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240" yWindow="225" windowWidth="14805" windowHeight="7890"/>
  </bookViews>
  <sheets>
    <sheet name="Summary" sheetId="2" r:id="rId1"/>
    <sheet name="TT BoM " sheetId="1" r:id="rId2"/>
    <sheet name="Paint Cost" sheetId="3" r:id="rId3"/>
    <sheet name="EX-Rate" sheetId="7" r:id="rId4"/>
  </sheets>
  <externalReferences>
    <externalReference r:id="rId5"/>
    <externalReference r:id="rId6"/>
  </externalReferences>
  <definedNames>
    <definedName name="_xlnm._FilterDatabase" localSheetId="1" hidden="1">'TT BoM '!$J$8:$CK$1562</definedName>
    <definedName name="Input_Range_BrokenDates">#REF!</definedName>
    <definedName name="Input_Range_Forwards">#REF!</definedName>
    <definedName name="Input_Range_Swaps">#REF!</definedName>
    <definedName name="Input_Source_BrokenDates">#REF!</definedName>
    <definedName name="Input_Source_Forwards">#REF!</definedName>
    <definedName name="_xlnm.Print_Area" localSheetId="3">'EX-Rate'!$A$1:$I$47</definedName>
    <definedName name="_xlnm.Print_Area" localSheetId="2">'Paint Cost'!$A$1:$L$17</definedName>
    <definedName name="_xlnm.Print_Area" localSheetId="0">Summary!$A$1:$AZ$117</definedName>
  </definedNames>
  <calcPr calcId="162913" concurrentCalc="0"/>
</workbook>
</file>

<file path=xl/calcChain.xml><?xml version="1.0" encoding="utf-8"?>
<calcChain xmlns="http://schemas.openxmlformats.org/spreadsheetml/2006/main">
  <c r="AA82" i="2" l="1"/>
  <c r="AA81" i="2"/>
  <c r="K80" i="2"/>
  <c r="M80" i="2"/>
  <c r="O80" i="2"/>
  <c r="Q80" i="2"/>
  <c r="S80" i="2"/>
  <c r="U80" i="2"/>
  <c r="W80" i="2"/>
  <c r="Y80" i="2"/>
  <c r="AA80" i="2"/>
  <c r="AA70" i="2"/>
  <c r="K62" i="2"/>
  <c r="M62" i="2"/>
  <c r="O62" i="2"/>
  <c r="Q62" i="2"/>
  <c r="S62" i="2"/>
  <c r="U62" i="2"/>
  <c r="W62" i="2"/>
  <c r="Y62" i="2"/>
  <c r="AA62" i="2"/>
  <c r="AA54" i="2"/>
  <c r="K34" i="2"/>
  <c r="M34" i="2"/>
  <c r="O34" i="2"/>
  <c r="Q34" i="2"/>
  <c r="S34" i="2"/>
  <c r="U34" i="2"/>
  <c r="W34" i="2"/>
  <c r="Y34" i="2"/>
  <c r="AA34" i="2"/>
  <c r="K31" i="2"/>
  <c r="M31" i="2"/>
  <c r="O31" i="2"/>
  <c r="Q31" i="2"/>
  <c r="S31" i="2"/>
  <c r="U31" i="2"/>
  <c r="W31" i="2"/>
  <c r="Y31" i="2"/>
  <c r="AA31" i="2"/>
  <c r="K32" i="2"/>
  <c r="M32" i="2"/>
  <c r="O32" i="2"/>
  <c r="Q32" i="2"/>
  <c r="S32" i="2"/>
  <c r="U32" i="2"/>
  <c r="W32" i="2"/>
  <c r="Y32" i="2"/>
  <c r="AA32" i="2"/>
  <c r="K33" i="2"/>
  <c r="M33" i="2"/>
  <c r="O33" i="2"/>
  <c r="Q33" i="2"/>
  <c r="S33" i="2"/>
  <c r="U33" i="2"/>
  <c r="W33" i="2"/>
  <c r="Y33" i="2"/>
  <c r="AA33" i="2"/>
  <c r="M69" i="2"/>
  <c r="O69" i="2"/>
  <c r="Q69" i="2"/>
  <c r="S69" i="2"/>
  <c r="U69" i="2"/>
  <c r="W69" i="2"/>
  <c r="Y69" i="2"/>
  <c r="K69" i="2"/>
  <c r="C90" i="2"/>
  <c r="K94" i="2"/>
  <c r="G15" i="3"/>
  <c r="BG11" i="1"/>
  <c r="M94" i="2"/>
  <c r="O94" i="2"/>
  <c r="Q94" i="2"/>
  <c r="S94" i="2"/>
  <c r="U94" i="2"/>
  <c r="W94" i="2"/>
  <c r="Y94" i="2"/>
  <c r="AP1573" i="1"/>
  <c r="AP1571" i="1"/>
  <c r="AP1572" i="1"/>
  <c r="AP1569" i="1"/>
  <c r="AP1570" i="1"/>
  <c r="AP1563" i="1"/>
  <c r="AP1564" i="1"/>
  <c r="AP1565" i="1"/>
  <c r="AP1566" i="1"/>
  <c r="AP1567" i="1"/>
  <c r="AP1568" i="1"/>
  <c r="BG441" i="1"/>
  <c r="BG174" i="1"/>
  <c r="BJ174" i="1"/>
  <c r="AM11" i="2"/>
  <c r="AU102" i="2"/>
  <c r="AU79" i="2"/>
  <c r="AU69" i="2"/>
  <c r="AU61" i="2"/>
  <c r="AU53" i="2"/>
  <c r="AU40" i="2"/>
  <c r="AU30" i="2"/>
  <c r="BV3" i="1"/>
  <c r="BV2" i="1"/>
  <c r="BT3" i="1"/>
  <c r="BR3" i="1"/>
  <c r="BR2" i="1"/>
  <c r="BQ3" i="1"/>
  <c r="BQ2" i="1"/>
  <c r="AM42" i="2"/>
  <c r="AM43" i="2"/>
  <c r="AM44" i="2"/>
  <c r="AM45" i="2"/>
  <c r="AM46" i="2"/>
  <c r="AM47" i="2"/>
  <c r="AM41" i="2"/>
  <c r="AM37" i="2"/>
  <c r="AM38" i="2"/>
  <c r="AM39" i="2"/>
  <c r="AM32" i="2"/>
  <c r="AM33" i="2"/>
  <c r="AM34" i="2"/>
  <c r="AM35" i="2"/>
  <c r="AM36" i="2"/>
  <c r="AM31" i="2"/>
  <c r="AA42" i="2"/>
  <c r="AA43" i="2"/>
  <c r="AA44" i="2"/>
  <c r="AA45" i="2"/>
  <c r="AA46" i="2"/>
  <c r="AA47" i="2"/>
  <c r="AA41" i="2"/>
  <c r="AA35" i="2"/>
  <c r="AA36" i="2"/>
  <c r="AA37" i="2"/>
  <c r="AA38" i="2"/>
  <c r="AA39" i="2"/>
  <c r="AA11" i="2"/>
  <c r="BG61" i="1"/>
  <c r="BG60" i="1"/>
  <c r="BT2" i="1"/>
  <c r="AU88" i="2"/>
  <c r="BB20" i="1"/>
  <c r="BG20" i="1"/>
  <c r="BM1520" i="1"/>
  <c r="BM887" i="1"/>
  <c r="BM886" i="1"/>
  <c r="BM884" i="1"/>
  <c r="BM882" i="1"/>
  <c r="BM757" i="1"/>
  <c r="BM413" i="1"/>
  <c r="BM379" i="1"/>
  <c r="BM358" i="1"/>
  <c r="BM357" i="1"/>
  <c r="BM348" i="1"/>
  <c r="BM347" i="1"/>
  <c r="BM345" i="1"/>
  <c r="BM335" i="1"/>
  <c r="BM334" i="1"/>
  <c r="BM333" i="1"/>
  <c r="BM328" i="1"/>
  <c r="BM321" i="1"/>
  <c r="BM317" i="1"/>
  <c r="BM315" i="1"/>
  <c r="BM295" i="1"/>
  <c r="BM294" i="1"/>
  <c r="BM291" i="1"/>
  <c r="BM286" i="1"/>
  <c r="BM285" i="1"/>
  <c r="BM283" i="1"/>
  <c r="BM282" i="1"/>
  <c r="BM167" i="1"/>
  <c r="BM166" i="1"/>
  <c r="BM165" i="1"/>
  <c r="BM89" i="1"/>
  <c r="BM88" i="1"/>
  <c r="BM79" i="1"/>
  <c r="BM77" i="1"/>
  <c r="AQ102" i="2"/>
  <c r="AQ88" i="2"/>
  <c r="AS30" i="2"/>
  <c r="AQ30" i="2"/>
  <c r="AO30" i="2"/>
  <c r="BM1548" i="1"/>
  <c r="BM1516" i="1"/>
  <c r="BM1501" i="1"/>
  <c r="BM1500" i="1"/>
  <c r="BM1499" i="1"/>
  <c r="BM1486" i="1"/>
  <c r="BM1485" i="1"/>
  <c r="BM1484" i="1"/>
  <c r="BM1483" i="1"/>
  <c r="BM1482" i="1"/>
  <c r="BM1463" i="1"/>
  <c r="BM1462" i="1"/>
  <c r="BM1443" i="1"/>
  <c r="BM1439" i="1"/>
  <c r="BM1438" i="1"/>
  <c r="BM1432" i="1"/>
  <c r="BM1431" i="1"/>
  <c r="BM1430" i="1"/>
  <c r="BM1429" i="1"/>
  <c r="BM1420" i="1"/>
  <c r="BM1417" i="1"/>
  <c r="BM1416" i="1"/>
  <c r="BM1098" i="1"/>
  <c r="BM1008" i="1"/>
  <c r="BM851" i="1"/>
  <c r="BM733" i="1"/>
  <c r="BM639" i="1"/>
  <c r="BM616" i="1"/>
  <c r="BM545" i="1"/>
  <c r="BM516" i="1"/>
  <c r="BM494" i="1"/>
  <c r="BM267" i="1"/>
  <c r="BM92" i="1"/>
  <c r="BM62" i="1"/>
  <c r="BH62" i="1"/>
  <c r="BI62" i="1"/>
  <c r="BH92" i="1"/>
  <c r="BI92" i="1"/>
  <c r="BH267" i="1"/>
  <c r="BI267" i="1"/>
  <c r="BH733" i="1"/>
  <c r="BI733" i="1"/>
  <c r="BH851" i="1"/>
  <c r="BI851" i="1"/>
  <c r="BH1098" i="1"/>
  <c r="BI1098" i="1"/>
  <c r="BH1516" i="1"/>
  <c r="BI1516" i="1"/>
  <c r="BH1548" i="1"/>
  <c r="BI1548" i="1"/>
  <c r="BJ851" i="1"/>
  <c r="BJ267" i="1"/>
  <c r="BJ62" i="1"/>
  <c r="BJ1098" i="1"/>
  <c r="BJ1516" i="1"/>
  <c r="BJ1548" i="1"/>
  <c r="BJ92" i="1"/>
  <c r="BJ733" i="1"/>
  <c r="BK1098" i="1"/>
  <c r="CD1098" i="1"/>
  <c r="CR1098" i="1"/>
  <c r="CV1098" i="1"/>
  <c r="CZ1098" i="1"/>
  <c r="CS1098" i="1"/>
  <c r="CX1098" i="1"/>
  <c r="DC1098" i="1"/>
  <c r="CT1098" i="1"/>
  <c r="CY1098" i="1"/>
  <c r="CU1098" i="1"/>
  <c r="DA1098" i="1"/>
  <c r="DB1098" i="1"/>
  <c r="CW1098" i="1"/>
  <c r="CQ1098" i="1"/>
  <c r="BK62" i="1"/>
  <c r="CD62" i="1"/>
  <c r="CT62" i="1"/>
  <c r="CX62" i="1"/>
  <c r="DB62" i="1"/>
  <c r="CR62" i="1"/>
  <c r="CW62" i="1"/>
  <c r="DC62" i="1"/>
  <c r="CV62" i="1"/>
  <c r="CS62" i="1"/>
  <c r="DA62" i="1"/>
  <c r="CU62" i="1"/>
  <c r="CY62" i="1"/>
  <c r="CQ62" i="1"/>
  <c r="CZ62" i="1"/>
  <c r="BK733" i="1"/>
  <c r="CR733" i="1"/>
  <c r="CV733" i="1"/>
  <c r="CZ733" i="1"/>
  <c r="CS733" i="1"/>
  <c r="CW733" i="1"/>
  <c r="DA733" i="1"/>
  <c r="CT733" i="1"/>
  <c r="CX733" i="1"/>
  <c r="DB733" i="1"/>
  <c r="CQ733" i="1"/>
  <c r="CU733" i="1"/>
  <c r="CY733" i="1"/>
  <c r="DC733" i="1"/>
  <c r="BK1548" i="1"/>
  <c r="CH1548" i="1"/>
  <c r="CR1548" i="1"/>
  <c r="CV1548" i="1"/>
  <c r="CZ1548" i="1"/>
  <c r="CW1548" i="1"/>
  <c r="DA1548" i="1"/>
  <c r="CT1548" i="1"/>
  <c r="CS1548" i="1"/>
  <c r="DB1548" i="1"/>
  <c r="CX1548" i="1"/>
  <c r="DC1548" i="1"/>
  <c r="CU1548" i="1"/>
  <c r="CY1548" i="1"/>
  <c r="CQ1548" i="1"/>
  <c r="BK267" i="1"/>
  <c r="CC267" i="1"/>
  <c r="CT267" i="1"/>
  <c r="CX267" i="1"/>
  <c r="DB267" i="1"/>
  <c r="CU267" i="1"/>
  <c r="CZ267" i="1"/>
  <c r="CQ267" i="1"/>
  <c r="CV267" i="1"/>
  <c r="DA267" i="1"/>
  <c r="CR267" i="1"/>
  <c r="CW267" i="1"/>
  <c r="DC267" i="1"/>
  <c r="CY267" i="1"/>
  <c r="CS267" i="1"/>
  <c r="BK92" i="1"/>
  <c r="CF92" i="1"/>
  <c r="CQ92" i="1"/>
  <c r="K114" i="2"/>
  <c r="CU92" i="1"/>
  <c r="S114" i="2"/>
  <c r="CY92" i="1"/>
  <c r="AC114" i="2"/>
  <c r="DC92" i="1"/>
  <c r="AK114" i="2"/>
  <c r="CT92" i="1"/>
  <c r="Q114" i="2"/>
  <c r="CZ92" i="1"/>
  <c r="AE114" i="2"/>
  <c r="CV92" i="1"/>
  <c r="U114" i="2"/>
  <c r="DA92" i="1"/>
  <c r="AG114" i="2"/>
  <c r="CR92" i="1"/>
  <c r="M114" i="2"/>
  <c r="CW92" i="1"/>
  <c r="W114" i="2"/>
  <c r="DB92" i="1"/>
  <c r="AI114" i="2"/>
  <c r="CS92" i="1"/>
  <c r="O114" i="2"/>
  <c r="CX92" i="1"/>
  <c r="Y114" i="2"/>
  <c r="BK1516" i="1"/>
  <c r="CF1516" i="1"/>
  <c r="CR1516" i="1"/>
  <c r="CV1516" i="1"/>
  <c r="CZ1516" i="1"/>
  <c r="CW1516" i="1"/>
  <c r="DA1516" i="1"/>
  <c r="CT1516" i="1"/>
  <c r="DB1516" i="1"/>
  <c r="CS1516" i="1"/>
  <c r="CX1516" i="1"/>
  <c r="CQ1516" i="1"/>
  <c r="CU1516" i="1"/>
  <c r="CY1516" i="1"/>
  <c r="DC1516" i="1"/>
  <c r="BK851" i="1"/>
  <c r="CE851" i="1"/>
  <c r="CR851" i="1"/>
  <c r="CV851" i="1"/>
  <c r="CZ851" i="1"/>
  <c r="CQ851" i="1"/>
  <c r="CW851" i="1"/>
  <c r="DB851" i="1"/>
  <c r="CS851" i="1"/>
  <c r="CX851" i="1"/>
  <c r="DC851" i="1"/>
  <c r="CT851" i="1"/>
  <c r="CU851" i="1"/>
  <c r="CY851" i="1"/>
  <c r="DA851" i="1"/>
  <c r="CK267" i="1"/>
  <c r="CM267" i="1"/>
  <c r="CL267" i="1"/>
  <c r="CO267" i="1"/>
  <c r="CI1098" i="1"/>
  <c r="CD267" i="1"/>
  <c r="CI267" i="1"/>
  <c r="CN1098" i="1"/>
  <c r="CN267" i="1"/>
  <c r="CJ267" i="1"/>
  <c r="CG267" i="1"/>
  <c r="CE267" i="1"/>
  <c r="CF267" i="1"/>
  <c r="CH267" i="1"/>
  <c r="CM62" i="1"/>
  <c r="CJ1098" i="1"/>
  <c r="CG1098" i="1"/>
  <c r="CL1098" i="1"/>
  <c r="CK1098" i="1"/>
  <c r="CM1098" i="1"/>
  <c r="CC1098" i="1"/>
  <c r="CH1098" i="1"/>
  <c r="CF1098" i="1"/>
  <c r="CE1098" i="1"/>
  <c r="CO1098" i="1"/>
  <c r="CE733" i="1"/>
  <c r="CI733" i="1"/>
  <c r="CM733" i="1"/>
  <c r="CC733" i="1"/>
  <c r="CG733" i="1"/>
  <c r="CK733" i="1"/>
  <c r="CO733" i="1"/>
  <c r="CF733" i="1"/>
  <c r="CN733" i="1"/>
  <c r="CJ733" i="1"/>
  <c r="CH733" i="1"/>
  <c r="CD733" i="1"/>
  <c r="CL733" i="1"/>
  <c r="CO1548" i="1"/>
  <c r="BM1560" i="1"/>
  <c r="BH1560" i="1"/>
  <c r="BI1560" i="1"/>
  <c r="BJ1560" i="1"/>
  <c r="BM1558" i="1"/>
  <c r="BH1558" i="1"/>
  <c r="BM1545" i="1"/>
  <c r="BM1535" i="1"/>
  <c r="BM1534" i="1"/>
  <c r="BH1534" i="1"/>
  <c r="BM1522" i="1"/>
  <c r="BH1522" i="1"/>
  <c r="BH1520" i="1"/>
  <c r="BI1520" i="1"/>
  <c r="BJ1520" i="1"/>
  <c r="BM1518" i="1"/>
  <c r="BH1518" i="1"/>
  <c r="BM1515" i="1"/>
  <c r="BM1514" i="1"/>
  <c r="BH1514" i="1"/>
  <c r="BM1503" i="1"/>
  <c r="BM1496" i="1"/>
  <c r="BH1496" i="1"/>
  <c r="BI1496" i="1"/>
  <c r="BJ1496" i="1"/>
  <c r="BM1492" i="1"/>
  <c r="BH1492" i="1"/>
  <c r="BI1492" i="1"/>
  <c r="BJ1492" i="1"/>
  <c r="BM1480" i="1"/>
  <c r="BH1480" i="1"/>
  <c r="BI1480" i="1"/>
  <c r="BJ1480" i="1"/>
  <c r="BM1460" i="1"/>
  <c r="BH1460" i="1"/>
  <c r="BI1460" i="1"/>
  <c r="BJ1460" i="1"/>
  <c r="BM1458" i="1"/>
  <c r="BH1458" i="1"/>
  <c r="BM1457" i="1"/>
  <c r="BM1454" i="1"/>
  <c r="BH1454" i="1"/>
  <c r="BM1451" i="1"/>
  <c r="BM1450" i="1"/>
  <c r="BH1450" i="1"/>
  <c r="BM1441" i="1"/>
  <c r="BM1440" i="1"/>
  <c r="BH1440" i="1"/>
  <c r="BI1440" i="1"/>
  <c r="BJ1440" i="1"/>
  <c r="BM1436" i="1"/>
  <c r="BH1436" i="1"/>
  <c r="BI1436" i="1"/>
  <c r="BJ1436" i="1"/>
  <c r="BM1426" i="1"/>
  <c r="BH1426" i="1"/>
  <c r="BM1418" i="1"/>
  <c r="BH1418" i="1"/>
  <c r="BM1415" i="1"/>
  <c r="BM1414" i="1"/>
  <c r="BH1414" i="1"/>
  <c r="BM1408" i="1"/>
  <c r="BH1408" i="1"/>
  <c r="BI1408" i="1"/>
  <c r="BJ1408" i="1"/>
  <c r="BM1404" i="1"/>
  <c r="BM1403" i="1"/>
  <c r="BH1403" i="1"/>
  <c r="BM1402" i="1"/>
  <c r="BM1399" i="1"/>
  <c r="BH1399" i="1"/>
  <c r="BM1392" i="1"/>
  <c r="BM1389" i="1"/>
  <c r="BH1389" i="1"/>
  <c r="BM1387" i="1"/>
  <c r="BH1387" i="1"/>
  <c r="BM1386" i="1"/>
  <c r="BM1385" i="1"/>
  <c r="BH1385" i="1"/>
  <c r="BM1383" i="1"/>
  <c r="BH1383" i="1"/>
  <c r="BM1382" i="1"/>
  <c r="BM1381" i="1"/>
  <c r="BH1381" i="1"/>
  <c r="BM1374" i="1"/>
  <c r="BM1371" i="1"/>
  <c r="BH1371" i="1"/>
  <c r="BM1370" i="1"/>
  <c r="BM1369" i="1"/>
  <c r="BH1369" i="1"/>
  <c r="BM1367" i="1"/>
  <c r="BH1367" i="1"/>
  <c r="BM1363" i="1"/>
  <c r="BH1363" i="1"/>
  <c r="BM1351" i="1"/>
  <c r="BH1351" i="1"/>
  <c r="BM1349" i="1"/>
  <c r="BH1349" i="1"/>
  <c r="BM1347" i="1"/>
  <c r="BH1347" i="1"/>
  <c r="BM1346" i="1"/>
  <c r="BM1345" i="1"/>
  <c r="BH1345" i="1"/>
  <c r="BM1344" i="1"/>
  <c r="BM1341" i="1"/>
  <c r="BH1341" i="1"/>
  <c r="BM1340" i="1"/>
  <c r="BM1339" i="1"/>
  <c r="BH1339" i="1"/>
  <c r="BM1333" i="1"/>
  <c r="BH1333" i="1"/>
  <c r="BM1332" i="1"/>
  <c r="BM1323" i="1"/>
  <c r="BH1323" i="1"/>
  <c r="BM1322" i="1"/>
  <c r="BM1318" i="1"/>
  <c r="BM1317" i="1"/>
  <c r="BH1317" i="1"/>
  <c r="BM1316" i="1"/>
  <c r="BM1315" i="1"/>
  <c r="BH1315" i="1"/>
  <c r="BM1314" i="1"/>
  <c r="BM1313" i="1"/>
  <c r="BH1313" i="1"/>
  <c r="BM1312" i="1"/>
  <c r="BM1311" i="1"/>
  <c r="BH1311" i="1"/>
  <c r="BM1308" i="1"/>
  <c r="BM1305" i="1"/>
  <c r="BH1305" i="1"/>
  <c r="BM1303" i="1"/>
  <c r="BH1303" i="1"/>
  <c r="BM1302" i="1"/>
  <c r="BM1301" i="1"/>
  <c r="BH1301" i="1"/>
  <c r="BM1300" i="1"/>
  <c r="BM1298" i="1"/>
  <c r="BM1297" i="1"/>
  <c r="BH1297" i="1"/>
  <c r="BM1294" i="1"/>
  <c r="BM1293" i="1"/>
  <c r="BH1293" i="1"/>
  <c r="BM1292" i="1"/>
  <c r="BM1290" i="1"/>
  <c r="BM1289" i="1"/>
  <c r="BH1289" i="1"/>
  <c r="BM1288" i="1"/>
  <c r="BM1287" i="1"/>
  <c r="BH1287" i="1"/>
  <c r="BM1286" i="1"/>
  <c r="BM1285" i="1"/>
  <c r="BH1285" i="1"/>
  <c r="BM1282" i="1"/>
  <c r="BM1280" i="1"/>
  <c r="BM1278" i="1"/>
  <c r="BM1276" i="1"/>
  <c r="BM1275" i="1"/>
  <c r="BH1275" i="1"/>
  <c r="BM1274" i="1"/>
  <c r="BM1273" i="1"/>
  <c r="BH1273" i="1"/>
  <c r="BM1272" i="1"/>
  <c r="BM1269" i="1"/>
  <c r="BH1269" i="1"/>
  <c r="BM1268" i="1"/>
  <c r="BM1267" i="1"/>
  <c r="BH1267" i="1"/>
  <c r="BM1265" i="1"/>
  <c r="BH1265" i="1"/>
  <c r="BM1264" i="1"/>
  <c r="BM1263" i="1"/>
  <c r="BH1263" i="1"/>
  <c r="BM1262" i="1"/>
  <c r="BM1261" i="1"/>
  <c r="BH1261" i="1"/>
  <c r="BM1260" i="1"/>
  <c r="BM1259" i="1"/>
  <c r="BH1259" i="1"/>
  <c r="BM1258" i="1"/>
  <c r="BM1256" i="1"/>
  <c r="BM1255" i="1"/>
  <c r="BH1255" i="1"/>
  <c r="BM1254" i="1"/>
  <c r="BM1251" i="1"/>
  <c r="BH1251" i="1"/>
  <c r="BM1250" i="1"/>
  <c r="BM1249" i="1"/>
  <c r="BH1249" i="1"/>
  <c r="BM1248" i="1"/>
  <c r="BM1246" i="1"/>
  <c r="BM1245" i="1"/>
  <c r="BH1245" i="1"/>
  <c r="BM1243" i="1"/>
  <c r="BH1243" i="1"/>
  <c r="BM1242" i="1"/>
  <c r="BM1241" i="1"/>
  <c r="BH1241" i="1"/>
  <c r="BM1236" i="1"/>
  <c r="BM1233" i="1"/>
  <c r="BH1233" i="1"/>
  <c r="BM1232" i="1"/>
  <c r="BM1231" i="1"/>
  <c r="BH1231" i="1"/>
  <c r="BM1229" i="1"/>
  <c r="BH1229" i="1"/>
  <c r="BM1225" i="1"/>
  <c r="BH1225" i="1"/>
  <c r="BM1217" i="1"/>
  <c r="BH1217" i="1"/>
  <c r="BM1215" i="1"/>
  <c r="BH1215" i="1"/>
  <c r="BM1213" i="1"/>
  <c r="BH1213" i="1"/>
  <c r="BM1212" i="1"/>
  <c r="BM1207" i="1"/>
  <c r="BH1207" i="1"/>
  <c r="BM1206" i="1"/>
  <c r="BM1204" i="1"/>
  <c r="BM1203" i="1"/>
  <c r="BH1203" i="1"/>
  <c r="BM1200" i="1"/>
  <c r="BM1198" i="1"/>
  <c r="BM1197" i="1"/>
  <c r="BH1197" i="1"/>
  <c r="BM1194" i="1"/>
  <c r="BM1187" i="1"/>
  <c r="BH1187" i="1"/>
  <c r="BM1186" i="1"/>
  <c r="BM1184" i="1"/>
  <c r="BM1180" i="1"/>
  <c r="BM1178" i="1"/>
  <c r="BM1176" i="1"/>
  <c r="BM1170" i="1"/>
  <c r="BM1168" i="1"/>
  <c r="BM1167" i="1"/>
  <c r="BH1167" i="1"/>
  <c r="BM1159" i="1"/>
  <c r="BH1159" i="1"/>
  <c r="BM1157" i="1"/>
  <c r="BH1157" i="1"/>
  <c r="BM1155" i="1"/>
  <c r="BH1155" i="1"/>
  <c r="BM1154" i="1"/>
  <c r="BM1150" i="1"/>
  <c r="BM1148" i="1"/>
  <c r="BM1144" i="1"/>
  <c r="BM1141" i="1"/>
  <c r="BH1141" i="1"/>
  <c r="BM1138" i="1"/>
  <c r="BM1135" i="1"/>
  <c r="BH1135" i="1"/>
  <c r="BM1134" i="1"/>
  <c r="BM1133" i="1"/>
  <c r="BH1133" i="1"/>
  <c r="BM1131" i="1"/>
  <c r="BH1131" i="1"/>
  <c r="BM1127" i="1"/>
  <c r="BH1127" i="1"/>
  <c r="BM1126" i="1"/>
  <c r="BM1125" i="1"/>
  <c r="BH1125" i="1"/>
  <c r="BM1118" i="1"/>
  <c r="BM1117" i="1"/>
  <c r="BH1117" i="1"/>
  <c r="BM1115" i="1"/>
  <c r="BH1115" i="1"/>
  <c r="BM1114" i="1"/>
  <c r="BM1112" i="1"/>
  <c r="BM1110" i="1"/>
  <c r="BM1106" i="1"/>
  <c r="BM1105" i="1"/>
  <c r="BH1105" i="1"/>
  <c r="BM1104" i="1"/>
  <c r="BM1103" i="1"/>
  <c r="BH1103" i="1"/>
  <c r="BM1101" i="1"/>
  <c r="BH1101" i="1"/>
  <c r="BM1100" i="1"/>
  <c r="BM1096" i="1"/>
  <c r="BM1095" i="1"/>
  <c r="BH1095" i="1"/>
  <c r="BM1081" i="1"/>
  <c r="BH1081" i="1"/>
  <c r="BM909" i="1"/>
  <c r="BM863" i="1"/>
  <c r="BM862" i="1"/>
  <c r="BH862" i="1"/>
  <c r="BM861" i="1"/>
  <c r="BM822" i="1"/>
  <c r="BM769" i="1"/>
  <c r="BM768" i="1"/>
  <c r="BM766" i="1"/>
  <c r="BM765" i="1"/>
  <c r="BM764" i="1"/>
  <c r="BM752" i="1"/>
  <c r="BH752" i="1"/>
  <c r="BM750" i="1"/>
  <c r="BH750" i="1"/>
  <c r="BM743" i="1"/>
  <c r="BM728" i="1"/>
  <c r="BH728" i="1"/>
  <c r="BM723" i="1"/>
  <c r="BM722" i="1"/>
  <c r="BH722" i="1"/>
  <c r="BM672" i="1"/>
  <c r="BH672" i="1"/>
  <c r="BM661" i="1"/>
  <c r="BM660" i="1"/>
  <c r="BM423" i="1"/>
  <c r="BM402" i="1"/>
  <c r="BH402" i="1"/>
  <c r="BH286" i="1"/>
  <c r="BM260" i="1"/>
  <c r="BM253" i="1"/>
  <c r="BM243" i="1"/>
  <c r="BM242" i="1"/>
  <c r="BM233" i="1"/>
  <c r="BM201" i="1"/>
  <c r="BM168" i="1"/>
  <c r="BM150" i="1"/>
  <c r="BH150" i="1"/>
  <c r="BM142" i="1"/>
  <c r="BM141" i="1"/>
  <c r="BM99" i="1"/>
  <c r="BM96" i="1"/>
  <c r="BH88" i="1"/>
  <c r="BM1562" i="1"/>
  <c r="BM1561" i="1"/>
  <c r="BM1559" i="1"/>
  <c r="BM1557" i="1"/>
  <c r="BM1556" i="1"/>
  <c r="BM1555" i="1"/>
  <c r="BM1554" i="1"/>
  <c r="BM1553" i="1"/>
  <c r="BM1552" i="1"/>
  <c r="BM1551" i="1"/>
  <c r="BM1550" i="1"/>
  <c r="BM1549" i="1"/>
  <c r="BM1547" i="1"/>
  <c r="BM1546" i="1"/>
  <c r="BM1544" i="1"/>
  <c r="BM1543" i="1"/>
  <c r="BM1542" i="1"/>
  <c r="BM1541" i="1"/>
  <c r="BM1540" i="1"/>
  <c r="BM1539" i="1"/>
  <c r="BM1538" i="1"/>
  <c r="BM1537" i="1"/>
  <c r="BM1536" i="1"/>
  <c r="BM1533" i="1"/>
  <c r="BM1532" i="1"/>
  <c r="BM1531" i="1"/>
  <c r="BM1530" i="1"/>
  <c r="BM1529" i="1"/>
  <c r="BM1528" i="1"/>
  <c r="BM1527" i="1"/>
  <c r="BM1526" i="1"/>
  <c r="BM1525" i="1"/>
  <c r="BM1524" i="1"/>
  <c r="BM1523" i="1"/>
  <c r="BM1521" i="1"/>
  <c r="BM1519" i="1"/>
  <c r="BM1517" i="1"/>
  <c r="BM1513" i="1"/>
  <c r="BM1512" i="1"/>
  <c r="BM1511" i="1"/>
  <c r="BM1510" i="1"/>
  <c r="BM1509" i="1"/>
  <c r="BM1508" i="1"/>
  <c r="BM1507" i="1"/>
  <c r="BM1506" i="1"/>
  <c r="BM1505" i="1"/>
  <c r="BM1504" i="1"/>
  <c r="BM1502" i="1"/>
  <c r="BM1498" i="1"/>
  <c r="BM1497" i="1"/>
  <c r="BM1495" i="1"/>
  <c r="BM1494" i="1"/>
  <c r="BM1493" i="1"/>
  <c r="BM1491" i="1"/>
  <c r="BM1490" i="1"/>
  <c r="BM1489" i="1"/>
  <c r="BM1488" i="1"/>
  <c r="BM1487" i="1"/>
  <c r="BM1481" i="1"/>
  <c r="BM1479" i="1"/>
  <c r="BM1478" i="1"/>
  <c r="BM1477" i="1"/>
  <c r="BM1476" i="1"/>
  <c r="BM1475" i="1"/>
  <c r="BM1474" i="1"/>
  <c r="BM1473" i="1"/>
  <c r="BM1472" i="1"/>
  <c r="BM1471" i="1"/>
  <c r="BM1470" i="1"/>
  <c r="BM1469" i="1"/>
  <c r="BM1468" i="1"/>
  <c r="BM1467" i="1"/>
  <c r="BM1466" i="1"/>
  <c r="BM1465" i="1"/>
  <c r="BM1464" i="1"/>
  <c r="BM1461" i="1"/>
  <c r="BM1459" i="1"/>
  <c r="BM1456" i="1"/>
  <c r="BM1455" i="1"/>
  <c r="BM1453" i="1"/>
  <c r="BM1452" i="1"/>
  <c r="BM1449" i="1"/>
  <c r="BM1448" i="1"/>
  <c r="BM1447" i="1"/>
  <c r="BM1446" i="1"/>
  <c r="BM1445" i="1"/>
  <c r="BM1444" i="1"/>
  <c r="BM1442" i="1"/>
  <c r="BM1437" i="1"/>
  <c r="BM1435" i="1"/>
  <c r="BM1434" i="1"/>
  <c r="BM1433" i="1"/>
  <c r="BM1428" i="1"/>
  <c r="BM1427" i="1"/>
  <c r="BM1425" i="1"/>
  <c r="BM1424" i="1"/>
  <c r="BM1423" i="1"/>
  <c r="BM1422" i="1"/>
  <c r="BM1421" i="1"/>
  <c r="BM1419" i="1"/>
  <c r="BM1413" i="1"/>
  <c r="BM1412" i="1"/>
  <c r="BM1411" i="1"/>
  <c r="BM1410" i="1"/>
  <c r="BM1409" i="1"/>
  <c r="BM1407" i="1"/>
  <c r="BM1406" i="1"/>
  <c r="BM1405" i="1"/>
  <c r="BM1401" i="1"/>
  <c r="BM1400" i="1"/>
  <c r="BM1398" i="1"/>
  <c r="BM1397" i="1"/>
  <c r="BM1396" i="1"/>
  <c r="BM1395" i="1"/>
  <c r="BM1394" i="1"/>
  <c r="BM1393" i="1"/>
  <c r="BM1391" i="1"/>
  <c r="BM1390" i="1"/>
  <c r="BM1388" i="1"/>
  <c r="BM1384" i="1"/>
  <c r="BM1380" i="1"/>
  <c r="BM1379" i="1"/>
  <c r="BM1378" i="1"/>
  <c r="BM1377" i="1"/>
  <c r="BM1376" i="1"/>
  <c r="BM1375" i="1"/>
  <c r="BM1373" i="1"/>
  <c r="BM1372" i="1"/>
  <c r="BM1368" i="1"/>
  <c r="BM1366" i="1"/>
  <c r="BM1365" i="1"/>
  <c r="BM1364" i="1"/>
  <c r="BM1362" i="1"/>
  <c r="BM1361" i="1"/>
  <c r="BM1360" i="1"/>
  <c r="BM1359" i="1"/>
  <c r="BM1358" i="1"/>
  <c r="BM1357" i="1"/>
  <c r="BM1356" i="1"/>
  <c r="BM1355" i="1"/>
  <c r="BM1354" i="1"/>
  <c r="BM1353" i="1"/>
  <c r="BM1352" i="1"/>
  <c r="BM1350" i="1"/>
  <c r="BM1348" i="1"/>
  <c r="BM1343" i="1"/>
  <c r="BM1342" i="1"/>
  <c r="BM1338" i="1"/>
  <c r="BM1337" i="1"/>
  <c r="BM1336" i="1"/>
  <c r="BM1335" i="1"/>
  <c r="BM1334" i="1"/>
  <c r="BM1331" i="1"/>
  <c r="BM1330" i="1"/>
  <c r="BM1329" i="1"/>
  <c r="BM1328" i="1"/>
  <c r="BM1327" i="1"/>
  <c r="BM1326" i="1"/>
  <c r="BM1325" i="1"/>
  <c r="BM1324" i="1"/>
  <c r="BM1321" i="1"/>
  <c r="BM1320" i="1"/>
  <c r="BM1319" i="1"/>
  <c r="BM1310" i="1"/>
  <c r="BM1309" i="1"/>
  <c r="BM1307" i="1"/>
  <c r="BM1306" i="1"/>
  <c r="BM1304" i="1"/>
  <c r="BM1299" i="1"/>
  <c r="BM1296" i="1"/>
  <c r="BM1295" i="1"/>
  <c r="BM1291" i="1"/>
  <c r="BM1284" i="1"/>
  <c r="BM1283" i="1"/>
  <c r="BM1281" i="1"/>
  <c r="BM1279" i="1"/>
  <c r="BM1277" i="1"/>
  <c r="BM1271" i="1"/>
  <c r="BM1270" i="1"/>
  <c r="BM1266" i="1"/>
  <c r="BM1257" i="1"/>
  <c r="BM1253" i="1"/>
  <c r="BM1252" i="1"/>
  <c r="BM1247" i="1"/>
  <c r="BM1244" i="1"/>
  <c r="BM1240" i="1"/>
  <c r="BM1239" i="1"/>
  <c r="BM1238" i="1"/>
  <c r="BM1237" i="1"/>
  <c r="BM1235" i="1"/>
  <c r="BM1234" i="1"/>
  <c r="BM1230" i="1"/>
  <c r="BM1228" i="1"/>
  <c r="BM1227" i="1"/>
  <c r="BM1226" i="1"/>
  <c r="BM1224" i="1"/>
  <c r="BM1223" i="1"/>
  <c r="BM1222" i="1"/>
  <c r="BM1221" i="1"/>
  <c r="BM1220" i="1"/>
  <c r="BM1219" i="1"/>
  <c r="BM1218" i="1"/>
  <c r="BM1216" i="1"/>
  <c r="BM1214" i="1"/>
  <c r="BM1211" i="1"/>
  <c r="BM1210" i="1"/>
  <c r="BM1209" i="1"/>
  <c r="BM1208" i="1"/>
  <c r="BM1205" i="1"/>
  <c r="BM1202" i="1"/>
  <c r="BM1201" i="1"/>
  <c r="BM1199" i="1"/>
  <c r="BM1196" i="1"/>
  <c r="BM1195" i="1"/>
  <c r="BM1193" i="1"/>
  <c r="BM1192" i="1"/>
  <c r="BM1191" i="1"/>
  <c r="BM1190" i="1"/>
  <c r="BM1189" i="1"/>
  <c r="BM1188" i="1"/>
  <c r="BM1185" i="1"/>
  <c r="BM1183" i="1"/>
  <c r="BM1182" i="1"/>
  <c r="BM1181" i="1"/>
  <c r="BM1179" i="1"/>
  <c r="BM1177" i="1"/>
  <c r="BM1175" i="1"/>
  <c r="BM1174" i="1"/>
  <c r="BM1173" i="1"/>
  <c r="BM1172" i="1"/>
  <c r="BM1171" i="1"/>
  <c r="BM1169" i="1"/>
  <c r="BM1166" i="1"/>
  <c r="BM1165" i="1"/>
  <c r="BM1164" i="1"/>
  <c r="BM1163" i="1"/>
  <c r="BM1162" i="1"/>
  <c r="BM1161" i="1"/>
  <c r="BM1160" i="1"/>
  <c r="BM1158" i="1"/>
  <c r="BM1156" i="1"/>
  <c r="BM1153" i="1"/>
  <c r="BM1152" i="1"/>
  <c r="BM1151" i="1"/>
  <c r="BM1149" i="1"/>
  <c r="BM1147" i="1"/>
  <c r="BM1146" i="1"/>
  <c r="BM1145" i="1"/>
  <c r="BM1143" i="1"/>
  <c r="BM1142" i="1"/>
  <c r="BM1140" i="1"/>
  <c r="BM1139" i="1"/>
  <c r="BM1137" i="1"/>
  <c r="BM1136" i="1"/>
  <c r="BM1132" i="1"/>
  <c r="BM1130" i="1"/>
  <c r="BM1129" i="1"/>
  <c r="BM1128" i="1"/>
  <c r="BM1124" i="1"/>
  <c r="BM1123" i="1"/>
  <c r="BM1122" i="1"/>
  <c r="BM1121" i="1"/>
  <c r="BM1120" i="1"/>
  <c r="BM1119" i="1"/>
  <c r="BM1116" i="1"/>
  <c r="BM1113" i="1"/>
  <c r="BM1111" i="1"/>
  <c r="BM1109" i="1"/>
  <c r="BM1108" i="1"/>
  <c r="BM1107" i="1"/>
  <c r="BM1102" i="1"/>
  <c r="BM1099" i="1"/>
  <c r="BM1097" i="1"/>
  <c r="BM1094" i="1"/>
  <c r="BM1093" i="1"/>
  <c r="BM1092" i="1"/>
  <c r="BM1091" i="1"/>
  <c r="BM1090" i="1"/>
  <c r="BM1089" i="1"/>
  <c r="BM1088" i="1"/>
  <c r="BM1087" i="1"/>
  <c r="BM1086" i="1"/>
  <c r="BM1085" i="1"/>
  <c r="BM1084" i="1"/>
  <c r="BM1083" i="1"/>
  <c r="BM1082" i="1"/>
  <c r="BM1080" i="1"/>
  <c r="BM1079" i="1"/>
  <c r="BM1078" i="1"/>
  <c r="BM1077" i="1"/>
  <c r="BM1076" i="1"/>
  <c r="BM1075" i="1"/>
  <c r="BM1074" i="1"/>
  <c r="BM1073" i="1"/>
  <c r="BM1072" i="1"/>
  <c r="BM1071" i="1"/>
  <c r="BM1070" i="1"/>
  <c r="BM1069" i="1"/>
  <c r="BM1068" i="1"/>
  <c r="BM1067" i="1"/>
  <c r="BM1066" i="1"/>
  <c r="BM1065" i="1"/>
  <c r="BM1064" i="1"/>
  <c r="BM1063" i="1"/>
  <c r="BM1062" i="1"/>
  <c r="BM1061" i="1"/>
  <c r="BM1060" i="1"/>
  <c r="BM1059" i="1"/>
  <c r="BM1058" i="1"/>
  <c r="BM1057" i="1"/>
  <c r="BM1056" i="1"/>
  <c r="BM1055" i="1"/>
  <c r="BM1054" i="1"/>
  <c r="BM1053" i="1"/>
  <c r="BM1052" i="1"/>
  <c r="BM1051" i="1"/>
  <c r="BM1050" i="1"/>
  <c r="BM1049" i="1"/>
  <c r="BM1048" i="1"/>
  <c r="BM1047" i="1"/>
  <c r="BM1046" i="1"/>
  <c r="BM1045" i="1"/>
  <c r="BM1044" i="1"/>
  <c r="BM1043" i="1"/>
  <c r="BM1042" i="1"/>
  <c r="BM1041" i="1"/>
  <c r="BM1040" i="1"/>
  <c r="BM1039" i="1"/>
  <c r="BM1038" i="1"/>
  <c r="BM1037" i="1"/>
  <c r="BM1036" i="1"/>
  <c r="BM1035" i="1"/>
  <c r="BM1034" i="1"/>
  <c r="BM1033" i="1"/>
  <c r="BM1032" i="1"/>
  <c r="BM1031" i="1"/>
  <c r="BM1030" i="1"/>
  <c r="BM1029" i="1"/>
  <c r="BM1028" i="1"/>
  <c r="BM1027" i="1"/>
  <c r="BM1026" i="1"/>
  <c r="BM1025" i="1"/>
  <c r="BM1024" i="1"/>
  <c r="BM1023" i="1"/>
  <c r="BM1022" i="1"/>
  <c r="BM1021" i="1"/>
  <c r="BM1020" i="1"/>
  <c r="BM1019" i="1"/>
  <c r="BM1018" i="1"/>
  <c r="BM1017" i="1"/>
  <c r="BM1016" i="1"/>
  <c r="BM1015" i="1"/>
  <c r="BM1014" i="1"/>
  <c r="BM1013" i="1"/>
  <c r="BM1012" i="1"/>
  <c r="BM1011" i="1"/>
  <c r="BM1010" i="1"/>
  <c r="BM1009" i="1"/>
  <c r="BM1007" i="1"/>
  <c r="BM1006" i="1"/>
  <c r="BM1005" i="1"/>
  <c r="BM1004" i="1"/>
  <c r="BM1003" i="1"/>
  <c r="BM1002" i="1"/>
  <c r="BM1001" i="1"/>
  <c r="BM1000" i="1"/>
  <c r="BM999" i="1"/>
  <c r="BM998" i="1"/>
  <c r="BM997" i="1"/>
  <c r="BM996" i="1"/>
  <c r="BM995" i="1"/>
  <c r="BM994" i="1"/>
  <c r="BM993" i="1"/>
  <c r="BM992" i="1"/>
  <c r="BM991" i="1"/>
  <c r="BM990" i="1"/>
  <c r="BM989" i="1"/>
  <c r="BM988" i="1"/>
  <c r="BM987" i="1"/>
  <c r="BM986" i="1"/>
  <c r="BM985" i="1"/>
  <c r="BM984" i="1"/>
  <c r="BM983" i="1"/>
  <c r="BM982" i="1"/>
  <c r="BM981" i="1"/>
  <c r="BM980" i="1"/>
  <c r="BM979" i="1"/>
  <c r="BM978" i="1"/>
  <c r="BM977" i="1"/>
  <c r="BM976" i="1"/>
  <c r="BM975" i="1"/>
  <c r="BM974" i="1"/>
  <c r="BM973" i="1"/>
  <c r="BM972" i="1"/>
  <c r="BM971" i="1"/>
  <c r="BM970" i="1"/>
  <c r="BM969" i="1"/>
  <c r="BM968" i="1"/>
  <c r="BM967" i="1"/>
  <c r="BM966" i="1"/>
  <c r="BM965" i="1"/>
  <c r="BM964" i="1"/>
  <c r="BM963" i="1"/>
  <c r="BM962" i="1"/>
  <c r="BM961" i="1"/>
  <c r="BM960" i="1"/>
  <c r="BM959" i="1"/>
  <c r="BM958" i="1"/>
  <c r="BM957" i="1"/>
  <c r="BM956" i="1"/>
  <c r="BM955" i="1"/>
  <c r="BM954" i="1"/>
  <c r="BM953" i="1"/>
  <c r="BM952" i="1"/>
  <c r="BM951" i="1"/>
  <c r="BM950" i="1"/>
  <c r="BM949" i="1"/>
  <c r="BM948" i="1"/>
  <c r="BM947" i="1"/>
  <c r="BM946" i="1"/>
  <c r="BM945" i="1"/>
  <c r="BM944" i="1"/>
  <c r="BM943" i="1"/>
  <c r="BM942" i="1"/>
  <c r="BM941" i="1"/>
  <c r="BM940" i="1"/>
  <c r="BM939" i="1"/>
  <c r="BM938" i="1"/>
  <c r="BM937" i="1"/>
  <c r="BM936" i="1"/>
  <c r="BM935" i="1"/>
  <c r="BM934" i="1"/>
  <c r="BM933" i="1"/>
  <c r="BM932" i="1"/>
  <c r="BM931" i="1"/>
  <c r="BM930" i="1"/>
  <c r="BM929" i="1"/>
  <c r="BM928" i="1"/>
  <c r="BM927" i="1"/>
  <c r="BM926" i="1"/>
  <c r="BM925" i="1"/>
  <c r="BM924" i="1"/>
  <c r="BM923" i="1"/>
  <c r="BM922" i="1"/>
  <c r="BM921" i="1"/>
  <c r="BM920" i="1"/>
  <c r="BM919" i="1"/>
  <c r="BM918" i="1"/>
  <c r="BM917" i="1"/>
  <c r="BM916" i="1"/>
  <c r="BM915" i="1"/>
  <c r="BM914" i="1"/>
  <c r="BM913" i="1"/>
  <c r="BM912" i="1"/>
  <c r="BM911" i="1"/>
  <c r="BM910" i="1"/>
  <c r="BM908" i="1"/>
  <c r="BM907" i="1"/>
  <c r="BM906" i="1"/>
  <c r="BM905" i="1"/>
  <c r="BM904" i="1"/>
  <c r="BM903" i="1"/>
  <c r="BM902" i="1"/>
  <c r="BM901" i="1"/>
  <c r="BM900" i="1"/>
  <c r="BM899" i="1"/>
  <c r="BM898" i="1"/>
  <c r="BM897" i="1"/>
  <c r="BM896" i="1"/>
  <c r="BM895" i="1"/>
  <c r="BM894" i="1"/>
  <c r="BM893" i="1"/>
  <c r="BM892" i="1"/>
  <c r="BM891" i="1"/>
  <c r="BM890" i="1"/>
  <c r="BM889" i="1"/>
  <c r="BM888" i="1"/>
  <c r="BM885" i="1"/>
  <c r="BM883" i="1"/>
  <c r="BM881" i="1"/>
  <c r="BM880" i="1"/>
  <c r="BM879" i="1"/>
  <c r="BM878" i="1"/>
  <c r="BM877" i="1"/>
  <c r="BM876" i="1"/>
  <c r="BM875" i="1"/>
  <c r="BM874" i="1"/>
  <c r="BM873" i="1"/>
  <c r="BM872" i="1"/>
  <c r="BM871" i="1"/>
  <c r="BM870" i="1"/>
  <c r="BM869" i="1"/>
  <c r="BM868" i="1"/>
  <c r="BM867" i="1"/>
  <c r="BM866" i="1"/>
  <c r="BM865" i="1"/>
  <c r="BM864" i="1"/>
  <c r="BM860" i="1"/>
  <c r="BM859" i="1"/>
  <c r="BM858" i="1"/>
  <c r="BM857" i="1"/>
  <c r="BM856" i="1"/>
  <c r="BM855" i="1"/>
  <c r="BM854" i="1"/>
  <c r="BM853" i="1"/>
  <c r="BM852" i="1"/>
  <c r="BM850" i="1"/>
  <c r="BM849" i="1"/>
  <c r="BM848" i="1"/>
  <c r="BM847" i="1"/>
  <c r="BM846" i="1"/>
  <c r="BM845" i="1"/>
  <c r="BM844" i="1"/>
  <c r="BM843" i="1"/>
  <c r="BM842" i="1"/>
  <c r="BM841" i="1"/>
  <c r="BM840" i="1"/>
  <c r="BM839" i="1"/>
  <c r="BM838" i="1"/>
  <c r="BM837" i="1"/>
  <c r="BM836" i="1"/>
  <c r="BM835" i="1"/>
  <c r="BM834" i="1"/>
  <c r="BM833" i="1"/>
  <c r="BM832" i="1"/>
  <c r="BM831" i="1"/>
  <c r="BM830" i="1"/>
  <c r="BM829" i="1"/>
  <c r="BM828" i="1"/>
  <c r="BM827" i="1"/>
  <c r="BM826" i="1"/>
  <c r="BM825" i="1"/>
  <c r="BM824" i="1"/>
  <c r="BM823" i="1"/>
  <c r="BM821" i="1"/>
  <c r="BM820" i="1"/>
  <c r="BM819" i="1"/>
  <c r="BM818" i="1"/>
  <c r="BM817" i="1"/>
  <c r="BM816" i="1"/>
  <c r="BM815" i="1"/>
  <c r="BM814" i="1"/>
  <c r="BM813" i="1"/>
  <c r="BM812" i="1"/>
  <c r="BM811" i="1"/>
  <c r="BM810" i="1"/>
  <c r="BM809" i="1"/>
  <c r="BM808" i="1"/>
  <c r="BM807" i="1"/>
  <c r="BM806" i="1"/>
  <c r="BM805" i="1"/>
  <c r="BM804" i="1"/>
  <c r="BM803" i="1"/>
  <c r="BM802" i="1"/>
  <c r="BM801" i="1"/>
  <c r="BM800" i="1"/>
  <c r="BM799" i="1"/>
  <c r="BM798" i="1"/>
  <c r="BM797" i="1"/>
  <c r="BM796" i="1"/>
  <c r="BM795" i="1"/>
  <c r="BM794" i="1"/>
  <c r="BM793" i="1"/>
  <c r="BM792" i="1"/>
  <c r="BM791" i="1"/>
  <c r="BM790" i="1"/>
  <c r="BM789" i="1"/>
  <c r="BM788" i="1"/>
  <c r="BM787" i="1"/>
  <c r="BM786" i="1"/>
  <c r="BM785" i="1"/>
  <c r="BM784" i="1"/>
  <c r="BM783" i="1"/>
  <c r="BM782" i="1"/>
  <c r="BM781" i="1"/>
  <c r="BM780" i="1"/>
  <c r="BM779" i="1"/>
  <c r="BM778" i="1"/>
  <c r="BM777" i="1"/>
  <c r="BM776" i="1"/>
  <c r="BM775" i="1"/>
  <c r="BM774" i="1"/>
  <c r="BM773" i="1"/>
  <c r="BM772" i="1"/>
  <c r="BM771" i="1"/>
  <c r="BM770" i="1"/>
  <c r="BM767" i="1"/>
  <c r="BM763" i="1"/>
  <c r="BM762" i="1"/>
  <c r="BM761" i="1"/>
  <c r="BM760" i="1"/>
  <c r="BM759" i="1"/>
  <c r="BM758" i="1"/>
  <c r="BM756" i="1"/>
  <c r="BM755" i="1"/>
  <c r="BM754" i="1"/>
  <c r="BM753" i="1"/>
  <c r="BM751" i="1"/>
  <c r="BM749" i="1"/>
  <c r="BM748" i="1"/>
  <c r="BM747" i="1"/>
  <c r="BM746" i="1"/>
  <c r="BM745" i="1"/>
  <c r="BM744" i="1"/>
  <c r="BM742" i="1"/>
  <c r="BM741" i="1"/>
  <c r="BM740" i="1"/>
  <c r="BM739" i="1"/>
  <c r="BM738" i="1"/>
  <c r="BM737" i="1"/>
  <c r="BM736" i="1"/>
  <c r="BM735" i="1"/>
  <c r="BM734" i="1"/>
  <c r="BM732" i="1"/>
  <c r="BM731" i="1"/>
  <c r="BM730" i="1"/>
  <c r="BM729" i="1"/>
  <c r="BM727" i="1"/>
  <c r="BM726" i="1"/>
  <c r="BM725" i="1"/>
  <c r="BM724" i="1"/>
  <c r="BM721" i="1"/>
  <c r="BM720" i="1"/>
  <c r="BM719" i="1"/>
  <c r="BM718" i="1"/>
  <c r="BM717" i="1"/>
  <c r="BM716" i="1"/>
  <c r="BM715" i="1"/>
  <c r="BM714" i="1"/>
  <c r="BM713" i="1"/>
  <c r="BM712" i="1"/>
  <c r="BM711" i="1"/>
  <c r="BM710" i="1"/>
  <c r="BM709" i="1"/>
  <c r="BM708" i="1"/>
  <c r="BM707" i="1"/>
  <c r="BM706" i="1"/>
  <c r="BM705" i="1"/>
  <c r="BM704" i="1"/>
  <c r="BM703" i="1"/>
  <c r="BM702" i="1"/>
  <c r="BM701" i="1"/>
  <c r="BM700" i="1"/>
  <c r="BM699" i="1"/>
  <c r="BM698" i="1"/>
  <c r="BM697" i="1"/>
  <c r="BM696" i="1"/>
  <c r="BM695" i="1"/>
  <c r="BM694" i="1"/>
  <c r="BM693" i="1"/>
  <c r="BM692" i="1"/>
  <c r="BM691" i="1"/>
  <c r="BM690" i="1"/>
  <c r="BM689" i="1"/>
  <c r="BM688" i="1"/>
  <c r="BM687" i="1"/>
  <c r="BM686" i="1"/>
  <c r="BM685" i="1"/>
  <c r="BM684" i="1"/>
  <c r="BM683" i="1"/>
  <c r="BM682" i="1"/>
  <c r="BM681" i="1"/>
  <c r="BM680" i="1"/>
  <c r="BM679" i="1"/>
  <c r="BM678" i="1"/>
  <c r="BM677" i="1"/>
  <c r="BM676" i="1"/>
  <c r="BM675" i="1"/>
  <c r="BM674" i="1"/>
  <c r="BM673" i="1"/>
  <c r="BM671" i="1"/>
  <c r="BM670" i="1"/>
  <c r="BM669" i="1"/>
  <c r="BM668" i="1"/>
  <c r="BM667" i="1"/>
  <c r="BM666" i="1"/>
  <c r="BM665" i="1"/>
  <c r="BM664" i="1"/>
  <c r="BM663" i="1"/>
  <c r="BM662" i="1"/>
  <c r="BM659" i="1"/>
  <c r="BM658" i="1"/>
  <c r="BM657" i="1"/>
  <c r="BM656" i="1"/>
  <c r="BM655" i="1"/>
  <c r="BM654" i="1"/>
  <c r="BM653" i="1"/>
  <c r="BM652" i="1"/>
  <c r="BM651" i="1"/>
  <c r="BM650" i="1"/>
  <c r="BM649" i="1"/>
  <c r="BM648" i="1"/>
  <c r="BM647" i="1"/>
  <c r="BM646" i="1"/>
  <c r="BM645" i="1"/>
  <c r="BM644" i="1"/>
  <c r="BM643" i="1"/>
  <c r="BM642" i="1"/>
  <c r="BM641" i="1"/>
  <c r="BM640" i="1"/>
  <c r="BM638" i="1"/>
  <c r="BM637" i="1"/>
  <c r="BM636" i="1"/>
  <c r="BM635" i="1"/>
  <c r="BM634" i="1"/>
  <c r="BM633" i="1"/>
  <c r="BM632" i="1"/>
  <c r="BM631" i="1"/>
  <c r="BM630" i="1"/>
  <c r="BM629" i="1"/>
  <c r="BM628" i="1"/>
  <c r="BM627" i="1"/>
  <c r="BM626" i="1"/>
  <c r="BM625" i="1"/>
  <c r="BM624" i="1"/>
  <c r="BM623" i="1"/>
  <c r="BM622" i="1"/>
  <c r="BM621" i="1"/>
  <c r="BM620" i="1"/>
  <c r="BM619" i="1"/>
  <c r="BM618" i="1"/>
  <c r="BM617" i="1"/>
  <c r="BM615" i="1"/>
  <c r="BM614" i="1"/>
  <c r="BM613" i="1"/>
  <c r="BM612" i="1"/>
  <c r="BM611" i="1"/>
  <c r="BM610" i="1"/>
  <c r="BM609" i="1"/>
  <c r="BM608" i="1"/>
  <c r="BM607" i="1"/>
  <c r="BM606" i="1"/>
  <c r="BM605" i="1"/>
  <c r="BM604" i="1"/>
  <c r="BM603" i="1"/>
  <c r="BM602" i="1"/>
  <c r="BM601" i="1"/>
  <c r="BM600" i="1"/>
  <c r="BM599" i="1"/>
  <c r="BM598" i="1"/>
  <c r="BM597" i="1"/>
  <c r="BM596" i="1"/>
  <c r="BM595" i="1"/>
  <c r="BM594" i="1"/>
  <c r="BM593" i="1"/>
  <c r="BM592" i="1"/>
  <c r="BM591" i="1"/>
  <c r="BM590" i="1"/>
  <c r="BM589" i="1"/>
  <c r="BM588" i="1"/>
  <c r="BM587" i="1"/>
  <c r="BM586" i="1"/>
  <c r="BM585" i="1"/>
  <c r="BM584" i="1"/>
  <c r="BM583" i="1"/>
  <c r="BM582" i="1"/>
  <c r="BM581" i="1"/>
  <c r="BM580" i="1"/>
  <c r="BM579" i="1"/>
  <c r="BM578" i="1"/>
  <c r="BM577" i="1"/>
  <c r="BM576" i="1"/>
  <c r="BM575" i="1"/>
  <c r="BM574" i="1"/>
  <c r="BM573" i="1"/>
  <c r="BM572" i="1"/>
  <c r="BM571" i="1"/>
  <c r="BM570" i="1"/>
  <c r="BM569" i="1"/>
  <c r="BM568" i="1"/>
  <c r="BM567" i="1"/>
  <c r="BM566" i="1"/>
  <c r="BM565" i="1"/>
  <c r="BM564" i="1"/>
  <c r="BM563" i="1"/>
  <c r="BM562" i="1"/>
  <c r="BM561" i="1"/>
  <c r="BM560" i="1"/>
  <c r="BM559" i="1"/>
  <c r="BM558" i="1"/>
  <c r="BM557" i="1"/>
  <c r="BM556" i="1"/>
  <c r="BM555" i="1"/>
  <c r="BM554" i="1"/>
  <c r="BM553" i="1"/>
  <c r="BM552" i="1"/>
  <c r="BM551" i="1"/>
  <c r="BM550" i="1"/>
  <c r="BM549" i="1"/>
  <c r="BM548" i="1"/>
  <c r="BM547" i="1"/>
  <c r="BM546" i="1"/>
  <c r="BM544" i="1"/>
  <c r="BM543" i="1"/>
  <c r="BM542" i="1"/>
  <c r="BM541" i="1"/>
  <c r="BM540" i="1"/>
  <c r="BM539" i="1"/>
  <c r="BM538" i="1"/>
  <c r="BM537" i="1"/>
  <c r="BM536" i="1"/>
  <c r="BM535" i="1"/>
  <c r="BM534" i="1"/>
  <c r="BM533" i="1"/>
  <c r="BM532" i="1"/>
  <c r="BM531" i="1"/>
  <c r="BM530" i="1"/>
  <c r="BM529" i="1"/>
  <c r="BM528" i="1"/>
  <c r="BM527" i="1"/>
  <c r="BM526" i="1"/>
  <c r="BM525" i="1"/>
  <c r="BM524" i="1"/>
  <c r="BM523" i="1"/>
  <c r="BM522" i="1"/>
  <c r="BM521" i="1"/>
  <c r="BM520" i="1"/>
  <c r="BM519" i="1"/>
  <c r="BM518" i="1"/>
  <c r="BM517" i="1"/>
  <c r="BM515" i="1"/>
  <c r="BM514" i="1"/>
  <c r="BM513" i="1"/>
  <c r="BM512" i="1"/>
  <c r="BM511" i="1"/>
  <c r="BM510" i="1"/>
  <c r="BM509" i="1"/>
  <c r="BM508" i="1"/>
  <c r="BM507" i="1"/>
  <c r="BM506" i="1"/>
  <c r="BM505" i="1"/>
  <c r="BM504" i="1"/>
  <c r="BM503" i="1"/>
  <c r="BM502" i="1"/>
  <c r="BM501" i="1"/>
  <c r="BM500" i="1"/>
  <c r="BM499" i="1"/>
  <c r="BM498" i="1"/>
  <c r="BM497" i="1"/>
  <c r="BM496" i="1"/>
  <c r="BM495" i="1"/>
  <c r="BM493" i="1"/>
  <c r="BM492" i="1"/>
  <c r="BM491" i="1"/>
  <c r="BM490" i="1"/>
  <c r="BM489" i="1"/>
  <c r="BM488" i="1"/>
  <c r="BM487" i="1"/>
  <c r="BM486" i="1"/>
  <c r="BM485" i="1"/>
  <c r="BM484" i="1"/>
  <c r="BM483" i="1"/>
  <c r="BM482" i="1"/>
  <c r="BM481" i="1"/>
  <c r="BM480" i="1"/>
  <c r="BM479" i="1"/>
  <c r="BM478" i="1"/>
  <c r="BM477" i="1"/>
  <c r="BM476" i="1"/>
  <c r="BM475" i="1"/>
  <c r="BM474" i="1"/>
  <c r="BM473" i="1"/>
  <c r="BM472" i="1"/>
  <c r="BM471" i="1"/>
  <c r="BM470" i="1"/>
  <c r="BM469" i="1"/>
  <c r="BM468" i="1"/>
  <c r="BM467" i="1"/>
  <c r="BM466" i="1"/>
  <c r="BM465" i="1"/>
  <c r="BM464" i="1"/>
  <c r="BM463" i="1"/>
  <c r="BM462" i="1"/>
  <c r="BM461" i="1"/>
  <c r="BM460" i="1"/>
  <c r="BM459" i="1"/>
  <c r="BM458" i="1"/>
  <c r="BM457" i="1"/>
  <c r="BM456" i="1"/>
  <c r="BM455" i="1"/>
  <c r="BM454" i="1"/>
  <c r="BM453" i="1"/>
  <c r="BM45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2" i="1"/>
  <c r="BM421" i="1"/>
  <c r="BM420" i="1"/>
  <c r="BM419" i="1"/>
  <c r="BM418" i="1"/>
  <c r="BM417" i="1"/>
  <c r="BM416" i="1"/>
  <c r="BM415" i="1"/>
  <c r="BM414" i="1"/>
  <c r="BM412" i="1"/>
  <c r="BM411" i="1"/>
  <c r="BM410" i="1"/>
  <c r="BM409" i="1"/>
  <c r="BM408" i="1"/>
  <c r="BM407" i="1"/>
  <c r="BM406" i="1"/>
  <c r="BM405" i="1"/>
  <c r="BM404" i="1"/>
  <c r="BM403" i="1"/>
  <c r="BM401" i="1"/>
  <c r="BM400" i="1"/>
  <c r="BM399" i="1"/>
  <c r="BM398" i="1"/>
  <c r="BM397" i="1"/>
  <c r="BM396" i="1"/>
  <c r="BM395" i="1"/>
  <c r="BM394" i="1"/>
  <c r="BM393" i="1"/>
  <c r="BM392" i="1"/>
  <c r="BM391" i="1"/>
  <c r="BM390" i="1"/>
  <c r="BM389" i="1"/>
  <c r="BM388" i="1"/>
  <c r="BM387" i="1"/>
  <c r="BM386" i="1"/>
  <c r="BM385" i="1"/>
  <c r="BM384" i="1"/>
  <c r="BM383" i="1"/>
  <c r="BM382" i="1"/>
  <c r="BM381" i="1"/>
  <c r="BM380" i="1"/>
  <c r="BM378" i="1"/>
  <c r="BM377" i="1"/>
  <c r="BM376" i="1"/>
  <c r="BM375" i="1"/>
  <c r="BM374" i="1"/>
  <c r="BM373" i="1"/>
  <c r="BM372" i="1"/>
  <c r="BM371" i="1"/>
  <c r="BM370" i="1"/>
  <c r="BM369" i="1"/>
  <c r="BM368" i="1"/>
  <c r="BM367" i="1"/>
  <c r="BM366" i="1"/>
  <c r="BM365" i="1"/>
  <c r="BM364" i="1"/>
  <c r="BM363" i="1"/>
  <c r="BM362" i="1"/>
  <c r="BM361" i="1"/>
  <c r="BM360" i="1"/>
  <c r="BM359" i="1"/>
  <c r="BM356" i="1"/>
  <c r="BM355" i="1"/>
  <c r="BM354" i="1"/>
  <c r="BM353" i="1"/>
  <c r="BM352" i="1"/>
  <c r="BM351" i="1"/>
  <c r="BM350" i="1"/>
  <c r="BM349" i="1"/>
  <c r="BM346" i="1"/>
  <c r="BM344" i="1"/>
  <c r="BM343" i="1"/>
  <c r="BM342" i="1"/>
  <c r="BM341" i="1"/>
  <c r="BM340" i="1"/>
  <c r="BM339" i="1"/>
  <c r="BM338" i="1"/>
  <c r="BM337" i="1"/>
  <c r="BM336" i="1"/>
  <c r="BM332" i="1"/>
  <c r="BM331" i="1"/>
  <c r="BM330" i="1"/>
  <c r="BM329" i="1"/>
  <c r="BM327" i="1"/>
  <c r="BM326" i="1"/>
  <c r="BM325" i="1"/>
  <c r="BM324" i="1"/>
  <c r="BM323" i="1"/>
  <c r="BM322" i="1"/>
  <c r="BM320" i="1"/>
  <c r="BM319" i="1"/>
  <c r="BM318" i="1"/>
  <c r="BM316" i="1"/>
  <c r="BM314" i="1"/>
  <c r="BM313" i="1"/>
  <c r="BM312" i="1"/>
  <c r="BM311" i="1"/>
  <c r="BM310" i="1"/>
  <c r="BM309" i="1"/>
  <c r="BM308" i="1"/>
  <c r="BM307" i="1"/>
  <c r="BM306" i="1"/>
  <c r="BM305" i="1"/>
  <c r="BM304" i="1"/>
  <c r="BM303" i="1"/>
  <c r="BM302" i="1"/>
  <c r="BM301" i="1"/>
  <c r="BM300" i="1"/>
  <c r="BM299" i="1"/>
  <c r="BM298" i="1"/>
  <c r="BM297" i="1"/>
  <c r="BM296" i="1"/>
  <c r="BM293" i="1"/>
  <c r="BM292" i="1"/>
  <c r="BM290" i="1"/>
  <c r="BM289" i="1"/>
  <c r="BM288" i="1"/>
  <c r="BM287" i="1"/>
  <c r="BM284" i="1"/>
  <c r="BM281" i="1"/>
  <c r="BM280" i="1"/>
  <c r="BM279" i="1"/>
  <c r="BM278" i="1"/>
  <c r="BM277" i="1"/>
  <c r="BM276" i="1"/>
  <c r="BM275" i="1"/>
  <c r="BM274" i="1"/>
  <c r="BM273" i="1"/>
  <c r="BM272" i="1"/>
  <c r="BM271" i="1"/>
  <c r="BM270" i="1"/>
  <c r="BM269" i="1"/>
  <c r="BM268" i="1"/>
  <c r="BM266" i="1"/>
  <c r="BM265" i="1"/>
  <c r="BM264" i="1"/>
  <c r="BM263" i="1"/>
  <c r="BM262" i="1"/>
  <c r="BM261" i="1"/>
  <c r="BM259" i="1"/>
  <c r="BM258" i="1"/>
  <c r="BM257" i="1"/>
  <c r="BM256" i="1"/>
  <c r="BM255" i="1"/>
  <c r="BM254" i="1"/>
  <c r="BM252" i="1"/>
  <c r="BM251" i="1"/>
  <c r="BM250" i="1"/>
  <c r="BM249" i="1"/>
  <c r="BM248" i="1"/>
  <c r="BM247" i="1"/>
  <c r="BM246" i="1"/>
  <c r="BM245" i="1"/>
  <c r="BM244" i="1"/>
  <c r="BM241" i="1"/>
  <c r="BM240" i="1"/>
  <c r="BM239" i="1"/>
  <c r="BM238" i="1"/>
  <c r="BM237" i="1"/>
  <c r="BM236" i="1"/>
  <c r="BM235" i="1"/>
  <c r="BM234"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208" i="1"/>
  <c r="BM207" i="1"/>
  <c r="BM206" i="1"/>
  <c r="BM205" i="1"/>
  <c r="BM204" i="1"/>
  <c r="BM203" i="1"/>
  <c r="BM202" i="1"/>
  <c r="BM200" i="1"/>
  <c r="BM199" i="1"/>
  <c r="BM198" i="1"/>
  <c r="BM197" i="1"/>
  <c r="BM196" i="1"/>
  <c r="BM195" i="1"/>
  <c r="BM194" i="1"/>
  <c r="BM193" i="1"/>
  <c r="BM192" i="1"/>
  <c r="BM191" i="1"/>
  <c r="BM190" i="1"/>
  <c r="BM189" i="1"/>
  <c r="BM188" i="1"/>
  <c r="BM187" i="1"/>
  <c r="BM186" i="1"/>
  <c r="BM185" i="1"/>
  <c r="BM184" i="1"/>
  <c r="BM183" i="1"/>
  <c r="BM182" i="1"/>
  <c r="BM181" i="1"/>
  <c r="BM180" i="1"/>
  <c r="BM179" i="1"/>
  <c r="BM178" i="1"/>
  <c r="BM177" i="1"/>
  <c r="BM176" i="1"/>
  <c r="BM175" i="1"/>
  <c r="BM174" i="1"/>
  <c r="BM173" i="1"/>
  <c r="BM172" i="1"/>
  <c r="BM171" i="1"/>
  <c r="BM170" i="1"/>
  <c r="BM169" i="1"/>
  <c r="BM164" i="1"/>
  <c r="BM163" i="1"/>
  <c r="BM162" i="1"/>
  <c r="BM161" i="1"/>
  <c r="BM160" i="1"/>
  <c r="BM159" i="1"/>
  <c r="BM158" i="1"/>
  <c r="BM157" i="1"/>
  <c r="BM156" i="1"/>
  <c r="BM155" i="1"/>
  <c r="BM154" i="1"/>
  <c r="BM153" i="1"/>
  <c r="BM152" i="1"/>
  <c r="BM151" i="1"/>
  <c r="BM149" i="1"/>
  <c r="BM148" i="1"/>
  <c r="BM147" i="1"/>
  <c r="BM146" i="1"/>
  <c r="BM145" i="1"/>
  <c r="BM144" i="1"/>
  <c r="BM143" i="1"/>
  <c r="BM140" i="1"/>
  <c r="BM139" i="1"/>
  <c r="BM138" i="1"/>
  <c r="BM137" i="1"/>
  <c r="BM136" i="1"/>
  <c r="BM135" i="1"/>
  <c r="BM134" i="1"/>
  <c r="BM133" i="1"/>
  <c r="BM132" i="1"/>
  <c r="BM131" i="1"/>
  <c r="BM130" i="1"/>
  <c r="BM129" i="1"/>
  <c r="BM128" i="1"/>
  <c r="BM127"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8" i="1"/>
  <c r="BM97" i="1"/>
  <c r="BM95" i="1"/>
  <c r="BM94" i="1"/>
  <c r="BM93" i="1"/>
  <c r="BM91" i="1"/>
  <c r="BM90" i="1"/>
  <c r="BM87" i="1"/>
  <c r="BM86" i="1"/>
  <c r="BM85" i="1"/>
  <c r="BM84" i="1"/>
  <c r="BM83" i="1"/>
  <c r="BM82" i="1"/>
  <c r="BM81" i="1"/>
  <c r="BM80" i="1"/>
  <c r="BM78" i="1"/>
  <c r="BM76" i="1"/>
  <c r="BM75" i="1"/>
  <c r="BM74" i="1"/>
  <c r="BM73" i="1"/>
  <c r="BM72" i="1"/>
  <c r="BM71" i="1"/>
  <c r="BM70" i="1"/>
  <c r="BM69" i="1"/>
  <c r="BM68" i="1"/>
  <c r="BM67" i="1"/>
  <c r="BM66" i="1"/>
  <c r="BM65" i="1"/>
  <c r="BM64" i="1"/>
  <c r="BM63" i="1"/>
  <c r="BM61" i="1"/>
  <c r="BM60" i="1"/>
  <c r="BM59" i="1"/>
  <c r="BM58" i="1"/>
  <c r="BM57" i="1"/>
  <c r="BM56" i="1"/>
  <c r="BM55" i="1"/>
  <c r="BM54" i="1"/>
  <c r="BM53" i="1"/>
  <c r="BM52" i="1"/>
  <c r="BM51" i="1"/>
  <c r="BM50" i="1"/>
  <c r="BM49" i="1"/>
  <c r="BM48" i="1"/>
  <c r="BM47" i="1"/>
  <c r="BM46" i="1"/>
  <c r="BM44" i="1"/>
  <c r="BM43" i="1"/>
  <c r="BM42" i="1"/>
  <c r="BM41" i="1"/>
  <c r="BM40" i="1"/>
  <c r="BM39" i="1"/>
  <c r="BM38" i="1"/>
  <c r="BM37" i="1"/>
  <c r="BM36" i="1"/>
  <c r="BM35" i="1"/>
  <c r="BM34" i="1"/>
  <c r="BM33" i="1"/>
  <c r="BM32" i="1"/>
  <c r="BM31" i="1"/>
  <c r="BM30" i="1"/>
  <c r="BM29" i="1"/>
  <c r="BM28" i="1"/>
  <c r="BM27" i="1"/>
  <c r="BM26" i="1"/>
  <c r="BM25" i="1"/>
  <c r="BM24" i="1"/>
  <c r="BM23" i="1"/>
  <c r="BM22" i="1"/>
  <c r="BM21" i="1"/>
  <c r="BM20" i="1"/>
  <c r="BH20" i="1"/>
  <c r="BM19" i="1"/>
  <c r="BM18" i="1"/>
  <c r="BM17" i="1"/>
  <c r="BM16" i="1"/>
  <c r="BM15" i="1"/>
  <c r="BM14" i="1"/>
  <c r="BM13" i="1"/>
  <c r="BM12" i="1"/>
  <c r="BM11" i="1"/>
  <c r="CM1516" i="1"/>
  <c r="CG62" i="1"/>
  <c r="CN62" i="1"/>
  <c r="CE1548" i="1"/>
  <c r="CI1516" i="1"/>
  <c r="CF1548" i="1"/>
  <c r="CC92" i="1"/>
  <c r="CD1548" i="1"/>
  <c r="CN92" i="1"/>
  <c r="CJ1516" i="1"/>
  <c r="CL1516" i="1"/>
  <c r="CE1516" i="1"/>
  <c r="CH1516" i="1"/>
  <c r="CC1516" i="1"/>
  <c r="CK1548" i="1"/>
  <c r="CJ851" i="1"/>
  <c r="CG92" i="1"/>
  <c r="CL92" i="1"/>
  <c r="CK62" i="1"/>
  <c r="CL62" i="1"/>
  <c r="CI1548" i="1"/>
  <c r="CJ1548" i="1"/>
  <c r="CM92" i="1"/>
  <c r="CH92" i="1"/>
  <c r="CO62" i="1"/>
  <c r="CI62" i="1"/>
  <c r="CG1548" i="1"/>
  <c r="CC1548" i="1"/>
  <c r="CL1548" i="1"/>
  <c r="CO851" i="1"/>
  <c r="CI92" i="1"/>
  <c r="CE92" i="1"/>
  <c r="CJ92" i="1"/>
  <c r="CD92" i="1"/>
  <c r="CF62" i="1"/>
  <c r="CJ62" i="1"/>
  <c r="CM1548" i="1"/>
  <c r="CN1548" i="1"/>
  <c r="CO92" i="1"/>
  <c r="CK92" i="1"/>
  <c r="CC62" i="1"/>
  <c r="CH62" i="1"/>
  <c r="CE62" i="1"/>
  <c r="CG1516" i="1"/>
  <c r="CN1516" i="1"/>
  <c r="CD1516" i="1"/>
  <c r="CD851" i="1"/>
  <c r="CC851" i="1"/>
  <c r="CL851" i="1"/>
  <c r="CM851" i="1"/>
  <c r="CN851" i="1"/>
  <c r="CK851" i="1"/>
  <c r="CI851" i="1"/>
  <c r="CH851" i="1"/>
  <c r="CF851" i="1"/>
  <c r="CG851" i="1"/>
  <c r="AA114" i="2"/>
  <c r="BK1460" i="1"/>
  <c r="CD1460" i="1"/>
  <c r="CR1460" i="1"/>
  <c r="CV1460" i="1"/>
  <c r="CZ1460" i="1"/>
  <c r="CW1460" i="1"/>
  <c r="DA1460" i="1"/>
  <c r="CQ1460" i="1"/>
  <c r="CY1460" i="1"/>
  <c r="DC1460" i="1"/>
  <c r="CS1460" i="1"/>
  <c r="CU1460" i="1"/>
  <c r="CT1460" i="1"/>
  <c r="CX1460" i="1"/>
  <c r="DB1460" i="1"/>
  <c r="BK1440" i="1"/>
  <c r="CF1440" i="1"/>
  <c r="CR1440" i="1"/>
  <c r="CV1440" i="1"/>
  <c r="CZ1440" i="1"/>
  <c r="CW1440" i="1"/>
  <c r="DA1440" i="1"/>
  <c r="CQ1440" i="1"/>
  <c r="CU1440" i="1"/>
  <c r="DC1440" i="1"/>
  <c r="CS1440" i="1"/>
  <c r="CY1440" i="1"/>
  <c r="CT1440" i="1"/>
  <c r="CX1440" i="1"/>
  <c r="DB1440" i="1"/>
  <c r="BK1480" i="1"/>
  <c r="CL1480" i="1"/>
  <c r="CR1480" i="1"/>
  <c r="CV1480" i="1"/>
  <c r="CZ1480" i="1"/>
  <c r="CS1480" i="1"/>
  <c r="CW1480" i="1"/>
  <c r="CQ1480" i="1"/>
  <c r="CU1480" i="1"/>
  <c r="DC1480" i="1"/>
  <c r="DA1480" i="1"/>
  <c r="CY1480" i="1"/>
  <c r="CT1480" i="1"/>
  <c r="CX1480" i="1"/>
  <c r="DB1480" i="1"/>
  <c r="BK1436" i="1"/>
  <c r="CD1436" i="1"/>
  <c r="CR1436" i="1"/>
  <c r="CV1436" i="1"/>
  <c r="CZ1436" i="1"/>
  <c r="CQ1436" i="1"/>
  <c r="CY1436" i="1"/>
  <c r="DC1436" i="1"/>
  <c r="CS1436" i="1"/>
  <c r="CW1436" i="1"/>
  <c r="DA1436" i="1"/>
  <c r="CU1436" i="1"/>
  <c r="CT1436" i="1"/>
  <c r="CX1436" i="1"/>
  <c r="DB1436" i="1"/>
  <c r="BK1492" i="1"/>
  <c r="CD1492" i="1"/>
  <c r="CR1492" i="1"/>
  <c r="CV1492" i="1"/>
  <c r="CZ1492" i="1"/>
  <c r="CW1492" i="1"/>
  <c r="DA1492" i="1"/>
  <c r="CS1492" i="1"/>
  <c r="CT1492" i="1"/>
  <c r="CX1492" i="1"/>
  <c r="DB1492" i="1"/>
  <c r="CU1492" i="1"/>
  <c r="CY1492" i="1"/>
  <c r="DC1492" i="1"/>
  <c r="CQ1492" i="1"/>
  <c r="BK1560" i="1"/>
  <c r="CL1560" i="1"/>
  <c r="CR1560" i="1"/>
  <c r="CV1560" i="1"/>
  <c r="CZ1560" i="1"/>
  <c r="CS1560" i="1"/>
  <c r="CW1560" i="1"/>
  <c r="DA1560" i="1"/>
  <c r="CT1560" i="1"/>
  <c r="CX1560" i="1"/>
  <c r="DB1560" i="1"/>
  <c r="CU1560" i="1"/>
  <c r="CY1560" i="1"/>
  <c r="DC1560" i="1"/>
  <c r="CQ1560" i="1"/>
  <c r="CO1516" i="1"/>
  <c r="CK1516" i="1"/>
  <c r="AM114" i="2"/>
  <c r="BK1520" i="1"/>
  <c r="CH1520" i="1"/>
  <c r="CR1520" i="1"/>
  <c r="CV1520" i="1"/>
  <c r="CZ1520" i="1"/>
  <c r="CS1520" i="1"/>
  <c r="CW1520" i="1"/>
  <c r="CX1520" i="1"/>
  <c r="DA1520" i="1"/>
  <c r="CT1520" i="1"/>
  <c r="DB1520" i="1"/>
  <c r="CY1520" i="1"/>
  <c r="DC1520" i="1"/>
  <c r="CQ1520" i="1"/>
  <c r="CU1520" i="1"/>
  <c r="BK1408" i="1"/>
  <c r="CD1408" i="1"/>
  <c r="CR1408" i="1"/>
  <c r="CV1408" i="1"/>
  <c r="CZ1408" i="1"/>
  <c r="CQ1408" i="1"/>
  <c r="CY1408" i="1"/>
  <c r="DC1408" i="1"/>
  <c r="CS1408" i="1"/>
  <c r="CW1408" i="1"/>
  <c r="DA1408" i="1"/>
  <c r="CU1408" i="1"/>
  <c r="CT1408" i="1"/>
  <c r="CX1408" i="1"/>
  <c r="DB1408" i="1"/>
  <c r="BK1496" i="1"/>
  <c r="CF1496" i="1"/>
  <c r="CR1496" i="1"/>
  <c r="CV1496" i="1"/>
  <c r="CZ1496" i="1"/>
  <c r="CS1496" i="1"/>
  <c r="DA1496" i="1"/>
  <c r="CW1496" i="1"/>
  <c r="CT1496" i="1"/>
  <c r="CX1496" i="1"/>
  <c r="DB1496" i="1"/>
  <c r="CU1496" i="1"/>
  <c r="CY1496" i="1"/>
  <c r="DC1496" i="1"/>
  <c r="CQ1496" i="1"/>
  <c r="BH11" i="1"/>
  <c r="BI11" i="1"/>
  <c r="BH19" i="1"/>
  <c r="BI19" i="1"/>
  <c r="BH31" i="1"/>
  <c r="BI31" i="1"/>
  <c r="BI35" i="1"/>
  <c r="BH35" i="1"/>
  <c r="BH48" i="1"/>
  <c r="BI48" i="1"/>
  <c r="BH60" i="1"/>
  <c r="BI60" i="1"/>
  <c r="BH65" i="1"/>
  <c r="BI65" i="1"/>
  <c r="BH78" i="1"/>
  <c r="BI78" i="1"/>
  <c r="BH83" i="1"/>
  <c r="BI83" i="1"/>
  <c r="BI100" i="1"/>
  <c r="BH100" i="1"/>
  <c r="BI104" i="1"/>
  <c r="BH104" i="1"/>
  <c r="BI116" i="1"/>
  <c r="BH116" i="1"/>
  <c r="BH128" i="1"/>
  <c r="BI128" i="1"/>
  <c r="BI132" i="1"/>
  <c r="BH132" i="1"/>
  <c r="BH146" i="1"/>
  <c r="BI146" i="1"/>
  <c r="BH159" i="1"/>
  <c r="BI159" i="1"/>
  <c r="BH163" i="1"/>
  <c r="BI163" i="1"/>
  <c r="BI179" i="1"/>
  <c r="BH179" i="1"/>
  <c r="BI187" i="1"/>
  <c r="BH187" i="1"/>
  <c r="BI195" i="1"/>
  <c r="BH195" i="1"/>
  <c r="BH208" i="1"/>
  <c r="BI208" i="1"/>
  <c r="BH212" i="1"/>
  <c r="BI212" i="1"/>
  <c r="BI224" i="1"/>
  <c r="BH224" i="1"/>
  <c r="BH270" i="1"/>
  <c r="BI270" i="1"/>
  <c r="BH1262" i="1"/>
  <c r="BI1262" i="1"/>
  <c r="BH23" i="1"/>
  <c r="BI23" i="1"/>
  <c r="BI43" i="1"/>
  <c r="BH43" i="1"/>
  <c r="BH52" i="1"/>
  <c r="BI52" i="1"/>
  <c r="BH73" i="1"/>
  <c r="BI73" i="1"/>
  <c r="BI94" i="1"/>
  <c r="BH94" i="1"/>
  <c r="BI112" i="1"/>
  <c r="BH112" i="1"/>
  <c r="BI124" i="1"/>
  <c r="BH124" i="1"/>
  <c r="BH136" i="1"/>
  <c r="BI136" i="1"/>
  <c r="BI155" i="1"/>
  <c r="BH155" i="1"/>
  <c r="BI171" i="1"/>
  <c r="BH171" i="1"/>
  <c r="BH183" i="1"/>
  <c r="BI183" i="1"/>
  <c r="BI199" i="1"/>
  <c r="BH199" i="1"/>
  <c r="BI216" i="1"/>
  <c r="BH216" i="1"/>
  <c r="BI228" i="1"/>
  <c r="BH228" i="1"/>
  <c r="BI237" i="1"/>
  <c r="BH237" i="1"/>
  <c r="BH247" i="1"/>
  <c r="BI247" i="1"/>
  <c r="BH256" i="1"/>
  <c r="BI256" i="1"/>
  <c r="BH265" i="1"/>
  <c r="BI265" i="1"/>
  <c r="BH278" i="1"/>
  <c r="BI278" i="1"/>
  <c r="BI290" i="1"/>
  <c r="BH290" i="1"/>
  <c r="BI297" i="1"/>
  <c r="BH297" i="1"/>
  <c r="BH301" i="1"/>
  <c r="BI301" i="1"/>
  <c r="BH313" i="1"/>
  <c r="BI313" i="1"/>
  <c r="BH329" i="1"/>
  <c r="BI329" i="1"/>
  <c r="BH351" i="1"/>
  <c r="BI351" i="1"/>
  <c r="BI369" i="1"/>
  <c r="BH369" i="1"/>
  <c r="BI382" i="1"/>
  <c r="BH382" i="1"/>
  <c r="BI398" i="1"/>
  <c r="BH398" i="1"/>
  <c r="BH420" i="1"/>
  <c r="BI420" i="1"/>
  <c r="BH437" i="1"/>
  <c r="BI437" i="1"/>
  <c r="BI449" i="1"/>
  <c r="BH449" i="1"/>
  <c r="BI469" i="1"/>
  <c r="BH469" i="1"/>
  <c r="BI485" i="1"/>
  <c r="BH485" i="1"/>
  <c r="BI497" i="1"/>
  <c r="BH497" i="1"/>
  <c r="BH509" i="1"/>
  <c r="BI509" i="1"/>
  <c r="BI525" i="1"/>
  <c r="BH525" i="1"/>
  <c r="BH537" i="1"/>
  <c r="BI537" i="1"/>
  <c r="BI553" i="1"/>
  <c r="BH553" i="1"/>
  <c r="BI573" i="1"/>
  <c r="BH573" i="1"/>
  <c r="BH589" i="1"/>
  <c r="BI589" i="1"/>
  <c r="BH601" i="1"/>
  <c r="BI601" i="1"/>
  <c r="BH621" i="1"/>
  <c r="BI621" i="1"/>
  <c r="BH637" i="1"/>
  <c r="BI637" i="1"/>
  <c r="BH653" i="1"/>
  <c r="BI653" i="1"/>
  <c r="BH667" i="1"/>
  <c r="BI667" i="1"/>
  <c r="BH684" i="1"/>
  <c r="BI684" i="1"/>
  <c r="BH692" i="1"/>
  <c r="BI692" i="1"/>
  <c r="BH708" i="1"/>
  <c r="BI708" i="1"/>
  <c r="BH720" i="1"/>
  <c r="BI720" i="1"/>
  <c r="BH740" i="1"/>
  <c r="BI740" i="1"/>
  <c r="BI767" i="1"/>
  <c r="BH767" i="1"/>
  <c r="BH781" i="1"/>
  <c r="BI781" i="1"/>
  <c r="BI793" i="1"/>
  <c r="BH793" i="1"/>
  <c r="BI805" i="1"/>
  <c r="BH805" i="1"/>
  <c r="BI817" i="1"/>
  <c r="BH817" i="1"/>
  <c r="BI826" i="1"/>
  <c r="BH826" i="1"/>
  <c r="BI834" i="1"/>
  <c r="BH834" i="1"/>
  <c r="BH842" i="1"/>
  <c r="BI842" i="1"/>
  <c r="BH846" i="1"/>
  <c r="BI846" i="1"/>
  <c r="BH866" i="1"/>
  <c r="BI866" i="1"/>
  <c r="BI883" i="1"/>
  <c r="BH883" i="1"/>
  <c r="BI906" i="1"/>
  <c r="BH906" i="1"/>
  <c r="BI923" i="1"/>
  <c r="BH923" i="1"/>
  <c r="BH935" i="1"/>
  <c r="BI935" i="1"/>
  <c r="BH951" i="1"/>
  <c r="BI951" i="1"/>
  <c r="BH967" i="1"/>
  <c r="BI967" i="1"/>
  <c r="BH983" i="1"/>
  <c r="BI983" i="1"/>
  <c r="BH999" i="1"/>
  <c r="BI999" i="1"/>
  <c r="BI1011" i="1"/>
  <c r="BH1011" i="1"/>
  <c r="BI1027" i="1"/>
  <c r="BH1027" i="1"/>
  <c r="BH1047" i="1"/>
  <c r="BI1047" i="1"/>
  <c r="BI1059" i="1"/>
  <c r="BH1059" i="1"/>
  <c r="BH1079" i="1"/>
  <c r="BI1079" i="1"/>
  <c r="BI1099" i="1"/>
  <c r="BH1099" i="1"/>
  <c r="BH1123" i="1"/>
  <c r="BI1123" i="1"/>
  <c r="BH1158" i="1"/>
  <c r="BI1158" i="1"/>
  <c r="BH1174" i="1"/>
  <c r="BI1174" i="1"/>
  <c r="BH1199" i="1"/>
  <c r="BI1199" i="1"/>
  <c r="BI1224" i="1"/>
  <c r="BH1224" i="1"/>
  <c r="BH1247" i="1"/>
  <c r="BI1247" i="1"/>
  <c r="BH1304" i="1"/>
  <c r="BI1304" i="1"/>
  <c r="BH1334" i="1"/>
  <c r="BI1334" i="1"/>
  <c r="BH1359" i="1"/>
  <c r="BI1359" i="1"/>
  <c r="BI1372" i="1"/>
  <c r="BH1372" i="1"/>
  <c r="BH1397" i="1"/>
  <c r="BI1397" i="1"/>
  <c r="BI1416" i="1"/>
  <c r="BH1416" i="1"/>
  <c r="BH1434" i="1"/>
  <c r="BI1434" i="1"/>
  <c r="BH1449" i="1"/>
  <c r="BI1449" i="1"/>
  <c r="BI1467" i="1"/>
  <c r="BH1467" i="1"/>
  <c r="BI1484" i="1"/>
  <c r="BH1484" i="1"/>
  <c r="BI1498" i="1"/>
  <c r="BH1498" i="1"/>
  <c r="BH1519" i="1"/>
  <c r="BI1519" i="1"/>
  <c r="BH1533" i="1"/>
  <c r="BI1533" i="1"/>
  <c r="BH1549" i="1"/>
  <c r="BI1549" i="1"/>
  <c r="BI150" i="1"/>
  <c r="BJ150" i="1"/>
  <c r="BH283" i="1"/>
  <c r="BI283" i="1"/>
  <c r="BJ283" i="1"/>
  <c r="BH357" i="1"/>
  <c r="BI357" i="1"/>
  <c r="BH764" i="1"/>
  <c r="BI764" i="1"/>
  <c r="BH1096" i="1"/>
  <c r="BI1096" i="1"/>
  <c r="BJ1096" i="1"/>
  <c r="BH1112" i="1"/>
  <c r="BI1112" i="1"/>
  <c r="BJ1112" i="1"/>
  <c r="BH1138" i="1"/>
  <c r="BI1138" i="1"/>
  <c r="BH1176" i="1"/>
  <c r="BI1176" i="1"/>
  <c r="BH1198" i="1"/>
  <c r="BI1198" i="1"/>
  <c r="BJ1198" i="1"/>
  <c r="BH1206" i="1"/>
  <c r="BI1206" i="1"/>
  <c r="BJ1206" i="1"/>
  <c r="BI1231" i="1"/>
  <c r="BJ1231" i="1"/>
  <c r="BI1267" i="1"/>
  <c r="BJ1267" i="1"/>
  <c r="BH1278" i="1"/>
  <c r="BI1278" i="1"/>
  <c r="BI1311" i="1"/>
  <c r="BJ1311" i="1"/>
  <c r="BI1339" i="1"/>
  <c r="BJ1339" i="1"/>
  <c r="BI1387" i="1"/>
  <c r="BJ1387" i="1"/>
  <c r="BH1503" i="1"/>
  <c r="BI1503" i="1"/>
  <c r="BH16" i="1"/>
  <c r="BI16" i="1"/>
  <c r="BH32" i="1"/>
  <c r="BI32" i="1"/>
  <c r="BH49" i="1"/>
  <c r="BI49" i="1"/>
  <c r="BH66" i="1"/>
  <c r="BI66" i="1"/>
  <c r="BH84" i="1"/>
  <c r="BI84" i="1"/>
  <c r="BI101" i="1"/>
  <c r="BH101" i="1"/>
  <c r="BI117" i="1"/>
  <c r="BH117" i="1"/>
  <c r="BI133" i="1"/>
  <c r="BH133" i="1"/>
  <c r="BI147" i="1"/>
  <c r="BH147" i="1"/>
  <c r="BH164" i="1"/>
  <c r="BI164" i="1"/>
  <c r="BI180" i="1"/>
  <c r="BH180" i="1"/>
  <c r="BI196" i="1"/>
  <c r="BH196" i="1"/>
  <c r="BI213" i="1"/>
  <c r="BH213" i="1"/>
  <c r="BI225" i="1"/>
  <c r="BH225" i="1"/>
  <c r="BI244" i="1"/>
  <c r="BH244" i="1"/>
  <c r="BH257" i="1"/>
  <c r="BI257" i="1"/>
  <c r="BH275" i="1"/>
  <c r="BI275" i="1"/>
  <c r="BH292" i="1"/>
  <c r="BI292" i="1"/>
  <c r="BI310" i="1"/>
  <c r="BH310" i="1"/>
  <c r="BH330" i="1"/>
  <c r="BI330" i="1"/>
  <c r="BI346" i="1"/>
  <c r="BH346" i="1"/>
  <c r="BH362" i="1"/>
  <c r="BI362" i="1"/>
  <c r="BI370" i="1"/>
  <c r="BH370" i="1"/>
  <c r="BI378" i="1"/>
  <c r="BH378" i="1"/>
  <c r="BI383" i="1"/>
  <c r="BH383" i="1"/>
  <c r="BH387" i="1"/>
  <c r="BI387" i="1"/>
  <c r="BI391" i="1"/>
  <c r="BH391" i="1"/>
  <c r="BI395" i="1"/>
  <c r="BH395" i="1"/>
  <c r="BI399" i="1"/>
  <c r="BH399" i="1"/>
  <c r="BH404" i="1"/>
  <c r="BI404" i="1"/>
  <c r="BI408" i="1"/>
  <c r="BH408" i="1"/>
  <c r="BI412" i="1"/>
  <c r="BH412" i="1"/>
  <c r="BI417" i="1"/>
  <c r="BH417" i="1"/>
  <c r="BI421" i="1"/>
  <c r="BH421" i="1"/>
  <c r="BI426" i="1"/>
  <c r="BH426" i="1"/>
  <c r="BI430" i="1"/>
  <c r="BH430" i="1"/>
  <c r="BI434" i="1"/>
  <c r="BH434" i="1"/>
  <c r="BH438" i="1"/>
  <c r="BI438" i="1"/>
  <c r="BI442" i="1"/>
  <c r="BH442" i="1"/>
  <c r="BH446" i="1"/>
  <c r="BI446" i="1"/>
  <c r="BI450" i="1"/>
  <c r="BH450" i="1"/>
  <c r="BH454" i="1"/>
  <c r="BI454" i="1"/>
  <c r="BI458" i="1"/>
  <c r="BH458" i="1"/>
  <c r="BI462" i="1"/>
  <c r="BH462" i="1"/>
  <c r="BI466" i="1"/>
  <c r="BH466" i="1"/>
  <c r="BI470" i="1"/>
  <c r="BH470" i="1"/>
  <c r="BI474" i="1"/>
  <c r="BH474" i="1"/>
  <c r="BH478" i="1"/>
  <c r="BI478" i="1"/>
  <c r="BI482" i="1"/>
  <c r="BH482" i="1"/>
  <c r="BI486" i="1"/>
  <c r="BH486" i="1"/>
  <c r="BI490" i="1"/>
  <c r="BH490" i="1"/>
  <c r="BI494" i="1"/>
  <c r="BH494" i="1"/>
  <c r="BI498" i="1"/>
  <c r="BH498" i="1"/>
  <c r="BH502" i="1"/>
  <c r="BI502" i="1"/>
  <c r="BI506" i="1"/>
  <c r="BH506" i="1"/>
  <c r="BH510" i="1"/>
  <c r="BI510" i="1"/>
  <c r="BI514" i="1"/>
  <c r="BH514" i="1"/>
  <c r="BH518" i="1"/>
  <c r="BI518" i="1"/>
  <c r="BI522" i="1"/>
  <c r="BH522" i="1"/>
  <c r="BI526" i="1"/>
  <c r="BH526" i="1"/>
  <c r="BI530" i="1"/>
  <c r="BH530" i="1"/>
  <c r="BI534" i="1"/>
  <c r="BH534" i="1"/>
  <c r="BI538" i="1"/>
  <c r="BH538" i="1"/>
  <c r="BH542" i="1"/>
  <c r="BI542" i="1"/>
  <c r="BI546" i="1"/>
  <c r="BH546" i="1"/>
  <c r="BH550" i="1"/>
  <c r="BI550" i="1"/>
  <c r="BH554" i="1"/>
  <c r="BI554" i="1"/>
  <c r="BI558" i="1"/>
  <c r="BH558" i="1"/>
  <c r="BI562" i="1"/>
  <c r="BH562" i="1"/>
  <c r="BI566" i="1"/>
  <c r="BH566" i="1"/>
  <c r="BH570" i="1"/>
  <c r="BI570" i="1"/>
  <c r="BI574" i="1"/>
  <c r="BH574" i="1"/>
  <c r="BH578" i="1"/>
  <c r="BI578" i="1"/>
  <c r="BI582" i="1"/>
  <c r="BH582" i="1"/>
  <c r="BH586" i="1"/>
  <c r="BI586" i="1"/>
  <c r="BI590" i="1"/>
  <c r="BH590" i="1"/>
  <c r="BH594" i="1"/>
  <c r="BI594" i="1"/>
  <c r="BH598" i="1"/>
  <c r="BI598" i="1"/>
  <c r="BH602" i="1"/>
  <c r="BI602" i="1"/>
  <c r="BH606" i="1"/>
  <c r="BI606" i="1"/>
  <c r="BH610" i="1"/>
  <c r="BI610" i="1"/>
  <c r="BH614" i="1"/>
  <c r="BI614" i="1"/>
  <c r="BI618" i="1"/>
  <c r="BH618" i="1"/>
  <c r="BI622" i="1"/>
  <c r="BH622" i="1"/>
  <c r="BH626" i="1"/>
  <c r="BI626" i="1"/>
  <c r="BH630" i="1"/>
  <c r="BI630" i="1"/>
  <c r="BI634" i="1"/>
  <c r="BH634" i="1"/>
  <c r="BH638" i="1"/>
  <c r="BI638" i="1"/>
  <c r="BH642" i="1"/>
  <c r="BI642" i="1"/>
  <c r="BH646" i="1"/>
  <c r="BI646" i="1"/>
  <c r="BI650" i="1"/>
  <c r="BH650" i="1"/>
  <c r="BI654" i="1"/>
  <c r="BH654" i="1"/>
  <c r="BI658" i="1"/>
  <c r="BH658" i="1"/>
  <c r="BH664" i="1"/>
  <c r="BI664" i="1"/>
  <c r="BI668" i="1"/>
  <c r="BH668" i="1"/>
  <c r="BH673" i="1"/>
  <c r="BI673" i="1"/>
  <c r="BH677" i="1"/>
  <c r="BI677" i="1"/>
  <c r="BH681" i="1"/>
  <c r="BI681" i="1"/>
  <c r="BH685" i="1"/>
  <c r="BI685" i="1"/>
  <c r="BI689" i="1"/>
  <c r="BH689" i="1"/>
  <c r="BH693" i="1"/>
  <c r="BI693" i="1"/>
  <c r="BH697" i="1"/>
  <c r="BI697" i="1"/>
  <c r="BH701" i="1"/>
  <c r="BI701" i="1"/>
  <c r="BH705" i="1"/>
  <c r="BI705" i="1"/>
  <c r="BH709" i="1"/>
  <c r="BI709" i="1"/>
  <c r="BH713" i="1"/>
  <c r="BI713" i="1"/>
  <c r="BH717" i="1"/>
  <c r="BI717" i="1"/>
  <c r="BI721" i="1"/>
  <c r="BH721" i="1"/>
  <c r="BH727" i="1"/>
  <c r="BI727" i="1"/>
  <c r="BH732" i="1"/>
  <c r="BI732" i="1"/>
  <c r="BI737" i="1"/>
  <c r="BH737" i="1"/>
  <c r="BI741" i="1"/>
  <c r="BH741" i="1"/>
  <c r="BI746" i="1"/>
  <c r="BH746" i="1"/>
  <c r="BH751" i="1"/>
  <c r="BI751" i="1"/>
  <c r="BI756" i="1"/>
  <c r="BH756" i="1"/>
  <c r="BI761" i="1"/>
  <c r="BH761" i="1"/>
  <c r="BI770" i="1"/>
  <c r="BH770" i="1"/>
  <c r="BH774" i="1"/>
  <c r="BI774" i="1"/>
  <c r="BI778" i="1"/>
  <c r="BH778" i="1"/>
  <c r="BI782" i="1"/>
  <c r="BH782" i="1"/>
  <c r="BH786" i="1"/>
  <c r="BI786" i="1"/>
  <c r="BH790" i="1"/>
  <c r="BI790" i="1"/>
  <c r="BH794" i="1"/>
  <c r="BI794" i="1"/>
  <c r="BI798" i="1"/>
  <c r="BH798" i="1"/>
  <c r="BI802" i="1"/>
  <c r="BH802" i="1"/>
  <c r="BH806" i="1"/>
  <c r="BI806" i="1"/>
  <c r="BH810" i="1"/>
  <c r="BI810" i="1"/>
  <c r="BH814" i="1"/>
  <c r="BI814" i="1"/>
  <c r="BH818" i="1"/>
  <c r="BI818" i="1"/>
  <c r="BH823" i="1"/>
  <c r="BI823" i="1"/>
  <c r="BI827" i="1"/>
  <c r="BH827" i="1"/>
  <c r="BI831" i="1"/>
  <c r="BH831" i="1"/>
  <c r="BH835" i="1"/>
  <c r="BI835" i="1"/>
  <c r="BH839" i="1"/>
  <c r="BI839" i="1"/>
  <c r="BI843" i="1"/>
  <c r="BH843" i="1"/>
  <c r="BI847" i="1"/>
  <c r="BH847" i="1"/>
  <c r="BH852" i="1"/>
  <c r="BI852" i="1"/>
  <c r="BI856" i="1"/>
  <c r="BH856" i="1"/>
  <c r="BH860" i="1"/>
  <c r="BI860" i="1"/>
  <c r="BH867" i="1"/>
  <c r="BI867" i="1"/>
  <c r="BH871" i="1"/>
  <c r="BI871" i="1"/>
  <c r="BI875" i="1"/>
  <c r="BH875" i="1"/>
  <c r="BI879" i="1"/>
  <c r="BH879" i="1"/>
  <c r="BH885" i="1"/>
  <c r="BI885" i="1"/>
  <c r="BI891" i="1"/>
  <c r="BH891" i="1"/>
  <c r="BI895" i="1"/>
  <c r="BH895" i="1"/>
  <c r="BI899" i="1"/>
  <c r="BH899" i="1"/>
  <c r="BH903" i="1"/>
  <c r="BI903" i="1"/>
  <c r="BH907" i="1"/>
  <c r="BI907" i="1"/>
  <c r="BH912" i="1"/>
  <c r="BI912" i="1"/>
  <c r="BI916" i="1"/>
  <c r="BH916" i="1"/>
  <c r="BI920" i="1"/>
  <c r="BH920" i="1"/>
  <c r="BH924" i="1"/>
  <c r="BI924" i="1"/>
  <c r="BH928" i="1"/>
  <c r="BI928" i="1"/>
  <c r="BH932" i="1"/>
  <c r="BI932" i="1"/>
  <c r="BI936" i="1"/>
  <c r="BH936" i="1"/>
  <c r="BI940" i="1"/>
  <c r="BH940" i="1"/>
  <c r="BH944" i="1"/>
  <c r="BI944" i="1"/>
  <c r="BI948" i="1"/>
  <c r="BH948" i="1"/>
  <c r="BI952" i="1"/>
  <c r="BH952" i="1"/>
  <c r="BH956" i="1"/>
  <c r="BI956" i="1"/>
  <c r="BH960" i="1"/>
  <c r="BI960" i="1"/>
  <c r="BH964" i="1"/>
  <c r="BI964" i="1"/>
  <c r="BH968" i="1"/>
  <c r="BI968" i="1"/>
  <c r="BI972" i="1"/>
  <c r="BH972" i="1"/>
  <c r="BH976" i="1"/>
  <c r="BI976" i="1"/>
  <c r="BI980" i="1"/>
  <c r="BH980" i="1"/>
  <c r="BI984" i="1"/>
  <c r="BH984" i="1"/>
  <c r="BH988" i="1"/>
  <c r="BI988" i="1"/>
  <c r="BH992" i="1"/>
  <c r="BI992" i="1"/>
  <c r="BH996" i="1"/>
  <c r="BI996" i="1"/>
  <c r="BI1000" i="1"/>
  <c r="BH1000" i="1"/>
  <c r="BI1004" i="1"/>
  <c r="BH1004" i="1"/>
  <c r="BH1008" i="1"/>
  <c r="BI1008" i="1"/>
  <c r="BH1012" i="1"/>
  <c r="BI1012" i="1"/>
  <c r="BI1016" i="1"/>
  <c r="BH1016" i="1"/>
  <c r="BI1020" i="1"/>
  <c r="BH1020" i="1"/>
  <c r="BH1024" i="1"/>
  <c r="BI1024" i="1"/>
  <c r="BH1028" i="1"/>
  <c r="BI1028" i="1"/>
  <c r="BI1032" i="1"/>
  <c r="BH1032" i="1"/>
  <c r="BI1036" i="1"/>
  <c r="BH1036" i="1"/>
  <c r="BH1040" i="1"/>
  <c r="BI1040" i="1"/>
  <c r="BH1044" i="1"/>
  <c r="BI1044" i="1"/>
  <c r="BI1048" i="1"/>
  <c r="BH1048" i="1"/>
  <c r="BI1052" i="1"/>
  <c r="BH1052" i="1"/>
  <c r="BH1056" i="1"/>
  <c r="BI1056" i="1"/>
  <c r="BH1060" i="1"/>
  <c r="BI1060" i="1"/>
  <c r="BI1064" i="1"/>
  <c r="BH1064" i="1"/>
  <c r="BI1068" i="1"/>
  <c r="BH1068" i="1"/>
  <c r="BH1072" i="1"/>
  <c r="BI1072" i="1"/>
  <c r="BH1076" i="1"/>
  <c r="BI1076" i="1"/>
  <c r="BI1080" i="1"/>
  <c r="BH1080" i="1"/>
  <c r="BH1085" i="1"/>
  <c r="BI1085" i="1"/>
  <c r="BH1089" i="1"/>
  <c r="BI1089" i="1"/>
  <c r="BI1093" i="1"/>
  <c r="BH1093" i="1"/>
  <c r="BH1102" i="1"/>
  <c r="BI1102" i="1"/>
  <c r="BH1111" i="1"/>
  <c r="BI1111" i="1"/>
  <c r="BH1120" i="1"/>
  <c r="BI1120" i="1"/>
  <c r="BH1124" i="1"/>
  <c r="BI1124" i="1"/>
  <c r="BH1132" i="1"/>
  <c r="BI1132" i="1"/>
  <c r="BH1140" i="1"/>
  <c r="BI1140" i="1"/>
  <c r="BH1146" i="1"/>
  <c r="BI1146" i="1"/>
  <c r="BI1152" i="1"/>
  <c r="BH1152" i="1"/>
  <c r="BH1160" i="1"/>
  <c r="BI1160" i="1"/>
  <c r="BH1164" i="1"/>
  <c r="BI1164" i="1"/>
  <c r="BI1171" i="1"/>
  <c r="BH1171" i="1"/>
  <c r="BI1175" i="1"/>
  <c r="BH1175" i="1"/>
  <c r="BI1182" i="1"/>
  <c r="BH1182" i="1"/>
  <c r="BI1189" i="1"/>
  <c r="BH1189" i="1"/>
  <c r="BI1193" i="1"/>
  <c r="BH1193" i="1"/>
  <c r="BH1201" i="1"/>
  <c r="BI1201" i="1"/>
  <c r="BH1209" i="1"/>
  <c r="BI1209" i="1"/>
  <c r="BI1216" i="1"/>
  <c r="BH1216" i="1"/>
  <c r="BI1221" i="1"/>
  <c r="BH1221" i="1"/>
  <c r="BI1226" i="1"/>
  <c r="BH1226" i="1"/>
  <c r="BH1234" i="1"/>
  <c r="BI1234" i="1"/>
  <c r="BI1239" i="1"/>
  <c r="BH1239" i="1"/>
  <c r="BH1252" i="1"/>
  <c r="BI1252" i="1"/>
  <c r="BI1270" i="1"/>
  <c r="BH1270" i="1"/>
  <c r="BH1281" i="1"/>
  <c r="BI1281" i="1"/>
  <c r="BI1295" i="1"/>
  <c r="BH1295" i="1"/>
  <c r="BI1306" i="1"/>
  <c r="BH1306" i="1"/>
  <c r="BH1319" i="1"/>
  <c r="BI1319" i="1"/>
  <c r="BH1325" i="1"/>
  <c r="BI1325" i="1"/>
  <c r="BI1329" i="1"/>
  <c r="BH1329" i="1"/>
  <c r="BI1335" i="1"/>
  <c r="BH1335" i="1"/>
  <c r="BH1342" i="1"/>
  <c r="BI1342" i="1"/>
  <c r="BH1352" i="1"/>
  <c r="BI1352" i="1"/>
  <c r="BH1356" i="1"/>
  <c r="BI1356" i="1"/>
  <c r="BI1360" i="1"/>
  <c r="BH1360" i="1"/>
  <c r="BH1365" i="1"/>
  <c r="BI1365" i="1"/>
  <c r="BH1373" i="1"/>
  <c r="BI1373" i="1"/>
  <c r="BH1378" i="1"/>
  <c r="BI1378" i="1"/>
  <c r="BH1388" i="1"/>
  <c r="BI1388" i="1"/>
  <c r="BH1394" i="1"/>
  <c r="BI1394" i="1"/>
  <c r="BI1398" i="1"/>
  <c r="BH1398" i="1"/>
  <c r="BH1406" i="1"/>
  <c r="BI1406" i="1"/>
  <c r="BH1411" i="1"/>
  <c r="BI1411" i="1"/>
  <c r="BH1417" i="1"/>
  <c r="BI1417" i="1"/>
  <c r="BH1422" i="1"/>
  <c r="BI1422" i="1"/>
  <c r="BH1427" i="1"/>
  <c r="BI1427" i="1"/>
  <c r="BI1431" i="1"/>
  <c r="BH1431" i="1"/>
  <c r="BH1435" i="1"/>
  <c r="BI1435" i="1"/>
  <c r="BH1442" i="1"/>
  <c r="BI1442" i="1"/>
  <c r="BH1446" i="1"/>
  <c r="BI1446" i="1"/>
  <c r="BH1452" i="1"/>
  <c r="BI1452" i="1"/>
  <c r="BI1459" i="1"/>
  <c r="BH1459" i="1"/>
  <c r="BH1464" i="1"/>
  <c r="BI1464" i="1"/>
  <c r="BH1468" i="1"/>
  <c r="BI1468" i="1"/>
  <c r="BH1472" i="1"/>
  <c r="BI1472" i="1"/>
  <c r="BI1476" i="1"/>
  <c r="BH1476" i="1"/>
  <c r="BH1481" i="1"/>
  <c r="BI1481" i="1"/>
  <c r="BH1485" i="1"/>
  <c r="BI1485" i="1"/>
  <c r="BI1489" i="1"/>
  <c r="BH1489" i="1"/>
  <c r="BH1494" i="1"/>
  <c r="BI1494" i="1"/>
  <c r="BH1499" i="1"/>
  <c r="BI1499" i="1"/>
  <c r="BH1504" i="1"/>
  <c r="BI1504" i="1"/>
  <c r="BH1508" i="1"/>
  <c r="BI1508" i="1"/>
  <c r="BH1512" i="1"/>
  <c r="BI1512" i="1"/>
  <c r="BI1521" i="1"/>
  <c r="BH1521" i="1"/>
  <c r="BH1526" i="1"/>
  <c r="BI1526" i="1"/>
  <c r="BI1530" i="1"/>
  <c r="BH1530" i="1"/>
  <c r="BH1536" i="1"/>
  <c r="BI1536" i="1"/>
  <c r="BI1540" i="1"/>
  <c r="BH1540" i="1"/>
  <c r="BH1544" i="1"/>
  <c r="BI1544" i="1"/>
  <c r="BH1550" i="1"/>
  <c r="BI1550" i="1"/>
  <c r="BI1554" i="1"/>
  <c r="BH1554" i="1"/>
  <c r="BH1559" i="1"/>
  <c r="BI1559" i="1"/>
  <c r="BH79" i="1"/>
  <c r="BI79" i="1"/>
  <c r="BH99" i="1"/>
  <c r="BH165" i="1"/>
  <c r="BH201" i="1"/>
  <c r="BI201" i="1"/>
  <c r="BJ201" i="1"/>
  <c r="BH253" i="1"/>
  <c r="BI253" i="1"/>
  <c r="BJ253" i="1"/>
  <c r="BH285" i="1"/>
  <c r="BI285" i="1"/>
  <c r="BJ285" i="1"/>
  <c r="BH295" i="1"/>
  <c r="BI295" i="1"/>
  <c r="BJ295" i="1"/>
  <c r="BH328" i="1"/>
  <c r="BI328" i="1"/>
  <c r="BH345" i="1"/>
  <c r="BH358" i="1"/>
  <c r="BI358" i="1"/>
  <c r="BH423" i="1"/>
  <c r="BI423" i="1"/>
  <c r="BJ423" i="1"/>
  <c r="BI722" i="1"/>
  <c r="BJ722" i="1"/>
  <c r="BI750" i="1"/>
  <c r="BJ750" i="1"/>
  <c r="BH765" i="1"/>
  <c r="BH822" i="1"/>
  <c r="BI822" i="1"/>
  <c r="BJ822" i="1"/>
  <c r="BH882" i="1"/>
  <c r="BI882" i="1"/>
  <c r="BH909" i="1"/>
  <c r="BI909" i="1"/>
  <c r="BJ909" i="1"/>
  <c r="BH1100" i="1"/>
  <c r="BI1100" i="1"/>
  <c r="BJ1100" i="1"/>
  <c r="BI1105" i="1"/>
  <c r="BJ1105" i="1"/>
  <c r="BH1114" i="1"/>
  <c r="BI1114" i="1"/>
  <c r="BI1125" i="1"/>
  <c r="BJ1125" i="1"/>
  <c r="BI1133" i="1"/>
  <c r="BJ1133" i="1"/>
  <c r="BI1141" i="1"/>
  <c r="BJ1141" i="1"/>
  <c r="BH1154" i="1"/>
  <c r="BI1154" i="1"/>
  <c r="BI1167" i="1"/>
  <c r="BJ1167" i="1"/>
  <c r="BH1178" i="1"/>
  <c r="BI1178" i="1"/>
  <c r="BJ1178" i="1"/>
  <c r="BI1187" i="1"/>
  <c r="BJ1187" i="1"/>
  <c r="BH1200" i="1"/>
  <c r="BI1207" i="1"/>
  <c r="BJ1207" i="1"/>
  <c r="BI1217" i="1"/>
  <c r="BJ1217" i="1"/>
  <c r="BH1232" i="1"/>
  <c r="BI1232" i="1"/>
  <c r="BH1242" i="1"/>
  <c r="BI1242" i="1"/>
  <c r="BJ1242" i="1"/>
  <c r="BH1248" i="1"/>
  <c r="BI1248" i="1"/>
  <c r="BH1254" i="1"/>
  <c r="BI1254" i="1"/>
  <c r="BJ1254" i="1"/>
  <c r="BI1259" i="1"/>
  <c r="BJ1259" i="1"/>
  <c r="BI1263" i="1"/>
  <c r="BJ1263" i="1"/>
  <c r="BH1268" i="1"/>
  <c r="BI1268" i="1"/>
  <c r="BJ1268" i="1"/>
  <c r="BH1274" i="1"/>
  <c r="BI1274" i="1"/>
  <c r="BJ1274" i="1"/>
  <c r="BH1280" i="1"/>
  <c r="BI1280" i="1"/>
  <c r="BJ1280" i="1"/>
  <c r="BI1287" i="1"/>
  <c r="BJ1287" i="1"/>
  <c r="BH1292" i="1"/>
  <c r="BI1292" i="1"/>
  <c r="BJ1292" i="1"/>
  <c r="BH1298" i="1"/>
  <c r="BI1298" i="1"/>
  <c r="BI1303" i="1"/>
  <c r="BJ1303" i="1"/>
  <c r="BH1312" i="1"/>
  <c r="BH1316" i="1"/>
  <c r="BI1316" i="1"/>
  <c r="BI1323" i="1"/>
  <c r="BJ1323" i="1"/>
  <c r="BH1340" i="1"/>
  <c r="BI1340" i="1"/>
  <c r="BH1346" i="1"/>
  <c r="BI1346" i="1"/>
  <c r="BJ1346" i="1"/>
  <c r="BI1363" i="1"/>
  <c r="BJ1363" i="1"/>
  <c r="BI1371" i="1"/>
  <c r="BJ1371" i="1"/>
  <c r="BI1383" i="1"/>
  <c r="BJ1383" i="1"/>
  <c r="BI1389" i="1"/>
  <c r="BJ1389" i="1"/>
  <c r="BI1403" i="1"/>
  <c r="BJ1403" i="1"/>
  <c r="BH1415" i="1"/>
  <c r="BI1415" i="1"/>
  <c r="BI1454" i="1"/>
  <c r="BJ1454" i="1"/>
  <c r="BI1514" i="1"/>
  <c r="BJ1514" i="1"/>
  <c r="BI1522" i="1"/>
  <c r="BJ1522" i="1"/>
  <c r="BI1558" i="1"/>
  <c r="BJ1558" i="1"/>
  <c r="BH15" i="1"/>
  <c r="BI15" i="1"/>
  <c r="BI27" i="1"/>
  <c r="BH27" i="1"/>
  <c r="BH39" i="1"/>
  <c r="BI39" i="1"/>
  <c r="BH56" i="1"/>
  <c r="BI56" i="1"/>
  <c r="BH69" i="1"/>
  <c r="BI69" i="1"/>
  <c r="BH87" i="1"/>
  <c r="BI87" i="1"/>
  <c r="BI108" i="1"/>
  <c r="BH108" i="1"/>
  <c r="BI120" i="1"/>
  <c r="BH120" i="1"/>
  <c r="BI140" i="1"/>
  <c r="BH140" i="1"/>
  <c r="BH151" i="1"/>
  <c r="BI151" i="1"/>
  <c r="BH175" i="1"/>
  <c r="BI175" i="1"/>
  <c r="BI191" i="1"/>
  <c r="BH191" i="1"/>
  <c r="BI204" i="1"/>
  <c r="BH204" i="1"/>
  <c r="BI220" i="1"/>
  <c r="BH220" i="1"/>
  <c r="BI232" i="1"/>
  <c r="BH232" i="1"/>
  <c r="BI241" i="1"/>
  <c r="BH241" i="1"/>
  <c r="BI251" i="1"/>
  <c r="BH251" i="1"/>
  <c r="BH261" i="1"/>
  <c r="BI261" i="1"/>
  <c r="BH274" i="1"/>
  <c r="BI274" i="1"/>
  <c r="BH284" i="1"/>
  <c r="BI284" i="1"/>
  <c r="BI319" i="1"/>
  <c r="BH319" i="1"/>
  <c r="BH336" i="1"/>
  <c r="BI336" i="1"/>
  <c r="BH355" i="1"/>
  <c r="BI355" i="1"/>
  <c r="BI373" i="1"/>
  <c r="BH373" i="1"/>
  <c r="BI390" i="1"/>
  <c r="BH390" i="1"/>
  <c r="BH403" i="1"/>
  <c r="BI403" i="1"/>
  <c r="BI416" i="1"/>
  <c r="BH416" i="1"/>
  <c r="BI433" i="1"/>
  <c r="BH433" i="1"/>
  <c r="BH453" i="1"/>
  <c r="BI453" i="1"/>
  <c r="BI465" i="1"/>
  <c r="BH465" i="1"/>
  <c r="BI481" i="1"/>
  <c r="BH481" i="1"/>
  <c r="BH501" i="1"/>
  <c r="BI501" i="1"/>
  <c r="BI513" i="1"/>
  <c r="BH513" i="1"/>
  <c r="BI529" i="1"/>
  <c r="BH529" i="1"/>
  <c r="BH541" i="1"/>
  <c r="BI541" i="1"/>
  <c r="BH557" i="1"/>
  <c r="BI557" i="1"/>
  <c r="BI569" i="1"/>
  <c r="BH569" i="1"/>
  <c r="BH585" i="1"/>
  <c r="BI585" i="1"/>
  <c r="BH605" i="1"/>
  <c r="BI605" i="1"/>
  <c r="BH617" i="1"/>
  <c r="BI617" i="1"/>
  <c r="BH633" i="1"/>
  <c r="BI633" i="1"/>
  <c r="BI645" i="1"/>
  <c r="BH645" i="1"/>
  <c r="BI663" i="1"/>
  <c r="BH663" i="1"/>
  <c r="BI676" i="1"/>
  <c r="BH676" i="1"/>
  <c r="BH696" i="1"/>
  <c r="BI696" i="1"/>
  <c r="BH712" i="1"/>
  <c r="BI712" i="1"/>
  <c r="BH731" i="1"/>
  <c r="BI731" i="1"/>
  <c r="BH745" i="1"/>
  <c r="BI745" i="1"/>
  <c r="BH760" i="1"/>
  <c r="BI760" i="1"/>
  <c r="BH777" i="1"/>
  <c r="BI777" i="1"/>
  <c r="BH797" i="1"/>
  <c r="BI797" i="1"/>
  <c r="BH809" i="1"/>
  <c r="BI809" i="1"/>
  <c r="BH821" i="1"/>
  <c r="BI821" i="1"/>
  <c r="BH830" i="1"/>
  <c r="BI830" i="1"/>
  <c r="BI838" i="1"/>
  <c r="BH838" i="1"/>
  <c r="BH850" i="1"/>
  <c r="BI850" i="1"/>
  <c r="BI870" i="1"/>
  <c r="BH870" i="1"/>
  <c r="BI890" i="1"/>
  <c r="BH890" i="1"/>
  <c r="BI902" i="1"/>
  <c r="BH902" i="1"/>
  <c r="BH919" i="1"/>
  <c r="BI919" i="1"/>
  <c r="BI931" i="1"/>
  <c r="BH931" i="1"/>
  <c r="BH947" i="1"/>
  <c r="BI947" i="1"/>
  <c r="BI963" i="1"/>
  <c r="BH963" i="1"/>
  <c r="BH979" i="1"/>
  <c r="BI979" i="1"/>
  <c r="BI991" i="1"/>
  <c r="BH991" i="1"/>
  <c r="BI1007" i="1"/>
  <c r="BH1007" i="1"/>
  <c r="BH1019" i="1"/>
  <c r="BI1019" i="1"/>
  <c r="BH1031" i="1"/>
  <c r="BI1031" i="1"/>
  <c r="BI1043" i="1"/>
  <c r="BH1043" i="1"/>
  <c r="BH1063" i="1"/>
  <c r="BI1063" i="1"/>
  <c r="BI1075" i="1"/>
  <c r="BH1075" i="1"/>
  <c r="BH1092" i="1"/>
  <c r="BI1092" i="1"/>
  <c r="BH1130" i="1"/>
  <c r="BI1130" i="1"/>
  <c r="BH1151" i="1"/>
  <c r="BI1151" i="1"/>
  <c r="BH1169" i="1"/>
  <c r="BI1169" i="1"/>
  <c r="BH1192" i="1"/>
  <c r="BI1192" i="1"/>
  <c r="BH1220" i="1"/>
  <c r="BI1220" i="1"/>
  <c r="BH1238" i="1"/>
  <c r="BI1238" i="1"/>
  <c r="BH1291" i="1"/>
  <c r="BI1291" i="1"/>
  <c r="BH1328" i="1"/>
  <c r="BI1328" i="1"/>
  <c r="BH1350" i="1"/>
  <c r="BI1350" i="1"/>
  <c r="BH1384" i="1"/>
  <c r="BI1384" i="1"/>
  <c r="BH1405" i="1"/>
  <c r="BI1405" i="1"/>
  <c r="BI1425" i="1"/>
  <c r="BH1425" i="1"/>
  <c r="BI1439" i="1"/>
  <c r="BH1439" i="1"/>
  <c r="BH1463" i="1"/>
  <c r="BI1463" i="1"/>
  <c r="BH1475" i="1"/>
  <c r="BI1475" i="1"/>
  <c r="BH1493" i="1"/>
  <c r="BI1493" i="1"/>
  <c r="BI1507" i="1"/>
  <c r="BH1507" i="1"/>
  <c r="BH1529" i="1"/>
  <c r="BI1529" i="1"/>
  <c r="BH1543" i="1"/>
  <c r="BI1543" i="1"/>
  <c r="BH1557" i="1"/>
  <c r="BI1557" i="1"/>
  <c r="BH168" i="1"/>
  <c r="BI168" i="1"/>
  <c r="BJ168" i="1"/>
  <c r="BH294" i="1"/>
  <c r="BI294" i="1"/>
  <c r="BI672" i="1"/>
  <c r="BJ672" i="1"/>
  <c r="BH863" i="1"/>
  <c r="BI863" i="1"/>
  <c r="BJ863" i="1"/>
  <c r="BI1131" i="1"/>
  <c r="BJ1131" i="1"/>
  <c r="BH1150" i="1"/>
  <c r="BI1150" i="1"/>
  <c r="BJ1150" i="1"/>
  <c r="BH1186" i="1"/>
  <c r="BI1186" i="1"/>
  <c r="BJ1186" i="1"/>
  <c r="BI1215" i="1"/>
  <c r="BJ1215" i="1"/>
  <c r="BI1241" i="1"/>
  <c r="BJ1241" i="1"/>
  <c r="BH1246" i="1"/>
  <c r="BI1246" i="1"/>
  <c r="BJ1246" i="1"/>
  <c r="BH1258" i="1"/>
  <c r="BI1258" i="1"/>
  <c r="BI1273" i="1"/>
  <c r="BJ1273" i="1"/>
  <c r="BH1290" i="1"/>
  <c r="BI1290" i="1"/>
  <c r="BH1302" i="1"/>
  <c r="BI1302" i="1"/>
  <c r="BI1345" i="1"/>
  <c r="BJ1345" i="1"/>
  <c r="BH12" i="1"/>
  <c r="BI12" i="1"/>
  <c r="BI28" i="1"/>
  <c r="BH28" i="1"/>
  <c r="BI44" i="1"/>
  <c r="BH44" i="1"/>
  <c r="BI61" i="1"/>
  <c r="BH61" i="1"/>
  <c r="BH70" i="1"/>
  <c r="BI70" i="1"/>
  <c r="BH90" i="1"/>
  <c r="BI90" i="1"/>
  <c r="BI109" i="1"/>
  <c r="BH109" i="1"/>
  <c r="BH121" i="1"/>
  <c r="BI121" i="1"/>
  <c r="BI137" i="1"/>
  <c r="BH137" i="1"/>
  <c r="BI156" i="1"/>
  <c r="BH156" i="1"/>
  <c r="BI172" i="1"/>
  <c r="BH172" i="1"/>
  <c r="BI188" i="1"/>
  <c r="BH188" i="1"/>
  <c r="BI205" i="1"/>
  <c r="BH205" i="1"/>
  <c r="BH217" i="1"/>
  <c r="BI217" i="1"/>
  <c r="BI234" i="1"/>
  <c r="BH234" i="1"/>
  <c r="BI248" i="1"/>
  <c r="BH248" i="1"/>
  <c r="BI266" i="1"/>
  <c r="BH266" i="1"/>
  <c r="BH279" i="1"/>
  <c r="BI279" i="1"/>
  <c r="BH298" i="1"/>
  <c r="BI298" i="1"/>
  <c r="BH314" i="1"/>
  <c r="BI314" i="1"/>
  <c r="BI337" i="1"/>
  <c r="BH337" i="1"/>
  <c r="BI366" i="1"/>
  <c r="BH366" i="1"/>
  <c r="BI13" i="1"/>
  <c r="BH13" i="1"/>
  <c r="BI21" i="1"/>
  <c r="BH21" i="1"/>
  <c r="BH33" i="1"/>
  <c r="BI33" i="1"/>
  <c r="BH46" i="1"/>
  <c r="BI46" i="1"/>
  <c r="BH58" i="1"/>
  <c r="BI58" i="1"/>
  <c r="BH71" i="1"/>
  <c r="BI71" i="1"/>
  <c r="BH81" i="1"/>
  <c r="BI81" i="1"/>
  <c r="BI97" i="1"/>
  <c r="BH97" i="1"/>
  <c r="BI110" i="1"/>
  <c r="BH110" i="1"/>
  <c r="BH122" i="1"/>
  <c r="BI122" i="1"/>
  <c r="BI130" i="1"/>
  <c r="BH130" i="1"/>
  <c r="BH144" i="1"/>
  <c r="BI144" i="1"/>
  <c r="BH157" i="1"/>
  <c r="BI157" i="1"/>
  <c r="BI173" i="1"/>
  <c r="BH173" i="1"/>
  <c r="BI185" i="1"/>
  <c r="BH185" i="1"/>
  <c r="BH193" i="1"/>
  <c r="BI193" i="1"/>
  <c r="BH202" i="1"/>
  <c r="BI202" i="1"/>
  <c r="BI214" i="1"/>
  <c r="BH214" i="1"/>
  <c r="BH226" i="1"/>
  <c r="BI226" i="1"/>
  <c r="BI239" i="1"/>
  <c r="BH239" i="1"/>
  <c r="BH249" i="1"/>
  <c r="BI249" i="1"/>
  <c r="BH263" i="1"/>
  <c r="BI263" i="1"/>
  <c r="BH276" i="1"/>
  <c r="BI276" i="1"/>
  <c r="BH293" i="1"/>
  <c r="BI293" i="1"/>
  <c r="BI303" i="1"/>
  <c r="BH303" i="1"/>
  <c r="BI316" i="1"/>
  <c r="BH316" i="1"/>
  <c r="BH331" i="1"/>
  <c r="BI331" i="1"/>
  <c r="BH349" i="1"/>
  <c r="BI349" i="1"/>
  <c r="BI359" i="1"/>
  <c r="BH359" i="1"/>
  <c r="BH371" i="1"/>
  <c r="BI371" i="1"/>
  <c r="BI384" i="1"/>
  <c r="BH384" i="1"/>
  <c r="BI392" i="1"/>
  <c r="BH392" i="1"/>
  <c r="BI405" i="1"/>
  <c r="BH405" i="1"/>
  <c r="BI418" i="1"/>
  <c r="BH418" i="1"/>
  <c r="BI431" i="1"/>
  <c r="BH431" i="1"/>
  <c r="BI439" i="1"/>
  <c r="BH439" i="1"/>
  <c r="BI451" i="1"/>
  <c r="BH451" i="1"/>
  <c r="BI463" i="1"/>
  <c r="BH463" i="1"/>
  <c r="BI475" i="1"/>
  <c r="BH475" i="1"/>
  <c r="BI487" i="1"/>
  <c r="BH487" i="1"/>
  <c r="BI495" i="1"/>
  <c r="BH495" i="1"/>
  <c r="BI507" i="1"/>
  <c r="BH507" i="1"/>
  <c r="BI519" i="1"/>
  <c r="BH519" i="1"/>
  <c r="BH531" i="1"/>
  <c r="BI531" i="1"/>
  <c r="BH543" i="1"/>
  <c r="BI543" i="1"/>
  <c r="BH555" i="1"/>
  <c r="BI555" i="1"/>
  <c r="BH567" i="1"/>
  <c r="BI567" i="1"/>
  <c r="BH579" i="1"/>
  <c r="BI579" i="1"/>
  <c r="BH591" i="1"/>
  <c r="BI591" i="1"/>
  <c r="BH603" i="1"/>
  <c r="BI603" i="1"/>
  <c r="BH607" i="1"/>
  <c r="BI607" i="1"/>
  <c r="BI615" i="1"/>
  <c r="BH615" i="1"/>
  <c r="BH619" i="1"/>
  <c r="BI619" i="1"/>
  <c r="BH623" i="1"/>
  <c r="BI623" i="1"/>
  <c r="BI627" i="1"/>
  <c r="BH627" i="1"/>
  <c r="BH631" i="1"/>
  <c r="BI631" i="1"/>
  <c r="BH635" i="1"/>
  <c r="BI635" i="1"/>
  <c r="BI639" i="1"/>
  <c r="BH639" i="1"/>
  <c r="BI643" i="1"/>
  <c r="BH643" i="1"/>
  <c r="BH647" i="1"/>
  <c r="BI647" i="1"/>
  <c r="BI651" i="1"/>
  <c r="BH651" i="1"/>
  <c r="BH655" i="1"/>
  <c r="BI655" i="1"/>
  <c r="BI659" i="1"/>
  <c r="BH659" i="1"/>
  <c r="BH665" i="1"/>
  <c r="BI665" i="1"/>
  <c r="BH669" i="1"/>
  <c r="BI669" i="1"/>
  <c r="BH674" i="1"/>
  <c r="BI674" i="1"/>
  <c r="BH678" i="1"/>
  <c r="BI678" i="1"/>
  <c r="BH682" i="1"/>
  <c r="BI682" i="1"/>
  <c r="BH686" i="1"/>
  <c r="BI686" i="1"/>
  <c r="BH690" i="1"/>
  <c r="BI690" i="1"/>
  <c r="BH694" i="1"/>
  <c r="BI694" i="1"/>
  <c r="BI698" i="1"/>
  <c r="BH698" i="1"/>
  <c r="BH702" i="1"/>
  <c r="BI702" i="1"/>
  <c r="BH706" i="1"/>
  <c r="BI706" i="1"/>
  <c r="BH710" i="1"/>
  <c r="BI710" i="1"/>
  <c r="BH714" i="1"/>
  <c r="BI714" i="1"/>
  <c r="BH718" i="1"/>
  <c r="BI718" i="1"/>
  <c r="BH724" i="1"/>
  <c r="BI724" i="1"/>
  <c r="BH729" i="1"/>
  <c r="BI729" i="1"/>
  <c r="BI734" i="1"/>
  <c r="BH734" i="1"/>
  <c r="BH738" i="1"/>
  <c r="BI738" i="1"/>
  <c r="BH742" i="1"/>
  <c r="BI742" i="1"/>
  <c r="BH747" i="1"/>
  <c r="BI747" i="1"/>
  <c r="BH753" i="1"/>
  <c r="BI753" i="1"/>
  <c r="BH758" i="1"/>
  <c r="BI758" i="1"/>
  <c r="BH762" i="1"/>
  <c r="BI762" i="1"/>
  <c r="BI771" i="1"/>
  <c r="BH771" i="1"/>
  <c r="BI775" i="1"/>
  <c r="BH775" i="1"/>
  <c r="BH779" i="1"/>
  <c r="BI779" i="1"/>
  <c r="BH783" i="1"/>
  <c r="BI783" i="1"/>
  <c r="BI787" i="1"/>
  <c r="BH787" i="1"/>
  <c r="BI791" i="1"/>
  <c r="BH791" i="1"/>
  <c r="BH795" i="1"/>
  <c r="BI795" i="1"/>
  <c r="BH799" i="1"/>
  <c r="BI799" i="1"/>
  <c r="BI803" i="1"/>
  <c r="BH803" i="1"/>
  <c r="BI807" i="1"/>
  <c r="BH807" i="1"/>
  <c r="BH811" i="1"/>
  <c r="BI811" i="1"/>
  <c r="BH815" i="1"/>
  <c r="BI815" i="1"/>
  <c r="BI819" i="1"/>
  <c r="BH819" i="1"/>
  <c r="BI824" i="1"/>
  <c r="BH824" i="1"/>
  <c r="BH828" i="1"/>
  <c r="BI828" i="1"/>
  <c r="BH832" i="1"/>
  <c r="BI832" i="1"/>
  <c r="BI836" i="1"/>
  <c r="BH836" i="1"/>
  <c r="BI840" i="1"/>
  <c r="BH840" i="1"/>
  <c r="BH844" i="1"/>
  <c r="BI844" i="1"/>
  <c r="BH848" i="1"/>
  <c r="BI848" i="1"/>
  <c r="BH853" i="1"/>
  <c r="BI853" i="1"/>
  <c r="BH857" i="1"/>
  <c r="BI857" i="1"/>
  <c r="BH864" i="1"/>
  <c r="BI864" i="1"/>
  <c r="BI868" i="1"/>
  <c r="BH868" i="1"/>
  <c r="BI872" i="1"/>
  <c r="BH872" i="1"/>
  <c r="BH876" i="1"/>
  <c r="BI876" i="1"/>
  <c r="BH880" i="1"/>
  <c r="BI880" i="1"/>
  <c r="BI888" i="1"/>
  <c r="BH888" i="1"/>
  <c r="BH892" i="1"/>
  <c r="BI892" i="1"/>
  <c r="BH896" i="1"/>
  <c r="BI896" i="1"/>
  <c r="BH900" i="1"/>
  <c r="BI900" i="1"/>
  <c r="BH904" i="1"/>
  <c r="BI904" i="1"/>
  <c r="BI908" i="1"/>
  <c r="BH908" i="1"/>
  <c r="BI913" i="1"/>
  <c r="BH913" i="1"/>
  <c r="BH917" i="1"/>
  <c r="BI917" i="1"/>
  <c r="BH921" i="1"/>
  <c r="BI921" i="1"/>
  <c r="BH925" i="1"/>
  <c r="BI925" i="1"/>
  <c r="BH929" i="1"/>
  <c r="BI929" i="1"/>
  <c r="BH933" i="1"/>
  <c r="BI933" i="1"/>
  <c r="BH937" i="1"/>
  <c r="BI937" i="1"/>
  <c r="BI941" i="1"/>
  <c r="BH941" i="1"/>
  <c r="BI945" i="1"/>
  <c r="BH945" i="1"/>
  <c r="BH949" i="1"/>
  <c r="BI949" i="1"/>
  <c r="BH953" i="1"/>
  <c r="BI953" i="1"/>
  <c r="BH957" i="1"/>
  <c r="BI957" i="1"/>
  <c r="BH961" i="1"/>
  <c r="BI961" i="1"/>
  <c r="BH965" i="1"/>
  <c r="BI965" i="1"/>
  <c r="BH969" i="1"/>
  <c r="BI969" i="1"/>
  <c r="BI973" i="1"/>
  <c r="BH973" i="1"/>
  <c r="BI977" i="1"/>
  <c r="BH977" i="1"/>
  <c r="BH981" i="1"/>
  <c r="BI981" i="1"/>
  <c r="BH985" i="1"/>
  <c r="BI985" i="1"/>
  <c r="BH989" i="1"/>
  <c r="BI989" i="1"/>
  <c r="BI993" i="1"/>
  <c r="BH993" i="1"/>
  <c r="BI997" i="1"/>
  <c r="BH997" i="1"/>
  <c r="BH1001" i="1"/>
  <c r="BI1001" i="1"/>
  <c r="BH1005" i="1"/>
  <c r="BI1005" i="1"/>
  <c r="BI1009" i="1"/>
  <c r="BH1009" i="1"/>
  <c r="BI1013" i="1"/>
  <c r="BH1013" i="1"/>
  <c r="BH1017" i="1"/>
  <c r="BI1017" i="1"/>
  <c r="BH1021" i="1"/>
  <c r="BI1021" i="1"/>
  <c r="BI1025" i="1"/>
  <c r="BH1025" i="1"/>
  <c r="BI1029" i="1"/>
  <c r="BH1029" i="1"/>
  <c r="BH1033" i="1"/>
  <c r="BI1033" i="1"/>
  <c r="BH1037" i="1"/>
  <c r="BI1037" i="1"/>
  <c r="BI1041" i="1"/>
  <c r="BH1041" i="1"/>
  <c r="BI1045" i="1"/>
  <c r="BH1045" i="1"/>
  <c r="BH1049" i="1"/>
  <c r="BI1049" i="1"/>
  <c r="BH1053" i="1"/>
  <c r="BI1053" i="1"/>
  <c r="BI1057" i="1"/>
  <c r="BH1057" i="1"/>
  <c r="BI1061" i="1"/>
  <c r="BH1061" i="1"/>
  <c r="BH1065" i="1"/>
  <c r="BI1065" i="1"/>
  <c r="BH1069" i="1"/>
  <c r="BI1069" i="1"/>
  <c r="BI1073" i="1"/>
  <c r="BH1073" i="1"/>
  <c r="BI1077" i="1"/>
  <c r="BH1077" i="1"/>
  <c r="BI1082" i="1"/>
  <c r="BH1082" i="1"/>
  <c r="BI1086" i="1"/>
  <c r="BH1086" i="1"/>
  <c r="BH1090" i="1"/>
  <c r="BI1090" i="1"/>
  <c r="BH1094" i="1"/>
  <c r="BI1094" i="1"/>
  <c r="BH1107" i="1"/>
  <c r="BI1107" i="1"/>
  <c r="BH1113" i="1"/>
  <c r="BI1113" i="1"/>
  <c r="BH1121" i="1"/>
  <c r="BI1121" i="1"/>
  <c r="BI1128" i="1"/>
  <c r="BH1128" i="1"/>
  <c r="BH1136" i="1"/>
  <c r="BI1136" i="1"/>
  <c r="BH1142" i="1"/>
  <c r="BI1142" i="1"/>
  <c r="BH1147" i="1"/>
  <c r="BI1147" i="1"/>
  <c r="BH1153" i="1"/>
  <c r="BI1153" i="1"/>
  <c r="BH1161" i="1"/>
  <c r="BI1161" i="1"/>
  <c r="BH1165" i="1"/>
  <c r="BI1165" i="1"/>
  <c r="BH1172" i="1"/>
  <c r="BI1172" i="1"/>
  <c r="BH1177" i="1"/>
  <c r="BI1177" i="1"/>
  <c r="BH1183" i="1"/>
  <c r="BI1183" i="1"/>
  <c r="BH1190" i="1"/>
  <c r="BI1190" i="1"/>
  <c r="BH1195" i="1"/>
  <c r="BI1195" i="1"/>
  <c r="BI1202" i="1"/>
  <c r="BH1202" i="1"/>
  <c r="BH1210" i="1"/>
  <c r="BI1210" i="1"/>
  <c r="BH1218" i="1"/>
  <c r="BI1218" i="1"/>
  <c r="BH1222" i="1"/>
  <c r="BI1222" i="1"/>
  <c r="BH1227" i="1"/>
  <c r="BI1227" i="1"/>
  <c r="BH1235" i="1"/>
  <c r="BI1235" i="1"/>
  <c r="BH1240" i="1"/>
  <c r="BI1240" i="1"/>
  <c r="BI1253" i="1"/>
  <c r="BH1253" i="1"/>
  <c r="BH1271" i="1"/>
  <c r="BI1271" i="1"/>
  <c r="BI1283" i="1"/>
  <c r="BH1283" i="1"/>
  <c r="BH1296" i="1"/>
  <c r="BI1296" i="1"/>
  <c r="BH1307" i="1"/>
  <c r="BI1307" i="1"/>
  <c r="BH1320" i="1"/>
  <c r="BI1320" i="1"/>
  <c r="BH1326" i="1"/>
  <c r="BI1326" i="1"/>
  <c r="BH1330" i="1"/>
  <c r="BI1330" i="1"/>
  <c r="BH1336" i="1"/>
  <c r="BI1336" i="1"/>
  <c r="BH1343" i="1"/>
  <c r="BI1343" i="1"/>
  <c r="BI1353" i="1"/>
  <c r="BH1353" i="1"/>
  <c r="BH1357" i="1"/>
  <c r="BI1357" i="1"/>
  <c r="BH1361" i="1"/>
  <c r="BI1361" i="1"/>
  <c r="BI1366" i="1"/>
  <c r="BH1366" i="1"/>
  <c r="BH1375" i="1"/>
  <c r="BI1375" i="1"/>
  <c r="BI1379" i="1"/>
  <c r="BH1379" i="1"/>
  <c r="BH1390" i="1"/>
  <c r="BI1390" i="1"/>
  <c r="BI1395" i="1"/>
  <c r="BH1395" i="1"/>
  <c r="BI1400" i="1"/>
  <c r="BH1400" i="1"/>
  <c r="BH1407" i="1"/>
  <c r="BI1407" i="1"/>
  <c r="BI1412" i="1"/>
  <c r="BH1412" i="1"/>
  <c r="BH1419" i="1"/>
  <c r="BI1419" i="1"/>
  <c r="BH1423" i="1"/>
  <c r="BI1423" i="1"/>
  <c r="BH1428" i="1"/>
  <c r="BI1428" i="1"/>
  <c r="BH1432" i="1"/>
  <c r="BI1432" i="1"/>
  <c r="BI1437" i="1"/>
  <c r="BH1437" i="1"/>
  <c r="BH1443" i="1"/>
  <c r="BI1443" i="1"/>
  <c r="BI1447" i="1"/>
  <c r="BH1447" i="1"/>
  <c r="BH1453" i="1"/>
  <c r="BI1453" i="1"/>
  <c r="BI1461" i="1"/>
  <c r="BH1461" i="1"/>
  <c r="BI1465" i="1"/>
  <c r="BH1465" i="1"/>
  <c r="BH1469" i="1"/>
  <c r="BI1469" i="1"/>
  <c r="BH1473" i="1"/>
  <c r="BI1473" i="1"/>
  <c r="BH1477" i="1"/>
  <c r="BI1477" i="1"/>
  <c r="BI1482" i="1"/>
  <c r="BH1482" i="1"/>
  <c r="BH1486" i="1"/>
  <c r="BI1486" i="1"/>
  <c r="BH1490" i="1"/>
  <c r="BI1490" i="1"/>
  <c r="BH1495" i="1"/>
  <c r="BI1495" i="1"/>
  <c r="BI1500" i="1"/>
  <c r="BH1500" i="1"/>
  <c r="BI1505" i="1"/>
  <c r="BH1505" i="1"/>
  <c r="BH1509" i="1"/>
  <c r="BI1509" i="1"/>
  <c r="BH1513" i="1"/>
  <c r="BI1513" i="1"/>
  <c r="BH1523" i="1"/>
  <c r="BI1523" i="1"/>
  <c r="BI1527" i="1"/>
  <c r="BH1527" i="1"/>
  <c r="BH1531" i="1"/>
  <c r="BI1531" i="1"/>
  <c r="BH1537" i="1"/>
  <c r="BI1537" i="1"/>
  <c r="BH1541" i="1"/>
  <c r="BI1541" i="1"/>
  <c r="BH1546" i="1"/>
  <c r="BI1546" i="1"/>
  <c r="BH1551" i="1"/>
  <c r="BI1551" i="1"/>
  <c r="BH1555" i="1"/>
  <c r="BI1555" i="1"/>
  <c r="BH1561" i="1"/>
  <c r="BI1561" i="1"/>
  <c r="BI88" i="1"/>
  <c r="BJ88" i="1"/>
  <c r="BH141" i="1"/>
  <c r="BH166" i="1"/>
  <c r="BI166" i="1"/>
  <c r="BJ166" i="1"/>
  <c r="BH233" i="1"/>
  <c r="BI233" i="1"/>
  <c r="BJ233" i="1"/>
  <c r="BH260" i="1"/>
  <c r="BI260" i="1"/>
  <c r="BJ260" i="1"/>
  <c r="BI286" i="1"/>
  <c r="BJ286" i="1"/>
  <c r="BH315" i="1"/>
  <c r="BI315" i="1"/>
  <c r="BH333" i="1"/>
  <c r="BH347" i="1"/>
  <c r="BI347" i="1"/>
  <c r="BJ347" i="1"/>
  <c r="BH379" i="1"/>
  <c r="BI379" i="1"/>
  <c r="BJ379" i="1"/>
  <c r="BH660" i="1"/>
  <c r="BI660" i="1"/>
  <c r="BJ660" i="1"/>
  <c r="BH723" i="1"/>
  <c r="BI723" i="1"/>
  <c r="BJ723" i="1"/>
  <c r="BI752" i="1"/>
  <c r="BJ752" i="1"/>
  <c r="BH766" i="1"/>
  <c r="BI766" i="1"/>
  <c r="BJ766" i="1"/>
  <c r="BH861" i="1"/>
  <c r="BI861" i="1"/>
  <c r="BH884" i="1"/>
  <c r="BI884" i="1"/>
  <c r="BI1081" i="1"/>
  <c r="BJ1081" i="1"/>
  <c r="BI1101" i="1"/>
  <c r="BJ1101" i="1"/>
  <c r="BH1106" i="1"/>
  <c r="BI1106" i="1"/>
  <c r="BI1115" i="1"/>
  <c r="BJ1115" i="1"/>
  <c r="BH1126" i="1"/>
  <c r="BI1126" i="1"/>
  <c r="BH1134" i="1"/>
  <c r="BI1134" i="1"/>
  <c r="BH1144" i="1"/>
  <c r="BI1144" i="1"/>
  <c r="BJ1144" i="1"/>
  <c r="BI1155" i="1"/>
  <c r="BJ1155" i="1"/>
  <c r="BH1168" i="1"/>
  <c r="BI1168" i="1"/>
  <c r="BH1180" i="1"/>
  <c r="BH1194" i="1"/>
  <c r="BI1194" i="1"/>
  <c r="BJ1194" i="1"/>
  <c r="BI1203" i="1"/>
  <c r="BJ1203" i="1"/>
  <c r="BH1212" i="1"/>
  <c r="BI1212" i="1"/>
  <c r="BI1225" i="1"/>
  <c r="BJ1225" i="1"/>
  <c r="BI1233" i="1"/>
  <c r="BJ1233" i="1"/>
  <c r="BI1243" i="1"/>
  <c r="BJ1243" i="1"/>
  <c r="BI1249" i="1"/>
  <c r="BJ1249" i="1"/>
  <c r="BI1255" i="1"/>
  <c r="BJ1255" i="1"/>
  <c r="BH1260" i="1"/>
  <c r="BI1260" i="1"/>
  <c r="BJ1260" i="1"/>
  <c r="BH1264" i="1"/>
  <c r="BI1264" i="1"/>
  <c r="BJ1264" i="1"/>
  <c r="BI1269" i="1"/>
  <c r="BJ1269" i="1"/>
  <c r="BI1275" i="1"/>
  <c r="BJ1275" i="1"/>
  <c r="BH1282" i="1"/>
  <c r="BI1282" i="1"/>
  <c r="BJ1282" i="1"/>
  <c r="BH1288" i="1"/>
  <c r="BI1288" i="1"/>
  <c r="BJ1288" i="1"/>
  <c r="BI1293" i="1"/>
  <c r="BJ1293" i="1"/>
  <c r="BH1300" i="1"/>
  <c r="BI1300" i="1"/>
  <c r="BJ1300" i="1"/>
  <c r="BI1305" i="1"/>
  <c r="BJ1305" i="1"/>
  <c r="BI1313" i="1"/>
  <c r="BJ1313" i="1"/>
  <c r="BI1317" i="1"/>
  <c r="BJ1317" i="1"/>
  <c r="BH1332" i="1"/>
  <c r="BI1341" i="1"/>
  <c r="BJ1341" i="1"/>
  <c r="BI1347" i="1"/>
  <c r="BJ1347" i="1"/>
  <c r="BI1367" i="1"/>
  <c r="BJ1367" i="1"/>
  <c r="BH1374" i="1"/>
  <c r="BI1374" i="1"/>
  <c r="BJ1374" i="1"/>
  <c r="BI1385" i="1"/>
  <c r="BJ1385" i="1"/>
  <c r="BH1392" i="1"/>
  <c r="BI1392" i="1"/>
  <c r="BH1404" i="1"/>
  <c r="BI1404" i="1"/>
  <c r="BI1418" i="1"/>
  <c r="BJ1418" i="1"/>
  <c r="BH1441" i="1"/>
  <c r="BI1441" i="1"/>
  <c r="BJ1441" i="1"/>
  <c r="BH1457" i="1"/>
  <c r="BI1457" i="1"/>
  <c r="BJ1457" i="1"/>
  <c r="BH1515" i="1"/>
  <c r="BI1515" i="1"/>
  <c r="BI1534" i="1"/>
  <c r="BJ1534" i="1"/>
  <c r="BH305" i="1"/>
  <c r="BI305" i="1"/>
  <c r="BI309" i="1"/>
  <c r="BH309" i="1"/>
  <c r="BI324" i="1"/>
  <c r="BH324" i="1"/>
  <c r="BI340" i="1"/>
  <c r="BH340" i="1"/>
  <c r="BI344" i="1"/>
  <c r="BH344" i="1"/>
  <c r="BH361" i="1"/>
  <c r="BI361" i="1"/>
  <c r="BI365" i="1"/>
  <c r="BH365" i="1"/>
  <c r="BI377" i="1"/>
  <c r="BH377" i="1"/>
  <c r="BI386" i="1"/>
  <c r="BH386" i="1"/>
  <c r="BH394" i="1"/>
  <c r="BI394" i="1"/>
  <c r="BI407" i="1"/>
  <c r="BH407" i="1"/>
  <c r="BI411" i="1"/>
  <c r="BH411" i="1"/>
  <c r="BI425" i="1"/>
  <c r="BH425" i="1"/>
  <c r="BI429" i="1"/>
  <c r="BH429" i="1"/>
  <c r="BI441" i="1"/>
  <c r="BH441" i="1"/>
  <c r="BH445" i="1"/>
  <c r="BI445" i="1"/>
  <c r="BI457" i="1"/>
  <c r="BH457" i="1"/>
  <c r="BI461" i="1"/>
  <c r="BH461" i="1"/>
  <c r="BI473" i="1"/>
  <c r="BH473" i="1"/>
  <c r="BH477" i="1"/>
  <c r="BI477" i="1"/>
  <c r="BI489" i="1"/>
  <c r="BH489" i="1"/>
  <c r="BI493" i="1"/>
  <c r="BH493" i="1"/>
  <c r="BI505" i="1"/>
  <c r="BH505" i="1"/>
  <c r="BH517" i="1"/>
  <c r="BI517" i="1"/>
  <c r="BI521" i="1"/>
  <c r="BH521" i="1"/>
  <c r="BI533" i="1"/>
  <c r="BH533" i="1"/>
  <c r="BH545" i="1"/>
  <c r="BI545" i="1"/>
  <c r="BI549" i="1"/>
  <c r="BH549" i="1"/>
  <c r="BH561" i="1"/>
  <c r="BI561" i="1"/>
  <c r="BH565" i="1"/>
  <c r="BI565" i="1"/>
  <c r="BH577" i="1"/>
  <c r="BI577" i="1"/>
  <c r="BI581" i="1"/>
  <c r="BH581" i="1"/>
  <c r="BH593" i="1"/>
  <c r="BI593" i="1"/>
  <c r="BI597" i="1"/>
  <c r="BH597" i="1"/>
  <c r="BI609" i="1"/>
  <c r="BH609" i="1"/>
  <c r="BI613" i="1"/>
  <c r="BH613" i="1"/>
  <c r="BI625" i="1"/>
  <c r="BH625" i="1"/>
  <c r="BH629" i="1"/>
  <c r="BI629" i="1"/>
  <c r="BI641" i="1"/>
  <c r="BH641" i="1"/>
  <c r="BH649" i="1"/>
  <c r="BI649" i="1"/>
  <c r="BI657" i="1"/>
  <c r="BH657" i="1"/>
  <c r="BH671" i="1"/>
  <c r="BI671" i="1"/>
  <c r="BH680" i="1"/>
  <c r="BI680" i="1"/>
  <c r="BH688" i="1"/>
  <c r="BI688" i="1"/>
  <c r="BH700" i="1"/>
  <c r="BI700" i="1"/>
  <c r="BH704" i="1"/>
  <c r="BI704" i="1"/>
  <c r="BI716" i="1"/>
  <c r="BH716" i="1"/>
  <c r="BH726" i="1"/>
  <c r="BI726" i="1"/>
  <c r="BH736" i="1"/>
  <c r="BI736" i="1"/>
  <c r="BH749" i="1"/>
  <c r="BI749" i="1"/>
  <c r="BH755" i="1"/>
  <c r="BI755" i="1"/>
  <c r="BI773" i="1"/>
  <c r="BH773" i="1"/>
  <c r="BI785" i="1"/>
  <c r="BH785" i="1"/>
  <c r="BI789" i="1"/>
  <c r="BH789" i="1"/>
  <c r="BH801" i="1"/>
  <c r="BI801" i="1"/>
  <c r="BH813" i="1"/>
  <c r="BI813" i="1"/>
  <c r="BH855" i="1"/>
  <c r="BI855" i="1"/>
  <c r="BH859" i="1"/>
  <c r="BI859" i="1"/>
  <c r="BI874" i="1"/>
  <c r="BH874" i="1"/>
  <c r="BH878" i="1"/>
  <c r="BI878" i="1"/>
  <c r="BH894" i="1"/>
  <c r="BI894" i="1"/>
  <c r="BH898" i="1"/>
  <c r="BI898" i="1"/>
  <c r="BH911" i="1"/>
  <c r="BI911" i="1"/>
  <c r="BH915" i="1"/>
  <c r="BI915" i="1"/>
  <c r="BI927" i="1"/>
  <c r="BH927" i="1"/>
  <c r="BH939" i="1"/>
  <c r="BI939" i="1"/>
  <c r="BH943" i="1"/>
  <c r="BI943" i="1"/>
  <c r="BI955" i="1"/>
  <c r="BH955" i="1"/>
  <c r="BI959" i="1"/>
  <c r="BH959" i="1"/>
  <c r="BH971" i="1"/>
  <c r="BI971" i="1"/>
  <c r="BH975" i="1"/>
  <c r="BI975" i="1"/>
  <c r="BI987" i="1"/>
  <c r="BH987" i="1"/>
  <c r="BI995" i="1"/>
  <c r="BH995" i="1"/>
  <c r="BH1003" i="1"/>
  <c r="BI1003" i="1"/>
  <c r="BH1015" i="1"/>
  <c r="BI1015" i="1"/>
  <c r="BI1023" i="1"/>
  <c r="BH1023" i="1"/>
  <c r="BH1035" i="1"/>
  <c r="BI1035" i="1"/>
  <c r="BH1039" i="1"/>
  <c r="BI1039" i="1"/>
  <c r="BH1051" i="1"/>
  <c r="BI1051" i="1"/>
  <c r="BI1055" i="1"/>
  <c r="BH1055" i="1"/>
  <c r="BH1067" i="1"/>
  <c r="BI1067" i="1"/>
  <c r="BH1071" i="1"/>
  <c r="BI1071" i="1"/>
  <c r="BH1084" i="1"/>
  <c r="BI1084" i="1"/>
  <c r="BI1088" i="1"/>
  <c r="BH1088" i="1"/>
  <c r="BH1109" i="1"/>
  <c r="BI1109" i="1"/>
  <c r="BI1119" i="1"/>
  <c r="BH1119" i="1"/>
  <c r="BH1139" i="1"/>
  <c r="BI1139" i="1"/>
  <c r="BI1145" i="1"/>
  <c r="BH1145" i="1"/>
  <c r="BI1163" i="1"/>
  <c r="BH1163" i="1"/>
  <c r="BH1181" i="1"/>
  <c r="BI1181" i="1"/>
  <c r="BH1188" i="1"/>
  <c r="BI1188" i="1"/>
  <c r="BI1208" i="1"/>
  <c r="BH1208" i="1"/>
  <c r="BI1214" i="1"/>
  <c r="BH1214" i="1"/>
  <c r="BH1230" i="1"/>
  <c r="BI1230" i="1"/>
  <c r="BH1266" i="1"/>
  <c r="BI1266" i="1"/>
  <c r="BI1279" i="1"/>
  <c r="BH1279" i="1"/>
  <c r="BH1310" i="1"/>
  <c r="BI1310" i="1"/>
  <c r="BH1324" i="1"/>
  <c r="BI1324" i="1"/>
  <c r="BH1338" i="1"/>
  <c r="BI1338" i="1"/>
  <c r="BI1355" i="1"/>
  <c r="BH1355" i="1"/>
  <c r="BH1364" i="1"/>
  <c r="BI1364" i="1"/>
  <c r="BH1377" i="1"/>
  <c r="BI1377" i="1"/>
  <c r="BI1393" i="1"/>
  <c r="BH1393" i="1"/>
  <c r="BI1410" i="1"/>
  <c r="BH1410" i="1"/>
  <c r="BI1421" i="1"/>
  <c r="BH1421" i="1"/>
  <c r="BH1430" i="1"/>
  <c r="BI1430" i="1"/>
  <c r="BI1445" i="1"/>
  <c r="BH1445" i="1"/>
  <c r="BH1456" i="1"/>
  <c r="BI1456" i="1"/>
  <c r="BH1471" i="1"/>
  <c r="BI1471" i="1"/>
  <c r="BH1479" i="1"/>
  <c r="BI1479" i="1"/>
  <c r="BH1488" i="1"/>
  <c r="BI1488" i="1"/>
  <c r="BH1502" i="1"/>
  <c r="BI1502" i="1"/>
  <c r="BH1511" i="1"/>
  <c r="BI1511" i="1"/>
  <c r="BI1525" i="1"/>
  <c r="BH1525" i="1"/>
  <c r="BH1539" i="1"/>
  <c r="BI1539" i="1"/>
  <c r="BH1553" i="1"/>
  <c r="BI1553" i="1"/>
  <c r="BH77" i="1"/>
  <c r="BH96" i="1"/>
  <c r="BI96" i="1"/>
  <c r="BJ96" i="1"/>
  <c r="BH243" i="1"/>
  <c r="BH321" i="1"/>
  <c r="BI321" i="1"/>
  <c r="BH335" i="1"/>
  <c r="BI335" i="1"/>
  <c r="BJ335" i="1"/>
  <c r="BH413" i="1"/>
  <c r="BI413" i="1"/>
  <c r="BH743" i="1"/>
  <c r="BI743" i="1"/>
  <c r="BJ743" i="1"/>
  <c r="BH769" i="1"/>
  <c r="BI769" i="1"/>
  <c r="BH887" i="1"/>
  <c r="BI887" i="1"/>
  <c r="BJ887" i="1"/>
  <c r="BH1104" i="1"/>
  <c r="BI1104" i="1"/>
  <c r="BJ1104" i="1"/>
  <c r="BH1118" i="1"/>
  <c r="BI1159" i="1"/>
  <c r="BJ1159" i="1"/>
  <c r="BI1251" i="1"/>
  <c r="BJ1251" i="1"/>
  <c r="BH1286" i="1"/>
  <c r="BI1286" i="1"/>
  <c r="BJ1286" i="1"/>
  <c r="BI1297" i="1"/>
  <c r="BJ1297" i="1"/>
  <c r="BI1315" i="1"/>
  <c r="BJ1315" i="1"/>
  <c r="BH1322" i="1"/>
  <c r="BI1351" i="1"/>
  <c r="BJ1351" i="1"/>
  <c r="BH1370" i="1"/>
  <c r="BI1370" i="1"/>
  <c r="BJ1370" i="1"/>
  <c r="BH1382" i="1"/>
  <c r="BI1382" i="1"/>
  <c r="BH1402" i="1"/>
  <c r="BI1402" i="1"/>
  <c r="BI1414" i="1"/>
  <c r="BJ1414" i="1"/>
  <c r="BH1451" i="1"/>
  <c r="BI1451" i="1"/>
  <c r="BH1545" i="1"/>
  <c r="BI1545" i="1"/>
  <c r="BJ1545" i="1"/>
  <c r="BI20" i="1"/>
  <c r="BH24" i="1"/>
  <c r="BI24" i="1"/>
  <c r="BI36" i="1"/>
  <c r="BH36" i="1"/>
  <c r="BH40" i="1"/>
  <c r="BI40" i="1"/>
  <c r="BI53" i="1"/>
  <c r="BH53" i="1"/>
  <c r="BH57" i="1"/>
  <c r="BI57" i="1"/>
  <c r="BH74" i="1"/>
  <c r="BI74" i="1"/>
  <c r="BH80" i="1"/>
  <c r="BI80" i="1"/>
  <c r="BH95" i="1"/>
  <c r="BI95" i="1"/>
  <c r="BH105" i="1"/>
  <c r="BI105" i="1"/>
  <c r="BH113" i="1"/>
  <c r="BI113" i="1"/>
  <c r="BI125" i="1"/>
  <c r="BH125" i="1"/>
  <c r="BI129" i="1"/>
  <c r="BH129" i="1"/>
  <c r="BH143" i="1"/>
  <c r="BI143" i="1"/>
  <c r="BH152" i="1"/>
  <c r="BI152" i="1"/>
  <c r="BH160" i="1"/>
  <c r="BI160" i="1"/>
  <c r="BH176" i="1"/>
  <c r="BI176" i="1"/>
  <c r="BH184" i="1"/>
  <c r="BI184" i="1"/>
  <c r="BI192" i="1"/>
  <c r="BH192" i="1"/>
  <c r="BI200" i="1"/>
  <c r="BH200" i="1"/>
  <c r="BI209" i="1"/>
  <c r="BH209" i="1"/>
  <c r="BI221" i="1"/>
  <c r="BH221" i="1"/>
  <c r="BI229" i="1"/>
  <c r="BH229" i="1"/>
  <c r="BI238" i="1"/>
  <c r="BH238" i="1"/>
  <c r="BH252" i="1"/>
  <c r="BI252" i="1"/>
  <c r="BI262" i="1"/>
  <c r="BH262" i="1"/>
  <c r="BH271" i="1"/>
  <c r="BI271" i="1"/>
  <c r="BI287" i="1"/>
  <c r="BH287" i="1"/>
  <c r="BI302" i="1"/>
  <c r="BH302" i="1"/>
  <c r="BI306" i="1"/>
  <c r="BH306" i="1"/>
  <c r="BI320" i="1"/>
  <c r="BH320" i="1"/>
  <c r="BI325" i="1"/>
  <c r="BH325" i="1"/>
  <c r="BH341" i="1"/>
  <c r="BI341" i="1"/>
  <c r="BH352" i="1"/>
  <c r="BI352" i="1"/>
  <c r="BH356" i="1"/>
  <c r="BI356" i="1"/>
  <c r="BI374" i="1"/>
  <c r="BH374" i="1"/>
  <c r="BH17" i="1"/>
  <c r="BI17" i="1"/>
  <c r="BH25" i="1"/>
  <c r="BI25" i="1"/>
  <c r="BH29" i="1"/>
  <c r="BI29" i="1"/>
  <c r="BH37" i="1"/>
  <c r="BI37" i="1"/>
  <c r="BH41" i="1"/>
  <c r="BI41" i="1"/>
  <c r="BH50" i="1"/>
  <c r="BI50" i="1"/>
  <c r="BI54" i="1"/>
  <c r="BH54" i="1"/>
  <c r="BH63" i="1"/>
  <c r="BI63" i="1"/>
  <c r="BI67" i="1"/>
  <c r="BH67" i="1"/>
  <c r="BI75" i="1"/>
  <c r="BH75" i="1"/>
  <c r="BI85" i="1"/>
  <c r="BH85" i="1"/>
  <c r="BH91" i="1"/>
  <c r="BI91" i="1"/>
  <c r="BI102" i="1"/>
  <c r="BH102" i="1"/>
  <c r="BH106" i="1"/>
  <c r="BI106" i="1"/>
  <c r="BH114" i="1"/>
  <c r="BI114" i="1"/>
  <c r="BI118" i="1"/>
  <c r="BH118" i="1"/>
  <c r="BI126" i="1"/>
  <c r="BH126" i="1"/>
  <c r="BI134" i="1"/>
  <c r="BH134" i="1"/>
  <c r="BI138" i="1"/>
  <c r="BH138" i="1"/>
  <c r="BI148" i="1"/>
  <c r="BH148" i="1"/>
  <c r="BH153" i="1"/>
  <c r="BI153" i="1"/>
  <c r="BH161" i="1"/>
  <c r="BI161" i="1"/>
  <c r="BI169" i="1"/>
  <c r="BH169" i="1"/>
  <c r="BI177" i="1"/>
  <c r="BH177" i="1"/>
  <c r="BI181" i="1"/>
  <c r="BH181" i="1"/>
  <c r="BI189" i="1"/>
  <c r="BH189" i="1"/>
  <c r="BI197" i="1"/>
  <c r="BH197" i="1"/>
  <c r="BI206" i="1"/>
  <c r="BH206" i="1"/>
  <c r="BH210" i="1"/>
  <c r="BI210" i="1"/>
  <c r="BI218" i="1"/>
  <c r="BH218" i="1"/>
  <c r="BI222" i="1"/>
  <c r="BH222" i="1"/>
  <c r="BI230" i="1"/>
  <c r="BH230" i="1"/>
  <c r="BI235" i="1"/>
  <c r="BH235" i="1"/>
  <c r="BH245" i="1"/>
  <c r="BI245" i="1"/>
  <c r="BH254" i="1"/>
  <c r="BI254" i="1"/>
  <c r="BI258" i="1"/>
  <c r="BH258" i="1"/>
  <c r="BI268" i="1"/>
  <c r="BH268" i="1"/>
  <c r="BH272" i="1"/>
  <c r="BI272" i="1"/>
  <c r="BH280" i="1"/>
  <c r="BI280" i="1"/>
  <c r="BI288" i="1"/>
  <c r="BH288" i="1"/>
  <c r="BH299" i="1"/>
  <c r="BI299" i="1"/>
  <c r="BH307" i="1"/>
  <c r="BI307" i="1"/>
  <c r="BI311" i="1"/>
  <c r="BH311" i="1"/>
  <c r="BH322" i="1"/>
  <c r="BI322" i="1"/>
  <c r="BI326" i="1"/>
  <c r="BH326" i="1"/>
  <c r="BI338" i="1"/>
  <c r="BH338" i="1"/>
  <c r="BH342" i="1"/>
  <c r="BI342" i="1"/>
  <c r="BI353" i="1"/>
  <c r="BH353" i="1"/>
  <c r="BI363" i="1"/>
  <c r="BH363" i="1"/>
  <c r="BI367" i="1"/>
  <c r="BH367" i="1"/>
  <c r="BI375" i="1"/>
  <c r="BH375" i="1"/>
  <c r="BH380" i="1"/>
  <c r="BI380" i="1"/>
  <c r="BH388" i="1"/>
  <c r="BI388" i="1"/>
  <c r="BI396" i="1"/>
  <c r="BH396" i="1"/>
  <c r="BI400" i="1"/>
  <c r="BH400" i="1"/>
  <c r="BI409" i="1"/>
  <c r="BH409" i="1"/>
  <c r="BH414" i="1"/>
  <c r="BI414" i="1"/>
  <c r="BI422" i="1"/>
  <c r="BH422" i="1"/>
  <c r="BH427" i="1"/>
  <c r="BI427" i="1"/>
  <c r="BI435" i="1"/>
  <c r="BH435" i="1"/>
  <c r="BI443" i="1"/>
  <c r="BH443" i="1"/>
  <c r="BI447" i="1"/>
  <c r="BH447" i="1"/>
  <c r="BI455" i="1"/>
  <c r="BH455" i="1"/>
  <c r="BH459" i="1"/>
  <c r="BI459" i="1"/>
  <c r="BH467" i="1"/>
  <c r="BI467" i="1"/>
  <c r="BI471" i="1"/>
  <c r="BH471" i="1"/>
  <c r="BI479" i="1"/>
  <c r="BH479" i="1"/>
  <c r="BH483" i="1"/>
  <c r="BI483" i="1"/>
  <c r="BH491" i="1"/>
  <c r="BI491" i="1"/>
  <c r="BI499" i="1"/>
  <c r="BH499" i="1"/>
  <c r="BI503" i="1"/>
  <c r="BH503" i="1"/>
  <c r="BI511" i="1"/>
  <c r="BH511" i="1"/>
  <c r="BI515" i="1"/>
  <c r="BH515" i="1"/>
  <c r="BH523" i="1"/>
  <c r="BI523" i="1"/>
  <c r="BI527" i="1"/>
  <c r="BH527" i="1"/>
  <c r="BH535" i="1"/>
  <c r="BI535" i="1"/>
  <c r="BI539" i="1"/>
  <c r="BH539" i="1"/>
  <c r="BI547" i="1"/>
  <c r="BH547" i="1"/>
  <c r="BI551" i="1"/>
  <c r="BH551" i="1"/>
  <c r="BH559" i="1"/>
  <c r="BI559" i="1"/>
  <c r="BH563" i="1"/>
  <c r="BI563" i="1"/>
  <c r="BH571" i="1"/>
  <c r="BI571" i="1"/>
  <c r="BH575" i="1"/>
  <c r="BI575" i="1"/>
  <c r="BI583" i="1"/>
  <c r="BH583" i="1"/>
  <c r="BI587" i="1"/>
  <c r="BH587" i="1"/>
  <c r="BI595" i="1"/>
  <c r="BH595" i="1"/>
  <c r="BH599" i="1"/>
  <c r="BI599" i="1"/>
  <c r="BI611" i="1"/>
  <c r="BH611" i="1"/>
  <c r="BI14" i="1"/>
  <c r="BH14" i="1"/>
  <c r="BH18" i="1"/>
  <c r="BI18" i="1"/>
  <c r="BI22" i="1"/>
  <c r="BH22" i="1"/>
  <c r="BH26" i="1"/>
  <c r="BI26" i="1"/>
  <c r="BH30" i="1"/>
  <c r="BI30" i="1"/>
  <c r="BH34" i="1"/>
  <c r="BI34" i="1"/>
  <c r="BH38" i="1"/>
  <c r="BI38" i="1"/>
  <c r="BH42" i="1"/>
  <c r="BI42" i="1"/>
  <c r="BH47" i="1"/>
  <c r="BI47" i="1"/>
  <c r="BH51" i="1"/>
  <c r="BI51" i="1"/>
  <c r="BH55" i="1"/>
  <c r="BI55" i="1"/>
  <c r="BH59" i="1"/>
  <c r="BI59" i="1"/>
  <c r="BH64" i="1"/>
  <c r="BI64" i="1"/>
  <c r="BI68" i="1"/>
  <c r="BH68" i="1"/>
  <c r="BH72" i="1"/>
  <c r="BI72" i="1"/>
  <c r="BI76" i="1"/>
  <c r="BH76" i="1"/>
  <c r="BH82" i="1"/>
  <c r="BI82" i="1"/>
  <c r="BI86" i="1"/>
  <c r="BH86" i="1"/>
  <c r="BI93" i="1"/>
  <c r="BH93" i="1"/>
  <c r="BI98" i="1"/>
  <c r="BH98" i="1"/>
  <c r="BI103" i="1"/>
  <c r="BH103" i="1"/>
  <c r="BI107" i="1"/>
  <c r="BH107" i="1"/>
  <c r="BI111" i="1"/>
  <c r="BH111" i="1"/>
  <c r="BI115" i="1"/>
  <c r="BH115" i="1"/>
  <c r="BI119" i="1"/>
  <c r="BH119" i="1"/>
  <c r="BI123" i="1"/>
  <c r="BH123" i="1"/>
  <c r="BH127" i="1"/>
  <c r="BI127" i="1"/>
  <c r="BI131" i="1"/>
  <c r="BH131" i="1"/>
  <c r="BH135" i="1"/>
  <c r="BI135" i="1"/>
  <c r="BI139" i="1"/>
  <c r="BH139" i="1"/>
  <c r="BH145" i="1"/>
  <c r="BI145" i="1"/>
  <c r="BH149" i="1"/>
  <c r="BI149" i="1"/>
  <c r="BH154" i="1"/>
  <c r="BI154" i="1"/>
  <c r="BH158" i="1"/>
  <c r="BI158" i="1"/>
  <c r="BH162" i="1"/>
  <c r="BI162" i="1"/>
  <c r="BI170" i="1"/>
  <c r="BH170" i="1"/>
  <c r="BI178" i="1"/>
  <c r="BH178" i="1"/>
  <c r="BI182" i="1"/>
  <c r="BH182" i="1"/>
  <c r="BI186" i="1"/>
  <c r="BH186" i="1"/>
  <c r="BI190" i="1"/>
  <c r="BH190" i="1"/>
  <c r="BH194" i="1"/>
  <c r="BI194" i="1"/>
  <c r="BI198" i="1"/>
  <c r="BH198" i="1"/>
  <c r="BI203" i="1"/>
  <c r="BH203" i="1"/>
  <c r="BH207" i="1"/>
  <c r="BI207" i="1"/>
  <c r="BI211" i="1"/>
  <c r="BH211" i="1"/>
  <c r="BH215" i="1"/>
  <c r="BI215" i="1"/>
  <c r="BH219" i="1"/>
  <c r="BI219" i="1"/>
  <c r="BI223" i="1"/>
  <c r="BH223" i="1"/>
  <c r="BI227" i="1"/>
  <c r="BH227" i="1"/>
  <c r="BH231" i="1"/>
  <c r="BI231" i="1"/>
  <c r="BI236" i="1"/>
  <c r="BH236" i="1"/>
  <c r="BH240" i="1"/>
  <c r="BI240" i="1"/>
  <c r="BI246" i="1"/>
  <c r="BH246" i="1"/>
  <c r="BI250" i="1"/>
  <c r="BH250" i="1"/>
  <c r="BI255" i="1"/>
  <c r="BH255" i="1"/>
  <c r="BH259" i="1"/>
  <c r="BI259" i="1"/>
  <c r="BI264" i="1"/>
  <c r="BH264" i="1"/>
  <c r="BH269" i="1"/>
  <c r="BI269" i="1"/>
  <c r="BH273" i="1"/>
  <c r="BI273" i="1"/>
  <c r="BI277" i="1"/>
  <c r="BH277" i="1"/>
  <c r="BH281" i="1"/>
  <c r="BI281" i="1"/>
  <c r="BH289" i="1"/>
  <c r="BI289" i="1"/>
  <c r="BI296" i="1"/>
  <c r="BH296" i="1"/>
  <c r="BH300" i="1"/>
  <c r="BI300" i="1"/>
  <c r="BI304" i="1"/>
  <c r="BH304" i="1"/>
  <c r="BH308" i="1"/>
  <c r="BI308" i="1"/>
  <c r="BH312" i="1"/>
  <c r="BI312" i="1"/>
  <c r="BI318" i="1"/>
  <c r="BH318" i="1"/>
  <c r="BI323" i="1"/>
  <c r="BH323" i="1"/>
  <c r="BI327" i="1"/>
  <c r="BH327" i="1"/>
  <c r="BH332" i="1"/>
  <c r="BI332" i="1"/>
  <c r="BI339" i="1"/>
  <c r="BH339" i="1"/>
  <c r="BI343" i="1"/>
  <c r="BH343" i="1"/>
  <c r="BH350" i="1"/>
  <c r="BI350" i="1"/>
  <c r="BI354" i="1"/>
  <c r="BH354" i="1"/>
  <c r="BI360" i="1"/>
  <c r="BH360" i="1"/>
  <c r="BI364" i="1"/>
  <c r="BH364" i="1"/>
  <c r="BI368" i="1"/>
  <c r="BH368" i="1"/>
  <c r="BH372" i="1"/>
  <c r="BI372" i="1"/>
  <c r="BI376" i="1"/>
  <c r="BH376" i="1"/>
  <c r="BI381" i="1"/>
  <c r="BH381" i="1"/>
  <c r="BI385" i="1"/>
  <c r="BH385" i="1"/>
  <c r="BI389" i="1"/>
  <c r="BH389" i="1"/>
  <c r="BH393" i="1"/>
  <c r="BI393" i="1"/>
  <c r="BI397" i="1"/>
  <c r="BH397" i="1"/>
  <c r="BH401" i="1"/>
  <c r="BI401" i="1"/>
  <c r="BI406" i="1"/>
  <c r="BH406" i="1"/>
  <c r="BI410" i="1"/>
  <c r="BH410" i="1"/>
  <c r="BI415" i="1"/>
  <c r="BH415" i="1"/>
  <c r="BH419" i="1"/>
  <c r="BI419" i="1"/>
  <c r="BI424" i="1"/>
  <c r="BH424" i="1"/>
  <c r="BH428" i="1"/>
  <c r="BI428" i="1"/>
  <c r="BI432" i="1"/>
  <c r="BH432" i="1"/>
  <c r="BI436" i="1"/>
  <c r="BH436" i="1"/>
  <c r="BI440" i="1"/>
  <c r="BH440" i="1"/>
  <c r="BI444" i="1"/>
  <c r="BH444" i="1"/>
  <c r="BI448" i="1"/>
  <c r="BH448" i="1"/>
  <c r="BI452" i="1"/>
  <c r="BH452" i="1"/>
  <c r="BI456" i="1"/>
  <c r="BH456" i="1"/>
  <c r="BH460" i="1"/>
  <c r="BI460" i="1"/>
  <c r="BI464" i="1"/>
  <c r="BH464" i="1"/>
  <c r="BH468" i="1"/>
  <c r="BI468" i="1"/>
  <c r="BI472" i="1"/>
  <c r="BH472" i="1"/>
  <c r="BI476" i="1"/>
  <c r="BH476" i="1"/>
  <c r="BI480" i="1"/>
  <c r="BH480" i="1"/>
  <c r="BH484" i="1"/>
  <c r="BI484" i="1"/>
  <c r="BI488" i="1"/>
  <c r="BH488" i="1"/>
  <c r="BH492" i="1"/>
  <c r="BI492" i="1"/>
  <c r="BI496" i="1"/>
  <c r="BH496" i="1"/>
  <c r="BI500" i="1"/>
  <c r="BH500" i="1"/>
  <c r="BI504" i="1"/>
  <c r="BH504" i="1"/>
  <c r="BI508" i="1"/>
  <c r="BH508" i="1"/>
  <c r="BI512" i="1"/>
  <c r="BH512" i="1"/>
  <c r="BI516" i="1"/>
  <c r="BH516" i="1"/>
  <c r="BI520" i="1"/>
  <c r="BH520" i="1"/>
  <c r="BH524" i="1"/>
  <c r="BI524" i="1"/>
  <c r="BI528" i="1"/>
  <c r="BH528" i="1"/>
  <c r="BH532" i="1"/>
  <c r="BI532" i="1"/>
  <c r="BI536" i="1"/>
  <c r="BH536" i="1"/>
  <c r="BH540" i="1"/>
  <c r="BI540" i="1"/>
  <c r="BI544" i="1"/>
  <c r="BH544" i="1"/>
  <c r="BH548" i="1"/>
  <c r="BI548" i="1"/>
  <c r="BH552" i="1"/>
  <c r="BI552" i="1"/>
  <c r="BH556" i="1"/>
  <c r="BI556" i="1"/>
  <c r="BI560" i="1"/>
  <c r="BH560" i="1"/>
  <c r="BH564" i="1"/>
  <c r="BI564" i="1"/>
  <c r="BH568" i="1"/>
  <c r="BI568" i="1"/>
  <c r="BH572" i="1"/>
  <c r="BI572" i="1"/>
  <c r="BI576" i="1"/>
  <c r="BH576" i="1"/>
  <c r="BH580" i="1"/>
  <c r="BI580" i="1"/>
  <c r="BH584" i="1"/>
  <c r="BI584" i="1"/>
  <c r="BI588" i="1"/>
  <c r="BH588" i="1"/>
  <c r="BH592" i="1"/>
  <c r="BI592" i="1"/>
  <c r="BI596" i="1"/>
  <c r="BH596" i="1"/>
  <c r="BH600" i="1"/>
  <c r="BI600" i="1"/>
  <c r="BI604" i="1"/>
  <c r="BH604" i="1"/>
  <c r="BI608" i="1"/>
  <c r="BH608" i="1"/>
  <c r="BH612" i="1"/>
  <c r="BI612" i="1"/>
  <c r="BH616" i="1"/>
  <c r="BI616" i="1"/>
  <c r="BI620" i="1"/>
  <c r="BH620" i="1"/>
  <c r="BH624" i="1"/>
  <c r="BI624" i="1"/>
  <c r="BH628" i="1"/>
  <c r="BI628" i="1"/>
  <c r="BI632" i="1"/>
  <c r="BH632" i="1"/>
  <c r="BI636" i="1"/>
  <c r="BH636" i="1"/>
  <c r="BH640" i="1"/>
  <c r="BI640" i="1"/>
  <c r="BI644" i="1"/>
  <c r="BH644" i="1"/>
  <c r="BH648" i="1"/>
  <c r="BI648" i="1"/>
  <c r="BI652" i="1"/>
  <c r="BH652" i="1"/>
  <c r="BH656" i="1"/>
  <c r="BI656" i="1"/>
  <c r="BH662" i="1"/>
  <c r="BI662" i="1"/>
  <c r="BH666" i="1"/>
  <c r="BI666" i="1"/>
  <c r="BH670" i="1"/>
  <c r="BI670" i="1"/>
  <c r="BH675" i="1"/>
  <c r="BI675" i="1"/>
  <c r="BH679" i="1"/>
  <c r="BI679" i="1"/>
  <c r="BI683" i="1"/>
  <c r="BH683" i="1"/>
  <c r="BH687" i="1"/>
  <c r="BI687" i="1"/>
  <c r="BH691" i="1"/>
  <c r="BI691" i="1"/>
  <c r="BH695" i="1"/>
  <c r="BI695" i="1"/>
  <c r="BH699" i="1"/>
  <c r="BI699" i="1"/>
  <c r="BH703" i="1"/>
  <c r="BI703" i="1"/>
  <c r="BI707" i="1"/>
  <c r="BH707" i="1"/>
  <c r="BH711" i="1"/>
  <c r="BI711" i="1"/>
  <c r="BH715" i="1"/>
  <c r="BI715" i="1"/>
  <c r="BH719" i="1"/>
  <c r="BI719" i="1"/>
  <c r="BH725" i="1"/>
  <c r="BI725" i="1"/>
  <c r="BH730" i="1"/>
  <c r="BI730" i="1"/>
  <c r="BI735" i="1"/>
  <c r="BH735" i="1"/>
  <c r="BI739" i="1"/>
  <c r="BH739" i="1"/>
  <c r="BH744" i="1"/>
  <c r="BI744" i="1"/>
  <c r="BI748" i="1"/>
  <c r="BH748" i="1"/>
  <c r="BI754" i="1"/>
  <c r="BH754" i="1"/>
  <c r="BI759" i="1"/>
  <c r="BH759" i="1"/>
  <c r="BH763" i="1"/>
  <c r="BI763" i="1"/>
  <c r="BH772" i="1"/>
  <c r="BI772" i="1"/>
  <c r="BH776" i="1"/>
  <c r="BI776" i="1"/>
  <c r="BI780" i="1"/>
  <c r="BH780" i="1"/>
  <c r="BI784" i="1"/>
  <c r="BH784" i="1"/>
  <c r="BH788" i="1"/>
  <c r="BI788" i="1"/>
  <c r="BH792" i="1"/>
  <c r="BI792" i="1"/>
  <c r="BH796" i="1"/>
  <c r="BI796" i="1"/>
  <c r="BH800" i="1"/>
  <c r="BI800" i="1"/>
  <c r="BH804" i="1"/>
  <c r="BI804" i="1"/>
  <c r="BH808" i="1"/>
  <c r="BI808" i="1"/>
  <c r="BI812" i="1"/>
  <c r="BH812" i="1"/>
  <c r="BI816" i="1"/>
  <c r="BH816" i="1"/>
  <c r="BH820" i="1"/>
  <c r="BI820" i="1"/>
  <c r="BH825" i="1"/>
  <c r="BI825" i="1"/>
  <c r="BI829" i="1"/>
  <c r="BH829" i="1"/>
  <c r="BH833" i="1"/>
  <c r="BI833" i="1"/>
  <c r="BH837" i="1"/>
  <c r="BI837" i="1"/>
  <c r="BI841" i="1"/>
  <c r="BH841" i="1"/>
  <c r="BI845" i="1"/>
  <c r="BH845" i="1"/>
  <c r="BI849" i="1"/>
  <c r="BH849" i="1"/>
  <c r="BI854" i="1"/>
  <c r="BH854" i="1"/>
  <c r="BI858" i="1"/>
  <c r="BH858" i="1"/>
  <c r="BI865" i="1"/>
  <c r="BH865" i="1"/>
  <c r="BH869" i="1"/>
  <c r="BI869" i="1"/>
  <c r="BH873" i="1"/>
  <c r="BI873" i="1"/>
  <c r="BI877" i="1"/>
  <c r="BH877" i="1"/>
  <c r="BI881" i="1"/>
  <c r="BH881" i="1"/>
  <c r="BH889" i="1"/>
  <c r="BI889" i="1"/>
  <c r="BI893" i="1"/>
  <c r="BH893" i="1"/>
  <c r="BH897" i="1"/>
  <c r="BI897" i="1"/>
  <c r="BH901" i="1"/>
  <c r="BI901" i="1"/>
  <c r="BH905" i="1"/>
  <c r="BI905" i="1"/>
  <c r="BH910" i="1"/>
  <c r="BI910" i="1"/>
  <c r="BH914" i="1"/>
  <c r="BI914" i="1"/>
  <c r="BH918" i="1"/>
  <c r="BI918" i="1"/>
  <c r="BI922" i="1"/>
  <c r="BH922" i="1"/>
  <c r="BH926" i="1"/>
  <c r="BI926" i="1"/>
  <c r="BH930" i="1"/>
  <c r="BI930" i="1"/>
  <c r="BI934" i="1"/>
  <c r="BH934" i="1"/>
  <c r="BI938" i="1"/>
  <c r="BH938" i="1"/>
  <c r="BH942" i="1"/>
  <c r="BI942" i="1"/>
  <c r="BH946" i="1"/>
  <c r="BI946" i="1"/>
  <c r="BI950" i="1"/>
  <c r="BH950" i="1"/>
  <c r="BI954" i="1"/>
  <c r="BH954" i="1"/>
  <c r="BH958" i="1"/>
  <c r="BI958" i="1"/>
  <c r="BH962" i="1"/>
  <c r="BI962" i="1"/>
  <c r="BI966" i="1"/>
  <c r="BH966" i="1"/>
  <c r="BI970" i="1"/>
  <c r="BH970" i="1"/>
  <c r="BH974" i="1"/>
  <c r="BI974" i="1"/>
  <c r="BH978" i="1"/>
  <c r="BI978" i="1"/>
  <c r="BH982" i="1"/>
  <c r="BI982" i="1"/>
  <c r="BI986" i="1"/>
  <c r="BH986" i="1"/>
  <c r="BH990" i="1"/>
  <c r="BI990" i="1"/>
  <c r="BH994" i="1"/>
  <c r="BI994" i="1"/>
  <c r="BI998" i="1"/>
  <c r="BH998" i="1"/>
  <c r="BI1002" i="1"/>
  <c r="BH1002" i="1"/>
  <c r="BH1006" i="1"/>
  <c r="BI1006" i="1"/>
  <c r="BH1010" i="1"/>
  <c r="BI1010" i="1"/>
  <c r="BH1014" i="1"/>
  <c r="BI1014" i="1"/>
  <c r="BI1018" i="1"/>
  <c r="BH1018" i="1"/>
  <c r="BH1022" i="1"/>
  <c r="BI1022" i="1"/>
  <c r="BH1026" i="1"/>
  <c r="BI1026" i="1"/>
  <c r="BI1030" i="1"/>
  <c r="BH1030" i="1"/>
  <c r="BI1034" i="1"/>
  <c r="BH1034" i="1"/>
  <c r="BH1038" i="1"/>
  <c r="BI1038" i="1"/>
  <c r="BH1042" i="1"/>
  <c r="BI1042" i="1"/>
  <c r="BH1046" i="1"/>
  <c r="BI1046" i="1"/>
  <c r="BI1050" i="1"/>
  <c r="BH1050" i="1"/>
  <c r="BH1054" i="1"/>
  <c r="BI1054" i="1"/>
  <c r="BH1058" i="1"/>
  <c r="BI1058" i="1"/>
  <c r="BI1062" i="1"/>
  <c r="BH1062" i="1"/>
  <c r="BI1066" i="1"/>
  <c r="BH1066" i="1"/>
  <c r="BH1070" i="1"/>
  <c r="BI1070" i="1"/>
  <c r="BH1074" i="1"/>
  <c r="BI1074" i="1"/>
  <c r="BI1078" i="1"/>
  <c r="BH1078" i="1"/>
  <c r="BH1083" i="1"/>
  <c r="BI1083" i="1"/>
  <c r="BH1087" i="1"/>
  <c r="BI1087" i="1"/>
  <c r="BH1091" i="1"/>
  <c r="BI1091" i="1"/>
  <c r="BH1097" i="1"/>
  <c r="BI1097" i="1"/>
  <c r="BI1108" i="1"/>
  <c r="BH1108" i="1"/>
  <c r="BH1116" i="1"/>
  <c r="BI1116" i="1"/>
  <c r="BH1122" i="1"/>
  <c r="BI1122" i="1"/>
  <c r="BH1129" i="1"/>
  <c r="BI1129" i="1"/>
  <c r="BH1137" i="1"/>
  <c r="BI1137" i="1"/>
  <c r="BH1143" i="1"/>
  <c r="BI1143" i="1"/>
  <c r="BH1149" i="1"/>
  <c r="BI1149" i="1"/>
  <c r="BH1156" i="1"/>
  <c r="BI1156" i="1"/>
  <c r="BH1162" i="1"/>
  <c r="BI1162" i="1"/>
  <c r="BH1166" i="1"/>
  <c r="BI1166" i="1"/>
  <c r="BI1173" i="1"/>
  <c r="BH1173" i="1"/>
  <c r="BH1179" i="1"/>
  <c r="BI1179" i="1"/>
  <c r="BI1185" i="1"/>
  <c r="BH1185" i="1"/>
  <c r="BI1191" i="1"/>
  <c r="BH1191" i="1"/>
  <c r="BI1196" i="1"/>
  <c r="BH1196" i="1"/>
  <c r="BH1205" i="1"/>
  <c r="BI1205" i="1"/>
  <c r="BH1211" i="1"/>
  <c r="BI1211" i="1"/>
  <c r="BI1219" i="1"/>
  <c r="BH1219" i="1"/>
  <c r="BH1223" i="1"/>
  <c r="BI1223" i="1"/>
  <c r="BI1228" i="1"/>
  <c r="BH1228" i="1"/>
  <c r="BI1237" i="1"/>
  <c r="BH1237" i="1"/>
  <c r="BI1244" i="1"/>
  <c r="BH1244" i="1"/>
  <c r="BH1257" i="1"/>
  <c r="BI1257" i="1"/>
  <c r="BH1277" i="1"/>
  <c r="BI1277" i="1"/>
  <c r="BH1284" i="1"/>
  <c r="BI1284" i="1"/>
  <c r="BI1299" i="1"/>
  <c r="BH1299" i="1"/>
  <c r="BH1309" i="1"/>
  <c r="BI1309" i="1"/>
  <c r="BI1321" i="1"/>
  <c r="BH1321" i="1"/>
  <c r="BI1327" i="1"/>
  <c r="BH1327" i="1"/>
  <c r="BI1331" i="1"/>
  <c r="BH1331" i="1"/>
  <c r="BH1337" i="1"/>
  <c r="BI1337" i="1"/>
  <c r="BH1348" i="1"/>
  <c r="BI1348" i="1"/>
  <c r="BH1354" i="1"/>
  <c r="BI1354" i="1"/>
  <c r="BH1358" i="1"/>
  <c r="BI1358" i="1"/>
  <c r="BI1362" i="1"/>
  <c r="BH1362" i="1"/>
  <c r="BI1368" i="1"/>
  <c r="BH1368" i="1"/>
  <c r="BI1376" i="1"/>
  <c r="BH1376" i="1"/>
  <c r="BH1380" i="1"/>
  <c r="BI1380" i="1"/>
  <c r="BI1391" i="1"/>
  <c r="BH1391" i="1"/>
  <c r="BH1396" i="1"/>
  <c r="BI1396" i="1"/>
  <c r="BH1401" i="1"/>
  <c r="BI1401" i="1"/>
  <c r="BH1409" i="1"/>
  <c r="BI1409" i="1"/>
  <c r="BH1413" i="1"/>
  <c r="BI1413" i="1"/>
  <c r="BI1420" i="1"/>
  <c r="BH1420" i="1"/>
  <c r="BH1424" i="1"/>
  <c r="BI1424" i="1"/>
  <c r="BI1429" i="1"/>
  <c r="BH1429" i="1"/>
  <c r="BH1433" i="1"/>
  <c r="BI1433" i="1"/>
  <c r="BH1438" i="1"/>
  <c r="BI1438" i="1"/>
  <c r="BH1444" i="1"/>
  <c r="BI1444" i="1"/>
  <c r="BH1448" i="1"/>
  <c r="BI1448" i="1"/>
  <c r="BI1455" i="1"/>
  <c r="BH1455" i="1"/>
  <c r="BH1462" i="1"/>
  <c r="BI1462" i="1"/>
  <c r="BH1466" i="1"/>
  <c r="BI1466" i="1"/>
  <c r="BH1470" i="1"/>
  <c r="BI1470" i="1"/>
  <c r="BI1474" i="1"/>
  <c r="BH1474" i="1"/>
  <c r="BH1478" i="1"/>
  <c r="BI1478" i="1"/>
  <c r="BH1483" i="1"/>
  <c r="BI1483" i="1"/>
  <c r="BH1487" i="1"/>
  <c r="BI1487" i="1"/>
  <c r="BI1491" i="1"/>
  <c r="BH1491" i="1"/>
  <c r="BH1497" i="1"/>
  <c r="BI1497" i="1"/>
  <c r="BH1501" i="1"/>
  <c r="BI1501" i="1"/>
  <c r="BH1506" i="1"/>
  <c r="BI1506" i="1"/>
  <c r="BI1510" i="1"/>
  <c r="BH1510" i="1"/>
  <c r="BH1517" i="1"/>
  <c r="BI1517" i="1"/>
  <c r="BH1524" i="1"/>
  <c r="BI1524" i="1"/>
  <c r="BH1528" i="1"/>
  <c r="BI1528" i="1"/>
  <c r="BH1532" i="1"/>
  <c r="BI1532" i="1"/>
  <c r="BI1538" i="1"/>
  <c r="BH1538" i="1"/>
  <c r="BH1542" i="1"/>
  <c r="BI1542" i="1"/>
  <c r="BI1547" i="1"/>
  <c r="BH1547" i="1"/>
  <c r="BI1552" i="1"/>
  <c r="BH1552" i="1"/>
  <c r="BI1556" i="1"/>
  <c r="BH1556" i="1"/>
  <c r="BH1562" i="1"/>
  <c r="BI1562" i="1"/>
  <c r="BH89" i="1"/>
  <c r="BI89" i="1"/>
  <c r="BJ89" i="1"/>
  <c r="BH142" i="1"/>
  <c r="BI142" i="1"/>
  <c r="BJ142" i="1"/>
  <c r="BH167" i="1"/>
  <c r="BI167" i="1"/>
  <c r="BJ167" i="1"/>
  <c r="BH242" i="1"/>
  <c r="BI242" i="1"/>
  <c r="BH282" i="1"/>
  <c r="BI282" i="1"/>
  <c r="BJ282" i="1"/>
  <c r="BH291" i="1"/>
  <c r="BI291" i="1"/>
  <c r="BH317" i="1"/>
  <c r="BI317" i="1"/>
  <c r="BJ317" i="1"/>
  <c r="BH334" i="1"/>
  <c r="BI334" i="1"/>
  <c r="BH348" i="1"/>
  <c r="BI348" i="1"/>
  <c r="BJ348" i="1"/>
  <c r="BI402" i="1"/>
  <c r="BJ402" i="1"/>
  <c r="BH661" i="1"/>
  <c r="BI661" i="1"/>
  <c r="BI728" i="1"/>
  <c r="BJ728" i="1"/>
  <c r="BH757" i="1"/>
  <c r="BI757" i="1"/>
  <c r="BH768" i="1"/>
  <c r="BI768" i="1"/>
  <c r="BI862" i="1"/>
  <c r="BJ862" i="1"/>
  <c r="BH886" i="1"/>
  <c r="BI886" i="1"/>
  <c r="BJ886" i="1"/>
  <c r="BI1095" i="1"/>
  <c r="BJ1095" i="1"/>
  <c r="BI1103" i="1"/>
  <c r="BJ1103" i="1"/>
  <c r="BH1110" i="1"/>
  <c r="BI1117" i="1"/>
  <c r="BJ1117" i="1"/>
  <c r="BI1127" i="1"/>
  <c r="BJ1127" i="1"/>
  <c r="BI1135" i="1"/>
  <c r="BJ1135" i="1"/>
  <c r="BH1148" i="1"/>
  <c r="BI1148" i="1"/>
  <c r="BJ1148" i="1"/>
  <c r="BI1157" i="1"/>
  <c r="BJ1157" i="1"/>
  <c r="BH1170" i="1"/>
  <c r="BI1170" i="1"/>
  <c r="BJ1170" i="1"/>
  <c r="BH1184" i="1"/>
  <c r="BI1184" i="1"/>
  <c r="BI1197" i="1"/>
  <c r="BJ1197" i="1"/>
  <c r="BH1204" i="1"/>
  <c r="BI1213" i="1"/>
  <c r="BJ1213" i="1"/>
  <c r="BI1229" i="1"/>
  <c r="BJ1229" i="1"/>
  <c r="BH1236" i="1"/>
  <c r="BI1236" i="1"/>
  <c r="BI1245" i="1"/>
  <c r="BJ1245" i="1"/>
  <c r="BH1250" i="1"/>
  <c r="BI1250" i="1"/>
  <c r="BJ1250" i="1"/>
  <c r="BH1256" i="1"/>
  <c r="BI1256" i="1"/>
  <c r="BJ1256" i="1"/>
  <c r="BI1261" i="1"/>
  <c r="BJ1261" i="1"/>
  <c r="BI1265" i="1"/>
  <c r="BJ1265" i="1"/>
  <c r="BH1272" i="1"/>
  <c r="BI1272" i="1"/>
  <c r="BH1276" i="1"/>
  <c r="BI1276" i="1"/>
  <c r="BJ1276" i="1"/>
  <c r="BI1285" i="1"/>
  <c r="BJ1285" i="1"/>
  <c r="BI1289" i="1"/>
  <c r="BJ1289" i="1"/>
  <c r="BH1294" i="1"/>
  <c r="BI1294" i="1"/>
  <c r="BI1301" i="1"/>
  <c r="BJ1301" i="1"/>
  <c r="BH1308" i="1"/>
  <c r="BI1308" i="1"/>
  <c r="BH1314" i="1"/>
  <c r="BI1314" i="1"/>
  <c r="BJ1314" i="1"/>
  <c r="BH1318" i="1"/>
  <c r="BI1318" i="1"/>
  <c r="BJ1318" i="1"/>
  <c r="BI1333" i="1"/>
  <c r="BJ1333" i="1"/>
  <c r="BH1344" i="1"/>
  <c r="BI1344" i="1"/>
  <c r="BI1349" i="1"/>
  <c r="BJ1349" i="1"/>
  <c r="BI1369" i="1"/>
  <c r="BJ1369" i="1"/>
  <c r="BI1381" i="1"/>
  <c r="BJ1381" i="1"/>
  <c r="BH1386" i="1"/>
  <c r="BI1386" i="1"/>
  <c r="BI1399" i="1"/>
  <c r="BJ1399" i="1"/>
  <c r="BI1426" i="1"/>
  <c r="BJ1426" i="1"/>
  <c r="BI1450" i="1"/>
  <c r="BJ1450" i="1"/>
  <c r="BI1458" i="1"/>
  <c r="BJ1458" i="1"/>
  <c r="BI1518" i="1"/>
  <c r="BJ1518" i="1"/>
  <c r="BH1535" i="1"/>
  <c r="BI1535" i="1"/>
  <c r="CL1440" i="1"/>
  <c r="CN1436" i="1"/>
  <c r="CK1440" i="1"/>
  <c r="CI1440" i="1"/>
  <c r="CD1440" i="1"/>
  <c r="CL1436" i="1"/>
  <c r="CF1560" i="1"/>
  <c r="CG1440" i="1"/>
  <c r="CO1436" i="1"/>
  <c r="CM1440" i="1"/>
  <c r="CJ1440" i="1"/>
  <c r="CM1436" i="1"/>
  <c r="CI1520" i="1"/>
  <c r="CG1520" i="1"/>
  <c r="CF1520" i="1"/>
  <c r="CM1520" i="1"/>
  <c r="CN1560" i="1"/>
  <c r="CH1480" i="1"/>
  <c r="CC1560" i="1"/>
  <c r="CK1436" i="1"/>
  <c r="CE1520" i="1"/>
  <c r="CL1520" i="1"/>
  <c r="CI1560" i="1"/>
  <c r="CD1560" i="1"/>
  <c r="CC1440" i="1"/>
  <c r="CN1440" i="1"/>
  <c r="CH1440" i="1"/>
  <c r="CG1436" i="1"/>
  <c r="CC1436" i="1"/>
  <c r="CH1436" i="1"/>
  <c r="CE1560" i="1"/>
  <c r="CJ1560" i="1"/>
  <c r="CE1440" i="1"/>
  <c r="CO1440" i="1"/>
  <c r="CI1436" i="1"/>
  <c r="CE1436" i="1"/>
  <c r="CF1436" i="1"/>
  <c r="CG1496" i="1"/>
  <c r="CO1520" i="1"/>
  <c r="CD1520" i="1"/>
  <c r="CI1496" i="1"/>
  <c r="CM1560" i="1"/>
  <c r="CO1560" i="1"/>
  <c r="CH1560" i="1"/>
  <c r="CK1520" i="1"/>
  <c r="CJ1520" i="1"/>
  <c r="CL1496" i="1"/>
  <c r="CC1496" i="1"/>
  <c r="CH1496" i="1"/>
  <c r="CO1408" i="1"/>
  <c r="CG1408" i="1"/>
  <c r="CE1408" i="1"/>
  <c r="CF1408" i="1"/>
  <c r="CM1496" i="1"/>
  <c r="CJ1496" i="1"/>
  <c r="CK1408" i="1"/>
  <c r="CL1408" i="1"/>
  <c r="CO1460" i="1"/>
  <c r="CC1480" i="1"/>
  <c r="CK1460" i="1"/>
  <c r="CK1496" i="1"/>
  <c r="CN1496" i="1"/>
  <c r="CD1496" i="1"/>
  <c r="CN1480" i="1"/>
  <c r="CK1560" i="1"/>
  <c r="CG1560" i="1"/>
  <c r="CJ1436" i="1"/>
  <c r="CC1520" i="1"/>
  <c r="CN1520" i="1"/>
  <c r="CF1460" i="1"/>
  <c r="CK1492" i="1"/>
  <c r="CM1480" i="1"/>
  <c r="CI1480" i="1"/>
  <c r="CJ1480" i="1"/>
  <c r="CD1480" i="1"/>
  <c r="CG1492" i="1"/>
  <c r="CC1492" i="1"/>
  <c r="CL1492" i="1"/>
  <c r="CG1460" i="1"/>
  <c r="CC1460" i="1"/>
  <c r="CL1460" i="1"/>
  <c r="CE1480" i="1"/>
  <c r="CO1480" i="1"/>
  <c r="CF1480" i="1"/>
  <c r="CM1492" i="1"/>
  <c r="CN1492" i="1"/>
  <c r="CH1492" i="1"/>
  <c r="CM1460" i="1"/>
  <c r="CN1460" i="1"/>
  <c r="CH1460" i="1"/>
  <c r="CO1492" i="1"/>
  <c r="CF1492" i="1"/>
  <c r="CE1496" i="1"/>
  <c r="CO1496" i="1"/>
  <c r="CK1480" i="1"/>
  <c r="CG1480" i="1"/>
  <c r="CI1492" i="1"/>
  <c r="CE1492" i="1"/>
  <c r="CJ1492" i="1"/>
  <c r="CI1460" i="1"/>
  <c r="CE1460" i="1"/>
  <c r="CJ1460" i="1"/>
  <c r="BK1426" i="1"/>
  <c r="CJ1426" i="1"/>
  <c r="CT1426" i="1"/>
  <c r="CX1426" i="1"/>
  <c r="DB1426" i="1"/>
  <c r="CW1426" i="1"/>
  <c r="DA1426" i="1"/>
  <c r="CQ1426" i="1"/>
  <c r="CU1426" i="1"/>
  <c r="CY1426" i="1"/>
  <c r="DC1426" i="1"/>
  <c r="CS1426" i="1"/>
  <c r="CR1426" i="1"/>
  <c r="CV1426" i="1"/>
  <c r="CZ1426" i="1"/>
  <c r="BK1518" i="1"/>
  <c r="CF1518" i="1"/>
  <c r="CT1518" i="1"/>
  <c r="CX1518" i="1"/>
  <c r="DB1518" i="1"/>
  <c r="CQ1518" i="1"/>
  <c r="CU1518" i="1"/>
  <c r="DC1518" i="1"/>
  <c r="CR1518" i="1"/>
  <c r="CZ1518" i="1"/>
  <c r="CY1518" i="1"/>
  <c r="CV1518" i="1"/>
  <c r="CW1518" i="1"/>
  <c r="DA1518" i="1"/>
  <c r="CS1518" i="1"/>
  <c r="BK1399" i="1"/>
  <c r="CC1399" i="1"/>
  <c r="CS1399" i="1"/>
  <c r="CW1399" i="1"/>
  <c r="DA1399" i="1"/>
  <c r="CR1399" i="1"/>
  <c r="CV1399" i="1"/>
  <c r="CT1399" i="1"/>
  <c r="CX1399" i="1"/>
  <c r="DB1399" i="1"/>
  <c r="CZ1399" i="1"/>
  <c r="CQ1399" i="1"/>
  <c r="CU1399" i="1"/>
  <c r="CY1399" i="1"/>
  <c r="DC1399" i="1"/>
  <c r="BK1349" i="1"/>
  <c r="CO1349" i="1"/>
  <c r="CS1349" i="1"/>
  <c r="CW1349" i="1"/>
  <c r="DA1349" i="1"/>
  <c r="CU1349" i="1"/>
  <c r="CZ1349" i="1"/>
  <c r="CT1349" i="1"/>
  <c r="CY1349" i="1"/>
  <c r="CQ1349" i="1"/>
  <c r="CV1349" i="1"/>
  <c r="DB1349" i="1"/>
  <c r="CR1349" i="1"/>
  <c r="CX1349" i="1"/>
  <c r="DC1349" i="1"/>
  <c r="BK1314" i="1"/>
  <c r="CH1314" i="1"/>
  <c r="CR1314" i="1"/>
  <c r="CV1314" i="1"/>
  <c r="CZ1314" i="1"/>
  <c r="CQ1314" i="1"/>
  <c r="CW1314" i="1"/>
  <c r="DB1314" i="1"/>
  <c r="CU1314" i="1"/>
  <c r="CS1314" i="1"/>
  <c r="CX1314" i="1"/>
  <c r="DC1314" i="1"/>
  <c r="DA1314" i="1"/>
  <c r="CT1314" i="1"/>
  <c r="CY1314" i="1"/>
  <c r="BK1289" i="1"/>
  <c r="CL1289" i="1"/>
  <c r="CS1289" i="1"/>
  <c r="CW1289" i="1"/>
  <c r="DA1289" i="1"/>
  <c r="CQ1289" i="1"/>
  <c r="CV1289" i="1"/>
  <c r="DB1289" i="1"/>
  <c r="CU1289" i="1"/>
  <c r="CZ1289" i="1"/>
  <c r="CR1289" i="1"/>
  <c r="CX1289" i="1"/>
  <c r="DC1289" i="1"/>
  <c r="CT1289" i="1"/>
  <c r="CY1289" i="1"/>
  <c r="BK1265" i="1"/>
  <c r="CJ1265" i="1"/>
  <c r="CS1265" i="1"/>
  <c r="CW1265" i="1"/>
  <c r="DA1265" i="1"/>
  <c r="CT1265" i="1"/>
  <c r="CY1265" i="1"/>
  <c r="CX1265" i="1"/>
  <c r="DC1265" i="1"/>
  <c r="CU1265" i="1"/>
  <c r="CZ1265" i="1"/>
  <c r="CR1265" i="1"/>
  <c r="CQ1265" i="1"/>
  <c r="CV1265" i="1"/>
  <c r="DB1265" i="1"/>
  <c r="BK1245" i="1"/>
  <c r="CK1245" i="1"/>
  <c r="CS1245" i="1"/>
  <c r="CW1245" i="1"/>
  <c r="DA1245" i="1"/>
  <c r="CR1245" i="1"/>
  <c r="CX1245" i="1"/>
  <c r="DC1245" i="1"/>
  <c r="CQ1245" i="1"/>
  <c r="DB1245" i="1"/>
  <c r="CT1245" i="1"/>
  <c r="CY1245" i="1"/>
  <c r="CV1245" i="1"/>
  <c r="CU1245" i="1"/>
  <c r="CZ1245" i="1"/>
  <c r="BK1157" i="1"/>
  <c r="CH1157" i="1"/>
  <c r="CS1157" i="1"/>
  <c r="CW1157" i="1"/>
  <c r="DA1157" i="1"/>
  <c r="CT1157" i="1"/>
  <c r="CY1157" i="1"/>
  <c r="CU1157" i="1"/>
  <c r="CZ1157" i="1"/>
  <c r="CQ1157" i="1"/>
  <c r="CV1157" i="1"/>
  <c r="DB1157" i="1"/>
  <c r="DC1157" i="1"/>
  <c r="CX1157" i="1"/>
  <c r="CR1157" i="1"/>
  <c r="BK1117" i="1"/>
  <c r="CG1117" i="1"/>
  <c r="CS1117" i="1"/>
  <c r="CW1117" i="1"/>
  <c r="DA1117" i="1"/>
  <c r="CQ1117" i="1"/>
  <c r="CV1117" i="1"/>
  <c r="DB1117" i="1"/>
  <c r="CR1117" i="1"/>
  <c r="CX1117" i="1"/>
  <c r="DC1117" i="1"/>
  <c r="CT1117" i="1"/>
  <c r="CY1117" i="1"/>
  <c r="CU1117" i="1"/>
  <c r="CZ1117" i="1"/>
  <c r="BK886" i="1"/>
  <c r="CL886" i="1"/>
  <c r="CS886" i="1"/>
  <c r="CW886" i="1"/>
  <c r="DA886" i="1"/>
  <c r="CU886" i="1"/>
  <c r="CZ886" i="1"/>
  <c r="CQ886" i="1"/>
  <c r="CV886" i="1"/>
  <c r="DB886" i="1"/>
  <c r="CX886" i="1"/>
  <c r="CY886" i="1"/>
  <c r="CR886" i="1"/>
  <c r="DC886" i="1"/>
  <c r="CT886" i="1"/>
  <c r="BK728" i="1"/>
  <c r="CD728" i="1"/>
  <c r="CS728" i="1"/>
  <c r="CW728" i="1"/>
  <c r="DA728" i="1"/>
  <c r="CT728" i="1"/>
  <c r="CX728" i="1"/>
  <c r="DB728" i="1"/>
  <c r="CQ728" i="1"/>
  <c r="CU728" i="1"/>
  <c r="CY728" i="1"/>
  <c r="DC728" i="1"/>
  <c r="CR728" i="1"/>
  <c r="CV728" i="1"/>
  <c r="CZ728" i="1"/>
  <c r="BK1370" i="1"/>
  <c r="CD1370" i="1"/>
  <c r="CT1370" i="1"/>
  <c r="CX1370" i="1"/>
  <c r="DB1370" i="1"/>
  <c r="CS1370" i="1"/>
  <c r="DA1370" i="1"/>
  <c r="CQ1370" i="1"/>
  <c r="CU1370" i="1"/>
  <c r="CY1370" i="1"/>
  <c r="DC1370" i="1"/>
  <c r="CW1370" i="1"/>
  <c r="CR1370" i="1"/>
  <c r="CV1370" i="1"/>
  <c r="CZ1370" i="1"/>
  <c r="BK1297" i="1"/>
  <c r="CC1297" i="1"/>
  <c r="CS1297" i="1"/>
  <c r="CW1297" i="1"/>
  <c r="DA1297" i="1"/>
  <c r="CT1297" i="1"/>
  <c r="CY1297" i="1"/>
  <c r="CX1297" i="1"/>
  <c r="DC1297" i="1"/>
  <c r="CU1297" i="1"/>
  <c r="CZ1297" i="1"/>
  <c r="CR1297" i="1"/>
  <c r="CQ1297" i="1"/>
  <c r="CV1297" i="1"/>
  <c r="DB1297" i="1"/>
  <c r="BK743" i="1"/>
  <c r="CM743" i="1"/>
  <c r="CT743" i="1"/>
  <c r="CX743" i="1"/>
  <c r="DB743" i="1"/>
  <c r="CQ743" i="1"/>
  <c r="CU743" i="1"/>
  <c r="CY743" i="1"/>
  <c r="DC743" i="1"/>
  <c r="CR743" i="1"/>
  <c r="CV743" i="1"/>
  <c r="CZ743" i="1"/>
  <c r="CS743" i="1"/>
  <c r="CW743" i="1"/>
  <c r="DA743" i="1"/>
  <c r="BK1367" i="1"/>
  <c r="CE1367" i="1"/>
  <c r="CS1367" i="1"/>
  <c r="CW1367" i="1"/>
  <c r="DA1367" i="1"/>
  <c r="CR1367" i="1"/>
  <c r="CV1367" i="1"/>
  <c r="CT1367" i="1"/>
  <c r="CX1367" i="1"/>
  <c r="DB1367" i="1"/>
  <c r="CZ1367" i="1"/>
  <c r="CQ1367" i="1"/>
  <c r="CU1367" i="1"/>
  <c r="CY1367" i="1"/>
  <c r="DC1367" i="1"/>
  <c r="BK1317" i="1"/>
  <c r="CN1317" i="1"/>
  <c r="CS1317" i="1"/>
  <c r="CW1317" i="1"/>
  <c r="DA1317" i="1"/>
  <c r="CU1317" i="1"/>
  <c r="CZ1317" i="1"/>
  <c r="CY1317" i="1"/>
  <c r="CQ1317" i="1"/>
  <c r="CV1317" i="1"/>
  <c r="DB1317" i="1"/>
  <c r="CT1317" i="1"/>
  <c r="CR1317" i="1"/>
  <c r="CX1317" i="1"/>
  <c r="DC1317" i="1"/>
  <c r="BK1293" i="1"/>
  <c r="CM1293" i="1"/>
  <c r="CS1293" i="1"/>
  <c r="CW1293" i="1"/>
  <c r="DA1293" i="1"/>
  <c r="CR1293" i="1"/>
  <c r="CX1293" i="1"/>
  <c r="DC1293" i="1"/>
  <c r="CQ1293" i="1"/>
  <c r="DB1293" i="1"/>
  <c r="CT1293" i="1"/>
  <c r="CY1293" i="1"/>
  <c r="CV1293" i="1"/>
  <c r="CU1293" i="1"/>
  <c r="CZ1293" i="1"/>
  <c r="BK1269" i="1"/>
  <c r="CM1269" i="1"/>
  <c r="CS1269" i="1"/>
  <c r="CW1269" i="1"/>
  <c r="DA1269" i="1"/>
  <c r="CU1269" i="1"/>
  <c r="CZ1269" i="1"/>
  <c r="CT1269" i="1"/>
  <c r="CQ1269" i="1"/>
  <c r="CV1269" i="1"/>
  <c r="DB1269" i="1"/>
  <c r="CY1269" i="1"/>
  <c r="CR1269" i="1"/>
  <c r="CX1269" i="1"/>
  <c r="DC1269" i="1"/>
  <c r="BK1249" i="1"/>
  <c r="CO1249" i="1"/>
  <c r="CS1249" i="1"/>
  <c r="CW1249" i="1"/>
  <c r="DA1249" i="1"/>
  <c r="CT1249" i="1"/>
  <c r="CY1249" i="1"/>
  <c r="CX1249" i="1"/>
  <c r="DC1249" i="1"/>
  <c r="CU1249" i="1"/>
  <c r="CZ1249" i="1"/>
  <c r="CR1249" i="1"/>
  <c r="CQ1249" i="1"/>
  <c r="CV1249" i="1"/>
  <c r="DB1249" i="1"/>
  <c r="BK1081" i="1"/>
  <c r="CH1081" i="1"/>
  <c r="CS1081" i="1"/>
  <c r="CW1081" i="1"/>
  <c r="DA1081" i="1"/>
  <c r="CU1081" i="1"/>
  <c r="CZ1081" i="1"/>
  <c r="CQ1081" i="1"/>
  <c r="CV1081" i="1"/>
  <c r="DB1081" i="1"/>
  <c r="CR1081" i="1"/>
  <c r="CX1081" i="1"/>
  <c r="DC1081" i="1"/>
  <c r="CT1081" i="1"/>
  <c r="CY1081" i="1"/>
  <c r="BK752" i="1"/>
  <c r="CH752" i="1"/>
  <c r="CS752" i="1"/>
  <c r="CW752" i="1"/>
  <c r="DA752" i="1"/>
  <c r="CT752" i="1"/>
  <c r="CX752" i="1"/>
  <c r="DB752" i="1"/>
  <c r="CQ752" i="1"/>
  <c r="CU752" i="1"/>
  <c r="CY752" i="1"/>
  <c r="DC752" i="1"/>
  <c r="CZ752" i="1"/>
  <c r="CR752" i="1"/>
  <c r="CV752" i="1"/>
  <c r="BK347" i="1"/>
  <c r="CO347" i="1"/>
  <c r="CS347" i="1"/>
  <c r="CW347" i="1"/>
  <c r="DA347" i="1"/>
  <c r="CT347" i="1"/>
  <c r="CY347" i="1"/>
  <c r="CU347" i="1"/>
  <c r="CZ347" i="1"/>
  <c r="CQ347" i="1"/>
  <c r="CV347" i="1"/>
  <c r="DB347" i="1"/>
  <c r="CX347" i="1"/>
  <c r="DC347" i="1"/>
  <c r="CR347" i="1"/>
  <c r="BK260" i="1"/>
  <c r="CN260" i="1"/>
  <c r="CS260" i="1"/>
  <c r="CW260" i="1"/>
  <c r="DA260" i="1"/>
  <c r="CT260" i="1"/>
  <c r="CX260" i="1"/>
  <c r="CQ260" i="1"/>
  <c r="CU260" i="1"/>
  <c r="CY260" i="1"/>
  <c r="CZ260" i="1"/>
  <c r="DB260" i="1"/>
  <c r="CR260" i="1"/>
  <c r="DC260" i="1"/>
  <c r="CV260" i="1"/>
  <c r="BK88" i="1"/>
  <c r="CN88" i="1"/>
  <c r="CQ88" i="1"/>
  <c r="CU88" i="1"/>
  <c r="CY88" i="1"/>
  <c r="DC88" i="1"/>
  <c r="CS88" i="1"/>
  <c r="CX88" i="1"/>
  <c r="CT88" i="1"/>
  <c r="CZ88" i="1"/>
  <c r="CV88" i="1"/>
  <c r="DA88" i="1"/>
  <c r="CR88" i="1"/>
  <c r="CW88" i="1"/>
  <c r="DB88" i="1"/>
  <c r="BK1273" i="1"/>
  <c r="CG1273" i="1"/>
  <c r="CS1273" i="1"/>
  <c r="CW1273" i="1"/>
  <c r="DA1273" i="1"/>
  <c r="CQ1273" i="1"/>
  <c r="CV1273" i="1"/>
  <c r="DB1273" i="1"/>
  <c r="CZ1273" i="1"/>
  <c r="CR1273" i="1"/>
  <c r="CX1273" i="1"/>
  <c r="DC1273" i="1"/>
  <c r="CU1273" i="1"/>
  <c r="CT1273" i="1"/>
  <c r="CY1273" i="1"/>
  <c r="BK1215" i="1"/>
  <c r="CC1215" i="1"/>
  <c r="CQ1215" i="1"/>
  <c r="CU1215" i="1"/>
  <c r="CY1215" i="1"/>
  <c r="DC1215" i="1"/>
  <c r="CS1215" i="1"/>
  <c r="CX1215" i="1"/>
  <c r="CR1215" i="1"/>
  <c r="CW1215" i="1"/>
  <c r="CT1215" i="1"/>
  <c r="CZ1215" i="1"/>
  <c r="DB1215" i="1"/>
  <c r="CV1215" i="1"/>
  <c r="DA1215" i="1"/>
  <c r="BK863" i="1"/>
  <c r="CG863" i="1"/>
  <c r="CR863" i="1"/>
  <c r="CV863" i="1"/>
  <c r="CZ863" i="1"/>
  <c r="CU863" i="1"/>
  <c r="DA863" i="1"/>
  <c r="CQ863" i="1"/>
  <c r="CW863" i="1"/>
  <c r="DB863" i="1"/>
  <c r="CX863" i="1"/>
  <c r="CY863" i="1"/>
  <c r="CS863" i="1"/>
  <c r="DC863" i="1"/>
  <c r="CT863" i="1"/>
  <c r="BK1558" i="1"/>
  <c r="CN1558" i="1"/>
  <c r="CT1558" i="1"/>
  <c r="CX1558" i="1"/>
  <c r="DB1558" i="1"/>
  <c r="CQ1558" i="1"/>
  <c r="CU1558" i="1"/>
  <c r="DC1558" i="1"/>
  <c r="CR1558" i="1"/>
  <c r="CY1558" i="1"/>
  <c r="CV1558" i="1"/>
  <c r="CZ1558" i="1"/>
  <c r="DA1558" i="1"/>
  <c r="CS1558" i="1"/>
  <c r="CW1558" i="1"/>
  <c r="BK1371" i="1"/>
  <c r="CS1371" i="1"/>
  <c r="CW1371" i="1"/>
  <c r="DA1371" i="1"/>
  <c r="CR1371" i="1"/>
  <c r="CZ1371" i="1"/>
  <c r="CT1371" i="1"/>
  <c r="CX1371" i="1"/>
  <c r="DB1371" i="1"/>
  <c r="CV1371" i="1"/>
  <c r="CQ1371" i="1"/>
  <c r="CU1371" i="1"/>
  <c r="CY1371" i="1"/>
  <c r="DC1371" i="1"/>
  <c r="BK1323" i="1"/>
  <c r="CK1323" i="1"/>
  <c r="CQ1323" i="1"/>
  <c r="CU1323" i="1"/>
  <c r="CY1323" i="1"/>
  <c r="DC1323" i="1"/>
  <c r="CR1323" i="1"/>
  <c r="CW1323" i="1"/>
  <c r="DB1323" i="1"/>
  <c r="DA1323" i="1"/>
  <c r="CS1323" i="1"/>
  <c r="CX1323" i="1"/>
  <c r="CV1323" i="1"/>
  <c r="CT1323" i="1"/>
  <c r="CZ1323" i="1"/>
  <c r="BK1274" i="1"/>
  <c r="CM1274" i="1"/>
  <c r="CR1274" i="1"/>
  <c r="CV1274" i="1"/>
  <c r="CZ1274" i="1"/>
  <c r="CT1274" i="1"/>
  <c r="CY1274" i="1"/>
  <c r="CS1274" i="1"/>
  <c r="DC1274" i="1"/>
  <c r="CU1274" i="1"/>
  <c r="DA1274" i="1"/>
  <c r="CX1274" i="1"/>
  <c r="CQ1274" i="1"/>
  <c r="CW1274" i="1"/>
  <c r="DB1274" i="1"/>
  <c r="BK1254" i="1"/>
  <c r="CH1254" i="1"/>
  <c r="CR1254" i="1"/>
  <c r="CV1254" i="1"/>
  <c r="CZ1254" i="1"/>
  <c r="CS1254" i="1"/>
  <c r="CX1254" i="1"/>
  <c r="DC1254" i="1"/>
  <c r="CW1254" i="1"/>
  <c r="CT1254" i="1"/>
  <c r="CY1254" i="1"/>
  <c r="CQ1254" i="1"/>
  <c r="DB1254" i="1"/>
  <c r="CU1254" i="1"/>
  <c r="DA1254" i="1"/>
  <c r="BK1217" i="1"/>
  <c r="CS1217" i="1"/>
  <c r="CW1217" i="1"/>
  <c r="DA1217" i="1"/>
  <c r="CT1217" i="1"/>
  <c r="CY1217" i="1"/>
  <c r="CX1217" i="1"/>
  <c r="DC1217" i="1"/>
  <c r="CU1217" i="1"/>
  <c r="CZ1217" i="1"/>
  <c r="CR1217" i="1"/>
  <c r="CQ1217" i="1"/>
  <c r="CV1217" i="1"/>
  <c r="DB1217" i="1"/>
  <c r="BK1178" i="1"/>
  <c r="CE1178" i="1"/>
  <c r="CR1178" i="1"/>
  <c r="CV1178" i="1"/>
  <c r="CZ1178" i="1"/>
  <c r="CS1178" i="1"/>
  <c r="CX1178" i="1"/>
  <c r="DC1178" i="1"/>
  <c r="CU1178" i="1"/>
  <c r="DA1178" i="1"/>
  <c r="CY1178" i="1"/>
  <c r="CW1178" i="1"/>
  <c r="CQ1178" i="1"/>
  <c r="DB1178" i="1"/>
  <c r="CT1178" i="1"/>
  <c r="BK1133" i="1"/>
  <c r="CE1133" i="1"/>
  <c r="CS1133" i="1"/>
  <c r="CW1133" i="1"/>
  <c r="DA1133" i="1"/>
  <c r="CQ1133" i="1"/>
  <c r="CV1133" i="1"/>
  <c r="DB1133" i="1"/>
  <c r="CR1133" i="1"/>
  <c r="CX1133" i="1"/>
  <c r="DC1133" i="1"/>
  <c r="CT1133" i="1"/>
  <c r="CY1133" i="1"/>
  <c r="CU1133" i="1"/>
  <c r="CZ1133" i="1"/>
  <c r="BK1100" i="1"/>
  <c r="CL1100" i="1"/>
  <c r="CT1100" i="1"/>
  <c r="CX1100" i="1"/>
  <c r="DB1100" i="1"/>
  <c r="CS1100" i="1"/>
  <c r="CY1100" i="1"/>
  <c r="CU1100" i="1"/>
  <c r="CZ1100" i="1"/>
  <c r="CQ1100" i="1"/>
  <c r="CV1100" i="1"/>
  <c r="DA1100" i="1"/>
  <c r="CW1100" i="1"/>
  <c r="CR1100" i="1"/>
  <c r="DC1100" i="1"/>
  <c r="BK285" i="1"/>
  <c r="CC285" i="1"/>
  <c r="CQ285" i="1"/>
  <c r="CU285" i="1"/>
  <c r="CY285" i="1"/>
  <c r="DC285" i="1"/>
  <c r="CR285" i="1"/>
  <c r="CV285" i="1"/>
  <c r="CZ285" i="1"/>
  <c r="CS285" i="1"/>
  <c r="CW285" i="1"/>
  <c r="DA285" i="1"/>
  <c r="DB285" i="1"/>
  <c r="CT285" i="1"/>
  <c r="CX285" i="1"/>
  <c r="BK1339" i="1"/>
  <c r="CJ1339" i="1"/>
  <c r="CQ1339" i="1"/>
  <c r="CU1339" i="1"/>
  <c r="CY1339" i="1"/>
  <c r="DC1339" i="1"/>
  <c r="CR1339" i="1"/>
  <c r="CW1339" i="1"/>
  <c r="DB1339" i="1"/>
  <c r="DA1339" i="1"/>
  <c r="CS1339" i="1"/>
  <c r="CX1339" i="1"/>
  <c r="CV1339" i="1"/>
  <c r="CT1339" i="1"/>
  <c r="CZ1339" i="1"/>
  <c r="BK1231" i="1"/>
  <c r="CK1231" i="1"/>
  <c r="CQ1231" i="1"/>
  <c r="CU1231" i="1"/>
  <c r="CY1231" i="1"/>
  <c r="DC1231" i="1"/>
  <c r="CS1231" i="1"/>
  <c r="CX1231" i="1"/>
  <c r="CR1231" i="1"/>
  <c r="DB1231" i="1"/>
  <c r="CT1231" i="1"/>
  <c r="CZ1231" i="1"/>
  <c r="CW1231" i="1"/>
  <c r="CV1231" i="1"/>
  <c r="DA1231" i="1"/>
  <c r="CC1408" i="1"/>
  <c r="CN1408" i="1"/>
  <c r="CH1408" i="1"/>
  <c r="BK1458" i="1"/>
  <c r="CL1458" i="1"/>
  <c r="CT1458" i="1"/>
  <c r="CX1458" i="1"/>
  <c r="DB1458" i="1"/>
  <c r="CQ1458" i="1"/>
  <c r="CY1458" i="1"/>
  <c r="DC1458" i="1"/>
  <c r="CS1458" i="1"/>
  <c r="DA1458" i="1"/>
  <c r="CU1458" i="1"/>
  <c r="CW1458" i="1"/>
  <c r="CR1458" i="1"/>
  <c r="CV1458" i="1"/>
  <c r="CZ1458" i="1"/>
  <c r="BK1285" i="1"/>
  <c r="CJ1285" i="1"/>
  <c r="CS1285" i="1"/>
  <c r="CW1285" i="1"/>
  <c r="DA1285" i="1"/>
  <c r="CU1285" i="1"/>
  <c r="CZ1285" i="1"/>
  <c r="CY1285" i="1"/>
  <c r="CQ1285" i="1"/>
  <c r="CV1285" i="1"/>
  <c r="DB1285" i="1"/>
  <c r="CT1285" i="1"/>
  <c r="CR1285" i="1"/>
  <c r="CX1285" i="1"/>
  <c r="DC1285" i="1"/>
  <c r="BK1261" i="1"/>
  <c r="CE1261" i="1"/>
  <c r="CS1261" i="1"/>
  <c r="CW1261" i="1"/>
  <c r="DA1261" i="1"/>
  <c r="CR1261" i="1"/>
  <c r="CX1261" i="1"/>
  <c r="DC1261" i="1"/>
  <c r="CQ1261" i="1"/>
  <c r="CV1261" i="1"/>
  <c r="CT1261" i="1"/>
  <c r="CY1261" i="1"/>
  <c r="DB1261" i="1"/>
  <c r="CU1261" i="1"/>
  <c r="CZ1261" i="1"/>
  <c r="BK1197" i="1"/>
  <c r="CO1197" i="1"/>
  <c r="CS1197" i="1"/>
  <c r="CW1197" i="1"/>
  <c r="DA1197" i="1"/>
  <c r="CR1197" i="1"/>
  <c r="CX1197" i="1"/>
  <c r="DC1197" i="1"/>
  <c r="CQ1197" i="1"/>
  <c r="CV1197" i="1"/>
  <c r="CT1197" i="1"/>
  <c r="CY1197" i="1"/>
  <c r="DB1197" i="1"/>
  <c r="CU1197" i="1"/>
  <c r="CZ1197" i="1"/>
  <c r="BK1148" i="1"/>
  <c r="CJ1148" i="1"/>
  <c r="CT1148" i="1"/>
  <c r="CX1148" i="1"/>
  <c r="DB1148" i="1"/>
  <c r="CS1148" i="1"/>
  <c r="CY1148" i="1"/>
  <c r="CU1148" i="1"/>
  <c r="CZ1148" i="1"/>
  <c r="CQ1148" i="1"/>
  <c r="CV1148" i="1"/>
  <c r="DA1148" i="1"/>
  <c r="CR1148" i="1"/>
  <c r="CW1148" i="1"/>
  <c r="DC1148" i="1"/>
  <c r="BK862" i="1"/>
  <c r="CC862" i="1"/>
  <c r="CS862" i="1"/>
  <c r="CW862" i="1"/>
  <c r="DA862" i="1"/>
  <c r="CR862" i="1"/>
  <c r="CX862" i="1"/>
  <c r="DC862" i="1"/>
  <c r="CT862" i="1"/>
  <c r="CY862" i="1"/>
  <c r="CZ862" i="1"/>
  <c r="CQ862" i="1"/>
  <c r="DB862" i="1"/>
  <c r="CU862" i="1"/>
  <c r="CV862" i="1"/>
  <c r="BK317" i="1"/>
  <c r="CO317" i="1"/>
  <c r="CQ317" i="1"/>
  <c r="CU317" i="1"/>
  <c r="CY317" i="1"/>
  <c r="DC317" i="1"/>
  <c r="CR317" i="1"/>
  <c r="CV317" i="1"/>
  <c r="CZ317" i="1"/>
  <c r="CS317" i="1"/>
  <c r="CW317" i="1"/>
  <c r="DA317" i="1"/>
  <c r="DB317" i="1"/>
  <c r="CT317" i="1"/>
  <c r="CX317" i="1"/>
  <c r="BK167" i="1"/>
  <c r="CD167" i="1"/>
  <c r="CQ167" i="1"/>
  <c r="CU167" i="1"/>
  <c r="CY167" i="1"/>
  <c r="DC167" i="1"/>
  <c r="CT167" i="1"/>
  <c r="CZ167" i="1"/>
  <c r="CV167" i="1"/>
  <c r="DA167" i="1"/>
  <c r="CR167" i="1"/>
  <c r="CW167" i="1"/>
  <c r="DB167" i="1"/>
  <c r="CS167" i="1"/>
  <c r="CX167" i="1"/>
  <c r="BK1414" i="1"/>
  <c r="CD1414" i="1"/>
  <c r="CT1414" i="1"/>
  <c r="CX1414" i="1"/>
  <c r="DB1414" i="1"/>
  <c r="CS1414" i="1"/>
  <c r="CW1414" i="1"/>
  <c r="CQ1414" i="1"/>
  <c r="CU1414" i="1"/>
  <c r="CY1414" i="1"/>
  <c r="DC1414" i="1"/>
  <c r="DA1414" i="1"/>
  <c r="CR1414" i="1"/>
  <c r="CV1414" i="1"/>
  <c r="CZ1414" i="1"/>
  <c r="BK1351" i="1"/>
  <c r="CM1351" i="1"/>
  <c r="CQ1351" i="1"/>
  <c r="CU1351" i="1"/>
  <c r="CY1351" i="1"/>
  <c r="DC1351" i="1"/>
  <c r="CV1351" i="1"/>
  <c r="DA1351" i="1"/>
  <c r="CZ1351" i="1"/>
  <c r="CR1351" i="1"/>
  <c r="CW1351" i="1"/>
  <c r="DB1351" i="1"/>
  <c r="CT1351" i="1"/>
  <c r="CS1351" i="1"/>
  <c r="CX1351" i="1"/>
  <c r="BK1286" i="1"/>
  <c r="CF1286" i="1"/>
  <c r="CR1286" i="1"/>
  <c r="CV1286" i="1"/>
  <c r="CZ1286" i="1"/>
  <c r="CS1286" i="1"/>
  <c r="CX1286" i="1"/>
  <c r="DC1286" i="1"/>
  <c r="CQ1286" i="1"/>
  <c r="DB1286" i="1"/>
  <c r="CT1286" i="1"/>
  <c r="CY1286" i="1"/>
  <c r="CW1286" i="1"/>
  <c r="CU1286" i="1"/>
  <c r="DA1286" i="1"/>
  <c r="BK1104" i="1"/>
  <c r="CE1104" i="1"/>
  <c r="CT1104" i="1"/>
  <c r="CX1104" i="1"/>
  <c r="DB1104" i="1"/>
  <c r="CU1104" i="1"/>
  <c r="CZ1104" i="1"/>
  <c r="CQ1104" i="1"/>
  <c r="CV1104" i="1"/>
  <c r="DA1104" i="1"/>
  <c r="CR1104" i="1"/>
  <c r="CW1104" i="1"/>
  <c r="DC1104" i="1"/>
  <c r="CS1104" i="1"/>
  <c r="CY1104" i="1"/>
  <c r="BK96" i="1"/>
  <c r="CH96" i="1"/>
  <c r="CQ96" i="1"/>
  <c r="CU96" i="1"/>
  <c r="CY96" i="1"/>
  <c r="DC96" i="1"/>
  <c r="CV96" i="1"/>
  <c r="CR96" i="1"/>
  <c r="CW96" i="1"/>
  <c r="DB96" i="1"/>
  <c r="CS96" i="1"/>
  <c r="CX96" i="1"/>
  <c r="CT96" i="1"/>
  <c r="CZ96" i="1"/>
  <c r="DA96" i="1"/>
  <c r="BK1457" i="1"/>
  <c r="CC1457" i="1"/>
  <c r="CQ1457" i="1"/>
  <c r="CU1457" i="1"/>
  <c r="CY1457" i="1"/>
  <c r="DC1457" i="1"/>
  <c r="CV1457" i="1"/>
  <c r="CZ1457" i="1"/>
  <c r="CT1457" i="1"/>
  <c r="DB1457" i="1"/>
  <c r="CR1457" i="1"/>
  <c r="CX1457" i="1"/>
  <c r="CS1457" i="1"/>
  <c r="CW1457" i="1"/>
  <c r="DA1457" i="1"/>
  <c r="BK1347" i="1"/>
  <c r="CE1347" i="1"/>
  <c r="CQ1347" i="1"/>
  <c r="CU1347" i="1"/>
  <c r="CY1347" i="1"/>
  <c r="DC1347" i="1"/>
  <c r="CT1347" i="1"/>
  <c r="CZ1347" i="1"/>
  <c r="CS1347" i="1"/>
  <c r="CV1347" i="1"/>
  <c r="DA1347" i="1"/>
  <c r="CX1347" i="1"/>
  <c r="CR1347" i="1"/>
  <c r="CW1347" i="1"/>
  <c r="DB1347" i="1"/>
  <c r="BK1313" i="1"/>
  <c r="CC1313" i="1"/>
  <c r="CS1313" i="1"/>
  <c r="CW1313" i="1"/>
  <c r="DA1313" i="1"/>
  <c r="CT1313" i="1"/>
  <c r="CY1313" i="1"/>
  <c r="CR1313" i="1"/>
  <c r="DC1313" i="1"/>
  <c r="CU1313" i="1"/>
  <c r="CZ1313" i="1"/>
  <c r="CX1313" i="1"/>
  <c r="CQ1313" i="1"/>
  <c r="CV1313" i="1"/>
  <c r="DB1313" i="1"/>
  <c r="BK1288" i="1"/>
  <c r="CD1288" i="1"/>
  <c r="CT1288" i="1"/>
  <c r="CX1288" i="1"/>
  <c r="DB1288" i="1"/>
  <c r="CS1288" i="1"/>
  <c r="CY1288" i="1"/>
  <c r="CR1288" i="1"/>
  <c r="CW1288" i="1"/>
  <c r="CU1288" i="1"/>
  <c r="CZ1288" i="1"/>
  <c r="DC1288" i="1"/>
  <c r="CQ1288" i="1"/>
  <c r="CV1288" i="1"/>
  <c r="DA1288" i="1"/>
  <c r="BK1264" i="1"/>
  <c r="CE1264" i="1"/>
  <c r="CT1264" i="1"/>
  <c r="CX1264" i="1"/>
  <c r="DB1264" i="1"/>
  <c r="CQ1264" i="1"/>
  <c r="CV1264" i="1"/>
  <c r="DA1264" i="1"/>
  <c r="CU1264" i="1"/>
  <c r="CZ1264" i="1"/>
  <c r="CR1264" i="1"/>
  <c r="CW1264" i="1"/>
  <c r="DC1264" i="1"/>
  <c r="CS1264" i="1"/>
  <c r="CY1264" i="1"/>
  <c r="BK1243" i="1"/>
  <c r="CG1243" i="1"/>
  <c r="CQ1243" i="1"/>
  <c r="CU1243" i="1"/>
  <c r="CY1243" i="1"/>
  <c r="DC1243" i="1"/>
  <c r="CR1243" i="1"/>
  <c r="CW1243" i="1"/>
  <c r="DB1243" i="1"/>
  <c r="DA1243" i="1"/>
  <c r="CS1243" i="1"/>
  <c r="CX1243" i="1"/>
  <c r="CV1243" i="1"/>
  <c r="CT1243" i="1"/>
  <c r="CZ1243" i="1"/>
  <c r="BK1203" i="1"/>
  <c r="CE1203" i="1"/>
  <c r="CQ1203" i="1"/>
  <c r="CU1203" i="1"/>
  <c r="CY1203" i="1"/>
  <c r="DC1203" i="1"/>
  <c r="CT1203" i="1"/>
  <c r="CZ1203" i="1"/>
  <c r="CS1203" i="1"/>
  <c r="CV1203" i="1"/>
  <c r="DA1203" i="1"/>
  <c r="CX1203" i="1"/>
  <c r="CR1203" i="1"/>
  <c r="CW1203" i="1"/>
  <c r="DB1203" i="1"/>
  <c r="BK1155" i="1"/>
  <c r="CG1155" i="1"/>
  <c r="CQ1155" i="1"/>
  <c r="CU1155" i="1"/>
  <c r="CY1155" i="1"/>
  <c r="DC1155" i="1"/>
  <c r="CS1155" i="1"/>
  <c r="CX1155" i="1"/>
  <c r="CT1155" i="1"/>
  <c r="CZ1155" i="1"/>
  <c r="CV1155" i="1"/>
  <c r="DA1155" i="1"/>
  <c r="DB1155" i="1"/>
  <c r="CR1155" i="1"/>
  <c r="CW1155" i="1"/>
  <c r="BK1115" i="1"/>
  <c r="CH1115" i="1"/>
  <c r="CQ1115" i="1"/>
  <c r="CU1115" i="1"/>
  <c r="CY1115" i="1"/>
  <c r="DC1115" i="1"/>
  <c r="CV1115" i="1"/>
  <c r="DA1115" i="1"/>
  <c r="CR1115" i="1"/>
  <c r="CW1115" i="1"/>
  <c r="DB1115" i="1"/>
  <c r="CS1115" i="1"/>
  <c r="CX1115" i="1"/>
  <c r="CT1115" i="1"/>
  <c r="CZ1115" i="1"/>
  <c r="BK723" i="1"/>
  <c r="CM723" i="1"/>
  <c r="CT723" i="1"/>
  <c r="CX723" i="1"/>
  <c r="DB723" i="1"/>
  <c r="CQ723" i="1"/>
  <c r="CU723" i="1"/>
  <c r="CY723" i="1"/>
  <c r="DC723" i="1"/>
  <c r="CR723" i="1"/>
  <c r="CV723" i="1"/>
  <c r="CZ723" i="1"/>
  <c r="CS723" i="1"/>
  <c r="CW723" i="1"/>
  <c r="DA723" i="1"/>
  <c r="BK233" i="1"/>
  <c r="CM233" i="1"/>
  <c r="CR233" i="1"/>
  <c r="CV233" i="1"/>
  <c r="CZ233" i="1"/>
  <c r="CS233" i="1"/>
  <c r="CW233" i="1"/>
  <c r="DA233" i="1"/>
  <c r="CT233" i="1"/>
  <c r="CX233" i="1"/>
  <c r="DB233" i="1"/>
  <c r="CY233" i="1"/>
  <c r="DC233" i="1"/>
  <c r="CQ233" i="1"/>
  <c r="CU233" i="1"/>
  <c r="BK1345" i="1"/>
  <c r="CO1345" i="1"/>
  <c r="CS1345" i="1"/>
  <c r="CW1345" i="1"/>
  <c r="DA1345" i="1"/>
  <c r="CT1345" i="1"/>
  <c r="CY1345" i="1"/>
  <c r="CR1345" i="1"/>
  <c r="DC1345" i="1"/>
  <c r="CU1345" i="1"/>
  <c r="CZ1345" i="1"/>
  <c r="CX1345" i="1"/>
  <c r="CQ1345" i="1"/>
  <c r="CV1345" i="1"/>
  <c r="DB1345" i="1"/>
  <c r="BK1186" i="1"/>
  <c r="CH1186" i="1"/>
  <c r="CT1186" i="1"/>
  <c r="CX1186" i="1"/>
  <c r="CR1186" i="1"/>
  <c r="CV1186" i="1"/>
  <c r="CZ1186" i="1"/>
  <c r="CU1186" i="1"/>
  <c r="DB1186" i="1"/>
  <c r="CS1186" i="1"/>
  <c r="DA1186" i="1"/>
  <c r="CW1186" i="1"/>
  <c r="DC1186" i="1"/>
  <c r="CQ1186" i="1"/>
  <c r="CY1186" i="1"/>
  <c r="BK672" i="1"/>
  <c r="CF672" i="1"/>
  <c r="CS672" i="1"/>
  <c r="CW672" i="1"/>
  <c r="DA672" i="1"/>
  <c r="CT672" i="1"/>
  <c r="CX672" i="1"/>
  <c r="DB672" i="1"/>
  <c r="CQ672" i="1"/>
  <c r="CU672" i="1"/>
  <c r="CY672" i="1"/>
  <c r="DC672" i="1"/>
  <c r="CZ672" i="1"/>
  <c r="CR672" i="1"/>
  <c r="CV672" i="1"/>
  <c r="BK1522" i="1"/>
  <c r="CE1522" i="1"/>
  <c r="CT1522" i="1"/>
  <c r="CX1522" i="1"/>
  <c r="DB1522" i="1"/>
  <c r="CQ1522" i="1"/>
  <c r="CU1522" i="1"/>
  <c r="CY1522" i="1"/>
  <c r="CR1522" i="1"/>
  <c r="CV1522" i="1"/>
  <c r="DC1522" i="1"/>
  <c r="CZ1522" i="1"/>
  <c r="CS1522" i="1"/>
  <c r="CW1522" i="1"/>
  <c r="DA1522" i="1"/>
  <c r="BK1403" i="1"/>
  <c r="CC1403" i="1"/>
  <c r="CS1403" i="1"/>
  <c r="CW1403" i="1"/>
  <c r="DA1403" i="1"/>
  <c r="CV1403" i="1"/>
  <c r="CZ1403" i="1"/>
  <c r="CT1403" i="1"/>
  <c r="CX1403" i="1"/>
  <c r="DB1403" i="1"/>
  <c r="CR1403" i="1"/>
  <c r="CQ1403" i="1"/>
  <c r="CU1403" i="1"/>
  <c r="CY1403" i="1"/>
  <c r="DC1403" i="1"/>
  <c r="BK1363" i="1"/>
  <c r="CO1363" i="1"/>
  <c r="CS1363" i="1"/>
  <c r="CW1363" i="1"/>
  <c r="DA1363" i="1"/>
  <c r="CR1363" i="1"/>
  <c r="CZ1363" i="1"/>
  <c r="CT1363" i="1"/>
  <c r="CX1363" i="1"/>
  <c r="DB1363" i="1"/>
  <c r="CV1363" i="1"/>
  <c r="CQ1363" i="1"/>
  <c r="CU1363" i="1"/>
  <c r="CY1363" i="1"/>
  <c r="DC1363" i="1"/>
  <c r="BK1292" i="1"/>
  <c r="CO1292" i="1"/>
  <c r="CT1292" i="1"/>
  <c r="CX1292" i="1"/>
  <c r="DB1292" i="1"/>
  <c r="CU1292" i="1"/>
  <c r="CZ1292" i="1"/>
  <c r="CS1292" i="1"/>
  <c r="CQ1292" i="1"/>
  <c r="CV1292" i="1"/>
  <c r="DA1292" i="1"/>
  <c r="CY1292" i="1"/>
  <c r="CR1292" i="1"/>
  <c r="CW1292" i="1"/>
  <c r="DC1292" i="1"/>
  <c r="BK1268" i="1"/>
  <c r="CF1268" i="1"/>
  <c r="CT1268" i="1"/>
  <c r="CX1268" i="1"/>
  <c r="DB1268" i="1"/>
  <c r="CR1268" i="1"/>
  <c r="CW1268" i="1"/>
  <c r="DC1268" i="1"/>
  <c r="CQ1268" i="1"/>
  <c r="CV1268" i="1"/>
  <c r="CS1268" i="1"/>
  <c r="CY1268" i="1"/>
  <c r="DA1268" i="1"/>
  <c r="CU1268" i="1"/>
  <c r="CZ1268" i="1"/>
  <c r="BK1207" i="1"/>
  <c r="CE1207" i="1"/>
  <c r="CQ1207" i="1"/>
  <c r="CU1207" i="1"/>
  <c r="CY1207" i="1"/>
  <c r="DC1207" i="1"/>
  <c r="CV1207" i="1"/>
  <c r="DA1207" i="1"/>
  <c r="CT1207" i="1"/>
  <c r="CZ1207" i="1"/>
  <c r="CR1207" i="1"/>
  <c r="CW1207" i="1"/>
  <c r="DB1207" i="1"/>
  <c r="CS1207" i="1"/>
  <c r="CX1207" i="1"/>
  <c r="BK1167" i="1"/>
  <c r="CD1167" i="1"/>
  <c r="CQ1167" i="1"/>
  <c r="CU1167" i="1"/>
  <c r="CY1167" i="1"/>
  <c r="DC1167" i="1"/>
  <c r="CR1167" i="1"/>
  <c r="CW1167" i="1"/>
  <c r="DB1167" i="1"/>
  <c r="CS1167" i="1"/>
  <c r="CX1167" i="1"/>
  <c r="CT1167" i="1"/>
  <c r="CZ1167" i="1"/>
  <c r="DA1167" i="1"/>
  <c r="CV1167" i="1"/>
  <c r="BK1125" i="1"/>
  <c r="CC1125" i="1"/>
  <c r="CS1125" i="1"/>
  <c r="CW1125" i="1"/>
  <c r="DA1125" i="1"/>
  <c r="CT1125" i="1"/>
  <c r="CY1125" i="1"/>
  <c r="CU1125" i="1"/>
  <c r="CZ1125" i="1"/>
  <c r="CQ1125" i="1"/>
  <c r="CV1125" i="1"/>
  <c r="DB1125" i="1"/>
  <c r="CR1125" i="1"/>
  <c r="CX1125" i="1"/>
  <c r="DC1125" i="1"/>
  <c r="BK909" i="1"/>
  <c r="CG909" i="1"/>
  <c r="CT909" i="1"/>
  <c r="CX909" i="1"/>
  <c r="DB909" i="1"/>
  <c r="CU909" i="1"/>
  <c r="CZ909" i="1"/>
  <c r="CQ909" i="1"/>
  <c r="CV909" i="1"/>
  <c r="DA909" i="1"/>
  <c r="CW909" i="1"/>
  <c r="CY909" i="1"/>
  <c r="CR909" i="1"/>
  <c r="DC909" i="1"/>
  <c r="CS909" i="1"/>
  <c r="BK750" i="1"/>
  <c r="CD750" i="1"/>
  <c r="CQ750" i="1"/>
  <c r="CU750" i="1"/>
  <c r="CY750" i="1"/>
  <c r="DC750" i="1"/>
  <c r="CR750" i="1"/>
  <c r="CV750" i="1"/>
  <c r="CZ750" i="1"/>
  <c r="CS750" i="1"/>
  <c r="CW750" i="1"/>
  <c r="DA750" i="1"/>
  <c r="CT750" i="1"/>
  <c r="CX750" i="1"/>
  <c r="DB750" i="1"/>
  <c r="BK253" i="1"/>
  <c r="CE253" i="1"/>
  <c r="CR253" i="1"/>
  <c r="CV253" i="1"/>
  <c r="CZ253" i="1"/>
  <c r="CS253" i="1"/>
  <c r="CW253" i="1"/>
  <c r="DA253" i="1"/>
  <c r="CT253" i="1"/>
  <c r="CX253" i="1"/>
  <c r="DB253" i="1"/>
  <c r="CU253" i="1"/>
  <c r="CY253" i="1"/>
  <c r="DC253" i="1"/>
  <c r="CQ253" i="1"/>
  <c r="BK1311" i="1"/>
  <c r="CO1311" i="1"/>
  <c r="CQ1311" i="1"/>
  <c r="CU1311" i="1"/>
  <c r="CY1311" i="1"/>
  <c r="DC1311" i="1"/>
  <c r="CS1311" i="1"/>
  <c r="CX1311" i="1"/>
  <c r="CW1311" i="1"/>
  <c r="DB1311" i="1"/>
  <c r="CT1311" i="1"/>
  <c r="CZ1311" i="1"/>
  <c r="CR1311" i="1"/>
  <c r="CV1311" i="1"/>
  <c r="DA1311" i="1"/>
  <c r="BK1206" i="1"/>
  <c r="CD1206" i="1"/>
  <c r="CR1206" i="1"/>
  <c r="CV1206" i="1"/>
  <c r="CZ1206" i="1"/>
  <c r="CS1206" i="1"/>
  <c r="CX1206" i="1"/>
  <c r="DC1206" i="1"/>
  <c r="CW1206" i="1"/>
  <c r="CT1206" i="1"/>
  <c r="CY1206" i="1"/>
  <c r="CQ1206" i="1"/>
  <c r="DB1206" i="1"/>
  <c r="CU1206" i="1"/>
  <c r="DA1206" i="1"/>
  <c r="BK1112" i="1"/>
  <c r="CH1112" i="1"/>
  <c r="CT1112" i="1"/>
  <c r="CX1112" i="1"/>
  <c r="DB1112" i="1"/>
  <c r="CR1112" i="1"/>
  <c r="CW1112" i="1"/>
  <c r="DC1112" i="1"/>
  <c r="CS1112" i="1"/>
  <c r="CY1112" i="1"/>
  <c r="CU1112" i="1"/>
  <c r="CZ1112" i="1"/>
  <c r="CQ1112" i="1"/>
  <c r="CV1112" i="1"/>
  <c r="DA1112" i="1"/>
  <c r="BK283" i="1"/>
  <c r="CH283" i="1"/>
  <c r="CS283" i="1"/>
  <c r="CW283" i="1"/>
  <c r="DA283" i="1"/>
  <c r="CT283" i="1"/>
  <c r="CX283" i="1"/>
  <c r="DB283" i="1"/>
  <c r="CQ283" i="1"/>
  <c r="CU283" i="1"/>
  <c r="CY283" i="1"/>
  <c r="DC283" i="1"/>
  <c r="CV283" i="1"/>
  <c r="CZ283" i="1"/>
  <c r="CR283" i="1"/>
  <c r="CM1408" i="1"/>
  <c r="CI1408" i="1"/>
  <c r="CJ1408" i="1"/>
  <c r="BK1450" i="1"/>
  <c r="CI1450" i="1"/>
  <c r="CT1450" i="1"/>
  <c r="CX1450" i="1"/>
  <c r="DB1450" i="1"/>
  <c r="CQ1450" i="1"/>
  <c r="CY1450" i="1"/>
  <c r="DC1450" i="1"/>
  <c r="CW1450" i="1"/>
  <c r="DA1450" i="1"/>
  <c r="CU1450" i="1"/>
  <c r="CS1450" i="1"/>
  <c r="CR1450" i="1"/>
  <c r="CV1450" i="1"/>
  <c r="CZ1450" i="1"/>
  <c r="BK1381" i="1"/>
  <c r="CC1381" i="1"/>
  <c r="CQ1381" i="1"/>
  <c r="CU1381" i="1"/>
  <c r="CY1381" i="1"/>
  <c r="DC1381" i="1"/>
  <c r="CX1381" i="1"/>
  <c r="CR1381" i="1"/>
  <c r="CV1381" i="1"/>
  <c r="CZ1381" i="1"/>
  <c r="CT1381" i="1"/>
  <c r="DB1381" i="1"/>
  <c r="CS1381" i="1"/>
  <c r="CW1381" i="1"/>
  <c r="DA1381" i="1"/>
  <c r="BK1333" i="1"/>
  <c r="CI1333" i="1"/>
  <c r="CS1333" i="1"/>
  <c r="CW1333" i="1"/>
  <c r="DA1333" i="1"/>
  <c r="CU1333" i="1"/>
  <c r="CZ1333" i="1"/>
  <c r="CY1333" i="1"/>
  <c r="CQ1333" i="1"/>
  <c r="CV1333" i="1"/>
  <c r="DB1333" i="1"/>
  <c r="CT1333" i="1"/>
  <c r="CR1333" i="1"/>
  <c r="CX1333" i="1"/>
  <c r="DC1333" i="1"/>
  <c r="BK1301" i="1"/>
  <c r="CG1301" i="1"/>
  <c r="CS1301" i="1"/>
  <c r="CW1301" i="1"/>
  <c r="DA1301" i="1"/>
  <c r="CU1301" i="1"/>
  <c r="CZ1301" i="1"/>
  <c r="CT1301" i="1"/>
  <c r="CQ1301" i="1"/>
  <c r="CV1301" i="1"/>
  <c r="DB1301" i="1"/>
  <c r="CY1301" i="1"/>
  <c r="CR1301" i="1"/>
  <c r="CX1301" i="1"/>
  <c r="DC1301" i="1"/>
  <c r="BK1276" i="1"/>
  <c r="CF1276" i="1"/>
  <c r="CT1276" i="1"/>
  <c r="CX1276" i="1"/>
  <c r="DB1276" i="1"/>
  <c r="CU1276" i="1"/>
  <c r="CZ1276" i="1"/>
  <c r="CS1276" i="1"/>
  <c r="CY1276" i="1"/>
  <c r="CQ1276" i="1"/>
  <c r="CV1276" i="1"/>
  <c r="DA1276" i="1"/>
  <c r="CR1276" i="1"/>
  <c r="CW1276" i="1"/>
  <c r="DC1276" i="1"/>
  <c r="BK1256" i="1"/>
  <c r="CI1256" i="1"/>
  <c r="CT1256" i="1"/>
  <c r="CX1256" i="1"/>
  <c r="DB1256" i="1"/>
  <c r="CS1256" i="1"/>
  <c r="CY1256" i="1"/>
  <c r="CW1256" i="1"/>
  <c r="DC1256" i="1"/>
  <c r="CU1256" i="1"/>
  <c r="CZ1256" i="1"/>
  <c r="CR1256" i="1"/>
  <c r="CQ1256" i="1"/>
  <c r="CV1256" i="1"/>
  <c r="DA1256" i="1"/>
  <c r="BK1229" i="1"/>
  <c r="CC1229" i="1"/>
  <c r="CS1229" i="1"/>
  <c r="CW1229" i="1"/>
  <c r="DA1229" i="1"/>
  <c r="CR1229" i="1"/>
  <c r="CX1229" i="1"/>
  <c r="DC1229" i="1"/>
  <c r="CV1229" i="1"/>
  <c r="DB1229" i="1"/>
  <c r="CT1229" i="1"/>
  <c r="CY1229" i="1"/>
  <c r="CQ1229" i="1"/>
  <c r="CU1229" i="1"/>
  <c r="CZ1229" i="1"/>
  <c r="BK1135" i="1"/>
  <c r="CC1135" i="1"/>
  <c r="CQ1135" i="1"/>
  <c r="K115" i="2"/>
  <c r="CU1135" i="1"/>
  <c r="S115" i="2"/>
  <c r="CY1135" i="1"/>
  <c r="AC115" i="2"/>
  <c r="DC1135" i="1"/>
  <c r="AK115" i="2"/>
  <c r="CR1135" i="1"/>
  <c r="M115" i="2"/>
  <c r="CW1135" i="1"/>
  <c r="W115" i="2"/>
  <c r="DB1135" i="1"/>
  <c r="AI115" i="2"/>
  <c r="CS1135" i="1"/>
  <c r="O115" i="2"/>
  <c r="CX1135" i="1"/>
  <c r="Y115" i="2"/>
  <c r="CT1135" i="1"/>
  <c r="Q115" i="2"/>
  <c r="CZ1135" i="1"/>
  <c r="AE115" i="2"/>
  <c r="CV1135" i="1"/>
  <c r="U115" i="2"/>
  <c r="DA1135" i="1"/>
  <c r="AG115" i="2"/>
  <c r="BK1103" i="1"/>
  <c r="CJ1103" i="1"/>
  <c r="CQ1103" i="1"/>
  <c r="CU1103" i="1"/>
  <c r="CY1103" i="1"/>
  <c r="DC1103" i="1"/>
  <c r="CR1103" i="1"/>
  <c r="CW1103" i="1"/>
  <c r="DB1103" i="1"/>
  <c r="CS1103" i="1"/>
  <c r="CX1103" i="1"/>
  <c r="CT1103" i="1"/>
  <c r="CZ1103" i="1"/>
  <c r="DA1103" i="1"/>
  <c r="CV1103" i="1"/>
  <c r="BK402" i="1"/>
  <c r="CM402" i="1"/>
  <c r="CR402" i="1"/>
  <c r="CV402" i="1"/>
  <c r="CZ402" i="1"/>
  <c r="CS402" i="1"/>
  <c r="CW402" i="1"/>
  <c r="DA402" i="1"/>
  <c r="CT402" i="1"/>
  <c r="CX402" i="1"/>
  <c r="DB402" i="1"/>
  <c r="CY402" i="1"/>
  <c r="DC402" i="1"/>
  <c r="CQ402" i="1"/>
  <c r="CU402" i="1"/>
  <c r="BK142" i="1"/>
  <c r="CN142" i="1"/>
  <c r="CR142" i="1"/>
  <c r="CV142" i="1"/>
  <c r="CZ142" i="1"/>
  <c r="CT142" i="1"/>
  <c r="CY142" i="1"/>
  <c r="CU142" i="1"/>
  <c r="DA142" i="1"/>
  <c r="CQ142" i="1"/>
  <c r="CW142" i="1"/>
  <c r="DB142" i="1"/>
  <c r="CS142" i="1"/>
  <c r="CX142" i="1"/>
  <c r="DC142" i="1"/>
  <c r="BK1251" i="1"/>
  <c r="CD1251" i="1"/>
  <c r="CQ1251" i="1"/>
  <c r="CU1251" i="1"/>
  <c r="CY1251" i="1"/>
  <c r="DC1251" i="1"/>
  <c r="CT1251" i="1"/>
  <c r="CZ1251" i="1"/>
  <c r="CS1251" i="1"/>
  <c r="CV1251" i="1"/>
  <c r="DA1251" i="1"/>
  <c r="CX1251" i="1"/>
  <c r="CR1251" i="1"/>
  <c r="CW1251" i="1"/>
  <c r="DB1251" i="1"/>
  <c r="BK887" i="1"/>
  <c r="CO887" i="1"/>
  <c r="CR887" i="1"/>
  <c r="CV887" i="1"/>
  <c r="CZ887" i="1"/>
  <c r="CS887" i="1"/>
  <c r="CX887" i="1"/>
  <c r="DC887" i="1"/>
  <c r="CT887" i="1"/>
  <c r="CY887" i="1"/>
  <c r="CU887" i="1"/>
  <c r="CW887" i="1"/>
  <c r="DA887" i="1"/>
  <c r="CQ887" i="1"/>
  <c r="DB887" i="1"/>
  <c r="BK335" i="1"/>
  <c r="CO335" i="1"/>
  <c r="CS335" i="1"/>
  <c r="CW335" i="1"/>
  <c r="DA335" i="1"/>
  <c r="CT335" i="1"/>
  <c r="CX335" i="1"/>
  <c r="DB335" i="1"/>
  <c r="CQ335" i="1"/>
  <c r="CU335" i="1"/>
  <c r="CY335" i="1"/>
  <c r="DC335" i="1"/>
  <c r="CR335" i="1"/>
  <c r="CV335" i="1"/>
  <c r="CZ335" i="1"/>
  <c r="BK1441" i="1"/>
  <c r="CE1441" i="1"/>
  <c r="CQ1441" i="1"/>
  <c r="CU1441" i="1"/>
  <c r="CY1441" i="1"/>
  <c r="DC1441" i="1"/>
  <c r="CV1441" i="1"/>
  <c r="CZ1441" i="1"/>
  <c r="CT1441" i="1"/>
  <c r="DB1441" i="1"/>
  <c r="CR1441" i="1"/>
  <c r="CX1441" i="1"/>
  <c r="CS1441" i="1"/>
  <c r="CW1441" i="1"/>
  <c r="DA1441" i="1"/>
  <c r="BK1385" i="1"/>
  <c r="CD1385" i="1"/>
  <c r="CQ1385" i="1"/>
  <c r="CU1385" i="1"/>
  <c r="CY1385" i="1"/>
  <c r="DC1385" i="1"/>
  <c r="CT1385" i="1"/>
  <c r="DB1385" i="1"/>
  <c r="CR1385" i="1"/>
  <c r="CV1385" i="1"/>
  <c r="CZ1385" i="1"/>
  <c r="CX1385" i="1"/>
  <c r="CS1385" i="1"/>
  <c r="CW1385" i="1"/>
  <c r="DA1385" i="1"/>
  <c r="BK1341" i="1"/>
  <c r="CE1341" i="1"/>
  <c r="CS1341" i="1"/>
  <c r="CW1341" i="1"/>
  <c r="DA1341" i="1"/>
  <c r="CR1341" i="1"/>
  <c r="CX1341" i="1"/>
  <c r="DC1341" i="1"/>
  <c r="CQ1341" i="1"/>
  <c r="CV1341" i="1"/>
  <c r="CT1341" i="1"/>
  <c r="CY1341" i="1"/>
  <c r="DB1341" i="1"/>
  <c r="CU1341" i="1"/>
  <c r="CZ1341" i="1"/>
  <c r="BK1305" i="1"/>
  <c r="CC1305" i="1"/>
  <c r="CS1305" i="1"/>
  <c r="CW1305" i="1"/>
  <c r="DA1305" i="1"/>
  <c r="CQ1305" i="1"/>
  <c r="CV1305" i="1"/>
  <c r="DB1305" i="1"/>
  <c r="CZ1305" i="1"/>
  <c r="CR1305" i="1"/>
  <c r="CX1305" i="1"/>
  <c r="DC1305" i="1"/>
  <c r="CU1305" i="1"/>
  <c r="CT1305" i="1"/>
  <c r="CY1305" i="1"/>
  <c r="BK1282" i="1"/>
  <c r="CJ1282" i="1"/>
  <c r="CR1282" i="1"/>
  <c r="CV1282" i="1"/>
  <c r="CZ1282" i="1"/>
  <c r="CQ1282" i="1"/>
  <c r="CW1282" i="1"/>
  <c r="DB1282" i="1"/>
  <c r="CU1282" i="1"/>
  <c r="CS1282" i="1"/>
  <c r="CX1282" i="1"/>
  <c r="DC1282" i="1"/>
  <c r="DA1282" i="1"/>
  <c r="CT1282" i="1"/>
  <c r="CY1282" i="1"/>
  <c r="BK1260" i="1"/>
  <c r="CN1260" i="1"/>
  <c r="CT1260" i="1"/>
  <c r="CX1260" i="1"/>
  <c r="DB1260" i="1"/>
  <c r="CU1260" i="1"/>
  <c r="CZ1260" i="1"/>
  <c r="CS1260" i="1"/>
  <c r="CQ1260" i="1"/>
  <c r="CV1260" i="1"/>
  <c r="DA1260" i="1"/>
  <c r="CY1260" i="1"/>
  <c r="CR1260" i="1"/>
  <c r="CW1260" i="1"/>
  <c r="DC1260" i="1"/>
  <c r="BK1233" i="1"/>
  <c r="CD1233" i="1"/>
  <c r="CS1233" i="1"/>
  <c r="CW1233" i="1"/>
  <c r="DA1233" i="1"/>
  <c r="CT1233" i="1"/>
  <c r="CY1233" i="1"/>
  <c r="CR1233" i="1"/>
  <c r="CX1233" i="1"/>
  <c r="CU1233" i="1"/>
  <c r="CZ1233" i="1"/>
  <c r="DC1233" i="1"/>
  <c r="CQ1233" i="1"/>
  <c r="CV1233" i="1"/>
  <c r="DB1233" i="1"/>
  <c r="BK1194" i="1"/>
  <c r="CJ1194" i="1"/>
  <c r="CR1194" i="1"/>
  <c r="CV1194" i="1"/>
  <c r="CZ1194" i="1"/>
  <c r="CT1194" i="1"/>
  <c r="CY1194" i="1"/>
  <c r="CX1194" i="1"/>
  <c r="DC1194" i="1"/>
  <c r="CU1194" i="1"/>
  <c r="DA1194" i="1"/>
  <c r="CS1194" i="1"/>
  <c r="CQ1194" i="1"/>
  <c r="CW1194" i="1"/>
  <c r="DB1194" i="1"/>
  <c r="BK1144" i="1"/>
  <c r="CJ1144" i="1"/>
  <c r="CT1144" i="1"/>
  <c r="CX1144" i="1"/>
  <c r="DB1144" i="1"/>
  <c r="CR1144" i="1"/>
  <c r="CW1144" i="1"/>
  <c r="DC1144" i="1"/>
  <c r="CS1144" i="1"/>
  <c r="CY1144" i="1"/>
  <c r="CU1144" i="1"/>
  <c r="CZ1144" i="1"/>
  <c r="DA1144" i="1"/>
  <c r="CV1144" i="1"/>
  <c r="CQ1144" i="1"/>
  <c r="BK660" i="1"/>
  <c r="CM660" i="1"/>
  <c r="CS660" i="1"/>
  <c r="CW660" i="1"/>
  <c r="DA660" i="1"/>
  <c r="CT660" i="1"/>
  <c r="CX660" i="1"/>
  <c r="DB660" i="1"/>
  <c r="CQ660" i="1"/>
  <c r="CU660" i="1"/>
  <c r="CY660" i="1"/>
  <c r="DC660" i="1"/>
  <c r="CV660" i="1"/>
  <c r="CZ660" i="1"/>
  <c r="CR660" i="1"/>
  <c r="BK166" i="1"/>
  <c r="CJ166" i="1"/>
  <c r="CR166" i="1"/>
  <c r="CV166" i="1"/>
  <c r="CZ166" i="1"/>
  <c r="CQ166" i="1"/>
  <c r="CW166" i="1"/>
  <c r="DB166" i="1"/>
  <c r="CS166" i="1"/>
  <c r="CX166" i="1"/>
  <c r="DC166" i="1"/>
  <c r="CT166" i="1"/>
  <c r="CY166" i="1"/>
  <c r="CU166" i="1"/>
  <c r="DA166" i="1"/>
  <c r="BK1246" i="1"/>
  <c r="CL1246" i="1"/>
  <c r="CR1246" i="1"/>
  <c r="CV1246" i="1"/>
  <c r="CZ1246" i="1"/>
  <c r="CU1246" i="1"/>
  <c r="DA1246" i="1"/>
  <c r="CT1246" i="1"/>
  <c r="CQ1246" i="1"/>
  <c r="CW1246" i="1"/>
  <c r="DB1246" i="1"/>
  <c r="CY1246" i="1"/>
  <c r="CS1246" i="1"/>
  <c r="CX1246" i="1"/>
  <c r="DC1246" i="1"/>
  <c r="BK1150" i="1"/>
  <c r="CL1150" i="1"/>
  <c r="CR1150" i="1"/>
  <c r="CV1150" i="1"/>
  <c r="CZ1150" i="1"/>
  <c r="CT1150" i="1"/>
  <c r="CY1150" i="1"/>
  <c r="CU1150" i="1"/>
  <c r="DA1150" i="1"/>
  <c r="CQ1150" i="1"/>
  <c r="CW1150" i="1"/>
  <c r="DB1150" i="1"/>
  <c r="DC1150" i="1"/>
  <c r="CS1150" i="1"/>
  <c r="CX1150" i="1"/>
  <c r="BK1514" i="1"/>
  <c r="CD1514" i="1"/>
  <c r="CT1514" i="1"/>
  <c r="CX1514" i="1"/>
  <c r="DB1514" i="1"/>
  <c r="CU1514" i="1"/>
  <c r="CY1514" i="1"/>
  <c r="CV1514" i="1"/>
  <c r="CQ1514" i="1"/>
  <c r="DC1514" i="1"/>
  <c r="CZ1514" i="1"/>
  <c r="CR1514" i="1"/>
  <c r="DA1514" i="1"/>
  <c r="CS1514" i="1"/>
  <c r="CW1514" i="1"/>
  <c r="BK1389" i="1"/>
  <c r="CE1389" i="1"/>
  <c r="CQ1389" i="1"/>
  <c r="CU1389" i="1"/>
  <c r="CY1389" i="1"/>
  <c r="DC1389" i="1"/>
  <c r="CT1389" i="1"/>
  <c r="CX1389" i="1"/>
  <c r="CR1389" i="1"/>
  <c r="CV1389" i="1"/>
  <c r="CZ1389" i="1"/>
  <c r="DB1389" i="1"/>
  <c r="CS1389" i="1"/>
  <c r="CW1389" i="1"/>
  <c r="DA1389" i="1"/>
  <c r="BK1346" i="1"/>
  <c r="CL1346" i="1"/>
  <c r="CR1346" i="1"/>
  <c r="CV1346" i="1"/>
  <c r="CZ1346" i="1"/>
  <c r="CQ1346" i="1"/>
  <c r="CW1346" i="1"/>
  <c r="DB1346" i="1"/>
  <c r="CU1346" i="1"/>
  <c r="CS1346" i="1"/>
  <c r="CX1346" i="1"/>
  <c r="DC1346" i="1"/>
  <c r="DA1346" i="1"/>
  <c r="CT1346" i="1"/>
  <c r="CY1346" i="1"/>
  <c r="BK1287" i="1"/>
  <c r="CH1287" i="1"/>
  <c r="CQ1287" i="1"/>
  <c r="CU1287" i="1"/>
  <c r="CY1287" i="1"/>
  <c r="DC1287" i="1"/>
  <c r="CV1287" i="1"/>
  <c r="DA1287" i="1"/>
  <c r="CT1287" i="1"/>
  <c r="CR1287" i="1"/>
  <c r="CW1287" i="1"/>
  <c r="DB1287" i="1"/>
  <c r="CZ1287" i="1"/>
  <c r="CS1287" i="1"/>
  <c r="CX1287" i="1"/>
  <c r="BK1263" i="1"/>
  <c r="CE1263" i="1"/>
  <c r="CQ1263" i="1"/>
  <c r="CU1263" i="1"/>
  <c r="CY1263" i="1"/>
  <c r="DC1263" i="1"/>
  <c r="CS1263" i="1"/>
  <c r="CX1263" i="1"/>
  <c r="CR1263" i="1"/>
  <c r="CW1263" i="1"/>
  <c r="CT1263" i="1"/>
  <c r="CZ1263" i="1"/>
  <c r="DB1263" i="1"/>
  <c r="CV1263" i="1"/>
  <c r="DA1263" i="1"/>
  <c r="BK1242" i="1"/>
  <c r="CI1242" i="1"/>
  <c r="CR1242" i="1"/>
  <c r="CV1242" i="1"/>
  <c r="CZ1242" i="1"/>
  <c r="CT1242" i="1"/>
  <c r="CY1242" i="1"/>
  <c r="CX1242" i="1"/>
  <c r="DC1242" i="1"/>
  <c r="CU1242" i="1"/>
  <c r="DA1242" i="1"/>
  <c r="CS1242" i="1"/>
  <c r="CQ1242" i="1"/>
  <c r="CW1242" i="1"/>
  <c r="DB1242" i="1"/>
  <c r="BK722" i="1"/>
  <c r="CN722" i="1"/>
  <c r="CQ722" i="1"/>
  <c r="CU722" i="1"/>
  <c r="CY722" i="1"/>
  <c r="DC722" i="1"/>
  <c r="CR722" i="1"/>
  <c r="CV722" i="1"/>
  <c r="CZ722" i="1"/>
  <c r="CS722" i="1"/>
  <c r="CW722" i="1"/>
  <c r="DA722" i="1"/>
  <c r="CT722" i="1"/>
  <c r="CX722" i="1"/>
  <c r="DB722" i="1"/>
  <c r="BK201" i="1"/>
  <c r="CO201" i="1"/>
  <c r="CR201" i="1"/>
  <c r="CV201" i="1"/>
  <c r="CZ201" i="1"/>
  <c r="CS201" i="1"/>
  <c r="CW201" i="1"/>
  <c r="DA201" i="1"/>
  <c r="CT201" i="1"/>
  <c r="CX201" i="1"/>
  <c r="DB201" i="1"/>
  <c r="CY201" i="1"/>
  <c r="DC201" i="1"/>
  <c r="CQ201" i="1"/>
  <c r="CU201" i="1"/>
  <c r="BK1198" i="1"/>
  <c r="CD1198" i="1"/>
  <c r="CR1198" i="1"/>
  <c r="CV1198" i="1"/>
  <c r="CZ1198" i="1"/>
  <c r="CU1198" i="1"/>
  <c r="DA1198" i="1"/>
  <c r="CT1198" i="1"/>
  <c r="CY1198" i="1"/>
  <c r="CQ1198" i="1"/>
  <c r="CW1198" i="1"/>
  <c r="DB1198" i="1"/>
  <c r="CS1198" i="1"/>
  <c r="CX1198" i="1"/>
  <c r="DC1198" i="1"/>
  <c r="BK1096" i="1"/>
  <c r="CH1096" i="1"/>
  <c r="CT1096" i="1"/>
  <c r="CX1096" i="1"/>
  <c r="DB1096" i="1"/>
  <c r="CR1096" i="1"/>
  <c r="CW1096" i="1"/>
  <c r="DC1096" i="1"/>
  <c r="CS1096" i="1"/>
  <c r="CY1096" i="1"/>
  <c r="CU1096" i="1"/>
  <c r="CZ1096" i="1"/>
  <c r="CQ1096" i="1"/>
  <c r="DA1096" i="1"/>
  <c r="CV1096" i="1"/>
  <c r="BK150" i="1"/>
  <c r="CM150" i="1"/>
  <c r="CR150" i="1"/>
  <c r="CV150" i="1"/>
  <c r="CZ150" i="1"/>
  <c r="CQ150" i="1"/>
  <c r="CW150" i="1"/>
  <c r="DB150" i="1"/>
  <c r="CS150" i="1"/>
  <c r="CX150" i="1"/>
  <c r="DC150" i="1"/>
  <c r="CT150" i="1"/>
  <c r="CY150" i="1"/>
  <c r="CU150" i="1"/>
  <c r="DA150" i="1"/>
  <c r="BK1369" i="1"/>
  <c r="CF1369" i="1"/>
  <c r="CQ1369" i="1"/>
  <c r="CU1369" i="1"/>
  <c r="CY1369" i="1"/>
  <c r="DC1369" i="1"/>
  <c r="CT1369" i="1"/>
  <c r="DB1369" i="1"/>
  <c r="CR1369" i="1"/>
  <c r="CV1369" i="1"/>
  <c r="CZ1369" i="1"/>
  <c r="CX1369" i="1"/>
  <c r="CS1369" i="1"/>
  <c r="CW1369" i="1"/>
  <c r="DA1369" i="1"/>
  <c r="BK1318" i="1"/>
  <c r="CC1318" i="1"/>
  <c r="CR1318" i="1"/>
  <c r="CV1318" i="1"/>
  <c r="CZ1318" i="1"/>
  <c r="CS1318" i="1"/>
  <c r="CX1318" i="1"/>
  <c r="DC1318" i="1"/>
  <c r="CQ1318" i="1"/>
  <c r="DB1318" i="1"/>
  <c r="CT1318" i="1"/>
  <c r="CY1318" i="1"/>
  <c r="CW1318" i="1"/>
  <c r="CU1318" i="1"/>
  <c r="DA1318" i="1"/>
  <c r="BK1250" i="1"/>
  <c r="CI1250" i="1"/>
  <c r="CR1250" i="1"/>
  <c r="CV1250" i="1"/>
  <c r="CZ1250" i="1"/>
  <c r="CQ1250" i="1"/>
  <c r="CW1250" i="1"/>
  <c r="DB1250" i="1"/>
  <c r="DA1250" i="1"/>
  <c r="CS1250" i="1"/>
  <c r="CX1250" i="1"/>
  <c r="DC1250" i="1"/>
  <c r="CU1250" i="1"/>
  <c r="CT1250" i="1"/>
  <c r="CY1250" i="1"/>
  <c r="BK1213" i="1"/>
  <c r="CS1213" i="1"/>
  <c r="CW1213" i="1"/>
  <c r="DA1213" i="1"/>
  <c r="CR1213" i="1"/>
  <c r="CX1213" i="1"/>
  <c r="DC1213" i="1"/>
  <c r="CQ1213" i="1"/>
  <c r="CV1213" i="1"/>
  <c r="CT1213" i="1"/>
  <c r="CY1213" i="1"/>
  <c r="DB1213" i="1"/>
  <c r="CU1213" i="1"/>
  <c r="CZ1213" i="1"/>
  <c r="BK1170" i="1"/>
  <c r="CO1170" i="1"/>
  <c r="CR1170" i="1"/>
  <c r="CV1170" i="1"/>
  <c r="CZ1170" i="1"/>
  <c r="CU1170" i="1"/>
  <c r="DA1170" i="1"/>
  <c r="CQ1170" i="1"/>
  <c r="CW1170" i="1"/>
  <c r="DB1170" i="1"/>
  <c r="CS1170" i="1"/>
  <c r="CX1170" i="1"/>
  <c r="DC1170" i="1"/>
  <c r="CY1170" i="1"/>
  <c r="CT1170" i="1"/>
  <c r="BK1127" i="1"/>
  <c r="CQ1127" i="1"/>
  <c r="CU1127" i="1"/>
  <c r="CY1127" i="1"/>
  <c r="DC1127" i="1"/>
  <c r="CT1127" i="1"/>
  <c r="CZ1127" i="1"/>
  <c r="CV1127" i="1"/>
  <c r="DA1127" i="1"/>
  <c r="CR1127" i="1"/>
  <c r="CW1127" i="1"/>
  <c r="DB1127" i="1"/>
  <c r="CS1127" i="1"/>
  <c r="CX1127" i="1"/>
  <c r="BK1095" i="1"/>
  <c r="CE1095" i="1"/>
  <c r="CQ1095" i="1"/>
  <c r="CU1095" i="1"/>
  <c r="CY1095" i="1"/>
  <c r="DC1095" i="1"/>
  <c r="CT1095" i="1"/>
  <c r="CZ1095" i="1"/>
  <c r="CV1095" i="1"/>
  <c r="DA1095" i="1"/>
  <c r="CR1095" i="1"/>
  <c r="CW1095" i="1"/>
  <c r="DB1095" i="1"/>
  <c r="CX1095" i="1"/>
  <c r="CS1095" i="1"/>
  <c r="BK348" i="1"/>
  <c r="CR348" i="1"/>
  <c r="CV348" i="1"/>
  <c r="CZ348" i="1"/>
  <c r="CQ348" i="1"/>
  <c r="CW348" i="1"/>
  <c r="DB348" i="1"/>
  <c r="CS348" i="1"/>
  <c r="CX348" i="1"/>
  <c r="DC348" i="1"/>
  <c r="CT348" i="1"/>
  <c r="CY348" i="1"/>
  <c r="CU348" i="1"/>
  <c r="DA348" i="1"/>
  <c r="BK282" i="1"/>
  <c r="CL282" i="1"/>
  <c r="CT282" i="1"/>
  <c r="CX282" i="1"/>
  <c r="DB282" i="1"/>
  <c r="CQ282" i="1"/>
  <c r="CU282" i="1"/>
  <c r="CY282" i="1"/>
  <c r="DC282" i="1"/>
  <c r="CR282" i="1"/>
  <c r="CV282" i="1"/>
  <c r="CZ282" i="1"/>
  <c r="CS282" i="1"/>
  <c r="CW282" i="1"/>
  <c r="DA282" i="1"/>
  <c r="BK89" i="1"/>
  <c r="CL89" i="1"/>
  <c r="CT89" i="1"/>
  <c r="CX89" i="1"/>
  <c r="DB89" i="1"/>
  <c r="CQ89" i="1"/>
  <c r="CV89" i="1"/>
  <c r="DA89" i="1"/>
  <c r="CR89" i="1"/>
  <c r="CW89" i="1"/>
  <c r="DC89" i="1"/>
  <c r="CS89" i="1"/>
  <c r="CY89" i="1"/>
  <c r="CZ89" i="1"/>
  <c r="CU89" i="1"/>
  <c r="BK1545" i="1"/>
  <c r="CK1545" i="1"/>
  <c r="CQ1545" i="1"/>
  <c r="CU1545" i="1"/>
  <c r="CY1545" i="1"/>
  <c r="DC1545" i="1"/>
  <c r="CR1545" i="1"/>
  <c r="CV1545" i="1"/>
  <c r="CZ1545" i="1"/>
  <c r="CW1545" i="1"/>
  <c r="CS1545" i="1"/>
  <c r="DA1545" i="1"/>
  <c r="CT1545" i="1"/>
  <c r="DB1545" i="1"/>
  <c r="CX1545" i="1"/>
  <c r="BK1315" i="1"/>
  <c r="CO1315" i="1"/>
  <c r="CQ1315" i="1"/>
  <c r="CU1315" i="1"/>
  <c r="CY1315" i="1"/>
  <c r="DC1315" i="1"/>
  <c r="CT1315" i="1"/>
  <c r="CZ1315" i="1"/>
  <c r="CS1315" i="1"/>
  <c r="CX1315" i="1"/>
  <c r="CV1315" i="1"/>
  <c r="DA1315" i="1"/>
  <c r="CR1315" i="1"/>
  <c r="CW1315" i="1"/>
  <c r="DB1315" i="1"/>
  <c r="BK1159" i="1"/>
  <c r="CL1159" i="1"/>
  <c r="CQ1159" i="1"/>
  <c r="CU1159" i="1"/>
  <c r="CY1159" i="1"/>
  <c r="DC1159" i="1"/>
  <c r="CT1159" i="1"/>
  <c r="CZ1159" i="1"/>
  <c r="CV1159" i="1"/>
  <c r="DA1159" i="1"/>
  <c r="CR1159" i="1"/>
  <c r="CW1159" i="1"/>
  <c r="DB1159" i="1"/>
  <c r="CX1159" i="1"/>
  <c r="CS1159" i="1"/>
  <c r="BK1534" i="1"/>
  <c r="CT1534" i="1"/>
  <c r="CX1534" i="1"/>
  <c r="DB1534" i="1"/>
  <c r="CU1534" i="1"/>
  <c r="CY1534" i="1"/>
  <c r="DC1534" i="1"/>
  <c r="CR1534" i="1"/>
  <c r="CZ1534" i="1"/>
  <c r="CQ1534" i="1"/>
  <c r="CV1534" i="1"/>
  <c r="CW1534" i="1"/>
  <c r="DA1534" i="1"/>
  <c r="CS1534" i="1"/>
  <c r="BK1418" i="1"/>
  <c r="CM1418" i="1"/>
  <c r="CT1418" i="1"/>
  <c r="CX1418" i="1"/>
  <c r="DB1418" i="1"/>
  <c r="CW1418" i="1"/>
  <c r="DA1418" i="1"/>
  <c r="CQ1418" i="1"/>
  <c r="CU1418" i="1"/>
  <c r="CY1418" i="1"/>
  <c r="DC1418" i="1"/>
  <c r="CS1418" i="1"/>
  <c r="CR1418" i="1"/>
  <c r="CV1418" i="1"/>
  <c r="CZ1418" i="1"/>
  <c r="BK1374" i="1"/>
  <c r="CN1374" i="1"/>
  <c r="CT1374" i="1"/>
  <c r="CX1374" i="1"/>
  <c r="DB1374" i="1"/>
  <c r="CW1374" i="1"/>
  <c r="CQ1374" i="1"/>
  <c r="CU1374" i="1"/>
  <c r="CY1374" i="1"/>
  <c r="DC1374" i="1"/>
  <c r="CS1374" i="1"/>
  <c r="DA1374" i="1"/>
  <c r="CR1374" i="1"/>
  <c r="CV1374" i="1"/>
  <c r="CZ1374" i="1"/>
  <c r="BK1300" i="1"/>
  <c r="CF1300" i="1"/>
  <c r="CT1300" i="1"/>
  <c r="CX1300" i="1"/>
  <c r="DB1300" i="1"/>
  <c r="CR1300" i="1"/>
  <c r="CW1300" i="1"/>
  <c r="DC1300" i="1"/>
  <c r="CQ1300" i="1"/>
  <c r="DA1300" i="1"/>
  <c r="CS1300" i="1"/>
  <c r="CY1300" i="1"/>
  <c r="CV1300" i="1"/>
  <c r="CU1300" i="1"/>
  <c r="CZ1300" i="1"/>
  <c r="BK1275" i="1"/>
  <c r="CQ1275" i="1"/>
  <c r="CU1275" i="1"/>
  <c r="CY1275" i="1"/>
  <c r="DC1275" i="1"/>
  <c r="CR1275" i="1"/>
  <c r="CW1275" i="1"/>
  <c r="DB1275" i="1"/>
  <c r="CV1275" i="1"/>
  <c r="CS1275" i="1"/>
  <c r="CX1275" i="1"/>
  <c r="DA1275" i="1"/>
  <c r="CT1275" i="1"/>
  <c r="CZ1275" i="1"/>
  <c r="BK1255" i="1"/>
  <c r="CM1255" i="1"/>
  <c r="CQ1255" i="1"/>
  <c r="CU1255" i="1"/>
  <c r="CY1255" i="1"/>
  <c r="DC1255" i="1"/>
  <c r="CV1255" i="1"/>
  <c r="DA1255" i="1"/>
  <c r="CT1255" i="1"/>
  <c r="CZ1255" i="1"/>
  <c r="CR1255" i="1"/>
  <c r="CW1255" i="1"/>
  <c r="DB1255" i="1"/>
  <c r="CS1255" i="1"/>
  <c r="CX1255" i="1"/>
  <c r="BK1225" i="1"/>
  <c r="CS1225" i="1"/>
  <c r="CW1225" i="1"/>
  <c r="DA1225" i="1"/>
  <c r="CQ1225" i="1"/>
  <c r="CV1225" i="1"/>
  <c r="DB1225" i="1"/>
  <c r="CZ1225" i="1"/>
  <c r="CR1225" i="1"/>
  <c r="CX1225" i="1"/>
  <c r="DC1225" i="1"/>
  <c r="CU1225" i="1"/>
  <c r="CT1225" i="1"/>
  <c r="CY1225" i="1"/>
  <c r="BK1101" i="1"/>
  <c r="CI1101" i="1"/>
  <c r="CS1101" i="1"/>
  <c r="CW1101" i="1"/>
  <c r="DA1101" i="1"/>
  <c r="CQ1101" i="1"/>
  <c r="CV1101" i="1"/>
  <c r="DB1101" i="1"/>
  <c r="CR1101" i="1"/>
  <c r="CX1101" i="1"/>
  <c r="DC1101" i="1"/>
  <c r="CT1101" i="1"/>
  <c r="CY1101" i="1"/>
  <c r="CZ1101" i="1"/>
  <c r="CU1101" i="1"/>
  <c r="BK766" i="1"/>
  <c r="CQ766" i="1"/>
  <c r="CU766" i="1"/>
  <c r="CY766" i="1"/>
  <c r="DC766" i="1"/>
  <c r="CR766" i="1"/>
  <c r="CV766" i="1"/>
  <c r="CZ766" i="1"/>
  <c r="CS766" i="1"/>
  <c r="CW766" i="1"/>
  <c r="DA766" i="1"/>
  <c r="CT766" i="1"/>
  <c r="CX766" i="1"/>
  <c r="DB766" i="1"/>
  <c r="BK379" i="1"/>
  <c r="CM379" i="1"/>
  <c r="CQ379" i="1"/>
  <c r="CU379" i="1"/>
  <c r="CY379" i="1"/>
  <c r="DC379" i="1"/>
  <c r="CR379" i="1"/>
  <c r="CV379" i="1"/>
  <c r="CZ379" i="1"/>
  <c r="CS379" i="1"/>
  <c r="CW379" i="1"/>
  <c r="DA379" i="1"/>
  <c r="CT379" i="1"/>
  <c r="CX379" i="1"/>
  <c r="DB379" i="1"/>
  <c r="BK286" i="1"/>
  <c r="CJ286" i="1"/>
  <c r="CT286" i="1"/>
  <c r="CX286" i="1"/>
  <c r="DB286" i="1"/>
  <c r="CQ286" i="1"/>
  <c r="CU286" i="1"/>
  <c r="CY286" i="1"/>
  <c r="DC286" i="1"/>
  <c r="CR286" i="1"/>
  <c r="CV286" i="1"/>
  <c r="CZ286" i="1"/>
  <c r="CS286" i="1"/>
  <c r="CW286" i="1"/>
  <c r="DA286" i="1"/>
  <c r="BK1241" i="1"/>
  <c r="CG1241" i="1"/>
  <c r="CS1241" i="1"/>
  <c r="CW1241" i="1"/>
  <c r="DA1241" i="1"/>
  <c r="CQ1241" i="1"/>
  <c r="CV1241" i="1"/>
  <c r="DB1241" i="1"/>
  <c r="CU1241" i="1"/>
  <c r="CZ1241" i="1"/>
  <c r="CR1241" i="1"/>
  <c r="CX1241" i="1"/>
  <c r="DC1241" i="1"/>
  <c r="CT1241" i="1"/>
  <c r="CY1241" i="1"/>
  <c r="BK1131" i="1"/>
  <c r="CG1131" i="1"/>
  <c r="CQ1131" i="1"/>
  <c r="CU1131" i="1"/>
  <c r="CY1131" i="1"/>
  <c r="DC1131" i="1"/>
  <c r="CV1131" i="1"/>
  <c r="DA1131" i="1"/>
  <c r="CR1131" i="1"/>
  <c r="CW1131" i="1"/>
  <c r="DB1131" i="1"/>
  <c r="CS1131" i="1"/>
  <c r="CX1131" i="1"/>
  <c r="CZ1131" i="1"/>
  <c r="CT1131" i="1"/>
  <c r="BK168" i="1"/>
  <c r="CF168" i="1"/>
  <c r="CT168" i="1"/>
  <c r="CX168" i="1"/>
  <c r="DB168" i="1"/>
  <c r="CR168" i="1"/>
  <c r="CS168" i="1"/>
  <c r="CY168" i="1"/>
  <c r="CU168" i="1"/>
  <c r="CZ168" i="1"/>
  <c r="CQ168" i="1"/>
  <c r="DC168" i="1"/>
  <c r="CV168" i="1"/>
  <c r="CW168" i="1"/>
  <c r="DA168" i="1"/>
  <c r="BK1454" i="1"/>
  <c r="CM1454" i="1"/>
  <c r="CT1454" i="1"/>
  <c r="CX1454" i="1"/>
  <c r="DB1454" i="1"/>
  <c r="CQ1454" i="1"/>
  <c r="CU1454" i="1"/>
  <c r="CY1454" i="1"/>
  <c r="CS1454" i="1"/>
  <c r="CW1454" i="1"/>
  <c r="DC1454" i="1"/>
  <c r="DA1454" i="1"/>
  <c r="CR1454" i="1"/>
  <c r="CV1454" i="1"/>
  <c r="CZ1454" i="1"/>
  <c r="BK1383" i="1"/>
  <c r="CI1383" i="1"/>
  <c r="CS1383" i="1"/>
  <c r="CW1383" i="1"/>
  <c r="DA1383" i="1"/>
  <c r="CR1383" i="1"/>
  <c r="CV1383" i="1"/>
  <c r="CT1383" i="1"/>
  <c r="CX1383" i="1"/>
  <c r="DB1383" i="1"/>
  <c r="CZ1383" i="1"/>
  <c r="CQ1383" i="1"/>
  <c r="CU1383" i="1"/>
  <c r="CY1383" i="1"/>
  <c r="DC1383" i="1"/>
  <c r="BK1303" i="1"/>
  <c r="CQ1303" i="1"/>
  <c r="CU1303" i="1"/>
  <c r="CY1303" i="1"/>
  <c r="DC1303" i="1"/>
  <c r="CV1303" i="1"/>
  <c r="DA1303" i="1"/>
  <c r="CT1303" i="1"/>
  <c r="CZ1303" i="1"/>
  <c r="CR1303" i="1"/>
  <c r="CW1303" i="1"/>
  <c r="DB1303" i="1"/>
  <c r="CS1303" i="1"/>
  <c r="CX1303" i="1"/>
  <c r="BK1280" i="1"/>
  <c r="CK1280" i="1"/>
  <c r="CT1280" i="1"/>
  <c r="CX1280" i="1"/>
  <c r="DB1280" i="1"/>
  <c r="CQ1280" i="1"/>
  <c r="CV1280" i="1"/>
  <c r="DA1280" i="1"/>
  <c r="CZ1280" i="1"/>
  <c r="CR1280" i="1"/>
  <c r="CW1280" i="1"/>
  <c r="DC1280" i="1"/>
  <c r="CU1280" i="1"/>
  <c r="CS1280" i="1"/>
  <c r="CY1280" i="1"/>
  <c r="BK1259" i="1"/>
  <c r="CD1259" i="1"/>
  <c r="CQ1259" i="1"/>
  <c r="CU1259" i="1"/>
  <c r="CY1259" i="1"/>
  <c r="DC1259" i="1"/>
  <c r="CR1259" i="1"/>
  <c r="CW1259" i="1"/>
  <c r="DB1259" i="1"/>
  <c r="DA1259" i="1"/>
  <c r="CS1259" i="1"/>
  <c r="CX1259" i="1"/>
  <c r="CV1259" i="1"/>
  <c r="CT1259" i="1"/>
  <c r="CZ1259" i="1"/>
  <c r="BK1187" i="1"/>
  <c r="CJ1187" i="1"/>
  <c r="CQ1187" i="1"/>
  <c r="CU1187" i="1"/>
  <c r="CY1187" i="1"/>
  <c r="DC1187" i="1"/>
  <c r="CT1187" i="1"/>
  <c r="CZ1187" i="1"/>
  <c r="CX1187" i="1"/>
  <c r="CV1187" i="1"/>
  <c r="DA1187" i="1"/>
  <c r="CS1187" i="1"/>
  <c r="CR1187" i="1"/>
  <c r="CW1187" i="1"/>
  <c r="DB1187" i="1"/>
  <c r="BK1141" i="1"/>
  <c r="CF1141" i="1"/>
  <c r="CS1141" i="1"/>
  <c r="CW1141" i="1"/>
  <c r="DA1141" i="1"/>
  <c r="CT1141" i="1"/>
  <c r="CY1141" i="1"/>
  <c r="CU1141" i="1"/>
  <c r="CZ1141" i="1"/>
  <c r="CQ1141" i="1"/>
  <c r="CV1141" i="1"/>
  <c r="DB1141" i="1"/>
  <c r="CX1141" i="1"/>
  <c r="DC1141" i="1"/>
  <c r="CR1141" i="1"/>
  <c r="BK1105" i="1"/>
  <c r="CE1105" i="1"/>
  <c r="CS1105" i="1"/>
  <c r="CW1105" i="1"/>
  <c r="DA1105" i="1"/>
  <c r="CR1105" i="1"/>
  <c r="CX1105" i="1"/>
  <c r="DC1105" i="1"/>
  <c r="CT1105" i="1"/>
  <c r="CY1105" i="1"/>
  <c r="CU1105" i="1"/>
  <c r="CZ1105" i="1"/>
  <c r="CV1105" i="1"/>
  <c r="DB1105" i="1"/>
  <c r="CQ1105" i="1"/>
  <c r="BK822" i="1"/>
  <c r="CG822" i="1"/>
  <c r="CS822" i="1"/>
  <c r="CW822" i="1"/>
  <c r="DA822" i="1"/>
  <c r="CU822" i="1"/>
  <c r="CZ822" i="1"/>
  <c r="CQ822" i="1"/>
  <c r="CV822" i="1"/>
  <c r="DB822" i="1"/>
  <c r="CX822" i="1"/>
  <c r="CY822" i="1"/>
  <c r="CR822" i="1"/>
  <c r="DC822" i="1"/>
  <c r="CT822" i="1"/>
  <c r="BK423" i="1"/>
  <c r="CL423" i="1"/>
  <c r="CQ423" i="1"/>
  <c r="CU423" i="1"/>
  <c r="CY423" i="1"/>
  <c r="DC423" i="1"/>
  <c r="CR423" i="1"/>
  <c r="CV423" i="1"/>
  <c r="CZ423" i="1"/>
  <c r="CS423" i="1"/>
  <c r="CW423" i="1"/>
  <c r="DA423" i="1"/>
  <c r="CX423" i="1"/>
  <c r="DB423" i="1"/>
  <c r="CT423" i="1"/>
  <c r="BK295" i="1"/>
  <c r="CO295" i="1"/>
  <c r="CS295" i="1"/>
  <c r="O112" i="2"/>
  <c r="CW295" i="1"/>
  <c r="W112" i="2"/>
  <c r="DA295" i="1"/>
  <c r="AG112" i="2"/>
  <c r="CT295" i="1"/>
  <c r="Q112" i="2"/>
  <c r="CX295" i="1"/>
  <c r="Y112" i="2"/>
  <c r="DB295" i="1"/>
  <c r="AI112" i="2"/>
  <c r="CQ295" i="1"/>
  <c r="K112" i="2"/>
  <c r="CU295" i="1"/>
  <c r="S112" i="2"/>
  <c r="CY295" i="1"/>
  <c r="AC112" i="2"/>
  <c r="DC295" i="1"/>
  <c r="AK112" i="2"/>
  <c r="CZ295" i="1"/>
  <c r="AE112" i="2"/>
  <c r="CR295" i="1"/>
  <c r="M112" i="2"/>
  <c r="CV295" i="1"/>
  <c r="U112" i="2"/>
  <c r="BK1387" i="1"/>
  <c r="CJ1387" i="1"/>
  <c r="CS1387" i="1"/>
  <c r="CW1387" i="1"/>
  <c r="DA1387" i="1"/>
  <c r="CR1387" i="1"/>
  <c r="CZ1387" i="1"/>
  <c r="CT1387" i="1"/>
  <c r="CX1387" i="1"/>
  <c r="DB1387" i="1"/>
  <c r="CV1387" i="1"/>
  <c r="CQ1387" i="1"/>
  <c r="CU1387" i="1"/>
  <c r="CY1387" i="1"/>
  <c r="DC1387" i="1"/>
  <c r="BK1267" i="1"/>
  <c r="CI1267" i="1"/>
  <c r="CQ1267" i="1"/>
  <c r="CU1267" i="1"/>
  <c r="CY1267" i="1"/>
  <c r="DC1267" i="1"/>
  <c r="CT1267" i="1"/>
  <c r="CZ1267" i="1"/>
  <c r="CS1267" i="1"/>
  <c r="CV1267" i="1"/>
  <c r="DA1267" i="1"/>
  <c r="CX1267" i="1"/>
  <c r="CR1267" i="1"/>
  <c r="CW1267" i="1"/>
  <c r="DB1267" i="1"/>
  <c r="BJ1549" i="1"/>
  <c r="BJ1484" i="1"/>
  <c r="BJ1449" i="1"/>
  <c r="BJ1416" i="1"/>
  <c r="BJ1372" i="1"/>
  <c r="BJ1334" i="1"/>
  <c r="BJ1099" i="1"/>
  <c r="BJ1059" i="1"/>
  <c r="BJ1507" i="1"/>
  <c r="BJ1439" i="1"/>
  <c r="BJ1350" i="1"/>
  <c r="BJ1075" i="1"/>
  <c r="BJ1043" i="1"/>
  <c r="BJ991" i="1"/>
  <c r="BJ902" i="1"/>
  <c r="BJ870" i="1"/>
  <c r="BJ838" i="1"/>
  <c r="BJ731" i="1"/>
  <c r="BJ569" i="1"/>
  <c r="BJ513" i="1"/>
  <c r="BJ481" i="1"/>
  <c r="BJ416" i="1"/>
  <c r="BJ390" i="1"/>
  <c r="BJ355" i="1"/>
  <c r="BJ232" i="1"/>
  <c r="BJ204" i="1"/>
  <c r="BJ140" i="1"/>
  <c r="BJ108" i="1"/>
  <c r="BJ69" i="1"/>
  <c r="BJ39" i="1"/>
  <c r="BJ159" i="1"/>
  <c r="BJ1552" i="1"/>
  <c r="BJ1510" i="1"/>
  <c r="BJ1491" i="1"/>
  <c r="BJ1474" i="1"/>
  <c r="BJ1455" i="1"/>
  <c r="BJ1433" i="1"/>
  <c r="BJ1413" i="1"/>
  <c r="BJ1391" i="1"/>
  <c r="BJ1354" i="1"/>
  <c r="BJ1327" i="1"/>
  <c r="BJ1284" i="1"/>
  <c r="BJ1237" i="1"/>
  <c r="BJ1196" i="1"/>
  <c r="BJ1185" i="1"/>
  <c r="BJ1173" i="1"/>
  <c r="BJ1162" i="1"/>
  <c r="BJ1066" i="1"/>
  <c r="BJ1050" i="1"/>
  <c r="BJ1034" i="1"/>
  <c r="BJ1018" i="1"/>
  <c r="BJ1002" i="1"/>
  <c r="BJ986" i="1"/>
  <c r="BJ970" i="1"/>
  <c r="BJ954" i="1"/>
  <c r="BJ938" i="1"/>
  <c r="BJ922" i="1"/>
  <c r="BJ905" i="1"/>
  <c r="BJ897" i="1"/>
  <c r="BJ889" i="1"/>
  <c r="BJ877" i="1"/>
  <c r="BJ858" i="1"/>
  <c r="BJ849" i="1"/>
  <c r="BJ841" i="1"/>
  <c r="BJ816" i="1"/>
  <c r="BJ784" i="1"/>
  <c r="BJ763" i="1"/>
  <c r="BJ754" i="1"/>
  <c r="BJ715" i="1"/>
  <c r="BJ699" i="1"/>
  <c r="BJ691" i="1"/>
  <c r="BJ675" i="1"/>
  <c r="BJ632" i="1"/>
  <c r="BJ608" i="1"/>
  <c r="BJ576" i="1"/>
  <c r="BJ560" i="1"/>
  <c r="BJ544" i="1"/>
  <c r="BJ536" i="1"/>
  <c r="BJ528" i="1"/>
  <c r="BJ520" i="1"/>
  <c r="BJ512" i="1"/>
  <c r="BJ504" i="1"/>
  <c r="BJ496" i="1"/>
  <c r="BJ488" i="1"/>
  <c r="BJ480" i="1"/>
  <c r="BJ472" i="1"/>
  <c r="BJ464" i="1"/>
  <c r="BJ456" i="1"/>
  <c r="BJ448" i="1"/>
  <c r="BJ440" i="1"/>
  <c r="BJ432" i="1"/>
  <c r="BJ424" i="1"/>
  <c r="BJ406" i="1"/>
  <c r="BJ397" i="1"/>
  <c r="BJ389" i="1"/>
  <c r="BJ381" i="1"/>
  <c r="BJ364" i="1"/>
  <c r="BJ1555" i="1"/>
  <c r="BJ1546" i="1"/>
  <c r="BJ1505" i="1"/>
  <c r="BJ1495" i="1"/>
  <c r="BJ1461" i="1"/>
  <c r="BJ1437" i="1"/>
  <c r="BJ1428" i="1"/>
  <c r="BJ1419" i="1"/>
  <c r="BJ1540" i="1"/>
  <c r="BJ1530" i="1"/>
  <c r="BJ1481" i="1"/>
  <c r="BJ1388" i="1"/>
  <c r="BJ1360" i="1"/>
  <c r="BJ1352" i="1"/>
  <c r="BJ1335" i="1"/>
  <c r="BJ1234" i="1"/>
  <c r="BJ1221" i="1"/>
  <c r="BJ1193" i="1"/>
  <c r="BJ1171" i="1"/>
  <c r="BJ1160" i="1"/>
  <c r="BJ1132" i="1"/>
  <c r="BJ1120" i="1"/>
  <c r="BJ1072" i="1"/>
  <c r="BJ1056" i="1"/>
  <c r="BJ1040" i="1"/>
  <c r="BJ1024" i="1"/>
  <c r="BJ992" i="1"/>
  <c r="BJ984" i="1"/>
  <c r="BJ952" i="1"/>
  <c r="BJ936" i="1"/>
  <c r="BJ920" i="1"/>
  <c r="BJ903" i="1"/>
  <c r="BJ867" i="1"/>
  <c r="BJ856" i="1"/>
  <c r="BJ839" i="1"/>
  <c r="BJ823" i="1"/>
  <c r="BJ798" i="1"/>
  <c r="BJ782" i="1"/>
  <c r="BJ761" i="1"/>
  <c r="BJ751" i="1"/>
  <c r="BJ741" i="1"/>
  <c r="BJ721" i="1"/>
  <c r="BJ689" i="1"/>
  <c r="BJ654" i="1"/>
  <c r="BJ622" i="1"/>
  <c r="BJ606" i="1"/>
  <c r="BJ590" i="1"/>
  <c r="BJ582" i="1"/>
  <c r="BJ574" i="1"/>
  <c r="BJ566" i="1"/>
  <c r="BJ558" i="1"/>
  <c r="BJ534" i="1"/>
  <c r="BJ526" i="1"/>
  <c r="BJ486" i="1"/>
  <c r="BJ470" i="1"/>
  <c r="BJ462" i="1"/>
  <c r="BJ430" i="1"/>
  <c r="BJ421" i="1"/>
  <c r="BJ412" i="1"/>
  <c r="BJ387" i="1"/>
  <c r="BJ378" i="1"/>
  <c r="BJ257" i="1"/>
  <c r="BJ196" i="1"/>
  <c r="BJ133" i="1"/>
  <c r="BJ1533" i="1"/>
  <c r="BJ1498" i="1"/>
  <c r="BJ1467" i="1"/>
  <c r="BJ1304" i="1"/>
  <c r="BJ1224" i="1"/>
  <c r="BJ1174" i="1"/>
  <c r="BJ1011" i="1"/>
  <c r="BJ983" i="1"/>
  <c r="BJ834" i="1"/>
  <c r="BJ817" i="1"/>
  <c r="BJ793" i="1"/>
  <c r="BJ667" i="1"/>
  <c r="BJ573" i="1"/>
  <c r="BJ485" i="1"/>
  <c r="BJ449" i="1"/>
  <c r="BJ382" i="1"/>
  <c r="BJ351" i="1"/>
  <c r="BJ313" i="1"/>
  <c r="BJ216" i="1"/>
  <c r="BJ183" i="1"/>
  <c r="BJ124" i="1"/>
  <c r="BJ94" i="1"/>
  <c r="BJ208" i="1"/>
  <c r="BJ187" i="1"/>
  <c r="BJ146" i="1"/>
  <c r="BJ128" i="1"/>
  <c r="BJ48" i="1"/>
  <c r="BJ31" i="1"/>
  <c r="BJ11" i="1"/>
  <c r="BJ354" i="1"/>
  <c r="BJ304" i="1"/>
  <c r="BJ296" i="1"/>
  <c r="BJ281" i="1"/>
  <c r="BJ273" i="1"/>
  <c r="BJ264" i="1"/>
  <c r="BJ246" i="1"/>
  <c r="BJ236" i="1"/>
  <c r="BJ219" i="1"/>
  <c r="BJ211" i="1"/>
  <c r="BJ186" i="1"/>
  <c r="BJ178" i="1"/>
  <c r="BJ170" i="1"/>
  <c r="BJ149" i="1"/>
  <c r="BJ107" i="1"/>
  <c r="BJ98" i="1"/>
  <c r="BJ86" i="1"/>
  <c r="BJ76" i="1"/>
  <c r="BJ68" i="1"/>
  <c r="BJ59" i="1"/>
  <c r="BJ1553" i="1"/>
  <c r="BJ1410" i="1"/>
  <c r="BJ1355" i="1"/>
  <c r="BJ1324" i="1"/>
  <c r="BJ1279" i="1"/>
  <c r="BJ1230" i="1"/>
  <c r="BJ1145" i="1"/>
  <c r="BJ1119" i="1"/>
  <c r="BJ1055" i="1"/>
  <c r="BJ1023" i="1"/>
  <c r="BJ971" i="1"/>
  <c r="BJ939" i="1"/>
  <c r="BJ915" i="1"/>
  <c r="BJ859" i="1"/>
  <c r="BJ789" i="1"/>
  <c r="BJ773" i="1"/>
  <c r="BJ671" i="1"/>
  <c r="BJ613" i="1"/>
  <c r="BJ597" i="1"/>
  <c r="BJ581" i="1"/>
  <c r="BJ549" i="1"/>
  <c r="BJ533" i="1"/>
  <c r="BJ493" i="1"/>
  <c r="BJ461" i="1"/>
  <c r="BJ429" i="1"/>
  <c r="BJ377" i="1"/>
  <c r="BJ340" i="1"/>
  <c r="BJ1561" i="1"/>
  <c r="BJ1541" i="1"/>
  <c r="BJ1509" i="1"/>
  <c r="BJ1473" i="1"/>
  <c r="BJ1453" i="1"/>
  <c r="BJ1412" i="1"/>
  <c r="BJ1390" i="1"/>
  <c r="BJ1353" i="1"/>
  <c r="BJ1283" i="1"/>
  <c r="BJ1253" i="1"/>
  <c r="BJ1222" i="1"/>
  <c r="BJ1136" i="1"/>
  <c r="BJ1082" i="1"/>
  <c r="BJ1073" i="1"/>
  <c r="BJ1057" i="1"/>
  <c r="BJ1041" i="1"/>
  <c r="BJ1025" i="1"/>
  <c r="BJ1009" i="1"/>
  <c r="BJ993" i="1"/>
  <c r="BJ969" i="1"/>
  <c r="BJ888" i="1"/>
  <c r="BJ868" i="1"/>
  <c r="BJ840" i="1"/>
  <c r="BJ824" i="1"/>
  <c r="BJ815" i="1"/>
  <c r="BJ799" i="1"/>
  <c r="BJ783" i="1"/>
  <c r="BJ734" i="1"/>
  <c r="BJ698" i="1"/>
  <c r="BJ132" i="1"/>
  <c r="BJ116" i="1"/>
  <c r="BJ1431" i="1"/>
  <c r="BJ1008" i="1"/>
  <c r="BJ494" i="1"/>
  <c r="BJ1486" i="1"/>
  <c r="BJ1501" i="1"/>
  <c r="BJ1500" i="1"/>
  <c r="BJ1482" i="1"/>
  <c r="CL1213" i="1"/>
  <c r="BJ1528" i="1"/>
  <c r="BJ1506" i="1"/>
  <c r="BJ1470" i="1"/>
  <c r="BJ1429" i="1"/>
  <c r="BJ1179" i="1"/>
  <c r="BJ1097" i="1"/>
  <c r="BJ1054" i="1"/>
  <c r="BJ1022" i="1"/>
  <c r="BJ990" i="1"/>
  <c r="BJ958" i="1"/>
  <c r="BJ926" i="1"/>
  <c r="BJ837" i="1"/>
  <c r="BJ804" i="1"/>
  <c r="BJ772" i="1"/>
  <c r="BJ730" i="1"/>
  <c r="BJ662" i="1"/>
  <c r="BJ628" i="1"/>
  <c r="BJ572" i="1"/>
  <c r="BJ540" i="1"/>
  <c r="BJ468" i="1"/>
  <c r="BJ401" i="1"/>
  <c r="BJ339" i="1"/>
  <c r="BJ223" i="1"/>
  <c r="BJ162" i="1"/>
  <c r="BJ103" i="1"/>
  <c r="BJ72" i="1"/>
  <c r="BJ38" i="1"/>
  <c r="BJ527" i="1"/>
  <c r="BJ414" i="1"/>
  <c r="BJ363" i="1"/>
  <c r="BJ311" i="1"/>
  <c r="BJ169" i="1"/>
  <c r="BJ356" i="1"/>
  <c r="BJ229" i="1"/>
  <c r="BJ152" i="1"/>
  <c r="BJ74" i="1"/>
  <c r="BJ1487" i="1"/>
  <c r="BJ1462" i="1"/>
  <c r="BJ1448" i="1"/>
  <c r="BJ1277" i="1"/>
  <c r="BJ1205" i="1"/>
  <c r="BJ1129" i="1"/>
  <c r="BJ1087" i="1"/>
  <c r="BJ1046" i="1"/>
  <c r="BJ1014" i="1"/>
  <c r="BJ982" i="1"/>
  <c r="BJ918" i="1"/>
  <c r="BJ893" i="1"/>
  <c r="BJ820" i="1"/>
  <c r="BJ788" i="1"/>
  <c r="BJ759" i="1"/>
  <c r="BJ670" i="1"/>
  <c r="BJ580" i="1"/>
  <c r="BJ564" i="1"/>
  <c r="BJ548" i="1"/>
  <c r="BJ532" i="1"/>
  <c r="BJ484" i="1"/>
  <c r="BJ428" i="1"/>
  <c r="BJ393" i="1"/>
  <c r="BJ327" i="1"/>
  <c r="BJ300" i="1"/>
  <c r="BJ240" i="1"/>
  <c r="BJ145" i="1"/>
  <c r="BJ111" i="1"/>
  <c r="BJ64" i="1"/>
  <c r="BJ599" i="1"/>
  <c r="BJ551" i="1"/>
  <c r="BJ515" i="1"/>
  <c r="BJ479" i="1"/>
  <c r="BJ443" i="1"/>
  <c r="BJ375" i="1"/>
  <c r="BJ280" i="1"/>
  <c r="BJ254" i="1"/>
  <c r="BJ210" i="1"/>
  <c r="BJ181" i="1"/>
  <c r="BJ114" i="1"/>
  <c r="BJ67" i="1"/>
  <c r="BJ341" i="1"/>
  <c r="BJ209" i="1"/>
  <c r="BJ176" i="1"/>
  <c r="BJ1539" i="1"/>
  <c r="BJ1511" i="1"/>
  <c r="BJ1488" i="1"/>
  <c r="BJ1471" i="1"/>
  <c r="BJ1445" i="1"/>
  <c r="BJ1421" i="1"/>
  <c r="BJ1364" i="1"/>
  <c r="BJ1266" i="1"/>
  <c r="BJ1214" i="1"/>
  <c r="BJ1188" i="1"/>
  <c r="BJ1139" i="1"/>
  <c r="BJ1109" i="1"/>
  <c r="BJ1067" i="1"/>
  <c r="BJ1051" i="1"/>
  <c r="BJ1035" i="1"/>
  <c r="BJ1015" i="1"/>
  <c r="BJ959" i="1"/>
  <c r="BJ927" i="1"/>
  <c r="BJ911" i="1"/>
  <c r="BJ894" i="1"/>
  <c r="BJ801" i="1"/>
  <c r="BJ736" i="1"/>
  <c r="BJ700" i="1"/>
  <c r="BJ680" i="1"/>
  <c r="BJ593" i="1"/>
  <c r="BJ577" i="1"/>
  <c r="BJ561" i="1"/>
  <c r="BJ545" i="1"/>
  <c r="BJ407" i="1"/>
  <c r="BJ1190" i="1"/>
  <c r="BJ1086" i="1"/>
  <c r="BJ1077" i="1"/>
  <c r="BJ1061" i="1"/>
  <c r="BJ1045" i="1"/>
  <c r="BJ1029" i="1"/>
  <c r="BJ1013" i="1"/>
  <c r="BJ997" i="1"/>
  <c r="BJ965" i="1"/>
  <c r="BJ949" i="1"/>
  <c r="BJ941" i="1"/>
  <c r="BJ908" i="1"/>
  <c r="BJ872" i="1"/>
  <c r="BJ836" i="1"/>
  <c r="BJ811" i="1"/>
  <c r="BJ795" i="1"/>
  <c r="BJ779" i="1"/>
  <c r="BJ1557" i="1"/>
  <c r="BJ1529" i="1"/>
  <c r="BJ1493" i="1"/>
  <c r="BJ1384" i="1"/>
  <c r="BJ1328" i="1"/>
  <c r="BJ1238" i="1"/>
  <c r="BJ1092" i="1"/>
  <c r="BJ1007" i="1"/>
  <c r="BJ979" i="1"/>
  <c r="BJ947" i="1"/>
  <c r="BJ919" i="1"/>
  <c r="BJ890" i="1"/>
  <c r="BJ676" i="1"/>
  <c r="BJ645" i="1"/>
  <c r="BJ529" i="1"/>
  <c r="BJ465" i="1"/>
  <c r="BJ433" i="1"/>
  <c r="BJ403" i="1"/>
  <c r="BJ373" i="1"/>
  <c r="BJ261" i="1"/>
  <c r="BJ220" i="1"/>
  <c r="BJ151" i="1"/>
  <c r="BJ120" i="1"/>
  <c r="BJ87" i="1"/>
  <c r="BJ27" i="1"/>
  <c r="BJ1554" i="1"/>
  <c r="BJ1485" i="1"/>
  <c r="BJ1476" i="1"/>
  <c r="BJ1459" i="1"/>
  <c r="BJ1417" i="1"/>
  <c r="BJ1394" i="1"/>
  <c r="BJ1378" i="1"/>
  <c r="BJ1342" i="1"/>
  <c r="BJ1329" i="1"/>
  <c r="BJ1295" i="1"/>
  <c r="BJ1239" i="1"/>
  <c r="BJ1189" i="1"/>
  <c r="BJ1175" i="1"/>
  <c r="BJ1140" i="1"/>
  <c r="BJ1124" i="1"/>
  <c r="BJ1093" i="1"/>
  <c r="BJ1076" i="1"/>
  <c r="BJ1060" i="1"/>
  <c r="BJ1044" i="1"/>
  <c r="BJ1028" i="1"/>
  <c r="BJ1012" i="1"/>
  <c r="BJ996" i="1"/>
  <c r="BJ980" i="1"/>
  <c r="BJ972" i="1"/>
  <c r="BJ948" i="1"/>
  <c r="BJ940" i="1"/>
  <c r="BJ916" i="1"/>
  <c r="BJ871" i="1"/>
  <c r="BJ835" i="1"/>
  <c r="BJ802" i="1"/>
  <c r="BJ778" i="1"/>
  <c r="BJ770" i="1"/>
  <c r="BJ756" i="1"/>
  <c r="BJ746" i="1"/>
  <c r="BJ737" i="1"/>
  <c r="BJ727" i="1"/>
  <c r="BJ668" i="1"/>
  <c r="BJ658" i="1"/>
  <c r="BJ650" i="1"/>
  <c r="BJ634" i="1"/>
  <c r="BJ618" i="1"/>
  <c r="BJ562" i="1"/>
  <c r="BJ546" i="1"/>
  <c r="BJ538" i="1"/>
  <c r="BJ530" i="1"/>
  <c r="BJ522" i="1"/>
  <c r="BJ514" i="1"/>
  <c r="BJ506" i="1"/>
  <c r="BJ498" i="1"/>
  <c r="BJ490" i="1"/>
  <c r="BJ482" i="1"/>
  <c r="BJ474" i="1"/>
  <c r="BJ466" i="1"/>
  <c r="BJ458" i="1"/>
  <c r="BJ450" i="1"/>
  <c r="BJ442" i="1"/>
  <c r="BJ434" i="1"/>
  <c r="BJ426" i="1"/>
  <c r="BJ417" i="1"/>
  <c r="BJ408" i="1"/>
  <c r="BJ370" i="1"/>
  <c r="BJ346" i="1"/>
  <c r="BJ310" i="1"/>
  <c r="BJ275" i="1"/>
  <c r="BJ244" i="1"/>
  <c r="BJ180" i="1"/>
  <c r="BJ1478" i="1"/>
  <c r="BJ1438" i="1"/>
  <c r="BJ1143" i="1"/>
  <c r="BJ1070" i="1"/>
  <c r="BJ1038" i="1"/>
  <c r="BJ1006" i="1"/>
  <c r="BJ974" i="1"/>
  <c r="BJ942" i="1"/>
  <c r="BJ910" i="1"/>
  <c r="BJ873" i="1"/>
  <c r="BJ796" i="1"/>
  <c r="BJ739" i="1"/>
  <c r="BJ612" i="1"/>
  <c r="BJ556" i="1"/>
  <c r="BJ524" i="1"/>
  <c r="BJ492" i="1"/>
  <c r="BJ460" i="1"/>
  <c r="BJ350" i="1"/>
  <c r="BJ308" i="1"/>
  <c r="BJ215" i="1"/>
  <c r="BJ154" i="1"/>
  <c r="BJ119" i="1"/>
  <c r="BJ82" i="1"/>
  <c r="BJ30" i="1"/>
  <c r="BJ587" i="1"/>
  <c r="BJ539" i="1"/>
  <c r="BJ503" i="1"/>
  <c r="BJ455" i="1"/>
  <c r="BJ388" i="1"/>
  <c r="BJ342" i="1"/>
  <c r="BJ235" i="1"/>
  <c r="BJ197" i="1"/>
  <c r="BJ85" i="1"/>
  <c r="BJ252" i="1"/>
  <c r="BJ113" i="1"/>
  <c r="BJ20" i="1"/>
  <c r="BJ999" i="1"/>
  <c r="BJ967" i="1"/>
  <c r="BJ866" i="1"/>
  <c r="BJ842" i="1"/>
  <c r="BJ781" i="1"/>
  <c r="BJ740" i="1"/>
  <c r="BJ708" i="1"/>
  <c r="BJ684" i="1"/>
  <c r="BJ653" i="1"/>
  <c r="BJ621" i="1"/>
  <c r="BJ589" i="1"/>
  <c r="BJ437" i="1"/>
  <c r="BJ329" i="1"/>
  <c r="BJ199" i="1"/>
  <c r="BJ136" i="1"/>
  <c r="BJ43" i="1"/>
  <c r="BJ51" i="1"/>
  <c r="BJ571" i="1"/>
  <c r="BJ559" i="1"/>
  <c r="BJ535" i="1"/>
  <c r="BJ523" i="1"/>
  <c r="BJ483" i="1"/>
  <c r="BJ459" i="1"/>
  <c r="BJ422" i="1"/>
  <c r="BJ409" i="1"/>
  <c r="BJ396" i="1"/>
  <c r="BJ353" i="1"/>
  <c r="BJ338" i="1"/>
  <c r="BJ307" i="1"/>
  <c r="BJ288" i="1"/>
  <c r="BJ258" i="1"/>
  <c r="BJ245" i="1"/>
  <c r="BJ230" i="1"/>
  <c r="BJ218" i="1"/>
  <c r="BJ206" i="1"/>
  <c r="BJ161" i="1"/>
  <c r="BJ148" i="1"/>
  <c r="BJ134" i="1"/>
  <c r="BJ118" i="1"/>
  <c r="BJ91" i="1"/>
  <c r="BJ75" i="1"/>
  <c r="BJ37" i="1"/>
  <c r="BJ25" i="1"/>
  <c r="BJ374" i="1"/>
  <c r="BJ325" i="1"/>
  <c r="BJ306" i="1"/>
  <c r="BJ262" i="1"/>
  <c r="BJ238" i="1"/>
  <c r="BJ200" i="1"/>
  <c r="BJ143" i="1"/>
  <c r="BJ125" i="1"/>
  <c r="BJ105" i="1"/>
  <c r="BJ747" i="1"/>
  <c r="BJ635" i="1"/>
  <c r="BJ619" i="1"/>
  <c r="BJ591" i="1"/>
  <c r="BJ567" i="1"/>
  <c r="BJ543" i="1"/>
  <c r="BJ405" i="1"/>
  <c r="BJ384" i="1"/>
  <c r="BJ331" i="1"/>
  <c r="BJ249" i="1"/>
  <c r="BJ185" i="1"/>
  <c r="BJ157" i="1"/>
  <c r="BJ130" i="1"/>
  <c r="BJ110" i="1"/>
  <c r="BJ81" i="1"/>
  <c r="BJ33" i="1"/>
  <c r="BJ337" i="1"/>
  <c r="BJ266" i="1"/>
  <c r="BJ234" i="1"/>
  <c r="BJ172" i="1"/>
  <c r="BJ44" i="1"/>
  <c r="BJ100" i="1"/>
  <c r="BJ35" i="1"/>
  <c r="BJ1407" i="1"/>
  <c r="BJ1366" i="1"/>
  <c r="BJ1357" i="1"/>
  <c r="BJ1343" i="1"/>
  <c r="BJ1271" i="1"/>
  <c r="BJ1240" i="1"/>
  <c r="BJ1227" i="1"/>
  <c r="BJ1202" i="1"/>
  <c r="BJ655" i="1"/>
  <c r="BJ647" i="1"/>
  <c r="BJ631" i="1"/>
  <c r="BJ623" i="1"/>
  <c r="BJ615" i="1"/>
  <c r="BJ603" i="1"/>
  <c r="BJ579" i="1"/>
  <c r="BJ555" i="1"/>
  <c r="BJ531" i="1"/>
  <c r="BJ418" i="1"/>
  <c r="BJ392" i="1"/>
  <c r="BJ371" i="1"/>
  <c r="BJ316" i="1"/>
  <c r="BJ293" i="1"/>
  <c r="BJ214" i="1"/>
  <c r="BJ366" i="1"/>
  <c r="BJ279" i="1"/>
  <c r="BJ248" i="1"/>
  <c r="BJ217" i="1"/>
  <c r="BJ188" i="1"/>
  <c r="BJ156" i="1"/>
  <c r="BJ121" i="1"/>
  <c r="BJ28" i="1"/>
  <c r="BJ1247" i="1"/>
  <c r="BJ1535" i="1"/>
  <c r="BJ1386" i="1"/>
  <c r="BJ1344" i="1"/>
  <c r="BJ1308" i="1"/>
  <c r="BJ1294" i="1"/>
  <c r="BJ1272" i="1"/>
  <c r="BJ1236" i="1"/>
  <c r="BI1118" i="1"/>
  <c r="BJ1118" i="1"/>
  <c r="BI77" i="1"/>
  <c r="BJ77" i="1"/>
  <c r="BI1110" i="1"/>
  <c r="BJ1110" i="1"/>
  <c r="BJ757" i="1"/>
  <c r="BJ661" i="1"/>
  <c r="BJ1556" i="1"/>
  <c r="BJ1547" i="1"/>
  <c r="BJ1538" i="1"/>
  <c r="BJ1517" i="1"/>
  <c r="BJ1497" i="1"/>
  <c r="BJ1420" i="1"/>
  <c r="BJ1409" i="1"/>
  <c r="BJ1396" i="1"/>
  <c r="BJ1380" i="1"/>
  <c r="BJ1368" i="1"/>
  <c r="BJ1358" i="1"/>
  <c r="BJ1348" i="1"/>
  <c r="BJ1331" i="1"/>
  <c r="BJ1321" i="1"/>
  <c r="BJ1299" i="1"/>
  <c r="BJ1244" i="1"/>
  <c r="BJ1228" i="1"/>
  <c r="BJ1219" i="1"/>
  <c r="BJ1191" i="1"/>
  <c r="BJ1166" i="1"/>
  <c r="BJ1156" i="1"/>
  <c r="BJ1116" i="1"/>
  <c r="BI243" i="1"/>
  <c r="BJ243" i="1"/>
  <c r="BI1322" i="1"/>
  <c r="BJ1322" i="1"/>
  <c r="BJ1078" i="1"/>
  <c r="BJ1062" i="1"/>
  <c r="BJ1030" i="1"/>
  <c r="BJ998" i="1"/>
  <c r="BJ966" i="1"/>
  <c r="BJ950" i="1"/>
  <c r="BJ934" i="1"/>
  <c r="BJ901" i="1"/>
  <c r="BJ881" i="1"/>
  <c r="BJ865" i="1"/>
  <c r="BJ854" i="1"/>
  <c r="BJ845" i="1"/>
  <c r="BJ829" i="1"/>
  <c r="BJ812" i="1"/>
  <c r="BJ780" i="1"/>
  <c r="BJ748" i="1"/>
  <c r="BJ719" i="1"/>
  <c r="BJ711" i="1"/>
  <c r="BJ703" i="1"/>
  <c r="BJ695" i="1"/>
  <c r="BJ687" i="1"/>
  <c r="BJ679" i="1"/>
  <c r="BJ652" i="1"/>
  <c r="BJ644" i="1"/>
  <c r="BJ636" i="1"/>
  <c r="BJ620" i="1"/>
  <c r="BJ604" i="1"/>
  <c r="BJ596" i="1"/>
  <c r="BJ588" i="1"/>
  <c r="BJ516" i="1"/>
  <c r="BJ508" i="1"/>
  <c r="BJ500" i="1"/>
  <c r="BJ476" i="1"/>
  <c r="BJ452" i="1"/>
  <c r="BJ444" i="1"/>
  <c r="BJ436" i="1"/>
  <c r="BJ419" i="1"/>
  <c r="BJ410" i="1"/>
  <c r="BJ385" i="1"/>
  <c r="BJ376" i="1"/>
  <c r="BJ368" i="1"/>
  <c r="BJ360" i="1"/>
  <c r="BJ318" i="1"/>
  <c r="BJ289" i="1"/>
  <c r="BJ277" i="1"/>
  <c r="BJ269" i="1"/>
  <c r="BJ259" i="1"/>
  <c r="BJ250" i="1"/>
  <c r="BJ231" i="1"/>
  <c r="BJ207" i="1"/>
  <c r="BJ198" i="1"/>
  <c r="BJ190" i="1"/>
  <c r="BJ182" i="1"/>
  <c r="BJ135" i="1"/>
  <c r="BJ127" i="1"/>
  <c r="BJ93" i="1"/>
  <c r="BJ55" i="1"/>
  <c r="BJ47" i="1"/>
  <c r="BJ22" i="1"/>
  <c r="BJ14" i="1"/>
  <c r="BJ575" i="1"/>
  <c r="BJ563" i="1"/>
  <c r="BJ491" i="1"/>
  <c r="BJ467" i="1"/>
  <c r="BJ427" i="1"/>
  <c r="BJ400" i="1"/>
  <c r="BJ326" i="1"/>
  <c r="BJ299" i="1"/>
  <c r="BJ268" i="1"/>
  <c r="BJ222" i="1"/>
  <c r="BJ153" i="1"/>
  <c r="BJ138" i="1"/>
  <c r="BJ126" i="1"/>
  <c r="BJ102" i="1"/>
  <c r="BJ54" i="1"/>
  <c r="BJ41" i="1"/>
  <c r="BJ29" i="1"/>
  <c r="BJ17" i="1"/>
  <c r="BJ320" i="1"/>
  <c r="BJ302" i="1"/>
  <c r="BJ271" i="1"/>
  <c r="BJ192" i="1"/>
  <c r="BJ129" i="1"/>
  <c r="BJ95" i="1"/>
  <c r="BJ53" i="1"/>
  <c r="BJ36" i="1"/>
  <c r="BJ1451" i="1"/>
  <c r="BJ1402" i="1"/>
  <c r="BJ1393" i="1"/>
  <c r="BJ1338" i="1"/>
  <c r="BJ1310" i="1"/>
  <c r="BJ1163" i="1"/>
  <c r="BJ1084" i="1"/>
  <c r="BJ995" i="1"/>
  <c r="BJ975" i="1"/>
  <c r="BJ943" i="1"/>
  <c r="BJ874" i="1"/>
  <c r="BJ855" i="1"/>
  <c r="BJ785" i="1"/>
  <c r="BJ755" i="1"/>
  <c r="BJ716" i="1"/>
  <c r="BJ657" i="1"/>
  <c r="BJ641" i="1"/>
  <c r="BJ625" i="1"/>
  <c r="BJ609" i="1"/>
  <c r="BJ521" i="1"/>
  <c r="BJ505" i="1"/>
  <c r="BJ489" i="1"/>
  <c r="BJ473" i="1"/>
  <c r="BJ457" i="1"/>
  <c r="BJ441" i="1"/>
  <c r="BJ425" i="1"/>
  <c r="BJ386" i="1"/>
  <c r="BJ365" i="1"/>
  <c r="BJ344" i="1"/>
  <c r="BJ324" i="1"/>
  <c r="BJ305" i="1"/>
  <c r="BJ861" i="1"/>
  <c r="BJ315" i="1"/>
  <c r="BJ1537" i="1"/>
  <c r="BJ1527" i="1"/>
  <c r="BJ1513" i="1"/>
  <c r="BJ1477" i="1"/>
  <c r="BJ1469" i="1"/>
  <c r="BJ1447" i="1"/>
  <c r="BJ1395" i="1"/>
  <c r="BJ1379" i="1"/>
  <c r="BJ1330" i="1"/>
  <c r="BJ1320" i="1"/>
  <c r="BJ1296" i="1"/>
  <c r="BJ1218" i="1"/>
  <c r="BJ1177" i="1"/>
  <c r="BJ1165" i="1"/>
  <c r="BJ1153" i="1"/>
  <c r="BJ1142" i="1"/>
  <c r="BJ1128" i="1"/>
  <c r="BJ1113" i="1"/>
  <c r="BJ1094" i="1"/>
  <c r="BJ1069" i="1"/>
  <c r="BJ1053" i="1"/>
  <c r="BJ1037" i="1"/>
  <c r="BJ1021" i="1"/>
  <c r="BJ1005" i="1"/>
  <c r="BJ989" i="1"/>
  <c r="BJ981" i="1"/>
  <c r="BJ973" i="1"/>
  <c r="BJ957" i="1"/>
  <c r="BJ933" i="1"/>
  <c r="BJ925" i="1"/>
  <c r="BJ917" i="1"/>
  <c r="BJ900" i="1"/>
  <c r="BJ892" i="1"/>
  <c r="BJ880" i="1"/>
  <c r="BJ864" i="1"/>
  <c r="BJ853" i="1"/>
  <c r="BJ844" i="1"/>
  <c r="BJ828" i="1"/>
  <c r="BJ819" i="1"/>
  <c r="BJ803" i="1"/>
  <c r="BJ787" i="1"/>
  <c r="BJ771" i="1"/>
  <c r="BJ758" i="1"/>
  <c r="BJ738" i="1"/>
  <c r="BJ729" i="1"/>
  <c r="BJ718" i="1"/>
  <c r="BJ710" i="1"/>
  <c r="BJ702" i="1"/>
  <c r="BJ694" i="1"/>
  <c r="BJ686" i="1"/>
  <c r="BJ678" i="1"/>
  <c r="BJ669" i="1"/>
  <c r="BJ659" i="1"/>
  <c r="BJ651" i="1"/>
  <c r="BJ643" i="1"/>
  <c r="BJ627" i="1"/>
  <c r="BJ607" i="1"/>
  <c r="BJ519" i="1"/>
  <c r="BJ495" i="1"/>
  <c r="BJ475" i="1"/>
  <c r="BJ451" i="1"/>
  <c r="BJ431" i="1"/>
  <c r="BJ359" i="1"/>
  <c r="BJ303" i="1"/>
  <c r="BJ276" i="1"/>
  <c r="BJ226" i="1"/>
  <c r="BJ202" i="1"/>
  <c r="BJ58" i="1"/>
  <c r="BJ13" i="1"/>
  <c r="BJ298" i="1"/>
  <c r="BJ205" i="1"/>
  <c r="BJ137" i="1"/>
  <c r="BJ109" i="1"/>
  <c r="BJ70" i="1"/>
  <c r="BJ12" i="1"/>
  <c r="BJ1302" i="1"/>
  <c r="BJ294" i="1"/>
  <c r="BJ1463" i="1"/>
  <c r="BJ1425" i="1"/>
  <c r="BJ1192" i="1"/>
  <c r="BJ1151" i="1"/>
  <c r="BJ1063" i="1"/>
  <c r="BJ1031" i="1"/>
  <c r="BJ850" i="1"/>
  <c r="BJ830" i="1"/>
  <c r="BJ809" i="1"/>
  <c r="BJ777" i="1"/>
  <c r="BJ745" i="1"/>
  <c r="BJ712" i="1"/>
  <c r="BJ617" i="1"/>
  <c r="BJ585" i="1"/>
  <c r="BJ557" i="1"/>
  <c r="BJ501" i="1"/>
  <c r="BJ336" i="1"/>
  <c r="BJ284" i="1"/>
  <c r="BJ241" i="1"/>
  <c r="BJ191" i="1"/>
  <c r="BJ56" i="1"/>
  <c r="BJ1415" i="1"/>
  <c r="BI1312" i="1"/>
  <c r="BJ1312" i="1"/>
  <c r="BJ1298" i="1"/>
  <c r="BI1200" i="1"/>
  <c r="BJ1200" i="1"/>
  <c r="BJ1154" i="1"/>
  <c r="BJ1114" i="1"/>
  <c r="BJ882" i="1"/>
  <c r="BI765" i="1"/>
  <c r="BJ765" i="1"/>
  <c r="BJ358" i="1"/>
  <c r="BJ328" i="1"/>
  <c r="BI99" i="1"/>
  <c r="BJ99" i="1"/>
  <c r="BJ1559" i="1"/>
  <c r="BJ1550" i="1"/>
  <c r="BJ1521" i="1"/>
  <c r="BJ1508" i="1"/>
  <c r="BJ1499" i="1"/>
  <c r="BJ1489" i="1"/>
  <c r="BJ1472" i="1"/>
  <c r="BJ1464" i="1"/>
  <c r="BJ1452" i="1"/>
  <c r="BJ1442" i="1"/>
  <c r="BJ1422" i="1"/>
  <c r="BJ1411" i="1"/>
  <c r="BJ1398" i="1"/>
  <c r="BJ1373" i="1"/>
  <c r="BJ1325" i="1"/>
  <c r="BJ1306" i="1"/>
  <c r="BJ1281" i="1"/>
  <c r="BJ1252" i="1"/>
  <c r="BJ1209" i="1"/>
  <c r="BJ1182" i="1"/>
  <c r="BJ1146" i="1"/>
  <c r="BJ1102" i="1"/>
  <c r="BJ1089" i="1"/>
  <c r="BJ1080" i="1"/>
  <c r="BJ1064" i="1"/>
  <c r="BJ1048" i="1"/>
  <c r="BJ1032" i="1"/>
  <c r="BJ1016" i="1"/>
  <c r="BJ1000" i="1"/>
  <c r="BJ976" i="1"/>
  <c r="BJ968" i="1"/>
  <c r="BJ960" i="1"/>
  <c r="BJ944" i="1"/>
  <c r="BJ928" i="1"/>
  <c r="BJ912" i="1"/>
  <c r="BJ895" i="1"/>
  <c r="BJ885" i="1"/>
  <c r="BJ875" i="1"/>
  <c r="BJ847" i="1"/>
  <c r="BJ831" i="1"/>
  <c r="BJ814" i="1"/>
  <c r="BJ806" i="1"/>
  <c r="BJ790" i="1"/>
  <c r="BJ774" i="1"/>
  <c r="BJ732" i="1"/>
  <c r="BJ713" i="1"/>
  <c r="BJ705" i="1"/>
  <c r="BJ697" i="1"/>
  <c r="BJ681" i="1"/>
  <c r="BJ673" i="1"/>
  <c r="BJ664" i="1"/>
  <c r="BJ646" i="1"/>
  <c r="BJ638" i="1"/>
  <c r="BJ630" i="1"/>
  <c r="BJ614" i="1"/>
  <c r="BJ598" i="1"/>
  <c r="BJ550" i="1"/>
  <c r="BJ542" i="1"/>
  <c r="BJ518" i="1"/>
  <c r="BJ510" i="1"/>
  <c r="BJ502" i="1"/>
  <c r="BJ478" i="1"/>
  <c r="BJ454" i="1"/>
  <c r="BJ446" i="1"/>
  <c r="BJ438" i="1"/>
  <c r="BJ404" i="1"/>
  <c r="BJ395" i="1"/>
  <c r="BJ362" i="1"/>
  <c r="BJ330" i="1"/>
  <c r="BJ292" i="1"/>
  <c r="BJ225" i="1"/>
  <c r="BJ164" i="1"/>
  <c r="BJ101" i="1"/>
  <c r="BJ66" i="1"/>
  <c r="BJ32" i="1"/>
  <c r="BJ1503" i="1"/>
  <c r="BJ1278" i="1"/>
  <c r="BJ1138" i="1"/>
  <c r="BJ357" i="1"/>
  <c r="BJ1434" i="1"/>
  <c r="BJ1397" i="1"/>
  <c r="BJ1359" i="1"/>
  <c r="BJ1123" i="1"/>
  <c r="BJ1079" i="1"/>
  <c r="BJ1047" i="1"/>
  <c r="BJ951" i="1"/>
  <c r="BJ923" i="1"/>
  <c r="BJ883" i="1"/>
  <c r="BJ846" i="1"/>
  <c r="BJ767" i="1"/>
  <c r="BJ720" i="1"/>
  <c r="BJ692" i="1"/>
  <c r="BJ637" i="1"/>
  <c r="BJ601" i="1"/>
  <c r="BJ537" i="1"/>
  <c r="BJ509" i="1"/>
  <c r="BJ420" i="1"/>
  <c r="BJ297" i="1"/>
  <c r="BJ278" i="1"/>
  <c r="BJ256" i="1"/>
  <c r="BJ237" i="1"/>
  <c r="BJ155" i="1"/>
  <c r="BJ52" i="1"/>
  <c r="BJ23" i="1"/>
  <c r="BJ270" i="1"/>
  <c r="BJ212" i="1"/>
  <c r="BJ195" i="1"/>
  <c r="BJ179" i="1"/>
  <c r="BJ78" i="1"/>
  <c r="BJ19" i="1"/>
  <c r="BJ1515" i="1"/>
  <c r="BJ1126" i="1"/>
  <c r="BJ1027" i="1"/>
  <c r="BJ935" i="1"/>
  <c r="BJ906" i="1"/>
  <c r="BJ826" i="1"/>
  <c r="BJ805" i="1"/>
  <c r="BJ553" i="1"/>
  <c r="BJ525" i="1"/>
  <c r="BJ497" i="1"/>
  <c r="BJ469" i="1"/>
  <c r="BJ398" i="1"/>
  <c r="BJ369" i="1"/>
  <c r="BJ301" i="1"/>
  <c r="BJ290" i="1"/>
  <c r="BJ265" i="1"/>
  <c r="BJ247" i="1"/>
  <c r="BJ228" i="1"/>
  <c r="BJ171" i="1"/>
  <c r="BJ112" i="1"/>
  <c r="BJ73" i="1"/>
  <c r="BJ1262" i="1"/>
  <c r="BJ224" i="1"/>
  <c r="BJ163" i="1"/>
  <c r="BJ104" i="1"/>
  <c r="BJ83" i="1"/>
  <c r="BJ65" i="1"/>
  <c r="BJ1404" i="1"/>
  <c r="BJ1212" i="1"/>
  <c r="BJ1168" i="1"/>
  <c r="BJ1106" i="1"/>
  <c r="BI1204" i="1"/>
  <c r="BJ1204" i="1"/>
  <c r="BJ1184" i="1"/>
  <c r="BJ768" i="1"/>
  <c r="BJ334" i="1"/>
  <c r="BJ291" i="1"/>
  <c r="BJ242" i="1"/>
  <c r="BJ1562" i="1"/>
  <c r="BJ1542" i="1"/>
  <c r="BJ1532" i="1"/>
  <c r="BJ1524" i="1"/>
  <c r="BJ1483" i="1"/>
  <c r="BJ1466" i="1"/>
  <c r="BJ1444" i="1"/>
  <c r="BJ1424" i="1"/>
  <c r="BJ1401" i="1"/>
  <c r="BJ1376" i="1"/>
  <c r="BJ1362" i="1"/>
  <c r="BJ1337" i="1"/>
  <c r="BJ1309" i="1"/>
  <c r="BJ1257" i="1"/>
  <c r="BJ1223" i="1"/>
  <c r="BJ1211" i="1"/>
  <c r="BJ1149" i="1"/>
  <c r="BJ1137" i="1"/>
  <c r="BJ1122" i="1"/>
  <c r="BJ1108" i="1"/>
  <c r="BJ1091" i="1"/>
  <c r="BJ1083" i="1"/>
  <c r="BJ1074" i="1"/>
  <c r="BJ1058" i="1"/>
  <c r="BJ1042" i="1"/>
  <c r="BJ1026" i="1"/>
  <c r="BJ1010" i="1"/>
  <c r="BJ994" i="1"/>
  <c r="BJ978" i="1"/>
  <c r="BJ962" i="1"/>
  <c r="BJ946" i="1"/>
  <c r="BJ930" i="1"/>
  <c r="BJ914" i="1"/>
  <c r="BJ869" i="1"/>
  <c r="BJ833" i="1"/>
  <c r="BJ825" i="1"/>
  <c r="BJ808" i="1"/>
  <c r="BJ800" i="1"/>
  <c r="BJ792" i="1"/>
  <c r="BJ776" i="1"/>
  <c r="BJ744" i="1"/>
  <c r="BJ735" i="1"/>
  <c r="BJ725" i="1"/>
  <c r="BJ707" i="1"/>
  <c r="BJ683" i="1"/>
  <c r="BJ666" i="1"/>
  <c r="BJ656" i="1"/>
  <c r="BJ648" i="1"/>
  <c r="BJ640" i="1"/>
  <c r="BJ624" i="1"/>
  <c r="BJ616" i="1"/>
  <c r="BJ600" i="1"/>
  <c r="BJ592" i="1"/>
  <c r="BJ584" i="1"/>
  <c r="BJ568" i="1"/>
  <c r="BJ552" i="1"/>
  <c r="BJ415" i="1"/>
  <c r="BJ372" i="1"/>
  <c r="BJ343" i="1"/>
  <c r="BJ332" i="1"/>
  <c r="BJ323" i="1"/>
  <c r="BJ312" i="1"/>
  <c r="BJ255" i="1"/>
  <c r="BJ227" i="1"/>
  <c r="BJ203" i="1"/>
  <c r="BJ194" i="1"/>
  <c r="BJ158" i="1"/>
  <c r="BJ139" i="1"/>
  <c r="BJ131" i="1"/>
  <c r="BJ123" i="1"/>
  <c r="BJ115" i="1"/>
  <c r="BJ42" i="1"/>
  <c r="BJ34" i="1"/>
  <c r="BJ26" i="1"/>
  <c r="BJ18" i="1"/>
  <c r="BJ611" i="1"/>
  <c r="BJ595" i="1"/>
  <c r="BJ583" i="1"/>
  <c r="BJ547" i="1"/>
  <c r="BJ511" i="1"/>
  <c r="BJ499" i="1"/>
  <c r="BJ471" i="1"/>
  <c r="BJ447" i="1"/>
  <c r="BJ435" i="1"/>
  <c r="BJ380" i="1"/>
  <c r="BJ367" i="1"/>
  <c r="BJ322" i="1"/>
  <c r="BJ272" i="1"/>
  <c r="BJ189" i="1"/>
  <c r="BJ177" i="1"/>
  <c r="BJ106" i="1"/>
  <c r="BJ63" i="1"/>
  <c r="BJ50" i="1"/>
  <c r="BJ352" i="1"/>
  <c r="BJ287" i="1"/>
  <c r="BJ221" i="1"/>
  <c r="BJ184" i="1"/>
  <c r="BJ160" i="1"/>
  <c r="BJ80" i="1"/>
  <c r="BJ57" i="1"/>
  <c r="BJ40" i="1"/>
  <c r="BJ24" i="1"/>
  <c r="BJ1382" i="1"/>
  <c r="BJ769" i="1"/>
  <c r="BJ413" i="1"/>
  <c r="BJ321" i="1"/>
  <c r="BJ1525" i="1"/>
  <c r="BJ1502" i="1"/>
  <c r="BJ1479" i="1"/>
  <c r="BJ1456" i="1"/>
  <c r="BJ1430" i="1"/>
  <c r="BJ1377" i="1"/>
  <c r="BJ1208" i="1"/>
  <c r="BJ1181" i="1"/>
  <c r="BJ1088" i="1"/>
  <c r="BJ1071" i="1"/>
  <c r="BJ1039" i="1"/>
  <c r="BJ1003" i="1"/>
  <c r="BJ987" i="1"/>
  <c r="BJ955" i="1"/>
  <c r="BJ898" i="1"/>
  <c r="BJ878" i="1"/>
  <c r="BJ813" i="1"/>
  <c r="BJ749" i="1"/>
  <c r="BJ726" i="1"/>
  <c r="BJ704" i="1"/>
  <c r="BJ688" i="1"/>
  <c r="BJ649" i="1"/>
  <c r="BJ629" i="1"/>
  <c r="BJ565" i="1"/>
  <c r="BJ517" i="1"/>
  <c r="BJ477" i="1"/>
  <c r="BJ445" i="1"/>
  <c r="BJ411" i="1"/>
  <c r="BJ394" i="1"/>
  <c r="BJ361" i="1"/>
  <c r="BJ309" i="1"/>
  <c r="BJ1392" i="1"/>
  <c r="BI1332" i="1"/>
  <c r="BJ1332" i="1"/>
  <c r="BI1180" i="1"/>
  <c r="BJ1180" i="1"/>
  <c r="BJ1134" i="1"/>
  <c r="BJ884" i="1"/>
  <c r="BI333" i="1"/>
  <c r="BJ333" i="1"/>
  <c r="BI141" i="1"/>
  <c r="BJ141" i="1"/>
  <c r="BJ1551" i="1"/>
  <c r="BJ1531" i="1"/>
  <c r="BJ1523" i="1"/>
  <c r="BJ1490" i="1"/>
  <c r="BJ1465" i="1"/>
  <c r="BJ1443" i="1"/>
  <c r="BJ1432" i="1"/>
  <c r="BJ1423" i="1"/>
  <c r="BJ1400" i="1"/>
  <c r="BJ1375" i="1"/>
  <c r="BJ1361" i="1"/>
  <c r="BJ1336" i="1"/>
  <c r="BJ1326" i="1"/>
  <c r="BJ1307" i="1"/>
  <c r="BJ1235" i="1"/>
  <c r="BJ1210" i="1"/>
  <c r="BJ1195" i="1"/>
  <c r="BJ1183" i="1"/>
  <c r="BJ1172" i="1"/>
  <c r="BJ1161" i="1"/>
  <c r="BJ1147" i="1"/>
  <c r="BJ1121" i="1"/>
  <c r="BJ1107" i="1"/>
  <c r="BJ1090" i="1"/>
  <c r="BJ1065" i="1"/>
  <c r="BJ1049" i="1"/>
  <c r="BJ1033" i="1"/>
  <c r="BJ1017" i="1"/>
  <c r="BJ1001" i="1"/>
  <c r="BJ985" i="1"/>
  <c r="BJ977" i="1"/>
  <c r="BJ961" i="1"/>
  <c r="BJ953" i="1"/>
  <c r="BJ945" i="1"/>
  <c r="BJ937" i="1"/>
  <c r="BJ929" i="1"/>
  <c r="BJ921" i="1"/>
  <c r="BJ913" i="1"/>
  <c r="BJ904" i="1"/>
  <c r="BJ896" i="1"/>
  <c r="BJ876" i="1"/>
  <c r="BJ857" i="1"/>
  <c r="BJ848" i="1"/>
  <c r="BJ832" i="1"/>
  <c r="BJ807" i="1"/>
  <c r="BJ791" i="1"/>
  <c r="BJ775" i="1"/>
  <c r="BJ762" i="1"/>
  <c r="BJ753" i="1"/>
  <c r="BJ742" i="1"/>
  <c r="BJ724" i="1"/>
  <c r="BJ714" i="1"/>
  <c r="BJ706" i="1"/>
  <c r="BJ690" i="1"/>
  <c r="BJ682" i="1"/>
  <c r="BJ674" i="1"/>
  <c r="BJ665" i="1"/>
  <c r="BJ639" i="1"/>
  <c r="BJ507" i="1"/>
  <c r="BJ487" i="1"/>
  <c r="BJ463" i="1"/>
  <c r="BJ439" i="1"/>
  <c r="BJ349" i="1"/>
  <c r="BJ263" i="1"/>
  <c r="BJ239" i="1"/>
  <c r="BJ193" i="1"/>
  <c r="BJ173" i="1"/>
  <c r="BJ144" i="1"/>
  <c r="BJ122" i="1"/>
  <c r="BJ97" i="1"/>
  <c r="BJ71" i="1"/>
  <c r="BJ46" i="1"/>
  <c r="BJ21" i="1"/>
  <c r="BJ314" i="1"/>
  <c r="BJ90" i="1"/>
  <c r="BJ1290" i="1"/>
  <c r="BJ1258" i="1"/>
  <c r="BJ1543" i="1"/>
  <c r="BJ1475" i="1"/>
  <c r="BJ1405" i="1"/>
  <c r="BJ1291" i="1"/>
  <c r="BJ1220" i="1"/>
  <c r="BJ1169" i="1"/>
  <c r="BJ1130" i="1"/>
  <c r="BJ1019" i="1"/>
  <c r="BJ963" i="1"/>
  <c r="BJ931" i="1"/>
  <c r="BJ821" i="1"/>
  <c r="BJ797" i="1"/>
  <c r="BJ760" i="1"/>
  <c r="BJ696" i="1"/>
  <c r="BJ663" i="1"/>
  <c r="BJ633" i="1"/>
  <c r="BJ605" i="1"/>
  <c r="BJ541" i="1"/>
  <c r="BJ453" i="1"/>
  <c r="BJ319" i="1"/>
  <c r="BJ274" i="1"/>
  <c r="BJ251" i="1"/>
  <c r="BJ175" i="1"/>
  <c r="BJ15" i="1"/>
  <c r="BJ1340" i="1"/>
  <c r="BJ1316" i="1"/>
  <c r="BJ1248" i="1"/>
  <c r="BJ1232" i="1"/>
  <c r="BI345" i="1"/>
  <c r="BJ345" i="1"/>
  <c r="BI165" i="1"/>
  <c r="BJ165" i="1"/>
  <c r="BJ79" i="1"/>
  <c r="BJ1544" i="1"/>
  <c r="BJ1536" i="1"/>
  <c r="BJ1526" i="1"/>
  <c r="BJ1512" i="1"/>
  <c r="BJ1504" i="1"/>
  <c r="BJ1494" i="1"/>
  <c r="BJ1468" i="1"/>
  <c r="BJ1446" i="1"/>
  <c r="BJ1435" i="1"/>
  <c r="BJ1427" i="1"/>
  <c r="BJ1406" i="1"/>
  <c r="BJ1365" i="1"/>
  <c r="BJ1356" i="1"/>
  <c r="BJ1319" i="1"/>
  <c r="BJ1270" i="1"/>
  <c r="BJ1226" i="1"/>
  <c r="BJ1216" i="1"/>
  <c r="BJ1201" i="1"/>
  <c r="BJ1164" i="1"/>
  <c r="BJ1152" i="1"/>
  <c r="BJ1111" i="1"/>
  <c r="BJ1085" i="1"/>
  <c r="BJ1068" i="1"/>
  <c r="BJ1052" i="1"/>
  <c r="BJ1036" i="1"/>
  <c r="BJ1020" i="1"/>
  <c r="BJ1004" i="1"/>
  <c r="BJ988" i="1"/>
  <c r="BJ964" i="1"/>
  <c r="BJ956" i="1"/>
  <c r="BJ932" i="1"/>
  <c r="BJ924" i="1"/>
  <c r="BJ907" i="1"/>
  <c r="BJ899" i="1"/>
  <c r="BJ891" i="1"/>
  <c r="BJ879" i="1"/>
  <c r="BJ860" i="1"/>
  <c r="BJ852" i="1"/>
  <c r="BJ843" i="1"/>
  <c r="BJ827" i="1"/>
  <c r="BJ818" i="1"/>
  <c r="BJ810" i="1"/>
  <c r="BJ794" i="1"/>
  <c r="BJ786" i="1"/>
  <c r="BJ717" i="1"/>
  <c r="BJ709" i="1"/>
  <c r="BJ701" i="1"/>
  <c r="BJ693" i="1"/>
  <c r="BJ685" i="1"/>
  <c r="BJ677" i="1"/>
  <c r="BJ642" i="1"/>
  <c r="BJ626" i="1"/>
  <c r="BJ610" i="1"/>
  <c r="BJ602" i="1"/>
  <c r="BJ594" i="1"/>
  <c r="BJ586" i="1"/>
  <c r="BJ578" i="1"/>
  <c r="BJ570" i="1"/>
  <c r="BJ554" i="1"/>
  <c r="BJ399" i="1"/>
  <c r="BJ391" i="1"/>
  <c r="BJ383" i="1"/>
  <c r="BJ213" i="1"/>
  <c r="BJ147" i="1"/>
  <c r="BJ117" i="1"/>
  <c r="BJ84" i="1"/>
  <c r="BJ49" i="1"/>
  <c r="BJ16" i="1"/>
  <c r="BJ1176" i="1"/>
  <c r="BJ764" i="1"/>
  <c r="BJ1519" i="1"/>
  <c r="BJ1199" i="1"/>
  <c r="BJ1158" i="1"/>
  <c r="CF1318" i="1"/>
  <c r="CO1178" i="1"/>
  <c r="CM1104" i="1"/>
  <c r="CC723" i="1"/>
  <c r="CF1399" i="1"/>
  <c r="CL672" i="1"/>
  <c r="CF1125" i="1"/>
  <c r="CJ1288" i="1"/>
  <c r="CC1345" i="1"/>
  <c r="CF1112" i="1"/>
  <c r="CK1347" i="1"/>
  <c r="CH660" i="1"/>
  <c r="CK672" i="1"/>
  <c r="CC1243" i="1"/>
  <c r="CN1345" i="1"/>
  <c r="CO1288" i="1"/>
  <c r="CF1458" i="1"/>
  <c r="CH1414" i="1"/>
  <c r="CE723" i="1"/>
  <c r="CL317" i="1"/>
  <c r="CD1112" i="1"/>
  <c r="CL1125" i="1"/>
  <c r="CE1286" i="1"/>
  <c r="CF1155" i="1"/>
  <c r="CN1148" i="1"/>
  <c r="CM1347" i="1"/>
  <c r="CK1207" i="1"/>
  <c r="CF96" i="1"/>
  <c r="CO1261" i="1"/>
  <c r="CM1403" i="1"/>
  <c r="CG1125" i="1"/>
  <c r="CN1243" i="1"/>
  <c r="CD1155" i="1"/>
  <c r="CN1458" i="1"/>
  <c r="CN1292" i="1"/>
  <c r="CL750" i="1"/>
  <c r="CK1254" i="1"/>
  <c r="CO1112" i="1"/>
  <c r="CK1403" i="1"/>
  <c r="CJ1315" i="1"/>
  <c r="CO1243" i="1"/>
  <c r="CJ1286" i="1"/>
  <c r="CK1345" i="1"/>
  <c r="CM1288" i="1"/>
  <c r="CM1148" i="1"/>
  <c r="CK1311" i="1"/>
  <c r="CK1414" i="1"/>
  <c r="CI1292" i="1"/>
  <c r="CO96" i="1"/>
  <c r="CN317" i="1"/>
  <c r="CM1261" i="1"/>
  <c r="CD1215" i="1"/>
  <c r="CD1135" i="1"/>
  <c r="CN1263" i="1"/>
  <c r="CM335" i="1"/>
  <c r="CJ1385" i="1"/>
  <c r="CL1178" i="1"/>
  <c r="CI1381" i="1"/>
  <c r="CE1426" i="1"/>
  <c r="CG1198" i="1"/>
  <c r="CL1403" i="1"/>
  <c r="CN672" i="1"/>
  <c r="CN743" i="1"/>
  <c r="CM1125" i="1"/>
  <c r="CI1112" i="1"/>
  <c r="CN1198" i="1"/>
  <c r="CJ1403" i="1"/>
  <c r="CE672" i="1"/>
  <c r="CO1269" i="1"/>
  <c r="CD1256" i="1"/>
  <c r="CK743" i="1"/>
  <c r="CO1125" i="1"/>
  <c r="CM1243" i="1"/>
  <c r="CI1317" i="1"/>
  <c r="CK1286" i="1"/>
  <c r="CC402" i="1"/>
  <c r="CI1314" i="1"/>
  <c r="CI1345" i="1"/>
  <c r="CN1155" i="1"/>
  <c r="CK1155" i="1"/>
  <c r="CH1288" i="1"/>
  <c r="CG1148" i="1"/>
  <c r="CE1458" i="1"/>
  <c r="CI1311" i="1"/>
  <c r="CH1347" i="1"/>
  <c r="CO1414" i="1"/>
  <c r="CI1100" i="1"/>
  <c r="CI1207" i="1"/>
  <c r="CH1292" i="1"/>
  <c r="CD723" i="1"/>
  <c r="CE96" i="1"/>
  <c r="CG317" i="1"/>
  <c r="CD88" i="1"/>
  <c r="CD1261" i="1"/>
  <c r="CN750" i="1"/>
  <c r="CC1558" i="1"/>
  <c r="CM1112" i="1"/>
  <c r="CE1403" i="1"/>
  <c r="CL1243" i="1"/>
  <c r="CG1286" i="1"/>
  <c r="CH1286" i="1"/>
  <c r="CG1265" i="1"/>
  <c r="CL1345" i="1"/>
  <c r="CE1155" i="1"/>
  <c r="CC1288" i="1"/>
  <c r="CK1385" i="1"/>
  <c r="CC1148" i="1"/>
  <c r="CI1458" i="1"/>
  <c r="CL1311" i="1"/>
  <c r="CN1414" i="1"/>
  <c r="CL1207" i="1"/>
  <c r="CC1292" i="1"/>
  <c r="CF723" i="1"/>
  <c r="CD96" i="1"/>
  <c r="CE317" i="1"/>
  <c r="CE88" i="1"/>
  <c r="CL1261" i="1"/>
  <c r="CC750" i="1"/>
  <c r="CK1157" i="1"/>
  <c r="CM1268" i="1"/>
  <c r="CD1363" i="1"/>
  <c r="CN253" i="1"/>
  <c r="CI1206" i="1"/>
  <c r="CM1333" i="1"/>
  <c r="CC1285" i="1"/>
  <c r="CC253" i="1"/>
  <c r="CC722" i="1"/>
  <c r="CI1289" i="1"/>
  <c r="CN1305" i="1"/>
  <c r="CC1167" i="1"/>
  <c r="CH167" i="1"/>
  <c r="CL1285" i="1"/>
  <c r="CD1104" i="1"/>
  <c r="CL909" i="1"/>
  <c r="CN1203" i="1"/>
  <c r="CO862" i="1"/>
  <c r="CI1363" i="1"/>
  <c r="CL286" i="1"/>
  <c r="CG1115" i="1"/>
  <c r="CF402" i="1"/>
  <c r="CL233" i="1"/>
  <c r="CL283" i="1"/>
  <c r="CL1264" i="1"/>
  <c r="CN1186" i="1"/>
  <c r="CG285" i="1"/>
  <c r="CG1095" i="1"/>
  <c r="CF1274" i="1"/>
  <c r="CO1282" i="1"/>
  <c r="CH1367" i="1"/>
  <c r="CK1133" i="1"/>
  <c r="CE1096" i="1"/>
  <c r="CN150" i="1"/>
  <c r="CJ423" i="1"/>
  <c r="CE1241" i="1"/>
  <c r="CI887" i="1"/>
  <c r="CK1194" i="1"/>
  <c r="CK1374" i="1"/>
  <c r="CG1112" i="1"/>
  <c r="CE1112" i="1"/>
  <c r="CL1112" i="1"/>
  <c r="CD1403" i="1"/>
  <c r="CG1403" i="1"/>
  <c r="CM672" i="1"/>
  <c r="CC672" i="1"/>
  <c r="CJ672" i="1"/>
  <c r="CH1125" i="1"/>
  <c r="CK1125" i="1"/>
  <c r="CF1243" i="1"/>
  <c r="CD1243" i="1"/>
  <c r="CK1243" i="1"/>
  <c r="CO1286" i="1"/>
  <c r="CN1286" i="1"/>
  <c r="CD1286" i="1"/>
  <c r="CJ1345" i="1"/>
  <c r="CE1345" i="1"/>
  <c r="CL1155" i="1"/>
  <c r="CO1155" i="1"/>
  <c r="CE1288" i="1"/>
  <c r="CL1288" i="1"/>
  <c r="CF1288" i="1"/>
  <c r="CI1148" i="1"/>
  <c r="CD1148" i="1"/>
  <c r="CG1458" i="1"/>
  <c r="CJ1458" i="1"/>
  <c r="CH1311" i="1"/>
  <c r="CL1347" i="1"/>
  <c r="CG1347" i="1"/>
  <c r="CC1414" i="1"/>
  <c r="CD1207" i="1"/>
  <c r="CC1207" i="1"/>
  <c r="CM1292" i="1"/>
  <c r="CD1292" i="1"/>
  <c r="CJ723" i="1"/>
  <c r="CO723" i="1"/>
  <c r="CM96" i="1"/>
  <c r="CN96" i="1"/>
  <c r="CF317" i="1"/>
  <c r="CH1261" i="1"/>
  <c r="CG1261" i="1"/>
  <c r="CK750" i="1"/>
  <c r="CJ750" i="1"/>
  <c r="CC1112" i="1"/>
  <c r="CJ1112" i="1"/>
  <c r="CN1403" i="1"/>
  <c r="CO1403" i="1"/>
  <c r="CI1403" i="1"/>
  <c r="CO672" i="1"/>
  <c r="CD672" i="1"/>
  <c r="CJ1125" i="1"/>
  <c r="CI1125" i="1"/>
  <c r="CJ1243" i="1"/>
  <c r="CE1243" i="1"/>
  <c r="CI1286" i="1"/>
  <c r="CL1286" i="1"/>
  <c r="CJ862" i="1"/>
  <c r="CC167" i="1"/>
  <c r="CH1345" i="1"/>
  <c r="CM1345" i="1"/>
  <c r="CG1345" i="1"/>
  <c r="CJ1155" i="1"/>
  <c r="CM1155" i="1"/>
  <c r="CC1155" i="1"/>
  <c r="CG1288" i="1"/>
  <c r="CN1288" i="1"/>
  <c r="CE1148" i="1"/>
  <c r="CO1148" i="1"/>
  <c r="CK1458" i="1"/>
  <c r="CF1311" i="1"/>
  <c r="CG233" i="1"/>
  <c r="CF1347" i="1"/>
  <c r="CM1414" i="1"/>
  <c r="CM283" i="1"/>
  <c r="CN1207" i="1"/>
  <c r="CH1268" i="1"/>
  <c r="CI96" i="1"/>
  <c r="CH317" i="1"/>
  <c r="CJ1261" i="1"/>
  <c r="CM750" i="1"/>
  <c r="CC260" i="1"/>
  <c r="CF1229" i="1"/>
  <c r="CO1293" i="1"/>
  <c r="CN1245" i="1"/>
  <c r="CK1518" i="1"/>
  <c r="CL1300" i="1"/>
  <c r="CL1450" i="1"/>
  <c r="CG1255" i="1"/>
  <c r="CN379" i="1"/>
  <c r="CF1545" i="1"/>
  <c r="CN1105" i="1"/>
  <c r="CL1101" i="1"/>
  <c r="CL1117" i="1"/>
  <c r="CI1245" i="1"/>
  <c r="CK1242" i="1"/>
  <c r="CO1287" i="1"/>
  <c r="CL1441" i="1"/>
  <c r="CI728" i="1"/>
  <c r="CH285" i="1"/>
  <c r="CL1242" i="1"/>
  <c r="CN335" i="1"/>
  <c r="CE1276" i="1"/>
  <c r="CD887" i="1"/>
  <c r="CM1150" i="1"/>
  <c r="CJ1418" i="1"/>
  <c r="CL1206" i="1"/>
  <c r="CE1206" i="1"/>
  <c r="CO1206" i="1"/>
  <c r="CF1206" i="1"/>
  <c r="CM1206" i="1"/>
  <c r="CC1206" i="1"/>
  <c r="CO909" i="1"/>
  <c r="CH909" i="1"/>
  <c r="CF909" i="1"/>
  <c r="CC909" i="1"/>
  <c r="CE909" i="1"/>
  <c r="CD909" i="1"/>
  <c r="CN909" i="1"/>
  <c r="CG1167" i="1"/>
  <c r="CI1167" i="1"/>
  <c r="CL1167" i="1"/>
  <c r="CK1167" i="1"/>
  <c r="CM1167" i="1"/>
  <c r="CF1167" i="1"/>
  <c r="CF1522" i="1"/>
  <c r="CH1522" i="1"/>
  <c r="CG1522" i="1"/>
  <c r="CK1522" i="1"/>
  <c r="CJ1522" i="1"/>
  <c r="CL1522" i="1"/>
  <c r="CO1522" i="1"/>
  <c r="CM1115" i="1"/>
  <c r="CO1115" i="1"/>
  <c r="CD1115" i="1"/>
  <c r="CC1115" i="1"/>
  <c r="CJ1115" i="1"/>
  <c r="CL1115" i="1"/>
  <c r="CK1203" i="1"/>
  <c r="CM1203" i="1"/>
  <c r="CF1203" i="1"/>
  <c r="CO1203" i="1"/>
  <c r="CD1203" i="1"/>
  <c r="CJ1203" i="1"/>
  <c r="CG1457" i="1"/>
  <c r="CI1457" i="1"/>
  <c r="CL1457" i="1"/>
  <c r="CO1457" i="1"/>
  <c r="CJ1457" i="1"/>
  <c r="CN1457" i="1"/>
  <c r="CK1457" i="1"/>
  <c r="CM1457" i="1"/>
  <c r="CF1457" i="1"/>
  <c r="CC1351" i="1"/>
  <c r="CF1351" i="1"/>
  <c r="CL1351" i="1"/>
  <c r="CI1351" i="1"/>
  <c r="CK1351" i="1"/>
  <c r="CH1351" i="1"/>
  <c r="CE1351" i="1"/>
  <c r="CG1351" i="1"/>
  <c r="CN1351" i="1"/>
  <c r="CD1351" i="1"/>
  <c r="CE1197" i="1"/>
  <c r="CG1197" i="1"/>
  <c r="CF1197" i="1"/>
  <c r="CL1197" i="1"/>
  <c r="CI1197" i="1"/>
  <c r="CK1197" i="1"/>
  <c r="CN1197" i="1"/>
  <c r="CN1206" i="1"/>
  <c r="CH1203" i="1"/>
  <c r="CG1203" i="1"/>
  <c r="CM909" i="1"/>
  <c r="CH1167" i="1"/>
  <c r="CN1115" i="1"/>
  <c r="CI1115" i="1"/>
  <c r="CH1197" i="1"/>
  <c r="CC1197" i="1"/>
  <c r="CL167" i="1"/>
  <c r="CE167" i="1"/>
  <c r="CC1522" i="1"/>
  <c r="CD1522" i="1"/>
  <c r="CF1285" i="1"/>
  <c r="CE1285" i="1"/>
  <c r="CI253" i="1"/>
  <c r="CK1268" i="1"/>
  <c r="CJ1268" i="1"/>
  <c r="CJ1264" i="1"/>
  <c r="CH1457" i="1"/>
  <c r="CE283" i="1"/>
  <c r="CG283" i="1"/>
  <c r="CJ283" i="1"/>
  <c r="CN283" i="1"/>
  <c r="CI283" i="1"/>
  <c r="CK283" i="1"/>
  <c r="CD283" i="1"/>
  <c r="CC1363" i="1"/>
  <c r="CJ1363" i="1"/>
  <c r="CF1363" i="1"/>
  <c r="CE1363" i="1"/>
  <c r="CG1363" i="1"/>
  <c r="CL1363" i="1"/>
  <c r="CH1363" i="1"/>
  <c r="CO233" i="1"/>
  <c r="CJ233" i="1"/>
  <c r="CN233" i="1"/>
  <c r="CC233" i="1"/>
  <c r="CE233" i="1"/>
  <c r="CD233" i="1"/>
  <c r="CH233" i="1"/>
  <c r="CE1313" i="1"/>
  <c r="CG1313" i="1"/>
  <c r="CN1313" i="1"/>
  <c r="CH1313" i="1"/>
  <c r="CM1313" i="1"/>
  <c r="CO1313" i="1"/>
  <c r="CL1313" i="1"/>
  <c r="CI1313" i="1"/>
  <c r="CK1313" i="1"/>
  <c r="CJ1313" i="1"/>
  <c r="CH1104" i="1"/>
  <c r="CN1104" i="1"/>
  <c r="CC1104" i="1"/>
  <c r="CL1104" i="1"/>
  <c r="CI1104" i="1"/>
  <c r="CK1104" i="1"/>
  <c r="CD862" i="1"/>
  <c r="CK862" i="1"/>
  <c r="CE862" i="1"/>
  <c r="CF862" i="1"/>
  <c r="CH862" i="1"/>
  <c r="CG862" i="1"/>
  <c r="CI862" i="1"/>
  <c r="CG1206" i="1"/>
  <c r="CJ1206" i="1"/>
  <c r="CL1203" i="1"/>
  <c r="CC1203" i="1"/>
  <c r="CI909" i="1"/>
  <c r="CN1167" i="1"/>
  <c r="CE1167" i="1"/>
  <c r="CF1115" i="1"/>
  <c r="CE1115" i="1"/>
  <c r="CL862" i="1"/>
  <c r="CD1197" i="1"/>
  <c r="CM1197" i="1"/>
  <c r="CK1363" i="1"/>
  <c r="CI1522" i="1"/>
  <c r="CN1522" i="1"/>
  <c r="CI233" i="1"/>
  <c r="CG1104" i="1"/>
  <c r="CJ1104" i="1"/>
  <c r="CO283" i="1"/>
  <c r="CL253" i="1"/>
  <c r="CC1268" i="1"/>
  <c r="CJ1351" i="1"/>
  <c r="CD1313" i="1"/>
  <c r="CD1457" i="1"/>
  <c r="CK253" i="1"/>
  <c r="CM253" i="1"/>
  <c r="CJ253" i="1"/>
  <c r="CO253" i="1"/>
  <c r="CF253" i="1"/>
  <c r="CD253" i="1"/>
  <c r="CN1268" i="1"/>
  <c r="CG1268" i="1"/>
  <c r="CE1268" i="1"/>
  <c r="CD1268" i="1"/>
  <c r="CO1268" i="1"/>
  <c r="CI1268" i="1"/>
  <c r="CL1186" i="1"/>
  <c r="CI1186" i="1"/>
  <c r="CC1186" i="1"/>
  <c r="CD1186" i="1"/>
  <c r="CJ1186" i="1"/>
  <c r="CM1186" i="1"/>
  <c r="CK1186" i="1"/>
  <c r="CF1186" i="1"/>
  <c r="CE1186" i="1"/>
  <c r="CG1186" i="1"/>
  <c r="CN1264" i="1"/>
  <c r="CC1264" i="1"/>
  <c r="CI1264" i="1"/>
  <c r="CF1264" i="1"/>
  <c r="CH1264" i="1"/>
  <c r="CG1264" i="1"/>
  <c r="CD1264" i="1"/>
  <c r="CK1264" i="1"/>
  <c r="CM1264" i="1"/>
  <c r="CI167" i="1"/>
  <c r="CK167" i="1"/>
  <c r="CF167" i="1"/>
  <c r="CM167" i="1"/>
  <c r="CO167" i="1"/>
  <c r="CN167" i="1"/>
  <c r="CI1285" i="1"/>
  <c r="CK1285" i="1"/>
  <c r="CN1285" i="1"/>
  <c r="CM1285" i="1"/>
  <c r="CO1285" i="1"/>
  <c r="CH1285" i="1"/>
  <c r="CK1206" i="1"/>
  <c r="CH1206" i="1"/>
  <c r="CI1203" i="1"/>
  <c r="CJ909" i="1"/>
  <c r="CK909" i="1"/>
  <c r="CJ1167" i="1"/>
  <c r="CO1167" i="1"/>
  <c r="CK1115" i="1"/>
  <c r="CM862" i="1"/>
  <c r="CN862" i="1"/>
  <c r="CJ1197" i="1"/>
  <c r="CJ167" i="1"/>
  <c r="CG167" i="1"/>
  <c r="CN1363" i="1"/>
  <c r="CM1363" i="1"/>
  <c r="CM1522" i="1"/>
  <c r="CD1285" i="1"/>
  <c r="CG1285" i="1"/>
  <c r="CF233" i="1"/>
  <c r="CK233" i="1"/>
  <c r="CO1104" i="1"/>
  <c r="CF1104" i="1"/>
  <c r="CF283" i="1"/>
  <c r="CC283" i="1"/>
  <c r="CH253" i="1"/>
  <c r="CG253" i="1"/>
  <c r="CL1268" i="1"/>
  <c r="CO1264" i="1"/>
  <c r="CO1351" i="1"/>
  <c r="CO1186" i="1"/>
  <c r="CF1313" i="1"/>
  <c r="CE1457" i="1"/>
  <c r="CE295" i="1"/>
  <c r="CI295" i="1"/>
  <c r="CF295" i="1"/>
  <c r="CN295" i="1"/>
  <c r="CC295" i="1"/>
  <c r="CJ822" i="1"/>
  <c r="CD822" i="1"/>
  <c r="CE822" i="1"/>
  <c r="CM822" i="1"/>
  <c r="CH822" i="1"/>
  <c r="CC1259" i="1"/>
  <c r="CN1259" i="1"/>
  <c r="CJ1259" i="1"/>
  <c r="CM1303" i="1"/>
  <c r="CE1303" i="1"/>
  <c r="CF1303" i="1"/>
  <c r="CK1131" i="1"/>
  <c r="CE1131" i="1"/>
  <c r="CJ1131" i="1"/>
  <c r="CD1131" i="1"/>
  <c r="CD766" i="1"/>
  <c r="CF766" i="1"/>
  <c r="CK766" i="1"/>
  <c r="CG1225" i="1"/>
  <c r="CK1225" i="1"/>
  <c r="CO1225" i="1"/>
  <c r="CE1275" i="1"/>
  <c r="CO1275" i="1"/>
  <c r="CD1275" i="1"/>
  <c r="CO1534" i="1"/>
  <c r="CE1534" i="1"/>
  <c r="CG1315" i="1"/>
  <c r="CI1315" i="1"/>
  <c r="CH1315" i="1"/>
  <c r="CK1315" i="1"/>
  <c r="CF1315" i="1"/>
  <c r="CM1315" i="1"/>
  <c r="CG89" i="1"/>
  <c r="CC89" i="1"/>
  <c r="CJ89" i="1"/>
  <c r="CL348" i="1"/>
  <c r="CH348" i="1"/>
  <c r="CC348" i="1"/>
  <c r="CI1127" i="1"/>
  <c r="CN1127" i="1"/>
  <c r="CM1127" i="1"/>
  <c r="CL1127" i="1"/>
  <c r="CC1127" i="1"/>
  <c r="CJ1213" i="1"/>
  <c r="CM1213" i="1"/>
  <c r="CG1213" i="1"/>
  <c r="CD1318" i="1"/>
  <c r="CJ1318" i="1"/>
  <c r="CI1318" i="1"/>
  <c r="CG1318" i="1"/>
  <c r="CH1318" i="1"/>
  <c r="CK1318" i="1"/>
  <c r="CN1318" i="1"/>
  <c r="CD150" i="1"/>
  <c r="CC150" i="1"/>
  <c r="CG150" i="1"/>
  <c r="CH150" i="1"/>
  <c r="CF150" i="1"/>
  <c r="CK150" i="1"/>
  <c r="CO150" i="1"/>
  <c r="CF1198" i="1"/>
  <c r="CM1198" i="1"/>
  <c r="CK1198" i="1"/>
  <c r="CL722" i="1"/>
  <c r="CE722" i="1"/>
  <c r="CG722" i="1"/>
  <c r="CF722" i="1"/>
  <c r="CG1263" i="1"/>
  <c r="CI1263" i="1"/>
  <c r="CL1263" i="1"/>
  <c r="CK1263" i="1"/>
  <c r="CF1263" i="1"/>
  <c r="CM1263" i="1"/>
  <c r="CJ1346" i="1"/>
  <c r="CE1346" i="1"/>
  <c r="CG1346" i="1"/>
  <c r="CI1346" i="1"/>
  <c r="CH1246" i="1"/>
  <c r="CJ1246" i="1"/>
  <c r="CG1246" i="1"/>
  <c r="CE1246" i="1"/>
  <c r="CO1246" i="1"/>
  <c r="CD1246" i="1"/>
  <c r="CM1246" i="1"/>
  <c r="CN660" i="1"/>
  <c r="CG660" i="1"/>
  <c r="CI660" i="1"/>
  <c r="CO660" i="1"/>
  <c r="CD660" i="1"/>
  <c r="CE660" i="1"/>
  <c r="CF1260" i="1"/>
  <c r="CH1260" i="1"/>
  <c r="CC1260" i="1"/>
  <c r="CI1260" i="1"/>
  <c r="CD1260" i="1"/>
  <c r="CK1260" i="1"/>
  <c r="CL1260" i="1"/>
  <c r="CM1260" i="1"/>
  <c r="CK1135" i="1"/>
  <c r="CM1135" i="1"/>
  <c r="CJ1135" i="1"/>
  <c r="CO1135" i="1"/>
  <c r="CH1135" i="1"/>
  <c r="CF1135" i="1"/>
  <c r="CF1256" i="1"/>
  <c r="CH1256" i="1"/>
  <c r="CG1256" i="1"/>
  <c r="CM1256" i="1"/>
  <c r="CL1256" i="1"/>
  <c r="CJ1256" i="1"/>
  <c r="CO1256" i="1"/>
  <c r="CI1301" i="1"/>
  <c r="CK1301" i="1"/>
  <c r="CN1301" i="1"/>
  <c r="CM1301" i="1"/>
  <c r="CJ1301" i="1"/>
  <c r="CD1301" i="1"/>
  <c r="CC1301" i="1"/>
  <c r="CF1301" i="1"/>
  <c r="CE1339" i="1"/>
  <c r="CG1339" i="1"/>
  <c r="CD1339" i="1"/>
  <c r="CL1339" i="1"/>
  <c r="CK1339" i="1"/>
  <c r="CI1339" i="1"/>
  <c r="CN1339" i="1"/>
  <c r="CL1254" i="1"/>
  <c r="CE1254" i="1"/>
  <c r="CO1254" i="1"/>
  <c r="CC1254" i="1"/>
  <c r="CF1254" i="1"/>
  <c r="CM1254" i="1"/>
  <c r="CO1323" i="1"/>
  <c r="CD1323" i="1"/>
  <c r="CN1323" i="1"/>
  <c r="CE1323" i="1"/>
  <c r="CH1323" i="1"/>
  <c r="CC1323" i="1"/>
  <c r="CI1323" i="1"/>
  <c r="CJ1323" i="1"/>
  <c r="CG1215" i="1"/>
  <c r="CI1215" i="1"/>
  <c r="CL1215" i="1"/>
  <c r="CM1215" i="1"/>
  <c r="CK1215" i="1"/>
  <c r="CF1215" i="1"/>
  <c r="CC347" i="1"/>
  <c r="CH347" i="1"/>
  <c r="CF347" i="1"/>
  <c r="CG347" i="1"/>
  <c r="CD347" i="1"/>
  <c r="CL347" i="1"/>
  <c r="CE347" i="1"/>
  <c r="CK347" i="1"/>
  <c r="CO1081" i="1"/>
  <c r="CD1081" i="1"/>
  <c r="CF1081" i="1"/>
  <c r="CC1081" i="1"/>
  <c r="CI1081" i="1"/>
  <c r="CN1081" i="1"/>
  <c r="CG1081" i="1"/>
  <c r="CM1081" i="1"/>
  <c r="CJ1081" i="1"/>
  <c r="CC1317" i="1"/>
  <c r="CJ1317" i="1"/>
  <c r="CL1317" i="1"/>
  <c r="CD1317" i="1"/>
  <c r="CE1317" i="1"/>
  <c r="CG1317" i="1"/>
  <c r="CF1317" i="1"/>
  <c r="CJ1370" i="1"/>
  <c r="CL1370" i="1"/>
  <c r="CI1370" i="1"/>
  <c r="CH1370" i="1"/>
  <c r="CK1370" i="1"/>
  <c r="CF1370" i="1"/>
  <c r="CC1370" i="1"/>
  <c r="CG1370" i="1"/>
  <c r="CN886" i="1"/>
  <c r="CC886" i="1"/>
  <c r="CE886" i="1"/>
  <c r="CJ886" i="1"/>
  <c r="CK886" i="1"/>
  <c r="CI886" i="1"/>
  <c r="CD886" i="1"/>
  <c r="CG886" i="1"/>
  <c r="CI1198" i="1"/>
  <c r="CL1198" i="1"/>
  <c r="CI722" i="1"/>
  <c r="CH722" i="1"/>
  <c r="CF822" i="1"/>
  <c r="CN1254" i="1"/>
  <c r="CE286" i="1"/>
  <c r="CH1269" i="1"/>
  <c r="CD1315" i="1"/>
  <c r="CK1256" i="1"/>
  <c r="CN1215" i="1"/>
  <c r="CE1215" i="1"/>
  <c r="CM1318" i="1"/>
  <c r="CI150" i="1"/>
  <c r="CH1339" i="1"/>
  <c r="CC1339" i="1"/>
  <c r="CD1263" i="1"/>
  <c r="CC1263" i="1"/>
  <c r="CL1131" i="1"/>
  <c r="CC660" i="1"/>
  <c r="CF660" i="1"/>
  <c r="CK1317" i="1"/>
  <c r="CN1135" i="1"/>
  <c r="CE1135" i="1"/>
  <c r="CK1314" i="1"/>
  <c r="CN347" i="1"/>
  <c r="CI347" i="1"/>
  <c r="CE1370" i="1"/>
  <c r="CM886" i="1"/>
  <c r="CF886" i="1"/>
  <c r="CH1301" i="1"/>
  <c r="CO1260" i="1"/>
  <c r="CE1127" i="1"/>
  <c r="CI1246" i="1"/>
  <c r="CE1081" i="1"/>
  <c r="CF1381" i="1"/>
  <c r="CC1534" i="1"/>
  <c r="CG348" i="1"/>
  <c r="CK1426" i="1"/>
  <c r="CL1323" i="1"/>
  <c r="CO1558" i="1"/>
  <c r="CC1141" i="1"/>
  <c r="CE1141" i="1"/>
  <c r="CK1141" i="1"/>
  <c r="CG1454" i="1"/>
  <c r="CJ1454" i="1"/>
  <c r="CN1454" i="1"/>
  <c r="CN286" i="1"/>
  <c r="CI286" i="1"/>
  <c r="CM286" i="1"/>
  <c r="CD286" i="1"/>
  <c r="CG286" i="1"/>
  <c r="CC286" i="1"/>
  <c r="CL1514" i="1"/>
  <c r="CM1514" i="1"/>
  <c r="CI1514" i="1"/>
  <c r="CF1194" i="1"/>
  <c r="CH1194" i="1"/>
  <c r="CI1194" i="1"/>
  <c r="CC1194" i="1"/>
  <c r="CN1194" i="1"/>
  <c r="CD1194" i="1"/>
  <c r="CM1194" i="1"/>
  <c r="CI1305" i="1"/>
  <c r="CK1305" i="1"/>
  <c r="CJ1305" i="1"/>
  <c r="CE1305" i="1"/>
  <c r="CO1305" i="1"/>
  <c r="CH1305" i="1"/>
  <c r="CM1305" i="1"/>
  <c r="CF1305" i="1"/>
  <c r="CL1305" i="1"/>
  <c r="CG1385" i="1"/>
  <c r="CI1385" i="1"/>
  <c r="CN1385" i="1"/>
  <c r="CO1385" i="1"/>
  <c r="CL1385" i="1"/>
  <c r="CE1385" i="1"/>
  <c r="CF1385" i="1"/>
  <c r="CC335" i="1"/>
  <c r="CD335" i="1"/>
  <c r="CH335" i="1"/>
  <c r="CG335" i="1"/>
  <c r="CJ335" i="1"/>
  <c r="CE335" i="1"/>
  <c r="CL335" i="1"/>
  <c r="CG1251" i="1"/>
  <c r="CC1251" i="1"/>
  <c r="CM1251" i="1"/>
  <c r="CJ1251" i="1"/>
  <c r="CK1251" i="1"/>
  <c r="CL1251" i="1"/>
  <c r="CO1251" i="1"/>
  <c r="CF1251" i="1"/>
  <c r="CH402" i="1"/>
  <c r="CN402" i="1"/>
  <c r="CO402" i="1"/>
  <c r="CL402" i="1"/>
  <c r="CG402" i="1"/>
  <c r="CE402" i="1"/>
  <c r="CK1381" i="1"/>
  <c r="CM1381" i="1"/>
  <c r="CN1381" i="1"/>
  <c r="CO1381" i="1"/>
  <c r="CL1381" i="1"/>
  <c r="CE1381" i="1"/>
  <c r="CD1381" i="1"/>
  <c r="CF1100" i="1"/>
  <c r="CM1100" i="1"/>
  <c r="CK1100" i="1"/>
  <c r="CD1100" i="1"/>
  <c r="CN1100" i="1"/>
  <c r="CO1100" i="1"/>
  <c r="CC1100" i="1"/>
  <c r="CH1100" i="1"/>
  <c r="CE1100" i="1"/>
  <c r="CH1178" i="1"/>
  <c r="CN1178" i="1"/>
  <c r="CG1178" i="1"/>
  <c r="CJ1178" i="1"/>
  <c r="CK1178" i="1"/>
  <c r="CD1178" i="1"/>
  <c r="CI1178" i="1"/>
  <c r="CC1178" i="1"/>
  <c r="CJ1558" i="1"/>
  <c r="CL1558" i="1"/>
  <c r="CE1558" i="1"/>
  <c r="CD1558" i="1"/>
  <c r="CK1558" i="1"/>
  <c r="CH1558" i="1"/>
  <c r="CM1558" i="1"/>
  <c r="CL88" i="1"/>
  <c r="CG88" i="1"/>
  <c r="CK88" i="1"/>
  <c r="CF88" i="1"/>
  <c r="CI88" i="1"/>
  <c r="CJ88" i="1"/>
  <c r="CC88" i="1"/>
  <c r="CE1269" i="1"/>
  <c r="CG1269" i="1"/>
  <c r="CF1269" i="1"/>
  <c r="CD1269" i="1"/>
  <c r="CK1269" i="1"/>
  <c r="CI1269" i="1"/>
  <c r="CN1269" i="1"/>
  <c r="CC743" i="1"/>
  <c r="CE743" i="1"/>
  <c r="CL743" i="1"/>
  <c r="CJ743" i="1"/>
  <c r="CG743" i="1"/>
  <c r="CH743" i="1"/>
  <c r="CI743" i="1"/>
  <c r="CE1157" i="1"/>
  <c r="CG1157" i="1"/>
  <c r="CF1157" i="1"/>
  <c r="CD1157" i="1"/>
  <c r="CI1157" i="1"/>
  <c r="CO1157" i="1"/>
  <c r="CL1157" i="1"/>
  <c r="CM1157" i="1"/>
  <c r="CJ1157" i="1"/>
  <c r="CM1265" i="1"/>
  <c r="CO1265" i="1"/>
  <c r="CI1265" i="1"/>
  <c r="CF1265" i="1"/>
  <c r="CD1265" i="1"/>
  <c r="CC1265" i="1"/>
  <c r="CN1265" i="1"/>
  <c r="CH1265" i="1"/>
  <c r="CF1314" i="1"/>
  <c r="CE1314" i="1"/>
  <c r="CG1314" i="1"/>
  <c r="CJ1314" i="1"/>
  <c r="CO1314" i="1"/>
  <c r="CD1314" i="1"/>
  <c r="CN1314" i="1"/>
  <c r="CC1314" i="1"/>
  <c r="CE1399" i="1"/>
  <c r="CG1399" i="1"/>
  <c r="CL1399" i="1"/>
  <c r="CJ1399" i="1"/>
  <c r="CI1399" i="1"/>
  <c r="CO1399" i="1"/>
  <c r="CH1399" i="1"/>
  <c r="CM1399" i="1"/>
  <c r="CD1399" i="1"/>
  <c r="CD1426" i="1"/>
  <c r="CM1426" i="1"/>
  <c r="CC1426" i="1"/>
  <c r="CN1426" i="1"/>
  <c r="CG1426" i="1"/>
  <c r="CH1426" i="1"/>
  <c r="CO1426" i="1"/>
  <c r="CC1198" i="1"/>
  <c r="CJ1198" i="1"/>
  <c r="CO722" i="1"/>
  <c r="CJ722" i="1"/>
  <c r="CC822" i="1"/>
  <c r="CI1254" i="1"/>
  <c r="CD1254" i="1"/>
  <c r="CO286" i="1"/>
  <c r="CH286" i="1"/>
  <c r="CL1269" i="1"/>
  <c r="CC1269" i="1"/>
  <c r="CL1315" i="1"/>
  <c r="CC1315" i="1"/>
  <c r="CE1256" i="1"/>
  <c r="CN1256" i="1"/>
  <c r="CK295" i="1"/>
  <c r="CH1215" i="1"/>
  <c r="CD743" i="1"/>
  <c r="CO1318" i="1"/>
  <c r="CL1318" i="1"/>
  <c r="CE150" i="1"/>
  <c r="CJ150" i="1"/>
  <c r="CO1339" i="1"/>
  <c r="CJ1263" i="1"/>
  <c r="CO1263" i="1"/>
  <c r="CH1131" i="1"/>
  <c r="CK660" i="1"/>
  <c r="CJ660" i="1"/>
  <c r="CO1317" i="1"/>
  <c r="CF335" i="1"/>
  <c r="CI335" i="1"/>
  <c r="CI402" i="1"/>
  <c r="CD402" i="1"/>
  <c r="CI1135" i="1"/>
  <c r="CL1265" i="1"/>
  <c r="CE1265" i="1"/>
  <c r="CL1314" i="1"/>
  <c r="CK1399" i="1"/>
  <c r="CM347" i="1"/>
  <c r="CH1385" i="1"/>
  <c r="CC1385" i="1"/>
  <c r="CM1370" i="1"/>
  <c r="CN1370" i="1"/>
  <c r="CH886" i="1"/>
  <c r="CL1301" i="1"/>
  <c r="CE1301" i="1"/>
  <c r="CK1259" i="1"/>
  <c r="CE1260" i="1"/>
  <c r="CJ1260" i="1"/>
  <c r="CF1127" i="1"/>
  <c r="CK1267" i="1"/>
  <c r="CJ1100" i="1"/>
  <c r="CM1178" i="1"/>
  <c r="CK1246" i="1"/>
  <c r="CL1081" i="1"/>
  <c r="CG1194" i="1"/>
  <c r="CG1305" i="1"/>
  <c r="CJ1381" i="1"/>
  <c r="CG1381" i="1"/>
  <c r="CO88" i="1"/>
  <c r="CE1251" i="1"/>
  <c r="CF1213" i="1"/>
  <c r="CL1426" i="1"/>
  <c r="CF1346" i="1"/>
  <c r="CF1323" i="1"/>
  <c r="CG1323" i="1"/>
  <c r="CC1157" i="1"/>
  <c r="CI1558" i="1"/>
  <c r="CO1198" i="1"/>
  <c r="CE1198" i="1"/>
  <c r="CH1198" i="1"/>
  <c r="CK722" i="1"/>
  <c r="CM722" i="1"/>
  <c r="CD722" i="1"/>
  <c r="CG1254" i="1"/>
  <c r="CJ1254" i="1"/>
  <c r="CK286" i="1"/>
  <c r="CF286" i="1"/>
  <c r="CJ1269" i="1"/>
  <c r="CN1315" i="1"/>
  <c r="CE1315" i="1"/>
  <c r="CC1256" i="1"/>
  <c r="CH295" i="1"/>
  <c r="CJ1215" i="1"/>
  <c r="CO1215" i="1"/>
  <c r="CF743" i="1"/>
  <c r="CO743" i="1"/>
  <c r="CE1318" i="1"/>
  <c r="CL150" i="1"/>
  <c r="CF1339" i="1"/>
  <c r="CM1339" i="1"/>
  <c r="CH1263" i="1"/>
  <c r="CO1131" i="1"/>
  <c r="CL660" i="1"/>
  <c r="CH1317" i="1"/>
  <c r="CM1317" i="1"/>
  <c r="CK335" i="1"/>
  <c r="CK402" i="1"/>
  <c r="CJ402" i="1"/>
  <c r="CL1135" i="1"/>
  <c r="CG1135" i="1"/>
  <c r="CK1265" i="1"/>
  <c r="CM1314" i="1"/>
  <c r="CN1399" i="1"/>
  <c r="CN1141" i="1"/>
  <c r="CJ347" i="1"/>
  <c r="CM1385" i="1"/>
  <c r="CO1370" i="1"/>
  <c r="CO886" i="1"/>
  <c r="CO1301" i="1"/>
  <c r="CG1260" i="1"/>
  <c r="CG1127" i="1"/>
  <c r="CG1100" i="1"/>
  <c r="CF1178" i="1"/>
  <c r="CF1246" i="1"/>
  <c r="CK1081" i="1"/>
  <c r="CL1194" i="1"/>
  <c r="CD1305" i="1"/>
  <c r="CI1374" i="1"/>
  <c r="CN89" i="1"/>
  <c r="CH1381" i="1"/>
  <c r="CM88" i="1"/>
  <c r="CH88" i="1"/>
  <c r="CN1251" i="1"/>
  <c r="CK348" i="1"/>
  <c r="CI1426" i="1"/>
  <c r="CF1426" i="1"/>
  <c r="CM1323" i="1"/>
  <c r="CN1157" i="1"/>
  <c r="CG1558" i="1"/>
  <c r="CF1558" i="1"/>
  <c r="CD1095" i="1"/>
  <c r="CM1231" i="1"/>
  <c r="CO423" i="1"/>
  <c r="CF1287" i="1"/>
  <c r="CC1144" i="1"/>
  <c r="CG1103" i="1"/>
  <c r="CJ1255" i="1"/>
  <c r="CN1280" i="1"/>
  <c r="CI282" i="1"/>
  <c r="CK1418" i="1"/>
  <c r="CH1383" i="1"/>
  <c r="CF201" i="1"/>
  <c r="CG1101" i="1"/>
  <c r="CN1241" i="1"/>
  <c r="CF1170" i="1"/>
  <c r="CI168" i="1"/>
  <c r="CC166" i="1"/>
  <c r="CN1341" i="1"/>
  <c r="CN1276" i="1"/>
  <c r="CG1276" i="1"/>
  <c r="CM1276" i="1"/>
  <c r="CJ1276" i="1"/>
  <c r="CO1276" i="1"/>
  <c r="CI1276" i="1"/>
  <c r="CD1276" i="1"/>
  <c r="CC1276" i="1"/>
  <c r="CC1217" i="1"/>
  <c r="CF1217" i="1"/>
  <c r="CD1217" i="1"/>
  <c r="CE1217" i="1"/>
  <c r="CK1217" i="1"/>
  <c r="CL1217" i="1"/>
  <c r="CG1217" i="1"/>
  <c r="CH1217" i="1"/>
  <c r="CO1217" i="1"/>
  <c r="CI1217" i="1"/>
  <c r="CN1217" i="1"/>
  <c r="CI1273" i="1"/>
  <c r="CK1273" i="1"/>
  <c r="CJ1273" i="1"/>
  <c r="CM1273" i="1"/>
  <c r="CF1273" i="1"/>
  <c r="CL1273" i="1"/>
  <c r="CC1273" i="1"/>
  <c r="CN1273" i="1"/>
  <c r="CE1249" i="1"/>
  <c r="CG1249" i="1"/>
  <c r="CN1249" i="1"/>
  <c r="CH1249" i="1"/>
  <c r="CM1249" i="1"/>
  <c r="CF1249" i="1"/>
  <c r="CC1249" i="1"/>
  <c r="CJ1249" i="1"/>
  <c r="CI1367" i="1"/>
  <c r="CK1367" i="1"/>
  <c r="CL1367" i="1"/>
  <c r="CM1367" i="1"/>
  <c r="CF1367" i="1"/>
  <c r="CJ1367" i="1"/>
  <c r="CN1367" i="1"/>
  <c r="CC1367" i="1"/>
  <c r="CK1117" i="1"/>
  <c r="CM1117" i="1"/>
  <c r="CJ1117" i="1"/>
  <c r="CO1117" i="1"/>
  <c r="CN1117" i="1"/>
  <c r="CH1117" i="1"/>
  <c r="CC1289" i="1"/>
  <c r="CF1289" i="1"/>
  <c r="CH1289" i="1"/>
  <c r="CG1289" i="1"/>
  <c r="CJ1289" i="1"/>
  <c r="CK1289" i="1"/>
  <c r="CD1289" i="1"/>
  <c r="CE1289" i="1"/>
  <c r="CC1349" i="1"/>
  <c r="CE1349" i="1"/>
  <c r="CL1349" i="1"/>
  <c r="CJ1349" i="1"/>
  <c r="CG1349" i="1"/>
  <c r="CM1349" i="1"/>
  <c r="CF1349" i="1"/>
  <c r="CK1349" i="1"/>
  <c r="CH1349" i="1"/>
  <c r="CJ1518" i="1"/>
  <c r="CL1518" i="1"/>
  <c r="CE1518" i="1"/>
  <c r="CN1518" i="1"/>
  <c r="CI1518" i="1"/>
  <c r="CM1518" i="1"/>
  <c r="CN285" i="1"/>
  <c r="CM1101" i="1"/>
  <c r="CD1117" i="1"/>
  <c r="CC1117" i="1"/>
  <c r="CH1293" i="1"/>
  <c r="CC1293" i="1"/>
  <c r="CJ1095" i="1"/>
  <c r="CI1095" i="1"/>
  <c r="CO1245" i="1"/>
  <c r="CC1518" i="1"/>
  <c r="CI1231" i="1"/>
  <c r="CC423" i="1"/>
  <c r="CG1242" i="1"/>
  <c r="CH1242" i="1"/>
  <c r="CD1287" i="1"/>
  <c r="CC1287" i="1"/>
  <c r="CF1241" i="1"/>
  <c r="CN1144" i="1"/>
  <c r="CM1300" i="1"/>
  <c r="CJ1300" i="1"/>
  <c r="CD1367" i="1"/>
  <c r="CM1103" i="1"/>
  <c r="CJ1229" i="1"/>
  <c r="CK1276" i="1"/>
  <c r="CH1333" i="1"/>
  <c r="CD1450" i="1"/>
  <c r="CC1170" i="1"/>
  <c r="CG1274" i="1"/>
  <c r="CJ168" i="1"/>
  <c r="CD1255" i="1"/>
  <c r="CD1441" i="1"/>
  <c r="CH887" i="1"/>
  <c r="CO1280" i="1"/>
  <c r="CH1273" i="1"/>
  <c r="CE1273" i="1"/>
  <c r="CG379" i="1"/>
  <c r="CE282" i="1"/>
  <c r="CN1289" i="1"/>
  <c r="CN1349" i="1"/>
  <c r="CF1096" i="1"/>
  <c r="CH1387" i="1"/>
  <c r="CG1133" i="1"/>
  <c r="CE1150" i="1"/>
  <c r="CL166" i="1"/>
  <c r="CK1249" i="1"/>
  <c r="CM1282" i="1"/>
  <c r="CG1418" i="1"/>
  <c r="CJ1297" i="1"/>
  <c r="CE142" i="1"/>
  <c r="CC1333" i="1"/>
  <c r="CJ1333" i="1"/>
  <c r="CD1333" i="1"/>
  <c r="CG1333" i="1"/>
  <c r="CN1333" i="1"/>
  <c r="CE1333" i="1"/>
  <c r="CK1333" i="1"/>
  <c r="CL1333" i="1"/>
  <c r="CK285" i="1"/>
  <c r="CM285" i="1"/>
  <c r="CJ285" i="1"/>
  <c r="CO285" i="1"/>
  <c r="CD285" i="1"/>
  <c r="CF285" i="1"/>
  <c r="CI1371" i="1"/>
  <c r="CK1371" i="1"/>
  <c r="CN1371" i="1"/>
  <c r="CC1371" i="1"/>
  <c r="CD1371" i="1"/>
  <c r="CG1371" i="1"/>
  <c r="CH1371" i="1"/>
  <c r="CL1371" i="1"/>
  <c r="CO1371" i="1"/>
  <c r="CE1371" i="1"/>
  <c r="CJ1371" i="1"/>
  <c r="CF260" i="1"/>
  <c r="CK260" i="1"/>
  <c r="CO260" i="1"/>
  <c r="CD260" i="1"/>
  <c r="CJ260" i="1"/>
  <c r="CI260" i="1"/>
  <c r="CE260" i="1"/>
  <c r="CJ728" i="1"/>
  <c r="CL728" i="1"/>
  <c r="CK728" i="1"/>
  <c r="CN728" i="1"/>
  <c r="CO728" i="1"/>
  <c r="CM728" i="1"/>
  <c r="CH728" i="1"/>
  <c r="CE728" i="1"/>
  <c r="CG728" i="1"/>
  <c r="CF728" i="1"/>
  <c r="CC728" i="1"/>
  <c r="CI285" i="1"/>
  <c r="CI1117" i="1"/>
  <c r="CD1293" i="1"/>
  <c r="CN1095" i="1"/>
  <c r="CO1518" i="1"/>
  <c r="CH1518" i="1"/>
  <c r="CF1231" i="1"/>
  <c r="CL1241" i="1"/>
  <c r="CG260" i="1"/>
  <c r="CL260" i="1"/>
  <c r="CI1144" i="1"/>
  <c r="CE1300" i="1"/>
  <c r="CO1367" i="1"/>
  <c r="CL1276" i="1"/>
  <c r="CF1333" i="1"/>
  <c r="CD1273" i="1"/>
  <c r="CO1289" i="1"/>
  <c r="CD1349" i="1"/>
  <c r="CO1096" i="1"/>
  <c r="CD1133" i="1"/>
  <c r="CO166" i="1"/>
  <c r="CD1249" i="1"/>
  <c r="CI1249" i="1"/>
  <c r="CJ1217" i="1"/>
  <c r="CF1371" i="1"/>
  <c r="CI1387" i="1"/>
  <c r="CE1387" i="1"/>
  <c r="CO1387" i="1"/>
  <c r="CN1387" i="1"/>
  <c r="CC1387" i="1"/>
  <c r="CD1387" i="1"/>
  <c r="CF1387" i="1"/>
  <c r="CG1387" i="1"/>
  <c r="CD423" i="1"/>
  <c r="CK423" i="1"/>
  <c r="CE423" i="1"/>
  <c r="CF423" i="1"/>
  <c r="CG423" i="1"/>
  <c r="CI423" i="1"/>
  <c r="CH423" i="1"/>
  <c r="CK1105" i="1"/>
  <c r="CM1105" i="1"/>
  <c r="CF1105" i="1"/>
  <c r="CO1105" i="1"/>
  <c r="CL1105" i="1"/>
  <c r="CI1105" i="1"/>
  <c r="CJ1105" i="1"/>
  <c r="CC1105" i="1"/>
  <c r="CD1105" i="1"/>
  <c r="CG1105" i="1"/>
  <c r="CH1105" i="1"/>
  <c r="CG1187" i="1"/>
  <c r="CI1187" i="1"/>
  <c r="CH1187" i="1"/>
  <c r="CK1187" i="1"/>
  <c r="CD1187" i="1"/>
  <c r="CN1187" i="1"/>
  <c r="CM1187" i="1"/>
  <c r="CC1187" i="1"/>
  <c r="CL1187" i="1"/>
  <c r="CO1187" i="1"/>
  <c r="CF1187" i="1"/>
  <c r="CF1280" i="1"/>
  <c r="CH1280" i="1"/>
  <c r="CG1280" i="1"/>
  <c r="CE1280" i="1"/>
  <c r="CL1280" i="1"/>
  <c r="CI1280" i="1"/>
  <c r="CC1280" i="1"/>
  <c r="CM1280" i="1"/>
  <c r="CJ1280" i="1"/>
  <c r="CE1383" i="1"/>
  <c r="CG1383" i="1"/>
  <c r="CN1383" i="1"/>
  <c r="CD1383" i="1"/>
  <c r="CM1383" i="1"/>
  <c r="CF1383" i="1"/>
  <c r="CC1383" i="1"/>
  <c r="CJ1383" i="1"/>
  <c r="CL1383" i="1"/>
  <c r="CK1383" i="1"/>
  <c r="CO1383" i="1"/>
  <c r="CH168" i="1"/>
  <c r="CN168" i="1"/>
  <c r="CC168" i="1"/>
  <c r="CD168" i="1"/>
  <c r="CG168" i="1"/>
  <c r="CE168" i="1"/>
  <c r="CL168" i="1"/>
  <c r="CM168" i="1"/>
  <c r="CO168" i="1"/>
  <c r="CI1241" i="1"/>
  <c r="CK1241" i="1"/>
  <c r="CJ1241" i="1"/>
  <c r="CO1241" i="1"/>
  <c r="CD1241" i="1"/>
  <c r="CM1241" i="1"/>
  <c r="CC379" i="1"/>
  <c r="CF379" i="1"/>
  <c r="CD379" i="1"/>
  <c r="CE379" i="1"/>
  <c r="CK379" i="1"/>
  <c r="CH379" i="1"/>
  <c r="CI379" i="1"/>
  <c r="CL379" i="1"/>
  <c r="CO379" i="1"/>
  <c r="CO1101" i="1"/>
  <c r="CH1101" i="1"/>
  <c r="CN1101" i="1"/>
  <c r="CE1101" i="1"/>
  <c r="CD1101" i="1"/>
  <c r="CC1101" i="1"/>
  <c r="CF1101" i="1"/>
  <c r="CO1255" i="1"/>
  <c r="CH1255" i="1"/>
  <c r="CF1255" i="1"/>
  <c r="CE1255" i="1"/>
  <c r="CL1255" i="1"/>
  <c r="CC1255" i="1"/>
  <c r="CI1255" i="1"/>
  <c r="CN1255" i="1"/>
  <c r="CD1300" i="1"/>
  <c r="CO1300" i="1"/>
  <c r="CI1300" i="1"/>
  <c r="CN1300" i="1"/>
  <c r="CC1300" i="1"/>
  <c r="CH1300" i="1"/>
  <c r="CK1300" i="1"/>
  <c r="CN1418" i="1"/>
  <c r="CE1418" i="1"/>
  <c r="CI1418" i="1"/>
  <c r="CH1418" i="1"/>
  <c r="CO1418" i="1"/>
  <c r="CF1418" i="1"/>
  <c r="CL1418" i="1"/>
  <c r="CC1418" i="1"/>
  <c r="CO1159" i="1"/>
  <c r="CH1159" i="1"/>
  <c r="CF1159" i="1"/>
  <c r="CC1159" i="1"/>
  <c r="CI1159" i="1"/>
  <c r="CN1159" i="1"/>
  <c r="CE1159" i="1"/>
  <c r="CJ1159" i="1"/>
  <c r="CM1159" i="1"/>
  <c r="CG1159" i="1"/>
  <c r="CD1159" i="1"/>
  <c r="CC1545" i="1"/>
  <c r="CE1545" i="1"/>
  <c r="CD1545" i="1"/>
  <c r="CH1545" i="1"/>
  <c r="CO1545" i="1"/>
  <c r="CL1545" i="1"/>
  <c r="CI1545" i="1"/>
  <c r="CN1545" i="1"/>
  <c r="CM1545" i="1"/>
  <c r="CG1545" i="1"/>
  <c r="CJ1545" i="1"/>
  <c r="CF282" i="1"/>
  <c r="CH282" i="1"/>
  <c r="CG282" i="1"/>
  <c r="CK282" i="1"/>
  <c r="CN282" i="1"/>
  <c r="CM282" i="1"/>
  <c r="CD282" i="1"/>
  <c r="CO282" i="1"/>
  <c r="CM1095" i="1"/>
  <c r="CO1095" i="1"/>
  <c r="CH1095" i="1"/>
  <c r="CF1095" i="1"/>
  <c r="CL1095" i="1"/>
  <c r="CC1095" i="1"/>
  <c r="CD1170" i="1"/>
  <c r="CJ1170" i="1"/>
  <c r="CM1170" i="1"/>
  <c r="CK1170" i="1"/>
  <c r="CH1170" i="1"/>
  <c r="CI1170" i="1"/>
  <c r="CG1170" i="1"/>
  <c r="CE1170" i="1"/>
  <c r="CL1170" i="1"/>
  <c r="CD1250" i="1"/>
  <c r="CJ1250" i="1"/>
  <c r="CM1250" i="1"/>
  <c r="CK1250" i="1"/>
  <c r="CF1250" i="1"/>
  <c r="CO1250" i="1"/>
  <c r="CH1250" i="1"/>
  <c r="CE1250" i="1"/>
  <c r="CL1250" i="1"/>
  <c r="CC1250" i="1"/>
  <c r="CN1250" i="1"/>
  <c r="CG1250" i="1"/>
  <c r="CG1369" i="1"/>
  <c r="CI1369" i="1"/>
  <c r="CH1369" i="1"/>
  <c r="CC1369" i="1"/>
  <c r="CM1369" i="1"/>
  <c r="CN1369" i="1"/>
  <c r="CD1369" i="1"/>
  <c r="CK1369" i="1"/>
  <c r="CL1369" i="1"/>
  <c r="CO1369" i="1"/>
  <c r="CJ1369" i="1"/>
  <c r="CL1096" i="1"/>
  <c r="CI1096" i="1"/>
  <c r="CC1096" i="1"/>
  <c r="CJ1096" i="1"/>
  <c r="CK1096" i="1"/>
  <c r="CD1096" i="1"/>
  <c r="CN1096" i="1"/>
  <c r="CG1096" i="1"/>
  <c r="CC201" i="1"/>
  <c r="CE201" i="1"/>
  <c r="CD201" i="1"/>
  <c r="CH201" i="1"/>
  <c r="CG201" i="1"/>
  <c r="CM201" i="1"/>
  <c r="CN201" i="1"/>
  <c r="CI201" i="1"/>
  <c r="CJ201" i="1"/>
  <c r="CK201" i="1"/>
  <c r="CL201" i="1"/>
  <c r="CF1242" i="1"/>
  <c r="CE1242" i="1"/>
  <c r="CC1242" i="1"/>
  <c r="CJ1242" i="1"/>
  <c r="CM1242" i="1"/>
  <c r="CO1242" i="1"/>
  <c r="CD1242" i="1"/>
  <c r="CG1287" i="1"/>
  <c r="CI1287" i="1"/>
  <c r="CL1287" i="1"/>
  <c r="CK1287" i="1"/>
  <c r="CM1287" i="1"/>
  <c r="CN1287" i="1"/>
  <c r="CG1389" i="1"/>
  <c r="CI1389" i="1"/>
  <c r="CN1389" i="1"/>
  <c r="CO1389" i="1"/>
  <c r="CD1389" i="1"/>
  <c r="CM1389" i="1"/>
  <c r="CL1389" i="1"/>
  <c r="CC1389" i="1"/>
  <c r="CH1389" i="1"/>
  <c r="CK1389" i="1"/>
  <c r="CF1389" i="1"/>
  <c r="CD1150" i="1"/>
  <c r="CJ1150" i="1"/>
  <c r="CI1150" i="1"/>
  <c r="CO1150" i="1"/>
  <c r="CF1150" i="1"/>
  <c r="CG1150" i="1"/>
  <c r="CC1150" i="1"/>
  <c r="CN1150" i="1"/>
  <c r="CN166" i="1"/>
  <c r="CI166" i="1"/>
  <c r="CM166" i="1"/>
  <c r="CD166" i="1"/>
  <c r="CK166" i="1"/>
  <c r="CH166" i="1"/>
  <c r="CE166" i="1"/>
  <c r="CF1144" i="1"/>
  <c r="CH1144" i="1"/>
  <c r="CG1144" i="1"/>
  <c r="CM1144" i="1"/>
  <c r="CD1144" i="1"/>
  <c r="CO1144" i="1"/>
  <c r="CE1144" i="1"/>
  <c r="CL1144" i="1"/>
  <c r="CE1233" i="1"/>
  <c r="CG1233" i="1"/>
  <c r="CN1233" i="1"/>
  <c r="CH1233" i="1"/>
  <c r="CK1233" i="1"/>
  <c r="CL1233" i="1"/>
  <c r="CO1233" i="1"/>
  <c r="CI1233" i="1"/>
  <c r="CF1233" i="1"/>
  <c r="CM1233" i="1"/>
  <c r="CJ1233" i="1"/>
  <c r="CL1282" i="1"/>
  <c r="CI1282" i="1"/>
  <c r="CC1282" i="1"/>
  <c r="CD1282" i="1"/>
  <c r="CN1282" i="1"/>
  <c r="CG1282" i="1"/>
  <c r="CH1282" i="1"/>
  <c r="CE1282" i="1"/>
  <c r="CK1282" i="1"/>
  <c r="CK1341" i="1"/>
  <c r="CM1341" i="1"/>
  <c r="CD1341" i="1"/>
  <c r="CO1341" i="1"/>
  <c r="CJ1341" i="1"/>
  <c r="CI1341" i="1"/>
  <c r="CF1341" i="1"/>
  <c r="CC1341" i="1"/>
  <c r="CH1341" i="1"/>
  <c r="CG1341" i="1"/>
  <c r="CL1341" i="1"/>
  <c r="CO1441" i="1"/>
  <c r="CJ1441" i="1"/>
  <c r="CN1441" i="1"/>
  <c r="CC1441" i="1"/>
  <c r="CI1441" i="1"/>
  <c r="CF1441" i="1"/>
  <c r="CG1441" i="1"/>
  <c r="CM1441" i="1"/>
  <c r="CH1441" i="1"/>
  <c r="CE887" i="1"/>
  <c r="CG887" i="1"/>
  <c r="CN887" i="1"/>
  <c r="CL887" i="1"/>
  <c r="CM887" i="1"/>
  <c r="CF887" i="1"/>
  <c r="CJ887" i="1"/>
  <c r="CC887" i="1"/>
  <c r="CD142" i="1"/>
  <c r="CC142" i="1"/>
  <c r="CG142" i="1"/>
  <c r="CJ142" i="1"/>
  <c r="CI142" i="1"/>
  <c r="CO142" i="1"/>
  <c r="CH142" i="1"/>
  <c r="CM142" i="1"/>
  <c r="CL142" i="1"/>
  <c r="CF142" i="1"/>
  <c r="CK142" i="1"/>
  <c r="CC1103" i="1"/>
  <c r="CF1103" i="1"/>
  <c r="CD1103" i="1"/>
  <c r="CE1103" i="1"/>
  <c r="CK1103" i="1"/>
  <c r="CH1103" i="1"/>
  <c r="CI1103" i="1"/>
  <c r="CO1103" i="1"/>
  <c r="CL1103" i="1"/>
  <c r="CI1229" i="1"/>
  <c r="CK1229" i="1"/>
  <c r="CN1229" i="1"/>
  <c r="CG1229" i="1"/>
  <c r="CD1229" i="1"/>
  <c r="CE1229" i="1"/>
  <c r="CH1229" i="1"/>
  <c r="CO1229" i="1"/>
  <c r="CF1450" i="1"/>
  <c r="CH1450" i="1"/>
  <c r="CG1450" i="1"/>
  <c r="CK1450" i="1"/>
  <c r="CJ1450" i="1"/>
  <c r="CE1450" i="1"/>
  <c r="CC1450" i="1"/>
  <c r="CM1450" i="1"/>
  <c r="CN1450" i="1"/>
  <c r="CO1231" i="1"/>
  <c r="CH1231" i="1"/>
  <c r="CJ1231" i="1"/>
  <c r="CE1231" i="1"/>
  <c r="CD1231" i="1"/>
  <c r="CC1231" i="1"/>
  <c r="CN1231" i="1"/>
  <c r="CC1133" i="1"/>
  <c r="CJ1133" i="1"/>
  <c r="CL1133" i="1"/>
  <c r="CI1133" i="1"/>
  <c r="CO1133" i="1"/>
  <c r="CH1133" i="1"/>
  <c r="CM1133" i="1"/>
  <c r="CF1133" i="1"/>
  <c r="CL1274" i="1"/>
  <c r="CI1274" i="1"/>
  <c r="CK1274" i="1"/>
  <c r="CD1274" i="1"/>
  <c r="CN1274" i="1"/>
  <c r="CC1274" i="1"/>
  <c r="CH1274" i="1"/>
  <c r="CE1274" i="1"/>
  <c r="CO1274" i="1"/>
  <c r="CM863" i="1"/>
  <c r="CO863" i="1"/>
  <c r="CH863" i="1"/>
  <c r="CI863" i="1"/>
  <c r="CF863" i="1"/>
  <c r="CL863" i="1"/>
  <c r="CK863" i="1"/>
  <c r="CN863" i="1"/>
  <c r="CE863" i="1"/>
  <c r="CC863" i="1"/>
  <c r="CJ863" i="1"/>
  <c r="CJ752" i="1"/>
  <c r="CL752" i="1"/>
  <c r="CK752" i="1"/>
  <c r="CD752" i="1"/>
  <c r="CC752" i="1"/>
  <c r="CG752" i="1"/>
  <c r="CE752" i="1"/>
  <c r="CF752" i="1"/>
  <c r="CO752" i="1"/>
  <c r="CN752" i="1"/>
  <c r="CI752" i="1"/>
  <c r="CE1293" i="1"/>
  <c r="CG1293" i="1"/>
  <c r="CF1293" i="1"/>
  <c r="CL1293" i="1"/>
  <c r="CK1293" i="1"/>
  <c r="CN1293" i="1"/>
  <c r="CI1293" i="1"/>
  <c r="CM1297" i="1"/>
  <c r="CO1297" i="1"/>
  <c r="CL1297" i="1"/>
  <c r="CE1297" i="1"/>
  <c r="CK1297" i="1"/>
  <c r="CD1297" i="1"/>
  <c r="CG1297" i="1"/>
  <c r="CH1297" i="1"/>
  <c r="CF1297" i="1"/>
  <c r="CI1297" i="1"/>
  <c r="CN1297" i="1"/>
  <c r="CC1245" i="1"/>
  <c r="CJ1245" i="1"/>
  <c r="CH1245" i="1"/>
  <c r="CG1245" i="1"/>
  <c r="CF1245" i="1"/>
  <c r="CL1245" i="1"/>
  <c r="CE1245" i="1"/>
  <c r="CL285" i="1"/>
  <c r="CE285" i="1"/>
  <c r="CJ1101" i="1"/>
  <c r="CK1101" i="1"/>
  <c r="CF1117" i="1"/>
  <c r="CE1117" i="1"/>
  <c r="CJ1293" i="1"/>
  <c r="CK1095" i="1"/>
  <c r="CD1245" i="1"/>
  <c r="CM1245" i="1"/>
  <c r="CG1518" i="1"/>
  <c r="CD1518" i="1"/>
  <c r="CL1231" i="1"/>
  <c r="CG1231" i="1"/>
  <c r="CM423" i="1"/>
  <c r="CN423" i="1"/>
  <c r="CN1242" i="1"/>
  <c r="CJ1287" i="1"/>
  <c r="CE1287" i="1"/>
  <c r="CH1241" i="1"/>
  <c r="CC1241" i="1"/>
  <c r="CM260" i="1"/>
  <c r="CH260" i="1"/>
  <c r="CK1144" i="1"/>
  <c r="CG1300" i="1"/>
  <c r="CG1367" i="1"/>
  <c r="CN1103" i="1"/>
  <c r="CL1229" i="1"/>
  <c r="CM1229" i="1"/>
  <c r="CH1276" i="1"/>
  <c r="CO1333" i="1"/>
  <c r="CO1450" i="1"/>
  <c r="CN1170" i="1"/>
  <c r="CJ1274" i="1"/>
  <c r="CK168" i="1"/>
  <c r="CK1255" i="1"/>
  <c r="CK1441" i="1"/>
  <c r="CK887" i="1"/>
  <c r="CD1280" i="1"/>
  <c r="CO1273" i="1"/>
  <c r="CJ379" i="1"/>
  <c r="CC282" i="1"/>
  <c r="CJ282" i="1"/>
  <c r="CM1289" i="1"/>
  <c r="CI1349" i="1"/>
  <c r="CM1096" i="1"/>
  <c r="CM1387" i="1"/>
  <c r="CN1133" i="1"/>
  <c r="CK1150" i="1"/>
  <c r="CH1150" i="1"/>
  <c r="CG166" i="1"/>
  <c r="CF166" i="1"/>
  <c r="CL1249" i="1"/>
  <c r="CF1282" i="1"/>
  <c r="CD1418" i="1"/>
  <c r="CE1369" i="1"/>
  <c r="CM1217" i="1"/>
  <c r="CM752" i="1"/>
  <c r="CK1159" i="1"/>
  <c r="CE1187" i="1"/>
  <c r="CD863" i="1"/>
  <c r="CC1233" i="1"/>
  <c r="CJ1389" i="1"/>
  <c r="CM1371" i="1"/>
  <c r="CO1267" i="1"/>
  <c r="CD1267" i="1"/>
  <c r="CM1141" i="1"/>
  <c r="CI1141" i="1"/>
  <c r="CJ1141" i="1"/>
  <c r="CH1141" i="1"/>
  <c r="CO1259" i="1"/>
  <c r="CM1259" i="1"/>
  <c r="CF1259" i="1"/>
  <c r="CO1303" i="1"/>
  <c r="CK1303" i="1"/>
  <c r="CN1303" i="1"/>
  <c r="CH1303" i="1"/>
  <c r="CD1454" i="1"/>
  <c r="CI1454" i="1"/>
  <c r="CC1454" i="1"/>
  <c r="CL766" i="1"/>
  <c r="CJ766" i="1"/>
  <c r="CG766" i="1"/>
  <c r="CI766" i="1"/>
  <c r="CM1225" i="1"/>
  <c r="CI1225" i="1"/>
  <c r="CJ1225" i="1"/>
  <c r="CE1225" i="1"/>
  <c r="CD1225" i="1"/>
  <c r="CC1275" i="1"/>
  <c r="CK1275" i="1"/>
  <c r="CL1275" i="1"/>
  <c r="CJ1275" i="1"/>
  <c r="CJ1374" i="1"/>
  <c r="CD1374" i="1"/>
  <c r="CM1374" i="1"/>
  <c r="CF1534" i="1"/>
  <c r="CJ1534" i="1"/>
  <c r="CK1534" i="1"/>
  <c r="CH1534" i="1"/>
  <c r="CO89" i="1"/>
  <c r="CI89" i="1"/>
  <c r="CH89" i="1"/>
  <c r="CE89" i="1"/>
  <c r="CF348" i="1"/>
  <c r="CM348" i="1"/>
  <c r="CN348" i="1"/>
  <c r="CO348" i="1"/>
  <c r="CK1127" i="1"/>
  <c r="CD1127" i="1"/>
  <c r="CI1213" i="1"/>
  <c r="CE1213" i="1"/>
  <c r="CO1213" i="1"/>
  <c r="CH1213" i="1"/>
  <c r="CC1213" i="1"/>
  <c r="CD1213" i="1"/>
  <c r="CI822" i="1"/>
  <c r="CK822" i="1"/>
  <c r="CN822" i="1"/>
  <c r="CD295" i="1"/>
  <c r="CM295" i="1"/>
  <c r="CF1131" i="1"/>
  <c r="CI1131" i="1"/>
  <c r="CC1131" i="1"/>
  <c r="CD1141" i="1"/>
  <c r="CG1141" i="1"/>
  <c r="CE1259" i="1"/>
  <c r="CH1267" i="1"/>
  <c r="CL1374" i="1"/>
  <c r="CL1454" i="1"/>
  <c r="CL1225" i="1"/>
  <c r="CJ1303" i="1"/>
  <c r="CC1303" i="1"/>
  <c r="CD1534" i="1"/>
  <c r="CF1275" i="1"/>
  <c r="CM766" i="1"/>
  <c r="CD1346" i="1"/>
  <c r="CH1346" i="1"/>
  <c r="CK1346" i="1"/>
  <c r="CF1514" i="1"/>
  <c r="CJ1514" i="1"/>
  <c r="CE1514" i="1"/>
  <c r="CC1514" i="1"/>
  <c r="CC1246" i="1"/>
  <c r="CN1246" i="1"/>
  <c r="CO1194" i="1"/>
  <c r="CE1194" i="1"/>
  <c r="CC1346" i="1"/>
  <c r="CN1346" i="1"/>
  <c r="CO1514" i="1"/>
  <c r="CN1514" i="1"/>
  <c r="CH1251" i="1"/>
  <c r="CI1251" i="1"/>
  <c r="CC1311" i="1"/>
  <c r="CE1311" i="1"/>
  <c r="CD1311" i="1"/>
  <c r="CN1311" i="1"/>
  <c r="CF750" i="1"/>
  <c r="CE750" i="1"/>
  <c r="CG750" i="1"/>
  <c r="CO1207" i="1"/>
  <c r="CH1207" i="1"/>
  <c r="CF1207" i="1"/>
  <c r="CJ1292" i="1"/>
  <c r="CL1292" i="1"/>
  <c r="CK1292" i="1"/>
  <c r="CG723" i="1"/>
  <c r="CI723" i="1"/>
  <c r="CL723" i="1"/>
  <c r="CC1347" i="1"/>
  <c r="CJ1347" i="1"/>
  <c r="CD1347" i="1"/>
  <c r="CL96" i="1"/>
  <c r="CG96" i="1"/>
  <c r="CK96" i="1"/>
  <c r="CJ1414" i="1"/>
  <c r="CL1414" i="1"/>
  <c r="CE1414" i="1"/>
  <c r="CK317" i="1"/>
  <c r="CM317" i="1"/>
  <c r="CJ317" i="1"/>
  <c r="CF1148" i="1"/>
  <c r="CH1148" i="1"/>
  <c r="CI1261" i="1"/>
  <c r="CK1261" i="1"/>
  <c r="CN1261" i="1"/>
  <c r="CD1458" i="1"/>
  <c r="CM1458" i="1"/>
  <c r="CC1458" i="1"/>
  <c r="CK1112" i="1"/>
  <c r="CN1112" i="1"/>
  <c r="CO822" i="1"/>
  <c r="CL822" i="1"/>
  <c r="CF1403" i="1"/>
  <c r="CH1403" i="1"/>
  <c r="CI672" i="1"/>
  <c r="CG672" i="1"/>
  <c r="CH672" i="1"/>
  <c r="CJ295" i="1"/>
  <c r="CL295" i="1"/>
  <c r="CG295" i="1"/>
  <c r="CN1125" i="1"/>
  <c r="CD1125" i="1"/>
  <c r="CE1125" i="1"/>
  <c r="CN1131" i="1"/>
  <c r="CM1131" i="1"/>
  <c r="CH1243" i="1"/>
  <c r="CI1243" i="1"/>
  <c r="CC1286" i="1"/>
  <c r="CM1286" i="1"/>
  <c r="CL1141" i="1"/>
  <c r="CO1141" i="1"/>
  <c r="CF1345" i="1"/>
  <c r="CD1345" i="1"/>
  <c r="CH1155" i="1"/>
  <c r="CI1155" i="1"/>
  <c r="CI1288" i="1"/>
  <c r="CK1288" i="1"/>
  <c r="CK1148" i="1"/>
  <c r="CL1148" i="1"/>
  <c r="CO1458" i="1"/>
  <c r="CH1458" i="1"/>
  <c r="CJ1311" i="1"/>
  <c r="CM1311" i="1"/>
  <c r="CG1311" i="1"/>
  <c r="CL1259" i="1"/>
  <c r="CN1347" i="1"/>
  <c r="CO1347" i="1"/>
  <c r="CI1347" i="1"/>
  <c r="CG1414" i="1"/>
  <c r="CI1414" i="1"/>
  <c r="CF1414" i="1"/>
  <c r="CF1267" i="1"/>
  <c r="CJ1207" i="1"/>
  <c r="CM1207" i="1"/>
  <c r="CG1207" i="1"/>
  <c r="CE1292" i="1"/>
  <c r="CG1292" i="1"/>
  <c r="CF1292" i="1"/>
  <c r="CN723" i="1"/>
  <c r="CH723" i="1"/>
  <c r="CK723" i="1"/>
  <c r="CE1374" i="1"/>
  <c r="CC1374" i="1"/>
  <c r="CC96" i="1"/>
  <c r="CJ96" i="1"/>
  <c r="CD317" i="1"/>
  <c r="CI317" i="1"/>
  <c r="CC317" i="1"/>
  <c r="CE1454" i="1"/>
  <c r="CN1225" i="1"/>
  <c r="CD89" i="1"/>
  <c r="CD1303" i="1"/>
  <c r="CG1534" i="1"/>
  <c r="CL1534" i="1"/>
  <c r="CF1261" i="1"/>
  <c r="CC1261" i="1"/>
  <c r="CO750" i="1"/>
  <c r="CI750" i="1"/>
  <c r="CH750" i="1"/>
  <c r="CN1275" i="1"/>
  <c r="CM1275" i="1"/>
  <c r="CO766" i="1"/>
  <c r="CE766" i="1"/>
  <c r="AM112" i="2"/>
  <c r="CC1267" i="1"/>
  <c r="CG1267" i="1"/>
  <c r="CM1267" i="1"/>
  <c r="CJ1267" i="1"/>
  <c r="CG1259" i="1"/>
  <c r="CI1259" i="1"/>
  <c r="CH1259" i="1"/>
  <c r="CG1303" i="1"/>
  <c r="CI1303" i="1"/>
  <c r="CL1303" i="1"/>
  <c r="CF1454" i="1"/>
  <c r="CH1454" i="1"/>
  <c r="CK1454" i="1"/>
  <c r="CO1454" i="1"/>
  <c r="CH766" i="1"/>
  <c r="CN766" i="1"/>
  <c r="CC766" i="1"/>
  <c r="CC1225" i="1"/>
  <c r="CF1225" i="1"/>
  <c r="CH1225" i="1"/>
  <c r="CG1275" i="1"/>
  <c r="CI1275" i="1"/>
  <c r="CH1275" i="1"/>
  <c r="CF1374" i="1"/>
  <c r="CH1374" i="1"/>
  <c r="CG1374" i="1"/>
  <c r="CO1374" i="1"/>
  <c r="CN1534" i="1"/>
  <c r="CI1534" i="1"/>
  <c r="CM1534" i="1"/>
  <c r="CK89" i="1"/>
  <c r="CM89" i="1"/>
  <c r="CF89" i="1"/>
  <c r="CD348" i="1"/>
  <c r="CJ348" i="1"/>
  <c r="CE348" i="1"/>
  <c r="CI348" i="1"/>
  <c r="CO1127" i="1"/>
  <c r="CH1127" i="1"/>
  <c r="CJ1127" i="1"/>
  <c r="CN1213" i="1"/>
  <c r="CK1213" i="1"/>
  <c r="CM1346" i="1"/>
  <c r="CO1346" i="1"/>
  <c r="CK1514" i="1"/>
  <c r="CG1514" i="1"/>
  <c r="CH1514" i="1"/>
  <c r="BK213" i="1"/>
  <c r="CR213" i="1"/>
  <c r="CV213" i="1"/>
  <c r="CZ213" i="1"/>
  <c r="CS213" i="1"/>
  <c r="CW213" i="1"/>
  <c r="DA213" i="1"/>
  <c r="CT213" i="1"/>
  <c r="CX213" i="1"/>
  <c r="DB213" i="1"/>
  <c r="DC213" i="1"/>
  <c r="CQ213" i="1"/>
  <c r="CU213" i="1"/>
  <c r="CY213" i="1"/>
  <c r="BK642" i="1"/>
  <c r="CC642" i="1"/>
  <c r="CS642" i="1"/>
  <c r="CW642" i="1"/>
  <c r="DA642" i="1"/>
  <c r="CU642" i="1"/>
  <c r="CZ642" i="1"/>
  <c r="CQ642" i="1"/>
  <c r="CV642" i="1"/>
  <c r="DB642" i="1"/>
  <c r="CR642" i="1"/>
  <c r="CX642" i="1"/>
  <c r="DC642" i="1"/>
  <c r="CT642" i="1"/>
  <c r="CY642" i="1"/>
  <c r="BK843" i="1"/>
  <c r="CR843" i="1"/>
  <c r="CV843" i="1"/>
  <c r="CZ843" i="1"/>
  <c r="CT843" i="1"/>
  <c r="CY843" i="1"/>
  <c r="CU843" i="1"/>
  <c r="DA843" i="1"/>
  <c r="CQ843" i="1"/>
  <c r="DB843" i="1"/>
  <c r="CS843" i="1"/>
  <c r="DC843" i="1"/>
  <c r="CW843" i="1"/>
  <c r="CX843" i="1"/>
  <c r="BK1004" i="1"/>
  <c r="CK1004" i="1"/>
  <c r="CT1004" i="1"/>
  <c r="CX1004" i="1"/>
  <c r="DB1004" i="1"/>
  <c r="CQ1004" i="1"/>
  <c r="CU1004" i="1"/>
  <c r="CY1004" i="1"/>
  <c r="DC1004" i="1"/>
  <c r="CV1004" i="1"/>
  <c r="CW1004" i="1"/>
  <c r="CR1004" i="1"/>
  <c r="CZ1004" i="1"/>
  <c r="CS1004" i="1"/>
  <c r="DA1004" i="1"/>
  <c r="BK165" i="1"/>
  <c r="CS165" i="1"/>
  <c r="CW165" i="1"/>
  <c r="DA165" i="1"/>
  <c r="CT165" i="1"/>
  <c r="CY165" i="1"/>
  <c r="CU165" i="1"/>
  <c r="CZ165" i="1"/>
  <c r="CQ165" i="1"/>
  <c r="CV165" i="1"/>
  <c r="DB165" i="1"/>
  <c r="CR165" i="1"/>
  <c r="CX165" i="1"/>
  <c r="DC165" i="1"/>
  <c r="BK541" i="1"/>
  <c r="CI541" i="1"/>
  <c r="CT541" i="1"/>
  <c r="CX541" i="1"/>
  <c r="DB541" i="1"/>
  <c r="CQ541" i="1"/>
  <c r="CU541" i="1"/>
  <c r="CY541" i="1"/>
  <c r="DC541" i="1"/>
  <c r="CR541" i="1"/>
  <c r="CV541" i="1"/>
  <c r="CZ541" i="1"/>
  <c r="CS541" i="1"/>
  <c r="CW541" i="1"/>
  <c r="DA541" i="1"/>
  <c r="BK1169" i="1"/>
  <c r="CS1169" i="1"/>
  <c r="CW1169" i="1"/>
  <c r="DA1169" i="1"/>
  <c r="CR1169" i="1"/>
  <c r="CX1169" i="1"/>
  <c r="DC1169" i="1"/>
  <c r="CT1169" i="1"/>
  <c r="CY1169" i="1"/>
  <c r="CU1169" i="1"/>
  <c r="CZ1169" i="1"/>
  <c r="CV1169" i="1"/>
  <c r="CQ1169" i="1"/>
  <c r="DB1169" i="1"/>
  <c r="BK90" i="1"/>
  <c r="CM90" i="1"/>
  <c r="CS90" i="1"/>
  <c r="CW90" i="1"/>
  <c r="DA90" i="1"/>
  <c r="CT90" i="1"/>
  <c r="CY90" i="1"/>
  <c r="CU90" i="1"/>
  <c r="CZ90" i="1"/>
  <c r="CQ90" i="1"/>
  <c r="CV90" i="1"/>
  <c r="DB90" i="1"/>
  <c r="CR90" i="1"/>
  <c r="CX90" i="1"/>
  <c r="DC90" i="1"/>
  <c r="BK507" i="1"/>
  <c r="CS507" i="1"/>
  <c r="CW507" i="1"/>
  <c r="DA507" i="1"/>
  <c r="CU507" i="1"/>
  <c r="CZ507" i="1"/>
  <c r="CQ507" i="1"/>
  <c r="CV507" i="1"/>
  <c r="DB507" i="1"/>
  <c r="CR507" i="1"/>
  <c r="CX507" i="1"/>
  <c r="DC507" i="1"/>
  <c r="CT507" i="1"/>
  <c r="CY507" i="1"/>
  <c r="BK724" i="1"/>
  <c r="CD724" i="1"/>
  <c r="CS724" i="1"/>
  <c r="CW724" i="1"/>
  <c r="DA724" i="1"/>
  <c r="CT724" i="1"/>
  <c r="CX724" i="1"/>
  <c r="DB724" i="1"/>
  <c r="CQ724" i="1"/>
  <c r="CU724" i="1"/>
  <c r="CY724" i="1"/>
  <c r="DC724" i="1"/>
  <c r="CV724" i="1"/>
  <c r="CZ724" i="1"/>
  <c r="CR724" i="1"/>
  <c r="BK937" i="1"/>
  <c r="CS937" i="1"/>
  <c r="CW937" i="1"/>
  <c r="DA937" i="1"/>
  <c r="CT937" i="1"/>
  <c r="CX937" i="1"/>
  <c r="DB937" i="1"/>
  <c r="CU937" i="1"/>
  <c r="DC937" i="1"/>
  <c r="CV937" i="1"/>
  <c r="CQ937" i="1"/>
  <c r="CY937" i="1"/>
  <c r="CZ937" i="1"/>
  <c r="CR937" i="1"/>
  <c r="BK1107" i="1"/>
  <c r="CJ1107" i="1"/>
  <c r="CQ1107" i="1"/>
  <c r="CU1107" i="1"/>
  <c r="CY1107" i="1"/>
  <c r="DC1107" i="1"/>
  <c r="CS1107" i="1"/>
  <c r="CX1107" i="1"/>
  <c r="CT1107" i="1"/>
  <c r="CZ1107" i="1"/>
  <c r="CV1107" i="1"/>
  <c r="DA1107" i="1"/>
  <c r="CR1107" i="1"/>
  <c r="CW1107" i="1"/>
  <c r="DB1107" i="1"/>
  <c r="BK1332" i="1"/>
  <c r="CT1332" i="1"/>
  <c r="CX1332" i="1"/>
  <c r="DB1332" i="1"/>
  <c r="CR1332" i="1"/>
  <c r="CW1332" i="1"/>
  <c r="DC1332" i="1"/>
  <c r="CV1332" i="1"/>
  <c r="DA1332" i="1"/>
  <c r="CS1332" i="1"/>
  <c r="CY1332" i="1"/>
  <c r="CQ1332" i="1"/>
  <c r="CU1332" i="1"/>
  <c r="CZ1332" i="1"/>
  <c r="BK688" i="1"/>
  <c r="CE688" i="1"/>
  <c r="CS688" i="1"/>
  <c r="CW688" i="1"/>
  <c r="DA688" i="1"/>
  <c r="CT688" i="1"/>
  <c r="CX688" i="1"/>
  <c r="DB688" i="1"/>
  <c r="CQ688" i="1"/>
  <c r="CU688" i="1"/>
  <c r="CY688" i="1"/>
  <c r="DC688" i="1"/>
  <c r="CZ688" i="1"/>
  <c r="CR688" i="1"/>
  <c r="CV688" i="1"/>
  <c r="BK1088" i="1"/>
  <c r="CT1088" i="1"/>
  <c r="CX1088" i="1"/>
  <c r="DB1088" i="1"/>
  <c r="CU1088" i="1"/>
  <c r="CZ1088" i="1"/>
  <c r="CQ1088" i="1"/>
  <c r="CV1088" i="1"/>
  <c r="DA1088" i="1"/>
  <c r="CR1088" i="1"/>
  <c r="CW1088" i="1"/>
  <c r="DC1088" i="1"/>
  <c r="CY1088" i="1"/>
  <c r="CS1088" i="1"/>
  <c r="BK1382" i="1"/>
  <c r="CC1382" i="1"/>
  <c r="CT1382" i="1"/>
  <c r="CX1382" i="1"/>
  <c r="DB1382" i="1"/>
  <c r="CS1382" i="1"/>
  <c r="CW1382" i="1"/>
  <c r="CQ1382" i="1"/>
  <c r="CU1382" i="1"/>
  <c r="CY1382" i="1"/>
  <c r="DC1382" i="1"/>
  <c r="DA1382" i="1"/>
  <c r="CR1382" i="1"/>
  <c r="CV1382" i="1"/>
  <c r="CZ1382" i="1"/>
  <c r="BK106" i="1"/>
  <c r="CS106" i="1"/>
  <c r="CW106" i="1"/>
  <c r="DA106" i="1"/>
  <c r="CU106" i="1"/>
  <c r="CZ106" i="1"/>
  <c r="CQ106" i="1"/>
  <c r="CV106" i="1"/>
  <c r="DB106" i="1"/>
  <c r="CT106" i="1"/>
  <c r="CX106" i="1"/>
  <c r="CY106" i="1"/>
  <c r="CR106" i="1"/>
  <c r="DC106" i="1"/>
  <c r="BK547" i="1"/>
  <c r="CJ547" i="1"/>
  <c r="CR547" i="1"/>
  <c r="CV547" i="1"/>
  <c r="CZ547" i="1"/>
  <c r="CS547" i="1"/>
  <c r="CW547" i="1"/>
  <c r="DA547" i="1"/>
  <c r="CT547" i="1"/>
  <c r="CX547" i="1"/>
  <c r="DB547" i="1"/>
  <c r="CU547" i="1"/>
  <c r="CY547" i="1"/>
  <c r="DC547" i="1"/>
  <c r="CQ547" i="1"/>
  <c r="BK115" i="1"/>
  <c r="CM115" i="1"/>
  <c r="CR115" i="1"/>
  <c r="CV115" i="1"/>
  <c r="CZ115" i="1"/>
  <c r="CQ115" i="1"/>
  <c r="CW115" i="1"/>
  <c r="DB115" i="1"/>
  <c r="CS115" i="1"/>
  <c r="CY115" i="1"/>
  <c r="CT115" i="1"/>
  <c r="DA115" i="1"/>
  <c r="CU115" i="1"/>
  <c r="DC115" i="1"/>
  <c r="CX115" i="1"/>
  <c r="BK343" i="1"/>
  <c r="CI343" i="1"/>
  <c r="CS343" i="1"/>
  <c r="CW343" i="1"/>
  <c r="DA343" i="1"/>
  <c r="CT343" i="1"/>
  <c r="CX343" i="1"/>
  <c r="DB343" i="1"/>
  <c r="CQ343" i="1"/>
  <c r="CV343" i="1"/>
  <c r="CY343" i="1"/>
  <c r="CR343" i="1"/>
  <c r="CZ343" i="1"/>
  <c r="DC343" i="1"/>
  <c r="CU343" i="1"/>
  <c r="BK616" i="1"/>
  <c r="CQ616" i="1"/>
  <c r="CU616" i="1"/>
  <c r="CY616" i="1"/>
  <c r="DC616" i="1"/>
  <c r="CR616" i="1"/>
  <c r="CW616" i="1"/>
  <c r="DB616" i="1"/>
  <c r="CS616" i="1"/>
  <c r="CX616" i="1"/>
  <c r="CT616" i="1"/>
  <c r="CZ616" i="1"/>
  <c r="CV616" i="1"/>
  <c r="DA616" i="1"/>
  <c r="BK656" i="1"/>
  <c r="CG656" i="1"/>
  <c r="CS656" i="1"/>
  <c r="CW656" i="1"/>
  <c r="DA656" i="1"/>
  <c r="CT656" i="1"/>
  <c r="CX656" i="1"/>
  <c r="DB656" i="1"/>
  <c r="CQ656" i="1"/>
  <c r="CU656" i="1"/>
  <c r="CY656" i="1"/>
  <c r="DC656" i="1"/>
  <c r="CZ656" i="1"/>
  <c r="CR656" i="1"/>
  <c r="CV656" i="1"/>
  <c r="BK833" i="1"/>
  <c r="CT833" i="1"/>
  <c r="CX833" i="1"/>
  <c r="DB833" i="1"/>
  <c r="CQ833" i="1"/>
  <c r="CV833" i="1"/>
  <c r="DA833" i="1"/>
  <c r="CR833" i="1"/>
  <c r="CW833" i="1"/>
  <c r="DC833" i="1"/>
  <c r="CS833" i="1"/>
  <c r="CU833" i="1"/>
  <c r="CY833" i="1"/>
  <c r="CZ833" i="1"/>
  <c r="BK1074" i="1"/>
  <c r="CN1074" i="1"/>
  <c r="CR1074" i="1"/>
  <c r="CV1074" i="1"/>
  <c r="CZ1074" i="1"/>
  <c r="CU1074" i="1"/>
  <c r="DA1074" i="1"/>
  <c r="CQ1074" i="1"/>
  <c r="CW1074" i="1"/>
  <c r="DB1074" i="1"/>
  <c r="CS1074" i="1"/>
  <c r="CX1074" i="1"/>
  <c r="DC1074" i="1"/>
  <c r="CT1074" i="1"/>
  <c r="CY1074" i="1"/>
  <c r="BK1122" i="1"/>
  <c r="CR1122" i="1"/>
  <c r="CV1122" i="1"/>
  <c r="CZ1122" i="1"/>
  <c r="CU1122" i="1"/>
  <c r="DA1122" i="1"/>
  <c r="CQ1122" i="1"/>
  <c r="CW1122" i="1"/>
  <c r="DB1122" i="1"/>
  <c r="CS1122" i="1"/>
  <c r="CX1122" i="1"/>
  <c r="DC1122" i="1"/>
  <c r="CT1122" i="1"/>
  <c r="CY1122" i="1"/>
  <c r="BK1362" i="1"/>
  <c r="CE1362" i="1"/>
  <c r="CT1362" i="1"/>
  <c r="CX1362" i="1"/>
  <c r="DB1362" i="1"/>
  <c r="CS1362" i="1"/>
  <c r="DA1362" i="1"/>
  <c r="CQ1362" i="1"/>
  <c r="CU1362" i="1"/>
  <c r="CY1362" i="1"/>
  <c r="DC1362" i="1"/>
  <c r="CW1362" i="1"/>
  <c r="CR1362" i="1"/>
  <c r="CV1362" i="1"/>
  <c r="CZ1362" i="1"/>
  <c r="BK1532" i="1"/>
  <c r="CR1532" i="1"/>
  <c r="CV1532" i="1"/>
  <c r="CZ1532" i="1"/>
  <c r="CS1532" i="1"/>
  <c r="CW1532" i="1"/>
  <c r="DA1532" i="1"/>
  <c r="CT1532" i="1"/>
  <c r="CX1532" i="1"/>
  <c r="DB1532" i="1"/>
  <c r="CU1532" i="1"/>
  <c r="CY1532" i="1"/>
  <c r="DC1532" i="1"/>
  <c r="CQ1532" i="1"/>
  <c r="BK1404" i="1"/>
  <c r="CG1404" i="1"/>
  <c r="CR1404" i="1"/>
  <c r="CV1404" i="1"/>
  <c r="CZ1404" i="1"/>
  <c r="CU1404" i="1"/>
  <c r="CY1404" i="1"/>
  <c r="CS1404" i="1"/>
  <c r="CW1404" i="1"/>
  <c r="DA1404" i="1"/>
  <c r="CQ1404" i="1"/>
  <c r="DC1404" i="1"/>
  <c r="CT1404" i="1"/>
  <c r="CX1404" i="1"/>
  <c r="DB1404" i="1"/>
  <c r="BK265" i="1"/>
  <c r="CR265" i="1"/>
  <c r="CV265" i="1"/>
  <c r="CZ265" i="1"/>
  <c r="CT265" i="1"/>
  <c r="CY265" i="1"/>
  <c r="CU265" i="1"/>
  <c r="DA265" i="1"/>
  <c r="CQ265" i="1"/>
  <c r="CW265" i="1"/>
  <c r="DB265" i="1"/>
  <c r="DC265" i="1"/>
  <c r="CS265" i="1"/>
  <c r="CX265" i="1"/>
  <c r="BK19" i="1"/>
  <c r="CJ19" i="1"/>
  <c r="CS19" i="1"/>
  <c r="CW19" i="1"/>
  <c r="DA19" i="1"/>
  <c r="CQ19" i="1"/>
  <c r="CV19" i="1"/>
  <c r="DB19" i="1"/>
  <c r="CT19" i="1"/>
  <c r="CZ19" i="1"/>
  <c r="CU19" i="1"/>
  <c r="CY19" i="1"/>
  <c r="DC19" i="1"/>
  <c r="CR19" i="1"/>
  <c r="CX19" i="1"/>
  <c r="BK297" i="1"/>
  <c r="CQ297" i="1"/>
  <c r="CU297" i="1"/>
  <c r="CY297" i="1"/>
  <c r="DC297" i="1"/>
  <c r="CR297" i="1"/>
  <c r="CV297" i="1"/>
  <c r="CZ297" i="1"/>
  <c r="CS297" i="1"/>
  <c r="CW297" i="1"/>
  <c r="DA297" i="1"/>
  <c r="CT297" i="1"/>
  <c r="CX297" i="1"/>
  <c r="DB297" i="1"/>
  <c r="BK951" i="1"/>
  <c r="CD951" i="1"/>
  <c r="CQ951" i="1"/>
  <c r="CU951" i="1"/>
  <c r="CY951" i="1"/>
  <c r="DC951" i="1"/>
  <c r="CR951" i="1"/>
  <c r="CV951" i="1"/>
  <c r="CZ951" i="1"/>
  <c r="CW951" i="1"/>
  <c r="CX951" i="1"/>
  <c r="CS951" i="1"/>
  <c r="DA951" i="1"/>
  <c r="DB951" i="1"/>
  <c r="CT951" i="1"/>
  <c r="BK66" i="1"/>
  <c r="CT66" i="1"/>
  <c r="CX66" i="1"/>
  <c r="DB66" i="1"/>
  <c r="CS66" i="1"/>
  <c r="CY66" i="1"/>
  <c r="CU66" i="1"/>
  <c r="DA66" i="1"/>
  <c r="CW66" i="1"/>
  <c r="CQ66" i="1"/>
  <c r="CZ66" i="1"/>
  <c r="CR66" i="1"/>
  <c r="DC66" i="1"/>
  <c r="CV66" i="1"/>
  <c r="BK478" i="1"/>
  <c r="CG478" i="1"/>
  <c r="CT478" i="1"/>
  <c r="CX478" i="1"/>
  <c r="DB478" i="1"/>
  <c r="CS478" i="1"/>
  <c r="CY478" i="1"/>
  <c r="CU478" i="1"/>
  <c r="CZ478" i="1"/>
  <c r="CQ478" i="1"/>
  <c r="CV478" i="1"/>
  <c r="DA478" i="1"/>
  <c r="CW478" i="1"/>
  <c r="DC478" i="1"/>
  <c r="CR478" i="1"/>
  <c r="BK673" i="1"/>
  <c r="CR673" i="1"/>
  <c r="CV673" i="1"/>
  <c r="CZ673" i="1"/>
  <c r="CS673" i="1"/>
  <c r="CW673" i="1"/>
  <c r="DA673" i="1"/>
  <c r="CT673" i="1"/>
  <c r="CX673" i="1"/>
  <c r="DB673" i="1"/>
  <c r="DC673" i="1"/>
  <c r="CQ673" i="1"/>
  <c r="CU673" i="1"/>
  <c r="CY673" i="1"/>
  <c r="BK875" i="1"/>
  <c r="CE875" i="1"/>
  <c r="CR875" i="1"/>
  <c r="CV875" i="1"/>
  <c r="CZ875" i="1"/>
  <c r="CT875" i="1"/>
  <c r="CY875" i="1"/>
  <c r="CU875" i="1"/>
  <c r="DA875" i="1"/>
  <c r="CQ875" i="1"/>
  <c r="DB875" i="1"/>
  <c r="CS875" i="1"/>
  <c r="DC875" i="1"/>
  <c r="CW875" i="1"/>
  <c r="CX875" i="1"/>
  <c r="BK928" i="1"/>
  <c r="CT928" i="1"/>
  <c r="CX928" i="1"/>
  <c r="DB928" i="1"/>
  <c r="CQ928" i="1"/>
  <c r="CU928" i="1"/>
  <c r="CY928" i="1"/>
  <c r="DC928" i="1"/>
  <c r="CR928" i="1"/>
  <c r="CZ928" i="1"/>
  <c r="CS928" i="1"/>
  <c r="DA928" i="1"/>
  <c r="CV928" i="1"/>
  <c r="CW928" i="1"/>
  <c r="BK1102" i="1"/>
  <c r="CN1102" i="1"/>
  <c r="CR1102" i="1"/>
  <c r="CV1102" i="1"/>
  <c r="CZ1102" i="1"/>
  <c r="CT1102" i="1"/>
  <c r="CY1102" i="1"/>
  <c r="CU1102" i="1"/>
  <c r="DA1102" i="1"/>
  <c r="CQ1102" i="1"/>
  <c r="CW1102" i="1"/>
  <c r="DB1102" i="1"/>
  <c r="CS1102" i="1"/>
  <c r="CX1102" i="1"/>
  <c r="DC1102" i="1"/>
  <c r="BK1489" i="1"/>
  <c r="CE1489" i="1"/>
  <c r="CQ1489" i="1"/>
  <c r="CU1489" i="1"/>
  <c r="CY1489" i="1"/>
  <c r="DC1489" i="1"/>
  <c r="CR1489" i="1"/>
  <c r="CZ1489" i="1"/>
  <c r="CV1489" i="1"/>
  <c r="CS1489" i="1"/>
  <c r="CW1489" i="1"/>
  <c r="DA1489" i="1"/>
  <c r="DB1489" i="1"/>
  <c r="CT1489" i="1"/>
  <c r="CX1489" i="1"/>
  <c r="BK1154" i="1"/>
  <c r="CF1154" i="1"/>
  <c r="CR1154" i="1"/>
  <c r="CV1154" i="1"/>
  <c r="CZ1154" i="1"/>
  <c r="CU1154" i="1"/>
  <c r="DA1154" i="1"/>
  <c r="CQ1154" i="1"/>
  <c r="CW1154" i="1"/>
  <c r="DB1154" i="1"/>
  <c r="CS1154" i="1"/>
  <c r="CX1154" i="1"/>
  <c r="DC1154" i="1"/>
  <c r="CY1154" i="1"/>
  <c r="CT1154" i="1"/>
  <c r="BK585" i="1"/>
  <c r="CT585" i="1"/>
  <c r="CX585" i="1"/>
  <c r="DB585" i="1"/>
  <c r="CQ585" i="1"/>
  <c r="CU585" i="1"/>
  <c r="CY585" i="1"/>
  <c r="DC585" i="1"/>
  <c r="CR585" i="1"/>
  <c r="CV585" i="1"/>
  <c r="CZ585" i="1"/>
  <c r="CW585" i="1"/>
  <c r="DA585" i="1"/>
  <c r="CS585" i="1"/>
  <c r="BK1425" i="1"/>
  <c r="CI1425" i="1"/>
  <c r="CQ1425" i="1"/>
  <c r="CU1425" i="1"/>
  <c r="CY1425" i="1"/>
  <c r="DC1425" i="1"/>
  <c r="CX1425" i="1"/>
  <c r="DB1425" i="1"/>
  <c r="CR1425" i="1"/>
  <c r="CV1425" i="1"/>
  <c r="CZ1425" i="1"/>
  <c r="CT1425" i="1"/>
  <c r="CS1425" i="1"/>
  <c r="CW1425" i="1"/>
  <c r="DA1425" i="1"/>
  <c r="BK202" i="1"/>
  <c r="CQ202" i="1"/>
  <c r="CU202" i="1"/>
  <c r="CY202" i="1"/>
  <c r="DC202" i="1"/>
  <c r="CR202" i="1"/>
  <c r="CV202" i="1"/>
  <c r="CZ202" i="1"/>
  <c r="CS202" i="1"/>
  <c r="CW202" i="1"/>
  <c r="DA202" i="1"/>
  <c r="DB202" i="1"/>
  <c r="CT202" i="1"/>
  <c r="CX202" i="1"/>
  <c r="BK643" i="1"/>
  <c r="CH643" i="1"/>
  <c r="CR643" i="1"/>
  <c r="CV643" i="1"/>
  <c r="CZ643" i="1"/>
  <c r="CS643" i="1"/>
  <c r="CX643" i="1"/>
  <c r="DC643" i="1"/>
  <c r="CT643" i="1"/>
  <c r="CY643" i="1"/>
  <c r="CU643" i="1"/>
  <c r="DA643" i="1"/>
  <c r="CW643" i="1"/>
  <c r="DB643" i="1"/>
  <c r="CQ643" i="1"/>
  <c r="BK758" i="1"/>
  <c r="CQ758" i="1"/>
  <c r="CU758" i="1"/>
  <c r="CY758" i="1"/>
  <c r="DC758" i="1"/>
  <c r="CR758" i="1"/>
  <c r="CV758" i="1"/>
  <c r="CZ758" i="1"/>
  <c r="CS758" i="1"/>
  <c r="CW758" i="1"/>
  <c r="DA758" i="1"/>
  <c r="DB758" i="1"/>
  <c r="CT758" i="1"/>
  <c r="CX758" i="1"/>
  <c r="BK917" i="1"/>
  <c r="CJ917" i="1"/>
  <c r="CT917" i="1"/>
  <c r="CX917" i="1"/>
  <c r="DB917" i="1"/>
  <c r="CR917" i="1"/>
  <c r="CW917" i="1"/>
  <c r="DC917" i="1"/>
  <c r="CS917" i="1"/>
  <c r="CY917" i="1"/>
  <c r="CZ917" i="1"/>
  <c r="CQ917" i="1"/>
  <c r="DA917" i="1"/>
  <c r="CU917" i="1"/>
  <c r="CV917" i="1"/>
  <c r="BK1094" i="1"/>
  <c r="CR1094" i="1"/>
  <c r="CV1094" i="1"/>
  <c r="CZ1094" i="1"/>
  <c r="CQ1094" i="1"/>
  <c r="CW1094" i="1"/>
  <c r="DB1094" i="1"/>
  <c r="CS1094" i="1"/>
  <c r="CX1094" i="1"/>
  <c r="DC1094" i="1"/>
  <c r="CT1094" i="1"/>
  <c r="CY1094" i="1"/>
  <c r="CU1094" i="1"/>
  <c r="DA1094" i="1"/>
  <c r="BK1395" i="1"/>
  <c r="CJ1395" i="1"/>
  <c r="CS1395" i="1"/>
  <c r="CW1395" i="1"/>
  <c r="DA1395" i="1"/>
  <c r="CR1395" i="1"/>
  <c r="CZ1395" i="1"/>
  <c r="CT1395" i="1"/>
  <c r="CX1395" i="1"/>
  <c r="DB1395" i="1"/>
  <c r="CV1395" i="1"/>
  <c r="CQ1395" i="1"/>
  <c r="CU1395" i="1"/>
  <c r="CY1395" i="1"/>
  <c r="DC1395" i="1"/>
  <c r="BK365" i="1"/>
  <c r="CS365" i="1"/>
  <c r="CW365" i="1"/>
  <c r="DA365" i="1"/>
  <c r="CT365" i="1"/>
  <c r="CX365" i="1"/>
  <c r="DB365" i="1"/>
  <c r="CQ365" i="1"/>
  <c r="CU365" i="1"/>
  <c r="CY365" i="1"/>
  <c r="DC365" i="1"/>
  <c r="CZ365" i="1"/>
  <c r="CR365" i="1"/>
  <c r="CV365" i="1"/>
  <c r="BK657" i="1"/>
  <c r="CN657" i="1"/>
  <c r="CR657" i="1"/>
  <c r="CV657" i="1"/>
  <c r="CZ657" i="1"/>
  <c r="CS657" i="1"/>
  <c r="CW657" i="1"/>
  <c r="DA657" i="1"/>
  <c r="CT657" i="1"/>
  <c r="CX657" i="1"/>
  <c r="DB657" i="1"/>
  <c r="DC657" i="1"/>
  <c r="CQ657" i="1"/>
  <c r="CU657" i="1"/>
  <c r="CY657" i="1"/>
  <c r="BK855" i="1"/>
  <c r="CR855" i="1"/>
  <c r="CV855" i="1"/>
  <c r="CZ855" i="1"/>
  <c r="CS855" i="1"/>
  <c r="CX855" i="1"/>
  <c r="DC855" i="1"/>
  <c r="CT855" i="1"/>
  <c r="CY855" i="1"/>
  <c r="CU855" i="1"/>
  <c r="CW855" i="1"/>
  <c r="DA855" i="1"/>
  <c r="DB855" i="1"/>
  <c r="CQ855" i="1"/>
  <c r="BK36" i="1"/>
  <c r="CD36" i="1"/>
  <c r="CQ36" i="1"/>
  <c r="CU36" i="1"/>
  <c r="CY36" i="1"/>
  <c r="DC36" i="1"/>
  <c r="CV36" i="1"/>
  <c r="DA36" i="1"/>
  <c r="CT36" i="1"/>
  <c r="DB36" i="1"/>
  <c r="CW36" i="1"/>
  <c r="CS36" i="1"/>
  <c r="CX36" i="1"/>
  <c r="CZ36" i="1"/>
  <c r="CR36" i="1"/>
  <c r="BK102" i="1"/>
  <c r="CS102" i="1"/>
  <c r="CW102" i="1"/>
  <c r="DA102" i="1"/>
  <c r="CT102" i="1"/>
  <c r="CY102" i="1"/>
  <c r="CU102" i="1"/>
  <c r="CZ102" i="1"/>
  <c r="CR102" i="1"/>
  <c r="DC102" i="1"/>
  <c r="CV102" i="1"/>
  <c r="CX102" i="1"/>
  <c r="CQ102" i="1"/>
  <c r="DB102" i="1"/>
  <c r="BK563" i="1"/>
  <c r="CM563" i="1"/>
  <c r="CR563" i="1"/>
  <c r="CV563" i="1"/>
  <c r="CZ563" i="1"/>
  <c r="CS563" i="1"/>
  <c r="CW563" i="1"/>
  <c r="DA563" i="1"/>
  <c r="CT563" i="1"/>
  <c r="CX563" i="1"/>
  <c r="DB563" i="1"/>
  <c r="CU563" i="1"/>
  <c r="CY563" i="1"/>
  <c r="DC563" i="1"/>
  <c r="CQ563" i="1"/>
  <c r="BK198" i="1"/>
  <c r="CQ198" i="1"/>
  <c r="CU198" i="1"/>
  <c r="CY198" i="1"/>
  <c r="DC198" i="1"/>
  <c r="CR198" i="1"/>
  <c r="CV198" i="1"/>
  <c r="CZ198" i="1"/>
  <c r="CS198" i="1"/>
  <c r="CW198" i="1"/>
  <c r="DA198" i="1"/>
  <c r="CT198" i="1"/>
  <c r="CX198" i="1"/>
  <c r="DB198" i="1"/>
  <c r="BK385" i="1"/>
  <c r="CC385" i="1"/>
  <c r="CS385" i="1"/>
  <c r="CW385" i="1"/>
  <c r="DA385" i="1"/>
  <c r="CT385" i="1"/>
  <c r="CX385" i="1"/>
  <c r="DB385" i="1"/>
  <c r="CQ385" i="1"/>
  <c r="CU385" i="1"/>
  <c r="CY385" i="1"/>
  <c r="DC385" i="1"/>
  <c r="CV385" i="1"/>
  <c r="CZ385" i="1"/>
  <c r="CR385" i="1"/>
  <c r="BK508" i="1"/>
  <c r="CR508" i="1"/>
  <c r="CV508" i="1"/>
  <c r="CZ508" i="1"/>
  <c r="CS508" i="1"/>
  <c r="CX508" i="1"/>
  <c r="DC508" i="1"/>
  <c r="CT508" i="1"/>
  <c r="CY508" i="1"/>
  <c r="CU508" i="1"/>
  <c r="DA508" i="1"/>
  <c r="CQ508" i="1"/>
  <c r="CW508" i="1"/>
  <c r="DB508" i="1"/>
  <c r="BK703" i="1"/>
  <c r="CE703" i="1"/>
  <c r="CT703" i="1"/>
  <c r="CX703" i="1"/>
  <c r="DB703" i="1"/>
  <c r="CQ703" i="1"/>
  <c r="CU703" i="1"/>
  <c r="CY703" i="1"/>
  <c r="DC703" i="1"/>
  <c r="CR703" i="1"/>
  <c r="CV703" i="1"/>
  <c r="CZ703" i="1"/>
  <c r="CW703" i="1"/>
  <c r="DA703" i="1"/>
  <c r="CS703" i="1"/>
  <c r="BK854" i="1"/>
  <c r="CS854" i="1"/>
  <c r="CW854" i="1"/>
  <c r="DA854" i="1"/>
  <c r="CU854" i="1"/>
  <c r="CZ854" i="1"/>
  <c r="CQ854" i="1"/>
  <c r="CV854" i="1"/>
  <c r="DB854" i="1"/>
  <c r="CX854" i="1"/>
  <c r="CY854" i="1"/>
  <c r="CR854" i="1"/>
  <c r="DC854" i="1"/>
  <c r="CT854" i="1"/>
  <c r="BK1030" i="1"/>
  <c r="CL1030" i="1"/>
  <c r="CR1030" i="1"/>
  <c r="CV1030" i="1"/>
  <c r="CZ1030" i="1"/>
  <c r="CS1030" i="1"/>
  <c r="CW1030" i="1"/>
  <c r="DA1030" i="1"/>
  <c r="CT1030" i="1"/>
  <c r="DB1030" i="1"/>
  <c r="CU1030" i="1"/>
  <c r="DC1030" i="1"/>
  <c r="CX1030" i="1"/>
  <c r="CY1030" i="1"/>
  <c r="CQ1030" i="1"/>
  <c r="BK1299" i="1"/>
  <c r="CQ1299" i="1"/>
  <c r="CU1299" i="1"/>
  <c r="CY1299" i="1"/>
  <c r="DC1299" i="1"/>
  <c r="CT1299" i="1"/>
  <c r="CZ1299" i="1"/>
  <c r="CS1299" i="1"/>
  <c r="CV1299" i="1"/>
  <c r="DA1299" i="1"/>
  <c r="CX1299" i="1"/>
  <c r="CR1299" i="1"/>
  <c r="CW1299" i="1"/>
  <c r="DB1299" i="1"/>
  <c r="BK1538" i="1"/>
  <c r="CC1538" i="1"/>
  <c r="CT1538" i="1"/>
  <c r="CX1538" i="1"/>
  <c r="DB1538" i="1"/>
  <c r="CQ1538" i="1"/>
  <c r="CY1538" i="1"/>
  <c r="DC1538" i="1"/>
  <c r="CZ1538" i="1"/>
  <c r="CU1538" i="1"/>
  <c r="CR1538" i="1"/>
  <c r="CV1538" i="1"/>
  <c r="CW1538" i="1"/>
  <c r="DA1538" i="1"/>
  <c r="CS1538" i="1"/>
  <c r="BK1344" i="1"/>
  <c r="CD1344" i="1"/>
  <c r="CT1344" i="1"/>
  <c r="CX1344" i="1"/>
  <c r="DB1344" i="1"/>
  <c r="CQ1344" i="1"/>
  <c r="CV1344" i="1"/>
  <c r="DA1344" i="1"/>
  <c r="CZ1344" i="1"/>
  <c r="CR1344" i="1"/>
  <c r="CW1344" i="1"/>
  <c r="DC1344" i="1"/>
  <c r="CU1344" i="1"/>
  <c r="CS1344" i="1"/>
  <c r="CY1344" i="1"/>
  <c r="BK217" i="1"/>
  <c r="CE217" i="1"/>
  <c r="CR217" i="1"/>
  <c r="CV217" i="1"/>
  <c r="CZ217" i="1"/>
  <c r="CS217" i="1"/>
  <c r="CW217" i="1"/>
  <c r="DA217" i="1"/>
  <c r="CT217" i="1"/>
  <c r="CX217" i="1"/>
  <c r="DB217" i="1"/>
  <c r="CY217" i="1"/>
  <c r="DC217" i="1"/>
  <c r="CQ217" i="1"/>
  <c r="CU217" i="1"/>
  <c r="BK392" i="1"/>
  <c r="CT392" i="1"/>
  <c r="CX392" i="1"/>
  <c r="DB392" i="1"/>
  <c r="CQ392" i="1"/>
  <c r="CU392" i="1"/>
  <c r="CY392" i="1"/>
  <c r="DC392" i="1"/>
  <c r="CR392" i="1"/>
  <c r="CV392" i="1"/>
  <c r="CZ392" i="1"/>
  <c r="DA392" i="1"/>
  <c r="CS392" i="1"/>
  <c r="CW392" i="1"/>
  <c r="BK1227" i="1"/>
  <c r="CC1227" i="1"/>
  <c r="CQ1227" i="1"/>
  <c r="CU1227" i="1"/>
  <c r="CY1227" i="1"/>
  <c r="DC1227" i="1"/>
  <c r="CR1227" i="1"/>
  <c r="CW1227" i="1"/>
  <c r="DB1227" i="1"/>
  <c r="CV1227" i="1"/>
  <c r="CS1227" i="1"/>
  <c r="CX1227" i="1"/>
  <c r="DA1227" i="1"/>
  <c r="CT1227" i="1"/>
  <c r="CZ1227" i="1"/>
  <c r="BK110" i="1"/>
  <c r="CS110" i="1"/>
  <c r="CW110" i="1"/>
  <c r="DA110" i="1"/>
  <c r="CQ110" i="1"/>
  <c r="CV110" i="1"/>
  <c r="DB110" i="1"/>
  <c r="CR110" i="1"/>
  <c r="CX110" i="1"/>
  <c r="DC110" i="1"/>
  <c r="CU110" i="1"/>
  <c r="CY110" i="1"/>
  <c r="CZ110" i="1"/>
  <c r="CT110" i="1"/>
  <c r="BK635" i="1"/>
  <c r="CC635" i="1"/>
  <c r="CR635" i="1"/>
  <c r="CV635" i="1"/>
  <c r="CZ635" i="1"/>
  <c r="CU635" i="1"/>
  <c r="DA635" i="1"/>
  <c r="CQ635" i="1"/>
  <c r="CW635" i="1"/>
  <c r="DB635" i="1"/>
  <c r="CS635" i="1"/>
  <c r="CX635" i="1"/>
  <c r="DC635" i="1"/>
  <c r="CT635" i="1"/>
  <c r="CY635" i="1"/>
  <c r="BK37" i="1"/>
  <c r="CT37" i="1"/>
  <c r="CX37" i="1"/>
  <c r="CS37" i="1"/>
  <c r="CY37" i="1"/>
  <c r="DC37" i="1"/>
  <c r="CV37" i="1"/>
  <c r="DB37" i="1"/>
  <c r="CR37" i="1"/>
  <c r="DA37" i="1"/>
  <c r="CU37" i="1"/>
  <c r="CW37" i="1"/>
  <c r="CZ37" i="1"/>
  <c r="CQ37" i="1"/>
  <c r="BK288" i="1"/>
  <c r="CM288" i="1"/>
  <c r="CR288" i="1"/>
  <c r="CV288" i="1"/>
  <c r="CZ288" i="1"/>
  <c r="CS288" i="1"/>
  <c r="CW288" i="1"/>
  <c r="DA288" i="1"/>
  <c r="CT288" i="1"/>
  <c r="CX288" i="1"/>
  <c r="DB288" i="1"/>
  <c r="CU288" i="1"/>
  <c r="CY288" i="1"/>
  <c r="DC288" i="1"/>
  <c r="CQ288" i="1"/>
  <c r="BK483" i="1"/>
  <c r="CS483" i="1"/>
  <c r="CW483" i="1"/>
  <c r="DA483" i="1"/>
  <c r="CR483" i="1"/>
  <c r="CX483" i="1"/>
  <c r="DC483" i="1"/>
  <c r="CT483" i="1"/>
  <c r="CY483" i="1"/>
  <c r="CU483" i="1"/>
  <c r="CZ483" i="1"/>
  <c r="CV483" i="1"/>
  <c r="DB483" i="1"/>
  <c r="CQ483" i="1"/>
  <c r="BK621" i="1"/>
  <c r="CG621" i="1"/>
  <c r="CT621" i="1"/>
  <c r="CX621" i="1"/>
  <c r="DB621" i="1"/>
  <c r="CQ621" i="1"/>
  <c r="CV621" i="1"/>
  <c r="DA621" i="1"/>
  <c r="CR621" i="1"/>
  <c r="CW621" i="1"/>
  <c r="DC621" i="1"/>
  <c r="CS621" i="1"/>
  <c r="CY621" i="1"/>
  <c r="CU621" i="1"/>
  <c r="CZ621" i="1"/>
  <c r="BK587" i="1"/>
  <c r="CR587" i="1"/>
  <c r="CV587" i="1"/>
  <c r="CZ587" i="1"/>
  <c r="CS587" i="1"/>
  <c r="CW587" i="1"/>
  <c r="DA587" i="1"/>
  <c r="CT587" i="1"/>
  <c r="CX587" i="1"/>
  <c r="DB587" i="1"/>
  <c r="DC587" i="1"/>
  <c r="CQ587" i="1"/>
  <c r="CU587" i="1"/>
  <c r="CY587" i="1"/>
  <c r="BK612" i="1"/>
  <c r="CL612" i="1"/>
  <c r="CQ612" i="1"/>
  <c r="CU612" i="1"/>
  <c r="CY612" i="1"/>
  <c r="DC612" i="1"/>
  <c r="CV612" i="1"/>
  <c r="DA612" i="1"/>
  <c r="CR612" i="1"/>
  <c r="CW612" i="1"/>
  <c r="DB612" i="1"/>
  <c r="CS612" i="1"/>
  <c r="CX612" i="1"/>
  <c r="CT612" i="1"/>
  <c r="CZ612" i="1"/>
  <c r="BK1038" i="1"/>
  <c r="CR1038" i="1"/>
  <c r="CV1038" i="1"/>
  <c r="CZ1038" i="1"/>
  <c r="CS1038" i="1"/>
  <c r="CW1038" i="1"/>
  <c r="DA1038" i="1"/>
  <c r="CT1038" i="1"/>
  <c r="DB1038" i="1"/>
  <c r="CU1038" i="1"/>
  <c r="DC1038" i="1"/>
  <c r="CX1038" i="1"/>
  <c r="CY1038" i="1"/>
  <c r="CQ1038" i="1"/>
  <c r="BK180" i="1"/>
  <c r="CJ180" i="1"/>
  <c r="CT180" i="1"/>
  <c r="CX180" i="1"/>
  <c r="DB180" i="1"/>
  <c r="CR180" i="1"/>
  <c r="CW180" i="1"/>
  <c r="DC180" i="1"/>
  <c r="CS180" i="1"/>
  <c r="CY180" i="1"/>
  <c r="CV180" i="1"/>
  <c r="CZ180" i="1"/>
  <c r="CQ180" i="1"/>
  <c r="DA180" i="1"/>
  <c r="CU180" i="1"/>
  <c r="BK458" i="1"/>
  <c r="CT458" i="1"/>
  <c r="CX458" i="1"/>
  <c r="DB458" i="1"/>
  <c r="CR458" i="1"/>
  <c r="CW458" i="1"/>
  <c r="DC458" i="1"/>
  <c r="CS458" i="1"/>
  <c r="CY458" i="1"/>
  <c r="CU458" i="1"/>
  <c r="CZ458" i="1"/>
  <c r="DA458" i="1"/>
  <c r="CQ458" i="1"/>
  <c r="CV458" i="1"/>
  <c r="BK562" i="1"/>
  <c r="CI562" i="1"/>
  <c r="CS562" i="1"/>
  <c r="CW562" i="1"/>
  <c r="DA562" i="1"/>
  <c r="CT562" i="1"/>
  <c r="CX562" i="1"/>
  <c r="DB562" i="1"/>
  <c r="CQ562" i="1"/>
  <c r="CU562" i="1"/>
  <c r="CY562" i="1"/>
  <c r="DC562" i="1"/>
  <c r="CR562" i="1"/>
  <c r="CV562" i="1"/>
  <c r="CZ562" i="1"/>
  <c r="BK802" i="1"/>
  <c r="CH802" i="1"/>
  <c r="CS802" i="1"/>
  <c r="CW802" i="1"/>
  <c r="DA802" i="1"/>
  <c r="CT802" i="1"/>
  <c r="CY802" i="1"/>
  <c r="CU802" i="1"/>
  <c r="CZ802" i="1"/>
  <c r="CQ802" i="1"/>
  <c r="DB802" i="1"/>
  <c r="CR802" i="1"/>
  <c r="DC802" i="1"/>
  <c r="CV802" i="1"/>
  <c r="CX802" i="1"/>
  <c r="BK996" i="1"/>
  <c r="CI996" i="1"/>
  <c r="CT996" i="1"/>
  <c r="CX996" i="1"/>
  <c r="DB996" i="1"/>
  <c r="CQ996" i="1"/>
  <c r="CU996" i="1"/>
  <c r="CY996" i="1"/>
  <c r="DC996" i="1"/>
  <c r="CV996" i="1"/>
  <c r="CW996" i="1"/>
  <c r="CR996" i="1"/>
  <c r="CZ996" i="1"/>
  <c r="DA996" i="1"/>
  <c r="CS996" i="1"/>
  <c r="BK1394" i="1"/>
  <c r="CT1394" i="1"/>
  <c r="CX1394" i="1"/>
  <c r="DB1394" i="1"/>
  <c r="CS1394" i="1"/>
  <c r="DA1394" i="1"/>
  <c r="CQ1394" i="1"/>
  <c r="CU1394" i="1"/>
  <c r="CY1394" i="1"/>
  <c r="DC1394" i="1"/>
  <c r="CW1394" i="1"/>
  <c r="CR1394" i="1"/>
  <c r="CV1394" i="1"/>
  <c r="CZ1394" i="1"/>
  <c r="BK645" i="1"/>
  <c r="CM645" i="1"/>
  <c r="CT645" i="1"/>
  <c r="CX645" i="1"/>
  <c r="DB645" i="1"/>
  <c r="CS645" i="1"/>
  <c r="CY645" i="1"/>
  <c r="CU645" i="1"/>
  <c r="CZ645" i="1"/>
  <c r="CQ645" i="1"/>
  <c r="CV645" i="1"/>
  <c r="DA645" i="1"/>
  <c r="CR645" i="1"/>
  <c r="CW645" i="1"/>
  <c r="DC645" i="1"/>
  <c r="BK947" i="1"/>
  <c r="CM947" i="1"/>
  <c r="CQ947" i="1"/>
  <c r="CU947" i="1"/>
  <c r="CY947" i="1"/>
  <c r="DC947" i="1"/>
  <c r="CR947" i="1"/>
  <c r="CV947" i="1"/>
  <c r="CZ947" i="1"/>
  <c r="CS947" i="1"/>
  <c r="DA947" i="1"/>
  <c r="CT947" i="1"/>
  <c r="DB947" i="1"/>
  <c r="CW947" i="1"/>
  <c r="CX947" i="1"/>
  <c r="BK779" i="1"/>
  <c r="CC779" i="1"/>
  <c r="CT779" i="1"/>
  <c r="CX779" i="1"/>
  <c r="DB779" i="1"/>
  <c r="CR779" i="1"/>
  <c r="CV779" i="1"/>
  <c r="CZ779" i="1"/>
  <c r="CU779" i="1"/>
  <c r="DC779" i="1"/>
  <c r="CW779" i="1"/>
  <c r="CQ779" i="1"/>
  <c r="CS779" i="1"/>
  <c r="CY779" i="1"/>
  <c r="DA779" i="1"/>
  <c r="BK1190" i="1"/>
  <c r="CR1190" i="1"/>
  <c r="CV1190" i="1"/>
  <c r="CZ1190" i="1"/>
  <c r="CS1190" i="1"/>
  <c r="CX1190" i="1"/>
  <c r="DC1190" i="1"/>
  <c r="CQ1190" i="1"/>
  <c r="CW1190" i="1"/>
  <c r="CT1190" i="1"/>
  <c r="CY1190" i="1"/>
  <c r="DB1190" i="1"/>
  <c r="CU1190" i="1"/>
  <c r="DA1190" i="1"/>
  <c r="BK1051" i="1"/>
  <c r="CM1051" i="1"/>
  <c r="CQ1051" i="1"/>
  <c r="CU1051" i="1"/>
  <c r="CY1051" i="1"/>
  <c r="DC1051" i="1"/>
  <c r="CV1051" i="1"/>
  <c r="DA1051" i="1"/>
  <c r="CR1051" i="1"/>
  <c r="CW1051" i="1"/>
  <c r="DB1051" i="1"/>
  <c r="CS1051" i="1"/>
  <c r="CX1051" i="1"/>
  <c r="CT1051" i="1"/>
  <c r="CZ1051" i="1"/>
  <c r="BK1511" i="1"/>
  <c r="CS1511" i="1"/>
  <c r="CW1511" i="1"/>
  <c r="DA1511" i="1"/>
  <c r="CT1511" i="1"/>
  <c r="DB1511" i="1"/>
  <c r="CQ1511" i="1"/>
  <c r="DC1511" i="1"/>
  <c r="CX1511" i="1"/>
  <c r="CU1511" i="1"/>
  <c r="CY1511" i="1"/>
  <c r="CR1511" i="1"/>
  <c r="CV1511" i="1"/>
  <c r="CZ1511" i="1"/>
  <c r="BK515" i="1"/>
  <c r="CE515" i="1"/>
  <c r="CS515" i="1"/>
  <c r="CW515" i="1"/>
  <c r="DA515" i="1"/>
  <c r="CR515" i="1"/>
  <c r="CX515" i="1"/>
  <c r="DC515" i="1"/>
  <c r="CT515" i="1"/>
  <c r="CY515" i="1"/>
  <c r="CU515" i="1"/>
  <c r="CZ515" i="1"/>
  <c r="CQ515" i="1"/>
  <c r="CV515" i="1"/>
  <c r="DB515" i="1"/>
  <c r="BK532" i="1"/>
  <c r="CN532" i="1"/>
  <c r="CR532" i="1"/>
  <c r="CU532" i="1"/>
  <c r="CY532" i="1"/>
  <c r="DC532" i="1"/>
  <c r="CQ532" i="1"/>
  <c r="CV532" i="1"/>
  <c r="CZ532" i="1"/>
  <c r="CS532" i="1"/>
  <c r="CW532" i="1"/>
  <c r="DA532" i="1"/>
  <c r="CX532" i="1"/>
  <c r="DB532" i="1"/>
  <c r="CT532" i="1"/>
  <c r="BK1046" i="1"/>
  <c r="CF1046" i="1"/>
  <c r="CR1046" i="1"/>
  <c r="CV1046" i="1"/>
  <c r="CZ1046" i="1"/>
  <c r="CQ1046" i="1"/>
  <c r="CW1046" i="1"/>
  <c r="DB1046" i="1"/>
  <c r="CS1046" i="1"/>
  <c r="CX1046" i="1"/>
  <c r="DC1046" i="1"/>
  <c r="CT1046" i="1"/>
  <c r="CY1046" i="1"/>
  <c r="CU1046" i="1"/>
  <c r="DA1046" i="1"/>
  <c r="BK169" i="1"/>
  <c r="CS169" i="1"/>
  <c r="CW169" i="1"/>
  <c r="DA169" i="1"/>
  <c r="CQ169" i="1"/>
  <c r="CV169" i="1"/>
  <c r="DB169" i="1"/>
  <c r="CR169" i="1"/>
  <c r="CX169" i="1"/>
  <c r="DC169" i="1"/>
  <c r="CZ169" i="1"/>
  <c r="CT169" i="1"/>
  <c r="CU169" i="1"/>
  <c r="CY169" i="1"/>
  <c r="BK162" i="1"/>
  <c r="CN162" i="1"/>
  <c r="CR162" i="1"/>
  <c r="CV162" i="1"/>
  <c r="CZ162" i="1"/>
  <c r="CU162" i="1"/>
  <c r="DA162" i="1"/>
  <c r="CQ162" i="1"/>
  <c r="CW162" i="1"/>
  <c r="DB162" i="1"/>
  <c r="CS162" i="1"/>
  <c r="CX162" i="1"/>
  <c r="DC162" i="1"/>
  <c r="CT162" i="1"/>
  <c r="CY162" i="1"/>
  <c r="BK837" i="1"/>
  <c r="CT837" i="1"/>
  <c r="CX837" i="1"/>
  <c r="DB837" i="1"/>
  <c r="CR837" i="1"/>
  <c r="CW837" i="1"/>
  <c r="DC837" i="1"/>
  <c r="CS837" i="1"/>
  <c r="CY837" i="1"/>
  <c r="CU837" i="1"/>
  <c r="CV837" i="1"/>
  <c r="CZ837" i="1"/>
  <c r="CQ837" i="1"/>
  <c r="DA837" i="1"/>
  <c r="BK1429" i="1"/>
  <c r="CO1429" i="1"/>
  <c r="CQ1429" i="1"/>
  <c r="CU1429" i="1"/>
  <c r="CY1429" i="1"/>
  <c r="DC1429" i="1"/>
  <c r="CT1429" i="1"/>
  <c r="CX1429" i="1"/>
  <c r="CR1429" i="1"/>
  <c r="CV1429" i="1"/>
  <c r="CZ1429" i="1"/>
  <c r="DB1429" i="1"/>
  <c r="CS1429" i="1"/>
  <c r="CW1429" i="1"/>
  <c r="DA1429" i="1"/>
  <c r="BK116" i="1"/>
  <c r="CQ116" i="1"/>
  <c r="CU116" i="1"/>
  <c r="CY116" i="1"/>
  <c r="DC116" i="1"/>
  <c r="CT116" i="1"/>
  <c r="CZ116" i="1"/>
  <c r="CS116" i="1"/>
  <c r="DA116" i="1"/>
  <c r="CV116" i="1"/>
  <c r="DB116" i="1"/>
  <c r="CW116" i="1"/>
  <c r="CX116" i="1"/>
  <c r="CR116" i="1"/>
  <c r="BK840" i="1"/>
  <c r="CC840" i="1"/>
  <c r="CQ840" i="1"/>
  <c r="CU840" i="1"/>
  <c r="CY840" i="1"/>
  <c r="DC840" i="1"/>
  <c r="CV840" i="1"/>
  <c r="DA840" i="1"/>
  <c r="CR840" i="1"/>
  <c r="CW840" i="1"/>
  <c r="DB840" i="1"/>
  <c r="CX840" i="1"/>
  <c r="CZ840" i="1"/>
  <c r="CS840" i="1"/>
  <c r="CT840" i="1"/>
  <c r="BK1057" i="1"/>
  <c r="CS1057" i="1"/>
  <c r="CW1057" i="1"/>
  <c r="DA1057" i="1"/>
  <c r="CR1057" i="1"/>
  <c r="CX1057" i="1"/>
  <c r="DC1057" i="1"/>
  <c r="CT1057" i="1"/>
  <c r="CY1057" i="1"/>
  <c r="CU1057" i="1"/>
  <c r="CZ1057" i="1"/>
  <c r="DB1057" i="1"/>
  <c r="CV1057" i="1"/>
  <c r="CQ1057" i="1"/>
  <c r="BK1390" i="1"/>
  <c r="CJ1390" i="1"/>
  <c r="CT1390" i="1"/>
  <c r="CX1390" i="1"/>
  <c r="DB1390" i="1"/>
  <c r="CS1390" i="1"/>
  <c r="CW1390" i="1"/>
  <c r="CQ1390" i="1"/>
  <c r="CU1390" i="1"/>
  <c r="CY1390" i="1"/>
  <c r="DC1390" i="1"/>
  <c r="DA1390" i="1"/>
  <c r="CR1390" i="1"/>
  <c r="CV1390" i="1"/>
  <c r="CZ1390" i="1"/>
  <c r="BK377" i="1"/>
  <c r="CS377" i="1"/>
  <c r="CW377" i="1"/>
  <c r="DA377" i="1"/>
  <c r="CT377" i="1"/>
  <c r="CX377" i="1"/>
  <c r="DB377" i="1"/>
  <c r="CQ377" i="1"/>
  <c r="CU377" i="1"/>
  <c r="CY377" i="1"/>
  <c r="DC377" i="1"/>
  <c r="CR377" i="1"/>
  <c r="CV377" i="1"/>
  <c r="CZ377" i="1"/>
  <c r="BK613" i="1"/>
  <c r="CT613" i="1"/>
  <c r="CX613" i="1"/>
  <c r="DB613" i="1"/>
  <c r="CS613" i="1"/>
  <c r="CY613" i="1"/>
  <c r="CU613" i="1"/>
  <c r="CZ613" i="1"/>
  <c r="CQ613" i="1"/>
  <c r="CV613" i="1"/>
  <c r="DA613" i="1"/>
  <c r="DC613" i="1"/>
  <c r="CR613" i="1"/>
  <c r="CW613" i="1"/>
  <c r="BK1023" i="1"/>
  <c r="CQ1023" i="1"/>
  <c r="CU1023" i="1"/>
  <c r="CY1023" i="1"/>
  <c r="DC1023" i="1"/>
  <c r="CR1023" i="1"/>
  <c r="CV1023" i="1"/>
  <c r="CZ1023" i="1"/>
  <c r="CW1023" i="1"/>
  <c r="CX1023" i="1"/>
  <c r="CS1023" i="1"/>
  <c r="DA1023" i="1"/>
  <c r="DB1023" i="1"/>
  <c r="CT1023" i="1"/>
  <c r="BK1410" i="1"/>
  <c r="CT1410" i="1"/>
  <c r="CX1410" i="1"/>
  <c r="DB1410" i="1"/>
  <c r="CW1410" i="1"/>
  <c r="DA1410" i="1"/>
  <c r="CQ1410" i="1"/>
  <c r="CU1410" i="1"/>
  <c r="CY1410" i="1"/>
  <c r="DC1410" i="1"/>
  <c r="CS1410" i="1"/>
  <c r="CR1410" i="1"/>
  <c r="CV1410" i="1"/>
  <c r="CZ1410" i="1"/>
  <c r="BK149" i="1"/>
  <c r="CS149" i="1"/>
  <c r="CW149" i="1"/>
  <c r="DA149" i="1"/>
  <c r="CT149" i="1"/>
  <c r="CY149" i="1"/>
  <c r="CU149" i="1"/>
  <c r="CZ149" i="1"/>
  <c r="CQ149" i="1"/>
  <c r="CV149" i="1"/>
  <c r="DB149" i="1"/>
  <c r="DC149" i="1"/>
  <c r="CR149" i="1"/>
  <c r="CX149" i="1"/>
  <c r="BK264" i="1"/>
  <c r="CS264" i="1"/>
  <c r="CW264" i="1"/>
  <c r="DA264" i="1"/>
  <c r="CQ264" i="1"/>
  <c r="CV264" i="1"/>
  <c r="DB264" i="1"/>
  <c r="CR264" i="1"/>
  <c r="CX264" i="1"/>
  <c r="DC264" i="1"/>
  <c r="CT264" i="1"/>
  <c r="CY264" i="1"/>
  <c r="CU264" i="1"/>
  <c r="CZ264" i="1"/>
  <c r="BK48" i="1"/>
  <c r="CR48" i="1"/>
  <c r="CV48" i="1"/>
  <c r="CZ48" i="1"/>
  <c r="CS48" i="1"/>
  <c r="CX48" i="1"/>
  <c r="DC48" i="1"/>
  <c r="CT48" i="1"/>
  <c r="DA48" i="1"/>
  <c r="CU48" i="1"/>
  <c r="CW48" i="1"/>
  <c r="CY48" i="1"/>
  <c r="CQ48" i="1"/>
  <c r="DB48" i="1"/>
  <c r="BK208" i="1"/>
  <c r="CS208" i="1"/>
  <c r="CW208" i="1"/>
  <c r="DA208" i="1"/>
  <c r="CT208" i="1"/>
  <c r="CX208" i="1"/>
  <c r="DB208" i="1"/>
  <c r="CQ208" i="1"/>
  <c r="CU208" i="1"/>
  <c r="CY208" i="1"/>
  <c r="DC208" i="1"/>
  <c r="CR208" i="1"/>
  <c r="CV208" i="1"/>
  <c r="CZ208" i="1"/>
  <c r="BK216" i="1"/>
  <c r="CS216" i="1"/>
  <c r="CW216" i="1"/>
  <c r="DA216" i="1"/>
  <c r="CT216" i="1"/>
  <c r="CX216" i="1"/>
  <c r="DB216" i="1"/>
  <c r="CQ216" i="1"/>
  <c r="CU216" i="1"/>
  <c r="CY216" i="1"/>
  <c r="DC216" i="1"/>
  <c r="CV216" i="1"/>
  <c r="CZ216" i="1"/>
  <c r="CR216" i="1"/>
  <c r="BK449" i="1"/>
  <c r="CS449" i="1"/>
  <c r="CW449" i="1"/>
  <c r="DA449" i="1"/>
  <c r="CQ449" i="1"/>
  <c r="CU449" i="1"/>
  <c r="CY449" i="1"/>
  <c r="DC449" i="1"/>
  <c r="CX449" i="1"/>
  <c r="CR449" i="1"/>
  <c r="CZ449" i="1"/>
  <c r="CT449" i="1"/>
  <c r="DB449" i="1"/>
  <c r="CV449" i="1"/>
  <c r="BK793" i="1"/>
  <c r="CT793" i="1"/>
  <c r="CX793" i="1"/>
  <c r="DB793" i="1"/>
  <c r="CS793" i="1"/>
  <c r="CY793" i="1"/>
  <c r="CU793" i="1"/>
  <c r="CZ793" i="1"/>
  <c r="CQ793" i="1"/>
  <c r="DA793" i="1"/>
  <c r="CR793" i="1"/>
  <c r="DC793" i="1"/>
  <c r="CV793" i="1"/>
  <c r="CW793" i="1"/>
  <c r="BK1467" i="1"/>
  <c r="CF1467" i="1"/>
  <c r="CS1467" i="1"/>
  <c r="CW1467" i="1"/>
  <c r="DA1467" i="1"/>
  <c r="CT1467" i="1"/>
  <c r="CX1467" i="1"/>
  <c r="CR1467" i="1"/>
  <c r="CZ1467" i="1"/>
  <c r="DB1467" i="1"/>
  <c r="CV1467" i="1"/>
  <c r="CQ1467" i="1"/>
  <c r="CU1467" i="1"/>
  <c r="CY1467" i="1"/>
  <c r="DC1467" i="1"/>
  <c r="BK196" i="1"/>
  <c r="CS196" i="1"/>
  <c r="CW196" i="1"/>
  <c r="DA196" i="1"/>
  <c r="CT196" i="1"/>
  <c r="CX196" i="1"/>
  <c r="DB196" i="1"/>
  <c r="CQ196" i="1"/>
  <c r="CU196" i="1"/>
  <c r="CY196" i="1"/>
  <c r="DC196" i="1"/>
  <c r="CZ196" i="1"/>
  <c r="CR196" i="1"/>
  <c r="CV196" i="1"/>
  <c r="BK412" i="1"/>
  <c r="CT412" i="1"/>
  <c r="CX412" i="1"/>
  <c r="DB412" i="1"/>
  <c r="CQ412" i="1"/>
  <c r="CU412" i="1"/>
  <c r="CY412" i="1"/>
  <c r="DC412" i="1"/>
  <c r="CR412" i="1"/>
  <c r="CV412" i="1"/>
  <c r="CZ412" i="1"/>
  <c r="CW412" i="1"/>
  <c r="DA412" i="1"/>
  <c r="CS412" i="1"/>
  <c r="BK470" i="1"/>
  <c r="CT470" i="1"/>
  <c r="CX470" i="1"/>
  <c r="DB470" i="1"/>
  <c r="CQ470" i="1"/>
  <c r="CV470" i="1"/>
  <c r="DA470" i="1"/>
  <c r="CR470" i="1"/>
  <c r="CW470" i="1"/>
  <c r="DC470" i="1"/>
  <c r="CS470" i="1"/>
  <c r="CY470" i="1"/>
  <c r="CU470" i="1"/>
  <c r="CZ470" i="1"/>
  <c r="BK558" i="1"/>
  <c r="CI558" i="1"/>
  <c r="CS558" i="1"/>
  <c r="CW558" i="1"/>
  <c r="DA558" i="1"/>
  <c r="CT558" i="1"/>
  <c r="CX558" i="1"/>
  <c r="DB558" i="1"/>
  <c r="CQ558" i="1"/>
  <c r="CU558" i="1"/>
  <c r="CY558" i="1"/>
  <c r="DC558" i="1"/>
  <c r="CV558" i="1"/>
  <c r="CZ558" i="1"/>
  <c r="CR558" i="1"/>
  <c r="BK590" i="1"/>
  <c r="CS590" i="1"/>
  <c r="CW590" i="1"/>
  <c r="DA590" i="1"/>
  <c r="CT590" i="1"/>
  <c r="CX590" i="1"/>
  <c r="DB590" i="1"/>
  <c r="CQ590" i="1"/>
  <c r="CU590" i="1"/>
  <c r="CY590" i="1"/>
  <c r="DC590" i="1"/>
  <c r="CV590" i="1"/>
  <c r="CZ590" i="1"/>
  <c r="CR590" i="1"/>
  <c r="BK689" i="1"/>
  <c r="CR689" i="1"/>
  <c r="CV689" i="1"/>
  <c r="CZ689" i="1"/>
  <c r="CS689" i="1"/>
  <c r="CW689" i="1"/>
  <c r="DA689" i="1"/>
  <c r="CT689" i="1"/>
  <c r="CX689" i="1"/>
  <c r="DB689" i="1"/>
  <c r="DC689" i="1"/>
  <c r="CQ689" i="1"/>
  <c r="CU689" i="1"/>
  <c r="CY689" i="1"/>
  <c r="BK761" i="1"/>
  <c r="CR761" i="1"/>
  <c r="CV761" i="1"/>
  <c r="CZ761" i="1"/>
  <c r="CS761" i="1"/>
  <c r="CW761" i="1"/>
  <c r="DA761" i="1"/>
  <c r="CT761" i="1"/>
  <c r="CX761" i="1"/>
  <c r="DB761" i="1"/>
  <c r="CU761" i="1"/>
  <c r="CY761" i="1"/>
  <c r="CQ761" i="1"/>
  <c r="DC761" i="1"/>
  <c r="BK839" i="1"/>
  <c r="CR839" i="1"/>
  <c r="CV839" i="1"/>
  <c r="CZ839" i="1"/>
  <c r="CS839" i="1"/>
  <c r="CX839" i="1"/>
  <c r="DC839" i="1"/>
  <c r="CT839" i="1"/>
  <c r="CY839" i="1"/>
  <c r="DA839" i="1"/>
  <c r="CQ839" i="1"/>
  <c r="DB839" i="1"/>
  <c r="CU839" i="1"/>
  <c r="CW839" i="1"/>
  <c r="BK920" i="1"/>
  <c r="CQ920" i="1"/>
  <c r="CU920" i="1"/>
  <c r="CY920" i="1"/>
  <c r="DC920" i="1"/>
  <c r="CV920" i="1"/>
  <c r="DA920" i="1"/>
  <c r="CR920" i="1"/>
  <c r="CW920" i="1"/>
  <c r="DB920" i="1"/>
  <c r="CS920" i="1"/>
  <c r="CT920" i="1"/>
  <c r="CX920" i="1"/>
  <c r="CZ920" i="1"/>
  <c r="BK992" i="1"/>
  <c r="CT992" i="1"/>
  <c r="CX992" i="1"/>
  <c r="DB992" i="1"/>
  <c r="CQ992" i="1"/>
  <c r="CU992" i="1"/>
  <c r="CY992" i="1"/>
  <c r="DC992" i="1"/>
  <c r="CR992" i="1"/>
  <c r="CZ992" i="1"/>
  <c r="CS992" i="1"/>
  <c r="DA992" i="1"/>
  <c r="CV992" i="1"/>
  <c r="CW992" i="1"/>
  <c r="BK1072" i="1"/>
  <c r="CT1072" i="1"/>
  <c r="CX1072" i="1"/>
  <c r="DB1072" i="1"/>
  <c r="CU1072" i="1"/>
  <c r="CZ1072" i="1"/>
  <c r="CQ1072" i="1"/>
  <c r="CV1072" i="1"/>
  <c r="DA1072" i="1"/>
  <c r="CR1072" i="1"/>
  <c r="CW1072" i="1"/>
  <c r="DC1072" i="1"/>
  <c r="CY1072" i="1"/>
  <c r="CS1072" i="1"/>
  <c r="BK1171" i="1"/>
  <c r="CJ1171" i="1"/>
  <c r="CQ1171" i="1"/>
  <c r="CU1171" i="1"/>
  <c r="CY1171" i="1"/>
  <c r="DC1171" i="1"/>
  <c r="CS1171" i="1"/>
  <c r="CX1171" i="1"/>
  <c r="CT1171" i="1"/>
  <c r="CZ1171" i="1"/>
  <c r="CV1171" i="1"/>
  <c r="DA1171" i="1"/>
  <c r="CR1171" i="1"/>
  <c r="CW1171" i="1"/>
  <c r="DB1171" i="1"/>
  <c r="BK1335" i="1"/>
  <c r="CQ1335" i="1"/>
  <c r="CU1335" i="1"/>
  <c r="CY1335" i="1"/>
  <c r="DC1335" i="1"/>
  <c r="CV1335" i="1"/>
  <c r="DA1335" i="1"/>
  <c r="CT1335" i="1"/>
  <c r="CR1335" i="1"/>
  <c r="CW1335" i="1"/>
  <c r="DB1335" i="1"/>
  <c r="CZ1335" i="1"/>
  <c r="CS1335" i="1"/>
  <c r="CX1335" i="1"/>
  <c r="BK1481" i="1"/>
  <c r="CQ1481" i="1"/>
  <c r="CU1481" i="1"/>
  <c r="CY1481" i="1"/>
  <c r="DC1481" i="1"/>
  <c r="CR1481" i="1"/>
  <c r="CV1481" i="1"/>
  <c r="CT1481" i="1"/>
  <c r="DB1481" i="1"/>
  <c r="CZ1481" i="1"/>
  <c r="CX1481" i="1"/>
  <c r="CS1481" i="1"/>
  <c r="CW1481" i="1"/>
  <c r="DA1481" i="1"/>
  <c r="BK1428" i="1"/>
  <c r="CR1428" i="1"/>
  <c r="CV1428" i="1"/>
  <c r="CZ1428" i="1"/>
  <c r="CU1428" i="1"/>
  <c r="CY1428" i="1"/>
  <c r="CS1428" i="1"/>
  <c r="CW1428" i="1"/>
  <c r="DA1428" i="1"/>
  <c r="CQ1428" i="1"/>
  <c r="DC1428" i="1"/>
  <c r="CT1428" i="1"/>
  <c r="CX1428" i="1"/>
  <c r="DB1428" i="1"/>
  <c r="BK1505" i="1"/>
  <c r="CQ1505" i="1"/>
  <c r="CU1505" i="1"/>
  <c r="CY1505" i="1"/>
  <c r="DC1505" i="1"/>
  <c r="CV1505" i="1"/>
  <c r="CZ1505" i="1"/>
  <c r="CS1505" i="1"/>
  <c r="DA1505" i="1"/>
  <c r="CR1505" i="1"/>
  <c r="CW1505" i="1"/>
  <c r="DB1505" i="1"/>
  <c r="CT1505" i="1"/>
  <c r="CX1505" i="1"/>
  <c r="BK381" i="1"/>
  <c r="CS381" i="1"/>
  <c r="CW381" i="1"/>
  <c r="DA381" i="1"/>
  <c r="CT381" i="1"/>
  <c r="CX381" i="1"/>
  <c r="DB381" i="1"/>
  <c r="CQ381" i="1"/>
  <c r="CU381" i="1"/>
  <c r="CY381" i="1"/>
  <c r="DC381" i="1"/>
  <c r="CZ381" i="1"/>
  <c r="CR381" i="1"/>
  <c r="CV381" i="1"/>
  <c r="BK424" i="1"/>
  <c r="CG424" i="1"/>
  <c r="CT424" i="1"/>
  <c r="CX424" i="1"/>
  <c r="DB424" i="1"/>
  <c r="CQ424" i="1"/>
  <c r="CU424" i="1"/>
  <c r="CY424" i="1"/>
  <c r="DC424" i="1"/>
  <c r="CR424" i="1"/>
  <c r="CV424" i="1"/>
  <c r="CZ424" i="1"/>
  <c r="DA424" i="1"/>
  <c r="CS424" i="1"/>
  <c r="CW424" i="1"/>
  <c r="BK456" i="1"/>
  <c r="CR456" i="1"/>
  <c r="CV456" i="1"/>
  <c r="CZ456" i="1"/>
  <c r="CQ456" i="1"/>
  <c r="CW456" i="1"/>
  <c r="DB456" i="1"/>
  <c r="CS456" i="1"/>
  <c r="CX456" i="1"/>
  <c r="DC456" i="1"/>
  <c r="CT456" i="1"/>
  <c r="CY456" i="1"/>
  <c r="CU456" i="1"/>
  <c r="DA456" i="1"/>
  <c r="BK488" i="1"/>
  <c r="CR488" i="1"/>
  <c r="CV488" i="1"/>
  <c r="CZ488" i="1"/>
  <c r="CQ488" i="1"/>
  <c r="CW488" i="1"/>
  <c r="DB488" i="1"/>
  <c r="CS488" i="1"/>
  <c r="CX488" i="1"/>
  <c r="DC488" i="1"/>
  <c r="CT488" i="1"/>
  <c r="CY488" i="1"/>
  <c r="CU488" i="1"/>
  <c r="DA488" i="1"/>
  <c r="BK520" i="1"/>
  <c r="CR520" i="1"/>
  <c r="CV520" i="1"/>
  <c r="CZ520" i="1"/>
  <c r="CQ520" i="1"/>
  <c r="CW520" i="1"/>
  <c r="DB520" i="1"/>
  <c r="CS520" i="1"/>
  <c r="CX520" i="1"/>
  <c r="DC520" i="1"/>
  <c r="CT520" i="1"/>
  <c r="CY520" i="1"/>
  <c r="CU520" i="1"/>
  <c r="DA520" i="1"/>
  <c r="BK560" i="1"/>
  <c r="CQ560" i="1"/>
  <c r="CU560" i="1"/>
  <c r="CY560" i="1"/>
  <c r="DC560" i="1"/>
  <c r="CR560" i="1"/>
  <c r="CV560" i="1"/>
  <c r="CZ560" i="1"/>
  <c r="CS560" i="1"/>
  <c r="CW560" i="1"/>
  <c r="DA560" i="1"/>
  <c r="DB560" i="1"/>
  <c r="CT560" i="1"/>
  <c r="CX560" i="1"/>
  <c r="BK675" i="1"/>
  <c r="CT675" i="1"/>
  <c r="CX675" i="1"/>
  <c r="DB675" i="1"/>
  <c r="CQ675" i="1"/>
  <c r="CU675" i="1"/>
  <c r="CY675" i="1"/>
  <c r="DC675" i="1"/>
  <c r="CR675" i="1"/>
  <c r="CV675" i="1"/>
  <c r="CZ675" i="1"/>
  <c r="CS675" i="1"/>
  <c r="CW675" i="1"/>
  <c r="DA675" i="1"/>
  <c r="BK754" i="1"/>
  <c r="CN754" i="1"/>
  <c r="CQ754" i="1"/>
  <c r="CU754" i="1"/>
  <c r="CY754" i="1"/>
  <c r="DC754" i="1"/>
  <c r="CR754" i="1"/>
  <c r="CV754" i="1"/>
  <c r="CZ754" i="1"/>
  <c r="CS754" i="1"/>
  <c r="CW754" i="1"/>
  <c r="DA754" i="1"/>
  <c r="CT754" i="1"/>
  <c r="CX754" i="1"/>
  <c r="DB754" i="1"/>
  <c r="BK841" i="1"/>
  <c r="CT841" i="1"/>
  <c r="CX841" i="1"/>
  <c r="DB841" i="1"/>
  <c r="CS841" i="1"/>
  <c r="CY841" i="1"/>
  <c r="CU841" i="1"/>
  <c r="CZ841" i="1"/>
  <c r="CV841" i="1"/>
  <c r="CW841" i="1"/>
  <c r="CQ841" i="1"/>
  <c r="DA841" i="1"/>
  <c r="CR841" i="1"/>
  <c r="DC841" i="1"/>
  <c r="BK889" i="1"/>
  <c r="CT889" i="1"/>
  <c r="CX889" i="1"/>
  <c r="DB889" i="1"/>
  <c r="CS889" i="1"/>
  <c r="CY889" i="1"/>
  <c r="CU889" i="1"/>
  <c r="CZ889" i="1"/>
  <c r="CQ889" i="1"/>
  <c r="DA889" i="1"/>
  <c r="CR889" i="1"/>
  <c r="DC889" i="1"/>
  <c r="CV889" i="1"/>
  <c r="CW889" i="1"/>
  <c r="BK938" i="1"/>
  <c r="CR938" i="1"/>
  <c r="CV938" i="1"/>
  <c r="CZ938" i="1"/>
  <c r="CS938" i="1"/>
  <c r="CW938" i="1"/>
  <c r="DA938" i="1"/>
  <c r="CX938" i="1"/>
  <c r="CQ938" i="1"/>
  <c r="CY938" i="1"/>
  <c r="CT938" i="1"/>
  <c r="DB938" i="1"/>
  <c r="CU938" i="1"/>
  <c r="DC938" i="1"/>
  <c r="BK1002" i="1"/>
  <c r="CG1002" i="1"/>
  <c r="CR1002" i="1"/>
  <c r="CV1002" i="1"/>
  <c r="CZ1002" i="1"/>
  <c r="CS1002" i="1"/>
  <c r="CW1002" i="1"/>
  <c r="DA1002" i="1"/>
  <c r="CX1002" i="1"/>
  <c r="CQ1002" i="1"/>
  <c r="CY1002" i="1"/>
  <c r="CT1002" i="1"/>
  <c r="DB1002" i="1"/>
  <c r="CU1002" i="1"/>
  <c r="DC1002" i="1"/>
  <c r="BK1066" i="1"/>
  <c r="CR1066" i="1"/>
  <c r="CV1066" i="1"/>
  <c r="CZ1066" i="1"/>
  <c r="CS1066" i="1"/>
  <c r="CX1066" i="1"/>
  <c r="DC1066" i="1"/>
  <c r="CT1066" i="1"/>
  <c r="CY1066" i="1"/>
  <c r="CU1066" i="1"/>
  <c r="DA1066" i="1"/>
  <c r="CQ1066" i="1"/>
  <c r="CW1066" i="1"/>
  <c r="DB1066" i="1"/>
  <c r="BK1196" i="1"/>
  <c r="CT1196" i="1"/>
  <c r="CX1196" i="1"/>
  <c r="DB1196" i="1"/>
  <c r="CU1196" i="1"/>
  <c r="CZ1196" i="1"/>
  <c r="CS1196" i="1"/>
  <c r="CQ1196" i="1"/>
  <c r="CV1196" i="1"/>
  <c r="DA1196" i="1"/>
  <c r="CY1196" i="1"/>
  <c r="CR1196" i="1"/>
  <c r="CW1196" i="1"/>
  <c r="DC1196" i="1"/>
  <c r="BK1354" i="1"/>
  <c r="CR1354" i="1"/>
  <c r="CV1354" i="1"/>
  <c r="CZ1354" i="1"/>
  <c r="CT1354" i="1"/>
  <c r="CY1354" i="1"/>
  <c r="CS1354" i="1"/>
  <c r="DC1354" i="1"/>
  <c r="CU1354" i="1"/>
  <c r="DA1354" i="1"/>
  <c r="CX1354" i="1"/>
  <c r="CQ1354" i="1"/>
  <c r="CW1354" i="1"/>
  <c r="DB1354" i="1"/>
  <c r="BK1455" i="1"/>
  <c r="CO1455" i="1"/>
  <c r="CS1455" i="1"/>
  <c r="CW1455" i="1"/>
  <c r="DA1455" i="1"/>
  <c r="CT1455" i="1"/>
  <c r="CX1455" i="1"/>
  <c r="CR1455" i="1"/>
  <c r="CV1455" i="1"/>
  <c r="DB1455" i="1"/>
  <c r="CZ1455" i="1"/>
  <c r="CQ1455" i="1"/>
  <c r="CU1455" i="1"/>
  <c r="CY1455" i="1"/>
  <c r="DC1455" i="1"/>
  <c r="BK1552" i="1"/>
  <c r="CJ1552" i="1"/>
  <c r="CR1552" i="1"/>
  <c r="CV1552" i="1"/>
  <c r="CZ1552" i="1"/>
  <c r="CW1552" i="1"/>
  <c r="DA1552" i="1"/>
  <c r="DB1552" i="1"/>
  <c r="CS1552" i="1"/>
  <c r="CT1552" i="1"/>
  <c r="CX1552" i="1"/>
  <c r="CQ1552" i="1"/>
  <c r="CU1552" i="1"/>
  <c r="CY1552" i="1"/>
  <c r="DC1552" i="1"/>
  <c r="BK108" i="1"/>
  <c r="CK108" i="1"/>
  <c r="CQ108" i="1"/>
  <c r="CU108" i="1"/>
  <c r="CY108" i="1"/>
  <c r="DC108" i="1"/>
  <c r="CV108" i="1"/>
  <c r="DA108" i="1"/>
  <c r="CR108" i="1"/>
  <c r="CW108" i="1"/>
  <c r="DB108" i="1"/>
  <c r="CZ108" i="1"/>
  <c r="CS108" i="1"/>
  <c r="CT108" i="1"/>
  <c r="CX108" i="1"/>
  <c r="BK355" i="1"/>
  <c r="CS355" i="1"/>
  <c r="CW355" i="1"/>
  <c r="DA355" i="1"/>
  <c r="CQ355" i="1"/>
  <c r="CV355" i="1"/>
  <c r="DB355" i="1"/>
  <c r="CR355" i="1"/>
  <c r="CX355" i="1"/>
  <c r="DC355" i="1"/>
  <c r="CT355" i="1"/>
  <c r="CY355" i="1"/>
  <c r="CZ355" i="1"/>
  <c r="CU355" i="1"/>
  <c r="BK513" i="1"/>
  <c r="CQ513" i="1"/>
  <c r="CU513" i="1"/>
  <c r="CY513" i="1"/>
  <c r="DC513" i="1"/>
  <c r="CR513" i="1"/>
  <c r="CW513" i="1"/>
  <c r="DB513" i="1"/>
  <c r="CS513" i="1"/>
  <c r="CX513" i="1"/>
  <c r="CT513" i="1"/>
  <c r="CZ513" i="1"/>
  <c r="CV513" i="1"/>
  <c r="DA513" i="1"/>
  <c r="BK870" i="1"/>
  <c r="CS870" i="1"/>
  <c r="CW870" i="1"/>
  <c r="DA870" i="1"/>
  <c r="CU870" i="1"/>
  <c r="CZ870" i="1"/>
  <c r="CQ870" i="1"/>
  <c r="CV870" i="1"/>
  <c r="DB870" i="1"/>
  <c r="CR870" i="1"/>
  <c r="DC870" i="1"/>
  <c r="CT870" i="1"/>
  <c r="CX870" i="1"/>
  <c r="CY870" i="1"/>
  <c r="BK1075" i="1"/>
  <c r="CQ1075" i="1"/>
  <c r="CU1075" i="1"/>
  <c r="CY1075" i="1"/>
  <c r="DC1075" i="1"/>
  <c r="CS1075" i="1"/>
  <c r="CX1075" i="1"/>
  <c r="CT1075" i="1"/>
  <c r="CZ1075" i="1"/>
  <c r="CV1075" i="1"/>
  <c r="DA1075" i="1"/>
  <c r="DB1075" i="1"/>
  <c r="CW1075" i="1"/>
  <c r="CR1075" i="1"/>
  <c r="BK1059" i="1"/>
  <c r="CM1059" i="1"/>
  <c r="CQ1059" i="1"/>
  <c r="CU1059" i="1"/>
  <c r="CY1059" i="1"/>
  <c r="DC1059" i="1"/>
  <c r="CS1059" i="1"/>
  <c r="CX1059" i="1"/>
  <c r="CT1059" i="1"/>
  <c r="CZ1059" i="1"/>
  <c r="CV1059" i="1"/>
  <c r="DA1059" i="1"/>
  <c r="CW1059" i="1"/>
  <c r="CR1059" i="1"/>
  <c r="DB1059" i="1"/>
  <c r="BK1416" i="1"/>
  <c r="CR1416" i="1"/>
  <c r="CV1416" i="1"/>
  <c r="CZ1416" i="1"/>
  <c r="CQ1416" i="1"/>
  <c r="CY1416" i="1"/>
  <c r="DC1416" i="1"/>
  <c r="CS1416" i="1"/>
  <c r="CW1416" i="1"/>
  <c r="DA1416" i="1"/>
  <c r="CU1416" i="1"/>
  <c r="CT1416" i="1"/>
  <c r="CX1416" i="1"/>
  <c r="DB1416" i="1"/>
  <c r="BK1158" i="1"/>
  <c r="CR1158" i="1"/>
  <c r="CV1158" i="1"/>
  <c r="CZ1158" i="1"/>
  <c r="CQ1158" i="1"/>
  <c r="CW1158" i="1"/>
  <c r="DB1158" i="1"/>
  <c r="CS1158" i="1"/>
  <c r="CX1158" i="1"/>
  <c r="DC1158" i="1"/>
  <c r="CT1158" i="1"/>
  <c r="CY1158" i="1"/>
  <c r="CU1158" i="1"/>
  <c r="DA1158" i="1"/>
  <c r="BK1176" i="1"/>
  <c r="CN1176" i="1"/>
  <c r="CT1176" i="1"/>
  <c r="CX1176" i="1"/>
  <c r="DB1176" i="1"/>
  <c r="CR1176" i="1"/>
  <c r="CW1176" i="1"/>
  <c r="DC1176" i="1"/>
  <c r="CU1176" i="1"/>
  <c r="CZ1176" i="1"/>
  <c r="CS1176" i="1"/>
  <c r="DA1176" i="1"/>
  <c r="CV1176" i="1"/>
  <c r="CQ1176" i="1"/>
  <c r="CY1176" i="1"/>
  <c r="BK117" i="1"/>
  <c r="CT117" i="1"/>
  <c r="CX117" i="1"/>
  <c r="DB117" i="1"/>
  <c r="CR117" i="1"/>
  <c r="CW117" i="1"/>
  <c r="DC117" i="1"/>
  <c r="CU117" i="1"/>
  <c r="DA117" i="1"/>
  <c r="CV117" i="1"/>
  <c r="CQ117" i="1"/>
  <c r="CY117" i="1"/>
  <c r="CS117" i="1"/>
  <c r="CZ117" i="1"/>
  <c r="BK391" i="1"/>
  <c r="CF391" i="1"/>
  <c r="CQ391" i="1"/>
  <c r="CU391" i="1"/>
  <c r="CY391" i="1"/>
  <c r="DC391" i="1"/>
  <c r="CR391" i="1"/>
  <c r="CV391" i="1"/>
  <c r="CZ391" i="1"/>
  <c r="CS391" i="1"/>
  <c r="CW391" i="1"/>
  <c r="DA391" i="1"/>
  <c r="CX391" i="1"/>
  <c r="DB391" i="1"/>
  <c r="CT391" i="1"/>
  <c r="BK578" i="1"/>
  <c r="CS578" i="1"/>
  <c r="CW578" i="1"/>
  <c r="DA578" i="1"/>
  <c r="CT578" i="1"/>
  <c r="CX578" i="1"/>
  <c r="DB578" i="1"/>
  <c r="CQ578" i="1"/>
  <c r="CU578" i="1"/>
  <c r="CY578" i="1"/>
  <c r="DC578" i="1"/>
  <c r="CR578" i="1"/>
  <c r="CV578" i="1"/>
  <c r="CZ578" i="1"/>
  <c r="BK610" i="1"/>
  <c r="CJ610" i="1"/>
  <c r="CS610" i="1"/>
  <c r="CW610" i="1"/>
  <c r="DA610" i="1"/>
  <c r="CU610" i="1"/>
  <c r="CZ610" i="1"/>
  <c r="CQ610" i="1"/>
  <c r="CV610" i="1"/>
  <c r="DB610" i="1"/>
  <c r="CR610" i="1"/>
  <c r="CX610" i="1"/>
  <c r="DC610" i="1"/>
  <c r="CY610" i="1"/>
  <c r="CT610" i="1"/>
  <c r="BK685" i="1"/>
  <c r="CR685" i="1"/>
  <c r="CV685" i="1"/>
  <c r="CZ685" i="1"/>
  <c r="CS685" i="1"/>
  <c r="CW685" i="1"/>
  <c r="DA685" i="1"/>
  <c r="CT685" i="1"/>
  <c r="CX685" i="1"/>
  <c r="DB685" i="1"/>
  <c r="CQ685" i="1"/>
  <c r="CU685" i="1"/>
  <c r="CY685" i="1"/>
  <c r="DC685" i="1"/>
  <c r="BK717" i="1"/>
  <c r="CF717" i="1"/>
  <c r="CR717" i="1"/>
  <c r="CV717" i="1"/>
  <c r="CZ717" i="1"/>
  <c r="CS717" i="1"/>
  <c r="CW717" i="1"/>
  <c r="DA717" i="1"/>
  <c r="CT717" i="1"/>
  <c r="CX717" i="1"/>
  <c r="DB717" i="1"/>
  <c r="CQ717" i="1"/>
  <c r="CU717" i="1"/>
  <c r="CY717" i="1"/>
  <c r="DC717" i="1"/>
  <c r="BK818" i="1"/>
  <c r="CS818" i="1"/>
  <c r="CW818" i="1"/>
  <c r="DA818" i="1"/>
  <c r="CT818" i="1"/>
  <c r="CY818" i="1"/>
  <c r="CU818" i="1"/>
  <c r="CZ818" i="1"/>
  <c r="CV818" i="1"/>
  <c r="CX818" i="1"/>
  <c r="CQ818" i="1"/>
  <c r="DB818" i="1"/>
  <c r="CR818" i="1"/>
  <c r="DC818" i="1"/>
  <c r="BK860" i="1"/>
  <c r="CQ860" i="1"/>
  <c r="CU860" i="1"/>
  <c r="CY860" i="1"/>
  <c r="DC860" i="1"/>
  <c r="CR860" i="1"/>
  <c r="CW860" i="1"/>
  <c r="DB860" i="1"/>
  <c r="CS860" i="1"/>
  <c r="CX860" i="1"/>
  <c r="CT860" i="1"/>
  <c r="CV860" i="1"/>
  <c r="CZ860" i="1"/>
  <c r="DA860" i="1"/>
  <c r="BK907" i="1"/>
  <c r="CR907" i="1"/>
  <c r="CV907" i="1"/>
  <c r="CZ907" i="1"/>
  <c r="CT907" i="1"/>
  <c r="CY907" i="1"/>
  <c r="CU907" i="1"/>
  <c r="DA907" i="1"/>
  <c r="CQ907" i="1"/>
  <c r="DB907" i="1"/>
  <c r="CS907" i="1"/>
  <c r="DC907" i="1"/>
  <c r="CW907" i="1"/>
  <c r="CX907" i="1"/>
  <c r="BK964" i="1"/>
  <c r="CF964" i="1"/>
  <c r="CT964" i="1"/>
  <c r="CX964" i="1"/>
  <c r="DB964" i="1"/>
  <c r="CQ964" i="1"/>
  <c r="CU964" i="1"/>
  <c r="CY964" i="1"/>
  <c r="DC964" i="1"/>
  <c r="CV964" i="1"/>
  <c r="CW964" i="1"/>
  <c r="CR964" i="1"/>
  <c r="CZ964" i="1"/>
  <c r="DA964" i="1"/>
  <c r="CS964" i="1"/>
  <c r="BK1036" i="1"/>
  <c r="CT1036" i="1"/>
  <c r="CX1036" i="1"/>
  <c r="DB1036" i="1"/>
  <c r="CQ1036" i="1"/>
  <c r="CU1036" i="1"/>
  <c r="CY1036" i="1"/>
  <c r="DC1036" i="1"/>
  <c r="CV1036" i="1"/>
  <c r="CW1036" i="1"/>
  <c r="CR1036" i="1"/>
  <c r="CZ1036" i="1"/>
  <c r="CS1036" i="1"/>
  <c r="DA1036" i="1"/>
  <c r="BK1111" i="1"/>
  <c r="CI1111" i="1"/>
  <c r="CQ1111" i="1"/>
  <c r="CU1111" i="1"/>
  <c r="CY1111" i="1"/>
  <c r="DC1111" i="1"/>
  <c r="CT1111" i="1"/>
  <c r="CZ1111" i="1"/>
  <c r="CV1111" i="1"/>
  <c r="DA1111" i="1"/>
  <c r="CR1111" i="1"/>
  <c r="CW1111" i="1"/>
  <c r="DB1111" i="1"/>
  <c r="CX1111" i="1"/>
  <c r="CS1111" i="1"/>
  <c r="BK1216" i="1"/>
  <c r="CT1216" i="1"/>
  <c r="CX1216" i="1"/>
  <c r="DB1216" i="1"/>
  <c r="CQ1216" i="1"/>
  <c r="CV1216" i="1"/>
  <c r="DA1216" i="1"/>
  <c r="CU1216" i="1"/>
  <c r="CZ1216" i="1"/>
  <c r="CR1216" i="1"/>
  <c r="CW1216" i="1"/>
  <c r="DC1216" i="1"/>
  <c r="CS1216" i="1"/>
  <c r="CY1216" i="1"/>
  <c r="BK1356" i="1"/>
  <c r="CN1356" i="1"/>
  <c r="CT1356" i="1"/>
  <c r="CX1356" i="1"/>
  <c r="DB1356" i="1"/>
  <c r="CU1356" i="1"/>
  <c r="CZ1356" i="1"/>
  <c r="CS1356" i="1"/>
  <c r="CY1356" i="1"/>
  <c r="CQ1356" i="1"/>
  <c r="CV1356" i="1"/>
  <c r="DA1356" i="1"/>
  <c r="CR1356" i="1"/>
  <c r="CW1356" i="1"/>
  <c r="DC1356" i="1"/>
  <c r="BK1435" i="1"/>
  <c r="CS1435" i="1"/>
  <c r="CW1435" i="1"/>
  <c r="DA1435" i="1"/>
  <c r="CR1435" i="1"/>
  <c r="CZ1435" i="1"/>
  <c r="CT1435" i="1"/>
  <c r="CX1435" i="1"/>
  <c r="DB1435" i="1"/>
  <c r="CV1435" i="1"/>
  <c r="CQ1435" i="1"/>
  <c r="CU1435" i="1"/>
  <c r="CY1435" i="1"/>
  <c r="DC1435" i="1"/>
  <c r="BK1504" i="1"/>
  <c r="CC1504" i="1"/>
  <c r="CR1504" i="1"/>
  <c r="CV1504" i="1"/>
  <c r="CZ1504" i="1"/>
  <c r="CW1504" i="1"/>
  <c r="DA1504" i="1"/>
  <c r="CX1504" i="1"/>
  <c r="CS1504" i="1"/>
  <c r="CT1504" i="1"/>
  <c r="DB1504" i="1"/>
  <c r="DC1504" i="1"/>
  <c r="CQ1504" i="1"/>
  <c r="CU1504" i="1"/>
  <c r="CY1504" i="1"/>
  <c r="BK1544" i="1"/>
  <c r="CR1544" i="1"/>
  <c r="CV1544" i="1"/>
  <c r="CZ1544" i="1"/>
  <c r="CS1544" i="1"/>
  <c r="CW1544" i="1"/>
  <c r="CT1544" i="1"/>
  <c r="DB1544" i="1"/>
  <c r="DA1544" i="1"/>
  <c r="CX1544" i="1"/>
  <c r="CU1544" i="1"/>
  <c r="CY1544" i="1"/>
  <c r="DC1544" i="1"/>
  <c r="CQ1544" i="1"/>
  <c r="BK1232" i="1"/>
  <c r="CC1232" i="1"/>
  <c r="CT1232" i="1"/>
  <c r="CX1232" i="1"/>
  <c r="DB1232" i="1"/>
  <c r="CQ1232" i="1"/>
  <c r="CV1232" i="1"/>
  <c r="DA1232" i="1"/>
  <c r="CU1232" i="1"/>
  <c r="CR1232" i="1"/>
  <c r="CW1232" i="1"/>
  <c r="DC1232" i="1"/>
  <c r="CZ1232" i="1"/>
  <c r="CS1232" i="1"/>
  <c r="CY1232" i="1"/>
  <c r="BK15" i="1"/>
  <c r="CS15" i="1"/>
  <c r="CW15" i="1"/>
  <c r="DA15" i="1"/>
  <c r="CU15" i="1"/>
  <c r="CZ15" i="1"/>
  <c r="CV15" i="1"/>
  <c r="DC15" i="1"/>
  <c r="CQ15" i="1"/>
  <c r="CY15" i="1"/>
  <c r="DB15" i="1"/>
  <c r="CR15" i="1"/>
  <c r="CT15" i="1"/>
  <c r="CX15" i="1"/>
  <c r="BK319" i="1"/>
  <c r="CD319" i="1"/>
  <c r="CS319" i="1"/>
  <c r="CW319" i="1"/>
  <c r="DA319" i="1"/>
  <c r="CT319" i="1"/>
  <c r="CX319" i="1"/>
  <c r="DB319" i="1"/>
  <c r="CQ319" i="1"/>
  <c r="CU319" i="1"/>
  <c r="CY319" i="1"/>
  <c r="DC319" i="1"/>
  <c r="CR319" i="1"/>
  <c r="CV319" i="1"/>
  <c r="CZ319" i="1"/>
  <c r="BK633" i="1"/>
  <c r="CT633" i="1"/>
  <c r="CX633" i="1"/>
  <c r="DB633" i="1"/>
  <c r="CU633" i="1"/>
  <c r="CZ633" i="1"/>
  <c r="CQ633" i="1"/>
  <c r="CV633" i="1"/>
  <c r="DA633" i="1"/>
  <c r="CR633" i="1"/>
  <c r="CW633" i="1"/>
  <c r="DC633" i="1"/>
  <c r="CY633" i="1"/>
  <c r="CS633" i="1"/>
  <c r="BK797" i="1"/>
  <c r="CK797" i="1"/>
  <c r="CT797" i="1"/>
  <c r="CX797" i="1"/>
  <c r="DB797" i="1"/>
  <c r="CU797" i="1"/>
  <c r="CZ797" i="1"/>
  <c r="CQ797" i="1"/>
  <c r="CV797" i="1"/>
  <c r="DA797" i="1"/>
  <c r="CR797" i="1"/>
  <c r="DC797" i="1"/>
  <c r="CS797" i="1"/>
  <c r="CW797" i="1"/>
  <c r="CY797" i="1"/>
  <c r="BK1019" i="1"/>
  <c r="CQ1019" i="1"/>
  <c r="CU1019" i="1"/>
  <c r="CY1019" i="1"/>
  <c r="DC1019" i="1"/>
  <c r="CR1019" i="1"/>
  <c r="CV1019" i="1"/>
  <c r="CZ1019" i="1"/>
  <c r="CS1019" i="1"/>
  <c r="DA1019" i="1"/>
  <c r="CT1019" i="1"/>
  <c r="DB1019" i="1"/>
  <c r="CW1019" i="1"/>
  <c r="CX1019" i="1"/>
  <c r="BK1291" i="1"/>
  <c r="CD1291" i="1"/>
  <c r="CQ1291" i="1"/>
  <c r="CU1291" i="1"/>
  <c r="CY1291" i="1"/>
  <c r="DC1291" i="1"/>
  <c r="CR1291" i="1"/>
  <c r="CW1291" i="1"/>
  <c r="DB1291" i="1"/>
  <c r="DA1291" i="1"/>
  <c r="CS1291" i="1"/>
  <c r="CX1291" i="1"/>
  <c r="CV1291" i="1"/>
  <c r="CT1291" i="1"/>
  <c r="CZ1291" i="1"/>
  <c r="BK1258" i="1"/>
  <c r="CR1258" i="1"/>
  <c r="CV1258" i="1"/>
  <c r="CZ1258" i="1"/>
  <c r="CT1258" i="1"/>
  <c r="CY1258" i="1"/>
  <c r="CS1258" i="1"/>
  <c r="DC1258" i="1"/>
  <c r="CU1258" i="1"/>
  <c r="DA1258" i="1"/>
  <c r="CX1258" i="1"/>
  <c r="CQ1258" i="1"/>
  <c r="CW1258" i="1"/>
  <c r="DB1258" i="1"/>
  <c r="BK21" i="1"/>
  <c r="CQ21" i="1"/>
  <c r="CU21" i="1"/>
  <c r="CY21" i="1"/>
  <c r="DC21" i="1"/>
  <c r="CR21" i="1"/>
  <c r="CW21" i="1"/>
  <c r="DB21" i="1"/>
  <c r="CV21" i="1"/>
  <c r="CX21" i="1"/>
  <c r="CZ21" i="1"/>
  <c r="DA21" i="1"/>
  <c r="CS21" i="1"/>
  <c r="CT21" i="1"/>
  <c r="BK122" i="1"/>
  <c r="CS122" i="1"/>
  <c r="CW122" i="1"/>
  <c r="DA122" i="1"/>
  <c r="CQ122" i="1"/>
  <c r="CV122" i="1"/>
  <c r="DB122" i="1"/>
  <c r="CT122" i="1"/>
  <c r="CZ122" i="1"/>
  <c r="CU122" i="1"/>
  <c r="DC122" i="1"/>
  <c r="CX122" i="1"/>
  <c r="CR122" i="1"/>
  <c r="CY122" i="1"/>
  <c r="BK239" i="1"/>
  <c r="CT239" i="1"/>
  <c r="CX239" i="1"/>
  <c r="DB239" i="1"/>
  <c r="CQ239" i="1"/>
  <c r="CU239" i="1"/>
  <c r="CY239" i="1"/>
  <c r="DC239" i="1"/>
  <c r="CR239" i="1"/>
  <c r="CV239" i="1"/>
  <c r="CZ239" i="1"/>
  <c r="DA239" i="1"/>
  <c r="CS239" i="1"/>
  <c r="CW239" i="1"/>
  <c r="BK463" i="1"/>
  <c r="CS463" i="1"/>
  <c r="CW463" i="1"/>
  <c r="DA463" i="1"/>
  <c r="CQ463" i="1"/>
  <c r="CV463" i="1"/>
  <c r="DB463" i="1"/>
  <c r="CR463" i="1"/>
  <c r="CX463" i="1"/>
  <c r="DC463" i="1"/>
  <c r="CT463" i="1"/>
  <c r="CY463" i="1"/>
  <c r="CZ463" i="1"/>
  <c r="CU463" i="1"/>
  <c r="BK665" i="1"/>
  <c r="CK665" i="1"/>
  <c r="CR665" i="1"/>
  <c r="CV665" i="1"/>
  <c r="CZ665" i="1"/>
  <c r="CS665" i="1"/>
  <c r="CW665" i="1"/>
  <c r="DA665" i="1"/>
  <c r="CT665" i="1"/>
  <c r="CX665" i="1"/>
  <c r="DB665" i="1"/>
  <c r="CU665" i="1"/>
  <c r="CY665" i="1"/>
  <c r="CQ665" i="1"/>
  <c r="DC665" i="1"/>
  <c r="BK706" i="1"/>
  <c r="CQ706" i="1"/>
  <c r="CU706" i="1"/>
  <c r="CY706" i="1"/>
  <c r="DC706" i="1"/>
  <c r="CR706" i="1"/>
  <c r="CV706" i="1"/>
  <c r="CZ706" i="1"/>
  <c r="CS706" i="1"/>
  <c r="CW706" i="1"/>
  <c r="DA706" i="1"/>
  <c r="CT706" i="1"/>
  <c r="CX706" i="1"/>
  <c r="DB706" i="1"/>
  <c r="BK753" i="1"/>
  <c r="CE753" i="1"/>
  <c r="CR753" i="1"/>
  <c r="CV753" i="1"/>
  <c r="CZ753" i="1"/>
  <c r="CS753" i="1"/>
  <c r="CW753" i="1"/>
  <c r="DA753" i="1"/>
  <c r="CT753" i="1"/>
  <c r="CX753" i="1"/>
  <c r="DB753" i="1"/>
  <c r="DC753" i="1"/>
  <c r="CQ753" i="1"/>
  <c r="CU753" i="1"/>
  <c r="CY753" i="1"/>
  <c r="BK807" i="1"/>
  <c r="CR807" i="1"/>
  <c r="CV807" i="1"/>
  <c r="CZ807" i="1"/>
  <c r="CS807" i="1"/>
  <c r="CX807" i="1"/>
  <c r="DC807" i="1"/>
  <c r="CT807" i="1"/>
  <c r="CY807" i="1"/>
  <c r="DA807" i="1"/>
  <c r="CQ807" i="1"/>
  <c r="DB807" i="1"/>
  <c r="CU807" i="1"/>
  <c r="CW807" i="1"/>
  <c r="BK876" i="1"/>
  <c r="CG876" i="1"/>
  <c r="CQ876" i="1"/>
  <c r="CU876" i="1"/>
  <c r="CY876" i="1"/>
  <c r="DC876" i="1"/>
  <c r="CR876" i="1"/>
  <c r="CW876" i="1"/>
  <c r="DB876" i="1"/>
  <c r="CS876" i="1"/>
  <c r="CX876" i="1"/>
  <c r="CZ876" i="1"/>
  <c r="DA876" i="1"/>
  <c r="CT876" i="1"/>
  <c r="CV876" i="1"/>
  <c r="BK921" i="1"/>
  <c r="CT921" i="1"/>
  <c r="CX921" i="1"/>
  <c r="DB921" i="1"/>
  <c r="CS921" i="1"/>
  <c r="CY921" i="1"/>
  <c r="CU921" i="1"/>
  <c r="CZ921" i="1"/>
  <c r="CQ921" i="1"/>
  <c r="DA921" i="1"/>
  <c r="CR921" i="1"/>
  <c r="DC921" i="1"/>
  <c r="CV921" i="1"/>
  <c r="CW921" i="1"/>
  <c r="BK953" i="1"/>
  <c r="CH953" i="1"/>
  <c r="CS953" i="1"/>
  <c r="CW953" i="1"/>
  <c r="DA953" i="1"/>
  <c r="CT953" i="1"/>
  <c r="CX953" i="1"/>
  <c r="DB953" i="1"/>
  <c r="CU953" i="1"/>
  <c r="DC953" i="1"/>
  <c r="CV953" i="1"/>
  <c r="CQ953" i="1"/>
  <c r="CY953" i="1"/>
  <c r="CR953" i="1"/>
  <c r="CZ953" i="1"/>
  <c r="BK1001" i="1"/>
  <c r="CS1001" i="1"/>
  <c r="CW1001" i="1"/>
  <c r="DA1001" i="1"/>
  <c r="CT1001" i="1"/>
  <c r="CX1001" i="1"/>
  <c r="DB1001" i="1"/>
  <c r="CU1001" i="1"/>
  <c r="DC1001" i="1"/>
  <c r="CV1001" i="1"/>
  <c r="CQ1001" i="1"/>
  <c r="CY1001" i="1"/>
  <c r="CZ1001" i="1"/>
  <c r="CR1001" i="1"/>
  <c r="BK1065" i="1"/>
  <c r="CF1065" i="1"/>
  <c r="CS1065" i="1"/>
  <c r="CW1065" i="1"/>
  <c r="DA1065" i="1"/>
  <c r="CU1065" i="1"/>
  <c r="CZ1065" i="1"/>
  <c r="CQ1065" i="1"/>
  <c r="CV1065" i="1"/>
  <c r="DB1065" i="1"/>
  <c r="CR1065" i="1"/>
  <c r="CX1065" i="1"/>
  <c r="DC1065" i="1"/>
  <c r="CY1065" i="1"/>
  <c r="CT1065" i="1"/>
  <c r="BK1147" i="1"/>
  <c r="CQ1147" i="1"/>
  <c r="CU1147" i="1"/>
  <c r="CY1147" i="1"/>
  <c r="DC1147" i="1"/>
  <c r="CV1147" i="1"/>
  <c r="DA1147" i="1"/>
  <c r="CR1147" i="1"/>
  <c r="CW1147" i="1"/>
  <c r="DB1147" i="1"/>
  <c r="CS1147" i="1"/>
  <c r="CX1147" i="1"/>
  <c r="CZ1147" i="1"/>
  <c r="CT1147" i="1"/>
  <c r="BK1195" i="1"/>
  <c r="CQ1195" i="1"/>
  <c r="CU1195" i="1"/>
  <c r="CY1195" i="1"/>
  <c r="DC1195" i="1"/>
  <c r="CR1195" i="1"/>
  <c r="CW1195" i="1"/>
  <c r="DB1195" i="1"/>
  <c r="DA1195" i="1"/>
  <c r="CS1195" i="1"/>
  <c r="CX1195" i="1"/>
  <c r="CV1195" i="1"/>
  <c r="CT1195" i="1"/>
  <c r="CZ1195" i="1"/>
  <c r="BK1326" i="1"/>
  <c r="CR1326" i="1"/>
  <c r="CV1326" i="1"/>
  <c r="CZ1326" i="1"/>
  <c r="CU1326" i="1"/>
  <c r="DA1326" i="1"/>
  <c r="CT1326" i="1"/>
  <c r="CY1326" i="1"/>
  <c r="CQ1326" i="1"/>
  <c r="CW1326" i="1"/>
  <c r="DB1326" i="1"/>
  <c r="CS1326" i="1"/>
  <c r="CX1326" i="1"/>
  <c r="DC1326" i="1"/>
  <c r="BK1400" i="1"/>
  <c r="CD1400" i="1"/>
  <c r="CR1400" i="1"/>
  <c r="CV1400" i="1"/>
  <c r="CZ1400" i="1"/>
  <c r="CQ1400" i="1"/>
  <c r="CU1400" i="1"/>
  <c r="DC1400" i="1"/>
  <c r="CS1400" i="1"/>
  <c r="CW1400" i="1"/>
  <c r="DA1400" i="1"/>
  <c r="CY1400" i="1"/>
  <c r="CT1400" i="1"/>
  <c r="CX1400" i="1"/>
  <c r="DB1400" i="1"/>
  <c r="BK1465" i="1"/>
  <c r="CQ1465" i="1"/>
  <c r="CU1465" i="1"/>
  <c r="CY1465" i="1"/>
  <c r="DC1465" i="1"/>
  <c r="CR1465" i="1"/>
  <c r="CV1465" i="1"/>
  <c r="CT1465" i="1"/>
  <c r="DB1465" i="1"/>
  <c r="CZ1465" i="1"/>
  <c r="CX1465" i="1"/>
  <c r="CS1465" i="1"/>
  <c r="CW1465" i="1"/>
  <c r="DA1465" i="1"/>
  <c r="BK1551" i="1"/>
  <c r="CD1551" i="1"/>
  <c r="CS1551" i="1"/>
  <c r="CW1551" i="1"/>
  <c r="DA1551" i="1"/>
  <c r="CT1551" i="1"/>
  <c r="CX1551" i="1"/>
  <c r="DB1551" i="1"/>
  <c r="CY1551" i="1"/>
  <c r="DC1551" i="1"/>
  <c r="CQ1551" i="1"/>
  <c r="CU1551" i="1"/>
  <c r="CR1551" i="1"/>
  <c r="CV1551" i="1"/>
  <c r="CZ1551" i="1"/>
  <c r="BK1134" i="1"/>
  <c r="CR1134" i="1"/>
  <c r="CV1134" i="1"/>
  <c r="CZ1134" i="1"/>
  <c r="CT1134" i="1"/>
  <c r="CY1134" i="1"/>
  <c r="CU1134" i="1"/>
  <c r="DA1134" i="1"/>
  <c r="CQ1134" i="1"/>
  <c r="CW1134" i="1"/>
  <c r="DB1134" i="1"/>
  <c r="DC1134" i="1"/>
  <c r="CX1134" i="1"/>
  <c r="CS1134" i="1"/>
  <c r="BK309" i="1"/>
  <c r="CQ309" i="1"/>
  <c r="CU309" i="1"/>
  <c r="CY309" i="1"/>
  <c r="DC309" i="1"/>
  <c r="CR309" i="1"/>
  <c r="CV309" i="1"/>
  <c r="CZ309" i="1"/>
  <c r="CS309" i="1"/>
  <c r="CW309" i="1"/>
  <c r="DA309" i="1"/>
  <c r="CT309" i="1"/>
  <c r="CX309" i="1"/>
  <c r="DB309" i="1"/>
  <c r="BK445" i="1"/>
  <c r="CS445" i="1"/>
  <c r="CW445" i="1"/>
  <c r="DA445" i="1"/>
  <c r="CQ445" i="1"/>
  <c r="CU445" i="1"/>
  <c r="CY445" i="1"/>
  <c r="DC445" i="1"/>
  <c r="CT445" i="1"/>
  <c r="DB445" i="1"/>
  <c r="CV445" i="1"/>
  <c r="CX445" i="1"/>
  <c r="CZ445" i="1"/>
  <c r="CR445" i="1"/>
  <c r="BK629" i="1"/>
  <c r="CN629" i="1"/>
  <c r="CT629" i="1"/>
  <c r="CX629" i="1"/>
  <c r="DB629" i="1"/>
  <c r="CS629" i="1"/>
  <c r="CY629" i="1"/>
  <c r="CU629" i="1"/>
  <c r="CZ629" i="1"/>
  <c r="CQ629" i="1"/>
  <c r="CV629" i="1"/>
  <c r="DA629" i="1"/>
  <c r="CR629" i="1"/>
  <c r="CW629" i="1"/>
  <c r="DC629" i="1"/>
  <c r="BK726" i="1"/>
  <c r="CQ726" i="1"/>
  <c r="CU726" i="1"/>
  <c r="CY726" i="1"/>
  <c r="DC726" i="1"/>
  <c r="CR726" i="1"/>
  <c r="CV726" i="1"/>
  <c r="CZ726" i="1"/>
  <c r="CS726" i="1"/>
  <c r="CW726" i="1"/>
  <c r="DA726" i="1"/>
  <c r="DB726" i="1"/>
  <c r="CT726" i="1"/>
  <c r="CX726" i="1"/>
  <c r="BK898" i="1"/>
  <c r="CI898" i="1"/>
  <c r="CS898" i="1"/>
  <c r="CW898" i="1"/>
  <c r="DA898" i="1"/>
  <c r="CT898" i="1"/>
  <c r="CY898" i="1"/>
  <c r="CU898" i="1"/>
  <c r="CZ898" i="1"/>
  <c r="CQ898" i="1"/>
  <c r="DB898" i="1"/>
  <c r="CR898" i="1"/>
  <c r="DC898" i="1"/>
  <c r="CV898" i="1"/>
  <c r="CX898" i="1"/>
  <c r="BK1039" i="1"/>
  <c r="CQ1039" i="1"/>
  <c r="CU1039" i="1"/>
  <c r="CY1039" i="1"/>
  <c r="DC1039" i="1"/>
  <c r="CR1039" i="1"/>
  <c r="CV1039" i="1"/>
  <c r="CZ1039" i="1"/>
  <c r="CW1039" i="1"/>
  <c r="CX1039" i="1"/>
  <c r="CS1039" i="1"/>
  <c r="DA1039" i="1"/>
  <c r="CT1039" i="1"/>
  <c r="DB1039" i="1"/>
  <c r="BK1208" i="1"/>
  <c r="CM1208" i="1"/>
  <c r="CT1208" i="1"/>
  <c r="CX1208" i="1"/>
  <c r="DB1208" i="1"/>
  <c r="CS1208" i="1"/>
  <c r="CY1208" i="1"/>
  <c r="CW1208" i="1"/>
  <c r="DC1208" i="1"/>
  <c r="CU1208" i="1"/>
  <c r="CZ1208" i="1"/>
  <c r="CR1208" i="1"/>
  <c r="CQ1208" i="1"/>
  <c r="CV1208" i="1"/>
  <c r="DA1208" i="1"/>
  <c r="BK1479" i="1"/>
  <c r="CS1479" i="1"/>
  <c r="CW1479" i="1"/>
  <c r="DA1479" i="1"/>
  <c r="CT1479" i="1"/>
  <c r="DB1479" i="1"/>
  <c r="CR1479" i="1"/>
  <c r="CV1479" i="1"/>
  <c r="CX1479" i="1"/>
  <c r="CZ1479" i="1"/>
  <c r="CQ1479" i="1"/>
  <c r="CU1479" i="1"/>
  <c r="CY1479" i="1"/>
  <c r="DC1479" i="1"/>
  <c r="BK413" i="1"/>
  <c r="CS413" i="1"/>
  <c r="CW413" i="1"/>
  <c r="DA413" i="1"/>
  <c r="CT413" i="1"/>
  <c r="CX413" i="1"/>
  <c r="DB413" i="1"/>
  <c r="CQ413" i="1"/>
  <c r="CU413" i="1"/>
  <c r="CY413" i="1"/>
  <c r="DC413" i="1"/>
  <c r="CZ413" i="1"/>
  <c r="CR413" i="1"/>
  <c r="CV413" i="1"/>
  <c r="BK40" i="1"/>
  <c r="CR40" i="1"/>
  <c r="CV40" i="1"/>
  <c r="CZ40" i="1"/>
  <c r="CU40" i="1"/>
  <c r="DA40" i="1"/>
  <c r="CQ40" i="1"/>
  <c r="CX40" i="1"/>
  <c r="CT40" i="1"/>
  <c r="DC40" i="1"/>
  <c r="CW40" i="1"/>
  <c r="CY40" i="1"/>
  <c r="DB40" i="1"/>
  <c r="CS40" i="1"/>
  <c r="BK184" i="1"/>
  <c r="CT184" i="1"/>
  <c r="CX184" i="1"/>
  <c r="DB184" i="1"/>
  <c r="CS184" i="1"/>
  <c r="CY184" i="1"/>
  <c r="CU184" i="1"/>
  <c r="CZ184" i="1"/>
  <c r="CW184" i="1"/>
  <c r="CQ184" i="1"/>
  <c r="DA184" i="1"/>
  <c r="CR184" i="1"/>
  <c r="DC184" i="1"/>
  <c r="CV184" i="1"/>
  <c r="BK50" i="1"/>
  <c r="CT50" i="1"/>
  <c r="CX50" i="1"/>
  <c r="DB50" i="1"/>
  <c r="CS50" i="1"/>
  <c r="CY50" i="1"/>
  <c r="CV50" i="1"/>
  <c r="DC50" i="1"/>
  <c r="CW50" i="1"/>
  <c r="CQ50" i="1"/>
  <c r="CZ50" i="1"/>
  <c r="CR50" i="1"/>
  <c r="DA50" i="1"/>
  <c r="CU50" i="1"/>
  <c r="BK189" i="1"/>
  <c r="CH189" i="1"/>
  <c r="CS189" i="1"/>
  <c r="CQ189" i="1"/>
  <c r="CV189" i="1"/>
  <c r="CZ189" i="1"/>
  <c r="CR189" i="1"/>
  <c r="CW189" i="1"/>
  <c r="DA189" i="1"/>
  <c r="CT189" i="1"/>
  <c r="CX189" i="1"/>
  <c r="DB189" i="1"/>
  <c r="CU189" i="1"/>
  <c r="CY189" i="1"/>
  <c r="DC189" i="1"/>
  <c r="BK380" i="1"/>
  <c r="CT380" i="1"/>
  <c r="CX380" i="1"/>
  <c r="DB380" i="1"/>
  <c r="CQ380" i="1"/>
  <c r="CU380" i="1"/>
  <c r="CY380" i="1"/>
  <c r="DC380" i="1"/>
  <c r="CR380" i="1"/>
  <c r="CV380" i="1"/>
  <c r="CZ380" i="1"/>
  <c r="CW380" i="1"/>
  <c r="DA380" i="1"/>
  <c r="CS380" i="1"/>
  <c r="BK499" i="1"/>
  <c r="CS499" i="1"/>
  <c r="CW499" i="1"/>
  <c r="DA499" i="1"/>
  <c r="CR499" i="1"/>
  <c r="CX499" i="1"/>
  <c r="DC499" i="1"/>
  <c r="CT499" i="1"/>
  <c r="CY499" i="1"/>
  <c r="CU499" i="1"/>
  <c r="CZ499" i="1"/>
  <c r="DB499" i="1"/>
  <c r="CQ499" i="1"/>
  <c r="CV499" i="1"/>
  <c r="BK595" i="1"/>
  <c r="CR595" i="1"/>
  <c r="CV595" i="1"/>
  <c r="CZ595" i="1"/>
  <c r="CS595" i="1"/>
  <c r="CX595" i="1"/>
  <c r="DC595" i="1"/>
  <c r="CT595" i="1"/>
  <c r="CY595" i="1"/>
  <c r="CU595" i="1"/>
  <c r="DA595" i="1"/>
  <c r="DB595" i="1"/>
  <c r="CQ595" i="1"/>
  <c r="CW595" i="1"/>
  <c r="BK34" i="1"/>
  <c r="CS34" i="1"/>
  <c r="CW34" i="1"/>
  <c r="DA34" i="1"/>
  <c r="CU34" i="1"/>
  <c r="CZ34" i="1"/>
  <c r="CR34" i="1"/>
  <c r="CY34" i="1"/>
  <c r="CT34" i="1"/>
  <c r="DC34" i="1"/>
  <c r="CV34" i="1"/>
  <c r="CX34" i="1"/>
  <c r="DB34" i="1"/>
  <c r="CQ34" i="1"/>
  <c r="BK131" i="1"/>
  <c r="CR131" i="1"/>
  <c r="CV131" i="1"/>
  <c r="CZ131" i="1"/>
  <c r="CQ131" i="1"/>
  <c r="CW131" i="1"/>
  <c r="DB131" i="1"/>
  <c r="CX131" i="1"/>
  <c r="CS131" i="1"/>
  <c r="CY131" i="1"/>
  <c r="CT131" i="1"/>
  <c r="DA131" i="1"/>
  <c r="DC131" i="1"/>
  <c r="CU131" i="1"/>
  <c r="BK203" i="1"/>
  <c r="CT203" i="1"/>
  <c r="CX203" i="1"/>
  <c r="DB203" i="1"/>
  <c r="CQ203" i="1"/>
  <c r="CU203" i="1"/>
  <c r="CY203" i="1"/>
  <c r="DC203" i="1"/>
  <c r="CR203" i="1"/>
  <c r="CV203" i="1"/>
  <c r="CZ203" i="1"/>
  <c r="CS203" i="1"/>
  <c r="CW203" i="1"/>
  <c r="DA203" i="1"/>
  <c r="BK323" i="1"/>
  <c r="CS323" i="1"/>
  <c r="CW323" i="1"/>
  <c r="DA323" i="1"/>
  <c r="CT323" i="1"/>
  <c r="CX323" i="1"/>
  <c r="DB323" i="1"/>
  <c r="CQ323" i="1"/>
  <c r="CU323" i="1"/>
  <c r="CY323" i="1"/>
  <c r="DC323" i="1"/>
  <c r="CR323" i="1"/>
  <c r="CV323" i="1"/>
  <c r="CZ323" i="1"/>
  <c r="BK415" i="1"/>
  <c r="CQ415" i="1"/>
  <c r="CU415" i="1"/>
  <c r="CY415" i="1"/>
  <c r="DC415" i="1"/>
  <c r="CR415" i="1"/>
  <c r="CV415" i="1"/>
  <c r="CZ415" i="1"/>
  <c r="CS415" i="1"/>
  <c r="CW415" i="1"/>
  <c r="DA415" i="1"/>
  <c r="CT415" i="1"/>
  <c r="CX415" i="1"/>
  <c r="DB415" i="1"/>
  <c r="BK592" i="1"/>
  <c r="CQ592" i="1"/>
  <c r="CU592" i="1"/>
  <c r="CY592" i="1"/>
  <c r="DC592" i="1"/>
  <c r="CR592" i="1"/>
  <c r="CV592" i="1"/>
  <c r="CZ592" i="1"/>
  <c r="CS592" i="1"/>
  <c r="CW592" i="1"/>
  <c r="DA592" i="1"/>
  <c r="DB592" i="1"/>
  <c r="CT592" i="1"/>
  <c r="CX592" i="1"/>
  <c r="BK640" i="1"/>
  <c r="CQ640" i="1"/>
  <c r="CU640" i="1"/>
  <c r="CY640" i="1"/>
  <c r="DC640" i="1"/>
  <c r="CT640" i="1"/>
  <c r="CZ640" i="1"/>
  <c r="CV640" i="1"/>
  <c r="DA640" i="1"/>
  <c r="CR640" i="1"/>
  <c r="CW640" i="1"/>
  <c r="DB640" i="1"/>
  <c r="CS640" i="1"/>
  <c r="CX640" i="1"/>
  <c r="BK683" i="1"/>
  <c r="CT683" i="1"/>
  <c r="CX683" i="1"/>
  <c r="DB683" i="1"/>
  <c r="CQ683" i="1"/>
  <c r="CU683" i="1"/>
  <c r="CY683" i="1"/>
  <c r="DC683" i="1"/>
  <c r="CR683" i="1"/>
  <c r="CV683" i="1"/>
  <c r="CZ683" i="1"/>
  <c r="DA683" i="1"/>
  <c r="CS683" i="1"/>
  <c r="CW683" i="1"/>
  <c r="BK744" i="1"/>
  <c r="CS744" i="1"/>
  <c r="CW744" i="1"/>
  <c r="DA744" i="1"/>
  <c r="CT744" i="1"/>
  <c r="CX744" i="1"/>
  <c r="DB744" i="1"/>
  <c r="CQ744" i="1"/>
  <c r="CU744" i="1"/>
  <c r="CY744" i="1"/>
  <c r="DC744" i="1"/>
  <c r="CR744" i="1"/>
  <c r="CV744" i="1"/>
  <c r="CZ744" i="1"/>
  <c r="BK808" i="1"/>
  <c r="CQ808" i="1"/>
  <c r="CU808" i="1"/>
  <c r="CY808" i="1"/>
  <c r="DC808" i="1"/>
  <c r="CV808" i="1"/>
  <c r="DA808" i="1"/>
  <c r="CR808" i="1"/>
  <c r="CW808" i="1"/>
  <c r="DB808" i="1"/>
  <c r="CX808" i="1"/>
  <c r="CZ808" i="1"/>
  <c r="CS808" i="1"/>
  <c r="CT808" i="1"/>
  <c r="BK914" i="1"/>
  <c r="CS914" i="1"/>
  <c r="CW914" i="1"/>
  <c r="DA914" i="1"/>
  <c r="CT914" i="1"/>
  <c r="CY914" i="1"/>
  <c r="CU914" i="1"/>
  <c r="CZ914" i="1"/>
  <c r="CV914" i="1"/>
  <c r="CX914" i="1"/>
  <c r="CQ914" i="1"/>
  <c r="DB914" i="1"/>
  <c r="DC914" i="1"/>
  <c r="CR914" i="1"/>
  <c r="BK978" i="1"/>
  <c r="CR978" i="1"/>
  <c r="CV978" i="1"/>
  <c r="CZ978" i="1"/>
  <c r="CS978" i="1"/>
  <c r="CW978" i="1"/>
  <c r="DA978" i="1"/>
  <c r="CX978" i="1"/>
  <c r="CQ978" i="1"/>
  <c r="CY978" i="1"/>
  <c r="CT978" i="1"/>
  <c r="DB978" i="1"/>
  <c r="DC978" i="1"/>
  <c r="CU978" i="1"/>
  <c r="BK1042" i="1"/>
  <c r="CM1042" i="1"/>
  <c r="CR1042" i="1"/>
  <c r="CV1042" i="1"/>
  <c r="CZ1042" i="1"/>
  <c r="CU1042" i="1"/>
  <c r="DA1042" i="1"/>
  <c r="CQ1042" i="1"/>
  <c r="CW1042" i="1"/>
  <c r="DB1042" i="1"/>
  <c r="CS1042" i="1"/>
  <c r="CX1042" i="1"/>
  <c r="DC1042" i="1"/>
  <c r="CY1042" i="1"/>
  <c r="CT1042" i="1"/>
  <c r="BK1091" i="1"/>
  <c r="CQ1091" i="1"/>
  <c r="CU1091" i="1"/>
  <c r="CY1091" i="1"/>
  <c r="DC1091" i="1"/>
  <c r="CS1091" i="1"/>
  <c r="CX1091" i="1"/>
  <c r="CT1091" i="1"/>
  <c r="CZ1091" i="1"/>
  <c r="CV1091" i="1"/>
  <c r="DA1091" i="1"/>
  <c r="CR1091" i="1"/>
  <c r="DB1091" i="1"/>
  <c r="CW1091" i="1"/>
  <c r="BK1149" i="1"/>
  <c r="CS1149" i="1"/>
  <c r="CW1149" i="1"/>
  <c r="DA1149" i="1"/>
  <c r="CQ1149" i="1"/>
  <c r="CV1149" i="1"/>
  <c r="DB1149" i="1"/>
  <c r="CR1149" i="1"/>
  <c r="CX1149" i="1"/>
  <c r="DC1149" i="1"/>
  <c r="CT1149" i="1"/>
  <c r="CY1149" i="1"/>
  <c r="CZ1149" i="1"/>
  <c r="CU1149" i="1"/>
  <c r="BK1309" i="1"/>
  <c r="CS1309" i="1"/>
  <c r="CW1309" i="1"/>
  <c r="DA1309" i="1"/>
  <c r="CR1309" i="1"/>
  <c r="CX1309" i="1"/>
  <c r="DC1309" i="1"/>
  <c r="CQ1309" i="1"/>
  <c r="CV1309" i="1"/>
  <c r="CT1309" i="1"/>
  <c r="CY1309" i="1"/>
  <c r="DB1309" i="1"/>
  <c r="CU1309" i="1"/>
  <c r="CZ1309" i="1"/>
  <c r="BK1401" i="1"/>
  <c r="CM1401" i="1"/>
  <c r="CQ1401" i="1"/>
  <c r="CU1401" i="1"/>
  <c r="CY1401" i="1"/>
  <c r="DC1401" i="1"/>
  <c r="CT1401" i="1"/>
  <c r="DB1401" i="1"/>
  <c r="CR1401" i="1"/>
  <c r="CV1401" i="1"/>
  <c r="CZ1401" i="1"/>
  <c r="CX1401" i="1"/>
  <c r="CS1401" i="1"/>
  <c r="CW1401" i="1"/>
  <c r="DA1401" i="1"/>
  <c r="BK1483" i="1"/>
  <c r="CS1483" i="1"/>
  <c r="CW1483" i="1"/>
  <c r="DA1483" i="1"/>
  <c r="CT1483" i="1"/>
  <c r="CX1483" i="1"/>
  <c r="CR1483" i="1"/>
  <c r="DB1483" i="1"/>
  <c r="CQ1483" i="1"/>
  <c r="CU1483" i="1"/>
  <c r="CY1483" i="1"/>
  <c r="DC1483" i="1"/>
  <c r="CZ1483" i="1"/>
  <c r="CV1483" i="1"/>
  <c r="BK1562" i="1"/>
  <c r="CT1562" i="1"/>
  <c r="CX1562" i="1"/>
  <c r="DB1562" i="1"/>
  <c r="CU1562" i="1"/>
  <c r="CY1562" i="1"/>
  <c r="DC1562" i="1"/>
  <c r="CZ1562" i="1"/>
  <c r="CQ1562" i="1"/>
  <c r="CR1562" i="1"/>
  <c r="CV1562" i="1"/>
  <c r="DA1562" i="1"/>
  <c r="CS1562" i="1"/>
  <c r="CW1562" i="1"/>
  <c r="BK768" i="1"/>
  <c r="CS768" i="1"/>
  <c r="CW768" i="1"/>
  <c r="DA768" i="1"/>
  <c r="CT768" i="1"/>
  <c r="CX768" i="1"/>
  <c r="DB768" i="1"/>
  <c r="CQ768" i="1"/>
  <c r="CU768" i="1"/>
  <c r="CY768" i="1"/>
  <c r="DC768" i="1"/>
  <c r="CZ768" i="1"/>
  <c r="CR768" i="1"/>
  <c r="CV768" i="1"/>
  <c r="BK1168" i="1"/>
  <c r="CT1168" i="1"/>
  <c r="CX1168" i="1"/>
  <c r="DB1168" i="1"/>
  <c r="CU1168" i="1"/>
  <c r="CZ1168" i="1"/>
  <c r="CQ1168" i="1"/>
  <c r="CV1168" i="1"/>
  <c r="DA1168" i="1"/>
  <c r="CR1168" i="1"/>
  <c r="CW1168" i="1"/>
  <c r="DC1168" i="1"/>
  <c r="CS1168" i="1"/>
  <c r="CY1168" i="1"/>
  <c r="BK83" i="1"/>
  <c r="CR83" i="1"/>
  <c r="CV83" i="1"/>
  <c r="CZ83" i="1"/>
  <c r="CT83" i="1"/>
  <c r="CY83" i="1"/>
  <c r="CU83" i="1"/>
  <c r="DA83" i="1"/>
  <c r="CQ83" i="1"/>
  <c r="CW83" i="1"/>
  <c r="DB83" i="1"/>
  <c r="CS83" i="1"/>
  <c r="CX83" i="1"/>
  <c r="DC83" i="1"/>
  <c r="BK1262" i="1"/>
  <c r="CR1262" i="1"/>
  <c r="CV1262" i="1"/>
  <c r="CZ1262" i="1"/>
  <c r="CU1262" i="1"/>
  <c r="DA1262" i="1"/>
  <c r="CT1262" i="1"/>
  <c r="CQ1262" i="1"/>
  <c r="CW1262" i="1"/>
  <c r="DB1262" i="1"/>
  <c r="CY1262" i="1"/>
  <c r="CS1262" i="1"/>
  <c r="CX1262" i="1"/>
  <c r="DC1262" i="1"/>
  <c r="BK228" i="1"/>
  <c r="CS228" i="1"/>
  <c r="CW228" i="1"/>
  <c r="DA228" i="1"/>
  <c r="CT228" i="1"/>
  <c r="CX228" i="1"/>
  <c r="DB228" i="1"/>
  <c r="CQ228" i="1"/>
  <c r="CU228" i="1"/>
  <c r="CY228" i="1"/>
  <c r="DC228" i="1"/>
  <c r="CZ228" i="1"/>
  <c r="CR228" i="1"/>
  <c r="CV228" i="1"/>
  <c r="BK301" i="1"/>
  <c r="CQ301" i="1"/>
  <c r="CU301" i="1"/>
  <c r="CY301" i="1"/>
  <c r="DC301" i="1"/>
  <c r="CR301" i="1"/>
  <c r="CV301" i="1"/>
  <c r="CZ301" i="1"/>
  <c r="CS301" i="1"/>
  <c r="CW301" i="1"/>
  <c r="DA301" i="1"/>
  <c r="DB301" i="1"/>
  <c r="CT301" i="1"/>
  <c r="CX301" i="1"/>
  <c r="BK497" i="1"/>
  <c r="CQ497" i="1"/>
  <c r="CU497" i="1"/>
  <c r="CY497" i="1"/>
  <c r="DC497" i="1"/>
  <c r="CR497" i="1"/>
  <c r="CW497" i="1"/>
  <c r="DB497" i="1"/>
  <c r="CS497" i="1"/>
  <c r="CX497" i="1"/>
  <c r="CT497" i="1"/>
  <c r="CZ497" i="1"/>
  <c r="CV497" i="1"/>
  <c r="DA497" i="1"/>
  <c r="BK826" i="1"/>
  <c r="CS826" i="1"/>
  <c r="CW826" i="1"/>
  <c r="DA826" i="1"/>
  <c r="CQ826" i="1"/>
  <c r="CV826" i="1"/>
  <c r="DB826" i="1"/>
  <c r="CR826" i="1"/>
  <c r="CX826" i="1"/>
  <c r="DC826" i="1"/>
  <c r="CY826" i="1"/>
  <c r="CZ826" i="1"/>
  <c r="CT826" i="1"/>
  <c r="CU826" i="1"/>
  <c r="BK1126" i="1"/>
  <c r="CR1126" i="1"/>
  <c r="CV1126" i="1"/>
  <c r="CZ1126" i="1"/>
  <c r="CQ1126" i="1"/>
  <c r="CW1126" i="1"/>
  <c r="DB1126" i="1"/>
  <c r="CS1126" i="1"/>
  <c r="CX1126" i="1"/>
  <c r="DC1126" i="1"/>
  <c r="CT1126" i="1"/>
  <c r="CY1126" i="1"/>
  <c r="DA1126" i="1"/>
  <c r="CU1126" i="1"/>
  <c r="BK179" i="1"/>
  <c r="CQ179" i="1"/>
  <c r="CU179" i="1"/>
  <c r="CY179" i="1"/>
  <c r="DC179" i="1"/>
  <c r="CT179" i="1"/>
  <c r="CZ179" i="1"/>
  <c r="CV179" i="1"/>
  <c r="DA179" i="1"/>
  <c r="CX179" i="1"/>
  <c r="CR179" i="1"/>
  <c r="DB179" i="1"/>
  <c r="CS179" i="1"/>
  <c r="CW179" i="1"/>
  <c r="BK23" i="1"/>
  <c r="CS23" i="1"/>
  <c r="CW23" i="1"/>
  <c r="DA23" i="1"/>
  <c r="CR23" i="1"/>
  <c r="CX23" i="1"/>
  <c r="DC23" i="1"/>
  <c r="CQ23" i="1"/>
  <c r="CY23" i="1"/>
  <c r="CZ23" i="1"/>
  <c r="CV23" i="1"/>
  <c r="DB23" i="1"/>
  <c r="CT23" i="1"/>
  <c r="CU23" i="1"/>
  <c r="BK256" i="1"/>
  <c r="CS256" i="1"/>
  <c r="CW256" i="1"/>
  <c r="DA256" i="1"/>
  <c r="CT256" i="1"/>
  <c r="CX256" i="1"/>
  <c r="DB256" i="1"/>
  <c r="CQ256" i="1"/>
  <c r="CU256" i="1"/>
  <c r="CY256" i="1"/>
  <c r="DC256" i="1"/>
  <c r="CR256" i="1"/>
  <c r="CV256" i="1"/>
  <c r="CZ256" i="1"/>
  <c r="BK509" i="1"/>
  <c r="CQ509" i="1"/>
  <c r="CU509" i="1"/>
  <c r="CY509" i="1"/>
  <c r="DC509" i="1"/>
  <c r="CV509" i="1"/>
  <c r="DA509" i="1"/>
  <c r="CR509" i="1"/>
  <c r="CW509" i="1"/>
  <c r="DB509" i="1"/>
  <c r="CS509" i="1"/>
  <c r="CX509" i="1"/>
  <c r="CZ509" i="1"/>
  <c r="CT509" i="1"/>
  <c r="BK692" i="1"/>
  <c r="CJ692" i="1"/>
  <c r="CS692" i="1"/>
  <c r="CW692" i="1"/>
  <c r="DA692" i="1"/>
  <c r="CT692" i="1"/>
  <c r="CX692" i="1"/>
  <c r="DB692" i="1"/>
  <c r="CQ692" i="1"/>
  <c r="CU692" i="1"/>
  <c r="CY692" i="1"/>
  <c r="DC692" i="1"/>
  <c r="CV692" i="1"/>
  <c r="CZ692" i="1"/>
  <c r="CR692" i="1"/>
  <c r="BK883" i="1"/>
  <c r="CR883" i="1"/>
  <c r="CV883" i="1"/>
  <c r="CZ883" i="1"/>
  <c r="CQ883" i="1"/>
  <c r="CW883" i="1"/>
  <c r="DB883" i="1"/>
  <c r="CS883" i="1"/>
  <c r="CX883" i="1"/>
  <c r="DC883" i="1"/>
  <c r="CT883" i="1"/>
  <c r="CU883" i="1"/>
  <c r="CY883" i="1"/>
  <c r="DA883" i="1"/>
  <c r="BK1079" i="1"/>
  <c r="CQ1079" i="1"/>
  <c r="CU1079" i="1"/>
  <c r="CY1079" i="1"/>
  <c r="DC1079" i="1"/>
  <c r="CT1079" i="1"/>
  <c r="CZ1079" i="1"/>
  <c r="CV1079" i="1"/>
  <c r="DA1079" i="1"/>
  <c r="CR1079" i="1"/>
  <c r="CW1079" i="1"/>
  <c r="DB1079" i="1"/>
  <c r="CS1079" i="1"/>
  <c r="CX1079" i="1"/>
  <c r="BK1434" i="1"/>
  <c r="CT1434" i="1"/>
  <c r="CX1434" i="1"/>
  <c r="DB1434" i="1"/>
  <c r="DC1434" i="1"/>
  <c r="CS1434" i="1"/>
  <c r="DA1434" i="1"/>
  <c r="CQ1434" i="1"/>
  <c r="CU1434" i="1"/>
  <c r="CY1434" i="1"/>
  <c r="CW1434" i="1"/>
  <c r="CR1434" i="1"/>
  <c r="CV1434" i="1"/>
  <c r="CZ1434" i="1"/>
  <c r="BK1503" i="1"/>
  <c r="CS1503" i="1"/>
  <c r="CW1503" i="1"/>
  <c r="DA1503" i="1"/>
  <c r="CT1503" i="1"/>
  <c r="CX1503" i="1"/>
  <c r="DB1503" i="1"/>
  <c r="CQ1503" i="1"/>
  <c r="DC1503" i="1"/>
  <c r="CU1503" i="1"/>
  <c r="CY1503" i="1"/>
  <c r="CZ1503" i="1"/>
  <c r="CR1503" i="1"/>
  <c r="CV1503" i="1"/>
  <c r="BK164" i="1"/>
  <c r="CT164" i="1"/>
  <c r="CX164" i="1"/>
  <c r="DB164" i="1"/>
  <c r="CQ164" i="1"/>
  <c r="CV164" i="1"/>
  <c r="DA164" i="1"/>
  <c r="CR164" i="1"/>
  <c r="CW164" i="1"/>
  <c r="DC164" i="1"/>
  <c r="CS164" i="1"/>
  <c r="CY164" i="1"/>
  <c r="CZ164" i="1"/>
  <c r="CU164" i="1"/>
  <c r="BK362" i="1"/>
  <c r="CD362" i="1"/>
  <c r="CR362" i="1"/>
  <c r="CV362" i="1"/>
  <c r="CZ362" i="1"/>
  <c r="CS362" i="1"/>
  <c r="CW362" i="1"/>
  <c r="DA362" i="1"/>
  <c r="CT362" i="1"/>
  <c r="CX362" i="1"/>
  <c r="DB362" i="1"/>
  <c r="CQ362" i="1"/>
  <c r="CU362" i="1"/>
  <c r="CY362" i="1"/>
  <c r="DC362" i="1"/>
  <c r="BK446" i="1"/>
  <c r="CR446" i="1"/>
  <c r="CV446" i="1"/>
  <c r="CZ446" i="1"/>
  <c r="CT446" i="1"/>
  <c r="CX446" i="1"/>
  <c r="DB446" i="1"/>
  <c r="CW446" i="1"/>
  <c r="CQ446" i="1"/>
  <c r="CY446" i="1"/>
  <c r="CS446" i="1"/>
  <c r="DA446" i="1"/>
  <c r="CU446" i="1"/>
  <c r="DC446" i="1"/>
  <c r="BK510" i="1"/>
  <c r="CT510" i="1"/>
  <c r="CX510" i="1"/>
  <c r="DB510" i="1"/>
  <c r="CS510" i="1"/>
  <c r="CY510" i="1"/>
  <c r="CU510" i="1"/>
  <c r="CZ510" i="1"/>
  <c r="CQ510" i="1"/>
  <c r="CV510" i="1"/>
  <c r="DA510" i="1"/>
  <c r="CR510" i="1"/>
  <c r="CW510" i="1"/>
  <c r="DC510" i="1"/>
  <c r="BK598" i="1"/>
  <c r="CS598" i="1"/>
  <c r="CW598" i="1"/>
  <c r="DA598" i="1"/>
  <c r="CQ598" i="1"/>
  <c r="CV598" i="1"/>
  <c r="DB598" i="1"/>
  <c r="CR598" i="1"/>
  <c r="CX598" i="1"/>
  <c r="DC598" i="1"/>
  <c r="CT598" i="1"/>
  <c r="CY598" i="1"/>
  <c r="CU598" i="1"/>
  <c r="CZ598" i="1"/>
  <c r="BK646" i="1"/>
  <c r="CS646" i="1"/>
  <c r="CW646" i="1"/>
  <c r="DA646" i="1"/>
  <c r="CQ646" i="1"/>
  <c r="CV646" i="1"/>
  <c r="DB646" i="1"/>
  <c r="CR646" i="1"/>
  <c r="CX646" i="1"/>
  <c r="DC646" i="1"/>
  <c r="CT646" i="1"/>
  <c r="CY646" i="1"/>
  <c r="CZ646" i="1"/>
  <c r="CU646" i="1"/>
  <c r="BK697" i="1"/>
  <c r="CR697" i="1"/>
  <c r="CV697" i="1"/>
  <c r="CZ697" i="1"/>
  <c r="CS697" i="1"/>
  <c r="CW697" i="1"/>
  <c r="DA697" i="1"/>
  <c r="CT697" i="1"/>
  <c r="CX697" i="1"/>
  <c r="DB697" i="1"/>
  <c r="CU697" i="1"/>
  <c r="CY697" i="1"/>
  <c r="CQ697" i="1"/>
  <c r="DC697" i="1"/>
  <c r="BK774" i="1"/>
  <c r="CQ774" i="1"/>
  <c r="CU774" i="1"/>
  <c r="CY774" i="1"/>
  <c r="DC774" i="1"/>
  <c r="CR774" i="1"/>
  <c r="CV774" i="1"/>
  <c r="CZ774" i="1"/>
  <c r="CS774" i="1"/>
  <c r="CW774" i="1"/>
  <c r="DA774" i="1"/>
  <c r="DB774" i="1"/>
  <c r="CT774" i="1"/>
  <c r="CX774" i="1"/>
  <c r="BK831" i="1"/>
  <c r="CR831" i="1"/>
  <c r="CV831" i="1"/>
  <c r="CZ831" i="1"/>
  <c r="CU831" i="1"/>
  <c r="DA831" i="1"/>
  <c r="CQ831" i="1"/>
  <c r="CW831" i="1"/>
  <c r="DB831" i="1"/>
  <c r="CX831" i="1"/>
  <c r="CY831" i="1"/>
  <c r="CS831" i="1"/>
  <c r="DC831" i="1"/>
  <c r="CT831" i="1"/>
  <c r="BK895" i="1"/>
  <c r="CR895" i="1"/>
  <c r="CV895" i="1"/>
  <c r="CZ895" i="1"/>
  <c r="CU895" i="1"/>
  <c r="DA895" i="1"/>
  <c r="CQ895" i="1"/>
  <c r="CW895" i="1"/>
  <c r="DB895" i="1"/>
  <c r="CX895" i="1"/>
  <c r="CY895" i="1"/>
  <c r="CS895" i="1"/>
  <c r="DC895" i="1"/>
  <c r="CT895" i="1"/>
  <c r="BK960" i="1"/>
  <c r="CT960" i="1"/>
  <c r="CX960" i="1"/>
  <c r="DB960" i="1"/>
  <c r="CQ960" i="1"/>
  <c r="CU960" i="1"/>
  <c r="CY960" i="1"/>
  <c r="DC960" i="1"/>
  <c r="CR960" i="1"/>
  <c r="CZ960" i="1"/>
  <c r="CS960" i="1"/>
  <c r="DA960" i="1"/>
  <c r="CV960" i="1"/>
  <c r="CW960" i="1"/>
  <c r="BK1016" i="1"/>
  <c r="CF1016" i="1"/>
  <c r="CT1016" i="1"/>
  <c r="CX1016" i="1"/>
  <c r="DB1016" i="1"/>
  <c r="CQ1016" i="1"/>
  <c r="CU1016" i="1"/>
  <c r="CY1016" i="1"/>
  <c r="DC1016" i="1"/>
  <c r="CR1016" i="1"/>
  <c r="CZ1016" i="1"/>
  <c r="CS1016" i="1"/>
  <c r="DA1016" i="1"/>
  <c r="CV1016" i="1"/>
  <c r="CW1016" i="1"/>
  <c r="BK1080" i="1"/>
  <c r="CT1080" i="1"/>
  <c r="CX1080" i="1"/>
  <c r="DB1080" i="1"/>
  <c r="CR1080" i="1"/>
  <c r="CW1080" i="1"/>
  <c r="DC1080" i="1"/>
  <c r="CS1080" i="1"/>
  <c r="CY1080" i="1"/>
  <c r="CU1080" i="1"/>
  <c r="CZ1080" i="1"/>
  <c r="DA1080" i="1"/>
  <c r="CV1080" i="1"/>
  <c r="CQ1080" i="1"/>
  <c r="BK1182" i="1"/>
  <c r="CR1182" i="1"/>
  <c r="CV1182" i="1"/>
  <c r="CZ1182" i="1"/>
  <c r="CT1182" i="1"/>
  <c r="CY1182" i="1"/>
  <c r="CQ1182" i="1"/>
  <c r="CW1182" i="1"/>
  <c r="DB1182" i="1"/>
  <c r="DA1182" i="1"/>
  <c r="CX1182" i="1"/>
  <c r="CS1182" i="1"/>
  <c r="DC1182" i="1"/>
  <c r="CU1182" i="1"/>
  <c r="BK1306" i="1"/>
  <c r="CR1306" i="1"/>
  <c r="CV1306" i="1"/>
  <c r="CZ1306" i="1"/>
  <c r="CT1306" i="1"/>
  <c r="CY1306" i="1"/>
  <c r="CS1306" i="1"/>
  <c r="DC1306" i="1"/>
  <c r="CU1306" i="1"/>
  <c r="DA1306" i="1"/>
  <c r="CX1306" i="1"/>
  <c r="CQ1306" i="1"/>
  <c r="CW1306" i="1"/>
  <c r="DB1306" i="1"/>
  <c r="BK1411" i="1"/>
  <c r="CH1411" i="1"/>
  <c r="CS1411" i="1"/>
  <c r="CW1411" i="1"/>
  <c r="DA1411" i="1"/>
  <c r="CV1411" i="1"/>
  <c r="CZ1411" i="1"/>
  <c r="CT1411" i="1"/>
  <c r="CX1411" i="1"/>
  <c r="DB1411" i="1"/>
  <c r="CR1411" i="1"/>
  <c r="CQ1411" i="1"/>
  <c r="CU1411" i="1"/>
  <c r="CY1411" i="1"/>
  <c r="DC1411" i="1"/>
  <c r="BK1464" i="1"/>
  <c r="CR1464" i="1"/>
  <c r="CV1464" i="1"/>
  <c r="CZ1464" i="1"/>
  <c r="CS1464" i="1"/>
  <c r="DA1464" i="1"/>
  <c r="CQ1464" i="1"/>
  <c r="CU1464" i="1"/>
  <c r="DC1464" i="1"/>
  <c r="CW1464" i="1"/>
  <c r="CY1464" i="1"/>
  <c r="CT1464" i="1"/>
  <c r="CX1464" i="1"/>
  <c r="DB1464" i="1"/>
  <c r="BK1508" i="1"/>
  <c r="CR1508" i="1"/>
  <c r="CV1508" i="1"/>
  <c r="CZ1508" i="1"/>
  <c r="CS1508" i="1"/>
  <c r="DA1508" i="1"/>
  <c r="CT1508" i="1"/>
  <c r="CX1508" i="1"/>
  <c r="CW1508" i="1"/>
  <c r="DB1508" i="1"/>
  <c r="CY1508" i="1"/>
  <c r="DC1508" i="1"/>
  <c r="CQ1508" i="1"/>
  <c r="CU1508" i="1"/>
  <c r="BK99" i="1"/>
  <c r="CR99" i="1"/>
  <c r="CV99" i="1"/>
  <c r="CZ99" i="1"/>
  <c r="CU99" i="1"/>
  <c r="DA99" i="1"/>
  <c r="CQ99" i="1"/>
  <c r="CW99" i="1"/>
  <c r="DB99" i="1"/>
  <c r="CY99" i="1"/>
  <c r="CS99" i="1"/>
  <c r="DC99" i="1"/>
  <c r="CT99" i="1"/>
  <c r="CX99" i="1"/>
  <c r="BK882" i="1"/>
  <c r="CS882" i="1"/>
  <c r="CW882" i="1"/>
  <c r="DA882" i="1"/>
  <c r="CT882" i="1"/>
  <c r="CY882" i="1"/>
  <c r="CU882" i="1"/>
  <c r="CZ882" i="1"/>
  <c r="CV882" i="1"/>
  <c r="CX882" i="1"/>
  <c r="CQ882" i="1"/>
  <c r="DB882" i="1"/>
  <c r="DC882" i="1"/>
  <c r="CR882" i="1"/>
  <c r="BK1298" i="1"/>
  <c r="CR1298" i="1"/>
  <c r="CV1298" i="1"/>
  <c r="CZ1298" i="1"/>
  <c r="CQ1298" i="1"/>
  <c r="CW1298" i="1"/>
  <c r="DB1298" i="1"/>
  <c r="DA1298" i="1"/>
  <c r="CS1298" i="1"/>
  <c r="CX1298" i="1"/>
  <c r="DC1298" i="1"/>
  <c r="CU1298" i="1"/>
  <c r="CT1298" i="1"/>
  <c r="CY1298" i="1"/>
  <c r="BK191" i="1"/>
  <c r="CF191" i="1"/>
  <c r="CT191" i="1"/>
  <c r="CX191" i="1"/>
  <c r="DB191" i="1"/>
  <c r="CQ191" i="1"/>
  <c r="CU191" i="1"/>
  <c r="CY191" i="1"/>
  <c r="DC191" i="1"/>
  <c r="CR191" i="1"/>
  <c r="CV191" i="1"/>
  <c r="CZ191" i="1"/>
  <c r="DA191" i="1"/>
  <c r="CS191" i="1"/>
  <c r="CW191" i="1"/>
  <c r="BK501" i="1"/>
  <c r="CQ501" i="1"/>
  <c r="CU501" i="1"/>
  <c r="CY501" i="1"/>
  <c r="DC501" i="1"/>
  <c r="CS501" i="1"/>
  <c r="CX501" i="1"/>
  <c r="CT501" i="1"/>
  <c r="CZ501" i="1"/>
  <c r="CV501" i="1"/>
  <c r="DA501" i="1"/>
  <c r="CW501" i="1"/>
  <c r="DB501" i="1"/>
  <c r="CR501" i="1"/>
  <c r="BK712" i="1"/>
  <c r="CS712" i="1"/>
  <c r="CW712" i="1"/>
  <c r="DA712" i="1"/>
  <c r="CT712" i="1"/>
  <c r="CX712" i="1"/>
  <c r="DB712" i="1"/>
  <c r="CQ712" i="1"/>
  <c r="CU712" i="1"/>
  <c r="CY712" i="1"/>
  <c r="DC712" i="1"/>
  <c r="CR712" i="1"/>
  <c r="CV712" i="1"/>
  <c r="CZ712" i="1"/>
  <c r="BK830" i="1"/>
  <c r="CS830" i="1"/>
  <c r="CW830" i="1"/>
  <c r="DA830" i="1"/>
  <c r="CR830" i="1"/>
  <c r="CX830" i="1"/>
  <c r="DC830" i="1"/>
  <c r="CT830" i="1"/>
  <c r="CY830" i="1"/>
  <c r="CZ830" i="1"/>
  <c r="CQ830" i="1"/>
  <c r="DB830" i="1"/>
  <c r="CU830" i="1"/>
  <c r="CV830" i="1"/>
  <c r="BK1151" i="1"/>
  <c r="CQ1151" i="1"/>
  <c r="CU1151" i="1"/>
  <c r="CY1151" i="1"/>
  <c r="DC1151" i="1"/>
  <c r="CR1151" i="1"/>
  <c r="CW1151" i="1"/>
  <c r="DB1151" i="1"/>
  <c r="CS1151" i="1"/>
  <c r="CX1151" i="1"/>
  <c r="CT1151" i="1"/>
  <c r="CZ1151" i="1"/>
  <c r="CV1151" i="1"/>
  <c r="DA1151" i="1"/>
  <c r="BK294" i="1"/>
  <c r="CT294" i="1"/>
  <c r="CX294" i="1"/>
  <c r="DB294" i="1"/>
  <c r="CQ294" i="1"/>
  <c r="CU294" i="1"/>
  <c r="CY294" i="1"/>
  <c r="DC294" i="1"/>
  <c r="CR294" i="1"/>
  <c r="CV294" i="1"/>
  <c r="CZ294" i="1"/>
  <c r="CW294" i="1"/>
  <c r="DA294" i="1"/>
  <c r="CS294" i="1"/>
  <c r="BK109" i="1"/>
  <c r="CH109" i="1"/>
  <c r="CT109" i="1"/>
  <c r="CX109" i="1"/>
  <c r="DB109" i="1"/>
  <c r="CS109" i="1"/>
  <c r="CY109" i="1"/>
  <c r="CU109" i="1"/>
  <c r="CZ109" i="1"/>
  <c r="CW109" i="1"/>
  <c r="CQ109" i="1"/>
  <c r="DA109" i="1"/>
  <c r="CR109" i="1"/>
  <c r="DC109" i="1"/>
  <c r="CV109" i="1"/>
  <c r="BK13" i="1"/>
  <c r="CQ13" i="1"/>
  <c r="CU13" i="1"/>
  <c r="CY13" i="1"/>
  <c r="DC13" i="1"/>
  <c r="CT13" i="1"/>
  <c r="CZ13" i="1"/>
  <c r="CS13" i="1"/>
  <c r="DA13" i="1"/>
  <c r="CW13" i="1"/>
  <c r="DB13" i="1"/>
  <c r="CR13" i="1"/>
  <c r="CV13" i="1"/>
  <c r="CX13" i="1"/>
  <c r="BK276" i="1"/>
  <c r="CR276" i="1"/>
  <c r="CV276" i="1"/>
  <c r="CZ276" i="1"/>
  <c r="CS276" i="1"/>
  <c r="CW276" i="1"/>
  <c r="DA276" i="1"/>
  <c r="CT276" i="1"/>
  <c r="CX276" i="1"/>
  <c r="DB276" i="1"/>
  <c r="CQ276" i="1"/>
  <c r="CU276" i="1"/>
  <c r="CY276" i="1"/>
  <c r="DC276" i="1"/>
  <c r="BK113" i="1"/>
  <c r="CJ113" i="1"/>
  <c r="CT113" i="1"/>
  <c r="CX113" i="1"/>
  <c r="DB113" i="1"/>
  <c r="CU113" i="1"/>
  <c r="CZ113" i="1"/>
  <c r="CQ113" i="1"/>
  <c r="CV113" i="1"/>
  <c r="DA113" i="1"/>
  <c r="CY113" i="1"/>
  <c r="CR113" i="1"/>
  <c r="DC113" i="1"/>
  <c r="CS113" i="1"/>
  <c r="CW113" i="1"/>
  <c r="BK235" i="1"/>
  <c r="CT235" i="1"/>
  <c r="CX235" i="1"/>
  <c r="DB235" i="1"/>
  <c r="CQ235" i="1"/>
  <c r="CU235" i="1"/>
  <c r="CY235" i="1"/>
  <c r="DC235" i="1"/>
  <c r="CR235" i="1"/>
  <c r="CV235" i="1"/>
  <c r="CZ235" i="1"/>
  <c r="CS235" i="1"/>
  <c r="CW235" i="1"/>
  <c r="DA235" i="1"/>
  <c r="BK503" i="1"/>
  <c r="CS503" i="1"/>
  <c r="CW503" i="1"/>
  <c r="DA503" i="1"/>
  <c r="CT503" i="1"/>
  <c r="CY503" i="1"/>
  <c r="CU503" i="1"/>
  <c r="CZ503" i="1"/>
  <c r="CQ503" i="1"/>
  <c r="CV503" i="1"/>
  <c r="DB503" i="1"/>
  <c r="CR503" i="1"/>
  <c r="CX503" i="1"/>
  <c r="DC503" i="1"/>
  <c r="BK82" i="1"/>
  <c r="CN82" i="1"/>
  <c r="CS82" i="1"/>
  <c r="CW82" i="1"/>
  <c r="DA82" i="1"/>
  <c r="CQ82" i="1"/>
  <c r="CV82" i="1"/>
  <c r="DB82" i="1"/>
  <c r="CR82" i="1"/>
  <c r="CX82" i="1"/>
  <c r="DC82" i="1"/>
  <c r="CT82" i="1"/>
  <c r="CY82" i="1"/>
  <c r="CU82" i="1"/>
  <c r="CZ82" i="1"/>
  <c r="BK308" i="1"/>
  <c r="CR308" i="1"/>
  <c r="CV308" i="1"/>
  <c r="CZ308" i="1"/>
  <c r="CS308" i="1"/>
  <c r="CW308" i="1"/>
  <c r="DA308" i="1"/>
  <c r="CT308" i="1"/>
  <c r="CX308" i="1"/>
  <c r="DB308" i="1"/>
  <c r="CQ308" i="1"/>
  <c r="CU308" i="1"/>
  <c r="CY308" i="1"/>
  <c r="DC308" i="1"/>
  <c r="BK524" i="1"/>
  <c r="CR524" i="1"/>
  <c r="CV524" i="1"/>
  <c r="CZ524" i="1"/>
  <c r="CS524" i="1"/>
  <c r="CX524" i="1"/>
  <c r="DC524" i="1"/>
  <c r="CT524" i="1"/>
  <c r="CY524" i="1"/>
  <c r="CU524" i="1"/>
  <c r="DA524" i="1"/>
  <c r="CW524" i="1"/>
  <c r="DB524" i="1"/>
  <c r="CQ524" i="1"/>
  <c r="BK796" i="1"/>
  <c r="CQ796" i="1"/>
  <c r="CU796" i="1"/>
  <c r="CY796" i="1"/>
  <c r="DC796" i="1"/>
  <c r="CR796" i="1"/>
  <c r="CW796" i="1"/>
  <c r="DB796" i="1"/>
  <c r="CS796" i="1"/>
  <c r="CX796" i="1"/>
  <c r="CT796" i="1"/>
  <c r="CV796" i="1"/>
  <c r="CZ796" i="1"/>
  <c r="DA796" i="1"/>
  <c r="BK974" i="1"/>
  <c r="CJ974" i="1"/>
  <c r="CR974" i="1"/>
  <c r="CV974" i="1"/>
  <c r="CZ974" i="1"/>
  <c r="CS974" i="1"/>
  <c r="CW974" i="1"/>
  <c r="DA974" i="1"/>
  <c r="CT974" i="1"/>
  <c r="DB974" i="1"/>
  <c r="CU974" i="1"/>
  <c r="DC974" i="1"/>
  <c r="CX974" i="1"/>
  <c r="CY974" i="1"/>
  <c r="CQ974" i="1"/>
  <c r="BK1143" i="1"/>
  <c r="CQ1143" i="1"/>
  <c r="CU1143" i="1"/>
  <c r="CY1143" i="1"/>
  <c r="DC1143" i="1"/>
  <c r="CT1143" i="1"/>
  <c r="CZ1143" i="1"/>
  <c r="CV1143" i="1"/>
  <c r="DA1143" i="1"/>
  <c r="CR1143" i="1"/>
  <c r="CW1143" i="1"/>
  <c r="DB1143" i="1"/>
  <c r="CS1143" i="1"/>
  <c r="CX1143" i="1"/>
  <c r="BK275" i="1"/>
  <c r="CK275" i="1"/>
  <c r="CS275" i="1"/>
  <c r="CW275" i="1"/>
  <c r="DA275" i="1"/>
  <c r="CT275" i="1"/>
  <c r="CX275" i="1"/>
  <c r="DB275" i="1"/>
  <c r="CQ275" i="1"/>
  <c r="CU275" i="1"/>
  <c r="CY275" i="1"/>
  <c r="DC275" i="1"/>
  <c r="CR275" i="1"/>
  <c r="CV275" i="1"/>
  <c r="CZ275" i="1"/>
  <c r="BK408" i="1"/>
  <c r="CO408" i="1"/>
  <c r="CT408" i="1"/>
  <c r="CX408" i="1"/>
  <c r="DB408" i="1"/>
  <c r="CQ408" i="1"/>
  <c r="CU408" i="1"/>
  <c r="CY408" i="1"/>
  <c r="DC408" i="1"/>
  <c r="CR408" i="1"/>
  <c r="CV408" i="1"/>
  <c r="CZ408" i="1"/>
  <c r="DA408" i="1"/>
  <c r="CS408" i="1"/>
  <c r="CW408" i="1"/>
  <c r="BK442" i="1"/>
  <c r="CC442" i="1"/>
  <c r="CR442" i="1"/>
  <c r="CV442" i="1"/>
  <c r="CZ442" i="1"/>
  <c r="CS442" i="1"/>
  <c r="CW442" i="1"/>
  <c r="DA442" i="1"/>
  <c r="CT442" i="1"/>
  <c r="CX442" i="1"/>
  <c r="DB442" i="1"/>
  <c r="CQ442" i="1"/>
  <c r="CU442" i="1"/>
  <c r="CY442" i="1"/>
  <c r="DC442" i="1"/>
  <c r="BK474" i="1"/>
  <c r="CH474" i="1"/>
  <c r="CT474" i="1"/>
  <c r="CX474" i="1"/>
  <c r="DB474" i="1"/>
  <c r="CR474" i="1"/>
  <c r="CW474" i="1"/>
  <c r="DC474" i="1"/>
  <c r="CS474" i="1"/>
  <c r="CY474" i="1"/>
  <c r="CU474" i="1"/>
  <c r="CZ474" i="1"/>
  <c r="CQ474" i="1"/>
  <c r="CV474" i="1"/>
  <c r="DA474" i="1"/>
  <c r="BK506" i="1"/>
  <c r="CT506" i="1"/>
  <c r="CX506" i="1"/>
  <c r="DB506" i="1"/>
  <c r="CR506" i="1"/>
  <c r="CW506" i="1"/>
  <c r="DC506" i="1"/>
  <c r="CS506" i="1"/>
  <c r="CY506" i="1"/>
  <c r="CU506" i="1"/>
  <c r="CZ506" i="1"/>
  <c r="CV506" i="1"/>
  <c r="DA506" i="1"/>
  <c r="CQ506" i="1"/>
  <c r="BK538" i="1"/>
  <c r="CS538" i="1"/>
  <c r="CW538" i="1"/>
  <c r="DA538" i="1"/>
  <c r="CT538" i="1"/>
  <c r="CX538" i="1"/>
  <c r="DB538" i="1"/>
  <c r="CQ538" i="1"/>
  <c r="CU538" i="1"/>
  <c r="CY538" i="1"/>
  <c r="DC538" i="1"/>
  <c r="CZ538" i="1"/>
  <c r="CR538" i="1"/>
  <c r="CV538" i="1"/>
  <c r="BK634" i="1"/>
  <c r="CC634" i="1"/>
  <c r="CS634" i="1"/>
  <c r="CW634" i="1"/>
  <c r="DA634" i="1"/>
  <c r="CR634" i="1"/>
  <c r="CX634" i="1"/>
  <c r="DC634" i="1"/>
  <c r="CT634" i="1"/>
  <c r="CY634" i="1"/>
  <c r="CU634" i="1"/>
  <c r="CZ634" i="1"/>
  <c r="CQ634" i="1"/>
  <c r="CV634" i="1"/>
  <c r="DB634" i="1"/>
  <c r="BK727" i="1"/>
  <c r="CM727" i="1"/>
  <c r="CT727" i="1"/>
  <c r="CX727" i="1"/>
  <c r="DB727" i="1"/>
  <c r="CQ727" i="1"/>
  <c r="CU727" i="1"/>
  <c r="CY727" i="1"/>
  <c r="DC727" i="1"/>
  <c r="CR727" i="1"/>
  <c r="CV727" i="1"/>
  <c r="CZ727" i="1"/>
  <c r="CS727" i="1"/>
  <c r="CW727" i="1"/>
  <c r="DA727" i="1"/>
  <c r="BK770" i="1"/>
  <c r="CE770" i="1"/>
  <c r="CQ770" i="1"/>
  <c r="CU770" i="1"/>
  <c r="CY770" i="1"/>
  <c r="DC770" i="1"/>
  <c r="CR770" i="1"/>
  <c r="CV770" i="1"/>
  <c r="CZ770" i="1"/>
  <c r="CS770" i="1"/>
  <c r="CW770" i="1"/>
  <c r="DA770" i="1"/>
  <c r="CT770" i="1"/>
  <c r="CX770" i="1"/>
  <c r="DB770" i="1"/>
  <c r="BK871" i="1"/>
  <c r="CR871" i="1"/>
  <c r="CV871" i="1"/>
  <c r="CZ871" i="1"/>
  <c r="CS871" i="1"/>
  <c r="CX871" i="1"/>
  <c r="DC871" i="1"/>
  <c r="CT871" i="1"/>
  <c r="CY871" i="1"/>
  <c r="DA871" i="1"/>
  <c r="CQ871" i="1"/>
  <c r="DB871" i="1"/>
  <c r="CU871" i="1"/>
  <c r="CW871" i="1"/>
  <c r="BK972" i="1"/>
  <c r="CT972" i="1"/>
  <c r="CX972" i="1"/>
  <c r="DB972" i="1"/>
  <c r="CQ972" i="1"/>
  <c r="CU972" i="1"/>
  <c r="CY972" i="1"/>
  <c r="DC972" i="1"/>
  <c r="CV972" i="1"/>
  <c r="CW972" i="1"/>
  <c r="CR972" i="1"/>
  <c r="CZ972" i="1"/>
  <c r="CS972" i="1"/>
  <c r="DA972" i="1"/>
  <c r="BK1028" i="1"/>
  <c r="CE1028" i="1"/>
  <c r="CT1028" i="1"/>
  <c r="CX1028" i="1"/>
  <c r="DB1028" i="1"/>
  <c r="CQ1028" i="1"/>
  <c r="CU1028" i="1"/>
  <c r="CY1028" i="1"/>
  <c r="DC1028" i="1"/>
  <c r="CV1028" i="1"/>
  <c r="CW1028" i="1"/>
  <c r="CR1028" i="1"/>
  <c r="CZ1028" i="1"/>
  <c r="DA1028" i="1"/>
  <c r="CS1028" i="1"/>
  <c r="BK1093" i="1"/>
  <c r="CM1093" i="1"/>
  <c r="CS1093" i="1"/>
  <c r="CW1093" i="1"/>
  <c r="DA1093" i="1"/>
  <c r="CT1093" i="1"/>
  <c r="CY1093" i="1"/>
  <c r="CU1093" i="1"/>
  <c r="CZ1093" i="1"/>
  <c r="CQ1093" i="1"/>
  <c r="CV1093" i="1"/>
  <c r="DB1093" i="1"/>
  <c r="DC1093" i="1"/>
  <c r="CX1093" i="1"/>
  <c r="CR1093" i="1"/>
  <c r="BK1189" i="1"/>
  <c r="CO1189" i="1"/>
  <c r="CS1189" i="1"/>
  <c r="CW1189" i="1"/>
  <c r="DA1189" i="1"/>
  <c r="CU1189" i="1"/>
  <c r="CZ1189" i="1"/>
  <c r="CT1189" i="1"/>
  <c r="CQ1189" i="1"/>
  <c r="CV1189" i="1"/>
  <c r="DB1189" i="1"/>
  <c r="CY1189" i="1"/>
  <c r="CR1189" i="1"/>
  <c r="CX1189" i="1"/>
  <c r="DC1189" i="1"/>
  <c r="BK1342" i="1"/>
  <c r="CR1342" i="1"/>
  <c r="CV1342" i="1"/>
  <c r="CZ1342" i="1"/>
  <c r="CU1342" i="1"/>
  <c r="DA1342" i="1"/>
  <c r="CT1342" i="1"/>
  <c r="CY1342" i="1"/>
  <c r="CQ1342" i="1"/>
  <c r="CW1342" i="1"/>
  <c r="DB1342" i="1"/>
  <c r="CS1342" i="1"/>
  <c r="CX1342" i="1"/>
  <c r="DC1342" i="1"/>
  <c r="BK1459" i="1"/>
  <c r="CO1459" i="1"/>
  <c r="CS1459" i="1"/>
  <c r="CW1459" i="1"/>
  <c r="DA1459" i="1"/>
  <c r="CX1459" i="1"/>
  <c r="DB1459" i="1"/>
  <c r="CR1459" i="1"/>
  <c r="CZ1459" i="1"/>
  <c r="CT1459" i="1"/>
  <c r="CV1459" i="1"/>
  <c r="CQ1459" i="1"/>
  <c r="CU1459" i="1"/>
  <c r="CY1459" i="1"/>
  <c r="DC1459" i="1"/>
  <c r="BK87" i="1"/>
  <c r="CR87" i="1"/>
  <c r="CV87" i="1"/>
  <c r="CZ87" i="1"/>
  <c r="CU87" i="1"/>
  <c r="DA87" i="1"/>
  <c r="CQ87" i="1"/>
  <c r="CW87" i="1"/>
  <c r="DB87" i="1"/>
  <c r="CS87" i="1"/>
  <c r="CX87" i="1"/>
  <c r="DC87" i="1"/>
  <c r="CT87" i="1"/>
  <c r="CY87" i="1"/>
  <c r="BK261" i="1"/>
  <c r="CR261" i="1"/>
  <c r="CV261" i="1"/>
  <c r="CZ261" i="1"/>
  <c r="CS261" i="1"/>
  <c r="CX261" i="1"/>
  <c r="DC261" i="1"/>
  <c r="CT261" i="1"/>
  <c r="CY261" i="1"/>
  <c r="CU261" i="1"/>
  <c r="DA261" i="1"/>
  <c r="CQ261" i="1"/>
  <c r="CW261" i="1"/>
  <c r="DB261" i="1"/>
  <c r="BK465" i="1"/>
  <c r="CD465" i="1"/>
  <c r="CQ465" i="1"/>
  <c r="CU465" i="1"/>
  <c r="CY465" i="1"/>
  <c r="DC465" i="1"/>
  <c r="CR465" i="1"/>
  <c r="CW465" i="1"/>
  <c r="DB465" i="1"/>
  <c r="CS465" i="1"/>
  <c r="CX465" i="1"/>
  <c r="CT465" i="1"/>
  <c r="CZ465" i="1"/>
  <c r="CV465" i="1"/>
  <c r="DA465" i="1"/>
  <c r="BK890" i="1"/>
  <c r="CG890" i="1"/>
  <c r="CS890" i="1"/>
  <c r="CW890" i="1"/>
  <c r="DA890" i="1"/>
  <c r="CQ890" i="1"/>
  <c r="CV890" i="1"/>
  <c r="DB890" i="1"/>
  <c r="CR890" i="1"/>
  <c r="CX890" i="1"/>
  <c r="DC890" i="1"/>
  <c r="CY890" i="1"/>
  <c r="CZ890" i="1"/>
  <c r="CT890" i="1"/>
  <c r="CU890" i="1"/>
  <c r="BK1007" i="1"/>
  <c r="CC1007" i="1"/>
  <c r="CQ1007" i="1"/>
  <c r="CU1007" i="1"/>
  <c r="CY1007" i="1"/>
  <c r="DC1007" i="1"/>
  <c r="CR1007" i="1"/>
  <c r="CV1007" i="1"/>
  <c r="CZ1007" i="1"/>
  <c r="CW1007" i="1"/>
  <c r="CX1007" i="1"/>
  <c r="CS1007" i="1"/>
  <c r="DA1007" i="1"/>
  <c r="CT1007" i="1"/>
  <c r="DB1007" i="1"/>
  <c r="BK1384" i="1"/>
  <c r="CI1384" i="1"/>
  <c r="CR1384" i="1"/>
  <c r="CV1384" i="1"/>
  <c r="CZ1384" i="1"/>
  <c r="CQ1384" i="1"/>
  <c r="CU1384" i="1"/>
  <c r="DC1384" i="1"/>
  <c r="CS1384" i="1"/>
  <c r="CW1384" i="1"/>
  <c r="DA1384" i="1"/>
  <c r="CY1384" i="1"/>
  <c r="CT1384" i="1"/>
  <c r="CX1384" i="1"/>
  <c r="DB1384" i="1"/>
  <c r="BK811" i="1"/>
  <c r="CD811" i="1"/>
  <c r="CR811" i="1"/>
  <c r="CV811" i="1"/>
  <c r="CZ811" i="1"/>
  <c r="CT811" i="1"/>
  <c r="CY811" i="1"/>
  <c r="CU811" i="1"/>
  <c r="DA811" i="1"/>
  <c r="CQ811" i="1"/>
  <c r="DB811" i="1"/>
  <c r="CS811" i="1"/>
  <c r="DC811" i="1"/>
  <c r="CW811" i="1"/>
  <c r="CX811" i="1"/>
  <c r="BK941" i="1"/>
  <c r="CM941" i="1"/>
  <c r="CS941" i="1"/>
  <c r="CW941" i="1"/>
  <c r="DA941" i="1"/>
  <c r="CT941" i="1"/>
  <c r="CX941" i="1"/>
  <c r="DB941" i="1"/>
  <c r="CQ941" i="1"/>
  <c r="CY941" i="1"/>
  <c r="CR941" i="1"/>
  <c r="CZ941" i="1"/>
  <c r="CU941" i="1"/>
  <c r="DC941" i="1"/>
  <c r="CV941" i="1"/>
  <c r="BK1013" i="1"/>
  <c r="CS1013" i="1"/>
  <c r="CW1013" i="1"/>
  <c r="DA1013" i="1"/>
  <c r="CT1013" i="1"/>
  <c r="CX1013" i="1"/>
  <c r="DB1013" i="1"/>
  <c r="CQ1013" i="1"/>
  <c r="CY1013" i="1"/>
  <c r="CR1013" i="1"/>
  <c r="CZ1013" i="1"/>
  <c r="CU1013" i="1"/>
  <c r="DC1013" i="1"/>
  <c r="CV1013" i="1"/>
  <c r="BK1077" i="1"/>
  <c r="CS1077" i="1"/>
  <c r="CW1077" i="1"/>
  <c r="DA1077" i="1"/>
  <c r="CT1077" i="1"/>
  <c r="CY1077" i="1"/>
  <c r="CU1077" i="1"/>
  <c r="CZ1077" i="1"/>
  <c r="CQ1077" i="1"/>
  <c r="CV1077" i="1"/>
  <c r="DB1077" i="1"/>
  <c r="CX1077" i="1"/>
  <c r="CR1077" i="1"/>
  <c r="DC1077" i="1"/>
  <c r="BK545" i="1"/>
  <c r="CC545" i="1"/>
  <c r="CT545" i="1"/>
  <c r="CX545" i="1"/>
  <c r="DB545" i="1"/>
  <c r="CQ545" i="1"/>
  <c r="CU545" i="1"/>
  <c r="CY545" i="1"/>
  <c r="DC545" i="1"/>
  <c r="CR545" i="1"/>
  <c r="CV545" i="1"/>
  <c r="CZ545" i="1"/>
  <c r="CS545" i="1"/>
  <c r="CW545" i="1"/>
  <c r="DA545" i="1"/>
  <c r="BK680" i="1"/>
  <c r="CC680" i="1"/>
  <c r="CS680" i="1"/>
  <c r="CW680" i="1"/>
  <c r="DA680" i="1"/>
  <c r="CT680" i="1"/>
  <c r="CX680" i="1"/>
  <c r="DB680" i="1"/>
  <c r="CQ680" i="1"/>
  <c r="CU680" i="1"/>
  <c r="CY680" i="1"/>
  <c r="DC680" i="1"/>
  <c r="CR680" i="1"/>
  <c r="CV680" i="1"/>
  <c r="CZ680" i="1"/>
  <c r="BK894" i="1"/>
  <c r="CG894" i="1"/>
  <c r="CS894" i="1"/>
  <c r="CW894" i="1"/>
  <c r="DA894" i="1"/>
  <c r="CR894" i="1"/>
  <c r="CX894" i="1"/>
  <c r="DC894" i="1"/>
  <c r="CT894" i="1"/>
  <c r="CY894" i="1"/>
  <c r="CZ894" i="1"/>
  <c r="CQ894" i="1"/>
  <c r="DB894" i="1"/>
  <c r="CU894" i="1"/>
  <c r="CV894" i="1"/>
  <c r="BK1015" i="1"/>
  <c r="CO1015" i="1"/>
  <c r="CQ1015" i="1"/>
  <c r="CU1015" i="1"/>
  <c r="CY1015" i="1"/>
  <c r="DC1015" i="1"/>
  <c r="CR1015" i="1"/>
  <c r="CV1015" i="1"/>
  <c r="CZ1015" i="1"/>
  <c r="CW1015" i="1"/>
  <c r="CX1015" i="1"/>
  <c r="CS1015" i="1"/>
  <c r="DA1015" i="1"/>
  <c r="DB1015" i="1"/>
  <c r="CT1015" i="1"/>
  <c r="BK1109" i="1"/>
  <c r="CJ1109" i="1"/>
  <c r="CS1109" i="1"/>
  <c r="CW1109" i="1"/>
  <c r="DA1109" i="1"/>
  <c r="CT1109" i="1"/>
  <c r="CY1109" i="1"/>
  <c r="CU1109" i="1"/>
  <c r="CZ1109" i="1"/>
  <c r="CQ1109" i="1"/>
  <c r="CV1109" i="1"/>
  <c r="DB1109" i="1"/>
  <c r="DC1109" i="1"/>
  <c r="CR1109" i="1"/>
  <c r="CX1109" i="1"/>
  <c r="BK1266" i="1"/>
  <c r="CI1266" i="1"/>
  <c r="CR1266" i="1"/>
  <c r="CV1266" i="1"/>
  <c r="CZ1266" i="1"/>
  <c r="CQ1266" i="1"/>
  <c r="CW1266" i="1"/>
  <c r="DB1266" i="1"/>
  <c r="DA1266" i="1"/>
  <c r="CS1266" i="1"/>
  <c r="CX1266" i="1"/>
  <c r="DC1266" i="1"/>
  <c r="CU1266" i="1"/>
  <c r="CT1266" i="1"/>
  <c r="CY1266" i="1"/>
  <c r="BK1471" i="1"/>
  <c r="CS1471" i="1"/>
  <c r="CW1471" i="1"/>
  <c r="DA1471" i="1"/>
  <c r="CX1471" i="1"/>
  <c r="DB1471" i="1"/>
  <c r="CR1471" i="1"/>
  <c r="CV1471" i="1"/>
  <c r="CT1471" i="1"/>
  <c r="CZ1471" i="1"/>
  <c r="CQ1471" i="1"/>
  <c r="CU1471" i="1"/>
  <c r="CY1471" i="1"/>
  <c r="DC1471" i="1"/>
  <c r="BK341" i="1"/>
  <c r="CQ341" i="1"/>
  <c r="CU341" i="1"/>
  <c r="CY341" i="1"/>
  <c r="DC341" i="1"/>
  <c r="CR341" i="1"/>
  <c r="CV341" i="1"/>
  <c r="CZ341" i="1"/>
  <c r="CS341" i="1"/>
  <c r="CW341" i="1"/>
  <c r="DA341" i="1"/>
  <c r="CT341" i="1"/>
  <c r="CX341" i="1"/>
  <c r="DB341" i="1"/>
  <c r="BK210" i="1"/>
  <c r="CL210" i="1"/>
  <c r="CQ210" i="1"/>
  <c r="CU210" i="1"/>
  <c r="CY210" i="1"/>
  <c r="DC210" i="1"/>
  <c r="CR210" i="1"/>
  <c r="CV210" i="1"/>
  <c r="CZ210" i="1"/>
  <c r="CS210" i="1"/>
  <c r="CW210" i="1"/>
  <c r="DA210" i="1"/>
  <c r="CT210" i="1"/>
  <c r="CX210" i="1"/>
  <c r="DB210" i="1"/>
  <c r="BK443" i="1"/>
  <c r="CI443" i="1"/>
  <c r="CQ443" i="1"/>
  <c r="CU443" i="1"/>
  <c r="CY443" i="1"/>
  <c r="DC443" i="1"/>
  <c r="CR443" i="1"/>
  <c r="CV443" i="1"/>
  <c r="CZ443" i="1"/>
  <c r="CS443" i="1"/>
  <c r="CW443" i="1"/>
  <c r="DA443" i="1"/>
  <c r="CT443" i="1"/>
  <c r="CX443" i="1"/>
  <c r="DB443" i="1"/>
  <c r="BK599" i="1"/>
  <c r="CR599" i="1"/>
  <c r="CV599" i="1"/>
  <c r="CZ599" i="1"/>
  <c r="CT599" i="1"/>
  <c r="CY599" i="1"/>
  <c r="CU599" i="1"/>
  <c r="DA599" i="1"/>
  <c r="CQ599" i="1"/>
  <c r="CW599" i="1"/>
  <c r="DB599" i="1"/>
  <c r="CS599" i="1"/>
  <c r="CX599" i="1"/>
  <c r="DC599" i="1"/>
  <c r="BK240" i="1"/>
  <c r="CS240" i="1"/>
  <c r="CW240" i="1"/>
  <c r="DA240" i="1"/>
  <c r="CT240" i="1"/>
  <c r="CX240" i="1"/>
  <c r="DB240" i="1"/>
  <c r="CQ240" i="1"/>
  <c r="CU240" i="1"/>
  <c r="CY240" i="1"/>
  <c r="DC240" i="1"/>
  <c r="CR240" i="1"/>
  <c r="CV240" i="1"/>
  <c r="CZ240" i="1"/>
  <c r="BK428" i="1"/>
  <c r="CI428" i="1"/>
  <c r="CT428" i="1"/>
  <c r="CX428" i="1"/>
  <c r="DB428" i="1"/>
  <c r="CQ428" i="1"/>
  <c r="CU428" i="1"/>
  <c r="CY428" i="1"/>
  <c r="DC428" i="1"/>
  <c r="CR428" i="1"/>
  <c r="CV428" i="1"/>
  <c r="CZ428" i="1"/>
  <c r="CW428" i="1"/>
  <c r="DA428" i="1"/>
  <c r="CS428" i="1"/>
  <c r="BK564" i="1"/>
  <c r="CG564" i="1"/>
  <c r="CQ564" i="1"/>
  <c r="CU564" i="1"/>
  <c r="CY564" i="1"/>
  <c r="DC564" i="1"/>
  <c r="CR564" i="1"/>
  <c r="CV564" i="1"/>
  <c r="CZ564" i="1"/>
  <c r="CS564" i="1"/>
  <c r="CW564" i="1"/>
  <c r="DA564" i="1"/>
  <c r="CX564" i="1"/>
  <c r="DB564" i="1"/>
  <c r="CT564" i="1"/>
  <c r="BK788" i="1"/>
  <c r="CJ788" i="1"/>
  <c r="CS788" i="1"/>
  <c r="CW788" i="1"/>
  <c r="DA788" i="1"/>
  <c r="CQ788" i="1"/>
  <c r="CU788" i="1"/>
  <c r="CY788" i="1"/>
  <c r="DC788" i="1"/>
  <c r="CX788" i="1"/>
  <c r="CR788" i="1"/>
  <c r="CZ788" i="1"/>
  <c r="DB788" i="1"/>
  <c r="CT788" i="1"/>
  <c r="CV788" i="1"/>
  <c r="BK982" i="1"/>
  <c r="CC982" i="1"/>
  <c r="CR982" i="1"/>
  <c r="CV982" i="1"/>
  <c r="CZ982" i="1"/>
  <c r="CS982" i="1"/>
  <c r="CW982" i="1"/>
  <c r="DA982" i="1"/>
  <c r="CT982" i="1"/>
  <c r="DB982" i="1"/>
  <c r="CU982" i="1"/>
  <c r="DC982" i="1"/>
  <c r="CX982" i="1"/>
  <c r="CQ982" i="1"/>
  <c r="CY982" i="1"/>
  <c r="BK1129" i="1"/>
  <c r="CJ1129" i="1"/>
  <c r="CS1129" i="1"/>
  <c r="CW1129" i="1"/>
  <c r="DA1129" i="1"/>
  <c r="CU1129" i="1"/>
  <c r="CZ1129" i="1"/>
  <c r="CQ1129" i="1"/>
  <c r="CV1129" i="1"/>
  <c r="DB1129" i="1"/>
  <c r="CR1129" i="1"/>
  <c r="CX1129" i="1"/>
  <c r="DC1129" i="1"/>
  <c r="CY1129" i="1"/>
  <c r="CT1129" i="1"/>
  <c r="BK1462" i="1"/>
  <c r="CI1462" i="1"/>
  <c r="CT1462" i="1"/>
  <c r="CX1462" i="1"/>
  <c r="DB1462" i="1"/>
  <c r="CQ1462" i="1"/>
  <c r="CY1462" i="1"/>
  <c r="DC1462" i="1"/>
  <c r="CS1462" i="1"/>
  <c r="CW1462" i="1"/>
  <c r="CU1462" i="1"/>
  <c r="DA1462" i="1"/>
  <c r="CR1462" i="1"/>
  <c r="CV1462" i="1"/>
  <c r="CZ1462" i="1"/>
  <c r="BK49" i="1"/>
  <c r="CQ49" i="1"/>
  <c r="CU49" i="1"/>
  <c r="CY49" i="1"/>
  <c r="DC49" i="1"/>
  <c r="CV49" i="1"/>
  <c r="DA49" i="1"/>
  <c r="CT49" i="1"/>
  <c r="DB49" i="1"/>
  <c r="CR49" i="1"/>
  <c r="CZ49" i="1"/>
  <c r="CS49" i="1"/>
  <c r="CW49" i="1"/>
  <c r="CX49" i="1"/>
  <c r="BK594" i="1"/>
  <c r="CS594" i="1"/>
  <c r="CW594" i="1"/>
  <c r="DA594" i="1"/>
  <c r="CU594" i="1"/>
  <c r="CZ594" i="1"/>
  <c r="CQ594" i="1"/>
  <c r="CV594" i="1"/>
  <c r="DB594" i="1"/>
  <c r="CR594" i="1"/>
  <c r="CX594" i="1"/>
  <c r="DC594" i="1"/>
  <c r="CT594" i="1"/>
  <c r="CY594" i="1"/>
  <c r="BK794" i="1"/>
  <c r="CG794" i="1"/>
  <c r="CS794" i="1"/>
  <c r="CW794" i="1"/>
  <c r="DA794" i="1"/>
  <c r="CQ794" i="1"/>
  <c r="CV794" i="1"/>
  <c r="DB794" i="1"/>
  <c r="CR794" i="1"/>
  <c r="CX794" i="1"/>
  <c r="DC794" i="1"/>
  <c r="CY794" i="1"/>
  <c r="CZ794" i="1"/>
  <c r="CT794" i="1"/>
  <c r="CU794" i="1"/>
  <c r="BK932" i="1"/>
  <c r="CI932" i="1"/>
  <c r="CT932" i="1"/>
  <c r="CX932" i="1"/>
  <c r="DB932" i="1"/>
  <c r="CQ932" i="1"/>
  <c r="CU932" i="1"/>
  <c r="CY932" i="1"/>
  <c r="DC932" i="1"/>
  <c r="CV932" i="1"/>
  <c r="CW932" i="1"/>
  <c r="CR932" i="1"/>
  <c r="CZ932" i="1"/>
  <c r="DA932" i="1"/>
  <c r="CS932" i="1"/>
  <c r="BK1164" i="1"/>
  <c r="CE1164" i="1"/>
  <c r="CT1164" i="1"/>
  <c r="CX1164" i="1"/>
  <c r="DB1164" i="1"/>
  <c r="CS1164" i="1"/>
  <c r="CY1164" i="1"/>
  <c r="CU1164" i="1"/>
  <c r="CZ1164" i="1"/>
  <c r="CQ1164" i="1"/>
  <c r="CV1164" i="1"/>
  <c r="DA1164" i="1"/>
  <c r="CW1164" i="1"/>
  <c r="DC1164" i="1"/>
  <c r="CR1164" i="1"/>
  <c r="BK1406" i="1"/>
  <c r="CT1406" i="1"/>
  <c r="CX1406" i="1"/>
  <c r="DB1406" i="1"/>
  <c r="CS1406" i="1"/>
  <c r="CW1406" i="1"/>
  <c r="CQ1406" i="1"/>
  <c r="CU1406" i="1"/>
  <c r="CY1406" i="1"/>
  <c r="DC1406" i="1"/>
  <c r="DA1406" i="1"/>
  <c r="CR1406" i="1"/>
  <c r="CV1406" i="1"/>
  <c r="CZ1406" i="1"/>
  <c r="BK1526" i="1"/>
  <c r="CG1526" i="1"/>
  <c r="CT1526" i="1"/>
  <c r="CX1526" i="1"/>
  <c r="DB1526" i="1"/>
  <c r="CQ1526" i="1"/>
  <c r="CY1526" i="1"/>
  <c r="DC1526" i="1"/>
  <c r="CR1526" i="1"/>
  <c r="CZ1526" i="1"/>
  <c r="CU1526" i="1"/>
  <c r="CV1526" i="1"/>
  <c r="CS1526" i="1"/>
  <c r="CW1526" i="1"/>
  <c r="DA1526" i="1"/>
  <c r="BK1316" i="1"/>
  <c r="CT1316" i="1"/>
  <c r="CX1316" i="1"/>
  <c r="DB1316" i="1"/>
  <c r="CR1316" i="1"/>
  <c r="CW1316" i="1"/>
  <c r="DC1316" i="1"/>
  <c r="CV1316" i="1"/>
  <c r="DA1316" i="1"/>
  <c r="CS1316" i="1"/>
  <c r="CY1316" i="1"/>
  <c r="CQ1316" i="1"/>
  <c r="CU1316" i="1"/>
  <c r="CZ1316" i="1"/>
  <c r="BK696" i="1"/>
  <c r="CS696" i="1"/>
  <c r="CW696" i="1"/>
  <c r="DA696" i="1"/>
  <c r="CT696" i="1"/>
  <c r="CX696" i="1"/>
  <c r="DB696" i="1"/>
  <c r="CQ696" i="1"/>
  <c r="CU696" i="1"/>
  <c r="CY696" i="1"/>
  <c r="DC696" i="1"/>
  <c r="CR696" i="1"/>
  <c r="CV696" i="1"/>
  <c r="CZ696" i="1"/>
  <c r="BK1475" i="1"/>
  <c r="CS1475" i="1"/>
  <c r="CW1475" i="1"/>
  <c r="DA1475" i="1"/>
  <c r="CT1475" i="1"/>
  <c r="DB1475" i="1"/>
  <c r="CR1475" i="1"/>
  <c r="CZ1475" i="1"/>
  <c r="CX1475" i="1"/>
  <c r="CV1475" i="1"/>
  <c r="CQ1475" i="1"/>
  <c r="CU1475" i="1"/>
  <c r="CY1475" i="1"/>
  <c r="DC1475" i="1"/>
  <c r="BK173" i="1"/>
  <c r="CS173" i="1"/>
  <c r="CW173" i="1"/>
  <c r="DA173" i="1"/>
  <c r="CR173" i="1"/>
  <c r="CX173" i="1"/>
  <c r="DC173" i="1"/>
  <c r="CT173" i="1"/>
  <c r="CY173" i="1"/>
  <c r="CQ173" i="1"/>
  <c r="DB173" i="1"/>
  <c r="CU173" i="1"/>
  <c r="CV173" i="1"/>
  <c r="CZ173" i="1"/>
  <c r="BK349" i="1"/>
  <c r="CQ349" i="1"/>
  <c r="CU349" i="1"/>
  <c r="CY349" i="1"/>
  <c r="DC349" i="1"/>
  <c r="CT349" i="1"/>
  <c r="CZ349" i="1"/>
  <c r="CV349" i="1"/>
  <c r="DA349" i="1"/>
  <c r="CR349" i="1"/>
  <c r="CW349" i="1"/>
  <c r="DB349" i="1"/>
  <c r="CS349" i="1"/>
  <c r="CX349" i="1"/>
  <c r="BK775" i="1"/>
  <c r="CT775" i="1"/>
  <c r="CX775" i="1"/>
  <c r="DB775" i="1"/>
  <c r="CQ775" i="1"/>
  <c r="CU775" i="1"/>
  <c r="CY775" i="1"/>
  <c r="DC775" i="1"/>
  <c r="CR775" i="1"/>
  <c r="CV775" i="1"/>
  <c r="CZ775" i="1"/>
  <c r="CS775" i="1"/>
  <c r="CW775" i="1"/>
  <c r="DA775" i="1"/>
  <c r="BK904" i="1"/>
  <c r="CQ904" i="1"/>
  <c r="CU904" i="1"/>
  <c r="CY904" i="1"/>
  <c r="DC904" i="1"/>
  <c r="CV904" i="1"/>
  <c r="DA904" i="1"/>
  <c r="CR904" i="1"/>
  <c r="CW904" i="1"/>
  <c r="DB904" i="1"/>
  <c r="CX904" i="1"/>
  <c r="CZ904" i="1"/>
  <c r="CS904" i="1"/>
  <c r="CT904" i="1"/>
  <c r="BK1033" i="1"/>
  <c r="CG1033" i="1"/>
  <c r="CS1033" i="1"/>
  <c r="CW1033" i="1"/>
  <c r="DA1033" i="1"/>
  <c r="CT1033" i="1"/>
  <c r="CX1033" i="1"/>
  <c r="DB1033" i="1"/>
  <c r="CU1033" i="1"/>
  <c r="DC1033" i="1"/>
  <c r="CV1033" i="1"/>
  <c r="CQ1033" i="1"/>
  <c r="CY1033" i="1"/>
  <c r="CZ1033" i="1"/>
  <c r="CR1033" i="1"/>
  <c r="BK1235" i="1"/>
  <c r="CQ1235" i="1"/>
  <c r="CU1235" i="1"/>
  <c r="CY1235" i="1"/>
  <c r="DC1235" i="1"/>
  <c r="CT1235" i="1"/>
  <c r="CZ1235" i="1"/>
  <c r="CX1235" i="1"/>
  <c r="CV1235" i="1"/>
  <c r="DA1235" i="1"/>
  <c r="CS1235" i="1"/>
  <c r="CR1235" i="1"/>
  <c r="CW1235" i="1"/>
  <c r="DB1235" i="1"/>
  <c r="BK1361" i="1"/>
  <c r="CK1361" i="1"/>
  <c r="CQ1361" i="1"/>
  <c r="CU1361" i="1"/>
  <c r="CY1361" i="1"/>
  <c r="DC1361" i="1"/>
  <c r="CT1361" i="1"/>
  <c r="DB1361" i="1"/>
  <c r="CR1361" i="1"/>
  <c r="CV1361" i="1"/>
  <c r="CZ1361" i="1"/>
  <c r="CX1361" i="1"/>
  <c r="CS1361" i="1"/>
  <c r="CW1361" i="1"/>
  <c r="DA1361" i="1"/>
  <c r="BK1432" i="1"/>
  <c r="CR1432" i="1"/>
  <c r="CV1432" i="1"/>
  <c r="CZ1432" i="1"/>
  <c r="CQ1432" i="1"/>
  <c r="CU1432" i="1"/>
  <c r="DC1432" i="1"/>
  <c r="CS1432" i="1"/>
  <c r="CW1432" i="1"/>
  <c r="DA1432" i="1"/>
  <c r="CY1432" i="1"/>
  <c r="CT1432" i="1"/>
  <c r="CX1432" i="1"/>
  <c r="DB1432" i="1"/>
  <c r="BK1523" i="1"/>
  <c r="CS1523" i="1"/>
  <c r="CW1523" i="1"/>
  <c r="DA1523" i="1"/>
  <c r="CT1523" i="1"/>
  <c r="CX1523" i="1"/>
  <c r="CQ1523" i="1"/>
  <c r="CU1523" i="1"/>
  <c r="DC1523" i="1"/>
  <c r="DB1523" i="1"/>
  <c r="CY1523" i="1"/>
  <c r="CV1523" i="1"/>
  <c r="CZ1523" i="1"/>
  <c r="CR1523" i="1"/>
  <c r="BK394" i="1"/>
  <c r="CR394" i="1"/>
  <c r="CV394" i="1"/>
  <c r="CZ394" i="1"/>
  <c r="CS394" i="1"/>
  <c r="CW394" i="1"/>
  <c r="DA394" i="1"/>
  <c r="CT394" i="1"/>
  <c r="CX394" i="1"/>
  <c r="DB394" i="1"/>
  <c r="CQ394" i="1"/>
  <c r="CU394" i="1"/>
  <c r="CY394" i="1"/>
  <c r="DC394" i="1"/>
  <c r="BK813" i="1"/>
  <c r="CT813" i="1"/>
  <c r="CX813" i="1"/>
  <c r="DB813" i="1"/>
  <c r="CU813" i="1"/>
  <c r="CZ813" i="1"/>
  <c r="CQ813" i="1"/>
  <c r="CV813" i="1"/>
  <c r="DA813" i="1"/>
  <c r="CW813" i="1"/>
  <c r="CY813" i="1"/>
  <c r="CR813" i="1"/>
  <c r="DC813" i="1"/>
  <c r="CS813" i="1"/>
  <c r="BK1430" i="1"/>
  <c r="CT1430" i="1"/>
  <c r="CX1430" i="1"/>
  <c r="DB1430" i="1"/>
  <c r="CS1430" i="1"/>
  <c r="CW1430" i="1"/>
  <c r="CQ1430" i="1"/>
  <c r="CU1430" i="1"/>
  <c r="CY1430" i="1"/>
  <c r="DC1430" i="1"/>
  <c r="DA1430" i="1"/>
  <c r="CR1430" i="1"/>
  <c r="CV1430" i="1"/>
  <c r="CZ1430" i="1"/>
  <c r="BK80" i="1"/>
  <c r="CE80" i="1"/>
  <c r="CQ80" i="1"/>
  <c r="CU80" i="1"/>
  <c r="CY80" i="1"/>
  <c r="DC80" i="1"/>
  <c r="CV80" i="1"/>
  <c r="DA80" i="1"/>
  <c r="CR80" i="1"/>
  <c r="CW80" i="1"/>
  <c r="DB80" i="1"/>
  <c r="CS80" i="1"/>
  <c r="CX80" i="1"/>
  <c r="CT80" i="1"/>
  <c r="CZ80" i="1"/>
  <c r="BK322" i="1"/>
  <c r="CT322" i="1"/>
  <c r="CX322" i="1"/>
  <c r="DB322" i="1"/>
  <c r="CQ322" i="1"/>
  <c r="CU322" i="1"/>
  <c r="CY322" i="1"/>
  <c r="DC322" i="1"/>
  <c r="CR322" i="1"/>
  <c r="CV322" i="1"/>
  <c r="CZ322" i="1"/>
  <c r="DA322" i="1"/>
  <c r="CS322" i="1"/>
  <c r="CW322" i="1"/>
  <c r="BK18" i="1"/>
  <c r="CT18" i="1"/>
  <c r="CX18" i="1"/>
  <c r="DB18" i="1"/>
  <c r="CS18" i="1"/>
  <c r="CY18" i="1"/>
  <c r="CR18" i="1"/>
  <c r="CZ18" i="1"/>
  <c r="CW18" i="1"/>
  <c r="DA18" i="1"/>
  <c r="CQ18" i="1"/>
  <c r="DC18" i="1"/>
  <c r="CV18" i="1"/>
  <c r="CU18" i="1"/>
  <c r="BK158" i="1"/>
  <c r="CR158" i="1"/>
  <c r="CV158" i="1"/>
  <c r="CZ158" i="1"/>
  <c r="CT158" i="1"/>
  <c r="CY158" i="1"/>
  <c r="CU158" i="1"/>
  <c r="DA158" i="1"/>
  <c r="CQ158" i="1"/>
  <c r="CW158" i="1"/>
  <c r="DB158" i="1"/>
  <c r="CS158" i="1"/>
  <c r="CX158" i="1"/>
  <c r="DC158" i="1"/>
  <c r="BK568" i="1"/>
  <c r="CM568" i="1"/>
  <c r="CQ568" i="1"/>
  <c r="CU568" i="1"/>
  <c r="CY568" i="1"/>
  <c r="DC568" i="1"/>
  <c r="CR568" i="1"/>
  <c r="CV568" i="1"/>
  <c r="CZ568" i="1"/>
  <c r="CS568" i="1"/>
  <c r="CW568" i="1"/>
  <c r="DA568" i="1"/>
  <c r="CT568" i="1"/>
  <c r="CX568" i="1"/>
  <c r="DB568" i="1"/>
  <c r="BK725" i="1"/>
  <c r="CR725" i="1"/>
  <c r="CV725" i="1"/>
  <c r="CZ725" i="1"/>
  <c r="CS725" i="1"/>
  <c r="CW725" i="1"/>
  <c r="DA725" i="1"/>
  <c r="CT725" i="1"/>
  <c r="CX725" i="1"/>
  <c r="DB725" i="1"/>
  <c r="CY725" i="1"/>
  <c r="DC725" i="1"/>
  <c r="CQ725" i="1"/>
  <c r="CU725" i="1"/>
  <c r="BK946" i="1"/>
  <c r="CR946" i="1"/>
  <c r="CV946" i="1"/>
  <c r="CZ946" i="1"/>
  <c r="CS946" i="1"/>
  <c r="CW946" i="1"/>
  <c r="DA946" i="1"/>
  <c r="CX946" i="1"/>
  <c r="CQ946" i="1"/>
  <c r="CY946" i="1"/>
  <c r="CT946" i="1"/>
  <c r="DB946" i="1"/>
  <c r="DC946" i="1"/>
  <c r="CU946" i="1"/>
  <c r="BK1010" i="1"/>
  <c r="CR1010" i="1"/>
  <c r="CV1010" i="1"/>
  <c r="CZ1010" i="1"/>
  <c r="CS1010" i="1"/>
  <c r="CW1010" i="1"/>
  <c r="DA1010" i="1"/>
  <c r="CX1010" i="1"/>
  <c r="CQ1010" i="1"/>
  <c r="CY1010" i="1"/>
  <c r="CT1010" i="1"/>
  <c r="DB1010" i="1"/>
  <c r="DC1010" i="1"/>
  <c r="CU1010" i="1"/>
  <c r="BK1223" i="1"/>
  <c r="CF1223" i="1"/>
  <c r="CQ1223" i="1"/>
  <c r="CU1223" i="1"/>
  <c r="CY1223" i="1"/>
  <c r="DC1223" i="1"/>
  <c r="CV1223" i="1"/>
  <c r="DA1223" i="1"/>
  <c r="CT1223" i="1"/>
  <c r="CZ1223" i="1"/>
  <c r="CR1223" i="1"/>
  <c r="CW1223" i="1"/>
  <c r="DB1223" i="1"/>
  <c r="CS1223" i="1"/>
  <c r="CX1223" i="1"/>
  <c r="BK1444" i="1"/>
  <c r="CR1444" i="1"/>
  <c r="CV1444" i="1"/>
  <c r="CZ1444" i="1"/>
  <c r="CW1444" i="1"/>
  <c r="DA1444" i="1"/>
  <c r="CQ1444" i="1"/>
  <c r="CY1444" i="1"/>
  <c r="DC1444" i="1"/>
  <c r="CS1444" i="1"/>
  <c r="CU1444" i="1"/>
  <c r="CT1444" i="1"/>
  <c r="CX1444" i="1"/>
  <c r="DB1444" i="1"/>
  <c r="BK291" i="1"/>
  <c r="CH291" i="1"/>
  <c r="CS291" i="1"/>
  <c r="O113" i="2"/>
  <c r="CW291" i="1"/>
  <c r="W113" i="2"/>
  <c r="DA291" i="1"/>
  <c r="AG113" i="2"/>
  <c r="CT291" i="1"/>
  <c r="Q113" i="2"/>
  <c r="CX291" i="1"/>
  <c r="Y113" i="2"/>
  <c r="DB291" i="1"/>
  <c r="AI113" i="2"/>
  <c r="CQ291" i="1"/>
  <c r="K113" i="2"/>
  <c r="CU291" i="1"/>
  <c r="S113" i="2"/>
  <c r="CY291" i="1"/>
  <c r="AC113" i="2"/>
  <c r="DC291" i="1"/>
  <c r="AK113" i="2"/>
  <c r="CR291" i="1"/>
  <c r="M113" i="2"/>
  <c r="CV291" i="1"/>
  <c r="U113" i="2"/>
  <c r="CZ291" i="1"/>
  <c r="AE113" i="2"/>
  <c r="BK163" i="1"/>
  <c r="CQ163" i="1"/>
  <c r="CU163" i="1"/>
  <c r="CY163" i="1"/>
  <c r="DC163" i="1"/>
  <c r="CS163" i="1"/>
  <c r="CX163" i="1"/>
  <c r="CT163" i="1"/>
  <c r="CZ163" i="1"/>
  <c r="CV163" i="1"/>
  <c r="DA163" i="1"/>
  <c r="CR163" i="1"/>
  <c r="CW163" i="1"/>
  <c r="DB163" i="1"/>
  <c r="BK553" i="1"/>
  <c r="CD553" i="1"/>
  <c r="CT553" i="1"/>
  <c r="CX553" i="1"/>
  <c r="DB553" i="1"/>
  <c r="CQ553" i="1"/>
  <c r="CU553" i="1"/>
  <c r="CY553" i="1"/>
  <c r="DC553" i="1"/>
  <c r="CR553" i="1"/>
  <c r="CV553" i="1"/>
  <c r="CZ553" i="1"/>
  <c r="CW553" i="1"/>
  <c r="DA553" i="1"/>
  <c r="CS553" i="1"/>
  <c r="BK212" i="1"/>
  <c r="CS212" i="1"/>
  <c r="CW212" i="1"/>
  <c r="DA212" i="1"/>
  <c r="CT212" i="1"/>
  <c r="CX212" i="1"/>
  <c r="DB212" i="1"/>
  <c r="CQ212" i="1"/>
  <c r="CU212" i="1"/>
  <c r="CY212" i="1"/>
  <c r="DC212" i="1"/>
  <c r="CZ212" i="1"/>
  <c r="CR212" i="1"/>
  <c r="CV212" i="1"/>
  <c r="BK601" i="1"/>
  <c r="CT601" i="1"/>
  <c r="CX601" i="1"/>
  <c r="DB601" i="1"/>
  <c r="CU601" i="1"/>
  <c r="CZ601" i="1"/>
  <c r="CQ601" i="1"/>
  <c r="CV601" i="1"/>
  <c r="DA601" i="1"/>
  <c r="CR601" i="1"/>
  <c r="CW601" i="1"/>
  <c r="DC601" i="1"/>
  <c r="CS601" i="1"/>
  <c r="CY601" i="1"/>
  <c r="BK1359" i="1"/>
  <c r="CQ1359" i="1"/>
  <c r="CS1359" i="1"/>
  <c r="CW1359" i="1"/>
  <c r="DA1359" i="1"/>
  <c r="CR1359" i="1"/>
  <c r="CV1359" i="1"/>
  <c r="CT1359" i="1"/>
  <c r="CX1359" i="1"/>
  <c r="DB1359" i="1"/>
  <c r="CZ1359" i="1"/>
  <c r="CU1359" i="1"/>
  <c r="CY1359" i="1"/>
  <c r="DC1359" i="1"/>
  <c r="BK292" i="1"/>
  <c r="CN292" i="1"/>
  <c r="CR292" i="1"/>
  <c r="CV292" i="1"/>
  <c r="CZ292" i="1"/>
  <c r="CS292" i="1"/>
  <c r="CW292" i="1"/>
  <c r="DA292" i="1"/>
  <c r="CT292" i="1"/>
  <c r="CX292" i="1"/>
  <c r="DB292" i="1"/>
  <c r="CQ292" i="1"/>
  <c r="CU292" i="1"/>
  <c r="CY292" i="1"/>
  <c r="DC292" i="1"/>
  <c r="BK542" i="1"/>
  <c r="CS542" i="1"/>
  <c r="CW542" i="1"/>
  <c r="DA542" i="1"/>
  <c r="CT542" i="1"/>
  <c r="CX542" i="1"/>
  <c r="DB542" i="1"/>
  <c r="CQ542" i="1"/>
  <c r="CU542" i="1"/>
  <c r="CY542" i="1"/>
  <c r="DC542" i="1"/>
  <c r="CV542" i="1"/>
  <c r="CZ542" i="1"/>
  <c r="CR542" i="1"/>
  <c r="BK713" i="1"/>
  <c r="CR713" i="1"/>
  <c r="CV713" i="1"/>
  <c r="CZ713" i="1"/>
  <c r="CS713" i="1"/>
  <c r="CW713" i="1"/>
  <c r="DA713" i="1"/>
  <c r="CT713" i="1"/>
  <c r="CX713" i="1"/>
  <c r="DB713" i="1"/>
  <c r="CU713" i="1"/>
  <c r="CY713" i="1"/>
  <c r="DC713" i="1"/>
  <c r="CQ713" i="1"/>
  <c r="BK976" i="1"/>
  <c r="CT976" i="1"/>
  <c r="CX976" i="1"/>
  <c r="DB976" i="1"/>
  <c r="CQ976" i="1"/>
  <c r="CU976" i="1"/>
  <c r="CY976" i="1"/>
  <c r="DC976" i="1"/>
  <c r="CR976" i="1"/>
  <c r="CZ976" i="1"/>
  <c r="CS976" i="1"/>
  <c r="DA976" i="1"/>
  <c r="CV976" i="1"/>
  <c r="CW976" i="1"/>
  <c r="BK1252" i="1"/>
  <c r="CC1252" i="1"/>
  <c r="CT1252" i="1"/>
  <c r="CX1252" i="1"/>
  <c r="DB1252" i="1"/>
  <c r="CR1252" i="1"/>
  <c r="CW1252" i="1"/>
  <c r="DC1252" i="1"/>
  <c r="CQ1252" i="1"/>
  <c r="CV1252" i="1"/>
  <c r="CS1252" i="1"/>
  <c r="CY1252" i="1"/>
  <c r="DA1252" i="1"/>
  <c r="CU1252" i="1"/>
  <c r="CZ1252" i="1"/>
  <c r="BK1442" i="1"/>
  <c r="CT1442" i="1"/>
  <c r="CX1442" i="1"/>
  <c r="DB1442" i="1"/>
  <c r="CU1442" i="1"/>
  <c r="CY1442" i="1"/>
  <c r="CS1442" i="1"/>
  <c r="DA1442" i="1"/>
  <c r="CQ1442" i="1"/>
  <c r="DC1442" i="1"/>
  <c r="CW1442" i="1"/>
  <c r="CR1442" i="1"/>
  <c r="CV1442" i="1"/>
  <c r="CZ1442" i="1"/>
  <c r="BK358" i="1"/>
  <c r="CT358" i="1"/>
  <c r="CX358" i="1"/>
  <c r="DB358" i="1"/>
  <c r="CU358" i="1"/>
  <c r="CZ358" i="1"/>
  <c r="CQ358" i="1"/>
  <c r="CV358" i="1"/>
  <c r="DA358" i="1"/>
  <c r="CR358" i="1"/>
  <c r="CW358" i="1"/>
  <c r="DC358" i="1"/>
  <c r="CS358" i="1"/>
  <c r="CY358" i="1"/>
  <c r="BK284" i="1"/>
  <c r="CR284" i="1"/>
  <c r="CV284" i="1"/>
  <c r="CZ284" i="1"/>
  <c r="CS284" i="1"/>
  <c r="CW284" i="1"/>
  <c r="DA284" i="1"/>
  <c r="CT284" i="1"/>
  <c r="CX284" i="1"/>
  <c r="DB284" i="1"/>
  <c r="CY284" i="1"/>
  <c r="DC284" i="1"/>
  <c r="CQ284" i="1"/>
  <c r="CU284" i="1"/>
  <c r="BK1031" i="1"/>
  <c r="CQ1031" i="1"/>
  <c r="CU1031" i="1"/>
  <c r="CY1031" i="1"/>
  <c r="DC1031" i="1"/>
  <c r="CR1031" i="1"/>
  <c r="CV1031" i="1"/>
  <c r="CZ1031" i="1"/>
  <c r="CW1031" i="1"/>
  <c r="CX1031" i="1"/>
  <c r="CS1031" i="1"/>
  <c r="DA1031" i="1"/>
  <c r="CT1031" i="1"/>
  <c r="DB1031" i="1"/>
  <c r="BK205" i="1"/>
  <c r="CR205" i="1"/>
  <c r="CV205" i="1"/>
  <c r="CZ205" i="1"/>
  <c r="CS205" i="1"/>
  <c r="CW205" i="1"/>
  <c r="DA205" i="1"/>
  <c r="CT205" i="1"/>
  <c r="CX205" i="1"/>
  <c r="DB205" i="1"/>
  <c r="CU205" i="1"/>
  <c r="CY205" i="1"/>
  <c r="DC205" i="1"/>
  <c r="CQ205" i="1"/>
  <c r="BK495" i="1"/>
  <c r="CS495" i="1"/>
  <c r="CW495" i="1"/>
  <c r="DA495" i="1"/>
  <c r="CQ495" i="1"/>
  <c r="CV495" i="1"/>
  <c r="DB495" i="1"/>
  <c r="CR495" i="1"/>
  <c r="CX495" i="1"/>
  <c r="DC495" i="1"/>
  <c r="CT495" i="1"/>
  <c r="CY495" i="1"/>
  <c r="CU495" i="1"/>
  <c r="CZ495" i="1"/>
  <c r="BK710" i="1"/>
  <c r="CQ710" i="1"/>
  <c r="CU710" i="1"/>
  <c r="CY710" i="1"/>
  <c r="DC710" i="1"/>
  <c r="CR710" i="1"/>
  <c r="CV710" i="1"/>
  <c r="CZ710" i="1"/>
  <c r="CS710" i="1"/>
  <c r="CW710" i="1"/>
  <c r="DA710" i="1"/>
  <c r="DB710" i="1"/>
  <c r="CT710" i="1"/>
  <c r="CX710" i="1"/>
  <c r="BK864" i="1"/>
  <c r="CN864" i="1"/>
  <c r="CQ864" i="1"/>
  <c r="CU864" i="1"/>
  <c r="CY864" i="1"/>
  <c r="DC864" i="1"/>
  <c r="CS864" i="1"/>
  <c r="CX864" i="1"/>
  <c r="CT864" i="1"/>
  <c r="CZ864" i="1"/>
  <c r="CV864" i="1"/>
  <c r="CW864" i="1"/>
  <c r="DA864" i="1"/>
  <c r="CR864" i="1"/>
  <c r="DB864" i="1"/>
  <c r="BK1021" i="1"/>
  <c r="CS1021" i="1"/>
  <c r="CW1021" i="1"/>
  <c r="DA1021" i="1"/>
  <c r="CT1021" i="1"/>
  <c r="CX1021" i="1"/>
  <c r="DB1021" i="1"/>
  <c r="CQ1021" i="1"/>
  <c r="CY1021" i="1"/>
  <c r="CR1021" i="1"/>
  <c r="CZ1021" i="1"/>
  <c r="CU1021" i="1"/>
  <c r="DC1021" i="1"/>
  <c r="CV1021" i="1"/>
  <c r="BK1296" i="1"/>
  <c r="CT1296" i="1"/>
  <c r="CX1296" i="1"/>
  <c r="DB1296" i="1"/>
  <c r="CQ1296" i="1"/>
  <c r="CV1296" i="1"/>
  <c r="DA1296" i="1"/>
  <c r="CU1296" i="1"/>
  <c r="CZ1296" i="1"/>
  <c r="CR1296" i="1"/>
  <c r="CW1296" i="1"/>
  <c r="DC1296" i="1"/>
  <c r="CS1296" i="1"/>
  <c r="CY1296" i="1"/>
  <c r="BK861" i="1"/>
  <c r="CT861" i="1"/>
  <c r="CX861" i="1"/>
  <c r="DB861" i="1"/>
  <c r="CU861" i="1"/>
  <c r="CZ861" i="1"/>
  <c r="CQ861" i="1"/>
  <c r="CV861" i="1"/>
  <c r="DA861" i="1"/>
  <c r="CR861" i="1"/>
  <c r="DC861" i="1"/>
  <c r="CS861" i="1"/>
  <c r="CW861" i="1"/>
  <c r="CY861" i="1"/>
  <c r="BK521" i="1"/>
  <c r="CQ521" i="1"/>
  <c r="CU521" i="1"/>
  <c r="CY521" i="1"/>
  <c r="DC521" i="1"/>
  <c r="CT521" i="1"/>
  <c r="CZ521" i="1"/>
  <c r="CV521" i="1"/>
  <c r="DA521" i="1"/>
  <c r="CR521" i="1"/>
  <c r="CW521" i="1"/>
  <c r="DB521" i="1"/>
  <c r="CS521" i="1"/>
  <c r="CX521" i="1"/>
  <c r="BK1338" i="1"/>
  <c r="CR1338" i="1"/>
  <c r="CV1338" i="1"/>
  <c r="CZ1338" i="1"/>
  <c r="CT1338" i="1"/>
  <c r="CY1338" i="1"/>
  <c r="CX1338" i="1"/>
  <c r="DC1338" i="1"/>
  <c r="CU1338" i="1"/>
  <c r="DA1338" i="1"/>
  <c r="CS1338" i="1"/>
  <c r="CQ1338" i="1"/>
  <c r="CW1338" i="1"/>
  <c r="DB1338" i="1"/>
  <c r="BK192" i="1"/>
  <c r="CS192" i="1"/>
  <c r="CW192" i="1"/>
  <c r="DA192" i="1"/>
  <c r="CT192" i="1"/>
  <c r="CX192" i="1"/>
  <c r="DB192" i="1"/>
  <c r="CQ192" i="1"/>
  <c r="CU192" i="1"/>
  <c r="CY192" i="1"/>
  <c r="DC192" i="1"/>
  <c r="CR192" i="1"/>
  <c r="CV192" i="1"/>
  <c r="CZ192" i="1"/>
  <c r="BK222" i="1"/>
  <c r="CQ222" i="1"/>
  <c r="CU222" i="1"/>
  <c r="CY222" i="1"/>
  <c r="DC222" i="1"/>
  <c r="CR222" i="1"/>
  <c r="CV222" i="1"/>
  <c r="CZ222" i="1"/>
  <c r="CS222" i="1"/>
  <c r="CW222" i="1"/>
  <c r="DA222" i="1"/>
  <c r="CX222" i="1"/>
  <c r="DB222" i="1"/>
  <c r="CT222" i="1"/>
  <c r="BK47" i="1"/>
  <c r="CK47" i="1"/>
  <c r="CS47" i="1"/>
  <c r="CW47" i="1"/>
  <c r="DA47" i="1"/>
  <c r="CU47" i="1"/>
  <c r="CZ47" i="1"/>
  <c r="CR47" i="1"/>
  <c r="CY47" i="1"/>
  <c r="CX47" i="1"/>
  <c r="CQ47" i="1"/>
  <c r="DB47" i="1"/>
  <c r="CT47" i="1"/>
  <c r="DC47" i="1"/>
  <c r="CV47" i="1"/>
  <c r="BK318" i="1"/>
  <c r="CT318" i="1"/>
  <c r="CX318" i="1"/>
  <c r="DB318" i="1"/>
  <c r="CQ318" i="1"/>
  <c r="CU318" i="1"/>
  <c r="CY318" i="1"/>
  <c r="DC318" i="1"/>
  <c r="CR318" i="1"/>
  <c r="CV318" i="1"/>
  <c r="CZ318" i="1"/>
  <c r="CS318" i="1"/>
  <c r="CW318" i="1"/>
  <c r="DA318" i="1"/>
  <c r="BK243" i="1"/>
  <c r="CT243" i="1"/>
  <c r="CX243" i="1"/>
  <c r="DB243" i="1"/>
  <c r="CQ243" i="1"/>
  <c r="CU243" i="1"/>
  <c r="CY243" i="1"/>
  <c r="DC243" i="1"/>
  <c r="CR243" i="1"/>
  <c r="CV243" i="1"/>
  <c r="CZ243" i="1"/>
  <c r="CW243" i="1"/>
  <c r="DA243" i="1"/>
  <c r="CS243" i="1"/>
  <c r="BK1358" i="1"/>
  <c r="CJ1358" i="1"/>
  <c r="CR1358" i="1"/>
  <c r="CV1358" i="1"/>
  <c r="CZ1358" i="1"/>
  <c r="CU1358" i="1"/>
  <c r="DA1358" i="1"/>
  <c r="CT1358" i="1"/>
  <c r="CQ1358" i="1"/>
  <c r="CW1358" i="1"/>
  <c r="DB1358" i="1"/>
  <c r="CY1358" i="1"/>
  <c r="CS1358" i="1"/>
  <c r="CX1358" i="1"/>
  <c r="DC1358" i="1"/>
  <c r="BK757" i="1"/>
  <c r="CR757" i="1"/>
  <c r="CV757" i="1"/>
  <c r="CZ757" i="1"/>
  <c r="CS757" i="1"/>
  <c r="CW757" i="1"/>
  <c r="DA757" i="1"/>
  <c r="CT757" i="1"/>
  <c r="CX757" i="1"/>
  <c r="DB757" i="1"/>
  <c r="CY757" i="1"/>
  <c r="DC757" i="1"/>
  <c r="CQ757" i="1"/>
  <c r="CU757" i="1"/>
  <c r="BK28" i="1"/>
  <c r="CR28" i="1"/>
  <c r="CV28" i="1"/>
  <c r="CZ28" i="1"/>
  <c r="CQ28" i="1"/>
  <c r="CW28" i="1"/>
  <c r="DB28" i="1"/>
  <c r="CX28" i="1"/>
  <c r="CS28" i="1"/>
  <c r="DA28" i="1"/>
  <c r="CU28" i="1"/>
  <c r="CY28" i="1"/>
  <c r="CT28" i="1"/>
  <c r="DC28" i="1"/>
  <c r="BK579" i="1"/>
  <c r="CR579" i="1"/>
  <c r="CV579" i="1"/>
  <c r="CZ579" i="1"/>
  <c r="CS579" i="1"/>
  <c r="CW579" i="1"/>
  <c r="DA579" i="1"/>
  <c r="CT579" i="1"/>
  <c r="CX579" i="1"/>
  <c r="DB579" i="1"/>
  <c r="CU579" i="1"/>
  <c r="CY579" i="1"/>
  <c r="DC579" i="1"/>
  <c r="CQ579" i="1"/>
  <c r="BK1357" i="1"/>
  <c r="CG1357" i="1"/>
  <c r="CS1357" i="1"/>
  <c r="CW1357" i="1"/>
  <c r="DA1357" i="1"/>
  <c r="CR1357" i="1"/>
  <c r="CX1357" i="1"/>
  <c r="DC1357" i="1"/>
  <c r="CV1357" i="1"/>
  <c r="DB1357" i="1"/>
  <c r="CT1357" i="1"/>
  <c r="CY1357" i="1"/>
  <c r="CQ1357" i="1"/>
  <c r="CU1357" i="1"/>
  <c r="CZ1357" i="1"/>
  <c r="BK266" i="1"/>
  <c r="CQ266" i="1"/>
  <c r="CU266" i="1"/>
  <c r="CY266" i="1"/>
  <c r="DC266" i="1"/>
  <c r="CR266" i="1"/>
  <c r="CW266" i="1"/>
  <c r="DB266" i="1"/>
  <c r="CS266" i="1"/>
  <c r="CX266" i="1"/>
  <c r="CT266" i="1"/>
  <c r="CZ266" i="1"/>
  <c r="CV266" i="1"/>
  <c r="DA266" i="1"/>
  <c r="BK543" i="1"/>
  <c r="CR543" i="1"/>
  <c r="CV543" i="1"/>
  <c r="CZ543" i="1"/>
  <c r="CS543" i="1"/>
  <c r="CW543" i="1"/>
  <c r="DA543" i="1"/>
  <c r="CT543" i="1"/>
  <c r="CX543" i="1"/>
  <c r="DB543" i="1"/>
  <c r="CY543" i="1"/>
  <c r="DC543" i="1"/>
  <c r="CQ543" i="1"/>
  <c r="CU543" i="1"/>
  <c r="BK306" i="1"/>
  <c r="CT306" i="1"/>
  <c r="CX306" i="1"/>
  <c r="DB306" i="1"/>
  <c r="CQ306" i="1"/>
  <c r="CU306" i="1"/>
  <c r="CY306" i="1"/>
  <c r="DC306" i="1"/>
  <c r="CR306" i="1"/>
  <c r="CV306" i="1"/>
  <c r="CZ306" i="1"/>
  <c r="DA306" i="1"/>
  <c r="CS306" i="1"/>
  <c r="CW306" i="1"/>
  <c r="BK218" i="1"/>
  <c r="CQ218" i="1"/>
  <c r="CU218" i="1"/>
  <c r="CY218" i="1"/>
  <c r="DC218" i="1"/>
  <c r="CR218" i="1"/>
  <c r="CV218" i="1"/>
  <c r="CZ218" i="1"/>
  <c r="CS218" i="1"/>
  <c r="CW218" i="1"/>
  <c r="DA218" i="1"/>
  <c r="DB218" i="1"/>
  <c r="CT218" i="1"/>
  <c r="CX218" i="1"/>
  <c r="BK396" i="1"/>
  <c r="CT396" i="1"/>
  <c r="CX396" i="1"/>
  <c r="DB396" i="1"/>
  <c r="CQ396" i="1"/>
  <c r="CU396" i="1"/>
  <c r="CY396" i="1"/>
  <c r="DC396" i="1"/>
  <c r="CR396" i="1"/>
  <c r="CV396" i="1"/>
  <c r="CZ396" i="1"/>
  <c r="CW396" i="1"/>
  <c r="DA396" i="1"/>
  <c r="CS396" i="1"/>
  <c r="BK199" i="1"/>
  <c r="CN199" i="1"/>
  <c r="CT199" i="1"/>
  <c r="CX199" i="1"/>
  <c r="DB199" i="1"/>
  <c r="CQ199" i="1"/>
  <c r="CU199" i="1"/>
  <c r="CY199" i="1"/>
  <c r="DC199" i="1"/>
  <c r="CR199" i="1"/>
  <c r="CV199" i="1"/>
  <c r="CZ199" i="1"/>
  <c r="CS199" i="1"/>
  <c r="CW199" i="1"/>
  <c r="DA199" i="1"/>
  <c r="BK967" i="1"/>
  <c r="CQ967" i="1"/>
  <c r="CU967" i="1"/>
  <c r="CY967" i="1"/>
  <c r="DC967" i="1"/>
  <c r="CR967" i="1"/>
  <c r="CV967" i="1"/>
  <c r="CZ967" i="1"/>
  <c r="CW967" i="1"/>
  <c r="CX967" i="1"/>
  <c r="CS967" i="1"/>
  <c r="DA967" i="1"/>
  <c r="CT967" i="1"/>
  <c r="DB967" i="1"/>
  <c r="BK85" i="1"/>
  <c r="CT85" i="1"/>
  <c r="CX85" i="1"/>
  <c r="DB85" i="1"/>
  <c r="CU85" i="1"/>
  <c r="CZ85" i="1"/>
  <c r="CQ85" i="1"/>
  <c r="CV85" i="1"/>
  <c r="DA85" i="1"/>
  <c r="CR85" i="1"/>
  <c r="CW85" i="1"/>
  <c r="DC85" i="1"/>
  <c r="CS85" i="1"/>
  <c r="CY85" i="1"/>
  <c r="BK154" i="1"/>
  <c r="CR154" i="1"/>
  <c r="CV154" i="1"/>
  <c r="CZ154" i="1"/>
  <c r="CS154" i="1"/>
  <c r="CX154" i="1"/>
  <c r="DC154" i="1"/>
  <c r="CT154" i="1"/>
  <c r="CY154" i="1"/>
  <c r="CU154" i="1"/>
  <c r="DA154" i="1"/>
  <c r="DB154" i="1"/>
  <c r="CQ154" i="1"/>
  <c r="CW154" i="1"/>
  <c r="BK910" i="1"/>
  <c r="CS910" i="1"/>
  <c r="CW910" i="1"/>
  <c r="DA910" i="1"/>
  <c r="CR910" i="1"/>
  <c r="CX910" i="1"/>
  <c r="DC910" i="1"/>
  <c r="CT910" i="1"/>
  <c r="CY910" i="1"/>
  <c r="CU910" i="1"/>
  <c r="CV910" i="1"/>
  <c r="CZ910" i="1"/>
  <c r="CQ910" i="1"/>
  <c r="DB910" i="1"/>
  <c r="BK346" i="1"/>
  <c r="CD346" i="1"/>
  <c r="CT346" i="1"/>
  <c r="CX346" i="1"/>
  <c r="DB346" i="1"/>
  <c r="CQ346" i="1"/>
  <c r="CV346" i="1"/>
  <c r="DA346" i="1"/>
  <c r="CR346" i="1"/>
  <c r="CW346" i="1"/>
  <c r="DC346" i="1"/>
  <c r="CS346" i="1"/>
  <c r="CY346" i="1"/>
  <c r="CU346" i="1"/>
  <c r="CZ346" i="1"/>
  <c r="BK490" i="1"/>
  <c r="CN490" i="1"/>
  <c r="CT490" i="1"/>
  <c r="CX490" i="1"/>
  <c r="DB490" i="1"/>
  <c r="CR490" i="1"/>
  <c r="CW490" i="1"/>
  <c r="DC490" i="1"/>
  <c r="CS490" i="1"/>
  <c r="CY490" i="1"/>
  <c r="CU490" i="1"/>
  <c r="CZ490" i="1"/>
  <c r="CQ490" i="1"/>
  <c r="CV490" i="1"/>
  <c r="DA490" i="1"/>
  <c r="BK658" i="1"/>
  <c r="CE658" i="1"/>
  <c r="CQ658" i="1"/>
  <c r="CU658" i="1"/>
  <c r="CY658" i="1"/>
  <c r="DC658" i="1"/>
  <c r="CR658" i="1"/>
  <c r="CV658" i="1"/>
  <c r="CZ658" i="1"/>
  <c r="CS658" i="1"/>
  <c r="CW658" i="1"/>
  <c r="DA658" i="1"/>
  <c r="CT658" i="1"/>
  <c r="CX658" i="1"/>
  <c r="DB658" i="1"/>
  <c r="BK940" i="1"/>
  <c r="CJ940" i="1"/>
  <c r="CT940" i="1"/>
  <c r="CX940" i="1"/>
  <c r="DB940" i="1"/>
  <c r="CQ940" i="1"/>
  <c r="CU940" i="1"/>
  <c r="CY940" i="1"/>
  <c r="DC940" i="1"/>
  <c r="CV940" i="1"/>
  <c r="CW940" i="1"/>
  <c r="CR940" i="1"/>
  <c r="CZ940" i="1"/>
  <c r="CS940" i="1"/>
  <c r="DA940" i="1"/>
  <c r="BK1140" i="1"/>
  <c r="CT1140" i="1"/>
  <c r="CX1140" i="1"/>
  <c r="DB1140" i="1"/>
  <c r="CQ1140" i="1"/>
  <c r="CV1140" i="1"/>
  <c r="DA1140" i="1"/>
  <c r="CR1140" i="1"/>
  <c r="CW1140" i="1"/>
  <c r="DC1140" i="1"/>
  <c r="CS1140" i="1"/>
  <c r="CY1140" i="1"/>
  <c r="CU1140" i="1"/>
  <c r="CZ1140" i="1"/>
  <c r="BK1295" i="1"/>
  <c r="CC1295" i="1"/>
  <c r="CQ1295" i="1"/>
  <c r="CU1295" i="1"/>
  <c r="CY1295" i="1"/>
  <c r="DC1295" i="1"/>
  <c r="CS1295" i="1"/>
  <c r="CX1295" i="1"/>
  <c r="CR1295" i="1"/>
  <c r="CW1295" i="1"/>
  <c r="CT1295" i="1"/>
  <c r="CZ1295" i="1"/>
  <c r="DB1295" i="1"/>
  <c r="CV1295" i="1"/>
  <c r="DA1295" i="1"/>
  <c r="BK403" i="1"/>
  <c r="CL403" i="1"/>
  <c r="CQ403" i="1"/>
  <c r="CU403" i="1"/>
  <c r="CY403" i="1"/>
  <c r="DC403" i="1"/>
  <c r="CR403" i="1"/>
  <c r="CV403" i="1"/>
  <c r="CZ403" i="1"/>
  <c r="CS403" i="1"/>
  <c r="CW403" i="1"/>
  <c r="DA403" i="1"/>
  <c r="DB403" i="1"/>
  <c r="CT403" i="1"/>
  <c r="CX403" i="1"/>
  <c r="BK1529" i="1"/>
  <c r="CC1529" i="1"/>
  <c r="CQ1529" i="1"/>
  <c r="CU1529" i="1"/>
  <c r="CY1529" i="1"/>
  <c r="DC1529" i="1"/>
  <c r="CR1529" i="1"/>
  <c r="CV1529" i="1"/>
  <c r="CW1529" i="1"/>
  <c r="DA1529" i="1"/>
  <c r="CZ1529" i="1"/>
  <c r="CS1529" i="1"/>
  <c r="CX1529" i="1"/>
  <c r="DB1529" i="1"/>
  <c r="CT1529" i="1"/>
  <c r="BK872" i="1"/>
  <c r="CC872" i="1"/>
  <c r="CQ872" i="1"/>
  <c r="CU872" i="1"/>
  <c r="CY872" i="1"/>
  <c r="DC872" i="1"/>
  <c r="CV872" i="1"/>
  <c r="DA872" i="1"/>
  <c r="CR872" i="1"/>
  <c r="CW872" i="1"/>
  <c r="DB872" i="1"/>
  <c r="CX872" i="1"/>
  <c r="CZ872" i="1"/>
  <c r="CS872" i="1"/>
  <c r="CT872" i="1"/>
  <c r="BK1045" i="1"/>
  <c r="CE1045" i="1"/>
  <c r="CS1045" i="1"/>
  <c r="CW1045" i="1"/>
  <c r="DA1045" i="1"/>
  <c r="CT1045" i="1"/>
  <c r="CY1045" i="1"/>
  <c r="CU1045" i="1"/>
  <c r="CZ1045" i="1"/>
  <c r="CQ1045" i="1"/>
  <c r="CV1045" i="1"/>
  <c r="DB1045" i="1"/>
  <c r="DC1045" i="1"/>
  <c r="CR1045" i="1"/>
  <c r="CX1045" i="1"/>
  <c r="BK577" i="1"/>
  <c r="CN577" i="1"/>
  <c r="CT577" i="1"/>
  <c r="CX577" i="1"/>
  <c r="DB577" i="1"/>
  <c r="CQ577" i="1"/>
  <c r="CU577" i="1"/>
  <c r="CY577" i="1"/>
  <c r="DC577" i="1"/>
  <c r="CR577" i="1"/>
  <c r="CV577" i="1"/>
  <c r="CZ577" i="1"/>
  <c r="CS577" i="1"/>
  <c r="CW577" i="1"/>
  <c r="DA577" i="1"/>
  <c r="BK927" i="1"/>
  <c r="CD927" i="1"/>
  <c r="CQ927" i="1"/>
  <c r="CU927" i="1"/>
  <c r="CY927" i="1"/>
  <c r="DC927" i="1"/>
  <c r="CR927" i="1"/>
  <c r="CV927" i="1"/>
  <c r="CZ927" i="1"/>
  <c r="CW927" i="1"/>
  <c r="CX927" i="1"/>
  <c r="CS927" i="1"/>
  <c r="DA927" i="1"/>
  <c r="DB927" i="1"/>
  <c r="CT927" i="1"/>
  <c r="BK1421" i="1"/>
  <c r="CC1421" i="1"/>
  <c r="CQ1421" i="1"/>
  <c r="CU1421" i="1"/>
  <c r="CY1421" i="1"/>
  <c r="DC1421" i="1"/>
  <c r="CT1421" i="1"/>
  <c r="DB1421" i="1"/>
  <c r="CR1421" i="1"/>
  <c r="CV1421" i="1"/>
  <c r="CZ1421" i="1"/>
  <c r="CX1421" i="1"/>
  <c r="CS1421" i="1"/>
  <c r="CW1421" i="1"/>
  <c r="DA1421" i="1"/>
  <c r="BK176" i="1"/>
  <c r="CF176" i="1"/>
  <c r="CT176" i="1"/>
  <c r="CX176" i="1"/>
  <c r="DB176" i="1"/>
  <c r="CQ176" i="1"/>
  <c r="CV176" i="1"/>
  <c r="DA176" i="1"/>
  <c r="CR176" i="1"/>
  <c r="CW176" i="1"/>
  <c r="DC176" i="1"/>
  <c r="CU176" i="1"/>
  <c r="CY176" i="1"/>
  <c r="CZ176" i="1"/>
  <c r="CS176" i="1"/>
  <c r="BK111" i="1"/>
  <c r="CL111" i="1"/>
  <c r="CR111" i="1"/>
  <c r="CV111" i="1"/>
  <c r="CZ111" i="1"/>
  <c r="CT111" i="1"/>
  <c r="CY111" i="1"/>
  <c r="CU111" i="1"/>
  <c r="DA111" i="1"/>
  <c r="CS111" i="1"/>
  <c r="DC111" i="1"/>
  <c r="CW111" i="1"/>
  <c r="CX111" i="1"/>
  <c r="CQ111" i="1"/>
  <c r="DB111" i="1"/>
  <c r="BK670" i="1"/>
  <c r="CQ670" i="1"/>
  <c r="CU670" i="1"/>
  <c r="CY670" i="1"/>
  <c r="DC670" i="1"/>
  <c r="CR670" i="1"/>
  <c r="CV670" i="1"/>
  <c r="CZ670" i="1"/>
  <c r="CS670" i="1"/>
  <c r="CW670" i="1"/>
  <c r="DA670" i="1"/>
  <c r="CT670" i="1"/>
  <c r="CX670" i="1"/>
  <c r="DB670" i="1"/>
  <c r="BK1277" i="1"/>
  <c r="CI1277" i="1"/>
  <c r="CS1277" i="1"/>
  <c r="CW1277" i="1"/>
  <c r="DA1277" i="1"/>
  <c r="CR1277" i="1"/>
  <c r="CX1277" i="1"/>
  <c r="DC1277" i="1"/>
  <c r="CV1277" i="1"/>
  <c r="DB1277" i="1"/>
  <c r="CT1277" i="1"/>
  <c r="CY1277" i="1"/>
  <c r="CQ1277" i="1"/>
  <c r="CU1277" i="1"/>
  <c r="CZ1277" i="1"/>
  <c r="BK1199" i="1"/>
  <c r="CQ1199" i="1"/>
  <c r="CU1199" i="1"/>
  <c r="CY1199" i="1"/>
  <c r="DC1199" i="1"/>
  <c r="CS1199" i="1"/>
  <c r="CX1199" i="1"/>
  <c r="CW1199" i="1"/>
  <c r="DB1199" i="1"/>
  <c r="CT1199" i="1"/>
  <c r="CZ1199" i="1"/>
  <c r="CR1199" i="1"/>
  <c r="CV1199" i="1"/>
  <c r="DA1199" i="1"/>
  <c r="BK16" i="1"/>
  <c r="CR16" i="1"/>
  <c r="CV16" i="1"/>
  <c r="CZ16" i="1"/>
  <c r="CS16" i="1"/>
  <c r="CX16" i="1"/>
  <c r="DC16" i="1"/>
  <c r="CW16" i="1"/>
  <c r="CU16" i="1"/>
  <c r="DA16" i="1"/>
  <c r="CQ16" i="1"/>
  <c r="DB16" i="1"/>
  <c r="CY16" i="1"/>
  <c r="CT16" i="1"/>
  <c r="BK147" i="1"/>
  <c r="CQ147" i="1"/>
  <c r="CU147" i="1"/>
  <c r="CY147" i="1"/>
  <c r="DC147" i="1"/>
  <c r="CS147" i="1"/>
  <c r="CX147" i="1"/>
  <c r="CT147" i="1"/>
  <c r="CZ147" i="1"/>
  <c r="CV147" i="1"/>
  <c r="DA147" i="1"/>
  <c r="CR147" i="1"/>
  <c r="CW147" i="1"/>
  <c r="DB147" i="1"/>
  <c r="BK399" i="1"/>
  <c r="CD399" i="1"/>
  <c r="CQ399" i="1"/>
  <c r="CU399" i="1"/>
  <c r="CY399" i="1"/>
  <c r="DC399" i="1"/>
  <c r="CR399" i="1"/>
  <c r="CV399" i="1"/>
  <c r="CZ399" i="1"/>
  <c r="CS399" i="1"/>
  <c r="CW399" i="1"/>
  <c r="DA399" i="1"/>
  <c r="CT399" i="1"/>
  <c r="CX399" i="1"/>
  <c r="DB399" i="1"/>
  <c r="BK586" i="1"/>
  <c r="CS586" i="1"/>
  <c r="CW586" i="1"/>
  <c r="DA586" i="1"/>
  <c r="CT586" i="1"/>
  <c r="CX586" i="1"/>
  <c r="DB586" i="1"/>
  <c r="CQ586" i="1"/>
  <c r="CU586" i="1"/>
  <c r="CY586" i="1"/>
  <c r="DC586" i="1"/>
  <c r="CZ586" i="1"/>
  <c r="CR586" i="1"/>
  <c r="CV586" i="1"/>
  <c r="BK626" i="1"/>
  <c r="CI626" i="1"/>
  <c r="CS626" i="1"/>
  <c r="CW626" i="1"/>
  <c r="DA626" i="1"/>
  <c r="CU626" i="1"/>
  <c r="CZ626" i="1"/>
  <c r="CQ626" i="1"/>
  <c r="CV626" i="1"/>
  <c r="DB626" i="1"/>
  <c r="CR626" i="1"/>
  <c r="CX626" i="1"/>
  <c r="DC626" i="1"/>
  <c r="CT626" i="1"/>
  <c r="CY626" i="1"/>
  <c r="BK693" i="1"/>
  <c r="CJ693" i="1"/>
  <c r="CR693" i="1"/>
  <c r="CV693" i="1"/>
  <c r="CZ693" i="1"/>
  <c r="CS693" i="1"/>
  <c r="CW693" i="1"/>
  <c r="DA693" i="1"/>
  <c r="CT693" i="1"/>
  <c r="CX693" i="1"/>
  <c r="DB693" i="1"/>
  <c r="CY693" i="1"/>
  <c r="DC693" i="1"/>
  <c r="CQ693" i="1"/>
  <c r="CU693" i="1"/>
  <c r="BK786" i="1"/>
  <c r="CQ786" i="1"/>
  <c r="CU786" i="1"/>
  <c r="CY786" i="1"/>
  <c r="DC786" i="1"/>
  <c r="CS786" i="1"/>
  <c r="CW786" i="1"/>
  <c r="DA786" i="1"/>
  <c r="CR786" i="1"/>
  <c r="CZ786" i="1"/>
  <c r="CT786" i="1"/>
  <c r="DB786" i="1"/>
  <c r="CV786" i="1"/>
  <c r="CX786" i="1"/>
  <c r="BK827" i="1"/>
  <c r="CR827" i="1"/>
  <c r="CV827" i="1"/>
  <c r="CZ827" i="1"/>
  <c r="CT827" i="1"/>
  <c r="CY827" i="1"/>
  <c r="CU827" i="1"/>
  <c r="DA827" i="1"/>
  <c r="CW827" i="1"/>
  <c r="CX827" i="1"/>
  <c r="CQ827" i="1"/>
  <c r="DB827" i="1"/>
  <c r="CS827" i="1"/>
  <c r="DC827" i="1"/>
  <c r="BK879" i="1"/>
  <c r="CR879" i="1"/>
  <c r="CV879" i="1"/>
  <c r="CZ879" i="1"/>
  <c r="CU879" i="1"/>
  <c r="DA879" i="1"/>
  <c r="CQ879" i="1"/>
  <c r="CW879" i="1"/>
  <c r="DB879" i="1"/>
  <c r="CS879" i="1"/>
  <c r="DC879" i="1"/>
  <c r="CT879" i="1"/>
  <c r="CX879" i="1"/>
  <c r="CY879" i="1"/>
  <c r="BK924" i="1"/>
  <c r="CQ924" i="1"/>
  <c r="CU924" i="1"/>
  <c r="CY924" i="1"/>
  <c r="CR924" i="1"/>
  <c r="CW924" i="1"/>
  <c r="DB924" i="1"/>
  <c r="CS924" i="1"/>
  <c r="CX924" i="1"/>
  <c r="DC924" i="1"/>
  <c r="CT924" i="1"/>
  <c r="CV924" i="1"/>
  <c r="CZ924" i="1"/>
  <c r="DA924" i="1"/>
  <c r="BK988" i="1"/>
  <c r="CT988" i="1"/>
  <c r="CX988" i="1"/>
  <c r="DB988" i="1"/>
  <c r="CQ988" i="1"/>
  <c r="CU988" i="1"/>
  <c r="CY988" i="1"/>
  <c r="DC988" i="1"/>
  <c r="CV988" i="1"/>
  <c r="CW988" i="1"/>
  <c r="CR988" i="1"/>
  <c r="CZ988" i="1"/>
  <c r="DA988" i="1"/>
  <c r="CS988" i="1"/>
  <c r="BK1052" i="1"/>
  <c r="CT1052" i="1"/>
  <c r="CX1052" i="1"/>
  <c r="DB1052" i="1"/>
  <c r="CS1052" i="1"/>
  <c r="CY1052" i="1"/>
  <c r="CU1052" i="1"/>
  <c r="CZ1052" i="1"/>
  <c r="CQ1052" i="1"/>
  <c r="CV1052" i="1"/>
  <c r="DA1052" i="1"/>
  <c r="DC1052" i="1"/>
  <c r="CW1052" i="1"/>
  <c r="CR1052" i="1"/>
  <c r="BK1152" i="1"/>
  <c r="CI1152" i="1"/>
  <c r="CT1152" i="1"/>
  <c r="CX1152" i="1"/>
  <c r="DB1152" i="1"/>
  <c r="CU1152" i="1"/>
  <c r="CZ1152" i="1"/>
  <c r="CQ1152" i="1"/>
  <c r="CV1152" i="1"/>
  <c r="DA1152" i="1"/>
  <c r="CR1152" i="1"/>
  <c r="CW1152" i="1"/>
  <c r="DC1152" i="1"/>
  <c r="CY1152" i="1"/>
  <c r="CS1152" i="1"/>
  <c r="BK1226" i="1"/>
  <c r="CR1226" i="1"/>
  <c r="CV1226" i="1"/>
  <c r="CZ1226" i="1"/>
  <c r="CT1226" i="1"/>
  <c r="CY1226" i="1"/>
  <c r="CS1226" i="1"/>
  <c r="DC1226" i="1"/>
  <c r="CU1226" i="1"/>
  <c r="DA1226" i="1"/>
  <c r="CX1226" i="1"/>
  <c r="CQ1226" i="1"/>
  <c r="CW1226" i="1"/>
  <c r="DB1226" i="1"/>
  <c r="BK1365" i="1"/>
  <c r="CQ1365" i="1"/>
  <c r="CU1365" i="1"/>
  <c r="CY1365" i="1"/>
  <c r="DC1365" i="1"/>
  <c r="CT1365" i="1"/>
  <c r="CX1365" i="1"/>
  <c r="CR1365" i="1"/>
  <c r="CV1365" i="1"/>
  <c r="CZ1365" i="1"/>
  <c r="DB1365" i="1"/>
  <c r="CS1365" i="1"/>
  <c r="CW1365" i="1"/>
  <c r="DA1365" i="1"/>
  <c r="BK1446" i="1"/>
  <c r="CT1446" i="1"/>
  <c r="CX1446" i="1"/>
  <c r="DB1446" i="1"/>
  <c r="CQ1446" i="1"/>
  <c r="CY1446" i="1"/>
  <c r="DC1446" i="1"/>
  <c r="CW1446" i="1"/>
  <c r="DA1446" i="1"/>
  <c r="CU1446" i="1"/>
  <c r="CS1446" i="1"/>
  <c r="CR1446" i="1"/>
  <c r="CV1446" i="1"/>
  <c r="CZ1446" i="1"/>
  <c r="BK1512" i="1"/>
  <c r="CR1512" i="1"/>
  <c r="CV1512" i="1"/>
  <c r="CZ1512" i="1"/>
  <c r="CS1512" i="1"/>
  <c r="CW1512" i="1"/>
  <c r="CT1512" i="1"/>
  <c r="DA1512" i="1"/>
  <c r="CX1512" i="1"/>
  <c r="DB1512" i="1"/>
  <c r="CU1512" i="1"/>
  <c r="CY1512" i="1"/>
  <c r="DC1512" i="1"/>
  <c r="CQ1512" i="1"/>
  <c r="BK79" i="1"/>
  <c r="CR79" i="1"/>
  <c r="CV79" i="1"/>
  <c r="CZ79" i="1"/>
  <c r="CS79" i="1"/>
  <c r="CX79" i="1"/>
  <c r="DC79" i="1"/>
  <c r="CT79" i="1"/>
  <c r="CY79" i="1"/>
  <c r="CU79" i="1"/>
  <c r="DA79" i="1"/>
  <c r="DB79" i="1"/>
  <c r="CQ79" i="1"/>
  <c r="CW79" i="1"/>
  <c r="BK1248" i="1"/>
  <c r="CT1248" i="1"/>
  <c r="CX1248" i="1"/>
  <c r="DB1248" i="1"/>
  <c r="CQ1248" i="1"/>
  <c r="CV1248" i="1"/>
  <c r="DA1248" i="1"/>
  <c r="CU1248" i="1"/>
  <c r="CZ1248" i="1"/>
  <c r="CR1248" i="1"/>
  <c r="CW1248" i="1"/>
  <c r="DC1248" i="1"/>
  <c r="CS1248" i="1"/>
  <c r="CY1248" i="1"/>
  <c r="BK175" i="1"/>
  <c r="CQ175" i="1"/>
  <c r="CU175" i="1"/>
  <c r="CY175" i="1"/>
  <c r="DC175" i="1"/>
  <c r="CS175" i="1"/>
  <c r="CX175" i="1"/>
  <c r="CT175" i="1"/>
  <c r="CZ175" i="1"/>
  <c r="CW175" i="1"/>
  <c r="DA175" i="1"/>
  <c r="CR175" i="1"/>
  <c r="DB175" i="1"/>
  <c r="CV175" i="1"/>
  <c r="BK453" i="1"/>
  <c r="CD453" i="1"/>
  <c r="CQ453" i="1"/>
  <c r="CU453" i="1"/>
  <c r="CY453" i="1"/>
  <c r="DC453" i="1"/>
  <c r="CS453" i="1"/>
  <c r="CX453" i="1"/>
  <c r="CT453" i="1"/>
  <c r="CZ453" i="1"/>
  <c r="CV453" i="1"/>
  <c r="DA453" i="1"/>
  <c r="DB453" i="1"/>
  <c r="CR453" i="1"/>
  <c r="CW453" i="1"/>
  <c r="BK663" i="1"/>
  <c r="CT663" i="1"/>
  <c r="CX663" i="1"/>
  <c r="DB663" i="1"/>
  <c r="CQ663" i="1"/>
  <c r="CU663" i="1"/>
  <c r="CY663" i="1"/>
  <c r="DC663" i="1"/>
  <c r="CR663" i="1"/>
  <c r="CV663" i="1"/>
  <c r="CZ663" i="1"/>
  <c r="CS663" i="1"/>
  <c r="CW663" i="1"/>
  <c r="DA663" i="1"/>
  <c r="BK821" i="1"/>
  <c r="CT821" i="1"/>
  <c r="CX821" i="1"/>
  <c r="DB821" i="1"/>
  <c r="CR821" i="1"/>
  <c r="CW821" i="1"/>
  <c r="DC821" i="1"/>
  <c r="CS821" i="1"/>
  <c r="CY821" i="1"/>
  <c r="CZ821" i="1"/>
  <c r="CQ821" i="1"/>
  <c r="DA821" i="1"/>
  <c r="CU821" i="1"/>
  <c r="CV821" i="1"/>
  <c r="BK1130" i="1"/>
  <c r="CR1130" i="1"/>
  <c r="CV1130" i="1"/>
  <c r="CZ1130" i="1"/>
  <c r="CS1130" i="1"/>
  <c r="CX1130" i="1"/>
  <c r="DC1130" i="1"/>
  <c r="CT1130" i="1"/>
  <c r="CY1130" i="1"/>
  <c r="CU1130" i="1"/>
  <c r="DA1130" i="1"/>
  <c r="CQ1130" i="1"/>
  <c r="CW1130" i="1"/>
  <c r="DB1130" i="1"/>
  <c r="BK1405" i="1"/>
  <c r="CN1405" i="1"/>
  <c r="CQ1405" i="1"/>
  <c r="CU1405" i="1"/>
  <c r="CY1405" i="1"/>
  <c r="DC1405" i="1"/>
  <c r="CT1405" i="1"/>
  <c r="CX1405" i="1"/>
  <c r="CR1405" i="1"/>
  <c r="CV1405" i="1"/>
  <c r="CZ1405" i="1"/>
  <c r="DB1405" i="1"/>
  <c r="CS1405" i="1"/>
  <c r="CW1405" i="1"/>
  <c r="DA1405" i="1"/>
  <c r="BK1290" i="1"/>
  <c r="CE1290" i="1"/>
  <c r="CR1290" i="1"/>
  <c r="CV1290" i="1"/>
  <c r="CZ1290" i="1"/>
  <c r="CT1290" i="1"/>
  <c r="CY1290" i="1"/>
  <c r="CX1290" i="1"/>
  <c r="DC1290" i="1"/>
  <c r="CU1290" i="1"/>
  <c r="DA1290" i="1"/>
  <c r="CS1290" i="1"/>
  <c r="CQ1290" i="1"/>
  <c r="CW1290" i="1"/>
  <c r="DB1290" i="1"/>
  <c r="BK46" i="1"/>
  <c r="CT46" i="1"/>
  <c r="CX46" i="1"/>
  <c r="DB46" i="1"/>
  <c r="CR46" i="1"/>
  <c r="CW46" i="1"/>
  <c r="DC46" i="1"/>
  <c r="CQ46" i="1"/>
  <c r="CY46" i="1"/>
  <c r="CS46" i="1"/>
  <c r="DA46" i="1"/>
  <c r="CU46" i="1"/>
  <c r="CV46" i="1"/>
  <c r="CZ46" i="1"/>
  <c r="BK144" i="1"/>
  <c r="CL144" i="1"/>
  <c r="CT144" i="1"/>
  <c r="CX144" i="1"/>
  <c r="DB144" i="1"/>
  <c r="CU144" i="1"/>
  <c r="CZ144" i="1"/>
  <c r="CQ144" i="1"/>
  <c r="CV144" i="1"/>
  <c r="DA144" i="1"/>
  <c r="CR144" i="1"/>
  <c r="CW144" i="1"/>
  <c r="DC144" i="1"/>
  <c r="CS144" i="1"/>
  <c r="CY144" i="1"/>
  <c r="BK263" i="1"/>
  <c r="CT263" i="1"/>
  <c r="CX263" i="1"/>
  <c r="DB263" i="1"/>
  <c r="CS263" i="1"/>
  <c r="CY263" i="1"/>
  <c r="CU263" i="1"/>
  <c r="CZ263" i="1"/>
  <c r="CQ263" i="1"/>
  <c r="CV263" i="1"/>
  <c r="DA263" i="1"/>
  <c r="CR263" i="1"/>
  <c r="CW263" i="1"/>
  <c r="DC263" i="1"/>
  <c r="BK487" i="1"/>
  <c r="CS487" i="1"/>
  <c r="CW487" i="1"/>
  <c r="DA487" i="1"/>
  <c r="CT487" i="1"/>
  <c r="CY487" i="1"/>
  <c r="CU487" i="1"/>
  <c r="CZ487" i="1"/>
  <c r="CQ487" i="1"/>
  <c r="CV487" i="1"/>
  <c r="DB487" i="1"/>
  <c r="CR487" i="1"/>
  <c r="CX487" i="1"/>
  <c r="DC487" i="1"/>
  <c r="BK674" i="1"/>
  <c r="CQ674" i="1"/>
  <c r="CU674" i="1"/>
  <c r="CY674" i="1"/>
  <c r="DC674" i="1"/>
  <c r="CR674" i="1"/>
  <c r="CV674" i="1"/>
  <c r="CZ674" i="1"/>
  <c r="CS674" i="1"/>
  <c r="CW674" i="1"/>
  <c r="DA674" i="1"/>
  <c r="CT674" i="1"/>
  <c r="CX674" i="1"/>
  <c r="DB674" i="1"/>
  <c r="BK714" i="1"/>
  <c r="CN714" i="1"/>
  <c r="CQ714" i="1"/>
  <c r="CU714" i="1"/>
  <c r="CY714" i="1"/>
  <c r="DC714" i="1"/>
  <c r="CR714" i="1"/>
  <c r="CV714" i="1"/>
  <c r="CZ714" i="1"/>
  <c r="CS714" i="1"/>
  <c r="CW714" i="1"/>
  <c r="DA714" i="1"/>
  <c r="CX714" i="1"/>
  <c r="DB714" i="1"/>
  <c r="CT714" i="1"/>
  <c r="BK762" i="1"/>
  <c r="CQ762" i="1"/>
  <c r="CU762" i="1"/>
  <c r="CY762" i="1"/>
  <c r="DC762" i="1"/>
  <c r="CR762" i="1"/>
  <c r="CV762" i="1"/>
  <c r="CZ762" i="1"/>
  <c r="CS762" i="1"/>
  <c r="CW762" i="1"/>
  <c r="DA762" i="1"/>
  <c r="CX762" i="1"/>
  <c r="DB762" i="1"/>
  <c r="CT762" i="1"/>
  <c r="BK832" i="1"/>
  <c r="CQ832" i="1"/>
  <c r="CU832" i="1"/>
  <c r="CY832" i="1"/>
  <c r="DC832" i="1"/>
  <c r="CS832" i="1"/>
  <c r="CX832" i="1"/>
  <c r="CT832" i="1"/>
  <c r="CZ832" i="1"/>
  <c r="CV832" i="1"/>
  <c r="CW832" i="1"/>
  <c r="DA832" i="1"/>
  <c r="DB832" i="1"/>
  <c r="CR832" i="1"/>
  <c r="BK896" i="1"/>
  <c r="CQ896" i="1"/>
  <c r="CU896" i="1"/>
  <c r="CY896" i="1"/>
  <c r="DC896" i="1"/>
  <c r="CS896" i="1"/>
  <c r="CX896" i="1"/>
  <c r="CT896" i="1"/>
  <c r="CZ896" i="1"/>
  <c r="CV896" i="1"/>
  <c r="CW896" i="1"/>
  <c r="DA896" i="1"/>
  <c r="CR896" i="1"/>
  <c r="DB896" i="1"/>
  <c r="BK929" i="1"/>
  <c r="CC929" i="1"/>
  <c r="CS929" i="1"/>
  <c r="CW929" i="1"/>
  <c r="DA929" i="1"/>
  <c r="CT929" i="1"/>
  <c r="CX929" i="1"/>
  <c r="DB929" i="1"/>
  <c r="CU929" i="1"/>
  <c r="DC929" i="1"/>
  <c r="CV929" i="1"/>
  <c r="CQ929" i="1"/>
  <c r="CY929" i="1"/>
  <c r="CZ929" i="1"/>
  <c r="CR929" i="1"/>
  <c r="BK961" i="1"/>
  <c r="CI961" i="1"/>
  <c r="CS961" i="1"/>
  <c r="CW961" i="1"/>
  <c r="DA961" i="1"/>
  <c r="CT961" i="1"/>
  <c r="CX961" i="1"/>
  <c r="DB961" i="1"/>
  <c r="CU961" i="1"/>
  <c r="DC961" i="1"/>
  <c r="CV961" i="1"/>
  <c r="CQ961" i="1"/>
  <c r="CY961" i="1"/>
  <c r="CZ961" i="1"/>
  <c r="CR961" i="1"/>
  <c r="BK1017" i="1"/>
  <c r="CS1017" i="1"/>
  <c r="CW1017" i="1"/>
  <c r="DA1017" i="1"/>
  <c r="CT1017" i="1"/>
  <c r="CX1017" i="1"/>
  <c r="DB1017" i="1"/>
  <c r="CU1017" i="1"/>
  <c r="DC1017" i="1"/>
  <c r="CV1017" i="1"/>
  <c r="CQ1017" i="1"/>
  <c r="CY1017" i="1"/>
  <c r="CR1017" i="1"/>
  <c r="CZ1017" i="1"/>
  <c r="BK1090" i="1"/>
  <c r="CE1090" i="1"/>
  <c r="CR1090" i="1"/>
  <c r="CV1090" i="1"/>
  <c r="CZ1090" i="1"/>
  <c r="CU1090" i="1"/>
  <c r="DA1090" i="1"/>
  <c r="CQ1090" i="1"/>
  <c r="CW1090" i="1"/>
  <c r="DB1090" i="1"/>
  <c r="CS1090" i="1"/>
  <c r="CX1090" i="1"/>
  <c r="DC1090" i="1"/>
  <c r="CY1090" i="1"/>
  <c r="CT1090" i="1"/>
  <c r="BK1161" i="1"/>
  <c r="CS1161" i="1"/>
  <c r="CW1161" i="1"/>
  <c r="DA1161" i="1"/>
  <c r="CU1161" i="1"/>
  <c r="CZ1161" i="1"/>
  <c r="CQ1161" i="1"/>
  <c r="CV1161" i="1"/>
  <c r="DB1161" i="1"/>
  <c r="CR1161" i="1"/>
  <c r="CX1161" i="1"/>
  <c r="DC1161" i="1"/>
  <c r="CT1161" i="1"/>
  <c r="CY1161" i="1"/>
  <c r="BK1210" i="1"/>
  <c r="CR1210" i="1"/>
  <c r="CV1210" i="1"/>
  <c r="CZ1210" i="1"/>
  <c r="CT1210" i="1"/>
  <c r="CY1210" i="1"/>
  <c r="CS1210" i="1"/>
  <c r="DC1210" i="1"/>
  <c r="CU1210" i="1"/>
  <c r="DA1210" i="1"/>
  <c r="CX1210" i="1"/>
  <c r="CQ1210" i="1"/>
  <c r="CW1210" i="1"/>
  <c r="DB1210" i="1"/>
  <c r="BK1336" i="1"/>
  <c r="CD1336" i="1"/>
  <c r="CT1336" i="1"/>
  <c r="CX1336" i="1"/>
  <c r="DB1336" i="1"/>
  <c r="CS1336" i="1"/>
  <c r="CY1336" i="1"/>
  <c r="CR1336" i="1"/>
  <c r="CW1336" i="1"/>
  <c r="CU1336" i="1"/>
  <c r="CZ1336" i="1"/>
  <c r="DC1336" i="1"/>
  <c r="CQ1336" i="1"/>
  <c r="CV1336" i="1"/>
  <c r="DA1336" i="1"/>
  <c r="BK1423" i="1"/>
  <c r="CS1423" i="1"/>
  <c r="CW1423" i="1"/>
  <c r="DA1423" i="1"/>
  <c r="CR1423" i="1"/>
  <c r="CZ1423" i="1"/>
  <c r="CT1423" i="1"/>
  <c r="CX1423" i="1"/>
  <c r="DB1423" i="1"/>
  <c r="CV1423" i="1"/>
  <c r="CQ1423" i="1"/>
  <c r="CU1423" i="1"/>
  <c r="CY1423" i="1"/>
  <c r="DC1423" i="1"/>
  <c r="BK1490" i="1"/>
  <c r="CF1490" i="1"/>
  <c r="CT1490" i="1"/>
  <c r="CX1490" i="1"/>
  <c r="DB1490" i="1"/>
  <c r="CQ1490" i="1"/>
  <c r="CY1490" i="1"/>
  <c r="DC1490" i="1"/>
  <c r="CU1490" i="1"/>
  <c r="CR1490" i="1"/>
  <c r="CV1490" i="1"/>
  <c r="CZ1490" i="1"/>
  <c r="CS1490" i="1"/>
  <c r="CW1490" i="1"/>
  <c r="DA1490" i="1"/>
  <c r="BK141" i="1"/>
  <c r="CS141" i="1"/>
  <c r="CW141" i="1"/>
  <c r="DA141" i="1"/>
  <c r="CQ141" i="1"/>
  <c r="CV141" i="1"/>
  <c r="DB141" i="1"/>
  <c r="CR141" i="1"/>
  <c r="CX141" i="1"/>
  <c r="DC141" i="1"/>
  <c r="CT141" i="1"/>
  <c r="CY141" i="1"/>
  <c r="CZ141" i="1"/>
  <c r="CU141" i="1"/>
  <c r="BK1180" i="1"/>
  <c r="CD1180" i="1"/>
  <c r="CT1180" i="1"/>
  <c r="CX1180" i="1"/>
  <c r="DB1180" i="1"/>
  <c r="CS1180" i="1"/>
  <c r="CY1180" i="1"/>
  <c r="CQ1180" i="1"/>
  <c r="CV1180" i="1"/>
  <c r="DA1180" i="1"/>
  <c r="CU1180" i="1"/>
  <c r="CR1180" i="1"/>
  <c r="DC1180" i="1"/>
  <c r="CW1180" i="1"/>
  <c r="CZ1180" i="1"/>
  <c r="BK361" i="1"/>
  <c r="CQ361" i="1"/>
  <c r="CS361" i="1"/>
  <c r="CW361" i="1"/>
  <c r="DA361" i="1"/>
  <c r="CT361" i="1"/>
  <c r="CX361" i="1"/>
  <c r="DB361" i="1"/>
  <c r="CU361" i="1"/>
  <c r="CY361" i="1"/>
  <c r="DC361" i="1"/>
  <c r="CR361" i="1"/>
  <c r="CV361" i="1"/>
  <c r="CZ361" i="1"/>
  <c r="BK477" i="1"/>
  <c r="CQ477" i="1"/>
  <c r="CU477" i="1"/>
  <c r="CY477" i="1"/>
  <c r="DC477" i="1"/>
  <c r="CV477" i="1"/>
  <c r="DA477" i="1"/>
  <c r="CR477" i="1"/>
  <c r="CW477" i="1"/>
  <c r="DB477" i="1"/>
  <c r="CS477" i="1"/>
  <c r="CX477" i="1"/>
  <c r="CT477" i="1"/>
  <c r="CZ477" i="1"/>
  <c r="BK649" i="1"/>
  <c r="CR649" i="1"/>
  <c r="CV649" i="1"/>
  <c r="CZ649" i="1"/>
  <c r="CS649" i="1"/>
  <c r="CW649" i="1"/>
  <c r="DA649" i="1"/>
  <c r="CT649" i="1"/>
  <c r="CX649" i="1"/>
  <c r="DB649" i="1"/>
  <c r="CU649" i="1"/>
  <c r="CY649" i="1"/>
  <c r="DC649" i="1"/>
  <c r="CQ649" i="1"/>
  <c r="BK749" i="1"/>
  <c r="CR749" i="1"/>
  <c r="CV749" i="1"/>
  <c r="CZ749" i="1"/>
  <c r="CS749" i="1"/>
  <c r="CW749" i="1"/>
  <c r="DA749" i="1"/>
  <c r="CT749" i="1"/>
  <c r="CX749" i="1"/>
  <c r="DB749" i="1"/>
  <c r="CQ749" i="1"/>
  <c r="CU749" i="1"/>
  <c r="CY749" i="1"/>
  <c r="DC749" i="1"/>
  <c r="BK955" i="1"/>
  <c r="CQ955" i="1"/>
  <c r="CU955" i="1"/>
  <c r="CY955" i="1"/>
  <c r="DC955" i="1"/>
  <c r="CR955" i="1"/>
  <c r="CV955" i="1"/>
  <c r="CZ955" i="1"/>
  <c r="CS955" i="1"/>
  <c r="DA955" i="1"/>
  <c r="CT955" i="1"/>
  <c r="DB955" i="1"/>
  <c r="CW955" i="1"/>
  <c r="CX955" i="1"/>
  <c r="BK1071" i="1"/>
  <c r="CJ1071" i="1"/>
  <c r="CQ1071" i="1"/>
  <c r="CU1071" i="1"/>
  <c r="CY1071" i="1"/>
  <c r="DC1071" i="1"/>
  <c r="CR1071" i="1"/>
  <c r="CW1071" i="1"/>
  <c r="DB1071" i="1"/>
  <c r="CS1071" i="1"/>
  <c r="CX1071" i="1"/>
  <c r="CT1071" i="1"/>
  <c r="CZ1071" i="1"/>
  <c r="CV1071" i="1"/>
  <c r="DA1071" i="1"/>
  <c r="BK1377" i="1"/>
  <c r="CD1377" i="1"/>
  <c r="CQ1377" i="1"/>
  <c r="CU1377" i="1"/>
  <c r="CY1377" i="1"/>
  <c r="DC1377" i="1"/>
  <c r="CT1377" i="1"/>
  <c r="DB1377" i="1"/>
  <c r="CR1377" i="1"/>
  <c r="CV1377" i="1"/>
  <c r="CZ1377" i="1"/>
  <c r="CX1377" i="1"/>
  <c r="CS1377" i="1"/>
  <c r="CW1377" i="1"/>
  <c r="DA1377" i="1"/>
  <c r="BK1502" i="1"/>
  <c r="CE1502" i="1"/>
  <c r="CT1502" i="1"/>
  <c r="CX1502" i="1"/>
  <c r="DB1502" i="1"/>
  <c r="CQ1502" i="1"/>
  <c r="CU1502" i="1"/>
  <c r="CY1502" i="1"/>
  <c r="CR1502" i="1"/>
  <c r="CZ1502" i="1"/>
  <c r="DC1502" i="1"/>
  <c r="CV1502" i="1"/>
  <c r="CW1502" i="1"/>
  <c r="DA1502" i="1"/>
  <c r="CS1502" i="1"/>
  <c r="BK769" i="1"/>
  <c r="CI769" i="1"/>
  <c r="CR769" i="1"/>
  <c r="CV769" i="1"/>
  <c r="CZ769" i="1"/>
  <c r="CS769" i="1"/>
  <c r="CW769" i="1"/>
  <c r="DA769" i="1"/>
  <c r="CT769" i="1"/>
  <c r="CX769" i="1"/>
  <c r="DB769" i="1"/>
  <c r="DC769" i="1"/>
  <c r="CQ769" i="1"/>
  <c r="CU769" i="1"/>
  <c r="CY769" i="1"/>
  <c r="BK57" i="1"/>
  <c r="CQ57" i="1"/>
  <c r="CU57" i="1"/>
  <c r="CY57" i="1"/>
  <c r="DC57" i="1"/>
  <c r="CS57" i="1"/>
  <c r="CX57" i="1"/>
  <c r="CW57" i="1"/>
  <c r="CR57" i="1"/>
  <c r="DA57" i="1"/>
  <c r="CT57" i="1"/>
  <c r="DB57" i="1"/>
  <c r="CV57" i="1"/>
  <c r="CZ57" i="1"/>
  <c r="BK221" i="1"/>
  <c r="CR221" i="1"/>
  <c r="CV221" i="1"/>
  <c r="CZ221" i="1"/>
  <c r="CS221" i="1"/>
  <c r="CW221" i="1"/>
  <c r="DA221" i="1"/>
  <c r="CT221" i="1"/>
  <c r="CX221" i="1"/>
  <c r="DB221" i="1"/>
  <c r="CU221" i="1"/>
  <c r="CY221" i="1"/>
  <c r="DC221" i="1"/>
  <c r="CQ221" i="1"/>
  <c r="BK63" i="1"/>
  <c r="CS63" i="1"/>
  <c r="CW63" i="1"/>
  <c r="DA63" i="1"/>
  <c r="CU63" i="1"/>
  <c r="CZ63" i="1"/>
  <c r="CQ63" i="1"/>
  <c r="CX63" i="1"/>
  <c r="CY63" i="1"/>
  <c r="CR63" i="1"/>
  <c r="DB63" i="1"/>
  <c r="CT63" i="1"/>
  <c r="DC63" i="1"/>
  <c r="CV63" i="1"/>
  <c r="BK272" i="1"/>
  <c r="CR272" i="1"/>
  <c r="CV272" i="1"/>
  <c r="CZ272" i="1"/>
  <c r="CS272" i="1"/>
  <c r="CW272" i="1"/>
  <c r="DA272" i="1"/>
  <c r="CT272" i="1"/>
  <c r="CX272" i="1"/>
  <c r="DB272" i="1"/>
  <c r="CU272" i="1"/>
  <c r="CY272" i="1"/>
  <c r="DC272" i="1"/>
  <c r="CQ272" i="1"/>
  <c r="BK435" i="1"/>
  <c r="CQ435" i="1"/>
  <c r="CU435" i="1"/>
  <c r="CY435" i="1"/>
  <c r="DC435" i="1"/>
  <c r="CR435" i="1"/>
  <c r="CV435" i="1"/>
  <c r="CZ435" i="1"/>
  <c r="CS435" i="1"/>
  <c r="CW435" i="1"/>
  <c r="DA435" i="1"/>
  <c r="DB435" i="1"/>
  <c r="CT435" i="1"/>
  <c r="CX435" i="1"/>
  <c r="BK511" i="1"/>
  <c r="CS511" i="1"/>
  <c r="CW511" i="1"/>
  <c r="DA511" i="1"/>
  <c r="CQ511" i="1"/>
  <c r="CV511" i="1"/>
  <c r="DB511" i="1"/>
  <c r="CR511" i="1"/>
  <c r="CX511" i="1"/>
  <c r="DC511" i="1"/>
  <c r="CT511" i="1"/>
  <c r="CY511" i="1"/>
  <c r="CU511" i="1"/>
  <c r="CZ511" i="1"/>
  <c r="BK611" i="1"/>
  <c r="CR611" i="1"/>
  <c r="CV611" i="1"/>
  <c r="CZ611" i="1"/>
  <c r="CS611" i="1"/>
  <c r="CX611" i="1"/>
  <c r="DC611" i="1"/>
  <c r="CT611" i="1"/>
  <c r="CY611" i="1"/>
  <c r="CU611" i="1"/>
  <c r="DA611" i="1"/>
  <c r="CQ611" i="1"/>
  <c r="CW611" i="1"/>
  <c r="DB611" i="1"/>
  <c r="BK42" i="1"/>
  <c r="CH42" i="1"/>
  <c r="CT42" i="1"/>
  <c r="CX42" i="1"/>
  <c r="DB42" i="1"/>
  <c r="CQ42" i="1"/>
  <c r="CV42" i="1"/>
  <c r="DA42" i="1"/>
  <c r="CS42" i="1"/>
  <c r="CZ42" i="1"/>
  <c r="CW42" i="1"/>
  <c r="CY42" i="1"/>
  <c r="CR42" i="1"/>
  <c r="DC42" i="1"/>
  <c r="CU42" i="1"/>
  <c r="BK139" i="1"/>
  <c r="CJ139" i="1"/>
  <c r="CQ139" i="1"/>
  <c r="CU139" i="1"/>
  <c r="CY139" i="1"/>
  <c r="DC139" i="1"/>
  <c r="CV139" i="1"/>
  <c r="DA139" i="1"/>
  <c r="CR139" i="1"/>
  <c r="CW139" i="1"/>
  <c r="DB139" i="1"/>
  <c r="CS139" i="1"/>
  <c r="CX139" i="1"/>
  <c r="CT139" i="1"/>
  <c r="CZ139" i="1"/>
  <c r="BK227" i="1"/>
  <c r="CT227" i="1"/>
  <c r="CX227" i="1"/>
  <c r="DB227" i="1"/>
  <c r="CQ227" i="1"/>
  <c r="CU227" i="1"/>
  <c r="CY227" i="1"/>
  <c r="DC227" i="1"/>
  <c r="CR227" i="1"/>
  <c r="CV227" i="1"/>
  <c r="CZ227" i="1"/>
  <c r="CW227" i="1"/>
  <c r="DA227" i="1"/>
  <c r="CS227" i="1"/>
  <c r="BK332" i="1"/>
  <c r="CR332" i="1"/>
  <c r="CV332" i="1"/>
  <c r="CZ332" i="1"/>
  <c r="CS332" i="1"/>
  <c r="CW332" i="1"/>
  <c r="DA332" i="1"/>
  <c r="CT332" i="1"/>
  <c r="CX332" i="1"/>
  <c r="DB332" i="1"/>
  <c r="CY332" i="1"/>
  <c r="DC332" i="1"/>
  <c r="CQ332" i="1"/>
  <c r="CU332" i="1"/>
  <c r="BK552" i="1"/>
  <c r="CQ552" i="1"/>
  <c r="CU552" i="1"/>
  <c r="CY552" i="1"/>
  <c r="DC552" i="1"/>
  <c r="CR552" i="1"/>
  <c r="CV552" i="1"/>
  <c r="CZ552" i="1"/>
  <c r="CS552" i="1"/>
  <c r="CW552" i="1"/>
  <c r="DA552" i="1"/>
  <c r="CT552" i="1"/>
  <c r="CX552" i="1"/>
  <c r="DB552" i="1"/>
  <c r="BK600" i="1"/>
  <c r="CQ600" i="1"/>
  <c r="CU600" i="1"/>
  <c r="CY600" i="1"/>
  <c r="DC600" i="1"/>
  <c r="CR600" i="1"/>
  <c r="CW600" i="1"/>
  <c r="DB600" i="1"/>
  <c r="CS600" i="1"/>
  <c r="CX600" i="1"/>
  <c r="CT600" i="1"/>
  <c r="CZ600" i="1"/>
  <c r="DA600" i="1"/>
  <c r="CV600" i="1"/>
  <c r="BK648" i="1"/>
  <c r="CS648" i="1"/>
  <c r="CW648" i="1"/>
  <c r="DA648" i="1"/>
  <c r="CT648" i="1"/>
  <c r="CX648" i="1"/>
  <c r="DB648" i="1"/>
  <c r="CQ648" i="1"/>
  <c r="CU648" i="1"/>
  <c r="CY648" i="1"/>
  <c r="DC648" i="1"/>
  <c r="CR648" i="1"/>
  <c r="CV648" i="1"/>
  <c r="CZ648" i="1"/>
  <c r="BK707" i="1"/>
  <c r="CT707" i="1"/>
  <c r="CX707" i="1"/>
  <c r="DB707" i="1"/>
  <c r="CQ707" i="1"/>
  <c r="CU707" i="1"/>
  <c r="CY707" i="1"/>
  <c r="DC707" i="1"/>
  <c r="CR707" i="1"/>
  <c r="CV707" i="1"/>
  <c r="CZ707" i="1"/>
  <c r="CS707" i="1"/>
  <c r="CW707" i="1"/>
  <c r="DA707" i="1"/>
  <c r="BK776" i="1"/>
  <c r="CF776" i="1"/>
  <c r="CS776" i="1"/>
  <c r="CW776" i="1"/>
  <c r="DA776" i="1"/>
  <c r="CT776" i="1"/>
  <c r="CX776" i="1"/>
  <c r="DB776" i="1"/>
  <c r="CQ776" i="1"/>
  <c r="CU776" i="1"/>
  <c r="CY776" i="1"/>
  <c r="DC776" i="1"/>
  <c r="CR776" i="1"/>
  <c r="CV776" i="1"/>
  <c r="CZ776" i="1"/>
  <c r="BK825" i="1"/>
  <c r="CT825" i="1"/>
  <c r="CX825" i="1"/>
  <c r="DB825" i="1"/>
  <c r="CS825" i="1"/>
  <c r="CY825" i="1"/>
  <c r="CU825" i="1"/>
  <c r="CZ825" i="1"/>
  <c r="CQ825" i="1"/>
  <c r="DA825" i="1"/>
  <c r="CR825" i="1"/>
  <c r="DC825" i="1"/>
  <c r="CV825" i="1"/>
  <c r="CW825" i="1"/>
  <c r="BK930" i="1"/>
  <c r="CR930" i="1"/>
  <c r="CV930" i="1"/>
  <c r="CZ930" i="1"/>
  <c r="CS930" i="1"/>
  <c r="CW930" i="1"/>
  <c r="DA930" i="1"/>
  <c r="CX930" i="1"/>
  <c r="CQ930" i="1"/>
  <c r="CY930" i="1"/>
  <c r="CT930" i="1"/>
  <c r="DB930" i="1"/>
  <c r="CU930" i="1"/>
  <c r="DC930" i="1"/>
  <c r="BK994" i="1"/>
  <c r="CL994" i="1"/>
  <c r="CR994" i="1"/>
  <c r="CV994" i="1"/>
  <c r="CZ994" i="1"/>
  <c r="CS994" i="1"/>
  <c r="CW994" i="1"/>
  <c r="DA994" i="1"/>
  <c r="CX994" i="1"/>
  <c r="CQ994" i="1"/>
  <c r="CY994" i="1"/>
  <c r="CT994" i="1"/>
  <c r="DB994" i="1"/>
  <c r="CU994" i="1"/>
  <c r="DC994" i="1"/>
  <c r="BK1058" i="1"/>
  <c r="CR1058" i="1"/>
  <c r="CV1058" i="1"/>
  <c r="CZ1058" i="1"/>
  <c r="CU1058" i="1"/>
  <c r="DA1058" i="1"/>
  <c r="CQ1058" i="1"/>
  <c r="CW1058" i="1"/>
  <c r="DB1058" i="1"/>
  <c r="CS1058" i="1"/>
  <c r="CX1058" i="1"/>
  <c r="DC1058" i="1"/>
  <c r="CT1058" i="1"/>
  <c r="CY1058" i="1"/>
  <c r="BK1108" i="1"/>
  <c r="CT1108" i="1"/>
  <c r="CX1108" i="1"/>
  <c r="DB1108" i="1"/>
  <c r="CQ1108" i="1"/>
  <c r="CV1108" i="1"/>
  <c r="DA1108" i="1"/>
  <c r="CR1108" i="1"/>
  <c r="CW1108" i="1"/>
  <c r="DC1108" i="1"/>
  <c r="CS1108" i="1"/>
  <c r="CY1108" i="1"/>
  <c r="CZ1108" i="1"/>
  <c r="CU1108" i="1"/>
  <c r="BK1211" i="1"/>
  <c r="CK1211" i="1"/>
  <c r="CQ1211" i="1"/>
  <c r="CU1211" i="1"/>
  <c r="CY1211" i="1"/>
  <c r="DC1211" i="1"/>
  <c r="CR1211" i="1"/>
  <c r="CW1211" i="1"/>
  <c r="DB1211" i="1"/>
  <c r="DA1211" i="1"/>
  <c r="CS1211" i="1"/>
  <c r="CX1211" i="1"/>
  <c r="CV1211" i="1"/>
  <c r="CT1211" i="1"/>
  <c r="CZ1211" i="1"/>
  <c r="BK1337" i="1"/>
  <c r="CG1337" i="1"/>
  <c r="CS1337" i="1"/>
  <c r="CW1337" i="1"/>
  <c r="DA1337" i="1"/>
  <c r="CQ1337" i="1"/>
  <c r="CV1337" i="1"/>
  <c r="DB1337" i="1"/>
  <c r="CU1337" i="1"/>
  <c r="CZ1337" i="1"/>
  <c r="CR1337" i="1"/>
  <c r="CX1337" i="1"/>
  <c r="DC1337" i="1"/>
  <c r="CT1337" i="1"/>
  <c r="CY1337" i="1"/>
  <c r="BK1424" i="1"/>
  <c r="CR1424" i="1"/>
  <c r="CV1424" i="1"/>
  <c r="CZ1424" i="1"/>
  <c r="CQ1424" i="1"/>
  <c r="CY1424" i="1"/>
  <c r="DC1424" i="1"/>
  <c r="CS1424" i="1"/>
  <c r="CW1424" i="1"/>
  <c r="DA1424" i="1"/>
  <c r="CU1424" i="1"/>
  <c r="CT1424" i="1"/>
  <c r="CX1424" i="1"/>
  <c r="DB1424" i="1"/>
  <c r="BK1524" i="1"/>
  <c r="CO1524" i="1"/>
  <c r="CR1524" i="1"/>
  <c r="CV1524" i="1"/>
  <c r="CZ1524" i="1"/>
  <c r="CS1524" i="1"/>
  <c r="CW1524" i="1"/>
  <c r="DA1524" i="1"/>
  <c r="CT1524" i="1"/>
  <c r="DB1524" i="1"/>
  <c r="CX1524" i="1"/>
  <c r="CY1524" i="1"/>
  <c r="DC1524" i="1"/>
  <c r="CQ1524" i="1"/>
  <c r="CU1524" i="1"/>
  <c r="BK242" i="1"/>
  <c r="CQ242" i="1"/>
  <c r="CU242" i="1"/>
  <c r="CY242" i="1"/>
  <c r="DC242" i="1"/>
  <c r="CR242" i="1"/>
  <c r="CV242" i="1"/>
  <c r="CZ242" i="1"/>
  <c r="CS242" i="1"/>
  <c r="CW242" i="1"/>
  <c r="DA242" i="1"/>
  <c r="CT242" i="1"/>
  <c r="CX242" i="1"/>
  <c r="DB242" i="1"/>
  <c r="BK1184" i="1"/>
  <c r="CT1184" i="1"/>
  <c r="CX1184" i="1"/>
  <c r="CU1184" i="1"/>
  <c r="CZ1184" i="1"/>
  <c r="CR1184" i="1"/>
  <c r="CW1184" i="1"/>
  <c r="DB1184" i="1"/>
  <c r="CV1184" i="1"/>
  <c r="DC1184" i="1"/>
  <c r="CY1184" i="1"/>
  <c r="CS1184" i="1"/>
  <c r="CQ1184" i="1"/>
  <c r="DA1184" i="1"/>
  <c r="BK1212" i="1"/>
  <c r="CE1212" i="1"/>
  <c r="CT1212" i="1"/>
  <c r="CX1212" i="1"/>
  <c r="DB1212" i="1"/>
  <c r="CU1212" i="1"/>
  <c r="CZ1212" i="1"/>
  <c r="CS1212" i="1"/>
  <c r="CQ1212" i="1"/>
  <c r="CV1212" i="1"/>
  <c r="DA1212" i="1"/>
  <c r="CY1212" i="1"/>
  <c r="CR1212" i="1"/>
  <c r="CW1212" i="1"/>
  <c r="DC1212" i="1"/>
  <c r="BK104" i="1"/>
  <c r="CO104" i="1"/>
  <c r="CQ104" i="1"/>
  <c r="CU104" i="1"/>
  <c r="CY104" i="1"/>
  <c r="DC104" i="1"/>
  <c r="CT104" i="1"/>
  <c r="CZ104" i="1"/>
  <c r="CV104" i="1"/>
  <c r="DA104" i="1"/>
  <c r="CX104" i="1"/>
  <c r="CR104" i="1"/>
  <c r="DB104" i="1"/>
  <c r="CS104" i="1"/>
  <c r="CW104" i="1"/>
  <c r="BK73" i="1"/>
  <c r="CT73" i="1"/>
  <c r="CX73" i="1"/>
  <c r="DB73" i="1"/>
  <c r="CQ73" i="1"/>
  <c r="CV73" i="1"/>
  <c r="DA73" i="1"/>
  <c r="CR73" i="1"/>
  <c r="CW73" i="1"/>
  <c r="DC73" i="1"/>
  <c r="CS73" i="1"/>
  <c r="CY73" i="1"/>
  <c r="CU73" i="1"/>
  <c r="CZ73" i="1"/>
  <c r="BK247" i="1"/>
  <c r="CF247" i="1"/>
  <c r="CT247" i="1"/>
  <c r="CX247" i="1"/>
  <c r="DB247" i="1"/>
  <c r="CQ247" i="1"/>
  <c r="CU247" i="1"/>
  <c r="CY247" i="1"/>
  <c r="DC247" i="1"/>
  <c r="CR247" i="1"/>
  <c r="CV247" i="1"/>
  <c r="CZ247" i="1"/>
  <c r="CS247" i="1"/>
  <c r="CW247" i="1"/>
  <c r="DA247" i="1"/>
  <c r="BK369" i="1"/>
  <c r="CS369" i="1"/>
  <c r="CW369" i="1"/>
  <c r="DA369" i="1"/>
  <c r="CT369" i="1"/>
  <c r="CX369" i="1"/>
  <c r="DB369" i="1"/>
  <c r="CQ369" i="1"/>
  <c r="CU369" i="1"/>
  <c r="CY369" i="1"/>
  <c r="DC369" i="1"/>
  <c r="CV369" i="1"/>
  <c r="CZ369" i="1"/>
  <c r="CR369" i="1"/>
  <c r="BK525" i="1"/>
  <c r="CQ525" i="1"/>
  <c r="CU525" i="1"/>
  <c r="CY525" i="1"/>
  <c r="DC525" i="1"/>
  <c r="CV525" i="1"/>
  <c r="DA525" i="1"/>
  <c r="CR525" i="1"/>
  <c r="CW525" i="1"/>
  <c r="DB525" i="1"/>
  <c r="CS525" i="1"/>
  <c r="CX525" i="1"/>
  <c r="CT525" i="1"/>
  <c r="CZ525" i="1"/>
  <c r="BK906" i="1"/>
  <c r="CI906" i="1"/>
  <c r="CS906" i="1"/>
  <c r="CW906" i="1"/>
  <c r="DA906" i="1"/>
  <c r="CQ906" i="1"/>
  <c r="CV906" i="1"/>
  <c r="DB906" i="1"/>
  <c r="CR906" i="1"/>
  <c r="CX906" i="1"/>
  <c r="DC906" i="1"/>
  <c r="CT906" i="1"/>
  <c r="CU906" i="1"/>
  <c r="CY906" i="1"/>
  <c r="CZ906" i="1"/>
  <c r="BK1515" i="1"/>
  <c r="CK1515" i="1"/>
  <c r="CS1515" i="1"/>
  <c r="CW1515" i="1"/>
  <c r="DA1515" i="1"/>
  <c r="CT1515" i="1"/>
  <c r="CX1515" i="1"/>
  <c r="DB1515" i="1"/>
  <c r="CQ1515" i="1"/>
  <c r="CY1515" i="1"/>
  <c r="DC1515" i="1"/>
  <c r="CU1515" i="1"/>
  <c r="CZ1515" i="1"/>
  <c r="CR1515" i="1"/>
  <c r="CV1515" i="1"/>
  <c r="BK195" i="1"/>
  <c r="CT195" i="1"/>
  <c r="CX195" i="1"/>
  <c r="DB195" i="1"/>
  <c r="CQ195" i="1"/>
  <c r="CU195" i="1"/>
  <c r="CY195" i="1"/>
  <c r="DC195" i="1"/>
  <c r="CR195" i="1"/>
  <c r="CV195" i="1"/>
  <c r="CZ195" i="1"/>
  <c r="CW195" i="1"/>
  <c r="DA195" i="1"/>
  <c r="CS195" i="1"/>
  <c r="BK52" i="1"/>
  <c r="CR52" i="1"/>
  <c r="CV52" i="1"/>
  <c r="CZ52" i="1"/>
  <c r="CT52" i="1"/>
  <c r="CY52" i="1"/>
  <c r="CQ52" i="1"/>
  <c r="CX52" i="1"/>
  <c r="DA52" i="1"/>
  <c r="CS52" i="1"/>
  <c r="DB52" i="1"/>
  <c r="CU52" i="1"/>
  <c r="DC52" i="1"/>
  <c r="CW52" i="1"/>
  <c r="BK278" i="1"/>
  <c r="CT278" i="1"/>
  <c r="CX278" i="1"/>
  <c r="DB278" i="1"/>
  <c r="CQ278" i="1"/>
  <c r="CU278" i="1"/>
  <c r="CY278" i="1"/>
  <c r="DC278" i="1"/>
  <c r="CR278" i="1"/>
  <c r="CV278" i="1"/>
  <c r="CZ278" i="1"/>
  <c r="CW278" i="1"/>
  <c r="DA278" i="1"/>
  <c r="CS278" i="1"/>
  <c r="BK537" i="1"/>
  <c r="CG537" i="1"/>
  <c r="CT537" i="1"/>
  <c r="CX537" i="1"/>
  <c r="DB537" i="1"/>
  <c r="CQ537" i="1"/>
  <c r="CU537" i="1"/>
  <c r="CY537" i="1"/>
  <c r="DC537" i="1"/>
  <c r="CR537" i="1"/>
  <c r="CV537" i="1"/>
  <c r="CZ537" i="1"/>
  <c r="CW537" i="1"/>
  <c r="DA537" i="1"/>
  <c r="CS537" i="1"/>
  <c r="BK720" i="1"/>
  <c r="CC720" i="1"/>
  <c r="CS720" i="1"/>
  <c r="CW720" i="1"/>
  <c r="DA720" i="1"/>
  <c r="CT720" i="1"/>
  <c r="CX720" i="1"/>
  <c r="DB720" i="1"/>
  <c r="CQ720" i="1"/>
  <c r="CU720" i="1"/>
  <c r="CY720" i="1"/>
  <c r="DC720" i="1"/>
  <c r="CZ720" i="1"/>
  <c r="CR720" i="1"/>
  <c r="CV720" i="1"/>
  <c r="BK923" i="1"/>
  <c r="CR923" i="1"/>
  <c r="CV923" i="1"/>
  <c r="CZ923" i="1"/>
  <c r="CT923" i="1"/>
  <c r="CY923" i="1"/>
  <c r="CU923" i="1"/>
  <c r="DA923" i="1"/>
  <c r="CW923" i="1"/>
  <c r="CX923" i="1"/>
  <c r="CQ923" i="1"/>
  <c r="DB923" i="1"/>
  <c r="CS923" i="1"/>
  <c r="DC923" i="1"/>
  <c r="BK1123" i="1"/>
  <c r="CQ1123" i="1"/>
  <c r="CU1123" i="1"/>
  <c r="CY1123" i="1"/>
  <c r="DC1123" i="1"/>
  <c r="CS1123" i="1"/>
  <c r="CX1123" i="1"/>
  <c r="CT1123" i="1"/>
  <c r="CZ1123" i="1"/>
  <c r="CV1123" i="1"/>
  <c r="DA1123" i="1"/>
  <c r="CW1123" i="1"/>
  <c r="CR1123" i="1"/>
  <c r="DB1123" i="1"/>
  <c r="BK357" i="1"/>
  <c r="CQ357" i="1"/>
  <c r="CU357" i="1"/>
  <c r="CY357" i="1"/>
  <c r="DC357" i="1"/>
  <c r="CR357" i="1"/>
  <c r="CW357" i="1"/>
  <c r="DB357" i="1"/>
  <c r="CS357" i="1"/>
  <c r="CX357" i="1"/>
  <c r="CT357" i="1"/>
  <c r="CZ357" i="1"/>
  <c r="CV357" i="1"/>
  <c r="DA357" i="1"/>
  <c r="BK32" i="1"/>
  <c r="CL32" i="1"/>
  <c r="CQ32" i="1"/>
  <c r="CU32" i="1"/>
  <c r="CY32" i="1"/>
  <c r="DC32" i="1"/>
  <c r="CT32" i="1"/>
  <c r="CZ32" i="1"/>
  <c r="CW32" i="1"/>
  <c r="CX32" i="1"/>
  <c r="CR32" i="1"/>
  <c r="DA32" i="1"/>
  <c r="CS32" i="1"/>
  <c r="CV32" i="1"/>
  <c r="DB32" i="1"/>
  <c r="BK225" i="1"/>
  <c r="CJ225" i="1"/>
  <c r="CR225" i="1"/>
  <c r="CV225" i="1"/>
  <c r="CZ225" i="1"/>
  <c r="CS225" i="1"/>
  <c r="CW225" i="1"/>
  <c r="DA225" i="1"/>
  <c r="CT225" i="1"/>
  <c r="CX225" i="1"/>
  <c r="DB225" i="1"/>
  <c r="CQ225" i="1"/>
  <c r="CU225" i="1"/>
  <c r="CY225" i="1"/>
  <c r="DC225" i="1"/>
  <c r="BK395" i="1"/>
  <c r="CD395" i="1"/>
  <c r="CQ395" i="1"/>
  <c r="CU395" i="1"/>
  <c r="CY395" i="1"/>
  <c r="DC395" i="1"/>
  <c r="CR395" i="1"/>
  <c r="CV395" i="1"/>
  <c r="CZ395" i="1"/>
  <c r="CS395" i="1"/>
  <c r="CW395" i="1"/>
  <c r="DA395" i="1"/>
  <c r="CT395" i="1"/>
  <c r="CX395" i="1"/>
  <c r="DB395" i="1"/>
  <c r="BK454" i="1"/>
  <c r="CT454" i="1"/>
  <c r="CX454" i="1"/>
  <c r="DB454" i="1"/>
  <c r="CQ454" i="1"/>
  <c r="CV454" i="1"/>
  <c r="DA454" i="1"/>
  <c r="CR454" i="1"/>
  <c r="CW454" i="1"/>
  <c r="DC454" i="1"/>
  <c r="CS454" i="1"/>
  <c r="CY454" i="1"/>
  <c r="CU454" i="1"/>
  <c r="CZ454" i="1"/>
  <c r="BK518" i="1"/>
  <c r="CT518" i="1"/>
  <c r="CX518" i="1"/>
  <c r="DB518" i="1"/>
  <c r="CQ518" i="1"/>
  <c r="CV518" i="1"/>
  <c r="DA518" i="1"/>
  <c r="CR518" i="1"/>
  <c r="CW518" i="1"/>
  <c r="DC518" i="1"/>
  <c r="CS518" i="1"/>
  <c r="CY518" i="1"/>
  <c r="CU518" i="1"/>
  <c r="CZ518" i="1"/>
  <c r="BK614" i="1"/>
  <c r="CS614" i="1"/>
  <c r="CW614" i="1"/>
  <c r="DA614" i="1"/>
  <c r="CQ614" i="1"/>
  <c r="CV614" i="1"/>
  <c r="DB614" i="1"/>
  <c r="CR614" i="1"/>
  <c r="CX614" i="1"/>
  <c r="DC614" i="1"/>
  <c r="CT614" i="1"/>
  <c r="CY614" i="1"/>
  <c r="CU614" i="1"/>
  <c r="CZ614" i="1"/>
  <c r="BK664" i="1"/>
  <c r="CS664" i="1"/>
  <c r="CW664" i="1"/>
  <c r="DA664" i="1"/>
  <c r="CT664" i="1"/>
  <c r="CX664" i="1"/>
  <c r="DB664" i="1"/>
  <c r="CQ664" i="1"/>
  <c r="CU664" i="1"/>
  <c r="CY664" i="1"/>
  <c r="DC664" i="1"/>
  <c r="CR664" i="1"/>
  <c r="CV664" i="1"/>
  <c r="CZ664" i="1"/>
  <c r="BK705" i="1"/>
  <c r="CK705" i="1"/>
  <c r="CR705" i="1"/>
  <c r="CV705" i="1"/>
  <c r="CZ705" i="1"/>
  <c r="CS705" i="1"/>
  <c r="CW705" i="1"/>
  <c r="DA705" i="1"/>
  <c r="CT705" i="1"/>
  <c r="CX705" i="1"/>
  <c r="DB705" i="1"/>
  <c r="DC705" i="1"/>
  <c r="CQ705" i="1"/>
  <c r="CU705" i="1"/>
  <c r="CY705" i="1"/>
  <c r="BK790" i="1"/>
  <c r="CI790" i="1"/>
  <c r="CS790" i="1"/>
  <c r="CW790" i="1"/>
  <c r="DA790" i="1"/>
  <c r="CU790" i="1"/>
  <c r="CZ790" i="1"/>
  <c r="CQ790" i="1"/>
  <c r="CV790" i="1"/>
  <c r="DB790" i="1"/>
  <c r="CX790" i="1"/>
  <c r="CY790" i="1"/>
  <c r="CR790" i="1"/>
  <c r="DC790" i="1"/>
  <c r="CT790" i="1"/>
  <c r="BK847" i="1"/>
  <c r="CR847" i="1"/>
  <c r="CV847" i="1"/>
  <c r="CZ847" i="1"/>
  <c r="CU847" i="1"/>
  <c r="DA847" i="1"/>
  <c r="CQ847" i="1"/>
  <c r="CW847" i="1"/>
  <c r="DB847" i="1"/>
  <c r="CS847" i="1"/>
  <c r="DC847" i="1"/>
  <c r="CT847" i="1"/>
  <c r="CX847" i="1"/>
  <c r="CY847" i="1"/>
  <c r="BK912" i="1"/>
  <c r="CQ912" i="1"/>
  <c r="CU912" i="1"/>
  <c r="CY912" i="1"/>
  <c r="DC912" i="1"/>
  <c r="CS912" i="1"/>
  <c r="CX912" i="1"/>
  <c r="CT912" i="1"/>
  <c r="CZ912" i="1"/>
  <c r="DA912" i="1"/>
  <c r="CR912" i="1"/>
  <c r="DB912" i="1"/>
  <c r="CV912" i="1"/>
  <c r="CW912" i="1"/>
  <c r="BK968" i="1"/>
  <c r="CH968" i="1"/>
  <c r="CT968" i="1"/>
  <c r="CX968" i="1"/>
  <c r="DB968" i="1"/>
  <c r="CQ968" i="1"/>
  <c r="CU968" i="1"/>
  <c r="CY968" i="1"/>
  <c r="DC968" i="1"/>
  <c r="CR968" i="1"/>
  <c r="CZ968" i="1"/>
  <c r="CS968" i="1"/>
  <c r="DA968" i="1"/>
  <c r="CV968" i="1"/>
  <c r="CW968" i="1"/>
  <c r="BK1032" i="1"/>
  <c r="CM1032" i="1"/>
  <c r="CT1032" i="1"/>
  <c r="CX1032" i="1"/>
  <c r="DB1032" i="1"/>
  <c r="CQ1032" i="1"/>
  <c r="CU1032" i="1"/>
  <c r="CY1032" i="1"/>
  <c r="DC1032" i="1"/>
  <c r="CR1032" i="1"/>
  <c r="CZ1032" i="1"/>
  <c r="CS1032" i="1"/>
  <c r="DA1032" i="1"/>
  <c r="CV1032" i="1"/>
  <c r="CW1032" i="1"/>
  <c r="BK1089" i="1"/>
  <c r="CO1089" i="1"/>
  <c r="CS1089" i="1"/>
  <c r="CW1089" i="1"/>
  <c r="DA1089" i="1"/>
  <c r="CR1089" i="1"/>
  <c r="CX1089" i="1"/>
  <c r="DC1089" i="1"/>
  <c r="CT1089" i="1"/>
  <c r="CY1089" i="1"/>
  <c r="CU1089" i="1"/>
  <c r="CZ1089" i="1"/>
  <c r="CQ1089" i="1"/>
  <c r="CV1089" i="1"/>
  <c r="DB1089" i="1"/>
  <c r="BK1209" i="1"/>
  <c r="CI1209" i="1"/>
  <c r="CS1209" i="1"/>
  <c r="CW1209" i="1"/>
  <c r="DA1209" i="1"/>
  <c r="CQ1209" i="1"/>
  <c r="CV1209" i="1"/>
  <c r="DB1209" i="1"/>
  <c r="CZ1209" i="1"/>
  <c r="CR1209" i="1"/>
  <c r="CX1209" i="1"/>
  <c r="DC1209" i="1"/>
  <c r="CU1209" i="1"/>
  <c r="CT1209" i="1"/>
  <c r="CY1209" i="1"/>
  <c r="BK1325" i="1"/>
  <c r="CS1325" i="1"/>
  <c r="CW1325" i="1"/>
  <c r="DA1325" i="1"/>
  <c r="CR1325" i="1"/>
  <c r="CX1325" i="1"/>
  <c r="DC1325" i="1"/>
  <c r="CQ1325" i="1"/>
  <c r="CV1325" i="1"/>
  <c r="CT1325" i="1"/>
  <c r="CY1325" i="1"/>
  <c r="DB1325" i="1"/>
  <c r="CU1325" i="1"/>
  <c r="CZ1325" i="1"/>
  <c r="BK1422" i="1"/>
  <c r="CD1422" i="1"/>
  <c r="CT1422" i="1"/>
  <c r="CX1422" i="1"/>
  <c r="DB1422" i="1"/>
  <c r="CS1422" i="1"/>
  <c r="DA1422" i="1"/>
  <c r="CQ1422" i="1"/>
  <c r="CU1422" i="1"/>
  <c r="CY1422" i="1"/>
  <c r="DC1422" i="1"/>
  <c r="CW1422" i="1"/>
  <c r="CR1422" i="1"/>
  <c r="CV1422" i="1"/>
  <c r="CZ1422" i="1"/>
  <c r="BK1472" i="1"/>
  <c r="CO1472" i="1"/>
  <c r="CR1472" i="1"/>
  <c r="CV1472" i="1"/>
  <c r="CZ1472" i="1"/>
  <c r="CW1472" i="1"/>
  <c r="DA1472" i="1"/>
  <c r="CQ1472" i="1"/>
  <c r="CU1472" i="1"/>
  <c r="DC1472" i="1"/>
  <c r="CS1472" i="1"/>
  <c r="CY1472" i="1"/>
  <c r="CT1472" i="1"/>
  <c r="CX1472" i="1"/>
  <c r="DB1472" i="1"/>
  <c r="BK1521" i="1"/>
  <c r="CI1521" i="1"/>
  <c r="CQ1521" i="1"/>
  <c r="CU1521" i="1"/>
  <c r="CY1521" i="1"/>
  <c r="DC1521" i="1"/>
  <c r="CR1521" i="1"/>
  <c r="CV1521" i="1"/>
  <c r="CS1521" i="1"/>
  <c r="CW1521" i="1"/>
  <c r="CZ1521" i="1"/>
  <c r="DA1521" i="1"/>
  <c r="CT1521" i="1"/>
  <c r="CX1521" i="1"/>
  <c r="DB1521" i="1"/>
  <c r="BK328" i="1"/>
  <c r="CR328" i="1"/>
  <c r="CV328" i="1"/>
  <c r="CZ328" i="1"/>
  <c r="CS328" i="1"/>
  <c r="CW328" i="1"/>
  <c r="DA328" i="1"/>
  <c r="CT328" i="1"/>
  <c r="CX328" i="1"/>
  <c r="DB328" i="1"/>
  <c r="DC328" i="1"/>
  <c r="CQ328" i="1"/>
  <c r="CU328" i="1"/>
  <c r="CY328" i="1"/>
  <c r="BK1114" i="1"/>
  <c r="CR1114" i="1"/>
  <c r="CV1114" i="1"/>
  <c r="CZ1114" i="1"/>
  <c r="CS1114" i="1"/>
  <c r="CX1114" i="1"/>
  <c r="DC1114" i="1"/>
  <c r="CT1114" i="1"/>
  <c r="CY1114" i="1"/>
  <c r="CU1114" i="1"/>
  <c r="DA1114" i="1"/>
  <c r="CQ1114" i="1"/>
  <c r="DB1114" i="1"/>
  <c r="CW1114" i="1"/>
  <c r="BK1312" i="1"/>
  <c r="CT1312" i="1"/>
  <c r="CX1312" i="1"/>
  <c r="DB1312" i="1"/>
  <c r="CQ1312" i="1"/>
  <c r="CV1312" i="1"/>
  <c r="DA1312" i="1"/>
  <c r="CZ1312" i="1"/>
  <c r="CR1312" i="1"/>
  <c r="CW1312" i="1"/>
  <c r="DC1312" i="1"/>
  <c r="CU1312" i="1"/>
  <c r="CS1312" i="1"/>
  <c r="CY1312" i="1"/>
  <c r="BK241" i="1"/>
  <c r="CJ241" i="1"/>
  <c r="CR241" i="1"/>
  <c r="CV241" i="1"/>
  <c r="CZ241" i="1"/>
  <c r="CS241" i="1"/>
  <c r="CW241" i="1"/>
  <c r="DA241" i="1"/>
  <c r="CT241" i="1"/>
  <c r="CX241" i="1"/>
  <c r="DB241" i="1"/>
  <c r="CQ241" i="1"/>
  <c r="CU241" i="1"/>
  <c r="CY241" i="1"/>
  <c r="DC241" i="1"/>
  <c r="BK557" i="1"/>
  <c r="CK557" i="1"/>
  <c r="CT557" i="1"/>
  <c r="CX557" i="1"/>
  <c r="DB557" i="1"/>
  <c r="CQ557" i="1"/>
  <c r="CU557" i="1"/>
  <c r="CY557" i="1"/>
  <c r="DC557" i="1"/>
  <c r="CR557" i="1"/>
  <c r="CV557" i="1"/>
  <c r="CZ557" i="1"/>
  <c r="CS557" i="1"/>
  <c r="CW557" i="1"/>
  <c r="DA557" i="1"/>
  <c r="BK745" i="1"/>
  <c r="CF745" i="1"/>
  <c r="CR745" i="1"/>
  <c r="CV745" i="1"/>
  <c r="CZ745" i="1"/>
  <c r="CS745" i="1"/>
  <c r="CW745" i="1"/>
  <c r="DA745" i="1"/>
  <c r="CT745" i="1"/>
  <c r="CX745" i="1"/>
  <c r="DB745" i="1"/>
  <c r="CU745" i="1"/>
  <c r="CY745" i="1"/>
  <c r="DC745" i="1"/>
  <c r="CQ745" i="1"/>
  <c r="BK850" i="1"/>
  <c r="CS850" i="1"/>
  <c r="CW850" i="1"/>
  <c r="DA850" i="1"/>
  <c r="CT850" i="1"/>
  <c r="CY850" i="1"/>
  <c r="CU850" i="1"/>
  <c r="CZ850" i="1"/>
  <c r="CV850" i="1"/>
  <c r="CX850" i="1"/>
  <c r="CQ850" i="1"/>
  <c r="DB850" i="1"/>
  <c r="CR850" i="1"/>
  <c r="DC850" i="1"/>
  <c r="BK1192" i="1"/>
  <c r="CO1192" i="1"/>
  <c r="CT1192" i="1"/>
  <c r="CX1192" i="1"/>
  <c r="DB1192" i="1"/>
  <c r="CS1192" i="1"/>
  <c r="CY1192" i="1"/>
  <c r="CW1192" i="1"/>
  <c r="DC1192" i="1"/>
  <c r="CU1192" i="1"/>
  <c r="CZ1192" i="1"/>
  <c r="CR1192" i="1"/>
  <c r="CQ1192" i="1"/>
  <c r="CV1192" i="1"/>
  <c r="DA1192" i="1"/>
  <c r="BK1302" i="1"/>
  <c r="CH1302" i="1"/>
  <c r="CR1302" i="1"/>
  <c r="CV1302" i="1"/>
  <c r="CZ1302" i="1"/>
  <c r="CS1302" i="1"/>
  <c r="CX1302" i="1"/>
  <c r="DC1302" i="1"/>
  <c r="CQ1302" i="1"/>
  <c r="CW1302" i="1"/>
  <c r="CT1302" i="1"/>
  <c r="CY1302" i="1"/>
  <c r="DB1302" i="1"/>
  <c r="CU1302" i="1"/>
  <c r="DA1302" i="1"/>
  <c r="BK137" i="1"/>
  <c r="CT137" i="1"/>
  <c r="CX137" i="1"/>
  <c r="DB137" i="1"/>
  <c r="CS137" i="1"/>
  <c r="CY137" i="1"/>
  <c r="CQ137" i="1"/>
  <c r="CW137" i="1"/>
  <c r="CR137" i="1"/>
  <c r="CZ137" i="1"/>
  <c r="CU137" i="1"/>
  <c r="DA137" i="1"/>
  <c r="CV137" i="1"/>
  <c r="DC137" i="1"/>
  <c r="BK58" i="1"/>
  <c r="CC58" i="1"/>
  <c r="CT58" i="1"/>
  <c r="CX58" i="1"/>
  <c r="DB58" i="1"/>
  <c r="CQ58" i="1"/>
  <c r="CV58" i="1"/>
  <c r="DA58" i="1"/>
  <c r="CR58" i="1"/>
  <c r="CY58" i="1"/>
  <c r="CW58" i="1"/>
  <c r="CZ58" i="1"/>
  <c r="CS58" i="1"/>
  <c r="DC58" i="1"/>
  <c r="CU58" i="1"/>
  <c r="BK303" i="1"/>
  <c r="CG303" i="1"/>
  <c r="CS303" i="1"/>
  <c r="CW303" i="1"/>
  <c r="DA303" i="1"/>
  <c r="CT303" i="1"/>
  <c r="CX303" i="1"/>
  <c r="DB303" i="1"/>
  <c r="CQ303" i="1"/>
  <c r="CU303" i="1"/>
  <c r="CY303" i="1"/>
  <c r="DC303" i="1"/>
  <c r="CR303" i="1"/>
  <c r="CV303" i="1"/>
  <c r="CZ303" i="1"/>
  <c r="BK475" i="1"/>
  <c r="CS475" i="1"/>
  <c r="CW475" i="1"/>
  <c r="DA475" i="1"/>
  <c r="CU475" i="1"/>
  <c r="CZ475" i="1"/>
  <c r="CQ475" i="1"/>
  <c r="CV475" i="1"/>
  <c r="DB475" i="1"/>
  <c r="CR475" i="1"/>
  <c r="CX475" i="1"/>
  <c r="DC475" i="1"/>
  <c r="CT475" i="1"/>
  <c r="CY475" i="1"/>
  <c r="BK627" i="1"/>
  <c r="CJ627" i="1"/>
  <c r="CR627" i="1"/>
  <c r="CV627" i="1"/>
  <c r="CZ627" i="1"/>
  <c r="CS627" i="1"/>
  <c r="CX627" i="1"/>
  <c r="DC627" i="1"/>
  <c r="CT627" i="1"/>
  <c r="CY627" i="1"/>
  <c r="CU627" i="1"/>
  <c r="DA627" i="1"/>
  <c r="CQ627" i="1"/>
  <c r="CW627" i="1"/>
  <c r="DB627" i="1"/>
  <c r="BK669" i="1"/>
  <c r="CJ669" i="1"/>
  <c r="CR669" i="1"/>
  <c r="CV669" i="1"/>
  <c r="CZ669" i="1"/>
  <c r="CS669" i="1"/>
  <c r="CW669" i="1"/>
  <c r="DA669" i="1"/>
  <c r="CT669" i="1"/>
  <c r="CX669" i="1"/>
  <c r="DB669" i="1"/>
  <c r="CQ669" i="1"/>
  <c r="CU669" i="1"/>
  <c r="CY669" i="1"/>
  <c r="DC669" i="1"/>
  <c r="BK702" i="1"/>
  <c r="CL702" i="1"/>
  <c r="CQ702" i="1"/>
  <c r="CU702" i="1"/>
  <c r="CY702" i="1"/>
  <c r="DC702" i="1"/>
  <c r="CR702" i="1"/>
  <c r="CV702" i="1"/>
  <c r="CZ702" i="1"/>
  <c r="CS702" i="1"/>
  <c r="CW702" i="1"/>
  <c r="DA702" i="1"/>
  <c r="CT702" i="1"/>
  <c r="CX702" i="1"/>
  <c r="DB702" i="1"/>
  <c r="BK738" i="1"/>
  <c r="CO738" i="1"/>
  <c r="CQ738" i="1"/>
  <c r="CU738" i="1"/>
  <c r="CY738" i="1"/>
  <c r="DC738" i="1"/>
  <c r="CR738" i="1"/>
  <c r="CV738" i="1"/>
  <c r="CZ738" i="1"/>
  <c r="CS738" i="1"/>
  <c r="CW738" i="1"/>
  <c r="DA738" i="1"/>
  <c r="CT738" i="1"/>
  <c r="CX738" i="1"/>
  <c r="DB738" i="1"/>
  <c r="BK803" i="1"/>
  <c r="CF803" i="1"/>
  <c r="CR803" i="1"/>
  <c r="CV803" i="1"/>
  <c r="CZ803" i="1"/>
  <c r="CQ803" i="1"/>
  <c r="CW803" i="1"/>
  <c r="DB803" i="1"/>
  <c r="CS803" i="1"/>
  <c r="CX803" i="1"/>
  <c r="DC803" i="1"/>
  <c r="CY803" i="1"/>
  <c r="DA803" i="1"/>
  <c r="CT803" i="1"/>
  <c r="CU803" i="1"/>
  <c r="BK853" i="1"/>
  <c r="CT853" i="1"/>
  <c r="CX853" i="1"/>
  <c r="DB853" i="1"/>
  <c r="CR853" i="1"/>
  <c r="CW853" i="1"/>
  <c r="DC853" i="1"/>
  <c r="CS853" i="1"/>
  <c r="CY853" i="1"/>
  <c r="CZ853" i="1"/>
  <c r="CQ853" i="1"/>
  <c r="DA853" i="1"/>
  <c r="CU853" i="1"/>
  <c r="CV853" i="1"/>
  <c r="BK900" i="1"/>
  <c r="CE900" i="1"/>
  <c r="CQ900" i="1"/>
  <c r="CU900" i="1"/>
  <c r="CY900" i="1"/>
  <c r="DC900" i="1"/>
  <c r="CT900" i="1"/>
  <c r="CZ900" i="1"/>
  <c r="CV900" i="1"/>
  <c r="DA900" i="1"/>
  <c r="CW900" i="1"/>
  <c r="CX900" i="1"/>
  <c r="CR900" i="1"/>
  <c r="DB900" i="1"/>
  <c r="CS900" i="1"/>
  <c r="BK957" i="1"/>
  <c r="CI957" i="1"/>
  <c r="CS957" i="1"/>
  <c r="CW957" i="1"/>
  <c r="DA957" i="1"/>
  <c r="CT957" i="1"/>
  <c r="CX957" i="1"/>
  <c r="DB957" i="1"/>
  <c r="CQ957" i="1"/>
  <c r="CY957" i="1"/>
  <c r="CR957" i="1"/>
  <c r="CZ957" i="1"/>
  <c r="CU957" i="1"/>
  <c r="DC957" i="1"/>
  <c r="CV957" i="1"/>
  <c r="BK1005" i="1"/>
  <c r="CM1005" i="1"/>
  <c r="CS1005" i="1"/>
  <c r="CW1005" i="1"/>
  <c r="DA1005" i="1"/>
  <c r="CT1005" i="1"/>
  <c r="CX1005" i="1"/>
  <c r="DB1005" i="1"/>
  <c r="CQ1005" i="1"/>
  <c r="CY1005" i="1"/>
  <c r="CR1005" i="1"/>
  <c r="CZ1005" i="1"/>
  <c r="CU1005" i="1"/>
  <c r="DC1005" i="1"/>
  <c r="CV1005" i="1"/>
  <c r="BK1069" i="1"/>
  <c r="CS1069" i="1"/>
  <c r="CW1069" i="1"/>
  <c r="DA1069" i="1"/>
  <c r="CQ1069" i="1"/>
  <c r="CV1069" i="1"/>
  <c r="DB1069" i="1"/>
  <c r="CR1069" i="1"/>
  <c r="CX1069" i="1"/>
  <c r="DC1069" i="1"/>
  <c r="CT1069" i="1"/>
  <c r="CY1069" i="1"/>
  <c r="CU1069" i="1"/>
  <c r="CZ1069" i="1"/>
  <c r="BK1142" i="1"/>
  <c r="CL1142" i="1"/>
  <c r="CR1142" i="1"/>
  <c r="CV1142" i="1"/>
  <c r="CZ1142" i="1"/>
  <c r="CQ1142" i="1"/>
  <c r="CW1142" i="1"/>
  <c r="DB1142" i="1"/>
  <c r="CS1142" i="1"/>
  <c r="CX1142" i="1"/>
  <c r="DC1142" i="1"/>
  <c r="CT1142" i="1"/>
  <c r="CY1142" i="1"/>
  <c r="DA1142" i="1"/>
  <c r="CU1142" i="1"/>
  <c r="BK1218" i="1"/>
  <c r="CH1218" i="1"/>
  <c r="CR1218" i="1"/>
  <c r="CV1218" i="1"/>
  <c r="CZ1218" i="1"/>
  <c r="CQ1218" i="1"/>
  <c r="CW1218" i="1"/>
  <c r="DB1218" i="1"/>
  <c r="DA1218" i="1"/>
  <c r="CS1218" i="1"/>
  <c r="CX1218" i="1"/>
  <c r="DC1218" i="1"/>
  <c r="CU1218" i="1"/>
  <c r="CT1218" i="1"/>
  <c r="CY1218" i="1"/>
  <c r="BK1379" i="1"/>
  <c r="CS1379" i="1"/>
  <c r="CW1379" i="1"/>
  <c r="DA1379" i="1"/>
  <c r="CR1379" i="1"/>
  <c r="CZ1379" i="1"/>
  <c r="CT1379" i="1"/>
  <c r="CX1379" i="1"/>
  <c r="DB1379" i="1"/>
  <c r="CV1379" i="1"/>
  <c r="CQ1379" i="1"/>
  <c r="CU1379" i="1"/>
  <c r="CY1379" i="1"/>
  <c r="DC1379" i="1"/>
  <c r="BK1477" i="1"/>
  <c r="CD1477" i="1"/>
  <c r="CQ1477" i="1"/>
  <c r="CU1477" i="1"/>
  <c r="CY1477" i="1"/>
  <c r="DC1477" i="1"/>
  <c r="CR1477" i="1"/>
  <c r="CV1477" i="1"/>
  <c r="CX1477" i="1"/>
  <c r="DB1477" i="1"/>
  <c r="CZ1477" i="1"/>
  <c r="CT1477" i="1"/>
  <c r="CS1477" i="1"/>
  <c r="CW1477" i="1"/>
  <c r="DA1477" i="1"/>
  <c r="BK315" i="1"/>
  <c r="CC315" i="1"/>
  <c r="CS315" i="1"/>
  <c r="CW315" i="1"/>
  <c r="DA315" i="1"/>
  <c r="CT315" i="1"/>
  <c r="CX315" i="1"/>
  <c r="DB315" i="1"/>
  <c r="CQ315" i="1"/>
  <c r="CU315" i="1"/>
  <c r="CY315" i="1"/>
  <c r="DC315" i="1"/>
  <c r="CV315" i="1"/>
  <c r="CZ315" i="1"/>
  <c r="CR315" i="1"/>
  <c r="BK344" i="1"/>
  <c r="CR344" i="1"/>
  <c r="CV344" i="1"/>
  <c r="CZ344" i="1"/>
  <c r="CS344" i="1"/>
  <c r="CW344" i="1"/>
  <c r="DA344" i="1"/>
  <c r="CQ344" i="1"/>
  <c r="CY344" i="1"/>
  <c r="CT344" i="1"/>
  <c r="DB344" i="1"/>
  <c r="CU344" i="1"/>
  <c r="DC344" i="1"/>
  <c r="CX344" i="1"/>
  <c r="BK441" i="1"/>
  <c r="CO441" i="1"/>
  <c r="CS441" i="1"/>
  <c r="CW441" i="1"/>
  <c r="DA441" i="1"/>
  <c r="CT441" i="1"/>
  <c r="CX441" i="1"/>
  <c r="DB441" i="1"/>
  <c r="CQ441" i="1"/>
  <c r="CU441" i="1"/>
  <c r="CY441" i="1"/>
  <c r="DC441" i="1"/>
  <c r="CR441" i="1"/>
  <c r="CV441" i="1"/>
  <c r="CZ441" i="1"/>
  <c r="BK505" i="1"/>
  <c r="CD505" i="1"/>
  <c r="CQ505" i="1"/>
  <c r="CU505" i="1"/>
  <c r="CY505" i="1"/>
  <c r="DC505" i="1"/>
  <c r="CT505" i="1"/>
  <c r="CZ505" i="1"/>
  <c r="CV505" i="1"/>
  <c r="DA505" i="1"/>
  <c r="CR505" i="1"/>
  <c r="CW505" i="1"/>
  <c r="DB505" i="1"/>
  <c r="CS505" i="1"/>
  <c r="CX505" i="1"/>
  <c r="BK641" i="1"/>
  <c r="CT641" i="1"/>
  <c r="CX641" i="1"/>
  <c r="DB641" i="1"/>
  <c r="CR641" i="1"/>
  <c r="CW641" i="1"/>
  <c r="DC641" i="1"/>
  <c r="CS641" i="1"/>
  <c r="CY641" i="1"/>
  <c r="CU641" i="1"/>
  <c r="CZ641" i="1"/>
  <c r="DA641" i="1"/>
  <c r="CQ641" i="1"/>
  <c r="CV641" i="1"/>
  <c r="BK785" i="1"/>
  <c r="CN785" i="1"/>
  <c r="CR785" i="1"/>
  <c r="CV785" i="1"/>
  <c r="CZ785" i="1"/>
  <c r="CT785" i="1"/>
  <c r="CX785" i="1"/>
  <c r="DB785" i="1"/>
  <c r="CW785" i="1"/>
  <c r="CQ785" i="1"/>
  <c r="CY785" i="1"/>
  <c r="CS785" i="1"/>
  <c r="CU785" i="1"/>
  <c r="DA785" i="1"/>
  <c r="DC785" i="1"/>
  <c r="BK975" i="1"/>
  <c r="CL975" i="1"/>
  <c r="CQ975" i="1"/>
  <c r="CU975" i="1"/>
  <c r="CY975" i="1"/>
  <c r="DC975" i="1"/>
  <c r="CR975" i="1"/>
  <c r="CV975" i="1"/>
  <c r="CZ975" i="1"/>
  <c r="CW975" i="1"/>
  <c r="CX975" i="1"/>
  <c r="CS975" i="1"/>
  <c r="DA975" i="1"/>
  <c r="CT975" i="1"/>
  <c r="DB975" i="1"/>
  <c r="BK1310" i="1"/>
  <c r="CR1310" i="1"/>
  <c r="CV1310" i="1"/>
  <c r="CZ1310" i="1"/>
  <c r="CU1310" i="1"/>
  <c r="DA1310" i="1"/>
  <c r="CT1310" i="1"/>
  <c r="CY1310" i="1"/>
  <c r="CQ1310" i="1"/>
  <c r="CW1310" i="1"/>
  <c r="DB1310" i="1"/>
  <c r="CS1310" i="1"/>
  <c r="CX1310" i="1"/>
  <c r="DC1310" i="1"/>
  <c r="BK1451" i="1"/>
  <c r="CS1451" i="1"/>
  <c r="CW1451" i="1"/>
  <c r="DA1451" i="1"/>
  <c r="CT1451" i="1"/>
  <c r="DB1451" i="1"/>
  <c r="CV1451" i="1"/>
  <c r="CZ1451" i="1"/>
  <c r="CX1451" i="1"/>
  <c r="CR1451" i="1"/>
  <c r="CQ1451" i="1"/>
  <c r="CU1451" i="1"/>
  <c r="CY1451" i="1"/>
  <c r="DC1451" i="1"/>
  <c r="BK129" i="1"/>
  <c r="CI129" i="1"/>
  <c r="CT129" i="1"/>
  <c r="CX129" i="1"/>
  <c r="DB129" i="1"/>
  <c r="CQ129" i="1"/>
  <c r="CV129" i="1"/>
  <c r="DA129" i="1"/>
  <c r="CU129" i="1"/>
  <c r="DC129" i="1"/>
  <c r="CW129" i="1"/>
  <c r="CR129" i="1"/>
  <c r="CY129" i="1"/>
  <c r="CZ129" i="1"/>
  <c r="CS129" i="1"/>
  <c r="BK320" i="1"/>
  <c r="CR320" i="1"/>
  <c r="CV320" i="1"/>
  <c r="CZ320" i="1"/>
  <c r="CS320" i="1"/>
  <c r="CW320" i="1"/>
  <c r="DA320" i="1"/>
  <c r="CT320" i="1"/>
  <c r="CX320" i="1"/>
  <c r="DB320" i="1"/>
  <c r="CU320" i="1"/>
  <c r="CY320" i="1"/>
  <c r="DC320" i="1"/>
  <c r="CQ320" i="1"/>
  <c r="BK54" i="1"/>
  <c r="CT54" i="1"/>
  <c r="CX54" i="1"/>
  <c r="DB54" i="1"/>
  <c r="CU54" i="1"/>
  <c r="CZ54" i="1"/>
  <c r="CS54" i="1"/>
  <c r="DA54" i="1"/>
  <c r="CR54" i="1"/>
  <c r="DC54" i="1"/>
  <c r="CV54" i="1"/>
  <c r="CW54" i="1"/>
  <c r="CQ54" i="1"/>
  <c r="CY54" i="1"/>
  <c r="BK153" i="1"/>
  <c r="CJ153" i="1"/>
  <c r="CS153" i="1"/>
  <c r="CW153" i="1"/>
  <c r="DA153" i="1"/>
  <c r="CU153" i="1"/>
  <c r="CZ153" i="1"/>
  <c r="CQ153" i="1"/>
  <c r="CV153" i="1"/>
  <c r="DB153" i="1"/>
  <c r="CR153" i="1"/>
  <c r="CX153" i="1"/>
  <c r="DC153" i="1"/>
  <c r="CT153" i="1"/>
  <c r="CY153" i="1"/>
  <c r="BK326" i="1"/>
  <c r="CJ326" i="1"/>
  <c r="CT326" i="1"/>
  <c r="CX326" i="1"/>
  <c r="DB326" i="1"/>
  <c r="CQ326" i="1"/>
  <c r="CU326" i="1"/>
  <c r="CY326" i="1"/>
  <c r="DC326" i="1"/>
  <c r="CR326" i="1"/>
  <c r="CV326" i="1"/>
  <c r="CZ326" i="1"/>
  <c r="CW326" i="1"/>
  <c r="DA326" i="1"/>
  <c r="CS326" i="1"/>
  <c r="BK491" i="1"/>
  <c r="CS491" i="1"/>
  <c r="CW491" i="1"/>
  <c r="DA491" i="1"/>
  <c r="CU491" i="1"/>
  <c r="CZ491" i="1"/>
  <c r="CQ491" i="1"/>
  <c r="CV491" i="1"/>
  <c r="DB491" i="1"/>
  <c r="CR491" i="1"/>
  <c r="CX491" i="1"/>
  <c r="DC491" i="1"/>
  <c r="CY491" i="1"/>
  <c r="CT491" i="1"/>
  <c r="BK22" i="1"/>
  <c r="CG22" i="1"/>
  <c r="CT22" i="1"/>
  <c r="CX22" i="1"/>
  <c r="DB22" i="1"/>
  <c r="CU22" i="1"/>
  <c r="CZ22" i="1"/>
  <c r="CQ22" i="1"/>
  <c r="CW22" i="1"/>
  <c r="CS22" i="1"/>
  <c r="DC22" i="1"/>
  <c r="CY22" i="1"/>
  <c r="DA22" i="1"/>
  <c r="CV22" i="1"/>
  <c r="CR22" i="1"/>
  <c r="BK127" i="1"/>
  <c r="CH127" i="1"/>
  <c r="CR127" i="1"/>
  <c r="CV127" i="1"/>
  <c r="CZ127" i="1"/>
  <c r="CU127" i="1"/>
  <c r="DA127" i="1"/>
  <c r="CS127" i="1"/>
  <c r="CY127" i="1"/>
  <c r="CT127" i="1"/>
  <c r="DB127" i="1"/>
  <c r="CW127" i="1"/>
  <c r="DC127" i="1"/>
  <c r="CX127" i="1"/>
  <c r="CQ127" i="1"/>
  <c r="BK190" i="1"/>
  <c r="CQ190" i="1"/>
  <c r="CU190" i="1"/>
  <c r="CY190" i="1"/>
  <c r="DC190" i="1"/>
  <c r="CR190" i="1"/>
  <c r="CV190" i="1"/>
  <c r="CZ190" i="1"/>
  <c r="CS190" i="1"/>
  <c r="CW190" i="1"/>
  <c r="DA190" i="1"/>
  <c r="CX190" i="1"/>
  <c r="DB190" i="1"/>
  <c r="CT190" i="1"/>
  <c r="BK250" i="1"/>
  <c r="CQ250" i="1"/>
  <c r="CU250" i="1"/>
  <c r="CY250" i="1"/>
  <c r="DC250" i="1"/>
  <c r="CR250" i="1"/>
  <c r="CV250" i="1"/>
  <c r="CZ250" i="1"/>
  <c r="CS250" i="1"/>
  <c r="CW250" i="1"/>
  <c r="DA250" i="1"/>
  <c r="DB250" i="1"/>
  <c r="CT250" i="1"/>
  <c r="CX250" i="1"/>
  <c r="BK289" i="1"/>
  <c r="CJ289" i="1"/>
  <c r="CQ289" i="1"/>
  <c r="CU289" i="1"/>
  <c r="CY289" i="1"/>
  <c r="DC289" i="1"/>
  <c r="CR289" i="1"/>
  <c r="CV289" i="1"/>
  <c r="CZ289" i="1"/>
  <c r="CS289" i="1"/>
  <c r="CW289" i="1"/>
  <c r="DA289" i="1"/>
  <c r="CX289" i="1"/>
  <c r="DB289" i="1"/>
  <c r="CT289" i="1"/>
  <c r="BK376" i="1"/>
  <c r="CN376" i="1"/>
  <c r="CT376" i="1"/>
  <c r="CX376" i="1"/>
  <c r="DB376" i="1"/>
  <c r="CQ376" i="1"/>
  <c r="CU376" i="1"/>
  <c r="CY376" i="1"/>
  <c r="DC376" i="1"/>
  <c r="CR376" i="1"/>
  <c r="CV376" i="1"/>
  <c r="CZ376" i="1"/>
  <c r="DA376" i="1"/>
  <c r="CS376" i="1"/>
  <c r="CW376" i="1"/>
  <c r="BK436" i="1"/>
  <c r="CN436" i="1"/>
  <c r="CT436" i="1"/>
  <c r="CX436" i="1"/>
  <c r="DB436" i="1"/>
  <c r="CQ436" i="1"/>
  <c r="CU436" i="1"/>
  <c r="CY436" i="1"/>
  <c r="DC436" i="1"/>
  <c r="CR436" i="1"/>
  <c r="CV436" i="1"/>
  <c r="CZ436" i="1"/>
  <c r="CS436" i="1"/>
  <c r="CW436" i="1"/>
  <c r="DA436" i="1"/>
  <c r="BK500" i="1"/>
  <c r="CR500" i="1"/>
  <c r="CV500" i="1"/>
  <c r="CZ500" i="1"/>
  <c r="CU500" i="1"/>
  <c r="DA500" i="1"/>
  <c r="CQ500" i="1"/>
  <c r="CW500" i="1"/>
  <c r="DB500" i="1"/>
  <c r="CS500" i="1"/>
  <c r="CX500" i="1"/>
  <c r="DC500" i="1"/>
  <c r="CT500" i="1"/>
  <c r="CY500" i="1"/>
  <c r="BK596" i="1"/>
  <c r="CQ596" i="1"/>
  <c r="CU596" i="1"/>
  <c r="CY596" i="1"/>
  <c r="DC596" i="1"/>
  <c r="CV596" i="1"/>
  <c r="DA596" i="1"/>
  <c r="CR596" i="1"/>
  <c r="CW596" i="1"/>
  <c r="DB596" i="1"/>
  <c r="CS596" i="1"/>
  <c r="CX596" i="1"/>
  <c r="CT596" i="1"/>
  <c r="CZ596" i="1"/>
  <c r="BK644" i="1"/>
  <c r="CK644" i="1"/>
  <c r="CQ644" i="1"/>
  <c r="CU644" i="1"/>
  <c r="CY644" i="1"/>
  <c r="DC644" i="1"/>
  <c r="CV644" i="1"/>
  <c r="DA644" i="1"/>
  <c r="CR644" i="1"/>
  <c r="CW644" i="1"/>
  <c r="DB644" i="1"/>
  <c r="CS644" i="1"/>
  <c r="CX644" i="1"/>
  <c r="CT644" i="1"/>
  <c r="CZ644" i="1"/>
  <c r="BK695" i="1"/>
  <c r="CI695" i="1"/>
  <c r="CT695" i="1"/>
  <c r="CX695" i="1"/>
  <c r="DB695" i="1"/>
  <c r="CQ695" i="1"/>
  <c r="CU695" i="1"/>
  <c r="CY695" i="1"/>
  <c r="DC695" i="1"/>
  <c r="CR695" i="1"/>
  <c r="CV695" i="1"/>
  <c r="CZ695" i="1"/>
  <c r="CS695" i="1"/>
  <c r="CW695" i="1"/>
  <c r="DA695" i="1"/>
  <c r="BK748" i="1"/>
  <c r="CS748" i="1"/>
  <c r="CW748" i="1"/>
  <c r="DA748" i="1"/>
  <c r="CT748" i="1"/>
  <c r="CX748" i="1"/>
  <c r="DB748" i="1"/>
  <c r="CQ748" i="1"/>
  <c r="CU748" i="1"/>
  <c r="CY748" i="1"/>
  <c r="DC748" i="1"/>
  <c r="CR748" i="1"/>
  <c r="CV748" i="1"/>
  <c r="CZ748" i="1"/>
  <c r="BK845" i="1"/>
  <c r="CT845" i="1"/>
  <c r="CX845" i="1"/>
  <c r="DB845" i="1"/>
  <c r="CU845" i="1"/>
  <c r="CZ845" i="1"/>
  <c r="CQ845" i="1"/>
  <c r="CV845" i="1"/>
  <c r="DA845" i="1"/>
  <c r="CW845" i="1"/>
  <c r="CY845" i="1"/>
  <c r="CR845" i="1"/>
  <c r="DC845" i="1"/>
  <c r="CS845" i="1"/>
  <c r="BK901" i="1"/>
  <c r="CO901" i="1"/>
  <c r="CT901" i="1"/>
  <c r="CX901" i="1"/>
  <c r="DB901" i="1"/>
  <c r="CR901" i="1"/>
  <c r="CW901" i="1"/>
  <c r="DC901" i="1"/>
  <c r="CS901" i="1"/>
  <c r="CY901" i="1"/>
  <c r="CU901" i="1"/>
  <c r="CV901" i="1"/>
  <c r="CZ901" i="1"/>
  <c r="DA901" i="1"/>
  <c r="CQ901" i="1"/>
  <c r="BK998" i="1"/>
  <c r="CJ998" i="1"/>
  <c r="CR998" i="1"/>
  <c r="CV998" i="1"/>
  <c r="CZ998" i="1"/>
  <c r="CS998" i="1"/>
  <c r="CW998" i="1"/>
  <c r="DA998" i="1"/>
  <c r="CT998" i="1"/>
  <c r="DB998" i="1"/>
  <c r="CU998" i="1"/>
  <c r="DC998" i="1"/>
  <c r="CX998" i="1"/>
  <c r="CY998" i="1"/>
  <c r="CQ998" i="1"/>
  <c r="BK1322" i="1"/>
  <c r="CG1322" i="1"/>
  <c r="CR1322" i="1"/>
  <c r="CV1322" i="1"/>
  <c r="CZ1322" i="1"/>
  <c r="CT1322" i="1"/>
  <c r="CY1322" i="1"/>
  <c r="CX1322" i="1"/>
  <c r="DC1322" i="1"/>
  <c r="CU1322" i="1"/>
  <c r="DA1322" i="1"/>
  <c r="CS1322" i="1"/>
  <c r="CQ1322" i="1"/>
  <c r="CW1322" i="1"/>
  <c r="DB1322" i="1"/>
  <c r="BK1166" i="1"/>
  <c r="CR1166" i="1"/>
  <c r="CV1166" i="1"/>
  <c r="CZ1166" i="1"/>
  <c r="CT1166" i="1"/>
  <c r="CY1166" i="1"/>
  <c r="CU1166" i="1"/>
  <c r="DA1166" i="1"/>
  <c r="CQ1166" i="1"/>
  <c r="CW1166" i="1"/>
  <c r="DB1166" i="1"/>
  <c r="CS1166" i="1"/>
  <c r="CX1166" i="1"/>
  <c r="DC1166" i="1"/>
  <c r="BK1244" i="1"/>
  <c r="CK1244" i="1"/>
  <c r="CT1244" i="1"/>
  <c r="CX1244" i="1"/>
  <c r="DB1244" i="1"/>
  <c r="CU1244" i="1"/>
  <c r="CZ1244" i="1"/>
  <c r="CS1244" i="1"/>
  <c r="CQ1244" i="1"/>
  <c r="CV1244" i="1"/>
  <c r="DA1244" i="1"/>
  <c r="CY1244" i="1"/>
  <c r="CR1244" i="1"/>
  <c r="CW1244" i="1"/>
  <c r="DC1244" i="1"/>
  <c r="BK1348" i="1"/>
  <c r="CT1348" i="1"/>
  <c r="CX1348" i="1"/>
  <c r="DB1348" i="1"/>
  <c r="CR1348" i="1"/>
  <c r="CW1348" i="1"/>
  <c r="DC1348" i="1"/>
  <c r="CQ1348" i="1"/>
  <c r="CV1348" i="1"/>
  <c r="CS1348" i="1"/>
  <c r="CY1348" i="1"/>
  <c r="DA1348" i="1"/>
  <c r="CU1348" i="1"/>
  <c r="CZ1348" i="1"/>
  <c r="BK1396" i="1"/>
  <c r="CR1396" i="1"/>
  <c r="CV1396" i="1"/>
  <c r="CZ1396" i="1"/>
  <c r="CQ1396" i="1"/>
  <c r="CY1396" i="1"/>
  <c r="CS1396" i="1"/>
  <c r="CW1396" i="1"/>
  <c r="DA1396" i="1"/>
  <c r="CU1396" i="1"/>
  <c r="DC1396" i="1"/>
  <c r="CT1396" i="1"/>
  <c r="CX1396" i="1"/>
  <c r="DB1396" i="1"/>
  <c r="BK1517" i="1"/>
  <c r="CQ1517" i="1"/>
  <c r="CU1517" i="1"/>
  <c r="CY1517" i="1"/>
  <c r="DC1517" i="1"/>
  <c r="CR1517" i="1"/>
  <c r="CZ1517" i="1"/>
  <c r="CW1517" i="1"/>
  <c r="CV1517" i="1"/>
  <c r="CS1517" i="1"/>
  <c r="DA1517" i="1"/>
  <c r="CT1517" i="1"/>
  <c r="CX1517" i="1"/>
  <c r="DB1517" i="1"/>
  <c r="BK661" i="1"/>
  <c r="CR661" i="1"/>
  <c r="CV661" i="1"/>
  <c r="CZ661" i="1"/>
  <c r="CS661" i="1"/>
  <c r="CW661" i="1"/>
  <c r="DA661" i="1"/>
  <c r="CT661" i="1"/>
  <c r="CX661" i="1"/>
  <c r="DB661" i="1"/>
  <c r="CY661" i="1"/>
  <c r="DC661" i="1"/>
  <c r="CQ661" i="1"/>
  <c r="CU661" i="1"/>
  <c r="BK1118" i="1"/>
  <c r="CE1118" i="1"/>
  <c r="CR1118" i="1"/>
  <c r="CV1118" i="1"/>
  <c r="CZ1118" i="1"/>
  <c r="CT1118" i="1"/>
  <c r="CY1118" i="1"/>
  <c r="CU1118" i="1"/>
  <c r="DA1118" i="1"/>
  <c r="CQ1118" i="1"/>
  <c r="CW1118" i="1"/>
  <c r="DB1118" i="1"/>
  <c r="CX1118" i="1"/>
  <c r="CS1118" i="1"/>
  <c r="DC1118" i="1"/>
  <c r="BK1308" i="1"/>
  <c r="CT1308" i="1"/>
  <c r="CX1308" i="1"/>
  <c r="DB1308" i="1"/>
  <c r="CU1308" i="1"/>
  <c r="CZ1308" i="1"/>
  <c r="CS1308" i="1"/>
  <c r="CQ1308" i="1"/>
  <c r="CV1308" i="1"/>
  <c r="DA1308" i="1"/>
  <c r="CY1308" i="1"/>
  <c r="CR1308" i="1"/>
  <c r="CW1308" i="1"/>
  <c r="DC1308" i="1"/>
  <c r="BK1247" i="1"/>
  <c r="CQ1247" i="1"/>
  <c r="CU1247" i="1"/>
  <c r="CY1247" i="1"/>
  <c r="DC1247" i="1"/>
  <c r="CS1247" i="1"/>
  <c r="CX1247" i="1"/>
  <c r="CR1247" i="1"/>
  <c r="CW1247" i="1"/>
  <c r="CT1247" i="1"/>
  <c r="CZ1247" i="1"/>
  <c r="DB1247" i="1"/>
  <c r="CV1247" i="1"/>
  <c r="DA1247" i="1"/>
  <c r="BK188" i="1"/>
  <c r="CT188" i="1"/>
  <c r="CX188" i="1"/>
  <c r="DB188" i="1"/>
  <c r="CS188" i="1"/>
  <c r="CY188" i="1"/>
  <c r="CU188" i="1"/>
  <c r="CZ188" i="1"/>
  <c r="CQ188" i="1"/>
  <c r="CV188" i="1"/>
  <c r="DA188" i="1"/>
  <c r="CR188" i="1"/>
  <c r="CW188" i="1"/>
  <c r="DC188" i="1"/>
  <c r="BK366" i="1"/>
  <c r="CM366" i="1"/>
  <c r="CR366" i="1"/>
  <c r="CV366" i="1"/>
  <c r="CZ366" i="1"/>
  <c r="CS366" i="1"/>
  <c r="CW366" i="1"/>
  <c r="DA366" i="1"/>
  <c r="CT366" i="1"/>
  <c r="CX366" i="1"/>
  <c r="DB366" i="1"/>
  <c r="DC366" i="1"/>
  <c r="CQ366" i="1"/>
  <c r="CU366" i="1"/>
  <c r="CY366" i="1"/>
  <c r="BK371" i="1"/>
  <c r="CO371" i="1"/>
  <c r="CQ371" i="1"/>
  <c r="CU371" i="1"/>
  <c r="CY371" i="1"/>
  <c r="DC371" i="1"/>
  <c r="CR371" i="1"/>
  <c r="CV371" i="1"/>
  <c r="CZ371" i="1"/>
  <c r="CS371" i="1"/>
  <c r="CW371" i="1"/>
  <c r="DA371" i="1"/>
  <c r="DB371" i="1"/>
  <c r="CT371" i="1"/>
  <c r="CX371" i="1"/>
  <c r="BK555" i="1"/>
  <c r="CR555" i="1"/>
  <c r="CV555" i="1"/>
  <c r="CZ555" i="1"/>
  <c r="CS555" i="1"/>
  <c r="CW555" i="1"/>
  <c r="DA555" i="1"/>
  <c r="CT555" i="1"/>
  <c r="CX555" i="1"/>
  <c r="DB555" i="1"/>
  <c r="DC555" i="1"/>
  <c r="CQ555" i="1"/>
  <c r="CU555" i="1"/>
  <c r="CY555" i="1"/>
  <c r="BK623" i="1"/>
  <c r="CR623" i="1"/>
  <c r="CV623" i="1"/>
  <c r="CZ623" i="1"/>
  <c r="CQ623" i="1"/>
  <c r="CW623" i="1"/>
  <c r="DB623" i="1"/>
  <c r="CS623" i="1"/>
  <c r="CX623" i="1"/>
  <c r="DC623" i="1"/>
  <c r="CT623" i="1"/>
  <c r="CY623" i="1"/>
  <c r="DA623" i="1"/>
  <c r="CU623" i="1"/>
  <c r="BK1202" i="1"/>
  <c r="CE1202" i="1"/>
  <c r="CR1202" i="1"/>
  <c r="CV1202" i="1"/>
  <c r="CZ1202" i="1"/>
  <c r="CQ1202" i="1"/>
  <c r="CW1202" i="1"/>
  <c r="DB1202" i="1"/>
  <c r="DA1202" i="1"/>
  <c r="CS1202" i="1"/>
  <c r="CX1202" i="1"/>
  <c r="DC1202" i="1"/>
  <c r="CU1202" i="1"/>
  <c r="CT1202" i="1"/>
  <c r="CY1202" i="1"/>
  <c r="BK1343" i="1"/>
  <c r="CQ1343" i="1"/>
  <c r="CU1343" i="1"/>
  <c r="CY1343" i="1"/>
  <c r="DC1343" i="1"/>
  <c r="CS1343" i="1"/>
  <c r="CX1343" i="1"/>
  <c r="CW1343" i="1"/>
  <c r="DB1343" i="1"/>
  <c r="CT1343" i="1"/>
  <c r="CZ1343" i="1"/>
  <c r="CR1343" i="1"/>
  <c r="CV1343" i="1"/>
  <c r="DA1343" i="1"/>
  <c r="BK35" i="1"/>
  <c r="CR35" i="1"/>
  <c r="CV35" i="1"/>
  <c r="CZ35" i="1"/>
  <c r="CS35" i="1"/>
  <c r="CX35" i="1"/>
  <c r="DC35" i="1"/>
  <c r="CT35" i="1"/>
  <c r="DA35" i="1"/>
  <c r="CY35" i="1"/>
  <c r="CU35" i="1"/>
  <c r="CW35" i="1"/>
  <c r="DB35" i="1"/>
  <c r="CQ35" i="1"/>
  <c r="BK234" i="1"/>
  <c r="CQ234" i="1"/>
  <c r="CU234" i="1"/>
  <c r="CY234" i="1"/>
  <c r="DC234" i="1"/>
  <c r="CR234" i="1"/>
  <c r="CV234" i="1"/>
  <c r="CZ234" i="1"/>
  <c r="CS234" i="1"/>
  <c r="CW234" i="1"/>
  <c r="DA234" i="1"/>
  <c r="DB234" i="1"/>
  <c r="CT234" i="1"/>
  <c r="CX234" i="1"/>
  <c r="BK81" i="1"/>
  <c r="CT81" i="1"/>
  <c r="CX81" i="1"/>
  <c r="DB81" i="1"/>
  <c r="CS81" i="1"/>
  <c r="CY81" i="1"/>
  <c r="CU81" i="1"/>
  <c r="CZ81" i="1"/>
  <c r="CQ81" i="1"/>
  <c r="CV81" i="1"/>
  <c r="DA81" i="1"/>
  <c r="CW81" i="1"/>
  <c r="DC81" i="1"/>
  <c r="CR81" i="1"/>
  <c r="BK185" i="1"/>
  <c r="CS185" i="1"/>
  <c r="CW185" i="1"/>
  <c r="DA185" i="1"/>
  <c r="CQ185" i="1"/>
  <c r="CV185" i="1"/>
  <c r="CT185" i="1"/>
  <c r="CZ185" i="1"/>
  <c r="CU185" i="1"/>
  <c r="DB185" i="1"/>
  <c r="CX185" i="1"/>
  <c r="DC185" i="1"/>
  <c r="CR185" i="1"/>
  <c r="CY185" i="1"/>
  <c r="BK405" i="1"/>
  <c r="CD405" i="1"/>
  <c r="CS405" i="1"/>
  <c r="CW405" i="1"/>
  <c r="DA405" i="1"/>
  <c r="CT405" i="1"/>
  <c r="CX405" i="1"/>
  <c r="DB405" i="1"/>
  <c r="CQ405" i="1"/>
  <c r="CU405" i="1"/>
  <c r="CY405" i="1"/>
  <c r="DC405" i="1"/>
  <c r="CR405" i="1"/>
  <c r="CV405" i="1"/>
  <c r="CZ405" i="1"/>
  <c r="BK619" i="1"/>
  <c r="CR619" i="1"/>
  <c r="CV619" i="1"/>
  <c r="CZ619" i="1"/>
  <c r="CU619" i="1"/>
  <c r="DA619" i="1"/>
  <c r="CQ619" i="1"/>
  <c r="CW619" i="1"/>
  <c r="DB619" i="1"/>
  <c r="CS619" i="1"/>
  <c r="CX619" i="1"/>
  <c r="DC619" i="1"/>
  <c r="CT619" i="1"/>
  <c r="CY619" i="1"/>
  <c r="BK125" i="1"/>
  <c r="CT125" i="1"/>
  <c r="CX125" i="1"/>
  <c r="DB125" i="1"/>
  <c r="CU125" i="1"/>
  <c r="CZ125" i="1"/>
  <c r="CQ125" i="1"/>
  <c r="CW125" i="1"/>
  <c r="CR125" i="1"/>
  <c r="CY125" i="1"/>
  <c r="CS125" i="1"/>
  <c r="DA125" i="1"/>
  <c r="CV125" i="1"/>
  <c r="DC125" i="1"/>
  <c r="BK262" i="1"/>
  <c r="CQ262" i="1"/>
  <c r="CU262" i="1"/>
  <c r="CY262" i="1"/>
  <c r="DC262" i="1"/>
  <c r="CV262" i="1"/>
  <c r="DA262" i="1"/>
  <c r="CR262" i="1"/>
  <c r="CW262" i="1"/>
  <c r="DB262" i="1"/>
  <c r="CS262" i="1"/>
  <c r="CX262" i="1"/>
  <c r="CZ262" i="1"/>
  <c r="CT262" i="1"/>
  <c r="BK25" i="1"/>
  <c r="CG25" i="1"/>
  <c r="CQ25" i="1"/>
  <c r="CU25" i="1"/>
  <c r="CY25" i="1"/>
  <c r="DC25" i="1"/>
  <c r="CS25" i="1"/>
  <c r="CX25" i="1"/>
  <c r="CT25" i="1"/>
  <c r="DA25" i="1"/>
  <c r="CR25" i="1"/>
  <c r="DB25" i="1"/>
  <c r="CW25" i="1"/>
  <c r="CZ25" i="1"/>
  <c r="CV25" i="1"/>
  <c r="BK118" i="1"/>
  <c r="CS118" i="1"/>
  <c r="CW118" i="1"/>
  <c r="DA118" i="1"/>
  <c r="CU118" i="1"/>
  <c r="CZ118" i="1"/>
  <c r="CV118" i="1"/>
  <c r="DC118" i="1"/>
  <c r="CQ118" i="1"/>
  <c r="CX118" i="1"/>
  <c r="CR118" i="1"/>
  <c r="CY118" i="1"/>
  <c r="DB118" i="1"/>
  <c r="CT118" i="1"/>
  <c r="BK206" i="1"/>
  <c r="CD206" i="1"/>
  <c r="CQ206" i="1"/>
  <c r="CU206" i="1"/>
  <c r="CY206" i="1"/>
  <c r="DC206" i="1"/>
  <c r="CR206" i="1"/>
  <c r="CV206" i="1"/>
  <c r="CZ206" i="1"/>
  <c r="CS206" i="1"/>
  <c r="CW206" i="1"/>
  <c r="DA206" i="1"/>
  <c r="CX206" i="1"/>
  <c r="DB206" i="1"/>
  <c r="CT206" i="1"/>
  <c r="BK258" i="1"/>
  <c r="CQ258" i="1"/>
  <c r="CU258" i="1"/>
  <c r="CY258" i="1"/>
  <c r="DC258" i="1"/>
  <c r="CR258" i="1"/>
  <c r="CV258" i="1"/>
  <c r="CZ258" i="1"/>
  <c r="CS258" i="1"/>
  <c r="CW258" i="1"/>
  <c r="DA258" i="1"/>
  <c r="CT258" i="1"/>
  <c r="CX258" i="1"/>
  <c r="DB258" i="1"/>
  <c r="BK353" i="1"/>
  <c r="CQ353" i="1"/>
  <c r="CU353" i="1"/>
  <c r="CY353" i="1"/>
  <c r="DC353" i="1"/>
  <c r="CV353" i="1"/>
  <c r="DA353" i="1"/>
  <c r="CR353" i="1"/>
  <c r="CW353" i="1"/>
  <c r="DB353" i="1"/>
  <c r="CS353" i="1"/>
  <c r="CX353" i="1"/>
  <c r="CT353" i="1"/>
  <c r="CZ353" i="1"/>
  <c r="BK459" i="1"/>
  <c r="CS459" i="1"/>
  <c r="CW459" i="1"/>
  <c r="DA459" i="1"/>
  <c r="CU459" i="1"/>
  <c r="CZ459" i="1"/>
  <c r="CQ459" i="1"/>
  <c r="CV459" i="1"/>
  <c r="DB459" i="1"/>
  <c r="CR459" i="1"/>
  <c r="CX459" i="1"/>
  <c r="DC459" i="1"/>
  <c r="CT459" i="1"/>
  <c r="CY459" i="1"/>
  <c r="BK559" i="1"/>
  <c r="CH559" i="1"/>
  <c r="CR559" i="1"/>
  <c r="CV559" i="1"/>
  <c r="CZ559" i="1"/>
  <c r="CS559" i="1"/>
  <c r="CW559" i="1"/>
  <c r="DA559" i="1"/>
  <c r="CT559" i="1"/>
  <c r="CX559" i="1"/>
  <c r="DB559" i="1"/>
  <c r="CY559" i="1"/>
  <c r="DC559" i="1"/>
  <c r="CQ559" i="1"/>
  <c r="CU559" i="1"/>
  <c r="BK136" i="1"/>
  <c r="CQ136" i="1"/>
  <c r="CU136" i="1"/>
  <c r="CY136" i="1"/>
  <c r="DC136" i="1"/>
  <c r="CV136" i="1"/>
  <c r="DA136" i="1"/>
  <c r="CW136" i="1"/>
  <c r="CR136" i="1"/>
  <c r="CX136" i="1"/>
  <c r="CS136" i="1"/>
  <c r="CZ136" i="1"/>
  <c r="CT136" i="1"/>
  <c r="DB136" i="1"/>
  <c r="BK589" i="1"/>
  <c r="CT589" i="1"/>
  <c r="CX589" i="1"/>
  <c r="DB589" i="1"/>
  <c r="CQ589" i="1"/>
  <c r="CU589" i="1"/>
  <c r="CY589" i="1"/>
  <c r="DC589" i="1"/>
  <c r="CR589" i="1"/>
  <c r="CV589" i="1"/>
  <c r="CZ589" i="1"/>
  <c r="CS589" i="1"/>
  <c r="CW589" i="1"/>
  <c r="DA589" i="1"/>
  <c r="BK708" i="1"/>
  <c r="CS708" i="1"/>
  <c r="CW708" i="1"/>
  <c r="DA708" i="1"/>
  <c r="CT708" i="1"/>
  <c r="CX708" i="1"/>
  <c r="DB708" i="1"/>
  <c r="CQ708" i="1"/>
  <c r="CU708" i="1"/>
  <c r="CY708" i="1"/>
  <c r="DC708" i="1"/>
  <c r="CV708" i="1"/>
  <c r="CZ708" i="1"/>
  <c r="CR708" i="1"/>
  <c r="BK866" i="1"/>
  <c r="CS866" i="1"/>
  <c r="CW866" i="1"/>
  <c r="DA866" i="1"/>
  <c r="CT866" i="1"/>
  <c r="CY866" i="1"/>
  <c r="CU866" i="1"/>
  <c r="CZ866" i="1"/>
  <c r="CQ866" i="1"/>
  <c r="DB866" i="1"/>
  <c r="CR866" i="1"/>
  <c r="DC866" i="1"/>
  <c r="CV866" i="1"/>
  <c r="CX866" i="1"/>
  <c r="BK252" i="1"/>
  <c r="CH252" i="1"/>
  <c r="CS252" i="1"/>
  <c r="CW252" i="1"/>
  <c r="DA252" i="1"/>
  <c r="CT252" i="1"/>
  <c r="CX252" i="1"/>
  <c r="DB252" i="1"/>
  <c r="CQ252" i="1"/>
  <c r="CU252" i="1"/>
  <c r="CY252" i="1"/>
  <c r="DC252" i="1"/>
  <c r="CR252" i="1"/>
  <c r="CV252" i="1"/>
  <c r="CZ252" i="1"/>
  <c r="BK342" i="1"/>
  <c r="CT342" i="1"/>
  <c r="CX342" i="1"/>
  <c r="DB342" i="1"/>
  <c r="CQ342" i="1"/>
  <c r="CU342" i="1"/>
  <c r="CY342" i="1"/>
  <c r="DC342" i="1"/>
  <c r="CR342" i="1"/>
  <c r="CV342" i="1"/>
  <c r="CZ342" i="1"/>
  <c r="CW342" i="1"/>
  <c r="DA342" i="1"/>
  <c r="CS342" i="1"/>
  <c r="BK539" i="1"/>
  <c r="CR539" i="1"/>
  <c r="CV539" i="1"/>
  <c r="CZ539" i="1"/>
  <c r="CS539" i="1"/>
  <c r="CW539" i="1"/>
  <c r="DA539" i="1"/>
  <c r="CT539" i="1"/>
  <c r="CX539" i="1"/>
  <c r="DB539" i="1"/>
  <c r="DC539" i="1"/>
  <c r="CQ539" i="1"/>
  <c r="CU539" i="1"/>
  <c r="CY539" i="1"/>
  <c r="BK119" i="1"/>
  <c r="CE119" i="1"/>
  <c r="CR119" i="1"/>
  <c r="CV119" i="1"/>
  <c r="CZ119" i="1"/>
  <c r="CS119" i="1"/>
  <c r="CX119" i="1"/>
  <c r="DC119" i="1"/>
  <c r="CW119" i="1"/>
  <c r="CQ119" i="1"/>
  <c r="CY119" i="1"/>
  <c r="CT119" i="1"/>
  <c r="DA119" i="1"/>
  <c r="CU119" i="1"/>
  <c r="DB119" i="1"/>
  <c r="BK350" i="1"/>
  <c r="CL350" i="1"/>
  <c r="CT350" i="1"/>
  <c r="CX350" i="1"/>
  <c r="DB350" i="1"/>
  <c r="CR350" i="1"/>
  <c r="CW350" i="1"/>
  <c r="DC350" i="1"/>
  <c r="CS350" i="1"/>
  <c r="CY350" i="1"/>
  <c r="CU350" i="1"/>
  <c r="CZ350" i="1"/>
  <c r="DA350" i="1"/>
  <c r="CQ350" i="1"/>
  <c r="CV350" i="1"/>
  <c r="BK556" i="1"/>
  <c r="CF556" i="1"/>
  <c r="CQ556" i="1"/>
  <c r="CU556" i="1"/>
  <c r="CY556" i="1"/>
  <c r="DC556" i="1"/>
  <c r="CR556" i="1"/>
  <c r="CV556" i="1"/>
  <c r="CZ556" i="1"/>
  <c r="CS556" i="1"/>
  <c r="CW556" i="1"/>
  <c r="DA556" i="1"/>
  <c r="CT556" i="1"/>
  <c r="CX556" i="1"/>
  <c r="DB556" i="1"/>
  <c r="BK873" i="1"/>
  <c r="CF873" i="1"/>
  <c r="CT873" i="1"/>
  <c r="CX873" i="1"/>
  <c r="DB873" i="1"/>
  <c r="CS873" i="1"/>
  <c r="CY873" i="1"/>
  <c r="CU873" i="1"/>
  <c r="CZ873" i="1"/>
  <c r="CV873" i="1"/>
  <c r="CW873" i="1"/>
  <c r="CQ873" i="1"/>
  <c r="DA873" i="1"/>
  <c r="CR873" i="1"/>
  <c r="DC873" i="1"/>
  <c r="BK1006" i="1"/>
  <c r="CR1006" i="1"/>
  <c r="CV1006" i="1"/>
  <c r="CZ1006" i="1"/>
  <c r="CS1006" i="1"/>
  <c r="CW1006" i="1"/>
  <c r="DA1006" i="1"/>
  <c r="CT1006" i="1"/>
  <c r="DB1006" i="1"/>
  <c r="CU1006" i="1"/>
  <c r="DC1006" i="1"/>
  <c r="CX1006" i="1"/>
  <c r="CY1006" i="1"/>
  <c r="CQ1006" i="1"/>
  <c r="BK1438" i="1"/>
  <c r="CI1438" i="1"/>
  <c r="CT1438" i="1"/>
  <c r="CX1438" i="1"/>
  <c r="DB1438" i="1"/>
  <c r="CW1438" i="1"/>
  <c r="CQ1438" i="1"/>
  <c r="CU1438" i="1"/>
  <c r="CY1438" i="1"/>
  <c r="DC1438" i="1"/>
  <c r="CS1438" i="1"/>
  <c r="DA1438" i="1"/>
  <c r="CR1438" i="1"/>
  <c r="CV1438" i="1"/>
  <c r="CZ1438" i="1"/>
  <c r="BK310" i="1"/>
  <c r="CT310" i="1"/>
  <c r="CX310" i="1"/>
  <c r="DB310" i="1"/>
  <c r="CQ310" i="1"/>
  <c r="CU310" i="1"/>
  <c r="CY310" i="1"/>
  <c r="DC310" i="1"/>
  <c r="CR310" i="1"/>
  <c r="CV310" i="1"/>
  <c r="CZ310" i="1"/>
  <c r="CW310" i="1"/>
  <c r="DA310" i="1"/>
  <c r="CS310" i="1"/>
  <c r="BK417" i="1"/>
  <c r="CS417" i="1"/>
  <c r="CW417" i="1"/>
  <c r="DA417" i="1"/>
  <c r="CT417" i="1"/>
  <c r="CX417" i="1"/>
  <c r="DB417" i="1"/>
  <c r="CQ417" i="1"/>
  <c r="CU417" i="1"/>
  <c r="CY417" i="1"/>
  <c r="DC417" i="1"/>
  <c r="CV417" i="1"/>
  <c r="CZ417" i="1"/>
  <c r="CR417" i="1"/>
  <c r="BK450" i="1"/>
  <c r="CR450" i="1"/>
  <c r="CV450" i="1"/>
  <c r="CT450" i="1"/>
  <c r="CX450" i="1"/>
  <c r="DB450" i="1"/>
  <c r="CS450" i="1"/>
  <c r="CZ450" i="1"/>
  <c r="CU450" i="1"/>
  <c r="DA450" i="1"/>
  <c r="CW450" i="1"/>
  <c r="DC450" i="1"/>
  <c r="CY450" i="1"/>
  <c r="CQ450" i="1"/>
  <c r="BK482" i="1"/>
  <c r="CT482" i="1"/>
  <c r="CX482" i="1"/>
  <c r="DB482" i="1"/>
  <c r="CU482" i="1"/>
  <c r="CZ482" i="1"/>
  <c r="CQ482" i="1"/>
  <c r="CV482" i="1"/>
  <c r="DA482" i="1"/>
  <c r="CR482" i="1"/>
  <c r="CW482" i="1"/>
  <c r="DC482" i="1"/>
  <c r="CS482" i="1"/>
  <c r="CY482" i="1"/>
  <c r="BK514" i="1"/>
  <c r="CT514" i="1"/>
  <c r="CX514" i="1"/>
  <c r="DB514" i="1"/>
  <c r="CU514" i="1"/>
  <c r="CZ514" i="1"/>
  <c r="CQ514" i="1"/>
  <c r="CV514" i="1"/>
  <c r="DA514" i="1"/>
  <c r="CR514" i="1"/>
  <c r="CW514" i="1"/>
  <c r="DC514" i="1"/>
  <c r="CY514" i="1"/>
  <c r="CS514" i="1"/>
  <c r="BK546" i="1"/>
  <c r="CO546" i="1"/>
  <c r="CS546" i="1"/>
  <c r="CW546" i="1"/>
  <c r="DA546" i="1"/>
  <c r="CT546" i="1"/>
  <c r="CX546" i="1"/>
  <c r="DB546" i="1"/>
  <c r="CQ546" i="1"/>
  <c r="CU546" i="1"/>
  <c r="CY546" i="1"/>
  <c r="DC546" i="1"/>
  <c r="CR546" i="1"/>
  <c r="CV546" i="1"/>
  <c r="CZ546" i="1"/>
  <c r="BK650" i="1"/>
  <c r="CQ650" i="1"/>
  <c r="CU650" i="1"/>
  <c r="CY650" i="1"/>
  <c r="DC650" i="1"/>
  <c r="CR650" i="1"/>
  <c r="CV650" i="1"/>
  <c r="CZ650" i="1"/>
  <c r="CS650" i="1"/>
  <c r="CW650" i="1"/>
  <c r="DA650" i="1"/>
  <c r="CX650" i="1"/>
  <c r="DB650" i="1"/>
  <c r="CT650" i="1"/>
  <c r="BK737" i="1"/>
  <c r="CR737" i="1"/>
  <c r="CV737" i="1"/>
  <c r="CZ737" i="1"/>
  <c r="CS737" i="1"/>
  <c r="CW737" i="1"/>
  <c r="DA737" i="1"/>
  <c r="CT737" i="1"/>
  <c r="CX737" i="1"/>
  <c r="DB737" i="1"/>
  <c r="DC737" i="1"/>
  <c r="CQ737" i="1"/>
  <c r="CU737" i="1"/>
  <c r="CY737" i="1"/>
  <c r="BK778" i="1"/>
  <c r="CQ778" i="1"/>
  <c r="CU778" i="1"/>
  <c r="CY778" i="1"/>
  <c r="DC778" i="1"/>
  <c r="CS778" i="1"/>
  <c r="CW778" i="1"/>
  <c r="DA778" i="1"/>
  <c r="CR778" i="1"/>
  <c r="CZ778" i="1"/>
  <c r="CT778" i="1"/>
  <c r="DB778" i="1"/>
  <c r="CV778" i="1"/>
  <c r="CX778" i="1"/>
  <c r="BK916" i="1"/>
  <c r="CQ916" i="1"/>
  <c r="CU916" i="1"/>
  <c r="CY916" i="1"/>
  <c r="DC916" i="1"/>
  <c r="CT916" i="1"/>
  <c r="CZ916" i="1"/>
  <c r="CV916" i="1"/>
  <c r="DA916" i="1"/>
  <c r="CR916" i="1"/>
  <c r="DB916" i="1"/>
  <c r="CS916" i="1"/>
  <c r="CW916" i="1"/>
  <c r="CX916" i="1"/>
  <c r="BK980" i="1"/>
  <c r="CK980" i="1"/>
  <c r="CT980" i="1"/>
  <c r="CX980" i="1"/>
  <c r="DB980" i="1"/>
  <c r="CQ980" i="1"/>
  <c r="CU980" i="1"/>
  <c r="CY980" i="1"/>
  <c r="DC980" i="1"/>
  <c r="CV980" i="1"/>
  <c r="CW980" i="1"/>
  <c r="CR980" i="1"/>
  <c r="CZ980" i="1"/>
  <c r="CS980" i="1"/>
  <c r="DA980" i="1"/>
  <c r="BK1044" i="1"/>
  <c r="CT1044" i="1"/>
  <c r="CX1044" i="1"/>
  <c r="DB1044" i="1"/>
  <c r="CQ1044" i="1"/>
  <c r="CV1044" i="1"/>
  <c r="DA1044" i="1"/>
  <c r="CR1044" i="1"/>
  <c r="CW1044" i="1"/>
  <c r="DC1044" i="1"/>
  <c r="CS1044" i="1"/>
  <c r="CY1044" i="1"/>
  <c r="CZ1044" i="1"/>
  <c r="CU1044" i="1"/>
  <c r="BK1124" i="1"/>
  <c r="CT1124" i="1"/>
  <c r="CX1124" i="1"/>
  <c r="DB1124" i="1"/>
  <c r="CQ1124" i="1"/>
  <c r="CV1124" i="1"/>
  <c r="DA1124" i="1"/>
  <c r="CR1124" i="1"/>
  <c r="CW1124" i="1"/>
  <c r="DC1124" i="1"/>
  <c r="CS1124" i="1"/>
  <c r="CY1124" i="1"/>
  <c r="CZ1124" i="1"/>
  <c r="CU1124" i="1"/>
  <c r="BK1239" i="1"/>
  <c r="CQ1239" i="1"/>
  <c r="CU1239" i="1"/>
  <c r="CY1239" i="1"/>
  <c r="DC1239" i="1"/>
  <c r="CV1239" i="1"/>
  <c r="DA1239" i="1"/>
  <c r="CT1239" i="1"/>
  <c r="CR1239" i="1"/>
  <c r="CW1239" i="1"/>
  <c r="DB1239" i="1"/>
  <c r="CZ1239" i="1"/>
  <c r="CS1239" i="1"/>
  <c r="CX1239" i="1"/>
  <c r="BK1378" i="1"/>
  <c r="CT1378" i="1"/>
  <c r="CX1378" i="1"/>
  <c r="DB1378" i="1"/>
  <c r="CS1378" i="1"/>
  <c r="DA1378" i="1"/>
  <c r="CQ1378" i="1"/>
  <c r="CU1378" i="1"/>
  <c r="CY1378" i="1"/>
  <c r="DC1378" i="1"/>
  <c r="CW1378" i="1"/>
  <c r="CR1378" i="1"/>
  <c r="CV1378" i="1"/>
  <c r="CZ1378" i="1"/>
  <c r="BK1476" i="1"/>
  <c r="CR1476" i="1"/>
  <c r="CV1476" i="1"/>
  <c r="CZ1476" i="1"/>
  <c r="CS1476" i="1"/>
  <c r="CW1476" i="1"/>
  <c r="CQ1476" i="1"/>
  <c r="CY1476" i="1"/>
  <c r="DC1476" i="1"/>
  <c r="DA1476" i="1"/>
  <c r="CU1476" i="1"/>
  <c r="CT1476" i="1"/>
  <c r="CX1476" i="1"/>
  <c r="DB1476" i="1"/>
  <c r="BK120" i="1"/>
  <c r="CQ120" i="1"/>
  <c r="CU120" i="1"/>
  <c r="CY120" i="1"/>
  <c r="DC120" i="1"/>
  <c r="CV120" i="1"/>
  <c r="DA120" i="1"/>
  <c r="CR120" i="1"/>
  <c r="CX120" i="1"/>
  <c r="CS120" i="1"/>
  <c r="CZ120" i="1"/>
  <c r="CT120" i="1"/>
  <c r="DB120" i="1"/>
  <c r="CW120" i="1"/>
  <c r="BK373" i="1"/>
  <c r="CS373" i="1"/>
  <c r="CW373" i="1"/>
  <c r="DA373" i="1"/>
  <c r="CT373" i="1"/>
  <c r="CX373" i="1"/>
  <c r="DB373" i="1"/>
  <c r="CQ373" i="1"/>
  <c r="CU373" i="1"/>
  <c r="CY373" i="1"/>
  <c r="DC373" i="1"/>
  <c r="CR373" i="1"/>
  <c r="CV373" i="1"/>
  <c r="CZ373" i="1"/>
  <c r="BK529" i="1"/>
  <c r="CQ529" i="1"/>
  <c r="CU529" i="1"/>
  <c r="CY529" i="1"/>
  <c r="DC529" i="1"/>
  <c r="CR529" i="1"/>
  <c r="CW529" i="1"/>
  <c r="DB529" i="1"/>
  <c r="CS529" i="1"/>
  <c r="CX529" i="1"/>
  <c r="CT529" i="1"/>
  <c r="CZ529" i="1"/>
  <c r="CV529" i="1"/>
  <c r="DA529" i="1"/>
  <c r="BK919" i="1"/>
  <c r="CR919" i="1"/>
  <c r="CV919" i="1"/>
  <c r="CZ919" i="1"/>
  <c r="CS919" i="1"/>
  <c r="CX919" i="1"/>
  <c r="DC919" i="1"/>
  <c r="CT919" i="1"/>
  <c r="CY919" i="1"/>
  <c r="CU919" i="1"/>
  <c r="CW919" i="1"/>
  <c r="DA919" i="1"/>
  <c r="CQ919" i="1"/>
  <c r="DB919" i="1"/>
  <c r="BK1092" i="1"/>
  <c r="CT1092" i="1"/>
  <c r="CX1092" i="1"/>
  <c r="DB1092" i="1"/>
  <c r="CQ1092" i="1"/>
  <c r="CV1092" i="1"/>
  <c r="DA1092" i="1"/>
  <c r="CR1092" i="1"/>
  <c r="CW1092" i="1"/>
  <c r="DC1092" i="1"/>
  <c r="CS1092" i="1"/>
  <c r="CY1092" i="1"/>
  <c r="CU1092" i="1"/>
  <c r="CZ1092" i="1"/>
  <c r="BK1493" i="1"/>
  <c r="CI1493" i="1"/>
  <c r="CQ1493" i="1"/>
  <c r="CU1493" i="1"/>
  <c r="CY1493" i="1"/>
  <c r="DC1493" i="1"/>
  <c r="CR1493" i="1"/>
  <c r="CZ1493" i="1"/>
  <c r="CV1493" i="1"/>
  <c r="CS1493" i="1"/>
  <c r="CW1493" i="1"/>
  <c r="DA1493" i="1"/>
  <c r="CX1493" i="1"/>
  <c r="DB1493" i="1"/>
  <c r="CT1493" i="1"/>
  <c r="BK836" i="1"/>
  <c r="CQ836" i="1"/>
  <c r="CU836" i="1"/>
  <c r="CY836" i="1"/>
  <c r="DC836" i="1"/>
  <c r="CT836" i="1"/>
  <c r="CZ836" i="1"/>
  <c r="CV836" i="1"/>
  <c r="DA836" i="1"/>
  <c r="CW836" i="1"/>
  <c r="CX836" i="1"/>
  <c r="CR836" i="1"/>
  <c r="DB836" i="1"/>
  <c r="CS836" i="1"/>
  <c r="BK949" i="1"/>
  <c r="CS949" i="1"/>
  <c r="CW949" i="1"/>
  <c r="DA949" i="1"/>
  <c r="CT949" i="1"/>
  <c r="CX949" i="1"/>
  <c r="DB949" i="1"/>
  <c r="CQ949" i="1"/>
  <c r="CY949" i="1"/>
  <c r="CR949" i="1"/>
  <c r="CZ949" i="1"/>
  <c r="CU949" i="1"/>
  <c r="DC949" i="1"/>
  <c r="CV949" i="1"/>
  <c r="BK1029" i="1"/>
  <c r="CS1029" i="1"/>
  <c r="CW1029" i="1"/>
  <c r="DA1029" i="1"/>
  <c r="CT1029" i="1"/>
  <c r="CX1029" i="1"/>
  <c r="DB1029" i="1"/>
  <c r="CQ1029" i="1"/>
  <c r="CY1029" i="1"/>
  <c r="CR1029" i="1"/>
  <c r="CZ1029" i="1"/>
  <c r="CU1029" i="1"/>
  <c r="DC1029" i="1"/>
  <c r="CV1029" i="1"/>
  <c r="BK1086" i="1"/>
  <c r="CR1086" i="1"/>
  <c r="CV1086" i="1"/>
  <c r="CZ1086" i="1"/>
  <c r="CT1086" i="1"/>
  <c r="CY1086" i="1"/>
  <c r="CU1086" i="1"/>
  <c r="DA1086" i="1"/>
  <c r="CQ1086" i="1"/>
  <c r="CW1086" i="1"/>
  <c r="DB1086" i="1"/>
  <c r="CS1086" i="1"/>
  <c r="DC1086" i="1"/>
  <c r="CX1086" i="1"/>
  <c r="BK561" i="1"/>
  <c r="CT561" i="1"/>
  <c r="CX561" i="1"/>
  <c r="DB561" i="1"/>
  <c r="CQ561" i="1"/>
  <c r="CU561" i="1"/>
  <c r="CY561" i="1"/>
  <c r="DC561" i="1"/>
  <c r="CR561" i="1"/>
  <c r="CV561" i="1"/>
  <c r="CZ561" i="1"/>
  <c r="CS561" i="1"/>
  <c r="CW561" i="1"/>
  <c r="DA561" i="1"/>
  <c r="BK700" i="1"/>
  <c r="CH700" i="1"/>
  <c r="CS700" i="1"/>
  <c r="CW700" i="1"/>
  <c r="DA700" i="1"/>
  <c r="CT700" i="1"/>
  <c r="CX700" i="1"/>
  <c r="DB700" i="1"/>
  <c r="CQ700" i="1"/>
  <c r="CU700" i="1"/>
  <c r="CY700" i="1"/>
  <c r="DC700" i="1"/>
  <c r="CR700" i="1"/>
  <c r="CV700" i="1"/>
  <c r="CZ700" i="1"/>
  <c r="BK911" i="1"/>
  <c r="CR911" i="1"/>
  <c r="CV911" i="1"/>
  <c r="CZ911" i="1"/>
  <c r="CU911" i="1"/>
  <c r="DA911" i="1"/>
  <c r="CQ911" i="1"/>
  <c r="CW911" i="1"/>
  <c r="DB911" i="1"/>
  <c r="CS911" i="1"/>
  <c r="DC911" i="1"/>
  <c r="CT911" i="1"/>
  <c r="CX911" i="1"/>
  <c r="CY911" i="1"/>
  <c r="BK1035" i="1"/>
  <c r="CQ1035" i="1"/>
  <c r="CU1035" i="1"/>
  <c r="CY1035" i="1"/>
  <c r="DC1035" i="1"/>
  <c r="CR1035" i="1"/>
  <c r="CV1035" i="1"/>
  <c r="CZ1035" i="1"/>
  <c r="CS1035" i="1"/>
  <c r="DA1035" i="1"/>
  <c r="CT1035" i="1"/>
  <c r="DB1035" i="1"/>
  <c r="CW1035" i="1"/>
  <c r="CX1035" i="1"/>
  <c r="BK1139" i="1"/>
  <c r="CQ1139" i="1"/>
  <c r="CU1139" i="1"/>
  <c r="CY1139" i="1"/>
  <c r="DC1139" i="1"/>
  <c r="CS1139" i="1"/>
  <c r="CX1139" i="1"/>
  <c r="CT1139" i="1"/>
  <c r="CZ1139" i="1"/>
  <c r="CV1139" i="1"/>
  <c r="DA1139" i="1"/>
  <c r="DB1139" i="1"/>
  <c r="CW1139" i="1"/>
  <c r="CR1139" i="1"/>
  <c r="BK1364" i="1"/>
  <c r="CR1364" i="1"/>
  <c r="CV1364" i="1"/>
  <c r="CZ1364" i="1"/>
  <c r="CQ1364" i="1"/>
  <c r="CY1364" i="1"/>
  <c r="CS1364" i="1"/>
  <c r="CW1364" i="1"/>
  <c r="DA1364" i="1"/>
  <c r="CU1364" i="1"/>
  <c r="DC1364" i="1"/>
  <c r="CT1364" i="1"/>
  <c r="CX1364" i="1"/>
  <c r="DB1364" i="1"/>
  <c r="BK1488" i="1"/>
  <c r="CR1488" i="1"/>
  <c r="CV1488" i="1"/>
  <c r="CZ1488" i="1"/>
  <c r="CW1488" i="1"/>
  <c r="DA1488" i="1"/>
  <c r="CS1488" i="1"/>
  <c r="CT1488" i="1"/>
  <c r="CX1488" i="1"/>
  <c r="DB1488" i="1"/>
  <c r="CY1488" i="1"/>
  <c r="DC1488" i="1"/>
  <c r="CQ1488" i="1"/>
  <c r="CU1488" i="1"/>
  <c r="BK67" i="1"/>
  <c r="CS67" i="1"/>
  <c r="CW67" i="1"/>
  <c r="DA67" i="1"/>
  <c r="CQ67" i="1"/>
  <c r="CV67" i="1"/>
  <c r="DB67" i="1"/>
  <c r="CT67" i="1"/>
  <c r="CZ67" i="1"/>
  <c r="CU67" i="1"/>
  <c r="DC67" i="1"/>
  <c r="CX67" i="1"/>
  <c r="CR67" i="1"/>
  <c r="CY67" i="1"/>
  <c r="BK254" i="1"/>
  <c r="CQ254" i="1"/>
  <c r="CU254" i="1"/>
  <c r="CY254" i="1"/>
  <c r="DC254" i="1"/>
  <c r="CR254" i="1"/>
  <c r="CV254" i="1"/>
  <c r="CZ254" i="1"/>
  <c r="CS254" i="1"/>
  <c r="CW254" i="1"/>
  <c r="DA254" i="1"/>
  <c r="CX254" i="1"/>
  <c r="DB254" i="1"/>
  <c r="CT254" i="1"/>
  <c r="BK479" i="1"/>
  <c r="CI479" i="1"/>
  <c r="CS479" i="1"/>
  <c r="CW479" i="1"/>
  <c r="DA479" i="1"/>
  <c r="CQ479" i="1"/>
  <c r="CV479" i="1"/>
  <c r="DB479" i="1"/>
  <c r="CR479" i="1"/>
  <c r="CX479" i="1"/>
  <c r="DC479" i="1"/>
  <c r="CT479" i="1"/>
  <c r="CY479" i="1"/>
  <c r="CU479" i="1"/>
  <c r="CZ479" i="1"/>
  <c r="BK64" i="1"/>
  <c r="CR64" i="1"/>
  <c r="CV64" i="1"/>
  <c r="CZ64" i="1"/>
  <c r="CS64" i="1"/>
  <c r="CX64" i="1"/>
  <c r="DC64" i="1"/>
  <c r="CQ64" i="1"/>
  <c r="CY64" i="1"/>
  <c r="CU64" i="1"/>
  <c r="CW64" i="1"/>
  <c r="DA64" i="1"/>
  <c r="CT64" i="1"/>
  <c r="DB64" i="1"/>
  <c r="BK300" i="1"/>
  <c r="CR300" i="1"/>
  <c r="CV300" i="1"/>
  <c r="CZ300" i="1"/>
  <c r="CS300" i="1"/>
  <c r="CW300" i="1"/>
  <c r="DA300" i="1"/>
  <c r="CT300" i="1"/>
  <c r="CX300" i="1"/>
  <c r="DB300" i="1"/>
  <c r="CY300" i="1"/>
  <c r="DC300" i="1"/>
  <c r="CQ300" i="1"/>
  <c r="CU300" i="1"/>
  <c r="BK484" i="1"/>
  <c r="CE484" i="1"/>
  <c r="CR484" i="1"/>
  <c r="CV484" i="1"/>
  <c r="CZ484" i="1"/>
  <c r="CU484" i="1"/>
  <c r="DA484" i="1"/>
  <c r="CQ484" i="1"/>
  <c r="CW484" i="1"/>
  <c r="DB484" i="1"/>
  <c r="CS484" i="1"/>
  <c r="CX484" i="1"/>
  <c r="DC484" i="1"/>
  <c r="CT484" i="1"/>
  <c r="CY484" i="1"/>
  <c r="BK580" i="1"/>
  <c r="CQ580" i="1"/>
  <c r="CU580" i="1"/>
  <c r="CY580" i="1"/>
  <c r="DC580" i="1"/>
  <c r="CR580" i="1"/>
  <c r="CV580" i="1"/>
  <c r="CZ580" i="1"/>
  <c r="CS580" i="1"/>
  <c r="CW580" i="1"/>
  <c r="DA580" i="1"/>
  <c r="CX580" i="1"/>
  <c r="DB580" i="1"/>
  <c r="CT580" i="1"/>
  <c r="BK820" i="1"/>
  <c r="CQ820" i="1"/>
  <c r="CU820" i="1"/>
  <c r="CY820" i="1"/>
  <c r="DC820" i="1"/>
  <c r="CT820" i="1"/>
  <c r="CZ820" i="1"/>
  <c r="CV820" i="1"/>
  <c r="DA820" i="1"/>
  <c r="CR820" i="1"/>
  <c r="DB820" i="1"/>
  <c r="CS820" i="1"/>
  <c r="CW820" i="1"/>
  <c r="CX820" i="1"/>
  <c r="BK1014" i="1"/>
  <c r="CK1014" i="1"/>
  <c r="CR1014" i="1"/>
  <c r="CV1014" i="1"/>
  <c r="CZ1014" i="1"/>
  <c r="CS1014" i="1"/>
  <c r="CW1014" i="1"/>
  <c r="DA1014" i="1"/>
  <c r="CT1014" i="1"/>
  <c r="DB1014" i="1"/>
  <c r="CU1014" i="1"/>
  <c r="DC1014" i="1"/>
  <c r="CX1014" i="1"/>
  <c r="CQ1014" i="1"/>
  <c r="CY1014" i="1"/>
  <c r="BK1205" i="1"/>
  <c r="CS1205" i="1"/>
  <c r="CW1205" i="1"/>
  <c r="DA1205" i="1"/>
  <c r="CU1205" i="1"/>
  <c r="CZ1205" i="1"/>
  <c r="CT1205" i="1"/>
  <c r="CY1205" i="1"/>
  <c r="CQ1205" i="1"/>
  <c r="CV1205" i="1"/>
  <c r="DB1205" i="1"/>
  <c r="CR1205" i="1"/>
  <c r="CX1205" i="1"/>
  <c r="DC1205" i="1"/>
  <c r="BK1487" i="1"/>
  <c r="CS1487" i="1"/>
  <c r="CW1487" i="1"/>
  <c r="DA1487" i="1"/>
  <c r="CX1487" i="1"/>
  <c r="DB1487" i="1"/>
  <c r="CT1487" i="1"/>
  <c r="CQ1487" i="1"/>
  <c r="CU1487" i="1"/>
  <c r="CY1487" i="1"/>
  <c r="DC1487" i="1"/>
  <c r="CV1487" i="1"/>
  <c r="CZ1487" i="1"/>
  <c r="CR1487" i="1"/>
  <c r="BK356" i="1"/>
  <c r="CR356" i="1"/>
  <c r="CV356" i="1"/>
  <c r="CZ356" i="1"/>
  <c r="CT356" i="1"/>
  <c r="CY356" i="1"/>
  <c r="CU356" i="1"/>
  <c r="DA356" i="1"/>
  <c r="CQ356" i="1"/>
  <c r="CW356" i="1"/>
  <c r="DB356" i="1"/>
  <c r="CS356" i="1"/>
  <c r="CX356" i="1"/>
  <c r="DC356" i="1"/>
  <c r="BK414" i="1"/>
  <c r="CO414" i="1"/>
  <c r="CR414" i="1"/>
  <c r="CV414" i="1"/>
  <c r="CZ414" i="1"/>
  <c r="CS414" i="1"/>
  <c r="CW414" i="1"/>
  <c r="DA414" i="1"/>
  <c r="CT414" i="1"/>
  <c r="CX414" i="1"/>
  <c r="DB414" i="1"/>
  <c r="DC414" i="1"/>
  <c r="CQ414" i="1"/>
  <c r="CU414" i="1"/>
  <c r="CY414" i="1"/>
  <c r="BK103" i="1"/>
  <c r="CR103" i="1"/>
  <c r="CV103" i="1"/>
  <c r="CZ103" i="1"/>
  <c r="CQ103" i="1"/>
  <c r="CW103" i="1"/>
  <c r="DB103" i="1"/>
  <c r="CS103" i="1"/>
  <c r="CX103" i="1"/>
  <c r="DC103" i="1"/>
  <c r="DA103" i="1"/>
  <c r="CT103" i="1"/>
  <c r="CU103" i="1"/>
  <c r="CY103" i="1"/>
  <c r="BK401" i="1"/>
  <c r="CK401" i="1"/>
  <c r="CS401" i="1"/>
  <c r="CW401" i="1"/>
  <c r="DA401" i="1"/>
  <c r="CT401" i="1"/>
  <c r="CX401" i="1"/>
  <c r="DB401" i="1"/>
  <c r="CQ401" i="1"/>
  <c r="CU401" i="1"/>
  <c r="CY401" i="1"/>
  <c r="DC401" i="1"/>
  <c r="CV401" i="1"/>
  <c r="CZ401" i="1"/>
  <c r="CR401" i="1"/>
  <c r="BK628" i="1"/>
  <c r="CH628" i="1"/>
  <c r="CQ628" i="1"/>
  <c r="CU628" i="1"/>
  <c r="CY628" i="1"/>
  <c r="DC628" i="1"/>
  <c r="CV628" i="1"/>
  <c r="DA628" i="1"/>
  <c r="CR628" i="1"/>
  <c r="CW628" i="1"/>
  <c r="DB628" i="1"/>
  <c r="CS628" i="1"/>
  <c r="CX628" i="1"/>
  <c r="CZ628" i="1"/>
  <c r="CT628" i="1"/>
  <c r="BK804" i="1"/>
  <c r="CH804" i="1"/>
  <c r="CQ804" i="1"/>
  <c r="CU804" i="1"/>
  <c r="CY804" i="1"/>
  <c r="DC804" i="1"/>
  <c r="CT804" i="1"/>
  <c r="CZ804" i="1"/>
  <c r="CV804" i="1"/>
  <c r="DA804" i="1"/>
  <c r="CW804" i="1"/>
  <c r="CX804" i="1"/>
  <c r="CR804" i="1"/>
  <c r="DB804" i="1"/>
  <c r="CS804" i="1"/>
  <c r="BK990" i="1"/>
  <c r="CH990" i="1"/>
  <c r="CR990" i="1"/>
  <c r="CV990" i="1"/>
  <c r="CZ990" i="1"/>
  <c r="CS990" i="1"/>
  <c r="CW990" i="1"/>
  <c r="DA990" i="1"/>
  <c r="CT990" i="1"/>
  <c r="DB990" i="1"/>
  <c r="CU990" i="1"/>
  <c r="DC990" i="1"/>
  <c r="CX990" i="1"/>
  <c r="CQ990" i="1"/>
  <c r="CY990" i="1"/>
  <c r="BK1179" i="1"/>
  <c r="CQ1179" i="1"/>
  <c r="CU1179" i="1"/>
  <c r="CY1179" i="1"/>
  <c r="DC1179" i="1"/>
  <c r="CV1179" i="1"/>
  <c r="DA1179" i="1"/>
  <c r="CS1179" i="1"/>
  <c r="CX1179" i="1"/>
  <c r="CW1179" i="1"/>
  <c r="CZ1179" i="1"/>
  <c r="CT1179" i="1"/>
  <c r="CR1179" i="1"/>
  <c r="DB1179" i="1"/>
  <c r="BK1528" i="1"/>
  <c r="CD1528" i="1"/>
  <c r="CR1528" i="1"/>
  <c r="CV1528" i="1"/>
  <c r="CZ1528" i="1"/>
  <c r="CS1528" i="1"/>
  <c r="DA1528" i="1"/>
  <c r="CX1528" i="1"/>
  <c r="DB1528" i="1"/>
  <c r="CW1528" i="1"/>
  <c r="CT1528" i="1"/>
  <c r="CY1528" i="1"/>
  <c r="DC1528" i="1"/>
  <c r="CQ1528" i="1"/>
  <c r="CU1528" i="1"/>
  <c r="BK1519" i="1"/>
  <c r="CN1519" i="1"/>
  <c r="CS1519" i="1"/>
  <c r="CW1519" i="1"/>
  <c r="DA1519" i="1"/>
  <c r="CT1519" i="1"/>
  <c r="CX1519" i="1"/>
  <c r="CQ1519" i="1"/>
  <c r="DC1519" i="1"/>
  <c r="DB1519" i="1"/>
  <c r="CY1519" i="1"/>
  <c r="CU1519" i="1"/>
  <c r="CZ1519" i="1"/>
  <c r="CR1519" i="1"/>
  <c r="CV1519" i="1"/>
  <c r="BK554" i="1"/>
  <c r="CS554" i="1"/>
  <c r="CW554" i="1"/>
  <c r="DA554" i="1"/>
  <c r="CT554" i="1"/>
  <c r="CX554" i="1"/>
  <c r="DB554" i="1"/>
  <c r="CQ554" i="1"/>
  <c r="CU554" i="1"/>
  <c r="CY554" i="1"/>
  <c r="DC554" i="1"/>
  <c r="CZ554" i="1"/>
  <c r="CR554" i="1"/>
  <c r="CV554" i="1"/>
  <c r="BK701" i="1"/>
  <c r="CR701" i="1"/>
  <c r="CV701" i="1"/>
  <c r="CZ701" i="1"/>
  <c r="CS701" i="1"/>
  <c r="CW701" i="1"/>
  <c r="DA701" i="1"/>
  <c r="CT701" i="1"/>
  <c r="CX701" i="1"/>
  <c r="DB701" i="1"/>
  <c r="CQ701" i="1"/>
  <c r="CU701" i="1"/>
  <c r="CY701" i="1"/>
  <c r="DC701" i="1"/>
  <c r="BK891" i="1"/>
  <c r="CR891" i="1"/>
  <c r="CV891" i="1"/>
  <c r="CZ891" i="1"/>
  <c r="CT891" i="1"/>
  <c r="CY891" i="1"/>
  <c r="CU891" i="1"/>
  <c r="DA891" i="1"/>
  <c r="CW891" i="1"/>
  <c r="CX891" i="1"/>
  <c r="CQ891" i="1"/>
  <c r="DB891" i="1"/>
  <c r="DC891" i="1"/>
  <c r="CS891" i="1"/>
  <c r="BK1068" i="1"/>
  <c r="CD1068" i="1"/>
  <c r="CT1068" i="1"/>
  <c r="CX1068" i="1"/>
  <c r="DB1068" i="1"/>
  <c r="CS1068" i="1"/>
  <c r="CY1068" i="1"/>
  <c r="CU1068" i="1"/>
  <c r="CZ1068" i="1"/>
  <c r="CQ1068" i="1"/>
  <c r="CV1068" i="1"/>
  <c r="DA1068" i="1"/>
  <c r="DC1068" i="1"/>
  <c r="CR1068" i="1"/>
  <c r="CW1068" i="1"/>
  <c r="BK1270" i="1"/>
  <c r="CR1270" i="1"/>
  <c r="CV1270" i="1"/>
  <c r="CZ1270" i="1"/>
  <c r="CS1270" i="1"/>
  <c r="CX1270" i="1"/>
  <c r="DC1270" i="1"/>
  <c r="CQ1270" i="1"/>
  <c r="CW1270" i="1"/>
  <c r="CT1270" i="1"/>
  <c r="CY1270" i="1"/>
  <c r="DB1270" i="1"/>
  <c r="CU1270" i="1"/>
  <c r="DA1270" i="1"/>
  <c r="BK1468" i="1"/>
  <c r="CG1468" i="1"/>
  <c r="CR1468" i="1"/>
  <c r="CV1468" i="1"/>
  <c r="CZ1468" i="1"/>
  <c r="CS1468" i="1"/>
  <c r="CW1468" i="1"/>
  <c r="DA1468" i="1"/>
  <c r="CQ1468" i="1"/>
  <c r="CY1468" i="1"/>
  <c r="DC1468" i="1"/>
  <c r="CU1468" i="1"/>
  <c r="CT1468" i="1"/>
  <c r="CX1468" i="1"/>
  <c r="DB1468" i="1"/>
  <c r="BK251" i="1"/>
  <c r="CT251" i="1"/>
  <c r="CX251" i="1"/>
  <c r="DB251" i="1"/>
  <c r="CQ251" i="1"/>
  <c r="CU251" i="1"/>
  <c r="CY251" i="1"/>
  <c r="DC251" i="1"/>
  <c r="CR251" i="1"/>
  <c r="CV251" i="1"/>
  <c r="CZ251" i="1"/>
  <c r="CS251" i="1"/>
  <c r="CW251" i="1"/>
  <c r="DA251" i="1"/>
  <c r="BK931" i="1"/>
  <c r="CQ931" i="1"/>
  <c r="CU931" i="1"/>
  <c r="CY931" i="1"/>
  <c r="DC931" i="1"/>
  <c r="CR931" i="1"/>
  <c r="CV931" i="1"/>
  <c r="CZ931" i="1"/>
  <c r="CS931" i="1"/>
  <c r="DA931" i="1"/>
  <c r="CT931" i="1"/>
  <c r="DB931" i="1"/>
  <c r="CW931" i="1"/>
  <c r="CX931" i="1"/>
  <c r="BK71" i="1"/>
  <c r="CS71" i="1"/>
  <c r="CW71" i="1"/>
  <c r="DA71" i="1"/>
  <c r="CR71" i="1"/>
  <c r="CX71" i="1"/>
  <c r="DC71" i="1"/>
  <c r="CQ71" i="1"/>
  <c r="CY71" i="1"/>
  <c r="CT71" i="1"/>
  <c r="CZ71" i="1"/>
  <c r="CU71" i="1"/>
  <c r="DB71" i="1"/>
  <c r="CV71" i="1"/>
  <c r="BK682" i="1"/>
  <c r="CQ682" i="1"/>
  <c r="CU682" i="1"/>
  <c r="CY682" i="1"/>
  <c r="DC682" i="1"/>
  <c r="CR682" i="1"/>
  <c r="CV682" i="1"/>
  <c r="CZ682" i="1"/>
  <c r="CS682" i="1"/>
  <c r="CW682" i="1"/>
  <c r="DA682" i="1"/>
  <c r="CX682" i="1"/>
  <c r="DB682" i="1"/>
  <c r="CT682" i="1"/>
  <c r="BK848" i="1"/>
  <c r="CQ848" i="1"/>
  <c r="CU848" i="1"/>
  <c r="CY848" i="1"/>
  <c r="DC848" i="1"/>
  <c r="CS848" i="1"/>
  <c r="CX848" i="1"/>
  <c r="CT848" i="1"/>
  <c r="CZ848" i="1"/>
  <c r="DA848" i="1"/>
  <c r="CR848" i="1"/>
  <c r="DB848" i="1"/>
  <c r="CV848" i="1"/>
  <c r="CW848" i="1"/>
  <c r="BK977" i="1"/>
  <c r="CS977" i="1"/>
  <c r="CW977" i="1"/>
  <c r="DA977" i="1"/>
  <c r="CT977" i="1"/>
  <c r="CX977" i="1"/>
  <c r="DB977" i="1"/>
  <c r="CU977" i="1"/>
  <c r="DC977" i="1"/>
  <c r="CV977" i="1"/>
  <c r="CQ977" i="1"/>
  <c r="CY977" i="1"/>
  <c r="CR977" i="1"/>
  <c r="CZ977" i="1"/>
  <c r="BK1172" i="1"/>
  <c r="CT1172" i="1"/>
  <c r="CX1172" i="1"/>
  <c r="DB1172" i="1"/>
  <c r="CQ1172" i="1"/>
  <c r="CV1172" i="1"/>
  <c r="DA1172" i="1"/>
  <c r="CR1172" i="1"/>
  <c r="CW1172" i="1"/>
  <c r="DC1172" i="1"/>
  <c r="CS1172" i="1"/>
  <c r="CY1172" i="1"/>
  <c r="CZ1172" i="1"/>
  <c r="CU1172" i="1"/>
  <c r="BK333" i="1"/>
  <c r="CQ333" i="1"/>
  <c r="CU333" i="1"/>
  <c r="CY333" i="1"/>
  <c r="DC333" i="1"/>
  <c r="CR333" i="1"/>
  <c r="CV333" i="1"/>
  <c r="CZ333" i="1"/>
  <c r="CS333" i="1"/>
  <c r="CW333" i="1"/>
  <c r="DA333" i="1"/>
  <c r="DB333" i="1"/>
  <c r="CT333" i="1"/>
  <c r="CX333" i="1"/>
  <c r="BK517" i="1"/>
  <c r="CO517" i="1"/>
  <c r="CQ517" i="1"/>
  <c r="CU517" i="1"/>
  <c r="CY517" i="1"/>
  <c r="DC517" i="1"/>
  <c r="CS517" i="1"/>
  <c r="CX517" i="1"/>
  <c r="CT517" i="1"/>
  <c r="CZ517" i="1"/>
  <c r="CV517" i="1"/>
  <c r="DA517" i="1"/>
  <c r="DB517" i="1"/>
  <c r="CR517" i="1"/>
  <c r="CW517" i="1"/>
  <c r="BK987" i="1"/>
  <c r="CQ987" i="1"/>
  <c r="CU987" i="1"/>
  <c r="CY987" i="1"/>
  <c r="DC987" i="1"/>
  <c r="CR987" i="1"/>
  <c r="CV987" i="1"/>
  <c r="CZ987" i="1"/>
  <c r="CS987" i="1"/>
  <c r="DA987" i="1"/>
  <c r="CT987" i="1"/>
  <c r="DB987" i="1"/>
  <c r="CW987" i="1"/>
  <c r="CX987" i="1"/>
  <c r="BK1525" i="1"/>
  <c r="CQ1525" i="1"/>
  <c r="CU1525" i="1"/>
  <c r="CY1525" i="1"/>
  <c r="DC1525" i="1"/>
  <c r="CV1525" i="1"/>
  <c r="CZ1525" i="1"/>
  <c r="CS1525" i="1"/>
  <c r="DA1525" i="1"/>
  <c r="CR1525" i="1"/>
  <c r="CW1525" i="1"/>
  <c r="CX1525" i="1"/>
  <c r="DB1525" i="1"/>
  <c r="CT1525" i="1"/>
  <c r="BK287" i="1"/>
  <c r="CS287" i="1"/>
  <c r="CW287" i="1"/>
  <c r="DA287" i="1"/>
  <c r="CT287" i="1"/>
  <c r="CX287" i="1"/>
  <c r="DB287" i="1"/>
  <c r="CQ287" i="1"/>
  <c r="CU287" i="1"/>
  <c r="CY287" i="1"/>
  <c r="DC287" i="1"/>
  <c r="CR287" i="1"/>
  <c r="CV287" i="1"/>
  <c r="CZ287" i="1"/>
  <c r="BK447" i="1"/>
  <c r="CQ447" i="1"/>
  <c r="CU447" i="1"/>
  <c r="CY447" i="1"/>
  <c r="DC447" i="1"/>
  <c r="CS447" i="1"/>
  <c r="CW447" i="1"/>
  <c r="DA447" i="1"/>
  <c r="CR447" i="1"/>
  <c r="CZ447" i="1"/>
  <c r="CT447" i="1"/>
  <c r="DB447" i="1"/>
  <c r="CV447" i="1"/>
  <c r="CX447" i="1"/>
  <c r="BK255" i="1"/>
  <c r="CE255" i="1"/>
  <c r="CT255" i="1"/>
  <c r="CX255" i="1"/>
  <c r="DB255" i="1"/>
  <c r="CQ255" i="1"/>
  <c r="CU255" i="1"/>
  <c r="CY255" i="1"/>
  <c r="DC255" i="1"/>
  <c r="CR255" i="1"/>
  <c r="CV255" i="1"/>
  <c r="CZ255" i="1"/>
  <c r="DA255" i="1"/>
  <c r="CS255" i="1"/>
  <c r="CW255" i="1"/>
  <c r="BK792" i="1"/>
  <c r="CD792" i="1"/>
  <c r="CQ792" i="1"/>
  <c r="CU792" i="1"/>
  <c r="CY792" i="1"/>
  <c r="DC792" i="1"/>
  <c r="CV792" i="1"/>
  <c r="DA792" i="1"/>
  <c r="CR792" i="1"/>
  <c r="CW792" i="1"/>
  <c r="DB792" i="1"/>
  <c r="CS792" i="1"/>
  <c r="CT792" i="1"/>
  <c r="CX792" i="1"/>
  <c r="CZ792" i="1"/>
  <c r="BK1204" i="1"/>
  <c r="CT1204" i="1"/>
  <c r="CX1204" i="1"/>
  <c r="DB1204" i="1"/>
  <c r="CR1204" i="1"/>
  <c r="CW1204" i="1"/>
  <c r="DC1204" i="1"/>
  <c r="CQ1204" i="1"/>
  <c r="CV1204" i="1"/>
  <c r="CS1204" i="1"/>
  <c r="CY1204" i="1"/>
  <c r="DA1204" i="1"/>
  <c r="CU1204" i="1"/>
  <c r="CZ1204" i="1"/>
  <c r="BK112" i="1"/>
  <c r="CE112" i="1"/>
  <c r="CQ112" i="1"/>
  <c r="CU112" i="1"/>
  <c r="CY112" i="1"/>
  <c r="DC112" i="1"/>
  <c r="CR112" i="1"/>
  <c r="CW112" i="1"/>
  <c r="DB112" i="1"/>
  <c r="CS112" i="1"/>
  <c r="CX112" i="1"/>
  <c r="DA112" i="1"/>
  <c r="CT112" i="1"/>
  <c r="CV112" i="1"/>
  <c r="CZ112" i="1"/>
  <c r="BK398" i="1"/>
  <c r="CR398" i="1"/>
  <c r="CV398" i="1"/>
  <c r="CZ398" i="1"/>
  <c r="CS398" i="1"/>
  <c r="CW398" i="1"/>
  <c r="DA398" i="1"/>
  <c r="CT398" i="1"/>
  <c r="CX398" i="1"/>
  <c r="DB398" i="1"/>
  <c r="DC398" i="1"/>
  <c r="CQ398" i="1"/>
  <c r="CU398" i="1"/>
  <c r="CY398" i="1"/>
  <c r="BK935" i="1"/>
  <c r="CQ935" i="1"/>
  <c r="CU935" i="1"/>
  <c r="CY935" i="1"/>
  <c r="DC935" i="1"/>
  <c r="CR935" i="1"/>
  <c r="CV935" i="1"/>
  <c r="CZ935" i="1"/>
  <c r="CW935" i="1"/>
  <c r="CX935" i="1"/>
  <c r="CS935" i="1"/>
  <c r="DA935" i="1"/>
  <c r="CT935" i="1"/>
  <c r="DB935" i="1"/>
  <c r="BK155" i="1"/>
  <c r="CM155" i="1"/>
  <c r="CQ155" i="1"/>
  <c r="CU155" i="1"/>
  <c r="CY155" i="1"/>
  <c r="DC155" i="1"/>
  <c r="CV155" i="1"/>
  <c r="DA155" i="1"/>
  <c r="CR155" i="1"/>
  <c r="CW155" i="1"/>
  <c r="DB155" i="1"/>
  <c r="CS155" i="1"/>
  <c r="CX155" i="1"/>
  <c r="CT155" i="1"/>
  <c r="CZ155" i="1"/>
  <c r="BK767" i="1"/>
  <c r="CT767" i="1"/>
  <c r="CX767" i="1"/>
  <c r="DB767" i="1"/>
  <c r="CQ767" i="1"/>
  <c r="CU767" i="1"/>
  <c r="CY767" i="1"/>
  <c r="DC767" i="1"/>
  <c r="CR767" i="1"/>
  <c r="CV767" i="1"/>
  <c r="CZ767" i="1"/>
  <c r="CW767" i="1"/>
  <c r="DA767" i="1"/>
  <c r="CS767" i="1"/>
  <c r="BK1138" i="1"/>
  <c r="CK1138" i="1"/>
  <c r="CR1138" i="1"/>
  <c r="CV1138" i="1"/>
  <c r="CZ1138" i="1"/>
  <c r="CU1138" i="1"/>
  <c r="DA1138" i="1"/>
  <c r="CQ1138" i="1"/>
  <c r="CW1138" i="1"/>
  <c r="DB1138" i="1"/>
  <c r="CS1138" i="1"/>
  <c r="CX1138" i="1"/>
  <c r="DC1138" i="1"/>
  <c r="CT1138" i="1"/>
  <c r="CY1138" i="1"/>
  <c r="BK404" i="1"/>
  <c r="CT404" i="1"/>
  <c r="CX404" i="1"/>
  <c r="DB404" i="1"/>
  <c r="CQ404" i="1"/>
  <c r="CU404" i="1"/>
  <c r="CY404" i="1"/>
  <c r="DC404" i="1"/>
  <c r="CR404" i="1"/>
  <c r="CV404" i="1"/>
  <c r="CZ404" i="1"/>
  <c r="CS404" i="1"/>
  <c r="CW404" i="1"/>
  <c r="DA404" i="1"/>
  <c r="BK630" i="1"/>
  <c r="CI630" i="1"/>
  <c r="CS630" i="1"/>
  <c r="CW630" i="1"/>
  <c r="DA630" i="1"/>
  <c r="CQ630" i="1"/>
  <c r="CV630" i="1"/>
  <c r="DB630" i="1"/>
  <c r="CR630" i="1"/>
  <c r="CX630" i="1"/>
  <c r="DC630" i="1"/>
  <c r="CT630" i="1"/>
  <c r="CY630" i="1"/>
  <c r="CU630" i="1"/>
  <c r="CZ630" i="1"/>
  <c r="BK806" i="1"/>
  <c r="CS806" i="1"/>
  <c r="CW806" i="1"/>
  <c r="DA806" i="1"/>
  <c r="CU806" i="1"/>
  <c r="CZ806" i="1"/>
  <c r="CQ806" i="1"/>
  <c r="CV806" i="1"/>
  <c r="DB806" i="1"/>
  <c r="CR806" i="1"/>
  <c r="DC806" i="1"/>
  <c r="CT806" i="1"/>
  <c r="CX806" i="1"/>
  <c r="CY806" i="1"/>
  <c r="BK1048" i="1"/>
  <c r="CT1048" i="1"/>
  <c r="CX1048" i="1"/>
  <c r="DB1048" i="1"/>
  <c r="CR1048" i="1"/>
  <c r="CW1048" i="1"/>
  <c r="DC1048" i="1"/>
  <c r="CS1048" i="1"/>
  <c r="CY1048" i="1"/>
  <c r="CU1048" i="1"/>
  <c r="CZ1048" i="1"/>
  <c r="CQ1048" i="1"/>
  <c r="CV1048" i="1"/>
  <c r="DA1048" i="1"/>
  <c r="BK1373" i="1"/>
  <c r="CQ1373" i="1"/>
  <c r="CU1373" i="1"/>
  <c r="CY1373" i="1"/>
  <c r="DC1373" i="1"/>
  <c r="CX1373" i="1"/>
  <c r="DB1373" i="1"/>
  <c r="CR1373" i="1"/>
  <c r="CV1373" i="1"/>
  <c r="CZ1373" i="1"/>
  <c r="CT1373" i="1"/>
  <c r="CS1373" i="1"/>
  <c r="CW1373" i="1"/>
  <c r="DA1373" i="1"/>
  <c r="BK1550" i="1"/>
  <c r="CT1550" i="1"/>
  <c r="CX1550" i="1"/>
  <c r="DB1550" i="1"/>
  <c r="CQ1550" i="1"/>
  <c r="CY1550" i="1"/>
  <c r="CV1550" i="1"/>
  <c r="CZ1550" i="1"/>
  <c r="CU1550" i="1"/>
  <c r="DC1550" i="1"/>
  <c r="CR1550" i="1"/>
  <c r="CW1550" i="1"/>
  <c r="DA1550" i="1"/>
  <c r="CS1550" i="1"/>
  <c r="BK1415" i="1"/>
  <c r="CS1415" i="1"/>
  <c r="CW1415" i="1"/>
  <c r="DA1415" i="1"/>
  <c r="CR1415" i="1"/>
  <c r="CV1415" i="1"/>
  <c r="CT1415" i="1"/>
  <c r="CX1415" i="1"/>
  <c r="DB1415" i="1"/>
  <c r="CZ1415" i="1"/>
  <c r="CQ1415" i="1"/>
  <c r="CU1415" i="1"/>
  <c r="CY1415" i="1"/>
  <c r="DC1415" i="1"/>
  <c r="BK777" i="1"/>
  <c r="CR777" i="1"/>
  <c r="CV777" i="1"/>
  <c r="CZ777" i="1"/>
  <c r="CS777" i="1"/>
  <c r="CW777" i="1"/>
  <c r="CT777" i="1"/>
  <c r="CX777" i="1"/>
  <c r="DB777" i="1"/>
  <c r="CU777" i="1"/>
  <c r="CY777" i="1"/>
  <c r="DA777" i="1"/>
  <c r="DC777" i="1"/>
  <c r="CQ777" i="1"/>
  <c r="BK12" i="1"/>
  <c r="CR12" i="1"/>
  <c r="CV12" i="1"/>
  <c r="CZ12" i="1"/>
  <c r="CQ12" i="1"/>
  <c r="CW12" i="1"/>
  <c r="DB12" i="1"/>
  <c r="CS12" i="1"/>
  <c r="CY12" i="1"/>
  <c r="DA12" i="1"/>
  <c r="DC12" i="1"/>
  <c r="CT12" i="1"/>
  <c r="CX12" i="1"/>
  <c r="CU12" i="1"/>
  <c r="BK359" i="1"/>
  <c r="CS359" i="1"/>
  <c r="CW359" i="1"/>
  <c r="DA359" i="1"/>
  <c r="CR359" i="1"/>
  <c r="CX359" i="1"/>
  <c r="DC359" i="1"/>
  <c r="CT359" i="1"/>
  <c r="CY359" i="1"/>
  <c r="CU359" i="1"/>
  <c r="CZ359" i="1"/>
  <c r="CQ359" i="1"/>
  <c r="CV359" i="1"/>
  <c r="DB359" i="1"/>
  <c r="BK678" i="1"/>
  <c r="CQ678" i="1"/>
  <c r="CU678" i="1"/>
  <c r="CY678" i="1"/>
  <c r="DC678" i="1"/>
  <c r="CR678" i="1"/>
  <c r="CV678" i="1"/>
  <c r="CZ678" i="1"/>
  <c r="CS678" i="1"/>
  <c r="CW678" i="1"/>
  <c r="DA678" i="1"/>
  <c r="DB678" i="1"/>
  <c r="CT678" i="1"/>
  <c r="CX678" i="1"/>
  <c r="BK819" i="1"/>
  <c r="CR819" i="1"/>
  <c r="CV819" i="1"/>
  <c r="CZ819" i="1"/>
  <c r="CQ819" i="1"/>
  <c r="CW819" i="1"/>
  <c r="DB819" i="1"/>
  <c r="CS819" i="1"/>
  <c r="CX819" i="1"/>
  <c r="DC819" i="1"/>
  <c r="CT819" i="1"/>
  <c r="CU819" i="1"/>
  <c r="CY819" i="1"/>
  <c r="DA819" i="1"/>
  <c r="BK973" i="1"/>
  <c r="CS973" i="1"/>
  <c r="CW973" i="1"/>
  <c r="DA973" i="1"/>
  <c r="CT973" i="1"/>
  <c r="CX973" i="1"/>
  <c r="DB973" i="1"/>
  <c r="CQ973" i="1"/>
  <c r="CY973" i="1"/>
  <c r="CR973" i="1"/>
  <c r="CZ973" i="1"/>
  <c r="CU973" i="1"/>
  <c r="DC973" i="1"/>
  <c r="CV973" i="1"/>
  <c r="BK1153" i="1"/>
  <c r="CF1153" i="1"/>
  <c r="CS1153" i="1"/>
  <c r="CW1153" i="1"/>
  <c r="DA1153" i="1"/>
  <c r="CR1153" i="1"/>
  <c r="CX1153" i="1"/>
  <c r="DC1153" i="1"/>
  <c r="CT1153" i="1"/>
  <c r="CY1153" i="1"/>
  <c r="CU1153" i="1"/>
  <c r="CZ1153" i="1"/>
  <c r="CQ1153" i="1"/>
  <c r="CV1153" i="1"/>
  <c r="DB1153" i="1"/>
  <c r="BK1513" i="1"/>
  <c r="CQ1513" i="1"/>
  <c r="CU1513" i="1"/>
  <c r="CY1513" i="1"/>
  <c r="DC1513" i="1"/>
  <c r="CR1513" i="1"/>
  <c r="CV1513" i="1"/>
  <c r="CZ1513" i="1"/>
  <c r="CS1513" i="1"/>
  <c r="DA1513" i="1"/>
  <c r="CW1513" i="1"/>
  <c r="CX1513" i="1"/>
  <c r="DB1513" i="1"/>
  <c r="CT1513" i="1"/>
  <c r="BK457" i="1"/>
  <c r="CJ457" i="1"/>
  <c r="CQ457" i="1"/>
  <c r="CU457" i="1"/>
  <c r="CY457" i="1"/>
  <c r="DC457" i="1"/>
  <c r="CT457" i="1"/>
  <c r="CZ457" i="1"/>
  <c r="CV457" i="1"/>
  <c r="DA457" i="1"/>
  <c r="CR457" i="1"/>
  <c r="CW457" i="1"/>
  <c r="DB457" i="1"/>
  <c r="CS457" i="1"/>
  <c r="CX457" i="1"/>
  <c r="BK995" i="1"/>
  <c r="CQ995" i="1"/>
  <c r="CU995" i="1"/>
  <c r="CY995" i="1"/>
  <c r="DC995" i="1"/>
  <c r="CR995" i="1"/>
  <c r="CV995" i="1"/>
  <c r="CZ995" i="1"/>
  <c r="CS995" i="1"/>
  <c r="DA995" i="1"/>
  <c r="CT995" i="1"/>
  <c r="DB995" i="1"/>
  <c r="CW995" i="1"/>
  <c r="CX995" i="1"/>
  <c r="BK17" i="1"/>
  <c r="CE17" i="1"/>
  <c r="CQ17" i="1"/>
  <c r="CU17" i="1"/>
  <c r="CY17" i="1"/>
  <c r="DC17" i="1"/>
  <c r="CV17" i="1"/>
  <c r="DA17" i="1"/>
  <c r="CR17" i="1"/>
  <c r="CX17" i="1"/>
  <c r="CS17" i="1"/>
  <c r="DB17" i="1"/>
  <c r="CZ17" i="1"/>
  <c r="CT17" i="1"/>
  <c r="CW17" i="1"/>
  <c r="BK400" i="1"/>
  <c r="CT400" i="1"/>
  <c r="CX400" i="1"/>
  <c r="DB400" i="1"/>
  <c r="CQ400" i="1"/>
  <c r="CU400" i="1"/>
  <c r="CY400" i="1"/>
  <c r="DC400" i="1"/>
  <c r="CR400" i="1"/>
  <c r="CV400" i="1"/>
  <c r="CZ400" i="1"/>
  <c r="CS400" i="1"/>
  <c r="CW400" i="1"/>
  <c r="DA400" i="1"/>
  <c r="BK135" i="1"/>
  <c r="CL135" i="1"/>
  <c r="CR135" i="1"/>
  <c r="CV135" i="1"/>
  <c r="CZ135" i="1"/>
  <c r="CS135" i="1"/>
  <c r="CX135" i="1"/>
  <c r="DC135" i="1"/>
  <c r="CU135" i="1"/>
  <c r="DB135" i="1"/>
  <c r="CW135" i="1"/>
  <c r="CQ135" i="1"/>
  <c r="CY135" i="1"/>
  <c r="CT135" i="1"/>
  <c r="DA135" i="1"/>
  <c r="BK259" i="1"/>
  <c r="CT259" i="1"/>
  <c r="CX259" i="1"/>
  <c r="DB259" i="1"/>
  <c r="CQ259" i="1"/>
  <c r="CU259" i="1"/>
  <c r="CY259" i="1"/>
  <c r="DC259" i="1"/>
  <c r="CR259" i="1"/>
  <c r="CV259" i="1"/>
  <c r="CZ259" i="1"/>
  <c r="CW259" i="1"/>
  <c r="DA259" i="1"/>
  <c r="CS259" i="1"/>
  <c r="BK444" i="1"/>
  <c r="CT444" i="1"/>
  <c r="CX444" i="1"/>
  <c r="DB444" i="1"/>
  <c r="CQ444" i="1"/>
  <c r="CU444" i="1"/>
  <c r="CY444" i="1"/>
  <c r="CR444" i="1"/>
  <c r="CV444" i="1"/>
  <c r="CZ444" i="1"/>
  <c r="CW444" i="1"/>
  <c r="DA444" i="1"/>
  <c r="DC444" i="1"/>
  <c r="CS444" i="1"/>
  <c r="BK604" i="1"/>
  <c r="CQ604" i="1"/>
  <c r="CU604" i="1"/>
  <c r="CY604" i="1"/>
  <c r="DC604" i="1"/>
  <c r="CS604" i="1"/>
  <c r="CX604" i="1"/>
  <c r="CT604" i="1"/>
  <c r="CZ604" i="1"/>
  <c r="CV604" i="1"/>
  <c r="DA604" i="1"/>
  <c r="CR604" i="1"/>
  <c r="CW604" i="1"/>
  <c r="DB604" i="1"/>
  <c r="BK652" i="1"/>
  <c r="CS652" i="1"/>
  <c r="CW652" i="1"/>
  <c r="DA652" i="1"/>
  <c r="CT652" i="1"/>
  <c r="CX652" i="1"/>
  <c r="DB652" i="1"/>
  <c r="CQ652" i="1"/>
  <c r="CU652" i="1"/>
  <c r="CY652" i="1"/>
  <c r="DC652" i="1"/>
  <c r="CR652" i="1"/>
  <c r="CV652" i="1"/>
  <c r="CZ652" i="1"/>
  <c r="BK780" i="1"/>
  <c r="CS780" i="1"/>
  <c r="CW780" i="1"/>
  <c r="DA780" i="1"/>
  <c r="CQ780" i="1"/>
  <c r="CU780" i="1"/>
  <c r="CY780" i="1"/>
  <c r="DC780" i="1"/>
  <c r="CX780" i="1"/>
  <c r="CR780" i="1"/>
  <c r="CZ780" i="1"/>
  <c r="CT780" i="1"/>
  <c r="CV780" i="1"/>
  <c r="DB780" i="1"/>
  <c r="BK934" i="1"/>
  <c r="CK934" i="1"/>
  <c r="CR934" i="1"/>
  <c r="CV934" i="1"/>
  <c r="CZ934" i="1"/>
  <c r="CS934" i="1"/>
  <c r="CW934" i="1"/>
  <c r="DA934" i="1"/>
  <c r="CT934" i="1"/>
  <c r="DB934" i="1"/>
  <c r="CU934" i="1"/>
  <c r="DC934" i="1"/>
  <c r="CX934" i="1"/>
  <c r="CY934" i="1"/>
  <c r="CQ934" i="1"/>
  <c r="BK1191" i="1"/>
  <c r="CF1191" i="1"/>
  <c r="CQ1191" i="1"/>
  <c r="CU1191" i="1"/>
  <c r="CY1191" i="1"/>
  <c r="DC1191" i="1"/>
  <c r="CV1191" i="1"/>
  <c r="DA1191" i="1"/>
  <c r="CT1191" i="1"/>
  <c r="CZ1191" i="1"/>
  <c r="CR1191" i="1"/>
  <c r="CW1191" i="1"/>
  <c r="DB1191" i="1"/>
  <c r="CS1191" i="1"/>
  <c r="CX1191" i="1"/>
  <c r="BK1409" i="1"/>
  <c r="CC1409" i="1"/>
  <c r="CQ1409" i="1"/>
  <c r="CU1409" i="1"/>
  <c r="CY1409" i="1"/>
  <c r="DC1409" i="1"/>
  <c r="CX1409" i="1"/>
  <c r="DB1409" i="1"/>
  <c r="CR1409" i="1"/>
  <c r="CV1409" i="1"/>
  <c r="CZ1409" i="1"/>
  <c r="CT1409" i="1"/>
  <c r="CS1409" i="1"/>
  <c r="CW1409" i="1"/>
  <c r="DA1409" i="1"/>
  <c r="BK1236" i="1"/>
  <c r="CT1236" i="1"/>
  <c r="CX1236" i="1"/>
  <c r="DB1236" i="1"/>
  <c r="CR1236" i="1"/>
  <c r="CW1236" i="1"/>
  <c r="DC1236" i="1"/>
  <c r="CQ1236" i="1"/>
  <c r="DA1236" i="1"/>
  <c r="CS1236" i="1"/>
  <c r="CY1236" i="1"/>
  <c r="CV1236" i="1"/>
  <c r="CU1236" i="1"/>
  <c r="CZ1236" i="1"/>
  <c r="BK214" i="1"/>
  <c r="CQ214" i="1"/>
  <c r="CU214" i="1"/>
  <c r="CY214" i="1"/>
  <c r="DC214" i="1"/>
  <c r="CR214" i="1"/>
  <c r="CV214" i="1"/>
  <c r="CZ214" i="1"/>
  <c r="CS214" i="1"/>
  <c r="CW214" i="1"/>
  <c r="DA214" i="1"/>
  <c r="CT214" i="1"/>
  <c r="CX214" i="1"/>
  <c r="DB214" i="1"/>
  <c r="BK631" i="1"/>
  <c r="CR631" i="1"/>
  <c r="CV631" i="1"/>
  <c r="CZ631" i="1"/>
  <c r="CT631" i="1"/>
  <c r="CY631" i="1"/>
  <c r="CU631" i="1"/>
  <c r="DA631" i="1"/>
  <c r="CQ631" i="1"/>
  <c r="CW631" i="1"/>
  <c r="DB631" i="1"/>
  <c r="DC631" i="1"/>
  <c r="CS631" i="1"/>
  <c r="CX631" i="1"/>
  <c r="BK100" i="1"/>
  <c r="CQ100" i="1"/>
  <c r="CU100" i="1"/>
  <c r="CY100" i="1"/>
  <c r="DC100" i="1"/>
  <c r="CS100" i="1"/>
  <c r="CX100" i="1"/>
  <c r="CT100" i="1"/>
  <c r="CZ100" i="1"/>
  <c r="CW100" i="1"/>
  <c r="DA100" i="1"/>
  <c r="CR100" i="1"/>
  <c r="DB100" i="1"/>
  <c r="CV100" i="1"/>
  <c r="BK249" i="1"/>
  <c r="CE249" i="1"/>
  <c r="CR249" i="1"/>
  <c r="CV249" i="1"/>
  <c r="CZ249" i="1"/>
  <c r="CS249" i="1"/>
  <c r="CW249" i="1"/>
  <c r="DA249" i="1"/>
  <c r="CT249" i="1"/>
  <c r="CX249" i="1"/>
  <c r="DB249" i="1"/>
  <c r="CY249" i="1"/>
  <c r="DC249" i="1"/>
  <c r="CQ249" i="1"/>
  <c r="CU249" i="1"/>
  <c r="BK143" i="1"/>
  <c r="CC143" i="1"/>
  <c r="CQ143" i="1"/>
  <c r="CU143" i="1"/>
  <c r="CY143" i="1"/>
  <c r="DC143" i="1"/>
  <c r="CR143" i="1"/>
  <c r="CW143" i="1"/>
  <c r="DB143" i="1"/>
  <c r="CS143" i="1"/>
  <c r="CX143" i="1"/>
  <c r="CT143" i="1"/>
  <c r="CZ143" i="1"/>
  <c r="CV143" i="1"/>
  <c r="DA143" i="1"/>
  <c r="BK134" i="1"/>
  <c r="CS134" i="1"/>
  <c r="CW134" i="1"/>
  <c r="DA134" i="1"/>
  <c r="CU134" i="1"/>
  <c r="CZ134" i="1"/>
  <c r="CT134" i="1"/>
  <c r="DB134" i="1"/>
  <c r="CV134" i="1"/>
  <c r="DC134" i="1"/>
  <c r="CQ134" i="1"/>
  <c r="CX134" i="1"/>
  <c r="CR134" i="1"/>
  <c r="CY134" i="1"/>
  <c r="BK571" i="1"/>
  <c r="CG571" i="1"/>
  <c r="CR571" i="1"/>
  <c r="CV571" i="1"/>
  <c r="CZ571" i="1"/>
  <c r="CS571" i="1"/>
  <c r="CW571" i="1"/>
  <c r="DA571" i="1"/>
  <c r="CT571" i="1"/>
  <c r="CX571" i="1"/>
  <c r="DB571" i="1"/>
  <c r="DC571" i="1"/>
  <c r="CQ571" i="1"/>
  <c r="CU571" i="1"/>
  <c r="CY571" i="1"/>
  <c r="BK740" i="1"/>
  <c r="CN740" i="1"/>
  <c r="CS740" i="1"/>
  <c r="CW740" i="1"/>
  <c r="DA740" i="1"/>
  <c r="CT740" i="1"/>
  <c r="CX740" i="1"/>
  <c r="DB740" i="1"/>
  <c r="CQ740" i="1"/>
  <c r="CU740" i="1"/>
  <c r="CY740" i="1"/>
  <c r="DC740" i="1"/>
  <c r="CV740" i="1"/>
  <c r="CZ740" i="1"/>
  <c r="CR740" i="1"/>
  <c r="BK388" i="1"/>
  <c r="CT388" i="1"/>
  <c r="CX388" i="1"/>
  <c r="DB388" i="1"/>
  <c r="CQ388" i="1"/>
  <c r="CU388" i="1"/>
  <c r="CY388" i="1"/>
  <c r="DC388" i="1"/>
  <c r="CR388" i="1"/>
  <c r="CV388" i="1"/>
  <c r="CZ388" i="1"/>
  <c r="CS388" i="1"/>
  <c r="CW388" i="1"/>
  <c r="DA388" i="1"/>
  <c r="BK460" i="1"/>
  <c r="CR460" i="1"/>
  <c r="CV460" i="1"/>
  <c r="CZ460" i="1"/>
  <c r="CS460" i="1"/>
  <c r="CX460" i="1"/>
  <c r="DC460" i="1"/>
  <c r="CT460" i="1"/>
  <c r="CY460" i="1"/>
  <c r="CU460" i="1"/>
  <c r="DA460" i="1"/>
  <c r="CW460" i="1"/>
  <c r="DB460" i="1"/>
  <c r="CQ460" i="1"/>
  <c r="BK1478" i="1"/>
  <c r="CM1478" i="1"/>
  <c r="CT1478" i="1"/>
  <c r="CX1478" i="1"/>
  <c r="DB1478" i="1"/>
  <c r="CQ1478" i="1"/>
  <c r="CU1478" i="1"/>
  <c r="DC1478" i="1"/>
  <c r="CW1478" i="1"/>
  <c r="CY1478" i="1"/>
  <c r="CS1478" i="1"/>
  <c r="DA1478" i="1"/>
  <c r="CR1478" i="1"/>
  <c r="CV1478" i="1"/>
  <c r="CZ1478" i="1"/>
  <c r="BK426" i="1"/>
  <c r="CJ426" i="1"/>
  <c r="CR426" i="1"/>
  <c r="CV426" i="1"/>
  <c r="CZ426" i="1"/>
  <c r="CS426" i="1"/>
  <c r="CW426" i="1"/>
  <c r="DA426" i="1"/>
  <c r="CT426" i="1"/>
  <c r="CX426" i="1"/>
  <c r="DB426" i="1"/>
  <c r="CQ426" i="1"/>
  <c r="CU426" i="1"/>
  <c r="CY426" i="1"/>
  <c r="DC426" i="1"/>
  <c r="BK522" i="1"/>
  <c r="CT522" i="1"/>
  <c r="CX522" i="1"/>
  <c r="DB522" i="1"/>
  <c r="CR522" i="1"/>
  <c r="CW522" i="1"/>
  <c r="DC522" i="1"/>
  <c r="CS522" i="1"/>
  <c r="CY522" i="1"/>
  <c r="CU522" i="1"/>
  <c r="CZ522" i="1"/>
  <c r="DA522" i="1"/>
  <c r="CQ522" i="1"/>
  <c r="CV522" i="1"/>
  <c r="BK746" i="1"/>
  <c r="CE746" i="1"/>
  <c r="CQ746" i="1"/>
  <c r="CU746" i="1"/>
  <c r="CY746" i="1"/>
  <c r="DC746" i="1"/>
  <c r="CR746" i="1"/>
  <c r="CV746" i="1"/>
  <c r="CZ746" i="1"/>
  <c r="CS746" i="1"/>
  <c r="CW746" i="1"/>
  <c r="DA746" i="1"/>
  <c r="CX746" i="1"/>
  <c r="DB746" i="1"/>
  <c r="CT746" i="1"/>
  <c r="BK1060" i="1"/>
  <c r="CE1060" i="1"/>
  <c r="CT1060" i="1"/>
  <c r="CX1060" i="1"/>
  <c r="DB1060" i="1"/>
  <c r="CQ1060" i="1"/>
  <c r="CV1060" i="1"/>
  <c r="DA1060" i="1"/>
  <c r="CR1060" i="1"/>
  <c r="CW1060" i="1"/>
  <c r="DC1060" i="1"/>
  <c r="CS1060" i="1"/>
  <c r="CY1060" i="1"/>
  <c r="CZ1060" i="1"/>
  <c r="CU1060" i="1"/>
  <c r="BK1485" i="1"/>
  <c r="CM1485" i="1"/>
  <c r="CQ1485" i="1"/>
  <c r="CU1485" i="1"/>
  <c r="CY1485" i="1"/>
  <c r="DC1485" i="1"/>
  <c r="CV1485" i="1"/>
  <c r="CZ1485" i="1"/>
  <c r="CR1485" i="1"/>
  <c r="CS1485" i="1"/>
  <c r="CW1485" i="1"/>
  <c r="DA1485" i="1"/>
  <c r="CT1485" i="1"/>
  <c r="CX1485" i="1"/>
  <c r="DB1485" i="1"/>
  <c r="BK151" i="1"/>
  <c r="CQ151" i="1"/>
  <c r="CU151" i="1"/>
  <c r="CY151" i="1"/>
  <c r="DC151" i="1"/>
  <c r="CT151" i="1"/>
  <c r="CZ151" i="1"/>
  <c r="CV151" i="1"/>
  <c r="DA151" i="1"/>
  <c r="CR151" i="1"/>
  <c r="CW151" i="1"/>
  <c r="DB151" i="1"/>
  <c r="CX151" i="1"/>
  <c r="CS151" i="1"/>
  <c r="BK1238" i="1"/>
  <c r="CR1238" i="1"/>
  <c r="CV1238" i="1"/>
  <c r="CZ1238" i="1"/>
  <c r="CS1238" i="1"/>
  <c r="CX1238" i="1"/>
  <c r="DC1238" i="1"/>
  <c r="CQ1238" i="1"/>
  <c r="DB1238" i="1"/>
  <c r="CT1238" i="1"/>
  <c r="CY1238" i="1"/>
  <c r="CW1238" i="1"/>
  <c r="CU1238" i="1"/>
  <c r="DA1238" i="1"/>
  <c r="BK965" i="1"/>
  <c r="CS965" i="1"/>
  <c r="CW965" i="1"/>
  <c r="DA965" i="1"/>
  <c r="CT965" i="1"/>
  <c r="CX965" i="1"/>
  <c r="DB965" i="1"/>
  <c r="CQ965" i="1"/>
  <c r="CY965" i="1"/>
  <c r="CR965" i="1"/>
  <c r="CZ965" i="1"/>
  <c r="CU965" i="1"/>
  <c r="DC965" i="1"/>
  <c r="CV965" i="1"/>
  <c r="BK736" i="1"/>
  <c r="CJ736" i="1"/>
  <c r="CS736" i="1"/>
  <c r="CW736" i="1"/>
  <c r="DA736" i="1"/>
  <c r="CT736" i="1"/>
  <c r="CX736" i="1"/>
  <c r="DB736" i="1"/>
  <c r="CQ736" i="1"/>
  <c r="CU736" i="1"/>
  <c r="CY736" i="1"/>
  <c r="DC736" i="1"/>
  <c r="CZ736" i="1"/>
  <c r="CR736" i="1"/>
  <c r="CV736" i="1"/>
  <c r="BK1188" i="1"/>
  <c r="CT1188" i="1"/>
  <c r="CX1188" i="1"/>
  <c r="DB1188" i="1"/>
  <c r="CR1188" i="1"/>
  <c r="CW1188" i="1"/>
  <c r="DC1188" i="1"/>
  <c r="CQ1188" i="1"/>
  <c r="DA1188" i="1"/>
  <c r="CS1188" i="1"/>
  <c r="CY1188" i="1"/>
  <c r="CV1188" i="1"/>
  <c r="CU1188" i="1"/>
  <c r="CZ1188" i="1"/>
  <c r="BK114" i="1"/>
  <c r="CS114" i="1"/>
  <c r="CW114" i="1"/>
  <c r="DA114" i="1"/>
  <c r="CR114" i="1"/>
  <c r="CX114" i="1"/>
  <c r="CT114" i="1"/>
  <c r="CY114" i="1"/>
  <c r="CV114" i="1"/>
  <c r="CZ114" i="1"/>
  <c r="CQ114" i="1"/>
  <c r="DB114" i="1"/>
  <c r="CU114" i="1"/>
  <c r="DC114" i="1"/>
  <c r="BK280" i="1"/>
  <c r="CH280" i="1"/>
  <c r="CR280" i="1"/>
  <c r="CV280" i="1"/>
  <c r="CZ280" i="1"/>
  <c r="CS280" i="1"/>
  <c r="CW280" i="1"/>
  <c r="DA280" i="1"/>
  <c r="CT280" i="1"/>
  <c r="CX280" i="1"/>
  <c r="DB280" i="1"/>
  <c r="DC280" i="1"/>
  <c r="CQ280" i="1"/>
  <c r="CU280" i="1"/>
  <c r="CY280" i="1"/>
  <c r="BK327" i="1"/>
  <c r="CS327" i="1"/>
  <c r="CW327" i="1"/>
  <c r="DA327" i="1"/>
  <c r="CT327" i="1"/>
  <c r="CX327" i="1"/>
  <c r="DB327" i="1"/>
  <c r="CQ327" i="1"/>
  <c r="CU327" i="1"/>
  <c r="CY327" i="1"/>
  <c r="DC327" i="1"/>
  <c r="CZ327" i="1"/>
  <c r="CR327" i="1"/>
  <c r="CV327" i="1"/>
  <c r="BK893" i="1"/>
  <c r="CK893" i="1"/>
  <c r="CT893" i="1"/>
  <c r="CX893" i="1"/>
  <c r="DB893" i="1"/>
  <c r="CU893" i="1"/>
  <c r="CZ893" i="1"/>
  <c r="CQ893" i="1"/>
  <c r="CV893" i="1"/>
  <c r="DA893" i="1"/>
  <c r="CR893" i="1"/>
  <c r="DC893" i="1"/>
  <c r="CS893" i="1"/>
  <c r="CW893" i="1"/>
  <c r="CY893" i="1"/>
  <c r="BK74" i="1"/>
  <c r="CS74" i="1"/>
  <c r="CW74" i="1"/>
  <c r="DA74" i="1"/>
  <c r="CT74" i="1"/>
  <c r="CY74" i="1"/>
  <c r="CU74" i="1"/>
  <c r="CZ74" i="1"/>
  <c r="CQ74" i="1"/>
  <c r="CV74" i="1"/>
  <c r="DB74" i="1"/>
  <c r="DC74" i="1"/>
  <c r="CR74" i="1"/>
  <c r="CX74" i="1"/>
  <c r="BK527" i="1"/>
  <c r="CS527" i="1"/>
  <c r="CW527" i="1"/>
  <c r="DA527" i="1"/>
  <c r="CQ527" i="1"/>
  <c r="CV527" i="1"/>
  <c r="DB527" i="1"/>
  <c r="CR527" i="1"/>
  <c r="CX527" i="1"/>
  <c r="DC527" i="1"/>
  <c r="CT527" i="1"/>
  <c r="CY527" i="1"/>
  <c r="CZ527" i="1"/>
  <c r="CU527" i="1"/>
  <c r="BK468" i="1"/>
  <c r="CR468" i="1"/>
  <c r="CV468" i="1"/>
  <c r="CZ468" i="1"/>
  <c r="CU468" i="1"/>
  <c r="DA468" i="1"/>
  <c r="CQ468" i="1"/>
  <c r="CW468" i="1"/>
  <c r="DB468" i="1"/>
  <c r="CS468" i="1"/>
  <c r="CX468" i="1"/>
  <c r="DC468" i="1"/>
  <c r="CY468" i="1"/>
  <c r="CT468" i="1"/>
  <c r="BK662" i="1"/>
  <c r="CE662" i="1"/>
  <c r="CQ662" i="1"/>
  <c r="CU662" i="1"/>
  <c r="CY662" i="1"/>
  <c r="DC662" i="1"/>
  <c r="CR662" i="1"/>
  <c r="CV662" i="1"/>
  <c r="CZ662" i="1"/>
  <c r="CS662" i="1"/>
  <c r="CW662" i="1"/>
  <c r="DA662" i="1"/>
  <c r="DB662" i="1"/>
  <c r="CT662" i="1"/>
  <c r="CX662" i="1"/>
  <c r="BK1022" i="1"/>
  <c r="CR1022" i="1"/>
  <c r="CV1022" i="1"/>
  <c r="CZ1022" i="1"/>
  <c r="CS1022" i="1"/>
  <c r="CW1022" i="1"/>
  <c r="DA1022" i="1"/>
  <c r="CT1022" i="1"/>
  <c r="DB1022" i="1"/>
  <c r="CU1022" i="1"/>
  <c r="DC1022" i="1"/>
  <c r="CX1022" i="1"/>
  <c r="CQ1022" i="1"/>
  <c r="CY1022" i="1"/>
  <c r="BK1486" i="1"/>
  <c r="CT1486" i="1"/>
  <c r="CX1486" i="1"/>
  <c r="DB1486" i="1"/>
  <c r="CU1486" i="1"/>
  <c r="CY1486" i="1"/>
  <c r="DC1486" i="1"/>
  <c r="CQ1486" i="1"/>
  <c r="CR1486" i="1"/>
  <c r="CV1486" i="1"/>
  <c r="CZ1486" i="1"/>
  <c r="CS1486" i="1"/>
  <c r="CW1486" i="1"/>
  <c r="DA1486" i="1"/>
  <c r="BK783" i="1"/>
  <c r="CT783" i="1"/>
  <c r="CX783" i="1"/>
  <c r="DB783" i="1"/>
  <c r="CR783" i="1"/>
  <c r="CV783" i="1"/>
  <c r="CZ783" i="1"/>
  <c r="CQ783" i="1"/>
  <c r="CY783" i="1"/>
  <c r="CS783" i="1"/>
  <c r="DA783" i="1"/>
  <c r="DC783" i="1"/>
  <c r="CU783" i="1"/>
  <c r="CW783" i="1"/>
  <c r="BK993" i="1"/>
  <c r="CS993" i="1"/>
  <c r="CW993" i="1"/>
  <c r="DA993" i="1"/>
  <c r="CT993" i="1"/>
  <c r="CX993" i="1"/>
  <c r="DB993" i="1"/>
  <c r="CU993" i="1"/>
  <c r="DC993" i="1"/>
  <c r="CV993" i="1"/>
  <c r="CQ993" i="1"/>
  <c r="CY993" i="1"/>
  <c r="CZ993" i="1"/>
  <c r="CR993" i="1"/>
  <c r="BK1222" i="1"/>
  <c r="CR1222" i="1"/>
  <c r="CV1222" i="1"/>
  <c r="CZ1222" i="1"/>
  <c r="CS1222" i="1"/>
  <c r="CX1222" i="1"/>
  <c r="DC1222" i="1"/>
  <c r="CQ1222" i="1"/>
  <c r="CW1222" i="1"/>
  <c r="CT1222" i="1"/>
  <c r="CY1222" i="1"/>
  <c r="DB1222" i="1"/>
  <c r="CU1222" i="1"/>
  <c r="DA1222" i="1"/>
  <c r="BK1509" i="1"/>
  <c r="CJ1509" i="1"/>
  <c r="CQ1509" i="1"/>
  <c r="CU1509" i="1"/>
  <c r="CY1509" i="1"/>
  <c r="DC1509" i="1"/>
  <c r="CR1509" i="1"/>
  <c r="CZ1509" i="1"/>
  <c r="CW1509" i="1"/>
  <c r="DA1509" i="1"/>
  <c r="CV1509" i="1"/>
  <c r="CS1509" i="1"/>
  <c r="DB1509" i="1"/>
  <c r="CT1509" i="1"/>
  <c r="CX1509" i="1"/>
  <c r="BK533" i="1"/>
  <c r="CT533" i="1"/>
  <c r="CX533" i="1"/>
  <c r="DB533" i="1"/>
  <c r="CQ533" i="1"/>
  <c r="CU533" i="1"/>
  <c r="CY533" i="1"/>
  <c r="DC533" i="1"/>
  <c r="CR533" i="1"/>
  <c r="CV533" i="1"/>
  <c r="CZ533" i="1"/>
  <c r="DA533" i="1"/>
  <c r="CS533" i="1"/>
  <c r="CW533" i="1"/>
  <c r="BK859" i="1"/>
  <c r="CC859" i="1"/>
  <c r="CR859" i="1"/>
  <c r="CV859" i="1"/>
  <c r="CZ859" i="1"/>
  <c r="CT859" i="1"/>
  <c r="CY859" i="1"/>
  <c r="CU859" i="1"/>
  <c r="DA859" i="1"/>
  <c r="CW859" i="1"/>
  <c r="CX859" i="1"/>
  <c r="CQ859" i="1"/>
  <c r="DB859" i="1"/>
  <c r="DC859" i="1"/>
  <c r="CS859" i="1"/>
  <c r="BK1230" i="1"/>
  <c r="CR1230" i="1"/>
  <c r="CV1230" i="1"/>
  <c r="CZ1230" i="1"/>
  <c r="CU1230" i="1"/>
  <c r="DA1230" i="1"/>
  <c r="CY1230" i="1"/>
  <c r="CQ1230" i="1"/>
  <c r="CW1230" i="1"/>
  <c r="DB1230" i="1"/>
  <c r="CT1230" i="1"/>
  <c r="CS1230" i="1"/>
  <c r="CX1230" i="1"/>
  <c r="DC1230" i="1"/>
  <c r="BK76" i="1"/>
  <c r="CD76" i="1"/>
  <c r="CQ76" i="1"/>
  <c r="CU76" i="1"/>
  <c r="CY76" i="1"/>
  <c r="DC76" i="1"/>
  <c r="CT76" i="1"/>
  <c r="CZ76" i="1"/>
  <c r="CV76" i="1"/>
  <c r="DA76" i="1"/>
  <c r="CR76" i="1"/>
  <c r="CW76" i="1"/>
  <c r="DB76" i="1"/>
  <c r="CX76" i="1"/>
  <c r="CS76" i="1"/>
  <c r="BK211" i="1"/>
  <c r="CT211" i="1"/>
  <c r="CX211" i="1"/>
  <c r="DB211" i="1"/>
  <c r="CQ211" i="1"/>
  <c r="CU211" i="1"/>
  <c r="CY211" i="1"/>
  <c r="DC211" i="1"/>
  <c r="CR211" i="1"/>
  <c r="CV211" i="1"/>
  <c r="CZ211" i="1"/>
  <c r="CW211" i="1"/>
  <c r="DA211" i="1"/>
  <c r="CS211" i="1"/>
  <c r="BK304" i="1"/>
  <c r="CR304" i="1"/>
  <c r="CV304" i="1"/>
  <c r="CZ304" i="1"/>
  <c r="CS304" i="1"/>
  <c r="CW304" i="1"/>
  <c r="DA304" i="1"/>
  <c r="CT304" i="1"/>
  <c r="CX304" i="1"/>
  <c r="DB304" i="1"/>
  <c r="CU304" i="1"/>
  <c r="CY304" i="1"/>
  <c r="DC304" i="1"/>
  <c r="CQ304" i="1"/>
  <c r="BK1011" i="1"/>
  <c r="CQ1011" i="1"/>
  <c r="CU1011" i="1"/>
  <c r="CY1011" i="1"/>
  <c r="DC1011" i="1"/>
  <c r="CR1011" i="1"/>
  <c r="CV1011" i="1"/>
  <c r="CZ1011" i="1"/>
  <c r="CS1011" i="1"/>
  <c r="DA1011" i="1"/>
  <c r="CT1011" i="1"/>
  <c r="DB1011" i="1"/>
  <c r="CW1011" i="1"/>
  <c r="CX1011" i="1"/>
  <c r="BK764" i="1"/>
  <c r="CO764" i="1"/>
  <c r="CS764" i="1"/>
  <c r="CW764" i="1"/>
  <c r="DA764" i="1"/>
  <c r="CT764" i="1"/>
  <c r="CX764" i="1"/>
  <c r="DB764" i="1"/>
  <c r="CQ764" i="1"/>
  <c r="CU764" i="1"/>
  <c r="CY764" i="1"/>
  <c r="DC764" i="1"/>
  <c r="CR764" i="1"/>
  <c r="CV764" i="1"/>
  <c r="CZ764" i="1"/>
  <c r="BK84" i="1"/>
  <c r="CE84" i="1"/>
  <c r="CQ84" i="1"/>
  <c r="CU84" i="1"/>
  <c r="CY84" i="1"/>
  <c r="DC84" i="1"/>
  <c r="CR84" i="1"/>
  <c r="CW84" i="1"/>
  <c r="DB84" i="1"/>
  <c r="CS84" i="1"/>
  <c r="CX84" i="1"/>
  <c r="CT84" i="1"/>
  <c r="CZ84" i="1"/>
  <c r="DA84" i="1"/>
  <c r="CV84" i="1"/>
  <c r="BK383" i="1"/>
  <c r="CQ383" i="1"/>
  <c r="CU383" i="1"/>
  <c r="CY383" i="1"/>
  <c r="DC383" i="1"/>
  <c r="CR383" i="1"/>
  <c r="CV383" i="1"/>
  <c r="CZ383" i="1"/>
  <c r="CS383" i="1"/>
  <c r="CW383" i="1"/>
  <c r="DA383" i="1"/>
  <c r="CT383" i="1"/>
  <c r="CX383" i="1"/>
  <c r="DB383" i="1"/>
  <c r="BK570" i="1"/>
  <c r="CS570" i="1"/>
  <c r="CW570" i="1"/>
  <c r="DA570" i="1"/>
  <c r="CT570" i="1"/>
  <c r="CX570" i="1"/>
  <c r="DB570" i="1"/>
  <c r="CQ570" i="1"/>
  <c r="CU570" i="1"/>
  <c r="CY570" i="1"/>
  <c r="DC570" i="1"/>
  <c r="CZ570" i="1"/>
  <c r="CR570" i="1"/>
  <c r="CV570" i="1"/>
  <c r="BK602" i="1"/>
  <c r="CJ602" i="1"/>
  <c r="CS602" i="1"/>
  <c r="CW602" i="1"/>
  <c r="DA602" i="1"/>
  <c r="CR602" i="1"/>
  <c r="CX602" i="1"/>
  <c r="DC602" i="1"/>
  <c r="CT602" i="1"/>
  <c r="CY602" i="1"/>
  <c r="CU602" i="1"/>
  <c r="CZ602" i="1"/>
  <c r="CV602" i="1"/>
  <c r="DB602" i="1"/>
  <c r="CQ602" i="1"/>
  <c r="BK677" i="1"/>
  <c r="CE677" i="1"/>
  <c r="CR677" i="1"/>
  <c r="CV677" i="1"/>
  <c r="CZ677" i="1"/>
  <c r="CS677" i="1"/>
  <c r="CW677" i="1"/>
  <c r="DA677" i="1"/>
  <c r="CT677" i="1"/>
  <c r="CX677" i="1"/>
  <c r="DB677" i="1"/>
  <c r="CY677" i="1"/>
  <c r="DC677" i="1"/>
  <c r="CQ677" i="1"/>
  <c r="CU677" i="1"/>
  <c r="BK709" i="1"/>
  <c r="CM709" i="1"/>
  <c r="CR709" i="1"/>
  <c r="CV709" i="1"/>
  <c r="CZ709" i="1"/>
  <c r="CS709" i="1"/>
  <c r="CW709" i="1"/>
  <c r="DA709" i="1"/>
  <c r="CT709" i="1"/>
  <c r="CX709" i="1"/>
  <c r="DB709" i="1"/>
  <c r="CY709" i="1"/>
  <c r="DC709" i="1"/>
  <c r="CQ709" i="1"/>
  <c r="CU709" i="1"/>
  <c r="BK810" i="1"/>
  <c r="CS810" i="1"/>
  <c r="CW810" i="1"/>
  <c r="DA810" i="1"/>
  <c r="CQ810" i="1"/>
  <c r="CV810" i="1"/>
  <c r="DB810" i="1"/>
  <c r="CR810" i="1"/>
  <c r="CX810" i="1"/>
  <c r="DC810" i="1"/>
  <c r="CT810" i="1"/>
  <c r="CU810" i="1"/>
  <c r="CY810" i="1"/>
  <c r="CZ810" i="1"/>
  <c r="BK852" i="1"/>
  <c r="CQ852" i="1"/>
  <c r="CU852" i="1"/>
  <c r="CY852" i="1"/>
  <c r="DC852" i="1"/>
  <c r="CT852" i="1"/>
  <c r="CZ852" i="1"/>
  <c r="CV852" i="1"/>
  <c r="DA852" i="1"/>
  <c r="CR852" i="1"/>
  <c r="DB852" i="1"/>
  <c r="CS852" i="1"/>
  <c r="CW852" i="1"/>
  <c r="CX852" i="1"/>
  <c r="BK899" i="1"/>
  <c r="CR899" i="1"/>
  <c r="CV899" i="1"/>
  <c r="CZ899" i="1"/>
  <c r="CQ899" i="1"/>
  <c r="CW899" i="1"/>
  <c r="DB899" i="1"/>
  <c r="CS899" i="1"/>
  <c r="CX899" i="1"/>
  <c r="DC899" i="1"/>
  <c r="CY899" i="1"/>
  <c r="DA899" i="1"/>
  <c r="CT899" i="1"/>
  <c r="CU899" i="1"/>
  <c r="BK956" i="1"/>
  <c r="CI956" i="1"/>
  <c r="CT956" i="1"/>
  <c r="CX956" i="1"/>
  <c r="DB956" i="1"/>
  <c r="CQ956" i="1"/>
  <c r="CU956" i="1"/>
  <c r="CY956" i="1"/>
  <c r="DC956" i="1"/>
  <c r="CV956" i="1"/>
  <c r="CW956" i="1"/>
  <c r="CR956" i="1"/>
  <c r="CZ956" i="1"/>
  <c r="DA956" i="1"/>
  <c r="CS956" i="1"/>
  <c r="BK1020" i="1"/>
  <c r="CT1020" i="1"/>
  <c r="CX1020" i="1"/>
  <c r="DB1020" i="1"/>
  <c r="CQ1020" i="1"/>
  <c r="CU1020" i="1"/>
  <c r="CY1020" i="1"/>
  <c r="DC1020" i="1"/>
  <c r="CV1020" i="1"/>
  <c r="CW1020" i="1"/>
  <c r="CR1020" i="1"/>
  <c r="CZ1020" i="1"/>
  <c r="DA1020" i="1"/>
  <c r="CS1020" i="1"/>
  <c r="BK1085" i="1"/>
  <c r="CC1085" i="1"/>
  <c r="CS1085" i="1"/>
  <c r="CW1085" i="1"/>
  <c r="DA1085" i="1"/>
  <c r="CQ1085" i="1"/>
  <c r="CV1085" i="1"/>
  <c r="DB1085" i="1"/>
  <c r="CR1085" i="1"/>
  <c r="CX1085" i="1"/>
  <c r="DC1085" i="1"/>
  <c r="CT1085" i="1"/>
  <c r="CY1085" i="1"/>
  <c r="CZ1085" i="1"/>
  <c r="CU1085" i="1"/>
  <c r="BK1201" i="1"/>
  <c r="CE1201" i="1"/>
  <c r="CS1201" i="1"/>
  <c r="CW1201" i="1"/>
  <c r="DA1201" i="1"/>
  <c r="CT1201" i="1"/>
  <c r="CY1201" i="1"/>
  <c r="CR1201" i="1"/>
  <c r="DC1201" i="1"/>
  <c r="CU1201" i="1"/>
  <c r="CZ1201" i="1"/>
  <c r="CX1201" i="1"/>
  <c r="CQ1201" i="1"/>
  <c r="CV1201" i="1"/>
  <c r="DB1201" i="1"/>
  <c r="BK1319" i="1"/>
  <c r="CQ1319" i="1"/>
  <c r="CU1319" i="1"/>
  <c r="CY1319" i="1"/>
  <c r="DC1319" i="1"/>
  <c r="CV1319" i="1"/>
  <c r="DA1319" i="1"/>
  <c r="CT1319" i="1"/>
  <c r="CR1319" i="1"/>
  <c r="CW1319" i="1"/>
  <c r="DB1319" i="1"/>
  <c r="CZ1319" i="1"/>
  <c r="CS1319" i="1"/>
  <c r="CX1319" i="1"/>
  <c r="BK1427" i="1"/>
  <c r="CS1427" i="1"/>
  <c r="CW1427" i="1"/>
  <c r="DA1427" i="1"/>
  <c r="CV1427" i="1"/>
  <c r="CZ1427" i="1"/>
  <c r="CT1427" i="1"/>
  <c r="CX1427" i="1"/>
  <c r="DB1427" i="1"/>
  <c r="CR1427" i="1"/>
  <c r="CQ1427" i="1"/>
  <c r="CU1427" i="1"/>
  <c r="CY1427" i="1"/>
  <c r="DC1427" i="1"/>
  <c r="BK1494" i="1"/>
  <c r="CO1494" i="1"/>
  <c r="CT1494" i="1"/>
  <c r="CX1494" i="1"/>
  <c r="DB1494" i="1"/>
  <c r="CQ1494" i="1"/>
  <c r="CY1494" i="1"/>
  <c r="DC1494" i="1"/>
  <c r="CU1494" i="1"/>
  <c r="CR1494" i="1"/>
  <c r="CV1494" i="1"/>
  <c r="CZ1494" i="1"/>
  <c r="DA1494" i="1"/>
  <c r="CS1494" i="1"/>
  <c r="CW1494" i="1"/>
  <c r="BK1536" i="1"/>
  <c r="CI1536" i="1"/>
  <c r="CR1536" i="1"/>
  <c r="CV1536" i="1"/>
  <c r="CZ1536" i="1"/>
  <c r="CW1536" i="1"/>
  <c r="DA1536" i="1"/>
  <c r="CT1536" i="1"/>
  <c r="CX1536" i="1"/>
  <c r="CS1536" i="1"/>
  <c r="DB1536" i="1"/>
  <c r="CQ1536" i="1"/>
  <c r="CU1536" i="1"/>
  <c r="CY1536" i="1"/>
  <c r="DC1536" i="1"/>
  <c r="BK345" i="1"/>
  <c r="CC345" i="1"/>
  <c r="CQ345" i="1"/>
  <c r="CU345" i="1"/>
  <c r="CY345" i="1"/>
  <c r="DC345" i="1"/>
  <c r="CS345" i="1"/>
  <c r="CX345" i="1"/>
  <c r="CT345" i="1"/>
  <c r="CZ345" i="1"/>
  <c r="CV345" i="1"/>
  <c r="DA345" i="1"/>
  <c r="DB345" i="1"/>
  <c r="CR345" i="1"/>
  <c r="CW345" i="1"/>
  <c r="BK1340" i="1"/>
  <c r="CT1340" i="1"/>
  <c r="CX1340" i="1"/>
  <c r="DB1340" i="1"/>
  <c r="CU1340" i="1"/>
  <c r="CZ1340" i="1"/>
  <c r="CS1340" i="1"/>
  <c r="CQ1340" i="1"/>
  <c r="CV1340" i="1"/>
  <c r="DA1340" i="1"/>
  <c r="CY1340" i="1"/>
  <c r="CR1340" i="1"/>
  <c r="CW1340" i="1"/>
  <c r="DC1340" i="1"/>
  <c r="BK274" i="1"/>
  <c r="CD274" i="1"/>
  <c r="CT274" i="1"/>
  <c r="CX274" i="1"/>
  <c r="DB274" i="1"/>
  <c r="CQ274" i="1"/>
  <c r="CU274" i="1"/>
  <c r="CY274" i="1"/>
  <c r="DC274" i="1"/>
  <c r="CR274" i="1"/>
  <c r="CV274" i="1"/>
  <c r="CZ274" i="1"/>
  <c r="DA274" i="1"/>
  <c r="CS274" i="1"/>
  <c r="CW274" i="1"/>
  <c r="BK605" i="1"/>
  <c r="CT605" i="1"/>
  <c r="CX605" i="1"/>
  <c r="DB605" i="1"/>
  <c r="CQ605" i="1"/>
  <c r="CV605" i="1"/>
  <c r="DA605" i="1"/>
  <c r="CR605" i="1"/>
  <c r="CW605" i="1"/>
  <c r="DC605" i="1"/>
  <c r="CS605" i="1"/>
  <c r="CY605" i="1"/>
  <c r="CZ605" i="1"/>
  <c r="CU605" i="1"/>
  <c r="BK760" i="1"/>
  <c r="CG760" i="1"/>
  <c r="CS760" i="1"/>
  <c r="CW760" i="1"/>
  <c r="DA760" i="1"/>
  <c r="CT760" i="1"/>
  <c r="CX760" i="1"/>
  <c r="DB760" i="1"/>
  <c r="CQ760" i="1"/>
  <c r="CU760" i="1"/>
  <c r="CY760" i="1"/>
  <c r="DC760" i="1"/>
  <c r="CR760" i="1"/>
  <c r="CV760" i="1"/>
  <c r="CZ760" i="1"/>
  <c r="BK963" i="1"/>
  <c r="CQ963" i="1"/>
  <c r="CU963" i="1"/>
  <c r="CY963" i="1"/>
  <c r="DC963" i="1"/>
  <c r="CR963" i="1"/>
  <c r="CV963" i="1"/>
  <c r="CZ963" i="1"/>
  <c r="CS963" i="1"/>
  <c r="DA963" i="1"/>
  <c r="CT963" i="1"/>
  <c r="DB963" i="1"/>
  <c r="CW963" i="1"/>
  <c r="CX963" i="1"/>
  <c r="BK1220" i="1"/>
  <c r="CC1220" i="1"/>
  <c r="CT1220" i="1"/>
  <c r="CX1220" i="1"/>
  <c r="DB1220" i="1"/>
  <c r="CR1220" i="1"/>
  <c r="CW1220" i="1"/>
  <c r="DC1220" i="1"/>
  <c r="CQ1220" i="1"/>
  <c r="DA1220" i="1"/>
  <c r="CS1220" i="1"/>
  <c r="CY1220" i="1"/>
  <c r="CV1220" i="1"/>
  <c r="CU1220" i="1"/>
  <c r="CZ1220" i="1"/>
  <c r="BK1543" i="1"/>
  <c r="CS1543" i="1"/>
  <c r="CW1543" i="1"/>
  <c r="DA1543" i="1"/>
  <c r="CT1543" i="1"/>
  <c r="CX1543" i="1"/>
  <c r="CY1543" i="1"/>
  <c r="DB1543" i="1"/>
  <c r="CQ1543" i="1"/>
  <c r="DC1543" i="1"/>
  <c r="CU1543" i="1"/>
  <c r="CV1543" i="1"/>
  <c r="CZ1543" i="1"/>
  <c r="CR1543" i="1"/>
  <c r="BK314" i="1"/>
  <c r="CT314" i="1"/>
  <c r="CX314" i="1"/>
  <c r="DB314" i="1"/>
  <c r="CQ314" i="1"/>
  <c r="CU314" i="1"/>
  <c r="CY314" i="1"/>
  <c r="DC314" i="1"/>
  <c r="CR314" i="1"/>
  <c r="CV314" i="1"/>
  <c r="CZ314" i="1"/>
  <c r="CS314" i="1"/>
  <c r="CW314" i="1"/>
  <c r="DA314" i="1"/>
  <c r="BK97" i="1"/>
  <c r="CT97" i="1"/>
  <c r="CX97" i="1"/>
  <c r="DB97" i="1"/>
  <c r="CU97" i="1"/>
  <c r="CZ97" i="1"/>
  <c r="CQ97" i="1"/>
  <c r="CV97" i="1"/>
  <c r="DA97" i="1"/>
  <c r="CS97" i="1"/>
  <c r="CW97" i="1"/>
  <c r="CY97" i="1"/>
  <c r="DC97" i="1"/>
  <c r="CR97" i="1"/>
  <c r="BK193" i="1"/>
  <c r="CR193" i="1"/>
  <c r="CV193" i="1"/>
  <c r="CZ193" i="1"/>
  <c r="CS193" i="1"/>
  <c r="CW193" i="1"/>
  <c r="DA193" i="1"/>
  <c r="CT193" i="1"/>
  <c r="CX193" i="1"/>
  <c r="DB193" i="1"/>
  <c r="CQ193" i="1"/>
  <c r="CU193" i="1"/>
  <c r="CY193" i="1"/>
  <c r="DC193" i="1"/>
  <c r="BK439" i="1"/>
  <c r="CF439" i="1"/>
  <c r="CQ439" i="1"/>
  <c r="CU439" i="1"/>
  <c r="CY439" i="1"/>
  <c r="DC439" i="1"/>
  <c r="CR439" i="1"/>
  <c r="CV439" i="1"/>
  <c r="CZ439" i="1"/>
  <c r="CS439" i="1"/>
  <c r="CW439" i="1"/>
  <c r="DA439" i="1"/>
  <c r="CX439" i="1"/>
  <c r="DB439" i="1"/>
  <c r="CT439" i="1"/>
  <c r="BK639" i="1"/>
  <c r="CC639" i="1"/>
  <c r="CR639" i="1"/>
  <c r="CV639" i="1"/>
  <c r="CZ639" i="1"/>
  <c r="CQ639" i="1"/>
  <c r="CW639" i="1"/>
  <c r="DB639" i="1"/>
  <c r="CS639" i="1"/>
  <c r="CX639" i="1"/>
  <c r="DC639" i="1"/>
  <c r="CT639" i="1"/>
  <c r="CY639" i="1"/>
  <c r="CU639" i="1"/>
  <c r="DA639" i="1"/>
  <c r="BK690" i="1"/>
  <c r="CQ690" i="1"/>
  <c r="CU690" i="1"/>
  <c r="CY690" i="1"/>
  <c r="DC690" i="1"/>
  <c r="CR690" i="1"/>
  <c r="CV690" i="1"/>
  <c r="CZ690" i="1"/>
  <c r="CS690" i="1"/>
  <c r="CW690" i="1"/>
  <c r="DA690" i="1"/>
  <c r="CT690" i="1"/>
  <c r="CX690" i="1"/>
  <c r="DB690" i="1"/>
  <c r="BK742" i="1"/>
  <c r="CF742" i="1"/>
  <c r="CQ742" i="1"/>
  <c r="CU742" i="1"/>
  <c r="CY742" i="1"/>
  <c r="DC742" i="1"/>
  <c r="CR742" i="1"/>
  <c r="CV742" i="1"/>
  <c r="CZ742" i="1"/>
  <c r="CS742" i="1"/>
  <c r="CW742" i="1"/>
  <c r="DA742" i="1"/>
  <c r="DB742" i="1"/>
  <c r="CT742" i="1"/>
  <c r="CX742" i="1"/>
  <c r="BK791" i="1"/>
  <c r="CL791" i="1"/>
  <c r="CR791" i="1"/>
  <c r="CV791" i="1"/>
  <c r="CZ791" i="1"/>
  <c r="CS791" i="1"/>
  <c r="CX791" i="1"/>
  <c r="DC791" i="1"/>
  <c r="CT791" i="1"/>
  <c r="CY791" i="1"/>
  <c r="CU791" i="1"/>
  <c r="CW791" i="1"/>
  <c r="DA791" i="1"/>
  <c r="CQ791" i="1"/>
  <c r="DB791" i="1"/>
  <c r="BK857" i="1"/>
  <c r="CT857" i="1"/>
  <c r="CX857" i="1"/>
  <c r="DB857" i="1"/>
  <c r="CS857" i="1"/>
  <c r="CY857" i="1"/>
  <c r="CU857" i="1"/>
  <c r="CZ857" i="1"/>
  <c r="CQ857" i="1"/>
  <c r="DA857" i="1"/>
  <c r="CR857" i="1"/>
  <c r="DC857" i="1"/>
  <c r="CV857" i="1"/>
  <c r="CW857" i="1"/>
  <c r="BK913" i="1"/>
  <c r="CT913" i="1"/>
  <c r="CX913" i="1"/>
  <c r="DB913" i="1"/>
  <c r="CQ913" i="1"/>
  <c r="CV913" i="1"/>
  <c r="DA913" i="1"/>
  <c r="CR913" i="1"/>
  <c r="CW913" i="1"/>
  <c r="DC913" i="1"/>
  <c r="CY913" i="1"/>
  <c r="CZ913" i="1"/>
  <c r="CS913" i="1"/>
  <c r="CU913" i="1"/>
  <c r="BK945" i="1"/>
  <c r="CS945" i="1"/>
  <c r="CW945" i="1"/>
  <c r="DA945" i="1"/>
  <c r="CT945" i="1"/>
  <c r="CX945" i="1"/>
  <c r="DB945" i="1"/>
  <c r="CU945" i="1"/>
  <c r="DC945" i="1"/>
  <c r="CV945" i="1"/>
  <c r="CQ945" i="1"/>
  <c r="CY945" i="1"/>
  <c r="CR945" i="1"/>
  <c r="CZ945" i="1"/>
  <c r="BK985" i="1"/>
  <c r="CS985" i="1"/>
  <c r="CW985" i="1"/>
  <c r="DA985" i="1"/>
  <c r="CT985" i="1"/>
  <c r="CX985" i="1"/>
  <c r="DB985" i="1"/>
  <c r="CU985" i="1"/>
  <c r="DC985" i="1"/>
  <c r="CV985" i="1"/>
  <c r="CQ985" i="1"/>
  <c r="CY985" i="1"/>
  <c r="CR985" i="1"/>
  <c r="CZ985" i="1"/>
  <c r="BK1049" i="1"/>
  <c r="CJ1049" i="1"/>
  <c r="CS1049" i="1"/>
  <c r="CW1049" i="1"/>
  <c r="DA1049" i="1"/>
  <c r="CU1049" i="1"/>
  <c r="CZ1049" i="1"/>
  <c r="CQ1049" i="1"/>
  <c r="CV1049" i="1"/>
  <c r="DB1049" i="1"/>
  <c r="CR1049" i="1"/>
  <c r="CX1049" i="1"/>
  <c r="DC1049" i="1"/>
  <c r="CY1049" i="1"/>
  <c r="CT1049" i="1"/>
  <c r="BK1121" i="1"/>
  <c r="CS1121" i="1"/>
  <c r="CW1121" i="1"/>
  <c r="DA1121" i="1"/>
  <c r="CR1121" i="1"/>
  <c r="CX1121" i="1"/>
  <c r="DC1121" i="1"/>
  <c r="CT1121" i="1"/>
  <c r="CY1121" i="1"/>
  <c r="CU1121" i="1"/>
  <c r="CZ1121" i="1"/>
  <c r="DB1121" i="1"/>
  <c r="CV1121" i="1"/>
  <c r="CQ1121" i="1"/>
  <c r="BK1183" i="1"/>
  <c r="CN1183" i="1"/>
  <c r="CQ1183" i="1"/>
  <c r="CU1183" i="1"/>
  <c r="CY1183" i="1"/>
  <c r="DC1183" i="1"/>
  <c r="CR1183" i="1"/>
  <c r="CW1183" i="1"/>
  <c r="DB1183" i="1"/>
  <c r="CT1183" i="1"/>
  <c r="CZ1183" i="1"/>
  <c r="CX1183" i="1"/>
  <c r="CV1183" i="1"/>
  <c r="DA1183" i="1"/>
  <c r="CS1183" i="1"/>
  <c r="BK1307" i="1"/>
  <c r="CQ1307" i="1"/>
  <c r="CU1307" i="1"/>
  <c r="CY1307" i="1"/>
  <c r="DC1307" i="1"/>
  <c r="CR1307" i="1"/>
  <c r="CW1307" i="1"/>
  <c r="DB1307" i="1"/>
  <c r="CV1307" i="1"/>
  <c r="CS1307" i="1"/>
  <c r="CX1307" i="1"/>
  <c r="DA1307" i="1"/>
  <c r="CT1307" i="1"/>
  <c r="CZ1307" i="1"/>
  <c r="BK1375" i="1"/>
  <c r="CS1375" i="1"/>
  <c r="CW1375" i="1"/>
  <c r="DA1375" i="1"/>
  <c r="CR1375" i="1"/>
  <c r="CV1375" i="1"/>
  <c r="CT1375" i="1"/>
  <c r="CX1375" i="1"/>
  <c r="DB1375" i="1"/>
  <c r="CZ1375" i="1"/>
  <c r="CQ1375" i="1"/>
  <c r="CU1375" i="1"/>
  <c r="CY1375" i="1"/>
  <c r="DC1375" i="1"/>
  <c r="BK1443" i="1"/>
  <c r="CS1443" i="1"/>
  <c r="CW1443" i="1"/>
  <c r="DA1443" i="1"/>
  <c r="CT1443" i="1"/>
  <c r="CX1443" i="1"/>
  <c r="DB1443" i="1"/>
  <c r="CR1443" i="1"/>
  <c r="CZ1443" i="1"/>
  <c r="CV1443" i="1"/>
  <c r="CQ1443" i="1"/>
  <c r="CU1443" i="1"/>
  <c r="CY1443" i="1"/>
  <c r="DC1443" i="1"/>
  <c r="BK1531" i="1"/>
  <c r="CM1531" i="1"/>
  <c r="CS1531" i="1"/>
  <c r="CW1531" i="1"/>
  <c r="DA1531" i="1"/>
  <c r="CT1531" i="1"/>
  <c r="CX1531" i="1"/>
  <c r="CU1531" i="1"/>
  <c r="CY1531" i="1"/>
  <c r="DB1531" i="1"/>
  <c r="CQ1531" i="1"/>
  <c r="DC1531" i="1"/>
  <c r="CR1531" i="1"/>
  <c r="CV1531" i="1"/>
  <c r="CZ1531" i="1"/>
  <c r="BK884" i="1"/>
  <c r="CD884" i="1"/>
  <c r="CQ884" i="1"/>
  <c r="CU884" i="1"/>
  <c r="CY884" i="1"/>
  <c r="DC884" i="1"/>
  <c r="CT884" i="1"/>
  <c r="CZ884" i="1"/>
  <c r="CV884" i="1"/>
  <c r="DA884" i="1"/>
  <c r="CR884" i="1"/>
  <c r="DB884" i="1"/>
  <c r="CS884" i="1"/>
  <c r="CW884" i="1"/>
  <c r="CX884" i="1"/>
  <c r="BK1392" i="1"/>
  <c r="CR1392" i="1"/>
  <c r="CV1392" i="1"/>
  <c r="CZ1392" i="1"/>
  <c r="CQ1392" i="1"/>
  <c r="CU1392" i="1"/>
  <c r="DC1392" i="1"/>
  <c r="CS1392" i="1"/>
  <c r="CW1392" i="1"/>
  <c r="DA1392" i="1"/>
  <c r="CY1392" i="1"/>
  <c r="CT1392" i="1"/>
  <c r="CX1392" i="1"/>
  <c r="DB1392" i="1"/>
  <c r="BK411" i="1"/>
  <c r="CQ411" i="1"/>
  <c r="CU411" i="1"/>
  <c r="CY411" i="1"/>
  <c r="DC411" i="1"/>
  <c r="CR411" i="1"/>
  <c r="CV411" i="1"/>
  <c r="CZ411" i="1"/>
  <c r="CS411" i="1"/>
  <c r="CW411" i="1"/>
  <c r="DA411" i="1"/>
  <c r="CT411" i="1"/>
  <c r="CX411" i="1"/>
  <c r="DB411" i="1"/>
  <c r="BK565" i="1"/>
  <c r="CT565" i="1"/>
  <c r="CX565" i="1"/>
  <c r="DB565" i="1"/>
  <c r="CQ565" i="1"/>
  <c r="CU565" i="1"/>
  <c r="CY565" i="1"/>
  <c r="DC565" i="1"/>
  <c r="CR565" i="1"/>
  <c r="CV565" i="1"/>
  <c r="CZ565" i="1"/>
  <c r="DA565" i="1"/>
  <c r="CS565" i="1"/>
  <c r="CW565" i="1"/>
  <c r="BK704" i="1"/>
  <c r="CG704" i="1"/>
  <c r="CS704" i="1"/>
  <c r="CW704" i="1"/>
  <c r="DA704" i="1"/>
  <c r="CT704" i="1"/>
  <c r="CX704" i="1"/>
  <c r="DB704" i="1"/>
  <c r="CQ704" i="1"/>
  <c r="CU704" i="1"/>
  <c r="CY704" i="1"/>
  <c r="DC704" i="1"/>
  <c r="CZ704" i="1"/>
  <c r="CR704" i="1"/>
  <c r="CV704" i="1"/>
  <c r="BK878" i="1"/>
  <c r="CC878" i="1"/>
  <c r="CS878" i="1"/>
  <c r="CW878" i="1"/>
  <c r="DA878" i="1"/>
  <c r="CR878" i="1"/>
  <c r="CX878" i="1"/>
  <c r="DC878" i="1"/>
  <c r="CT878" i="1"/>
  <c r="CY878" i="1"/>
  <c r="CU878" i="1"/>
  <c r="CV878" i="1"/>
  <c r="CZ878" i="1"/>
  <c r="DB878" i="1"/>
  <c r="CQ878" i="1"/>
  <c r="BK1003" i="1"/>
  <c r="CQ1003" i="1"/>
  <c r="CU1003" i="1"/>
  <c r="CY1003" i="1"/>
  <c r="DC1003" i="1"/>
  <c r="CR1003" i="1"/>
  <c r="CV1003" i="1"/>
  <c r="CZ1003" i="1"/>
  <c r="CS1003" i="1"/>
  <c r="DA1003" i="1"/>
  <c r="CT1003" i="1"/>
  <c r="DB1003" i="1"/>
  <c r="CW1003" i="1"/>
  <c r="CX1003" i="1"/>
  <c r="BK1181" i="1"/>
  <c r="CI1181" i="1"/>
  <c r="CS1181" i="1"/>
  <c r="CW1181" i="1"/>
  <c r="DA1181" i="1"/>
  <c r="CQ1181" i="1"/>
  <c r="CV1181" i="1"/>
  <c r="DB1181" i="1"/>
  <c r="CT1181" i="1"/>
  <c r="CY1181" i="1"/>
  <c r="CR1181" i="1"/>
  <c r="DC1181" i="1"/>
  <c r="CU1181" i="1"/>
  <c r="CZ1181" i="1"/>
  <c r="CX1181" i="1"/>
  <c r="BK1456" i="1"/>
  <c r="CR1456" i="1"/>
  <c r="CV1456" i="1"/>
  <c r="CZ1456" i="1"/>
  <c r="CS1456" i="1"/>
  <c r="CW1456" i="1"/>
  <c r="DA1456" i="1"/>
  <c r="CQ1456" i="1"/>
  <c r="CU1456" i="1"/>
  <c r="DC1456" i="1"/>
  <c r="CY1456" i="1"/>
  <c r="CT1456" i="1"/>
  <c r="CX1456" i="1"/>
  <c r="DB1456" i="1"/>
  <c r="BK321" i="1"/>
  <c r="CQ321" i="1"/>
  <c r="CU321" i="1"/>
  <c r="CY321" i="1"/>
  <c r="DC321" i="1"/>
  <c r="CR321" i="1"/>
  <c r="CV321" i="1"/>
  <c r="CZ321" i="1"/>
  <c r="CS321" i="1"/>
  <c r="CW321" i="1"/>
  <c r="DA321" i="1"/>
  <c r="CX321" i="1"/>
  <c r="DB321" i="1"/>
  <c r="CT321" i="1"/>
  <c r="BK24" i="1"/>
  <c r="CR24" i="1"/>
  <c r="CV24" i="1"/>
  <c r="CZ24" i="1"/>
  <c r="CU24" i="1"/>
  <c r="DA24" i="1"/>
  <c r="CS24" i="1"/>
  <c r="CY24" i="1"/>
  <c r="CW24" i="1"/>
  <c r="CX24" i="1"/>
  <c r="DB24" i="1"/>
  <c r="CT24" i="1"/>
  <c r="DC24" i="1"/>
  <c r="CQ24" i="1"/>
  <c r="BK160" i="1"/>
  <c r="CT160" i="1"/>
  <c r="CX160" i="1"/>
  <c r="DB160" i="1"/>
  <c r="CU160" i="1"/>
  <c r="CZ160" i="1"/>
  <c r="CQ160" i="1"/>
  <c r="CV160" i="1"/>
  <c r="DA160" i="1"/>
  <c r="CR160" i="1"/>
  <c r="CW160" i="1"/>
  <c r="DC160" i="1"/>
  <c r="CS160" i="1"/>
  <c r="CY160" i="1"/>
  <c r="BK352" i="1"/>
  <c r="CR352" i="1"/>
  <c r="CV352" i="1"/>
  <c r="CZ352" i="1"/>
  <c r="CS352" i="1"/>
  <c r="CX352" i="1"/>
  <c r="DC352" i="1"/>
  <c r="CT352" i="1"/>
  <c r="CY352" i="1"/>
  <c r="CU352" i="1"/>
  <c r="DA352" i="1"/>
  <c r="CW352" i="1"/>
  <c r="DB352" i="1"/>
  <c r="CQ352" i="1"/>
  <c r="BK177" i="1"/>
  <c r="CJ177" i="1"/>
  <c r="CS177" i="1"/>
  <c r="CW177" i="1"/>
  <c r="DA177" i="1"/>
  <c r="CT177" i="1"/>
  <c r="CY177" i="1"/>
  <c r="CU177" i="1"/>
  <c r="CZ177" i="1"/>
  <c r="CR177" i="1"/>
  <c r="DC177" i="1"/>
  <c r="CV177" i="1"/>
  <c r="CX177" i="1"/>
  <c r="CQ177" i="1"/>
  <c r="DB177" i="1"/>
  <c r="BK367" i="1"/>
  <c r="CQ367" i="1"/>
  <c r="CU367" i="1"/>
  <c r="CY367" i="1"/>
  <c r="DC367" i="1"/>
  <c r="CR367" i="1"/>
  <c r="CV367" i="1"/>
  <c r="CZ367" i="1"/>
  <c r="CS367" i="1"/>
  <c r="CW367" i="1"/>
  <c r="DA367" i="1"/>
  <c r="CT367" i="1"/>
  <c r="CX367" i="1"/>
  <c r="DB367" i="1"/>
  <c r="BK471" i="1"/>
  <c r="CM471" i="1"/>
  <c r="CS471" i="1"/>
  <c r="CW471" i="1"/>
  <c r="DA471" i="1"/>
  <c r="CT471" i="1"/>
  <c r="CY471" i="1"/>
  <c r="CU471" i="1"/>
  <c r="CZ471" i="1"/>
  <c r="CQ471" i="1"/>
  <c r="CV471" i="1"/>
  <c r="DB471" i="1"/>
  <c r="DC471" i="1"/>
  <c r="CR471" i="1"/>
  <c r="CX471" i="1"/>
  <c r="BK583" i="1"/>
  <c r="CC583" i="1"/>
  <c r="CR583" i="1"/>
  <c r="CV583" i="1"/>
  <c r="CZ583" i="1"/>
  <c r="CS583" i="1"/>
  <c r="CW583" i="1"/>
  <c r="DA583" i="1"/>
  <c r="CT583" i="1"/>
  <c r="CX583" i="1"/>
  <c r="DB583" i="1"/>
  <c r="CQ583" i="1"/>
  <c r="CU583" i="1"/>
  <c r="CY583" i="1"/>
  <c r="DC583" i="1"/>
  <c r="BK26" i="1"/>
  <c r="CF26" i="1"/>
  <c r="CT26" i="1"/>
  <c r="CX26" i="1"/>
  <c r="DB26" i="1"/>
  <c r="CQ26" i="1"/>
  <c r="CV26" i="1"/>
  <c r="DA26" i="1"/>
  <c r="CU26" i="1"/>
  <c r="DC26" i="1"/>
  <c r="CY26" i="1"/>
  <c r="CW26" i="1"/>
  <c r="CZ26" i="1"/>
  <c r="CS26" i="1"/>
  <c r="CR26" i="1"/>
  <c r="BK123" i="1"/>
  <c r="CR123" i="1"/>
  <c r="CV123" i="1"/>
  <c r="CZ123" i="1"/>
  <c r="CT123" i="1"/>
  <c r="CY123" i="1"/>
  <c r="CU123" i="1"/>
  <c r="DB123" i="1"/>
  <c r="CW123" i="1"/>
  <c r="DC123" i="1"/>
  <c r="CQ123" i="1"/>
  <c r="CX123" i="1"/>
  <c r="CS123" i="1"/>
  <c r="DA123" i="1"/>
  <c r="BK194" i="1"/>
  <c r="CQ194" i="1"/>
  <c r="CU194" i="1"/>
  <c r="CY194" i="1"/>
  <c r="DC194" i="1"/>
  <c r="CR194" i="1"/>
  <c r="CV194" i="1"/>
  <c r="CZ194" i="1"/>
  <c r="CS194" i="1"/>
  <c r="CW194" i="1"/>
  <c r="DA194" i="1"/>
  <c r="CT194" i="1"/>
  <c r="CX194" i="1"/>
  <c r="DB194" i="1"/>
  <c r="BK312" i="1"/>
  <c r="CI312" i="1"/>
  <c r="CR312" i="1"/>
  <c r="CV312" i="1"/>
  <c r="CZ312" i="1"/>
  <c r="CS312" i="1"/>
  <c r="CW312" i="1"/>
  <c r="DA312" i="1"/>
  <c r="CT312" i="1"/>
  <c r="CX312" i="1"/>
  <c r="DB312" i="1"/>
  <c r="DC312" i="1"/>
  <c r="CQ312" i="1"/>
  <c r="CU312" i="1"/>
  <c r="CY312" i="1"/>
  <c r="BK372" i="1"/>
  <c r="CT372" i="1"/>
  <c r="CX372" i="1"/>
  <c r="DB372" i="1"/>
  <c r="CQ372" i="1"/>
  <c r="CU372" i="1"/>
  <c r="CY372" i="1"/>
  <c r="DC372" i="1"/>
  <c r="CR372" i="1"/>
  <c r="CV372" i="1"/>
  <c r="CZ372" i="1"/>
  <c r="CS372" i="1"/>
  <c r="CW372" i="1"/>
  <c r="DA372" i="1"/>
  <c r="BK584" i="1"/>
  <c r="CQ584" i="1"/>
  <c r="CU584" i="1"/>
  <c r="CY584" i="1"/>
  <c r="DC584" i="1"/>
  <c r="CR584" i="1"/>
  <c r="CV584" i="1"/>
  <c r="CZ584" i="1"/>
  <c r="CS584" i="1"/>
  <c r="CW584" i="1"/>
  <c r="DA584" i="1"/>
  <c r="CT584" i="1"/>
  <c r="CX584" i="1"/>
  <c r="DB584" i="1"/>
  <c r="BK624" i="1"/>
  <c r="CO624" i="1"/>
  <c r="CQ624" i="1"/>
  <c r="CU624" i="1"/>
  <c r="CY624" i="1"/>
  <c r="DC624" i="1"/>
  <c r="CT624" i="1"/>
  <c r="CZ624" i="1"/>
  <c r="CV624" i="1"/>
  <c r="DA624" i="1"/>
  <c r="CR624" i="1"/>
  <c r="CW624" i="1"/>
  <c r="DB624" i="1"/>
  <c r="CS624" i="1"/>
  <c r="CX624" i="1"/>
  <c r="BK666" i="1"/>
  <c r="CQ666" i="1"/>
  <c r="CU666" i="1"/>
  <c r="CY666" i="1"/>
  <c r="DC666" i="1"/>
  <c r="CR666" i="1"/>
  <c r="CV666" i="1"/>
  <c r="CZ666" i="1"/>
  <c r="CS666" i="1"/>
  <c r="CW666" i="1"/>
  <c r="DA666" i="1"/>
  <c r="CX666" i="1"/>
  <c r="DB666" i="1"/>
  <c r="CT666" i="1"/>
  <c r="BK735" i="1"/>
  <c r="CH735" i="1"/>
  <c r="CT735" i="1"/>
  <c r="CX735" i="1"/>
  <c r="DB735" i="1"/>
  <c r="CQ735" i="1"/>
  <c r="CU735" i="1"/>
  <c r="CY735" i="1"/>
  <c r="DC735" i="1"/>
  <c r="CR735" i="1"/>
  <c r="CV735" i="1"/>
  <c r="CZ735" i="1"/>
  <c r="CW735" i="1"/>
  <c r="DA735" i="1"/>
  <c r="CS735" i="1"/>
  <c r="BK800" i="1"/>
  <c r="CQ800" i="1"/>
  <c r="CU800" i="1"/>
  <c r="CY800" i="1"/>
  <c r="DC800" i="1"/>
  <c r="CS800" i="1"/>
  <c r="CX800" i="1"/>
  <c r="CT800" i="1"/>
  <c r="CZ800" i="1"/>
  <c r="CV800" i="1"/>
  <c r="CW800" i="1"/>
  <c r="DA800" i="1"/>
  <c r="DB800" i="1"/>
  <c r="CR800" i="1"/>
  <c r="BK869" i="1"/>
  <c r="CF869" i="1"/>
  <c r="CT869" i="1"/>
  <c r="CX869" i="1"/>
  <c r="DB869" i="1"/>
  <c r="CR869" i="1"/>
  <c r="CW869" i="1"/>
  <c r="DC869" i="1"/>
  <c r="CS869" i="1"/>
  <c r="CY869" i="1"/>
  <c r="CU869" i="1"/>
  <c r="CV869" i="1"/>
  <c r="CZ869" i="1"/>
  <c r="DA869" i="1"/>
  <c r="CQ869" i="1"/>
  <c r="BK962" i="1"/>
  <c r="CR962" i="1"/>
  <c r="CV962" i="1"/>
  <c r="CZ962" i="1"/>
  <c r="CS962" i="1"/>
  <c r="CW962" i="1"/>
  <c r="DA962" i="1"/>
  <c r="CX962" i="1"/>
  <c r="CQ962" i="1"/>
  <c r="CY962" i="1"/>
  <c r="CT962" i="1"/>
  <c r="DB962" i="1"/>
  <c r="CU962" i="1"/>
  <c r="DC962" i="1"/>
  <c r="BK1026" i="1"/>
  <c r="CN1026" i="1"/>
  <c r="CR1026" i="1"/>
  <c r="CV1026" i="1"/>
  <c r="CZ1026" i="1"/>
  <c r="CS1026" i="1"/>
  <c r="CW1026" i="1"/>
  <c r="DA1026" i="1"/>
  <c r="CX1026" i="1"/>
  <c r="CQ1026" i="1"/>
  <c r="CY1026" i="1"/>
  <c r="CT1026" i="1"/>
  <c r="DB1026" i="1"/>
  <c r="CU1026" i="1"/>
  <c r="DC1026" i="1"/>
  <c r="BK1083" i="1"/>
  <c r="CQ1083" i="1"/>
  <c r="CU1083" i="1"/>
  <c r="CY1083" i="1"/>
  <c r="DC1083" i="1"/>
  <c r="CV1083" i="1"/>
  <c r="DA1083" i="1"/>
  <c r="CR1083" i="1"/>
  <c r="CW1083" i="1"/>
  <c r="DB1083" i="1"/>
  <c r="CS1083" i="1"/>
  <c r="CX1083" i="1"/>
  <c r="CZ1083" i="1"/>
  <c r="CT1083" i="1"/>
  <c r="BK1137" i="1"/>
  <c r="CS1137" i="1"/>
  <c r="CW1137" i="1"/>
  <c r="DA1137" i="1"/>
  <c r="CR1137" i="1"/>
  <c r="CX1137" i="1"/>
  <c r="DC1137" i="1"/>
  <c r="CT1137" i="1"/>
  <c r="CY1137" i="1"/>
  <c r="CU1137" i="1"/>
  <c r="CZ1137" i="1"/>
  <c r="DB1137" i="1"/>
  <c r="CQ1137" i="1"/>
  <c r="CV1137" i="1"/>
  <c r="BK1257" i="1"/>
  <c r="CE1257" i="1"/>
  <c r="CS1257" i="1"/>
  <c r="CW1257" i="1"/>
  <c r="DA1257" i="1"/>
  <c r="CQ1257" i="1"/>
  <c r="CV1257" i="1"/>
  <c r="DB1257" i="1"/>
  <c r="CZ1257" i="1"/>
  <c r="CR1257" i="1"/>
  <c r="CX1257" i="1"/>
  <c r="DC1257" i="1"/>
  <c r="CU1257" i="1"/>
  <c r="CT1257" i="1"/>
  <c r="CY1257" i="1"/>
  <c r="BK1376" i="1"/>
  <c r="CJ1376" i="1"/>
  <c r="CR1376" i="1"/>
  <c r="CV1376" i="1"/>
  <c r="CZ1376" i="1"/>
  <c r="CQ1376" i="1"/>
  <c r="CU1376" i="1"/>
  <c r="DC1376" i="1"/>
  <c r="CS1376" i="1"/>
  <c r="CW1376" i="1"/>
  <c r="DA1376" i="1"/>
  <c r="CY1376" i="1"/>
  <c r="CT1376" i="1"/>
  <c r="CX1376" i="1"/>
  <c r="DB1376" i="1"/>
  <c r="BK1466" i="1"/>
  <c r="CT1466" i="1"/>
  <c r="CX1466" i="1"/>
  <c r="DB1466" i="1"/>
  <c r="CQ1466" i="1"/>
  <c r="CU1466" i="1"/>
  <c r="DC1466" i="1"/>
  <c r="CS1466" i="1"/>
  <c r="DA1466" i="1"/>
  <c r="CY1466" i="1"/>
  <c r="CW1466" i="1"/>
  <c r="CR1466" i="1"/>
  <c r="CV1466" i="1"/>
  <c r="CZ1466" i="1"/>
  <c r="BK1542" i="1"/>
  <c r="CT1542" i="1"/>
  <c r="CX1542" i="1"/>
  <c r="DB1542" i="1"/>
  <c r="CQ1542" i="1"/>
  <c r="CU1542" i="1"/>
  <c r="CY1542" i="1"/>
  <c r="CV1542" i="1"/>
  <c r="CZ1542" i="1"/>
  <c r="DC1542" i="1"/>
  <c r="CR1542" i="1"/>
  <c r="CS1542" i="1"/>
  <c r="CW1542" i="1"/>
  <c r="DA1542" i="1"/>
  <c r="BK334" i="1"/>
  <c r="CT334" i="1"/>
  <c r="CX334" i="1"/>
  <c r="DB334" i="1"/>
  <c r="CQ334" i="1"/>
  <c r="CU334" i="1"/>
  <c r="CY334" i="1"/>
  <c r="DC334" i="1"/>
  <c r="CR334" i="1"/>
  <c r="CV334" i="1"/>
  <c r="CZ334" i="1"/>
  <c r="CS334" i="1"/>
  <c r="CW334" i="1"/>
  <c r="DA334" i="1"/>
  <c r="BK1106" i="1"/>
  <c r="CL1106" i="1"/>
  <c r="CR1106" i="1"/>
  <c r="CV1106" i="1"/>
  <c r="CZ1106" i="1"/>
  <c r="CU1106" i="1"/>
  <c r="DA1106" i="1"/>
  <c r="CQ1106" i="1"/>
  <c r="CW1106" i="1"/>
  <c r="DB1106" i="1"/>
  <c r="CS1106" i="1"/>
  <c r="CX1106" i="1"/>
  <c r="DC1106" i="1"/>
  <c r="CY1106" i="1"/>
  <c r="CT1106" i="1"/>
  <c r="BK65" i="1"/>
  <c r="CQ65" i="1"/>
  <c r="CU65" i="1"/>
  <c r="CY65" i="1"/>
  <c r="DC65" i="1"/>
  <c r="CV65" i="1"/>
  <c r="DA65" i="1"/>
  <c r="CS65" i="1"/>
  <c r="CZ65" i="1"/>
  <c r="CR65" i="1"/>
  <c r="DB65" i="1"/>
  <c r="CT65" i="1"/>
  <c r="CW65" i="1"/>
  <c r="CX65" i="1"/>
  <c r="BK224" i="1"/>
  <c r="CS224" i="1"/>
  <c r="CW224" i="1"/>
  <c r="DA224" i="1"/>
  <c r="CT224" i="1"/>
  <c r="CX224" i="1"/>
  <c r="DB224" i="1"/>
  <c r="CQ224" i="1"/>
  <c r="CU224" i="1"/>
  <c r="CY224" i="1"/>
  <c r="DC224" i="1"/>
  <c r="CR224" i="1"/>
  <c r="CV224" i="1"/>
  <c r="CZ224" i="1"/>
  <c r="BK171" i="1"/>
  <c r="CQ171" i="1"/>
  <c r="CU171" i="1"/>
  <c r="CY171" i="1"/>
  <c r="DC171" i="1"/>
  <c r="CR171" i="1"/>
  <c r="CW171" i="1"/>
  <c r="DB171" i="1"/>
  <c r="CS171" i="1"/>
  <c r="CX171" i="1"/>
  <c r="CV171" i="1"/>
  <c r="CZ171" i="1"/>
  <c r="DA171" i="1"/>
  <c r="CT171" i="1"/>
  <c r="BK290" i="1"/>
  <c r="CT290" i="1"/>
  <c r="CX290" i="1"/>
  <c r="DB290" i="1"/>
  <c r="CQ290" i="1"/>
  <c r="CU290" i="1"/>
  <c r="CY290" i="1"/>
  <c r="DC290" i="1"/>
  <c r="CR290" i="1"/>
  <c r="CV290" i="1"/>
  <c r="CZ290" i="1"/>
  <c r="DA290" i="1"/>
  <c r="CS290" i="1"/>
  <c r="CW290" i="1"/>
  <c r="BK469" i="1"/>
  <c r="CQ469" i="1"/>
  <c r="CU469" i="1"/>
  <c r="CY469" i="1"/>
  <c r="DC469" i="1"/>
  <c r="CS469" i="1"/>
  <c r="CX469" i="1"/>
  <c r="CT469" i="1"/>
  <c r="CZ469" i="1"/>
  <c r="CV469" i="1"/>
  <c r="DA469" i="1"/>
  <c r="CR469" i="1"/>
  <c r="CW469" i="1"/>
  <c r="DB469" i="1"/>
  <c r="BK805" i="1"/>
  <c r="CH805" i="1"/>
  <c r="CT805" i="1"/>
  <c r="CX805" i="1"/>
  <c r="DB805" i="1"/>
  <c r="CR805" i="1"/>
  <c r="CW805" i="1"/>
  <c r="DC805" i="1"/>
  <c r="CS805" i="1"/>
  <c r="CY805" i="1"/>
  <c r="CU805" i="1"/>
  <c r="CV805" i="1"/>
  <c r="CZ805" i="1"/>
  <c r="CQ805" i="1"/>
  <c r="DA805" i="1"/>
  <c r="BK1027" i="1"/>
  <c r="CQ1027" i="1"/>
  <c r="CU1027" i="1"/>
  <c r="CY1027" i="1"/>
  <c r="DC1027" i="1"/>
  <c r="CR1027" i="1"/>
  <c r="CV1027" i="1"/>
  <c r="CZ1027" i="1"/>
  <c r="CS1027" i="1"/>
  <c r="DA1027" i="1"/>
  <c r="CT1027" i="1"/>
  <c r="DB1027" i="1"/>
  <c r="CW1027" i="1"/>
  <c r="CX1027" i="1"/>
  <c r="BK78" i="1"/>
  <c r="CI78" i="1"/>
  <c r="CS78" i="1"/>
  <c r="CW78" i="1"/>
  <c r="DA78" i="1"/>
  <c r="CU78" i="1"/>
  <c r="CZ78" i="1"/>
  <c r="CQ78" i="1"/>
  <c r="CV78" i="1"/>
  <c r="DB78" i="1"/>
  <c r="CR78" i="1"/>
  <c r="CX78" i="1"/>
  <c r="DC78" i="1"/>
  <c r="CT78" i="1"/>
  <c r="CY78" i="1"/>
  <c r="BK270" i="1"/>
  <c r="CQ270" i="1"/>
  <c r="CU270" i="1"/>
  <c r="CY270" i="1"/>
  <c r="DC270" i="1"/>
  <c r="CS270" i="1"/>
  <c r="CX270" i="1"/>
  <c r="CT270" i="1"/>
  <c r="CZ270" i="1"/>
  <c r="CV270" i="1"/>
  <c r="DA270" i="1"/>
  <c r="DB270" i="1"/>
  <c r="CR270" i="1"/>
  <c r="CW270" i="1"/>
  <c r="BK237" i="1"/>
  <c r="CG237" i="1"/>
  <c r="CR237" i="1"/>
  <c r="CV237" i="1"/>
  <c r="CZ237" i="1"/>
  <c r="CS237" i="1"/>
  <c r="CW237" i="1"/>
  <c r="DA237" i="1"/>
  <c r="CT237" i="1"/>
  <c r="CX237" i="1"/>
  <c r="DB237" i="1"/>
  <c r="CU237" i="1"/>
  <c r="CY237" i="1"/>
  <c r="DC237" i="1"/>
  <c r="CQ237" i="1"/>
  <c r="BK420" i="1"/>
  <c r="CD420" i="1"/>
  <c r="CT420" i="1"/>
  <c r="CX420" i="1"/>
  <c r="DB420" i="1"/>
  <c r="CQ420" i="1"/>
  <c r="CU420" i="1"/>
  <c r="CY420" i="1"/>
  <c r="DC420" i="1"/>
  <c r="CR420" i="1"/>
  <c r="CV420" i="1"/>
  <c r="CZ420" i="1"/>
  <c r="CS420" i="1"/>
  <c r="CW420" i="1"/>
  <c r="DA420" i="1"/>
  <c r="BK637" i="1"/>
  <c r="CL637" i="1"/>
  <c r="CT637" i="1"/>
  <c r="CX637" i="1"/>
  <c r="DB637" i="1"/>
  <c r="CQ637" i="1"/>
  <c r="CV637" i="1"/>
  <c r="DA637" i="1"/>
  <c r="CR637" i="1"/>
  <c r="CW637" i="1"/>
  <c r="DC637" i="1"/>
  <c r="CS637" i="1"/>
  <c r="CY637" i="1"/>
  <c r="CU637" i="1"/>
  <c r="CZ637" i="1"/>
  <c r="BK846" i="1"/>
  <c r="CS846" i="1"/>
  <c r="CW846" i="1"/>
  <c r="DA846" i="1"/>
  <c r="CR846" i="1"/>
  <c r="CX846" i="1"/>
  <c r="DC846" i="1"/>
  <c r="CT846" i="1"/>
  <c r="CY846" i="1"/>
  <c r="CU846" i="1"/>
  <c r="CV846" i="1"/>
  <c r="CZ846" i="1"/>
  <c r="DB846" i="1"/>
  <c r="CQ846" i="1"/>
  <c r="BK1047" i="1"/>
  <c r="CO1047" i="1"/>
  <c r="CQ1047" i="1"/>
  <c r="CU1047" i="1"/>
  <c r="CY1047" i="1"/>
  <c r="DC1047" i="1"/>
  <c r="CT1047" i="1"/>
  <c r="CZ1047" i="1"/>
  <c r="CV1047" i="1"/>
  <c r="DA1047" i="1"/>
  <c r="CR1047" i="1"/>
  <c r="CW1047" i="1"/>
  <c r="DB1047" i="1"/>
  <c r="CX1047" i="1"/>
  <c r="CS1047" i="1"/>
  <c r="BK1397" i="1"/>
  <c r="CQ1397" i="1"/>
  <c r="CU1397" i="1"/>
  <c r="CY1397" i="1"/>
  <c r="DC1397" i="1"/>
  <c r="CT1397" i="1"/>
  <c r="CX1397" i="1"/>
  <c r="CR1397" i="1"/>
  <c r="CV1397" i="1"/>
  <c r="CZ1397" i="1"/>
  <c r="DB1397" i="1"/>
  <c r="CS1397" i="1"/>
  <c r="CW1397" i="1"/>
  <c r="DA1397" i="1"/>
  <c r="BK1278" i="1"/>
  <c r="CH1278" i="1"/>
  <c r="CR1278" i="1"/>
  <c r="CV1278" i="1"/>
  <c r="CZ1278" i="1"/>
  <c r="CU1278" i="1"/>
  <c r="DA1278" i="1"/>
  <c r="CY1278" i="1"/>
  <c r="CQ1278" i="1"/>
  <c r="CW1278" i="1"/>
  <c r="DB1278" i="1"/>
  <c r="CT1278" i="1"/>
  <c r="CS1278" i="1"/>
  <c r="CX1278" i="1"/>
  <c r="DC1278" i="1"/>
  <c r="BK101" i="1"/>
  <c r="CT101" i="1"/>
  <c r="CX101" i="1"/>
  <c r="DB101" i="1"/>
  <c r="CQ101" i="1"/>
  <c r="CV101" i="1"/>
  <c r="DA101" i="1"/>
  <c r="CR101" i="1"/>
  <c r="CW101" i="1"/>
  <c r="DC101" i="1"/>
  <c r="CU101" i="1"/>
  <c r="CY101" i="1"/>
  <c r="CZ101" i="1"/>
  <c r="CS101" i="1"/>
  <c r="BK330" i="1"/>
  <c r="CC330" i="1"/>
  <c r="CT330" i="1"/>
  <c r="CX330" i="1"/>
  <c r="DB330" i="1"/>
  <c r="CQ330" i="1"/>
  <c r="CU330" i="1"/>
  <c r="CY330" i="1"/>
  <c r="DC330" i="1"/>
  <c r="CR330" i="1"/>
  <c r="CV330" i="1"/>
  <c r="CZ330" i="1"/>
  <c r="CS330" i="1"/>
  <c r="CW330" i="1"/>
  <c r="DA330" i="1"/>
  <c r="BK438" i="1"/>
  <c r="CR438" i="1"/>
  <c r="CV438" i="1"/>
  <c r="CZ438" i="1"/>
  <c r="CS438" i="1"/>
  <c r="CW438" i="1"/>
  <c r="DA438" i="1"/>
  <c r="CT438" i="1"/>
  <c r="CX438" i="1"/>
  <c r="DB438" i="1"/>
  <c r="CU438" i="1"/>
  <c r="CY438" i="1"/>
  <c r="DC438" i="1"/>
  <c r="CQ438" i="1"/>
  <c r="BK502" i="1"/>
  <c r="CC502" i="1"/>
  <c r="CT502" i="1"/>
  <c r="CX502" i="1"/>
  <c r="DB502" i="1"/>
  <c r="CQ502" i="1"/>
  <c r="CV502" i="1"/>
  <c r="DA502" i="1"/>
  <c r="CR502" i="1"/>
  <c r="CW502" i="1"/>
  <c r="DC502" i="1"/>
  <c r="CS502" i="1"/>
  <c r="CY502" i="1"/>
  <c r="CU502" i="1"/>
  <c r="CZ502" i="1"/>
  <c r="BK550" i="1"/>
  <c r="CS550" i="1"/>
  <c r="CW550" i="1"/>
  <c r="DA550" i="1"/>
  <c r="CT550" i="1"/>
  <c r="CX550" i="1"/>
  <c r="DB550" i="1"/>
  <c r="CQ550" i="1"/>
  <c r="CU550" i="1"/>
  <c r="CY550" i="1"/>
  <c r="DC550" i="1"/>
  <c r="CR550" i="1"/>
  <c r="CV550" i="1"/>
  <c r="CZ550" i="1"/>
  <c r="BK638" i="1"/>
  <c r="CO638" i="1"/>
  <c r="CS638" i="1"/>
  <c r="CW638" i="1"/>
  <c r="DA638" i="1"/>
  <c r="CT638" i="1"/>
  <c r="CY638" i="1"/>
  <c r="CU638" i="1"/>
  <c r="CZ638" i="1"/>
  <c r="CQ638" i="1"/>
  <c r="CV638" i="1"/>
  <c r="DB638" i="1"/>
  <c r="CX638" i="1"/>
  <c r="DC638" i="1"/>
  <c r="CR638" i="1"/>
  <c r="BK681" i="1"/>
  <c r="CR681" i="1"/>
  <c r="CV681" i="1"/>
  <c r="CZ681" i="1"/>
  <c r="CS681" i="1"/>
  <c r="CW681" i="1"/>
  <c r="DA681" i="1"/>
  <c r="CT681" i="1"/>
  <c r="CX681" i="1"/>
  <c r="DB681" i="1"/>
  <c r="CU681" i="1"/>
  <c r="CY681" i="1"/>
  <c r="DC681" i="1"/>
  <c r="CQ681" i="1"/>
  <c r="BK732" i="1"/>
  <c r="CS732" i="1"/>
  <c r="CW732" i="1"/>
  <c r="DA732" i="1"/>
  <c r="CT732" i="1"/>
  <c r="CX732" i="1"/>
  <c r="DB732" i="1"/>
  <c r="CQ732" i="1"/>
  <c r="CU732" i="1"/>
  <c r="CY732" i="1"/>
  <c r="DC732" i="1"/>
  <c r="CR732" i="1"/>
  <c r="CV732" i="1"/>
  <c r="CZ732" i="1"/>
  <c r="BK814" i="1"/>
  <c r="CS814" i="1"/>
  <c r="CW814" i="1"/>
  <c r="DA814" i="1"/>
  <c r="CR814" i="1"/>
  <c r="CX814" i="1"/>
  <c r="DC814" i="1"/>
  <c r="CT814" i="1"/>
  <c r="CY814" i="1"/>
  <c r="CU814" i="1"/>
  <c r="CV814" i="1"/>
  <c r="CZ814" i="1"/>
  <c r="CQ814" i="1"/>
  <c r="DB814" i="1"/>
  <c r="BK885" i="1"/>
  <c r="CC885" i="1"/>
  <c r="CT885" i="1"/>
  <c r="CX885" i="1"/>
  <c r="DB885" i="1"/>
  <c r="CR885" i="1"/>
  <c r="CW885" i="1"/>
  <c r="DC885" i="1"/>
  <c r="CS885" i="1"/>
  <c r="CY885" i="1"/>
  <c r="CZ885" i="1"/>
  <c r="CQ885" i="1"/>
  <c r="DA885" i="1"/>
  <c r="CU885" i="1"/>
  <c r="CV885" i="1"/>
  <c r="BK944" i="1"/>
  <c r="CK944" i="1"/>
  <c r="CT944" i="1"/>
  <c r="CX944" i="1"/>
  <c r="DB944" i="1"/>
  <c r="CQ944" i="1"/>
  <c r="CU944" i="1"/>
  <c r="CY944" i="1"/>
  <c r="DC944" i="1"/>
  <c r="CR944" i="1"/>
  <c r="CZ944" i="1"/>
  <c r="CS944" i="1"/>
  <c r="DA944" i="1"/>
  <c r="CV944" i="1"/>
  <c r="CW944" i="1"/>
  <c r="BK1000" i="1"/>
  <c r="CT1000" i="1"/>
  <c r="CX1000" i="1"/>
  <c r="DB1000" i="1"/>
  <c r="CQ1000" i="1"/>
  <c r="CU1000" i="1"/>
  <c r="CY1000" i="1"/>
  <c r="DC1000" i="1"/>
  <c r="CR1000" i="1"/>
  <c r="CZ1000" i="1"/>
  <c r="CS1000" i="1"/>
  <c r="DA1000" i="1"/>
  <c r="CV1000" i="1"/>
  <c r="CW1000" i="1"/>
  <c r="BK1064" i="1"/>
  <c r="CT1064" i="1"/>
  <c r="CX1064" i="1"/>
  <c r="DB1064" i="1"/>
  <c r="CR1064" i="1"/>
  <c r="CW1064" i="1"/>
  <c r="DC1064" i="1"/>
  <c r="CS1064" i="1"/>
  <c r="CY1064" i="1"/>
  <c r="CU1064" i="1"/>
  <c r="CZ1064" i="1"/>
  <c r="CV1064" i="1"/>
  <c r="DA1064" i="1"/>
  <c r="CQ1064" i="1"/>
  <c r="BK1146" i="1"/>
  <c r="CR1146" i="1"/>
  <c r="CV1146" i="1"/>
  <c r="CZ1146" i="1"/>
  <c r="CS1146" i="1"/>
  <c r="CX1146" i="1"/>
  <c r="DC1146" i="1"/>
  <c r="CT1146" i="1"/>
  <c r="CY1146" i="1"/>
  <c r="CU1146" i="1"/>
  <c r="DA1146" i="1"/>
  <c r="CW1146" i="1"/>
  <c r="DB1146" i="1"/>
  <c r="CQ1146" i="1"/>
  <c r="BK1281" i="1"/>
  <c r="CL1281" i="1"/>
  <c r="CS1281" i="1"/>
  <c r="CW1281" i="1"/>
  <c r="DA1281" i="1"/>
  <c r="CT1281" i="1"/>
  <c r="CY1281" i="1"/>
  <c r="CR1281" i="1"/>
  <c r="DC1281" i="1"/>
  <c r="CU1281" i="1"/>
  <c r="CZ1281" i="1"/>
  <c r="CX1281" i="1"/>
  <c r="CQ1281" i="1"/>
  <c r="CV1281" i="1"/>
  <c r="DB1281" i="1"/>
  <c r="BK1398" i="1"/>
  <c r="CK1398" i="1"/>
  <c r="CT1398" i="1"/>
  <c r="CX1398" i="1"/>
  <c r="DB1398" i="1"/>
  <c r="CS1398" i="1"/>
  <c r="CW1398" i="1"/>
  <c r="CQ1398" i="1"/>
  <c r="CU1398" i="1"/>
  <c r="CY1398" i="1"/>
  <c r="DC1398" i="1"/>
  <c r="DA1398" i="1"/>
  <c r="CR1398" i="1"/>
  <c r="CV1398" i="1"/>
  <c r="CZ1398" i="1"/>
  <c r="BK1452" i="1"/>
  <c r="CR1452" i="1"/>
  <c r="CV1452" i="1"/>
  <c r="CZ1452" i="1"/>
  <c r="CS1452" i="1"/>
  <c r="DA1452" i="1"/>
  <c r="CU1452" i="1"/>
  <c r="CY1452" i="1"/>
  <c r="CW1452" i="1"/>
  <c r="CQ1452" i="1"/>
  <c r="DC1452" i="1"/>
  <c r="CT1452" i="1"/>
  <c r="CX1452" i="1"/>
  <c r="DB1452" i="1"/>
  <c r="BK1499" i="1"/>
  <c r="CS1499" i="1"/>
  <c r="CW1499" i="1"/>
  <c r="DA1499" i="1"/>
  <c r="CT1499" i="1"/>
  <c r="DB1499" i="1"/>
  <c r="CU1499" i="1"/>
  <c r="CY1499" i="1"/>
  <c r="CX1499" i="1"/>
  <c r="CQ1499" i="1"/>
  <c r="DC1499" i="1"/>
  <c r="CR1499" i="1"/>
  <c r="CV1499" i="1"/>
  <c r="CZ1499" i="1"/>
  <c r="BK1559" i="1"/>
  <c r="CS1559" i="1"/>
  <c r="CW1559" i="1"/>
  <c r="DA1559" i="1"/>
  <c r="CT1559" i="1"/>
  <c r="CX1559" i="1"/>
  <c r="CQ1559" i="1"/>
  <c r="CU1559" i="1"/>
  <c r="DB1559" i="1"/>
  <c r="CY1559" i="1"/>
  <c r="DC1559" i="1"/>
  <c r="CR1559" i="1"/>
  <c r="CV1559" i="1"/>
  <c r="CZ1559" i="1"/>
  <c r="BK765" i="1"/>
  <c r="CR765" i="1"/>
  <c r="CV765" i="1"/>
  <c r="CZ765" i="1"/>
  <c r="CS765" i="1"/>
  <c r="CW765" i="1"/>
  <c r="DA765" i="1"/>
  <c r="CT765" i="1"/>
  <c r="CX765" i="1"/>
  <c r="DB765" i="1"/>
  <c r="CQ765" i="1"/>
  <c r="CU765" i="1"/>
  <c r="CY765" i="1"/>
  <c r="DC765" i="1"/>
  <c r="BK1200" i="1"/>
  <c r="CT1200" i="1"/>
  <c r="CX1200" i="1"/>
  <c r="DB1200" i="1"/>
  <c r="CQ1200" i="1"/>
  <c r="CV1200" i="1"/>
  <c r="DA1200" i="1"/>
  <c r="CZ1200" i="1"/>
  <c r="CR1200" i="1"/>
  <c r="CW1200" i="1"/>
  <c r="DC1200" i="1"/>
  <c r="CU1200" i="1"/>
  <c r="CS1200" i="1"/>
  <c r="CY1200" i="1"/>
  <c r="BK56" i="1"/>
  <c r="CC56" i="1"/>
  <c r="CR56" i="1"/>
  <c r="CV56" i="1"/>
  <c r="CZ56" i="1"/>
  <c r="CU56" i="1"/>
  <c r="DA56" i="1"/>
  <c r="CW56" i="1"/>
  <c r="DC56" i="1"/>
  <c r="CT56" i="1"/>
  <c r="CX56" i="1"/>
  <c r="CQ56" i="1"/>
  <c r="CY56" i="1"/>
  <c r="CS56" i="1"/>
  <c r="DB56" i="1"/>
  <c r="BK336" i="1"/>
  <c r="CR336" i="1"/>
  <c r="CV336" i="1"/>
  <c r="CZ336" i="1"/>
  <c r="CS336" i="1"/>
  <c r="CW336" i="1"/>
  <c r="DA336" i="1"/>
  <c r="CT336" i="1"/>
  <c r="CX336" i="1"/>
  <c r="DB336" i="1"/>
  <c r="CU336" i="1"/>
  <c r="CY336" i="1"/>
  <c r="DC336" i="1"/>
  <c r="CQ336" i="1"/>
  <c r="BK617" i="1"/>
  <c r="CK617" i="1"/>
  <c r="CT617" i="1"/>
  <c r="CX617" i="1"/>
  <c r="DB617" i="1"/>
  <c r="CU617" i="1"/>
  <c r="CZ617" i="1"/>
  <c r="CQ617" i="1"/>
  <c r="CV617" i="1"/>
  <c r="DA617" i="1"/>
  <c r="CR617" i="1"/>
  <c r="CW617" i="1"/>
  <c r="DC617" i="1"/>
  <c r="CS617" i="1"/>
  <c r="CY617" i="1"/>
  <c r="BK809" i="1"/>
  <c r="CT809" i="1"/>
  <c r="CX809" i="1"/>
  <c r="DB809" i="1"/>
  <c r="CS809" i="1"/>
  <c r="CY809" i="1"/>
  <c r="CU809" i="1"/>
  <c r="CZ809" i="1"/>
  <c r="CV809" i="1"/>
  <c r="CW809" i="1"/>
  <c r="CQ809" i="1"/>
  <c r="DA809" i="1"/>
  <c r="DC809" i="1"/>
  <c r="CR809" i="1"/>
  <c r="BK1063" i="1"/>
  <c r="CF1063" i="1"/>
  <c r="CQ1063" i="1"/>
  <c r="CU1063" i="1"/>
  <c r="CY1063" i="1"/>
  <c r="DC1063" i="1"/>
  <c r="CT1063" i="1"/>
  <c r="CZ1063" i="1"/>
  <c r="CV1063" i="1"/>
  <c r="DA1063" i="1"/>
  <c r="CR1063" i="1"/>
  <c r="CW1063" i="1"/>
  <c r="DB1063" i="1"/>
  <c r="CS1063" i="1"/>
  <c r="CX1063" i="1"/>
  <c r="BK1463" i="1"/>
  <c r="CN1463" i="1"/>
  <c r="CS1463" i="1"/>
  <c r="CW1463" i="1"/>
  <c r="DA1463" i="1"/>
  <c r="CT1463" i="1"/>
  <c r="DB1463" i="1"/>
  <c r="CR1463" i="1"/>
  <c r="CV1463" i="1"/>
  <c r="CX1463" i="1"/>
  <c r="CZ1463" i="1"/>
  <c r="CQ1463" i="1"/>
  <c r="CU1463" i="1"/>
  <c r="CY1463" i="1"/>
  <c r="DC1463" i="1"/>
  <c r="BK70" i="1"/>
  <c r="CG70" i="1"/>
  <c r="CT70" i="1"/>
  <c r="CX70" i="1"/>
  <c r="DB70" i="1"/>
  <c r="CU70" i="1"/>
  <c r="CZ70" i="1"/>
  <c r="CQ70" i="1"/>
  <c r="CW70" i="1"/>
  <c r="CR70" i="1"/>
  <c r="CY70" i="1"/>
  <c r="CS70" i="1"/>
  <c r="DA70" i="1"/>
  <c r="CV70" i="1"/>
  <c r="DC70" i="1"/>
  <c r="BK298" i="1"/>
  <c r="CT298" i="1"/>
  <c r="CX298" i="1"/>
  <c r="DB298" i="1"/>
  <c r="CQ298" i="1"/>
  <c r="CU298" i="1"/>
  <c r="CY298" i="1"/>
  <c r="DC298" i="1"/>
  <c r="CR298" i="1"/>
  <c r="CV298" i="1"/>
  <c r="CZ298" i="1"/>
  <c r="CS298" i="1"/>
  <c r="CW298" i="1"/>
  <c r="DA298" i="1"/>
  <c r="BK226" i="1"/>
  <c r="CQ226" i="1"/>
  <c r="CU226" i="1"/>
  <c r="CY226" i="1"/>
  <c r="DC226" i="1"/>
  <c r="CR226" i="1"/>
  <c r="CV226" i="1"/>
  <c r="CZ226" i="1"/>
  <c r="CS226" i="1"/>
  <c r="CW226" i="1"/>
  <c r="DA226" i="1"/>
  <c r="CT226" i="1"/>
  <c r="CX226" i="1"/>
  <c r="DB226" i="1"/>
  <c r="BK431" i="1"/>
  <c r="CE431" i="1"/>
  <c r="CQ431" i="1"/>
  <c r="CU431" i="1"/>
  <c r="CY431" i="1"/>
  <c r="DC431" i="1"/>
  <c r="CR431" i="1"/>
  <c r="CV431" i="1"/>
  <c r="CZ431" i="1"/>
  <c r="CS431" i="1"/>
  <c r="CW431" i="1"/>
  <c r="DA431" i="1"/>
  <c r="CT431" i="1"/>
  <c r="CX431" i="1"/>
  <c r="DB431" i="1"/>
  <c r="BK519" i="1"/>
  <c r="CE519" i="1"/>
  <c r="CS519" i="1"/>
  <c r="CW519" i="1"/>
  <c r="DA519" i="1"/>
  <c r="CT519" i="1"/>
  <c r="CY519" i="1"/>
  <c r="CU519" i="1"/>
  <c r="CZ519" i="1"/>
  <c r="CQ519" i="1"/>
  <c r="CV519" i="1"/>
  <c r="DB519" i="1"/>
  <c r="CX519" i="1"/>
  <c r="DC519" i="1"/>
  <c r="CR519" i="1"/>
  <c r="BK651" i="1"/>
  <c r="CT651" i="1"/>
  <c r="CX651" i="1"/>
  <c r="DB651" i="1"/>
  <c r="CQ651" i="1"/>
  <c r="CU651" i="1"/>
  <c r="CY651" i="1"/>
  <c r="DC651" i="1"/>
  <c r="CR651" i="1"/>
  <c r="CV651" i="1"/>
  <c r="CZ651" i="1"/>
  <c r="DA651" i="1"/>
  <c r="CS651" i="1"/>
  <c r="CW651" i="1"/>
  <c r="BK686" i="1"/>
  <c r="CQ686" i="1"/>
  <c r="CU686" i="1"/>
  <c r="CY686" i="1"/>
  <c r="DC686" i="1"/>
  <c r="CR686" i="1"/>
  <c r="CV686" i="1"/>
  <c r="CZ686" i="1"/>
  <c r="CS686" i="1"/>
  <c r="CW686" i="1"/>
  <c r="DA686" i="1"/>
  <c r="CT686" i="1"/>
  <c r="CX686" i="1"/>
  <c r="DB686" i="1"/>
  <c r="BK718" i="1"/>
  <c r="CQ718" i="1"/>
  <c r="CU718" i="1"/>
  <c r="CY718" i="1"/>
  <c r="DC718" i="1"/>
  <c r="CR718" i="1"/>
  <c r="CV718" i="1"/>
  <c r="CZ718" i="1"/>
  <c r="CS718" i="1"/>
  <c r="CW718" i="1"/>
  <c r="DA718" i="1"/>
  <c r="CT718" i="1"/>
  <c r="CX718" i="1"/>
  <c r="DB718" i="1"/>
  <c r="BK771" i="1"/>
  <c r="CH771" i="1"/>
  <c r="CT771" i="1"/>
  <c r="CX771" i="1"/>
  <c r="DB771" i="1"/>
  <c r="CQ771" i="1"/>
  <c r="CU771" i="1"/>
  <c r="CY771" i="1"/>
  <c r="DC771" i="1"/>
  <c r="CR771" i="1"/>
  <c r="CV771" i="1"/>
  <c r="CZ771" i="1"/>
  <c r="CS771" i="1"/>
  <c r="CW771" i="1"/>
  <c r="DA771" i="1"/>
  <c r="BK828" i="1"/>
  <c r="CQ828" i="1"/>
  <c r="CU828" i="1"/>
  <c r="CY828" i="1"/>
  <c r="DC828" i="1"/>
  <c r="CR828" i="1"/>
  <c r="CW828" i="1"/>
  <c r="DB828" i="1"/>
  <c r="CS828" i="1"/>
  <c r="CX828" i="1"/>
  <c r="CT828" i="1"/>
  <c r="CV828" i="1"/>
  <c r="CZ828" i="1"/>
  <c r="DA828" i="1"/>
  <c r="BK880" i="1"/>
  <c r="CQ880" i="1"/>
  <c r="CU880" i="1"/>
  <c r="CY880" i="1"/>
  <c r="DC880" i="1"/>
  <c r="CS880" i="1"/>
  <c r="CX880" i="1"/>
  <c r="CT880" i="1"/>
  <c r="CZ880" i="1"/>
  <c r="DA880" i="1"/>
  <c r="CR880" i="1"/>
  <c r="DB880" i="1"/>
  <c r="CV880" i="1"/>
  <c r="CW880" i="1"/>
  <c r="BK925" i="1"/>
  <c r="CS925" i="1"/>
  <c r="CW925" i="1"/>
  <c r="DA925" i="1"/>
  <c r="CT925" i="1"/>
  <c r="CX925" i="1"/>
  <c r="DB925" i="1"/>
  <c r="CQ925" i="1"/>
  <c r="CY925" i="1"/>
  <c r="CR925" i="1"/>
  <c r="CZ925" i="1"/>
  <c r="CU925" i="1"/>
  <c r="DC925" i="1"/>
  <c r="CV925" i="1"/>
  <c r="BK981" i="1"/>
  <c r="CS981" i="1"/>
  <c r="CW981" i="1"/>
  <c r="DA981" i="1"/>
  <c r="CT981" i="1"/>
  <c r="CX981" i="1"/>
  <c r="DB981" i="1"/>
  <c r="CQ981" i="1"/>
  <c r="CY981" i="1"/>
  <c r="CR981" i="1"/>
  <c r="CZ981" i="1"/>
  <c r="CU981" i="1"/>
  <c r="DC981" i="1"/>
  <c r="CV981" i="1"/>
  <c r="BK1037" i="1"/>
  <c r="CS1037" i="1"/>
  <c r="CW1037" i="1"/>
  <c r="DA1037" i="1"/>
  <c r="CT1037" i="1"/>
  <c r="CX1037" i="1"/>
  <c r="DB1037" i="1"/>
  <c r="CQ1037" i="1"/>
  <c r="CY1037" i="1"/>
  <c r="CR1037" i="1"/>
  <c r="CZ1037" i="1"/>
  <c r="CU1037" i="1"/>
  <c r="DC1037" i="1"/>
  <c r="CV1037" i="1"/>
  <c r="BK1113" i="1"/>
  <c r="CD1113" i="1"/>
  <c r="CS1113" i="1"/>
  <c r="CW1113" i="1"/>
  <c r="DA1113" i="1"/>
  <c r="CU1113" i="1"/>
  <c r="CZ1113" i="1"/>
  <c r="CQ1113" i="1"/>
  <c r="CV1113" i="1"/>
  <c r="DB1113" i="1"/>
  <c r="CR1113" i="1"/>
  <c r="CX1113" i="1"/>
  <c r="DC1113" i="1"/>
  <c r="CY1113" i="1"/>
  <c r="CT1113" i="1"/>
  <c r="BK1165" i="1"/>
  <c r="CD1165" i="1"/>
  <c r="CS1165" i="1"/>
  <c r="CW1165" i="1"/>
  <c r="DA1165" i="1"/>
  <c r="CQ1165" i="1"/>
  <c r="CV1165" i="1"/>
  <c r="DB1165" i="1"/>
  <c r="CR1165" i="1"/>
  <c r="CX1165" i="1"/>
  <c r="DC1165" i="1"/>
  <c r="CT1165" i="1"/>
  <c r="CY1165" i="1"/>
  <c r="CZ1165" i="1"/>
  <c r="CU1165" i="1"/>
  <c r="BK1320" i="1"/>
  <c r="CJ1320" i="1"/>
  <c r="CT1320" i="1"/>
  <c r="CX1320" i="1"/>
  <c r="DB1320" i="1"/>
  <c r="CS1320" i="1"/>
  <c r="CY1320" i="1"/>
  <c r="CR1320" i="1"/>
  <c r="CW1320" i="1"/>
  <c r="CU1320" i="1"/>
  <c r="CZ1320" i="1"/>
  <c r="DC1320" i="1"/>
  <c r="CQ1320" i="1"/>
  <c r="CV1320" i="1"/>
  <c r="DA1320" i="1"/>
  <c r="BK1447" i="1"/>
  <c r="CS1447" i="1"/>
  <c r="CW1447" i="1"/>
  <c r="DA1447" i="1"/>
  <c r="CX1447" i="1"/>
  <c r="DB1447" i="1"/>
  <c r="CR1447" i="1"/>
  <c r="CZ1447" i="1"/>
  <c r="CT1447" i="1"/>
  <c r="CV1447" i="1"/>
  <c r="CQ1447" i="1"/>
  <c r="CU1447" i="1"/>
  <c r="CY1447" i="1"/>
  <c r="DC1447" i="1"/>
  <c r="BK1527" i="1"/>
  <c r="CI1527" i="1"/>
  <c r="CS1527" i="1"/>
  <c r="CW1527" i="1"/>
  <c r="DA1527" i="1"/>
  <c r="CX1527" i="1"/>
  <c r="DB1527" i="1"/>
  <c r="CQ1527" i="1"/>
  <c r="CY1527" i="1"/>
  <c r="DC1527" i="1"/>
  <c r="CT1527" i="1"/>
  <c r="CU1527" i="1"/>
  <c r="CR1527" i="1"/>
  <c r="CV1527" i="1"/>
  <c r="CZ1527" i="1"/>
  <c r="BK305" i="1"/>
  <c r="CF305" i="1"/>
  <c r="CQ305" i="1"/>
  <c r="CU305" i="1"/>
  <c r="CY305" i="1"/>
  <c r="DC305" i="1"/>
  <c r="CR305" i="1"/>
  <c r="CV305" i="1"/>
  <c r="CZ305" i="1"/>
  <c r="CS305" i="1"/>
  <c r="CW305" i="1"/>
  <c r="DA305" i="1"/>
  <c r="CX305" i="1"/>
  <c r="DB305" i="1"/>
  <c r="CT305" i="1"/>
  <c r="BK386" i="1"/>
  <c r="CK386" i="1"/>
  <c r="CR386" i="1"/>
  <c r="CV386" i="1"/>
  <c r="CZ386" i="1"/>
  <c r="CS386" i="1"/>
  <c r="CW386" i="1"/>
  <c r="DA386" i="1"/>
  <c r="CT386" i="1"/>
  <c r="CX386" i="1"/>
  <c r="DB386" i="1"/>
  <c r="CY386" i="1"/>
  <c r="DC386" i="1"/>
  <c r="CQ386" i="1"/>
  <c r="CU386" i="1"/>
  <c r="BK473" i="1"/>
  <c r="CQ473" i="1"/>
  <c r="CU473" i="1"/>
  <c r="CY473" i="1"/>
  <c r="DC473" i="1"/>
  <c r="CT473" i="1"/>
  <c r="CZ473" i="1"/>
  <c r="CV473" i="1"/>
  <c r="DA473" i="1"/>
  <c r="CR473" i="1"/>
  <c r="CW473" i="1"/>
  <c r="DB473" i="1"/>
  <c r="CX473" i="1"/>
  <c r="CS473" i="1"/>
  <c r="BK609" i="1"/>
  <c r="CF609" i="1"/>
  <c r="CT609" i="1"/>
  <c r="CX609" i="1"/>
  <c r="DB609" i="1"/>
  <c r="CR609" i="1"/>
  <c r="CW609" i="1"/>
  <c r="DC609" i="1"/>
  <c r="CS609" i="1"/>
  <c r="CY609" i="1"/>
  <c r="CU609" i="1"/>
  <c r="CZ609" i="1"/>
  <c r="CQ609" i="1"/>
  <c r="CV609" i="1"/>
  <c r="DA609" i="1"/>
  <c r="BK716" i="1"/>
  <c r="CS716" i="1"/>
  <c r="CW716" i="1"/>
  <c r="DA716" i="1"/>
  <c r="CT716" i="1"/>
  <c r="CX716" i="1"/>
  <c r="DB716" i="1"/>
  <c r="CQ716" i="1"/>
  <c r="CU716" i="1"/>
  <c r="CY716" i="1"/>
  <c r="DC716" i="1"/>
  <c r="CR716" i="1"/>
  <c r="CV716" i="1"/>
  <c r="CZ716" i="1"/>
  <c r="BK874" i="1"/>
  <c r="CN874" i="1"/>
  <c r="CS874" i="1"/>
  <c r="CW874" i="1"/>
  <c r="DA874" i="1"/>
  <c r="CQ874" i="1"/>
  <c r="CV874" i="1"/>
  <c r="DB874" i="1"/>
  <c r="CR874" i="1"/>
  <c r="CX874" i="1"/>
  <c r="DC874" i="1"/>
  <c r="CT874" i="1"/>
  <c r="CU874" i="1"/>
  <c r="CY874" i="1"/>
  <c r="CZ874" i="1"/>
  <c r="BK1084" i="1"/>
  <c r="CT1084" i="1"/>
  <c r="CX1084" i="1"/>
  <c r="DB1084" i="1"/>
  <c r="CS1084" i="1"/>
  <c r="CY1084" i="1"/>
  <c r="CU1084" i="1"/>
  <c r="CZ1084" i="1"/>
  <c r="CQ1084" i="1"/>
  <c r="CV1084" i="1"/>
  <c r="DA1084" i="1"/>
  <c r="CR1084" i="1"/>
  <c r="CW1084" i="1"/>
  <c r="DC1084" i="1"/>
  <c r="BK1393" i="1"/>
  <c r="CQ1393" i="1"/>
  <c r="CU1393" i="1"/>
  <c r="CY1393" i="1"/>
  <c r="DC1393" i="1"/>
  <c r="CT1393" i="1"/>
  <c r="DB1393" i="1"/>
  <c r="CR1393" i="1"/>
  <c r="CV1393" i="1"/>
  <c r="CZ1393" i="1"/>
  <c r="CX1393" i="1"/>
  <c r="CS1393" i="1"/>
  <c r="CW1393" i="1"/>
  <c r="DA1393" i="1"/>
  <c r="BK53" i="1"/>
  <c r="CQ53" i="1"/>
  <c r="CU53" i="1"/>
  <c r="CY53" i="1"/>
  <c r="DC53" i="1"/>
  <c r="CR53" i="1"/>
  <c r="CW53" i="1"/>
  <c r="DB53" i="1"/>
  <c r="CS53" i="1"/>
  <c r="CZ53" i="1"/>
  <c r="CV53" i="1"/>
  <c r="CX53" i="1"/>
  <c r="DA53" i="1"/>
  <c r="CT53" i="1"/>
  <c r="BK271" i="1"/>
  <c r="CL271" i="1"/>
  <c r="CT271" i="1"/>
  <c r="CX271" i="1"/>
  <c r="CQ271" i="1"/>
  <c r="CV271" i="1"/>
  <c r="DA271" i="1"/>
  <c r="CR271" i="1"/>
  <c r="CW271" i="1"/>
  <c r="DB271" i="1"/>
  <c r="CS271" i="1"/>
  <c r="CY271" i="1"/>
  <c r="DC271" i="1"/>
  <c r="CU271" i="1"/>
  <c r="CZ271" i="1"/>
  <c r="BK29" i="1"/>
  <c r="CQ29" i="1"/>
  <c r="CU29" i="1"/>
  <c r="CY29" i="1"/>
  <c r="DC29" i="1"/>
  <c r="CT29" i="1"/>
  <c r="CZ29" i="1"/>
  <c r="CR29" i="1"/>
  <c r="CX29" i="1"/>
  <c r="CW29" i="1"/>
  <c r="CV29" i="1"/>
  <c r="DA29" i="1"/>
  <c r="CS29" i="1"/>
  <c r="DB29" i="1"/>
  <c r="BK126" i="1"/>
  <c r="CI126" i="1"/>
  <c r="CS126" i="1"/>
  <c r="CW126" i="1"/>
  <c r="DA126" i="1"/>
  <c r="CR126" i="1"/>
  <c r="CX126" i="1"/>
  <c r="DC126" i="1"/>
  <c r="CQ126" i="1"/>
  <c r="CY126" i="1"/>
  <c r="CT126" i="1"/>
  <c r="CZ126" i="1"/>
  <c r="CU126" i="1"/>
  <c r="DB126" i="1"/>
  <c r="CV126" i="1"/>
  <c r="BK268" i="1"/>
  <c r="CG268" i="1"/>
  <c r="CS268" i="1"/>
  <c r="CW268" i="1"/>
  <c r="DA268" i="1"/>
  <c r="CR268" i="1"/>
  <c r="CX268" i="1"/>
  <c r="DC268" i="1"/>
  <c r="CT268" i="1"/>
  <c r="CY268" i="1"/>
  <c r="CU268" i="1"/>
  <c r="CZ268" i="1"/>
  <c r="CQ268" i="1"/>
  <c r="CV268" i="1"/>
  <c r="DB268" i="1"/>
  <c r="BK427" i="1"/>
  <c r="CL427" i="1"/>
  <c r="CQ427" i="1"/>
  <c r="CU427" i="1"/>
  <c r="CY427" i="1"/>
  <c r="DC427" i="1"/>
  <c r="CR427" i="1"/>
  <c r="CV427" i="1"/>
  <c r="CZ427" i="1"/>
  <c r="CS427" i="1"/>
  <c r="CW427" i="1"/>
  <c r="DA427" i="1"/>
  <c r="CT427" i="1"/>
  <c r="CX427" i="1"/>
  <c r="DB427" i="1"/>
  <c r="BK575" i="1"/>
  <c r="CR575" i="1"/>
  <c r="CV575" i="1"/>
  <c r="CZ575" i="1"/>
  <c r="CS575" i="1"/>
  <c r="CW575" i="1"/>
  <c r="DA575" i="1"/>
  <c r="CT575" i="1"/>
  <c r="CX575" i="1"/>
  <c r="DB575" i="1"/>
  <c r="CY575" i="1"/>
  <c r="DC575" i="1"/>
  <c r="CQ575" i="1"/>
  <c r="CU575" i="1"/>
  <c r="BK55" i="1"/>
  <c r="CL55" i="1"/>
  <c r="CS55" i="1"/>
  <c r="CW55" i="1"/>
  <c r="DA55" i="1"/>
  <c r="CR55" i="1"/>
  <c r="CX55" i="1"/>
  <c r="DC55" i="1"/>
  <c r="CU55" i="1"/>
  <c r="DB55" i="1"/>
  <c r="CY55" i="1"/>
  <c r="CQ55" i="1"/>
  <c r="CZ55" i="1"/>
  <c r="CT55" i="1"/>
  <c r="CV55" i="1"/>
  <c r="BK174" i="1"/>
  <c r="CR174" i="1"/>
  <c r="CV174" i="1"/>
  <c r="CZ174" i="1"/>
  <c r="CU174" i="1"/>
  <c r="DA174" i="1"/>
  <c r="CQ174" i="1"/>
  <c r="CW174" i="1"/>
  <c r="DB174" i="1"/>
  <c r="CY174" i="1"/>
  <c r="CS174" i="1"/>
  <c r="DC174" i="1"/>
  <c r="CT174" i="1"/>
  <c r="CX174" i="1"/>
  <c r="BK207" i="1"/>
  <c r="CN207" i="1"/>
  <c r="CT207" i="1"/>
  <c r="CX207" i="1"/>
  <c r="DB207" i="1"/>
  <c r="CQ207" i="1"/>
  <c r="CU207" i="1"/>
  <c r="CY207" i="1"/>
  <c r="DC207" i="1"/>
  <c r="CR207" i="1"/>
  <c r="CV207" i="1"/>
  <c r="CZ207" i="1"/>
  <c r="DA207" i="1"/>
  <c r="CS207" i="1"/>
  <c r="CW207" i="1"/>
  <c r="BK269" i="1"/>
  <c r="CE269" i="1"/>
  <c r="CR269" i="1"/>
  <c r="CV269" i="1"/>
  <c r="CZ269" i="1"/>
  <c r="CU269" i="1"/>
  <c r="DA269" i="1"/>
  <c r="CQ269" i="1"/>
  <c r="CW269" i="1"/>
  <c r="DB269" i="1"/>
  <c r="CS269" i="1"/>
  <c r="CX269" i="1"/>
  <c r="DC269" i="1"/>
  <c r="CT269" i="1"/>
  <c r="CY269" i="1"/>
  <c r="BK360" i="1"/>
  <c r="CC360" i="1"/>
  <c r="CR360" i="1"/>
  <c r="CV360" i="1"/>
  <c r="CZ360" i="1"/>
  <c r="CU360" i="1"/>
  <c r="DA360" i="1"/>
  <c r="CQ360" i="1"/>
  <c r="CW360" i="1"/>
  <c r="DB360" i="1"/>
  <c r="CS360" i="1"/>
  <c r="CX360" i="1"/>
  <c r="DC360" i="1"/>
  <c r="CY360" i="1"/>
  <c r="CT360" i="1"/>
  <c r="BK410" i="1"/>
  <c r="CR410" i="1"/>
  <c r="CV410" i="1"/>
  <c r="CZ410" i="1"/>
  <c r="CS410" i="1"/>
  <c r="CW410" i="1"/>
  <c r="DA410" i="1"/>
  <c r="CT410" i="1"/>
  <c r="CX410" i="1"/>
  <c r="DB410" i="1"/>
  <c r="CQ410" i="1"/>
  <c r="CU410" i="1"/>
  <c r="CY410" i="1"/>
  <c r="DC410" i="1"/>
  <c r="BK452" i="1"/>
  <c r="CD452" i="1"/>
  <c r="CR452" i="1"/>
  <c r="CV452" i="1"/>
  <c r="CZ452" i="1"/>
  <c r="CU452" i="1"/>
  <c r="DA452" i="1"/>
  <c r="CQ452" i="1"/>
  <c r="CW452" i="1"/>
  <c r="DB452" i="1"/>
  <c r="CS452" i="1"/>
  <c r="CX452" i="1"/>
  <c r="DC452" i="1"/>
  <c r="CT452" i="1"/>
  <c r="CY452" i="1"/>
  <c r="BK516" i="1"/>
  <c r="CR516" i="1"/>
  <c r="CV516" i="1"/>
  <c r="CZ516" i="1"/>
  <c r="CU516" i="1"/>
  <c r="DA516" i="1"/>
  <c r="CQ516" i="1"/>
  <c r="CW516" i="1"/>
  <c r="DB516" i="1"/>
  <c r="CS516" i="1"/>
  <c r="CX516" i="1"/>
  <c r="DC516" i="1"/>
  <c r="CT516" i="1"/>
  <c r="CY516" i="1"/>
  <c r="BK620" i="1"/>
  <c r="CQ620" i="1"/>
  <c r="CU620" i="1"/>
  <c r="CY620" i="1"/>
  <c r="DC620" i="1"/>
  <c r="CS620" i="1"/>
  <c r="CX620" i="1"/>
  <c r="CT620" i="1"/>
  <c r="CZ620" i="1"/>
  <c r="CV620" i="1"/>
  <c r="DA620" i="1"/>
  <c r="CW620" i="1"/>
  <c r="DB620" i="1"/>
  <c r="CR620" i="1"/>
  <c r="BK679" i="1"/>
  <c r="CT679" i="1"/>
  <c r="CX679" i="1"/>
  <c r="DB679" i="1"/>
  <c r="CQ679" i="1"/>
  <c r="CU679" i="1"/>
  <c r="CY679" i="1"/>
  <c r="DC679" i="1"/>
  <c r="CR679" i="1"/>
  <c r="CV679" i="1"/>
  <c r="CZ679" i="1"/>
  <c r="CS679" i="1"/>
  <c r="CW679" i="1"/>
  <c r="DA679" i="1"/>
  <c r="BK711" i="1"/>
  <c r="CT711" i="1"/>
  <c r="CX711" i="1"/>
  <c r="DB711" i="1"/>
  <c r="CQ711" i="1"/>
  <c r="CU711" i="1"/>
  <c r="CY711" i="1"/>
  <c r="DC711" i="1"/>
  <c r="CR711" i="1"/>
  <c r="CV711" i="1"/>
  <c r="CZ711" i="1"/>
  <c r="CS711" i="1"/>
  <c r="CW711" i="1"/>
  <c r="DA711" i="1"/>
  <c r="BK812" i="1"/>
  <c r="CQ812" i="1"/>
  <c r="CU812" i="1"/>
  <c r="CY812" i="1"/>
  <c r="DC812" i="1"/>
  <c r="CR812" i="1"/>
  <c r="CW812" i="1"/>
  <c r="DB812" i="1"/>
  <c r="CS812" i="1"/>
  <c r="CX812" i="1"/>
  <c r="CZ812" i="1"/>
  <c r="DA812" i="1"/>
  <c r="CT812" i="1"/>
  <c r="CV812" i="1"/>
  <c r="BK865" i="1"/>
  <c r="CC865" i="1"/>
  <c r="CT865" i="1"/>
  <c r="CX865" i="1"/>
  <c r="DB865" i="1"/>
  <c r="CQ865" i="1"/>
  <c r="CV865" i="1"/>
  <c r="DA865" i="1"/>
  <c r="CR865" i="1"/>
  <c r="CW865" i="1"/>
  <c r="DC865" i="1"/>
  <c r="CS865" i="1"/>
  <c r="CU865" i="1"/>
  <c r="CY865" i="1"/>
  <c r="CZ865" i="1"/>
  <c r="BK950" i="1"/>
  <c r="CI950" i="1"/>
  <c r="CR950" i="1"/>
  <c r="CV950" i="1"/>
  <c r="CZ950" i="1"/>
  <c r="CS950" i="1"/>
  <c r="CW950" i="1"/>
  <c r="DA950" i="1"/>
  <c r="CT950" i="1"/>
  <c r="DB950" i="1"/>
  <c r="CU950" i="1"/>
  <c r="DC950" i="1"/>
  <c r="CX950" i="1"/>
  <c r="CQ950" i="1"/>
  <c r="CY950" i="1"/>
  <c r="BK1062" i="1"/>
  <c r="CG1062" i="1"/>
  <c r="CR1062" i="1"/>
  <c r="CV1062" i="1"/>
  <c r="CZ1062" i="1"/>
  <c r="CQ1062" i="1"/>
  <c r="CW1062" i="1"/>
  <c r="DB1062" i="1"/>
  <c r="CS1062" i="1"/>
  <c r="CX1062" i="1"/>
  <c r="DC1062" i="1"/>
  <c r="CT1062" i="1"/>
  <c r="CY1062" i="1"/>
  <c r="DA1062" i="1"/>
  <c r="CU1062" i="1"/>
  <c r="BK1116" i="1"/>
  <c r="CT1116" i="1"/>
  <c r="CX1116" i="1"/>
  <c r="DB1116" i="1"/>
  <c r="CS1116" i="1"/>
  <c r="CY1116" i="1"/>
  <c r="CU1116" i="1"/>
  <c r="CZ1116" i="1"/>
  <c r="CQ1116" i="1"/>
  <c r="CV1116" i="1"/>
  <c r="DA1116" i="1"/>
  <c r="DC1116" i="1"/>
  <c r="CW1116" i="1"/>
  <c r="CR1116" i="1"/>
  <c r="BK1219" i="1"/>
  <c r="CQ1219" i="1"/>
  <c r="CU1219" i="1"/>
  <c r="CY1219" i="1"/>
  <c r="DC1219" i="1"/>
  <c r="CT1219" i="1"/>
  <c r="CZ1219" i="1"/>
  <c r="CS1219" i="1"/>
  <c r="CV1219" i="1"/>
  <c r="DA1219" i="1"/>
  <c r="CX1219" i="1"/>
  <c r="CR1219" i="1"/>
  <c r="CW1219" i="1"/>
  <c r="DB1219" i="1"/>
  <c r="BK1321" i="1"/>
  <c r="CI1321" i="1"/>
  <c r="CS1321" i="1"/>
  <c r="CW1321" i="1"/>
  <c r="DA1321" i="1"/>
  <c r="CQ1321" i="1"/>
  <c r="CV1321" i="1"/>
  <c r="DB1321" i="1"/>
  <c r="CU1321" i="1"/>
  <c r="CZ1321" i="1"/>
  <c r="CR1321" i="1"/>
  <c r="CX1321" i="1"/>
  <c r="DC1321" i="1"/>
  <c r="CT1321" i="1"/>
  <c r="CY1321" i="1"/>
  <c r="BK1368" i="1"/>
  <c r="CR1368" i="1"/>
  <c r="CV1368" i="1"/>
  <c r="CZ1368" i="1"/>
  <c r="CQ1368" i="1"/>
  <c r="CU1368" i="1"/>
  <c r="DC1368" i="1"/>
  <c r="CS1368" i="1"/>
  <c r="CW1368" i="1"/>
  <c r="DA1368" i="1"/>
  <c r="CY1368" i="1"/>
  <c r="CT1368" i="1"/>
  <c r="CX1368" i="1"/>
  <c r="DB1368" i="1"/>
  <c r="BK1420" i="1"/>
  <c r="CR1420" i="1"/>
  <c r="CV1420" i="1"/>
  <c r="CZ1420" i="1"/>
  <c r="CU1420" i="1"/>
  <c r="CY1420" i="1"/>
  <c r="CS1420" i="1"/>
  <c r="CW1420" i="1"/>
  <c r="DA1420" i="1"/>
  <c r="CQ1420" i="1"/>
  <c r="DC1420" i="1"/>
  <c r="CT1420" i="1"/>
  <c r="CX1420" i="1"/>
  <c r="DB1420" i="1"/>
  <c r="BK1547" i="1"/>
  <c r="CS1547" i="1"/>
  <c r="CW1547" i="1"/>
  <c r="DA1547" i="1"/>
  <c r="CT1547" i="1"/>
  <c r="CX1547" i="1"/>
  <c r="DB1547" i="1"/>
  <c r="CU1547" i="1"/>
  <c r="DC1547" i="1"/>
  <c r="CY1547" i="1"/>
  <c r="CQ1547" i="1"/>
  <c r="CR1547" i="1"/>
  <c r="CV1547" i="1"/>
  <c r="CZ1547" i="1"/>
  <c r="BK1110" i="1"/>
  <c r="CR1110" i="1"/>
  <c r="CV1110" i="1"/>
  <c r="CZ1110" i="1"/>
  <c r="CQ1110" i="1"/>
  <c r="CW1110" i="1"/>
  <c r="DB1110" i="1"/>
  <c r="CS1110" i="1"/>
  <c r="CX1110" i="1"/>
  <c r="DC1110" i="1"/>
  <c r="CT1110" i="1"/>
  <c r="CY1110" i="1"/>
  <c r="CU1110" i="1"/>
  <c r="DA1110" i="1"/>
  <c r="BK1272" i="1"/>
  <c r="CT1272" i="1"/>
  <c r="CX1272" i="1"/>
  <c r="DB1272" i="1"/>
  <c r="CS1272" i="1"/>
  <c r="CY1272" i="1"/>
  <c r="CW1272" i="1"/>
  <c r="DC1272" i="1"/>
  <c r="CU1272" i="1"/>
  <c r="CZ1272" i="1"/>
  <c r="CR1272" i="1"/>
  <c r="CQ1272" i="1"/>
  <c r="CV1272" i="1"/>
  <c r="DA1272" i="1"/>
  <c r="BK1386" i="1"/>
  <c r="CD1386" i="1"/>
  <c r="CT1386" i="1"/>
  <c r="CX1386" i="1"/>
  <c r="DB1386" i="1"/>
  <c r="CS1386" i="1"/>
  <c r="DA1386" i="1"/>
  <c r="CQ1386" i="1"/>
  <c r="CU1386" i="1"/>
  <c r="CY1386" i="1"/>
  <c r="DC1386" i="1"/>
  <c r="CW1386" i="1"/>
  <c r="CR1386" i="1"/>
  <c r="CV1386" i="1"/>
  <c r="CZ1386" i="1"/>
  <c r="BK121" i="1"/>
  <c r="CT121" i="1"/>
  <c r="CX121" i="1"/>
  <c r="DB121" i="1"/>
  <c r="CS121" i="1"/>
  <c r="CY121" i="1"/>
  <c r="CR121" i="1"/>
  <c r="CZ121" i="1"/>
  <c r="CU121" i="1"/>
  <c r="DA121" i="1"/>
  <c r="CV121" i="1"/>
  <c r="DC121" i="1"/>
  <c r="CQ121" i="1"/>
  <c r="CW121" i="1"/>
  <c r="BK248" i="1"/>
  <c r="CN248" i="1"/>
  <c r="CS248" i="1"/>
  <c r="CW248" i="1"/>
  <c r="DA248" i="1"/>
  <c r="CT248" i="1"/>
  <c r="CX248" i="1"/>
  <c r="DB248" i="1"/>
  <c r="CQ248" i="1"/>
  <c r="CU248" i="1"/>
  <c r="CY248" i="1"/>
  <c r="DC248" i="1"/>
  <c r="CV248" i="1"/>
  <c r="CZ248" i="1"/>
  <c r="CR248" i="1"/>
  <c r="BK293" i="1"/>
  <c r="CH293" i="1"/>
  <c r="CQ293" i="1"/>
  <c r="CU293" i="1"/>
  <c r="CY293" i="1"/>
  <c r="DC293" i="1"/>
  <c r="CR293" i="1"/>
  <c r="CV293" i="1"/>
  <c r="CZ293" i="1"/>
  <c r="CS293" i="1"/>
  <c r="CW293" i="1"/>
  <c r="DA293" i="1"/>
  <c r="CT293" i="1"/>
  <c r="CX293" i="1"/>
  <c r="DB293" i="1"/>
  <c r="BK418" i="1"/>
  <c r="CR418" i="1"/>
  <c r="CV418" i="1"/>
  <c r="CZ418" i="1"/>
  <c r="CS418" i="1"/>
  <c r="CW418" i="1"/>
  <c r="DA418" i="1"/>
  <c r="CT418" i="1"/>
  <c r="CX418" i="1"/>
  <c r="DB418" i="1"/>
  <c r="CY418" i="1"/>
  <c r="DC418" i="1"/>
  <c r="CQ418" i="1"/>
  <c r="CU418" i="1"/>
  <c r="BK603" i="1"/>
  <c r="CD603" i="1"/>
  <c r="CR603" i="1"/>
  <c r="CV603" i="1"/>
  <c r="CZ603" i="1"/>
  <c r="CU603" i="1"/>
  <c r="DA603" i="1"/>
  <c r="CQ603" i="1"/>
  <c r="CW603" i="1"/>
  <c r="DB603" i="1"/>
  <c r="CS603" i="1"/>
  <c r="CX603" i="1"/>
  <c r="DC603" i="1"/>
  <c r="CT603" i="1"/>
  <c r="CY603" i="1"/>
  <c r="BK647" i="1"/>
  <c r="CG647" i="1"/>
  <c r="CR647" i="1"/>
  <c r="CT647" i="1"/>
  <c r="CX647" i="1"/>
  <c r="DB647" i="1"/>
  <c r="CU647" i="1"/>
  <c r="CY647" i="1"/>
  <c r="DC647" i="1"/>
  <c r="CQ647" i="1"/>
  <c r="CV647" i="1"/>
  <c r="CZ647" i="1"/>
  <c r="CS647" i="1"/>
  <c r="CW647" i="1"/>
  <c r="DA647" i="1"/>
  <c r="BK1240" i="1"/>
  <c r="CT1240" i="1"/>
  <c r="CX1240" i="1"/>
  <c r="DB1240" i="1"/>
  <c r="CS1240" i="1"/>
  <c r="CY1240" i="1"/>
  <c r="CR1240" i="1"/>
  <c r="CW1240" i="1"/>
  <c r="CU1240" i="1"/>
  <c r="CZ1240" i="1"/>
  <c r="DC1240" i="1"/>
  <c r="CQ1240" i="1"/>
  <c r="CV1240" i="1"/>
  <c r="DA1240" i="1"/>
  <c r="BK1366" i="1"/>
  <c r="CT1366" i="1"/>
  <c r="CX1366" i="1"/>
  <c r="DB1366" i="1"/>
  <c r="CS1366" i="1"/>
  <c r="CW1366" i="1"/>
  <c r="CQ1366" i="1"/>
  <c r="CU1366" i="1"/>
  <c r="CY1366" i="1"/>
  <c r="DC1366" i="1"/>
  <c r="DA1366" i="1"/>
  <c r="CR1366" i="1"/>
  <c r="CV1366" i="1"/>
  <c r="CZ1366" i="1"/>
  <c r="BK44" i="1"/>
  <c r="CR44" i="1"/>
  <c r="CV44" i="1"/>
  <c r="CZ44" i="1"/>
  <c r="CQ44" i="1"/>
  <c r="CW44" i="1"/>
  <c r="DB44" i="1"/>
  <c r="CU44" i="1"/>
  <c r="DC44" i="1"/>
  <c r="CY44" i="1"/>
  <c r="CS44" i="1"/>
  <c r="DA44" i="1"/>
  <c r="CT44" i="1"/>
  <c r="CX44" i="1"/>
  <c r="BK337" i="1"/>
  <c r="CQ337" i="1"/>
  <c r="CU337" i="1"/>
  <c r="CY337" i="1"/>
  <c r="DC337" i="1"/>
  <c r="CR337" i="1"/>
  <c r="CV337" i="1"/>
  <c r="CZ337" i="1"/>
  <c r="CS337" i="1"/>
  <c r="CW337" i="1"/>
  <c r="DA337" i="1"/>
  <c r="CX337" i="1"/>
  <c r="DB337" i="1"/>
  <c r="CT337" i="1"/>
  <c r="BK130" i="1"/>
  <c r="CF130" i="1"/>
  <c r="CS130" i="1"/>
  <c r="CW130" i="1"/>
  <c r="DA130" i="1"/>
  <c r="CT130" i="1"/>
  <c r="CY130" i="1"/>
  <c r="CV130" i="1"/>
  <c r="DC130" i="1"/>
  <c r="CQ130" i="1"/>
  <c r="CX130" i="1"/>
  <c r="CR130" i="1"/>
  <c r="CZ130" i="1"/>
  <c r="CU130" i="1"/>
  <c r="DB130" i="1"/>
  <c r="BK331" i="1"/>
  <c r="CH331" i="1"/>
  <c r="CS331" i="1"/>
  <c r="CW331" i="1"/>
  <c r="DA331" i="1"/>
  <c r="CT331" i="1"/>
  <c r="CX331" i="1"/>
  <c r="DB331" i="1"/>
  <c r="CQ331" i="1"/>
  <c r="CU331" i="1"/>
  <c r="CY331" i="1"/>
  <c r="DC331" i="1"/>
  <c r="CV331" i="1"/>
  <c r="CZ331" i="1"/>
  <c r="CR331" i="1"/>
  <c r="BK567" i="1"/>
  <c r="CR567" i="1"/>
  <c r="CV567" i="1"/>
  <c r="CZ567" i="1"/>
  <c r="CS567" i="1"/>
  <c r="CW567" i="1"/>
  <c r="DA567" i="1"/>
  <c r="CT567" i="1"/>
  <c r="CX567" i="1"/>
  <c r="DB567" i="1"/>
  <c r="CQ567" i="1"/>
  <c r="CU567" i="1"/>
  <c r="CY567" i="1"/>
  <c r="DC567" i="1"/>
  <c r="BK747" i="1"/>
  <c r="CT747" i="1"/>
  <c r="CX747" i="1"/>
  <c r="DB747" i="1"/>
  <c r="CQ747" i="1"/>
  <c r="CU747" i="1"/>
  <c r="CY747" i="1"/>
  <c r="DC747" i="1"/>
  <c r="CR747" i="1"/>
  <c r="CV747" i="1"/>
  <c r="CZ747" i="1"/>
  <c r="DA747" i="1"/>
  <c r="CS747" i="1"/>
  <c r="CW747" i="1"/>
  <c r="BK200" i="1"/>
  <c r="CS200" i="1"/>
  <c r="CW200" i="1"/>
  <c r="DA200" i="1"/>
  <c r="CT200" i="1"/>
  <c r="CX200" i="1"/>
  <c r="DB200" i="1"/>
  <c r="CQ200" i="1"/>
  <c r="CU200" i="1"/>
  <c r="CY200" i="1"/>
  <c r="DC200" i="1"/>
  <c r="CV200" i="1"/>
  <c r="CZ200" i="1"/>
  <c r="CR200" i="1"/>
  <c r="BK325" i="1"/>
  <c r="CO325" i="1"/>
  <c r="CQ325" i="1"/>
  <c r="CU325" i="1"/>
  <c r="CY325" i="1"/>
  <c r="DC325" i="1"/>
  <c r="CR325" i="1"/>
  <c r="CV325" i="1"/>
  <c r="CZ325" i="1"/>
  <c r="CS325" i="1"/>
  <c r="CW325" i="1"/>
  <c r="DA325" i="1"/>
  <c r="CT325" i="1"/>
  <c r="CX325" i="1"/>
  <c r="DB325" i="1"/>
  <c r="BK75" i="1"/>
  <c r="CE75" i="1"/>
  <c r="CR75" i="1"/>
  <c r="CV75" i="1"/>
  <c r="CZ75" i="1"/>
  <c r="CQ75" i="1"/>
  <c r="CW75" i="1"/>
  <c r="DB75" i="1"/>
  <c r="CS75" i="1"/>
  <c r="CX75" i="1"/>
  <c r="DC75" i="1"/>
  <c r="CT75" i="1"/>
  <c r="CY75" i="1"/>
  <c r="CU75" i="1"/>
  <c r="DA75" i="1"/>
  <c r="BK148" i="1"/>
  <c r="CT148" i="1"/>
  <c r="CX148" i="1"/>
  <c r="DB148" i="1"/>
  <c r="CQ148" i="1"/>
  <c r="CV148" i="1"/>
  <c r="DA148" i="1"/>
  <c r="CR148" i="1"/>
  <c r="CW148" i="1"/>
  <c r="DC148" i="1"/>
  <c r="CS148" i="1"/>
  <c r="CY148" i="1"/>
  <c r="CU148" i="1"/>
  <c r="CZ148" i="1"/>
  <c r="BK230" i="1"/>
  <c r="CK230" i="1"/>
  <c r="CQ230" i="1"/>
  <c r="CU230" i="1"/>
  <c r="CY230" i="1"/>
  <c r="DC230" i="1"/>
  <c r="CR230" i="1"/>
  <c r="CV230" i="1"/>
  <c r="CZ230" i="1"/>
  <c r="CS230" i="1"/>
  <c r="CW230" i="1"/>
  <c r="DA230" i="1"/>
  <c r="CT230" i="1"/>
  <c r="CX230" i="1"/>
  <c r="DB230" i="1"/>
  <c r="BK307" i="1"/>
  <c r="CS307" i="1"/>
  <c r="CW307" i="1"/>
  <c r="DA307" i="1"/>
  <c r="CT307" i="1"/>
  <c r="CX307" i="1"/>
  <c r="DB307" i="1"/>
  <c r="CQ307" i="1"/>
  <c r="CU307" i="1"/>
  <c r="CY307" i="1"/>
  <c r="DC307" i="1"/>
  <c r="CR307" i="1"/>
  <c r="CV307" i="1"/>
  <c r="CZ307" i="1"/>
  <c r="BK409" i="1"/>
  <c r="CS409" i="1"/>
  <c r="CW409" i="1"/>
  <c r="DA409" i="1"/>
  <c r="CT409" i="1"/>
  <c r="CX409" i="1"/>
  <c r="DB409" i="1"/>
  <c r="CQ409" i="1"/>
  <c r="CU409" i="1"/>
  <c r="CY409" i="1"/>
  <c r="DC409" i="1"/>
  <c r="CR409" i="1"/>
  <c r="CV409" i="1"/>
  <c r="CZ409" i="1"/>
  <c r="BK523" i="1"/>
  <c r="CI523" i="1"/>
  <c r="CS523" i="1"/>
  <c r="CW523" i="1"/>
  <c r="DA523" i="1"/>
  <c r="CU523" i="1"/>
  <c r="CZ523" i="1"/>
  <c r="CQ523" i="1"/>
  <c r="CV523" i="1"/>
  <c r="DB523" i="1"/>
  <c r="CR523" i="1"/>
  <c r="CX523" i="1"/>
  <c r="DC523" i="1"/>
  <c r="CT523" i="1"/>
  <c r="CY523" i="1"/>
  <c r="BK51" i="1"/>
  <c r="CI51" i="1"/>
  <c r="CS51" i="1"/>
  <c r="CW51" i="1"/>
  <c r="DA51" i="1"/>
  <c r="CQ51" i="1"/>
  <c r="CV51" i="1"/>
  <c r="DB51" i="1"/>
  <c r="CX51" i="1"/>
  <c r="CT51" i="1"/>
  <c r="DC51" i="1"/>
  <c r="CU51" i="1"/>
  <c r="CY51" i="1"/>
  <c r="CR51" i="1"/>
  <c r="CZ51" i="1"/>
  <c r="BK329" i="1"/>
  <c r="CQ329" i="1"/>
  <c r="CU329" i="1"/>
  <c r="CY329" i="1"/>
  <c r="DC329" i="1"/>
  <c r="CR329" i="1"/>
  <c r="CV329" i="1"/>
  <c r="CZ329" i="1"/>
  <c r="CS329" i="1"/>
  <c r="CW329" i="1"/>
  <c r="DA329" i="1"/>
  <c r="CT329" i="1"/>
  <c r="CX329" i="1"/>
  <c r="DB329" i="1"/>
  <c r="BK653" i="1"/>
  <c r="CR653" i="1"/>
  <c r="CV653" i="1"/>
  <c r="CZ653" i="1"/>
  <c r="CS653" i="1"/>
  <c r="CW653" i="1"/>
  <c r="DA653" i="1"/>
  <c r="CT653" i="1"/>
  <c r="CX653" i="1"/>
  <c r="DB653" i="1"/>
  <c r="CQ653" i="1"/>
  <c r="CU653" i="1"/>
  <c r="CY653" i="1"/>
  <c r="DC653" i="1"/>
  <c r="BK781" i="1"/>
  <c r="CR781" i="1"/>
  <c r="CV781" i="1"/>
  <c r="CZ781" i="1"/>
  <c r="CT781" i="1"/>
  <c r="CX781" i="1"/>
  <c r="DB781" i="1"/>
  <c r="CS781" i="1"/>
  <c r="DA781" i="1"/>
  <c r="CU781" i="1"/>
  <c r="DC781" i="1"/>
  <c r="CW781" i="1"/>
  <c r="CY781" i="1"/>
  <c r="CQ781" i="1"/>
  <c r="BK999" i="1"/>
  <c r="CQ999" i="1"/>
  <c r="CU999" i="1"/>
  <c r="CY999" i="1"/>
  <c r="DC999" i="1"/>
  <c r="CR999" i="1"/>
  <c r="CV999" i="1"/>
  <c r="CZ999" i="1"/>
  <c r="CW999" i="1"/>
  <c r="CX999" i="1"/>
  <c r="CS999" i="1"/>
  <c r="DA999" i="1"/>
  <c r="CT999" i="1"/>
  <c r="DB999" i="1"/>
  <c r="BK152" i="1"/>
  <c r="CT152" i="1"/>
  <c r="CX152" i="1"/>
  <c r="DB152" i="1"/>
  <c r="CR152" i="1"/>
  <c r="CW152" i="1"/>
  <c r="DC152" i="1"/>
  <c r="CS152" i="1"/>
  <c r="CY152" i="1"/>
  <c r="CU152" i="1"/>
  <c r="CZ152" i="1"/>
  <c r="CQ152" i="1"/>
  <c r="CV152" i="1"/>
  <c r="DA152" i="1"/>
  <c r="BK311" i="1"/>
  <c r="CS311" i="1"/>
  <c r="CW311" i="1"/>
  <c r="DA311" i="1"/>
  <c r="CT311" i="1"/>
  <c r="CX311" i="1"/>
  <c r="DB311" i="1"/>
  <c r="CQ311" i="1"/>
  <c r="CU311" i="1"/>
  <c r="CY311" i="1"/>
  <c r="DC311" i="1"/>
  <c r="CZ311" i="1"/>
  <c r="CR311" i="1"/>
  <c r="CV311" i="1"/>
  <c r="BK38" i="1"/>
  <c r="CD38" i="1"/>
  <c r="CT38" i="1"/>
  <c r="CX38" i="1"/>
  <c r="DB38" i="1"/>
  <c r="CU38" i="1"/>
  <c r="CZ38" i="1"/>
  <c r="CV38" i="1"/>
  <c r="DC38" i="1"/>
  <c r="CR38" i="1"/>
  <c r="DA38" i="1"/>
  <c r="CS38" i="1"/>
  <c r="CW38" i="1"/>
  <c r="CQ38" i="1"/>
  <c r="CY38" i="1"/>
  <c r="BK223" i="1"/>
  <c r="CT223" i="1"/>
  <c r="CX223" i="1"/>
  <c r="DB223" i="1"/>
  <c r="CQ223" i="1"/>
  <c r="CU223" i="1"/>
  <c r="CY223" i="1"/>
  <c r="DC223" i="1"/>
  <c r="CR223" i="1"/>
  <c r="CV223" i="1"/>
  <c r="CZ223" i="1"/>
  <c r="DA223" i="1"/>
  <c r="CS223" i="1"/>
  <c r="CW223" i="1"/>
  <c r="BK540" i="1"/>
  <c r="CQ540" i="1"/>
  <c r="CU540" i="1"/>
  <c r="CY540" i="1"/>
  <c r="DC540" i="1"/>
  <c r="CR540" i="1"/>
  <c r="CV540" i="1"/>
  <c r="CZ540" i="1"/>
  <c r="CS540" i="1"/>
  <c r="CW540" i="1"/>
  <c r="DA540" i="1"/>
  <c r="CT540" i="1"/>
  <c r="CX540" i="1"/>
  <c r="DB540" i="1"/>
  <c r="BK730" i="1"/>
  <c r="CD730" i="1"/>
  <c r="CQ730" i="1"/>
  <c r="CU730" i="1"/>
  <c r="CY730" i="1"/>
  <c r="DC730" i="1"/>
  <c r="CR730" i="1"/>
  <c r="CV730" i="1"/>
  <c r="CZ730" i="1"/>
  <c r="CS730" i="1"/>
  <c r="CW730" i="1"/>
  <c r="DA730" i="1"/>
  <c r="CX730" i="1"/>
  <c r="DB730" i="1"/>
  <c r="CT730" i="1"/>
  <c r="BK926" i="1"/>
  <c r="CR926" i="1"/>
  <c r="CV926" i="1"/>
  <c r="CZ926" i="1"/>
  <c r="CS926" i="1"/>
  <c r="CW926" i="1"/>
  <c r="DA926" i="1"/>
  <c r="CT926" i="1"/>
  <c r="DB926" i="1"/>
  <c r="CU926" i="1"/>
  <c r="DC926" i="1"/>
  <c r="CX926" i="1"/>
  <c r="CQ926" i="1"/>
  <c r="CY926" i="1"/>
  <c r="BK1054" i="1"/>
  <c r="CR1054" i="1"/>
  <c r="CV1054" i="1"/>
  <c r="CZ1054" i="1"/>
  <c r="CT1054" i="1"/>
  <c r="CY1054" i="1"/>
  <c r="CU1054" i="1"/>
  <c r="DA1054" i="1"/>
  <c r="CQ1054" i="1"/>
  <c r="CW1054" i="1"/>
  <c r="DB1054" i="1"/>
  <c r="CX1054" i="1"/>
  <c r="CS1054" i="1"/>
  <c r="DC1054" i="1"/>
  <c r="BK1470" i="1"/>
  <c r="CT1470" i="1"/>
  <c r="CX1470" i="1"/>
  <c r="DB1470" i="1"/>
  <c r="CU1470" i="1"/>
  <c r="CY1470" i="1"/>
  <c r="DC1470" i="1"/>
  <c r="CW1470" i="1"/>
  <c r="CQ1470" i="1"/>
  <c r="CS1470" i="1"/>
  <c r="DA1470" i="1"/>
  <c r="CR1470" i="1"/>
  <c r="CV1470" i="1"/>
  <c r="CZ1470" i="1"/>
  <c r="BK1482" i="1"/>
  <c r="CT1482" i="1"/>
  <c r="CX1482" i="1"/>
  <c r="DB1482" i="1"/>
  <c r="CQ1482" i="1"/>
  <c r="CU1482" i="1"/>
  <c r="CY1482" i="1"/>
  <c r="CS1482" i="1"/>
  <c r="DA1482" i="1"/>
  <c r="DC1482" i="1"/>
  <c r="CW1482" i="1"/>
  <c r="CR1482" i="1"/>
  <c r="CV1482" i="1"/>
  <c r="CZ1482" i="1"/>
  <c r="BK494" i="1"/>
  <c r="CT494" i="1"/>
  <c r="CX494" i="1"/>
  <c r="DB494" i="1"/>
  <c r="CS494" i="1"/>
  <c r="CY494" i="1"/>
  <c r="CU494" i="1"/>
  <c r="CZ494" i="1"/>
  <c r="CQ494" i="1"/>
  <c r="CV494" i="1"/>
  <c r="DA494" i="1"/>
  <c r="DC494" i="1"/>
  <c r="CR494" i="1"/>
  <c r="CW494" i="1"/>
  <c r="BK132" i="1"/>
  <c r="CQ132" i="1"/>
  <c r="CU132" i="1"/>
  <c r="CY132" i="1"/>
  <c r="DC132" i="1"/>
  <c r="CT132" i="1"/>
  <c r="CZ132" i="1"/>
  <c r="CR132" i="1"/>
  <c r="CX132" i="1"/>
  <c r="CS132" i="1"/>
  <c r="DA132" i="1"/>
  <c r="CV132" i="1"/>
  <c r="DB132" i="1"/>
  <c r="CW132" i="1"/>
  <c r="BK799" i="1"/>
  <c r="CR799" i="1"/>
  <c r="CV799" i="1"/>
  <c r="CZ799" i="1"/>
  <c r="CU799" i="1"/>
  <c r="DA799" i="1"/>
  <c r="CQ799" i="1"/>
  <c r="CW799" i="1"/>
  <c r="DB799" i="1"/>
  <c r="CX799" i="1"/>
  <c r="CY799" i="1"/>
  <c r="CS799" i="1"/>
  <c r="DC799" i="1"/>
  <c r="CT799" i="1"/>
  <c r="BK868" i="1"/>
  <c r="CI868" i="1"/>
  <c r="CQ868" i="1"/>
  <c r="CU868" i="1"/>
  <c r="CY868" i="1"/>
  <c r="DC868" i="1"/>
  <c r="CT868" i="1"/>
  <c r="CZ868" i="1"/>
  <c r="CV868" i="1"/>
  <c r="DA868" i="1"/>
  <c r="CW868" i="1"/>
  <c r="CX868" i="1"/>
  <c r="CR868" i="1"/>
  <c r="DB868" i="1"/>
  <c r="CS868" i="1"/>
  <c r="BK1009" i="1"/>
  <c r="CS1009" i="1"/>
  <c r="CW1009" i="1"/>
  <c r="DA1009" i="1"/>
  <c r="CT1009" i="1"/>
  <c r="CX1009" i="1"/>
  <c r="DB1009" i="1"/>
  <c r="CU1009" i="1"/>
  <c r="DC1009" i="1"/>
  <c r="CV1009" i="1"/>
  <c r="CQ1009" i="1"/>
  <c r="CY1009" i="1"/>
  <c r="CR1009" i="1"/>
  <c r="CZ1009" i="1"/>
  <c r="BK1073" i="1"/>
  <c r="CS1073" i="1"/>
  <c r="CW1073" i="1"/>
  <c r="DA1073" i="1"/>
  <c r="CR1073" i="1"/>
  <c r="CX1073" i="1"/>
  <c r="DC1073" i="1"/>
  <c r="CT1073" i="1"/>
  <c r="CY1073" i="1"/>
  <c r="CU1073" i="1"/>
  <c r="CZ1073" i="1"/>
  <c r="DB1073" i="1"/>
  <c r="CQ1073" i="1"/>
  <c r="CV1073" i="1"/>
  <c r="BK1253" i="1"/>
  <c r="CF1253" i="1"/>
  <c r="CS1253" i="1"/>
  <c r="CW1253" i="1"/>
  <c r="DA1253" i="1"/>
  <c r="CU1253" i="1"/>
  <c r="CZ1253" i="1"/>
  <c r="CT1253" i="1"/>
  <c r="CY1253" i="1"/>
  <c r="CQ1253" i="1"/>
  <c r="CV1253" i="1"/>
  <c r="DB1253" i="1"/>
  <c r="CR1253" i="1"/>
  <c r="CX1253" i="1"/>
  <c r="DC1253" i="1"/>
  <c r="BK1412" i="1"/>
  <c r="CR1412" i="1"/>
  <c r="CV1412" i="1"/>
  <c r="CZ1412" i="1"/>
  <c r="CU1412" i="1"/>
  <c r="CY1412" i="1"/>
  <c r="CS1412" i="1"/>
  <c r="CW1412" i="1"/>
  <c r="DA1412" i="1"/>
  <c r="CQ1412" i="1"/>
  <c r="DC1412" i="1"/>
  <c r="CT1412" i="1"/>
  <c r="CX1412" i="1"/>
  <c r="DB1412" i="1"/>
  <c r="BK1541" i="1"/>
  <c r="CQ1541" i="1"/>
  <c r="CU1541" i="1"/>
  <c r="CY1541" i="1"/>
  <c r="DC1541" i="1"/>
  <c r="CR1541" i="1"/>
  <c r="CV1541" i="1"/>
  <c r="CS1541" i="1"/>
  <c r="CW1541" i="1"/>
  <c r="CZ1541" i="1"/>
  <c r="DA1541" i="1"/>
  <c r="DB1541" i="1"/>
  <c r="CT1541" i="1"/>
  <c r="CX1541" i="1"/>
  <c r="BK429" i="1"/>
  <c r="CC429" i="1"/>
  <c r="CS429" i="1"/>
  <c r="CW429" i="1"/>
  <c r="DA429" i="1"/>
  <c r="CT429" i="1"/>
  <c r="CX429" i="1"/>
  <c r="DB429" i="1"/>
  <c r="CQ429" i="1"/>
  <c r="CU429" i="1"/>
  <c r="CY429" i="1"/>
  <c r="DC429" i="1"/>
  <c r="CZ429" i="1"/>
  <c r="CR429" i="1"/>
  <c r="CV429" i="1"/>
  <c r="BK451" i="1"/>
  <c r="CS451" i="1"/>
  <c r="CW451" i="1"/>
  <c r="DA451" i="1"/>
  <c r="CR451" i="1"/>
  <c r="CX451" i="1"/>
  <c r="DC451" i="1"/>
  <c r="CT451" i="1"/>
  <c r="CY451" i="1"/>
  <c r="CU451" i="1"/>
  <c r="CZ451" i="1"/>
  <c r="CQ451" i="1"/>
  <c r="CV451" i="1"/>
  <c r="DB451" i="1"/>
  <c r="BK607" i="1"/>
  <c r="CR607" i="1"/>
  <c r="CV607" i="1"/>
  <c r="CZ607" i="1"/>
  <c r="CQ607" i="1"/>
  <c r="CW607" i="1"/>
  <c r="DB607" i="1"/>
  <c r="CS607" i="1"/>
  <c r="CX607" i="1"/>
  <c r="DC607" i="1"/>
  <c r="CT607" i="1"/>
  <c r="CY607" i="1"/>
  <c r="CU607" i="1"/>
  <c r="DA607" i="1"/>
  <c r="BK659" i="1"/>
  <c r="CT659" i="1"/>
  <c r="CX659" i="1"/>
  <c r="DB659" i="1"/>
  <c r="CQ659" i="1"/>
  <c r="CU659" i="1"/>
  <c r="CY659" i="1"/>
  <c r="DC659" i="1"/>
  <c r="CR659" i="1"/>
  <c r="CV659" i="1"/>
  <c r="CZ659" i="1"/>
  <c r="CS659" i="1"/>
  <c r="CW659" i="1"/>
  <c r="DA659" i="1"/>
  <c r="BK694" i="1"/>
  <c r="CO694" i="1"/>
  <c r="CQ694" i="1"/>
  <c r="CU694" i="1"/>
  <c r="CY694" i="1"/>
  <c r="DC694" i="1"/>
  <c r="CR694" i="1"/>
  <c r="CV694" i="1"/>
  <c r="CZ694" i="1"/>
  <c r="CS694" i="1"/>
  <c r="CW694" i="1"/>
  <c r="DA694" i="1"/>
  <c r="DB694" i="1"/>
  <c r="CT694" i="1"/>
  <c r="CX694" i="1"/>
  <c r="BK729" i="1"/>
  <c r="CR729" i="1"/>
  <c r="CV729" i="1"/>
  <c r="CZ729" i="1"/>
  <c r="CS729" i="1"/>
  <c r="CW729" i="1"/>
  <c r="DA729" i="1"/>
  <c r="CT729" i="1"/>
  <c r="CX729" i="1"/>
  <c r="DB729" i="1"/>
  <c r="CU729" i="1"/>
  <c r="CY729" i="1"/>
  <c r="CQ729" i="1"/>
  <c r="DC729" i="1"/>
  <c r="BK787" i="1"/>
  <c r="CT787" i="1"/>
  <c r="CX787" i="1"/>
  <c r="DB787" i="1"/>
  <c r="CR787" i="1"/>
  <c r="CV787" i="1"/>
  <c r="CZ787" i="1"/>
  <c r="CU787" i="1"/>
  <c r="DC787" i="1"/>
  <c r="CW787" i="1"/>
  <c r="CY787" i="1"/>
  <c r="DA787" i="1"/>
  <c r="CQ787" i="1"/>
  <c r="CS787" i="1"/>
  <c r="BK844" i="1"/>
  <c r="CQ844" i="1"/>
  <c r="CU844" i="1"/>
  <c r="CY844" i="1"/>
  <c r="DC844" i="1"/>
  <c r="CR844" i="1"/>
  <c r="CW844" i="1"/>
  <c r="DB844" i="1"/>
  <c r="CS844" i="1"/>
  <c r="CX844" i="1"/>
  <c r="CZ844" i="1"/>
  <c r="DA844" i="1"/>
  <c r="CT844" i="1"/>
  <c r="CV844" i="1"/>
  <c r="BK892" i="1"/>
  <c r="CG892" i="1"/>
  <c r="CQ892" i="1"/>
  <c r="CU892" i="1"/>
  <c r="CY892" i="1"/>
  <c r="DC892" i="1"/>
  <c r="CR892" i="1"/>
  <c r="CW892" i="1"/>
  <c r="DB892" i="1"/>
  <c r="CS892" i="1"/>
  <c r="CX892" i="1"/>
  <c r="CT892" i="1"/>
  <c r="CV892" i="1"/>
  <c r="CZ892" i="1"/>
  <c r="DA892" i="1"/>
  <c r="BK933" i="1"/>
  <c r="CS933" i="1"/>
  <c r="CW933" i="1"/>
  <c r="DA933" i="1"/>
  <c r="CT933" i="1"/>
  <c r="CX933" i="1"/>
  <c r="DB933" i="1"/>
  <c r="CQ933" i="1"/>
  <c r="CY933" i="1"/>
  <c r="CR933" i="1"/>
  <c r="CZ933" i="1"/>
  <c r="CU933" i="1"/>
  <c r="DC933" i="1"/>
  <c r="CV933" i="1"/>
  <c r="BK989" i="1"/>
  <c r="CS989" i="1"/>
  <c r="CW989" i="1"/>
  <c r="DA989" i="1"/>
  <c r="CT989" i="1"/>
  <c r="CX989" i="1"/>
  <c r="DB989" i="1"/>
  <c r="CQ989" i="1"/>
  <c r="CY989" i="1"/>
  <c r="CR989" i="1"/>
  <c r="CZ989" i="1"/>
  <c r="CU989" i="1"/>
  <c r="DC989" i="1"/>
  <c r="CV989" i="1"/>
  <c r="BK1053" i="1"/>
  <c r="CS1053" i="1"/>
  <c r="CW1053" i="1"/>
  <c r="DA1053" i="1"/>
  <c r="CQ1053" i="1"/>
  <c r="CV1053" i="1"/>
  <c r="DB1053" i="1"/>
  <c r="CR1053" i="1"/>
  <c r="CX1053" i="1"/>
  <c r="DC1053" i="1"/>
  <c r="CT1053" i="1"/>
  <c r="CY1053" i="1"/>
  <c r="CU1053" i="1"/>
  <c r="CZ1053" i="1"/>
  <c r="BK1128" i="1"/>
  <c r="CG1128" i="1"/>
  <c r="CT1128" i="1"/>
  <c r="CX1128" i="1"/>
  <c r="DB1128" i="1"/>
  <c r="CR1128" i="1"/>
  <c r="CW1128" i="1"/>
  <c r="DC1128" i="1"/>
  <c r="CS1128" i="1"/>
  <c r="CY1128" i="1"/>
  <c r="CU1128" i="1"/>
  <c r="CZ1128" i="1"/>
  <c r="CV1128" i="1"/>
  <c r="DA1128" i="1"/>
  <c r="CQ1128" i="1"/>
  <c r="BK1177" i="1"/>
  <c r="CS1177" i="1"/>
  <c r="CW1177" i="1"/>
  <c r="DA1177" i="1"/>
  <c r="CU1177" i="1"/>
  <c r="CZ1177" i="1"/>
  <c r="CR1177" i="1"/>
  <c r="CX1177" i="1"/>
  <c r="DC1177" i="1"/>
  <c r="CQ1177" i="1"/>
  <c r="DB1177" i="1"/>
  <c r="CY1177" i="1"/>
  <c r="CT1177" i="1"/>
  <c r="CV1177" i="1"/>
  <c r="BK1330" i="1"/>
  <c r="CR1330" i="1"/>
  <c r="CV1330" i="1"/>
  <c r="CZ1330" i="1"/>
  <c r="CQ1330" i="1"/>
  <c r="CW1330" i="1"/>
  <c r="DB1330" i="1"/>
  <c r="CU1330" i="1"/>
  <c r="CS1330" i="1"/>
  <c r="CX1330" i="1"/>
  <c r="DC1330" i="1"/>
  <c r="DA1330" i="1"/>
  <c r="CT1330" i="1"/>
  <c r="CY1330" i="1"/>
  <c r="BK1469" i="1"/>
  <c r="CQ1469" i="1"/>
  <c r="CU1469" i="1"/>
  <c r="CY1469" i="1"/>
  <c r="DC1469" i="1"/>
  <c r="CV1469" i="1"/>
  <c r="CZ1469" i="1"/>
  <c r="CX1469" i="1"/>
  <c r="DB1469" i="1"/>
  <c r="CR1469" i="1"/>
  <c r="CT1469" i="1"/>
  <c r="CS1469" i="1"/>
  <c r="CW1469" i="1"/>
  <c r="DA1469" i="1"/>
  <c r="BK1537" i="1"/>
  <c r="CG1537" i="1"/>
  <c r="CQ1537" i="1"/>
  <c r="CU1537" i="1"/>
  <c r="CY1537" i="1"/>
  <c r="DC1537" i="1"/>
  <c r="CR1537" i="1"/>
  <c r="CZ1537" i="1"/>
  <c r="CW1537" i="1"/>
  <c r="DA1537" i="1"/>
  <c r="CV1537" i="1"/>
  <c r="CS1537" i="1"/>
  <c r="CT1537" i="1"/>
  <c r="CX1537" i="1"/>
  <c r="DB1537" i="1"/>
  <c r="BK324" i="1"/>
  <c r="CR324" i="1"/>
  <c r="CV324" i="1"/>
  <c r="CZ324" i="1"/>
  <c r="CS324" i="1"/>
  <c r="CW324" i="1"/>
  <c r="DA324" i="1"/>
  <c r="CT324" i="1"/>
  <c r="CX324" i="1"/>
  <c r="DB324" i="1"/>
  <c r="CQ324" i="1"/>
  <c r="CU324" i="1"/>
  <c r="CY324" i="1"/>
  <c r="DC324" i="1"/>
  <c r="BK425" i="1"/>
  <c r="CS425" i="1"/>
  <c r="CW425" i="1"/>
  <c r="DA425" i="1"/>
  <c r="CT425" i="1"/>
  <c r="CX425" i="1"/>
  <c r="DB425" i="1"/>
  <c r="CQ425" i="1"/>
  <c r="CU425" i="1"/>
  <c r="CY425" i="1"/>
  <c r="DC425" i="1"/>
  <c r="CR425" i="1"/>
  <c r="CV425" i="1"/>
  <c r="CZ425" i="1"/>
  <c r="BK489" i="1"/>
  <c r="CO489" i="1"/>
  <c r="CQ489" i="1"/>
  <c r="CU489" i="1"/>
  <c r="CY489" i="1"/>
  <c r="DC489" i="1"/>
  <c r="CT489" i="1"/>
  <c r="CZ489" i="1"/>
  <c r="CV489" i="1"/>
  <c r="DA489" i="1"/>
  <c r="CR489" i="1"/>
  <c r="CW489" i="1"/>
  <c r="DB489" i="1"/>
  <c r="CS489" i="1"/>
  <c r="CX489" i="1"/>
  <c r="BK625" i="1"/>
  <c r="CT625" i="1"/>
  <c r="CX625" i="1"/>
  <c r="DB625" i="1"/>
  <c r="CR625" i="1"/>
  <c r="CW625" i="1"/>
  <c r="DC625" i="1"/>
  <c r="CS625" i="1"/>
  <c r="CY625" i="1"/>
  <c r="CU625" i="1"/>
  <c r="CZ625" i="1"/>
  <c r="CV625" i="1"/>
  <c r="DA625" i="1"/>
  <c r="CQ625" i="1"/>
  <c r="BK755" i="1"/>
  <c r="CT755" i="1"/>
  <c r="CX755" i="1"/>
  <c r="DB755" i="1"/>
  <c r="CQ755" i="1"/>
  <c r="CU755" i="1"/>
  <c r="CY755" i="1"/>
  <c r="DC755" i="1"/>
  <c r="CR755" i="1"/>
  <c r="CV755" i="1"/>
  <c r="CZ755" i="1"/>
  <c r="CS755" i="1"/>
  <c r="CW755" i="1"/>
  <c r="DA755" i="1"/>
  <c r="BK943" i="1"/>
  <c r="CQ943" i="1"/>
  <c r="CU943" i="1"/>
  <c r="CY943" i="1"/>
  <c r="DC943" i="1"/>
  <c r="CR943" i="1"/>
  <c r="CV943" i="1"/>
  <c r="CZ943" i="1"/>
  <c r="CW943" i="1"/>
  <c r="CX943" i="1"/>
  <c r="CS943" i="1"/>
  <c r="DA943" i="1"/>
  <c r="CT943" i="1"/>
  <c r="DB943" i="1"/>
  <c r="BK1163" i="1"/>
  <c r="CQ1163" i="1"/>
  <c r="CU1163" i="1"/>
  <c r="CY1163" i="1"/>
  <c r="DC1163" i="1"/>
  <c r="CV1163" i="1"/>
  <c r="DA1163" i="1"/>
  <c r="CR1163" i="1"/>
  <c r="CW1163" i="1"/>
  <c r="DB1163" i="1"/>
  <c r="CS1163" i="1"/>
  <c r="CX1163" i="1"/>
  <c r="CT1163" i="1"/>
  <c r="CZ1163" i="1"/>
  <c r="BK1402" i="1"/>
  <c r="CH1402" i="1"/>
  <c r="CT1402" i="1"/>
  <c r="CX1402" i="1"/>
  <c r="DB1402" i="1"/>
  <c r="CS1402" i="1"/>
  <c r="DA1402" i="1"/>
  <c r="CQ1402" i="1"/>
  <c r="CU1402" i="1"/>
  <c r="CY1402" i="1"/>
  <c r="DC1402" i="1"/>
  <c r="CW1402" i="1"/>
  <c r="CR1402" i="1"/>
  <c r="CV1402" i="1"/>
  <c r="CZ1402" i="1"/>
  <c r="BK95" i="1"/>
  <c r="CR95" i="1"/>
  <c r="CV95" i="1"/>
  <c r="CZ95" i="1"/>
  <c r="CS95" i="1"/>
  <c r="CX95" i="1"/>
  <c r="DC95" i="1"/>
  <c r="CT95" i="1"/>
  <c r="CY95" i="1"/>
  <c r="CU95" i="1"/>
  <c r="DA95" i="1"/>
  <c r="CQ95" i="1"/>
  <c r="CW95" i="1"/>
  <c r="DB95" i="1"/>
  <c r="BK302" i="1"/>
  <c r="CT302" i="1"/>
  <c r="CX302" i="1"/>
  <c r="DB302" i="1"/>
  <c r="CQ302" i="1"/>
  <c r="CU302" i="1"/>
  <c r="CY302" i="1"/>
  <c r="DC302" i="1"/>
  <c r="CR302" i="1"/>
  <c r="CV302" i="1"/>
  <c r="CZ302" i="1"/>
  <c r="CS302" i="1"/>
  <c r="CW302" i="1"/>
  <c r="DA302" i="1"/>
  <c r="BK41" i="1"/>
  <c r="CQ41" i="1"/>
  <c r="CU41" i="1"/>
  <c r="CY41" i="1"/>
  <c r="DC41" i="1"/>
  <c r="CS41" i="1"/>
  <c r="CX41" i="1"/>
  <c r="CR41" i="1"/>
  <c r="CZ41" i="1"/>
  <c r="DA41" i="1"/>
  <c r="CT41" i="1"/>
  <c r="DB41" i="1"/>
  <c r="CV41" i="1"/>
  <c r="CW41" i="1"/>
  <c r="BK138" i="1"/>
  <c r="CS138" i="1"/>
  <c r="CQ138" i="1"/>
  <c r="CV138" i="1"/>
  <c r="CZ138" i="1"/>
  <c r="CR138" i="1"/>
  <c r="CX138" i="1"/>
  <c r="DC138" i="1"/>
  <c r="CT138" i="1"/>
  <c r="CY138" i="1"/>
  <c r="CU138" i="1"/>
  <c r="DA138" i="1"/>
  <c r="CW138" i="1"/>
  <c r="DB138" i="1"/>
  <c r="BK299" i="1"/>
  <c r="CS299" i="1"/>
  <c r="CW299" i="1"/>
  <c r="DA299" i="1"/>
  <c r="CT299" i="1"/>
  <c r="CX299" i="1"/>
  <c r="DB299" i="1"/>
  <c r="CQ299" i="1"/>
  <c r="CU299" i="1"/>
  <c r="CY299" i="1"/>
  <c r="DC299" i="1"/>
  <c r="CV299" i="1"/>
  <c r="CZ299" i="1"/>
  <c r="CR299" i="1"/>
  <c r="BK467" i="1"/>
  <c r="CC467" i="1"/>
  <c r="CS467" i="1"/>
  <c r="CW467" i="1"/>
  <c r="DA467" i="1"/>
  <c r="CR467" i="1"/>
  <c r="CX467" i="1"/>
  <c r="DC467" i="1"/>
  <c r="CT467" i="1"/>
  <c r="CY467" i="1"/>
  <c r="CU467" i="1"/>
  <c r="CZ467" i="1"/>
  <c r="CQ467" i="1"/>
  <c r="CV467" i="1"/>
  <c r="DB467" i="1"/>
  <c r="BK14" i="1"/>
  <c r="CT14" i="1"/>
  <c r="CX14" i="1"/>
  <c r="DB14" i="1"/>
  <c r="CR14" i="1"/>
  <c r="CW14" i="1"/>
  <c r="DC14" i="1"/>
  <c r="CU14" i="1"/>
  <c r="DA14" i="1"/>
  <c r="CS14" i="1"/>
  <c r="CZ14" i="1"/>
  <c r="CQ14" i="1"/>
  <c r="CY14" i="1"/>
  <c r="CV14" i="1"/>
  <c r="BK93" i="1"/>
  <c r="CT93" i="1"/>
  <c r="CX93" i="1"/>
  <c r="DB93" i="1"/>
  <c r="CR93" i="1"/>
  <c r="CW93" i="1"/>
  <c r="DC93" i="1"/>
  <c r="CS93" i="1"/>
  <c r="CY93" i="1"/>
  <c r="CU93" i="1"/>
  <c r="CZ93" i="1"/>
  <c r="CQ93" i="1"/>
  <c r="CV93" i="1"/>
  <c r="DA93" i="1"/>
  <c r="BK182" i="1"/>
  <c r="CR182" i="1"/>
  <c r="CV182" i="1"/>
  <c r="CZ182" i="1"/>
  <c r="CS182" i="1"/>
  <c r="CX182" i="1"/>
  <c r="DC182" i="1"/>
  <c r="CT182" i="1"/>
  <c r="CY182" i="1"/>
  <c r="CQ182" i="1"/>
  <c r="DB182" i="1"/>
  <c r="CU182" i="1"/>
  <c r="CW182" i="1"/>
  <c r="DA182" i="1"/>
  <c r="BK231" i="1"/>
  <c r="CM231" i="1"/>
  <c r="CT231" i="1"/>
  <c r="CX231" i="1"/>
  <c r="DB231" i="1"/>
  <c r="CQ231" i="1"/>
  <c r="CU231" i="1"/>
  <c r="CY231" i="1"/>
  <c r="DC231" i="1"/>
  <c r="CR231" i="1"/>
  <c r="CV231" i="1"/>
  <c r="CZ231" i="1"/>
  <c r="CS231" i="1"/>
  <c r="CW231" i="1"/>
  <c r="DA231" i="1"/>
  <c r="BK277" i="1"/>
  <c r="CQ277" i="1"/>
  <c r="CU277" i="1"/>
  <c r="CY277" i="1"/>
  <c r="DC277" i="1"/>
  <c r="CR277" i="1"/>
  <c r="CV277" i="1"/>
  <c r="CZ277" i="1"/>
  <c r="CS277" i="1"/>
  <c r="CW277" i="1"/>
  <c r="DA277" i="1"/>
  <c r="CT277" i="1"/>
  <c r="CX277" i="1"/>
  <c r="DB277" i="1"/>
  <c r="BK368" i="1"/>
  <c r="CF368" i="1"/>
  <c r="CT368" i="1"/>
  <c r="CX368" i="1"/>
  <c r="DB368" i="1"/>
  <c r="CQ368" i="1"/>
  <c r="CU368" i="1"/>
  <c r="CY368" i="1"/>
  <c r="DC368" i="1"/>
  <c r="CR368" i="1"/>
  <c r="CV368" i="1"/>
  <c r="CZ368" i="1"/>
  <c r="CS368" i="1"/>
  <c r="CW368" i="1"/>
  <c r="DA368" i="1"/>
  <c r="BK419" i="1"/>
  <c r="CQ419" i="1"/>
  <c r="CU419" i="1"/>
  <c r="CY419" i="1"/>
  <c r="DC419" i="1"/>
  <c r="CR419" i="1"/>
  <c r="CV419" i="1"/>
  <c r="CZ419" i="1"/>
  <c r="CS419" i="1"/>
  <c r="CW419" i="1"/>
  <c r="DA419" i="1"/>
  <c r="DB419" i="1"/>
  <c r="CT419" i="1"/>
  <c r="CX419" i="1"/>
  <c r="BK476" i="1"/>
  <c r="CN476" i="1"/>
  <c r="CR476" i="1"/>
  <c r="CV476" i="1"/>
  <c r="CZ476" i="1"/>
  <c r="CS476" i="1"/>
  <c r="CX476" i="1"/>
  <c r="DC476" i="1"/>
  <c r="CT476" i="1"/>
  <c r="CY476" i="1"/>
  <c r="CU476" i="1"/>
  <c r="DA476" i="1"/>
  <c r="DB476" i="1"/>
  <c r="CQ476" i="1"/>
  <c r="CW476" i="1"/>
  <c r="BK588" i="1"/>
  <c r="CQ588" i="1"/>
  <c r="CU588" i="1"/>
  <c r="CY588" i="1"/>
  <c r="DC588" i="1"/>
  <c r="CR588" i="1"/>
  <c r="CV588" i="1"/>
  <c r="CZ588" i="1"/>
  <c r="CS588" i="1"/>
  <c r="CW588" i="1"/>
  <c r="DA588" i="1"/>
  <c r="CT588" i="1"/>
  <c r="CX588" i="1"/>
  <c r="DB588" i="1"/>
  <c r="BK636" i="1"/>
  <c r="CI636" i="1"/>
  <c r="CQ636" i="1"/>
  <c r="CU636" i="1"/>
  <c r="CY636" i="1"/>
  <c r="DC636" i="1"/>
  <c r="CS636" i="1"/>
  <c r="CX636" i="1"/>
  <c r="CT636" i="1"/>
  <c r="CZ636" i="1"/>
  <c r="CV636" i="1"/>
  <c r="DA636" i="1"/>
  <c r="DB636" i="1"/>
  <c r="CR636" i="1"/>
  <c r="CW636" i="1"/>
  <c r="BK687" i="1"/>
  <c r="CT687" i="1"/>
  <c r="CX687" i="1"/>
  <c r="DB687" i="1"/>
  <c r="CQ687" i="1"/>
  <c r="CU687" i="1"/>
  <c r="CY687" i="1"/>
  <c r="DC687" i="1"/>
  <c r="CR687" i="1"/>
  <c r="CV687" i="1"/>
  <c r="CZ687" i="1"/>
  <c r="CW687" i="1"/>
  <c r="DA687" i="1"/>
  <c r="CS687" i="1"/>
  <c r="BK719" i="1"/>
  <c r="CT719" i="1"/>
  <c r="CX719" i="1"/>
  <c r="DB719" i="1"/>
  <c r="CQ719" i="1"/>
  <c r="CU719" i="1"/>
  <c r="CY719" i="1"/>
  <c r="DC719" i="1"/>
  <c r="CR719" i="1"/>
  <c r="CV719" i="1"/>
  <c r="CZ719" i="1"/>
  <c r="CW719" i="1"/>
  <c r="DA719" i="1"/>
  <c r="CS719" i="1"/>
  <c r="BK829" i="1"/>
  <c r="CT829" i="1"/>
  <c r="CX829" i="1"/>
  <c r="DB829" i="1"/>
  <c r="CU829" i="1"/>
  <c r="CZ829" i="1"/>
  <c r="CQ829" i="1"/>
  <c r="CV829" i="1"/>
  <c r="DA829" i="1"/>
  <c r="CR829" i="1"/>
  <c r="DC829" i="1"/>
  <c r="CS829" i="1"/>
  <c r="CW829" i="1"/>
  <c r="CY829" i="1"/>
  <c r="BK881" i="1"/>
  <c r="CL881" i="1"/>
  <c r="CT881" i="1"/>
  <c r="CX881" i="1"/>
  <c r="DB881" i="1"/>
  <c r="CQ881" i="1"/>
  <c r="CV881" i="1"/>
  <c r="DA881" i="1"/>
  <c r="CR881" i="1"/>
  <c r="CW881" i="1"/>
  <c r="DC881" i="1"/>
  <c r="CY881" i="1"/>
  <c r="CZ881" i="1"/>
  <c r="CS881" i="1"/>
  <c r="CU881" i="1"/>
  <c r="BK966" i="1"/>
  <c r="CC966" i="1"/>
  <c r="CR966" i="1"/>
  <c r="CV966" i="1"/>
  <c r="CZ966" i="1"/>
  <c r="CS966" i="1"/>
  <c r="CW966" i="1"/>
  <c r="DA966" i="1"/>
  <c r="CT966" i="1"/>
  <c r="DB966" i="1"/>
  <c r="CU966" i="1"/>
  <c r="DC966" i="1"/>
  <c r="CX966" i="1"/>
  <c r="CY966" i="1"/>
  <c r="CQ966" i="1"/>
  <c r="BK1078" i="1"/>
  <c r="CR1078" i="1"/>
  <c r="CV1078" i="1"/>
  <c r="CZ1078" i="1"/>
  <c r="CQ1078" i="1"/>
  <c r="CW1078" i="1"/>
  <c r="DB1078" i="1"/>
  <c r="CS1078" i="1"/>
  <c r="CX1078" i="1"/>
  <c r="DC1078" i="1"/>
  <c r="CT1078" i="1"/>
  <c r="CY1078" i="1"/>
  <c r="DA1078" i="1"/>
  <c r="CU1078" i="1"/>
  <c r="BK1156" i="1"/>
  <c r="CM1156" i="1"/>
  <c r="CT1156" i="1"/>
  <c r="CX1156" i="1"/>
  <c r="DB1156" i="1"/>
  <c r="CQ1156" i="1"/>
  <c r="CV1156" i="1"/>
  <c r="DA1156" i="1"/>
  <c r="CR1156" i="1"/>
  <c r="CW1156" i="1"/>
  <c r="DC1156" i="1"/>
  <c r="CS1156" i="1"/>
  <c r="CY1156" i="1"/>
  <c r="CU1156" i="1"/>
  <c r="CZ1156" i="1"/>
  <c r="BK1228" i="1"/>
  <c r="CG1228" i="1"/>
  <c r="CT1228" i="1"/>
  <c r="CX1228" i="1"/>
  <c r="DB1228" i="1"/>
  <c r="CU1228" i="1"/>
  <c r="CZ1228" i="1"/>
  <c r="CS1228" i="1"/>
  <c r="CY1228" i="1"/>
  <c r="CQ1228" i="1"/>
  <c r="CV1228" i="1"/>
  <c r="DA1228" i="1"/>
  <c r="CR1228" i="1"/>
  <c r="CW1228" i="1"/>
  <c r="DC1228" i="1"/>
  <c r="BK1331" i="1"/>
  <c r="CQ1331" i="1"/>
  <c r="CU1331" i="1"/>
  <c r="CY1331" i="1"/>
  <c r="DC1331" i="1"/>
  <c r="CT1331" i="1"/>
  <c r="CZ1331" i="1"/>
  <c r="CS1331" i="1"/>
  <c r="CX1331" i="1"/>
  <c r="CV1331" i="1"/>
  <c r="DA1331" i="1"/>
  <c r="CR1331" i="1"/>
  <c r="CW1331" i="1"/>
  <c r="DB1331" i="1"/>
  <c r="BK1380" i="1"/>
  <c r="CE1380" i="1"/>
  <c r="CR1380" i="1"/>
  <c r="CV1380" i="1"/>
  <c r="CZ1380" i="1"/>
  <c r="CQ1380" i="1"/>
  <c r="CY1380" i="1"/>
  <c r="DC1380" i="1"/>
  <c r="CS1380" i="1"/>
  <c r="CW1380" i="1"/>
  <c r="DA1380" i="1"/>
  <c r="CU1380" i="1"/>
  <c r="CT1380" i="1"/>
  <c r="CX1380" i="1"/>
  <c r="DB1380" i="1"/>
  <c r="BK1497" i="1"/>
  <c r="CE1497" i="1"/>
  <c r="CQ1497" i="1"/>
  <c r="CU1497" i="1"/>
  <c r="CY1497" i="1"/>
  <c r="DC1497" i="1"/>
  <c r="CR1497" i="1"/>
  <c r="CZ1497" i="1"/>
  <c r="CV1497" i="1"/>
  <c r="CS1497" i="1"/>
  <c r="CW1497" i="1"/>
  <c r="DA1497" i="1"/>
  <c r="CT1497" i="1"/>
  <c r="CX1497" i="1"/>
  <c r="DB1497" i="1"/>
  <c r="BK1556" i="1"/>
  <c r="CR1556" i="1"/>
  <c r="CV1556" i="1"/>
  <c r="CZ1556" i="1"/>
  <c r="CS1556" i="1"/>
  <c r="DA1556" i="1"/>
  <c r="CX1556" i="1"/>
  <c r="DB1556" i="1"/>
  <c r="CW1556" i="1"/>
  <c r="CT1556" i="1"/>
  <c r="DC1556" i="1"/>
  <c r="CQ1556" i="1"/>
  <c r="CU1556" i="1"/>
  <c r="CY1556" i="1"/>
  <c r="BK77" i="1"/>
  <c r="CT77" i="1"/>
  <c r="CX77" i="1"/>
  <c r="DB77" i="1"/>
  <c r="CR77" i="1"/>
  <c r="CW77" i="1"/>
  <c r="DC77" i="1"/>
  <c r="CS77" i="1"/>
  <c r="CY77" i="1"/>
  <c r="CU77" i="1"/>
  <c r="CZ77" i="1"/>
  <c r="CQ77" i="1"/>
  <c r="CV77" i="1"/>
  <c r="DA77" i="1"/>
  <c r="BK1294" i="1"/>
  <c r="CR1294" i="1"/>
  <c r="CV1294" i="1"/>
  <c r="CZ1294" i="1"/>
  <c r="CU1294" i="1"/>
  <c r="DA1294" i="1"/>
  <c r="CT1294" i="1"/>
  <c r="CQ1294" i="1"/>
  <c r="CW1294" i="1"/>
  <c r="DB1294" i="1"/>
  <c r="CY1294" i="1"/>
  <c r="CS1294" i="1"/>
  <c r="CX1294" i="1"/>
  <c r="DC1294" i="1"/>
  <c r="BK1535" i="1"/>
  <c r="CS1535" i="1"/>
  <c r="CW1535" i="1"/>
  <c r="DA1535" i="1"/>
  <c r="CX1535" i="1"/>
  <c r="DB1535" i="1"/>
  <c r="CU1535" i="1"/>
  <c r="CY1535" i="1"/>
  <c r="CT1535" i="1"/>
  <c r="CQ1535" i="1"/>
  <c r="DC1535" i="1"/>
  <c r="CV1535" i="1"/>
  <c r="CZ1535" i="1"/>
  <c r="CR1535" i="1"/>
  <c r="BK156" i="1"/>
  <c r="CT156" i="1"/>
  <c r="CX156" i="1"/>
  <c r="DB156" i="1"/>
  <c r="CS156" i="1"/>
  <c r="CY156" i="1"/>
  <c r="CU156" i="1"/>
  <c r="CZ156" i="1"/>
  <c r="CQ156" i="1"/>
  <c r="CV156" i="1"/>
  <c r="DA156" i="1"/>
  <c r="CW156" i="1"/>
  <c r="DC156" i="1"/>
  <c r="CR156" i="1"/>
  <c r="BK279" i="1"/>
  <c r="CS279" i="1"/>
  <c r="CW279" i="1"/>
  <c r="DA279" i="1"/>
  <c r="CT279" i="1"/>
  <c r="CX279" i="1"/>
  <c r="DB279" i="1"/>
  <c r="CQ279" i="1"/>
  <c r="CU279" i="1"/>
  <c r="CY279" i="1"/>
  <c r="DC279" i="1"/>
  <c r="CZ279" i="1"/>
  <c r="CR279" i="1"/>
  <c r="CV279" i="1"/>
  <c r="BK316" i="1"/>
  <c r="CH316" i="1"/>
  <c r="CR316" i="1"/>
  <c r="CV316" i="1"/>
  <c r="CZ316" i="1"/>
  <c r="CS316" i="1"/>
  <c r="CW316" i="1"/>
  <c r="DA316" i="1"/>
  <c r="CT316" i="1"/>
  <c r="CX316" i="1"/>
  <c r="DB316" i="1"/>
  <c r="CY316" i="1"/>
  <c r="DC316" i="1"/>
  <c r="CQ316" i="1"/>
  <c r="CU316" i="1"/>
  <c r="BK531" i="1"/>
  <c r="CS531" i="1"/>
  <c r="CW531" i="1"/>
  <c r="DA531" i="1"/>
  <c r="CR531" i="1"/>
  <c r="CX531" i="1"/>
  <c r="DC531" i="1"/>
  <c r="CT531" i="1"/>
  <c r="CY531" i="1"/>
  <c r="CU531" i="1"/>
  <c r="CZ531" i="1"/>
  <c r="CQ531" i="1"/>
  <c r="CV531" i="1"/>
  <c r="DB531" i="1"/>
  <c r="BK615" i="1"/>
  <c r="CR615" i="1"/>
  <c r="CV615" i="1"/>
  <c r="CZ615" i="1"/>
  <c r="CT615" i="1"/>
  <c r="CY615" i="1"/>
  <c r="CU615" i="1"/>
  <c r="DA615" i="1"/>
  <c r="CQ615" i="1"/>
  <c r="CW615" i="1"/>
  <c r="DB615" i="1"/>
  <c r="CX615" i="1"/>
  <c r="DC615" i="1"/>
  <c r="CS615" i="1"/>
  <c r="BK655" i="1"/>
  <c r="CT655" i="1"/>
  <c r="CX655" i="1"/>
  <c r="DB655" i="1"/>
  <c r="CQ655" i="1"/>
  <c r="CU655" i="1"/>
  <c r="CY655" i="1"/>
  <c r="DC655" i="1"/>
  <c r="CR655" i="1"/>
  <c r="CV655" i="1"/>
  <c r="CZ655" i="1"/>
  <c r="CW655" i="1"/>
  <c r="DA655" i="1"/>
  <c r="CS655" i="1"/>
  <c r="BK1271" i="1"/>
  <c r="CQ1271" i="1"/>
  <c r="CU1271" i="1"/>
  <c r="CY1271" i="1"/>
  <c r="DC1271" i="1"/>
  <c r="CV1271" i="1"/>
  <c r="DA1271" i="1"/>
  <c r="CT1271" i="1"/>
  <c r="CZ1271" i="1"/>
  <c r="CR1271" i="1"/>
  <c r="CW1271" i="1"/>
  <c r="DB1271" i="1"/>
  <c r="CS1271" i="1"/>
  <c r="CX1271" i="1"/>
  <c r="BK1407" i="1"/>
  <c r="CS1407" i="1"/>
  <c r="CW1407" i="1"/>
  <c r="DA1407" i="1"/>
  <c r="CR1407" i="1"/>
  <c r="CV1407" i="1"/>
  <c r="CT1407" i="1"/>
  <c r="CX1407" i="1"/>
  <c r="DB1407" i="1"/>
  <c r="CZ1407" i="1"/>
  <c r="CQ1407" i="1"/>
  <c r="CU1407" i="1"/>
  <c r="CY1407" i="1"/>
  <c r="DC1407" i="1"/>
  <c r="BK172" i="1"/>
  <c r="CT172" i="1"/>
  <c r="CX172" i="1"/>
  <c r="DB172" i="1"/>
  <c r="CU172" i="1"/>
  <c r="CZ172" i="1"/>
  <c r="CQ172" i="1"/>
  <c r="CV172" i="1"/>
  <c r="DA172" i="1"/>
  <c r="CS172" i="1"/>
  <c r="CW172" i="1"/>
  <c r="CY172" i="1"/>
  <c r="CR172" i="1"/>
  <c r="DC172" i="1"/>
  <c r="BK33" i="1"/>
  <c r="CT33" i="1"/>
  <c r="CX33" i="1"/>
  <c r="DB33" i="1"/>
  <c r="CR33" i="1"/>
  <c r="CW33" i="1"/>
  <c r="DC33" i="1"/>
  <c r="CQ33" i="1"/>
  <c r="CY33" i="1"/>
  <c r="CU33" i="1"/>
  <c r="CV33" i="1"/>
  <c r="CS33" i="1"/>
  <c r="CZ33" i="1"/>
  <c r="DA33" i="1"/>
  <c r="BK157" i="1"/>
  <c r="CS157" i="1"/>
  <c r="CW157" i="1"/>
  <c r="DA157" i="1"/>
  <c r="CQ157" i="1"/>
  <c r="CV157" i="1"/>
  <c r="DB157" i="1"/>
  <c r="CR157" i="1"/>
  <c r="CX157" i="1"/>
  <c r="DC157" i="1"/>
  <c r="CT157" i="1"/>
  <c r="CY157" i="1"/>
  <c r="CU157" i="1"/>
  <c r="CZ157" i="1"/>
  <c r="BK384" i="1"/>
  <c r="CT384" i="1"/>
  <c r="CX384" i="1"/>
  <c r="DB384" i="1"/>
  <c r="CQ384" i="1"/>
  <c r="CU384" i="1"/>
  <c r="CY384" i="1"/>
  <c r="DC384" i="1"/>
  <c r="CR384" i="1"/>
  <c r="CV384" i="1"/>
  <c r="CZ384" i="1"/>
  <c r="CS384" i="1"/>
  <c r="CW384" i="1"/>
  <c r="DA384" i="1"/>
  <c r="BK591" i="1"/>
  <c r="CR591" i="1"/>
  <c r="CV591" i="1"/>
  <c r="CZ591" i="1"/>
  <c r="CS591" i="1"/>
  <c r="CW591" i="1"/>
  <c r="DA591" i="1"/>
  <c r="CT591" i="1"/>
  <c r="CX591" i="1"/>
  <c r="DB591" i="1"/>
  <c r="CY591" i="1"/>
  <c r="DC591" i="1"/>
  <c r="CQ591" i="1"/>
  <c r="CU591" i="1"/>
  <c r="BK105" i="1"/>
  <c r="CT105" i="1"/>
  <c r="CX105" i="1"/>
  <c r="DB105" i="1"/>
  <c r="CR105" i="1"/>
  <c r="CW105" i="1"/>
  <c r="DC105" i="1"/>
  <c r="CS105" i="1"/>
  <c r="CY105" i="1"/>
  <c r="CV105" i="1"/>
  <c r="CZ105" i="1"/>
  <c r="CQ105" i="1"/>
  <c r="DA105" i="1"/>
  <c r="CU105" i="1"/>
  <c r="BK238" i="1"/>
  <c r="CQ238" i="1"/>
  <c r="CU238" i="1"/>
  <c r="CY238" i="1"/>
  <c r="DC238" i="1"/>
  <c r="CR238" i="1"/>
  <c r="CV238" i="1"/>
  <c r="CZ238" i="1"/>
  <c r="CS238" i="1"/>
  <c r="CW238" i="1"/>
  <c r="DA238" i="1"/>
  <c r="CX238" i="1"/>
  <c r="DB238" i="1"/>
  <c r="CT238" i="1"/>
  <c r="BK374" i="1"/>
  <c r="CR374" i="1"/>
  <c r="CV374" i="1"/>
  <c r="CZ374" i="1"/>
  <c r="CS374" i="1"/>
  <c r="CW374" i="1"/>
  <c r="DA374" i="1"/>
  <c r="CT374" i="1"/>
  <c r="CX374" i="1"/>
  <c r="DB374" i="1"/>
  <c r="CU374" i="1"/>
  <c r="CY374" i="1"/>
  <c r="DC374" i="1"/>
  <c r="CQ374" i="1"/>
  <c r="BK91" i="1"/>
  <c r="CR91" i="1"/>
  <c r="CV91" i="1"/>
  <c r="CZ91" i="1"/>
  <c r="CQ91" i="1"/>
  <c r="CW91" i="1"/>
  <c r="DB91" i="1"/>
  <c r="CS91" i="1"/>
  <c r="CX91" i="1"/>
  <c r="DC91" i="1"/>
  <c r="CT91" i="1"/>
  <c r="CY91" i="1"/>
  <c r="CU91" i="1"/>
  <c r="DA91" i="1"/>
  <c r="BK161" i="1"/>
  <c r="CS161" i="1"/>
  <c r="CW161" i="1"/>
  <c r="DA161" i="1"/>
  <c r="CR161" i="1"/>
  <c r="CX161" i="1"/>
  <c r="DC161" i="1"/>
  <c r="CT161" i="1"/>
  <c r="CY161" i="1"/>
  <c r="CU161" i="1"/>
  <c r="CZ161" i="1"/>
  <c r="CV161" i="1"/>
  <c r="DB161" i="1"/>
  <c r="CQ161" i="1"/>
  <c r="BK245" i="1"/>
  <c r="CR245" i="1"/>
  <c r="CV245" i="1"/>
  <c r="CZ245" i="1"/>
  <c r="CS245" i="1"/>
  <c r="CW245" i="1"/>
  <c r="DA245" i="1"/>
  <c r="CT245" i="1"/>
  <c r="CX245" i="1"/>
  <c r="DB245" i="1"/>
  <c r="DC245" i="1"/>
  <c r="CQ245" i="1"/>
  <c r="CU245" i="1"/>
  <c r="CY245" i="1"/>
  <c r="BK338" i="1"/>
  <c r="CT338" i="1"/>
  <c r="CX338" i="1"/>
  <c r="DB338" i="1"/>
  <c r="CQ338" i="1"/>
  <c r="CU338" i="1"/>
  <c r="CY338" i="1"/>
  <c r="DC338" i="1"/>
  <c r="CR338" i="1"/>
  <c r="CV338" i="1"/>
  <c r="CZ338" i="1"/>
  <c r="DA338" i="1"/>
  <c r="CS338" i="1"/>
  <c r="CW338" i="1"/>
  <c r="BK422" i="1"/>
  <c r="CR422" i="1"/>
  <c r="CV422" i="1"/>
  <c r="CZ422" i="1"/>
  <c r="CS422" i="1"/>
  <c r="CW422" i="1"/>
  <c r="DA422" i="1"/>
  <c r="CT422" i="1"/>
  <c r="CX422" i="1"/>
  <c r="DB422" i="1"/>
  <c r="CU422" i="1"/>
  <c r="CY422" i="1"/>
  <c r="DC422" i="1"/>
  <c r="CQ422" i="1"/>
  <c r="BK535" i="1"/>
  <c r="CC535" i="1"/>
  <c r="CR535" i="1"/>
  <c r="CV535" i="1"/>
  <c r="CZ535" i="1"/>
  <c r="CS535" i="1"/>
  <c r="CW535" i="1"/>
  <c r="DA535" i="1"/>
  <c r="CT535" i="1"/>
  <c r="CX535" i="1"/>
  <c r="DB535" i="1"/>
  <c r="CQ535" i="1"/>
  <c r="CU535" i="1"/>
  <c r="CY535" i="1"/>
  <c r="DC535" i="1"/>
  <c r="BK43" i="1"/>
  <c r="CS43" i="1"/>
  <c r="CW43" i="1"/>
  <c r="DA43" i="1"/>
  <c r="CT43" i="1"/>
  <c r="CY43" i="1"/>
  <c r="CU43" i="1"/>
  <c r="DB43" i="1"/>
  <c r="CR43" i="1"/>
  <c r="DC43" i="1"/>
  <c r="CV43" i="1"/>
  <c r="CX43" i="1"/>
  <c r="CZ43" i="1"/>
  <c r="CQ43" i="1"/>
  <c r="BK437" i="1"/>
  <c r="CI437" i="1"/>
  <c r="CS437" i="1"/>
  <c r="CW437" i="1"/>
  <c r="DA437" i="1"/>
  <c r="CT437" i="1"/>
  <c r="CX437" i="1"/>
  <c r="DB437" i="1"/>
  <c r="CQ437" i="1"/>
  <c r="CU437" i="1"/>
  <c r="CY437" i="1"/>
  <c r="DC437" i="1"/>
  <c r="CR437" i="1"/>
  <c r="CV437" i="1"/>
  <c r="CZ437" i="1"/>
  <c r="BK684" i="1"/>
  <c r="CS684" i="1"/>
  <c r="CW684" i="1"/>
  <c r="DA684" i="1"/>
  <c r="CT684" i="1"/>
  <c r="CX684" i="1"/>
  <c r="DB684" i="1"/>
  <c r="CQ684" i="1"/>
  <c r="CU684" i="1"/>
  <c r="CY684" i="1"/>
  <c r="DC684" i="1"/>
  <c r="CR684" i="1"/>
  <c r="CV684" i="1"/>
  <c r="CZ684" i="1"/>
  <c r="BK842" i="1"/>
  <c r="CS842" i="1"/>
  <c r="CW842" i="1"/>
  <c r="DA842" i="1"/>
  <c r="CQ842" i="1"/>
  <c r="CV842" i="1"/>
  <c r="DB842" i="1"/>
  <c r="CR842" i="1"/>
  <c r="CX842" i="1"/>
  <c r="DC842" i="1"/>
  <c r="CT842" i="1"/>
  <c r="CU842" i="1"/>
  <c r="CY842" i="1"/>
  <c r="CZ842" i="1"/>
  <c r="BK20" i="1"/>
  <c r="CR20" i="1"/>
  <c r="CV20" i="1"/>
  <c r="CZ20" i="1"/>
  <c r="CT20" i="1"/>
  <c r="CY20" i="1"/>
  <c r="CU20" i="1"/>
  <c r="DB20" i="1"/>
  <c r="CQ20" i="1"/>
  <c r="DA20" i="1"/>
  <c r="CX20" i="1"/>
  <c r="DC20" i="1"/>
  <c r="CW20" i="1"/>
  <c r="CS20" i="1"/>
  <c r="BK197" i="1"/>
  <c r="CR197" i="1"/>
  <c r="CV197" i="1"/>
  <c r="CZ197" i="1"/>
  <c r="CS197" i="1"/>
  <c r="CW197" i="1"/>
  <c r="DA197" i="1"/>
  <c r="CT197" i="1"/>
  <c r="CX197" i="1"/>
  <c r="DB197" i="1"/>
  <c r="DC197" i="1"/>
  <c r="CQ197" i="1"/>
  <c r="CU197" i="1"/>
  <c r="CY197" i="1"/>
  <c r="BK455" i="1"/>
  <c r="CF455" i="1"/>
  <c r="CS455" i="1"/>
  <c r="CW455" i="1"/>
  <c r="DA455" i="1"/>
  <c r="CT455" i="1"/>
  <c r="CY455" i="1"/>
  <c r="CU455" i="1"/>
  <c r="CZ455" i="1"/>
  <c r="CQ455" i="1"/>
  <c r="CV455" i="1"/>
  <c r="DB455" i="1"/>
  <c r="CX455" i="1"/>
  <c r="DC455" i="1"/>
  <c r="CR455" i="1"/>
  <c r="BK30" i="1"/>
  <c r="CT30" i="1"/>
  <c r="CR30" i="1"/>
  <c r="CW30" i="1"/>
  <c r="DA30" i="1"/>
  <c r="CS30" i="1"/>
  <c r="CY30" i="1"/>
  <c r="CU30" i="1"/>
  <c r="DB30" i="1"/>
  <c r="CV30" i="1"/>
  <c r="CX30" i="1"/>
  <c r="CQ30" i="1"/>
  <c r="CZ30" i="1"/>
  <c r="DC30" i="1"/>
  <c r="BK215" i="1"/>
  <c r="CO215" i="1"/>
  <c r="CT215" i="1"/>
  <c r="CX215" i="1"/>
  <c r="DB215" i="1"/>
  <c r="CQ215" i="1"/>
  <c r="CU215" i="1"/>
  <c r="CY215" i="1"/>
  <c r="DC215" i="1"/>
  <c r="CR215" i="1"/>
  <c r="CV215" i="1"/>
  <c r="CZ215" i="1"/>
  <c r="CS215" i="1"/>
  <c r="CW215" i="1"/>
  <c r="DA215" i="1"/>
  <c r="BK492" i="1"/>
  <c r="CR492" i="1"/>
  <c r="CV492" i="1"/>
  <c r="CZ492" i="1"/>
  <c r="CS492" i="1"/>
  <c r="CX492" i="1"/>
  <c r="DC492" i="1"/>
  <c r="CT492" i="1"/>
  <c r="CY492" i="1"/>
  <c r="CU492" i="1"/>
  <c r="DA492" i="1"/>
  <c r="CQ492" i="1"/>
  <c r="CW492" i="1"/>
  <c r="DB492" i="1"/>
  <c r="BK739" i="1"/>
  <c r="CO739" i="1"/>
  <c r="CT739" i="1"/>
  <c r="CX739" i="1"/>
  <c r="DB739" i="1"/>
  <c r="CQ739" i="1"/>
  <c r="CU739" i="1"/>
  <c r="CY739" i="1"/>
  <c r="DC739" i="1"/>
  <c r="CR739" i="1"/>
  <c r="CV739" i="1"/>
  <c r="CZ739" i="1"/>
  <c r="CS739" i="1"/>
  <c r="CW739" i="1"/>
  <c r="DA739" i="1"/>
  <c r="BK942" i="1"/>
  <c r="CF942" i="1"/>
  <c r="CR942" i="1"/>
  <c r="CV942" i="1"/>
  <c r="CZ942" i="1"/>
  <c r="CS942" i="1"/>
  <c r="CW942" i="1"/>
  <c r="DA942" i="1"/>
  <c r="CT942" i="1"/>
  <c r="DB942" i="1"/>
  <c r="CU942" i="1"/>
  <c r="DC942" i="1"/>
  <c r="CX942" i="1"/>
  <c r="CY942" i="1"/>
  <c r="CQ942" i="1"/>
  <c r="BK1070" i="1"/>
  <c r="CC1070" i="1"/>
  <c r="CR1070" i="1"/>
  <c r="CV1070" i="1"/>
  <c r="CZ1070" i="1"/>
  <c r="CT1070" i="1"/>
  <c r="CY1070" i="1"/>
  <c r="CU1070" i="1"/>
  <c r="DA1070" i="1"/>
  <c r="CQ1070" i="1"/>
  <c r="CW1070" i="1"/>
  <c r="DB1070" i="1"/>
  <c r="DC1070" i="1"/>
  <c r="CX1070" i="1"/>
  <c r="CS1070" i="1"/>
  <c r="BK244" i="1"/>
  <c r="CS244" i="1"/>
  <c r="CW244" i="1"/>
  <c r="DA244" i="1"/>
  <c r="CT244" i="1"/>
  <c r="CX244" i="1"/>
  <c r="DB244" i="1"/>
  <c r="CQ244" i="1"/>
  <c r="CU244" i="1"/>
  <c r="CY244" i="1"/>
  <c r="DC244" i="1"/>
  <c r="CZ244" i="1"/>
  <c r="CR244" i="1"/>
  <c r="CV244" i="1"/>
  <c r="BK370" i="1"/>
  <c r="CR370" i="1"/>
  <c r="CV370" i="1"/>
  <c r="CZ370" i="1"/>
  <c r="CS370" i="1"/>
  <c r="CW370" i="1"/>
  <c r="DA370" i="1"/>
  <c r="CT370" i="1"/>
  <c r="CX370" i="1"/>
  <c r="DB370" i="1"/>
  <c r="CY370" i="1"/>
  <c r="DC370" i="1"/>
  <c r="CQ370" i="1"/>
  <c r="CU370" i="1"/>
  <c r="BK434" i="1"/>
  <c r="CR434" i="1"/>
  <c r="CV434" i="1"/>
  <c r="CZ434" i="1"/>
  <c r="CS434" i="1"/>
  <c r="CW434" i="1"/>
  <c r="DA434" i="1"/>
  <c r="CT434" i="1"/>
  <c r="CX434" i="1"/>
  <c r="DB434" i="1"/>
  <c r="CY434" i="1"/>
  <c r="DC434" i="1"/>
  <c r="CQ434" i="1"/>
  <c r="CU434" i="1"/>
  <c r="BK466" i="1"/>
  <c r="CT466" i="1"/>
  <c r="CX466" i="1"/>
  <c r="DB466" i="1"/>
  <c r="CU466" i="1"/>
  <c r="CZ466" i="1"/>
  <c r="CQ466" i="1"/>
  <c r="CV466" i="1"/>
  <c r="DA466" i="1"/>
  <c r="CR466" i="1"/>
  <c r="CW466" i="1"/>
  <c r="DC466" i="1"/>
  <c r="CS466" i="1"/>
  <c r="CY466" i="1"/>
  <c r="BK498" i="1"/>
  <c r="CT498" i="1"/>
  <c r="CX498" i="1"/>
  <c r="DB498" i="1"/>
  <c r="CU498" i="1"/>
  <c r="CZ498" i="1"/>
  <c r="CQ498" i="1"/>
  <c r="CV498" i="1"/>
  <c r="DA498" i="1"/>
  <c r="CR498" i="1"/>
  <c r="CW498" i="1"/>
  <c r="DC498" i="1"/>
  <c r="CS498" i="1"/>
  <c r="CY498" i="1"/>
  <c r="BK530" i="1"/>
  <c r="CT530" i="1"/>
  <c r="CX530" i="1"/>
  <c r="DB530" i="1"/>
  <c r="CU530" i="1"/>
  <c r="CZ530" i="1"/>
  <c r="CQ530" i="1"/>
  <c r="CV530" i="1"/>
  <c r="DA530" i="1"/>
  <c r="CR530" i="1"/>
  <c r="CW530" i="1"/>
  <c r="DC530" i="1"/>
  <c r="CS530" i="1"/>
  <c r="CY530" i="1"/>
  <c r="BK618" i="1"/>
  <c r="CS618" i="1"/>
  <c r="CW618" i="1"/>
  <c r="DA618" i="1"/>
  <c r="CR618" i="1"/>
  <c r="CX618" i="1"/>
  <c r="DC618" i="1"/>
  <c r="CT618" i="1"/>
  <c r="CY618" i="1"/>
  <c r="CU618" i="1"/>
  <c r="CZ618" i="1"/>
  <c r="DB618" i="1"/>
  <c r="CQ618" i="1"/>
  <c r="CV618" i="1"/>
  <c r="BK668" i="1"/>
  <c r="CS668" i="1"/>
  <c r="CW668" i="1"/>
  <c r="DA668" i="1"/>
  <c r="CT668" i="1"/>
  <c r="CX668" i="1"/>
  <c r="DB668" i="1"/>
  <c r="CQ668" i="1"/>
  <c r="CU668" i="1"/>
  <c r="CY668" i="1"/>
  <c r="DC668" i="1"/>
  <c r="CR668" i="1"/>
  <c r="CV668" i="1"/>
  <c r="CZ668" i="1"/>
  <c r="BK756" i="1"/>
  <c r="CS756" i="1"/>
  <c r="CW756" i="1"/>
  <c r="DA756" i="1"/>
  <c r="CT756" i="1"/>
  <c r="CX756" i="1"/>
  <c r="DB756" i="1"/>
  <c r="CQ756" i="1"/>
  <c r="CU756" i="1"/>
  <c r="CY756" i="1"/>
  <c r="DC756" i="1"/>
  <c r="CV756" i="1"/>
  <c r="CZ756" i="1"/>
  <c r="CR756" i="1"/>
  <c r="BK835" i="1"/>
  <c r="CR835" i="1"/>
  <c r="CV835" i="1"/>
  <c r="CZ835" i="1"/>
  <c r="CQ835" i="1"/>
  <c r="CW835" i="1"/>
  <c r="DB835" i="1"/>
  <c r="CS835" i="1"/>
  <c r="CX835" i="1"/>
  <c r="DC835" i="1"/>
  <c r="CY835" i="1"/>
  <c r="DA835" i="1"/>
  <c r="CT835" i="1"/>
  <c r="CU835" i="1"/>
  <c r="BK948" i="1"/>
  <c r="CT948" i="1"/>
  <c r="CX948" i="1"/>
  <c r="DB948" i="1"/>
  <c r="CQ948" i="1"/>
  <c r="CU948" i="1"/>
  <c r="CY948" i="1"/>
  <c r="DC948" i="1"/>
  <c r="CV948" i="1"/>
  <c r="CW948" i="1"/>
  <c r="CR948" i="1"/>
  <c r="CZ948" i="1"/>
  <c r="CS948" i="1"/>
  <c r="DA948" i="1"/>
  <c r="BK1012" i="1"/>
  <c r="CT1012" i="1"/>
  <c r="CX1012" i="1"/>
  <c r="DB1012" i="1"/>
  <c r="CQ1012" i="1"/>
  <c r="CU1012" i="1"/>
  <c r="CY1012" i="1"/>
  <c r="DC1012" i="1"/>
  <c r="CV1012" i="1"/>
  <c r="CW1012" i="1"/>
  <c r="CR1012" i="1"/>
  <c r="CZ1012" i="1"/>
  <c r="CS1012" i="1"/>
  <c r="DA1012" i="1"/>
  <c r="BK1076" i="1"/>
  <c r="CT1076" i="1"/>
  <c r="CX1076" i="1"/>
  <c r="DB1076" i="1"/>
  <c r="CQ1076" i="1"/>
  <c r="CV1076" i="1"/>
  <c r="DA1076" i="1"/>
  <c r="CR1076" i="1"/>
  <c r="CW1076" i="1"/>
  <c r="DC1076" i="1"/>
  <c r="CS1076" i="1"/>
  <c r="CY1076" i="1"/>
  <c r="CU1076" i="1"/>
  <c r="CZ1076" i="1"/>
  <c r="BK1175" i="1"/>
  <c r="CQ1175" i="1"/>
  <c r="CU1175" i="1"/>
  <c r="CY1175" i="1"/>
  <c r="DC1175" i="1"/>
  <c r="CT1175" i="1"/>
  <c r="CZ1175" i="1"/>
  <c r="CR1175" i="1"/>
  <c r="CW1175" i="1"/>
  <c r="DB1175" i="1"/>
  <c r="CV1175" i="1"/>
  <c r="CS1175" i="1"/>
  <c r="CX1175" i="1"/>
  <c r="DA1175" i="1"/>
  <c r="BK1329" i="1"/>
  <c r="CS1329" i="1"/>
  <c r="CW1329" i="1"/>
  <c r="DA1329" i="1"/>
  <c r="CT1329" i="1"/>
  <c r="CY1329" i="1"/>
  <c r="CR1329" i="1"/>
  <c r="DC1329" i="1"/>
  <c r="CU1329" i="1"/>
  <c r="CZ1329" i="1"/>
  <c r="CX1329" i="1"/>
  <c r="CQ1329" i="1"/>
  <c r="CV1329" i="1"/>
  <c r="DB1329" i="1"/>
  <c r="BK1417" i="1"/>
  <c r="CQ1417" i="1"/>
  <c r="CU1417" i="1"/>
  <c r="CY1417" i="1"/>
  <c r="DC1417" i="1"/>
  <c r="CX1417" i="1"/>
  <c r="DB1417" i="1"/>
  <c r="CR1417" i="1"/>
  <c r="CV1417" i="1"/>
  <c r="CZ1417" i="1"/>
  <c r="CT1417" i="1"/>
  <c r="CS1417" i="1"/>
  <c r="CW1417" i="1"/>
  <c r="DA1417" i="1"/>
  <c r="BK1554" i="1"/>
  <c r="CT1554" i="1"/>
  <c r="CX1554" i="1"/>
  <c r="DB1554" i="1"/>
  <c r="CQ1554" i="1"/>
  <c r="CY1554" i="1"/>
  <c r="DC1554" i="1"/>
  <c r="CR1554" i="1"/>
  <c r="CV1554" i="1"/>
  <c r="CU1554" i="1"/>
  <c r="CZ1554" i="1"/>
  <c r="CS1554" i="1"/>
  <c r="CW1554" i="1"/>
  <c r="DA1554" i="1"/>
  <c r="BK27" i="1"/>
  <c r="CM27" i="1"/>
  <c r="CS27" i="1"/>
  <c r="CW27" i="1"/>
  <c r="DA27" i="1"/>
  <c r="CT27" i="1"/>
  <c r="CY27" i="1"/>
  <c r="CV27" i="1"/>
  <c r="DC27" i="1"/>
  <c r="CU27" i="1"/>
  <c r="CX27" i="1"/>
  <c r="CZ27" i="1"/>
  <c r="CQ27" i="1"/>
  <c r="CR27" i="1"/>
  <c r="DB27" i="1"/>
  <c r="BK220" i="1"/>
  <c r="CS220" i="1"/>
  <c r="CW220" i="1"/>
  <c r="DA220" i="1"/>
  <c r="CT220" i="1"/>
  <c r="CX220" i="1"/>
  <c r="DB220" i="1"/>
  <c r="CQ220" i="1"/>
  <c r="CU220" i="1"/>
  <c r="CY220" i="1"/>
  <c r="DC220" i="1"/>
  <c r="CR220" i="1"/>
  <c r="CV220" i="1"/>
  <c r="CZ220" i="1"/>
  <c r="BK433" i="1"/>
  <c r="CS433" i="1"/>
  <c r="CW433" i="1"/>
  <c r="DA433" i="1"/>
  <c r="CT433" i="1"/>
  <c r="CX433" i="1"/>
  <c r="DB433" i="1"/>
  <c r="CQ433" i="1"/>
  <c r="CU433" i="1"/>
  <c r="CY433" i="1"/>
  <c r="DC433" i="1"/>
  <c r="CV433" i="1"/>
  <c r="CZ433" i="1"/>
  <c r="CR433" i="1"/>
  <c r="BK676" i="1"/>
  <c r="CS676" i="1"/>
  <c r="CW676" i="1"/>
  <c r="DA676" i="1"/>
  <c r="CT676" i="1"/>
  <c r="CX676" i="1"/>
  <c r="DB676" i="1"/>
  <c r="CQ676" i="1"/>
  <c r="CU676" i="1"/>
  <c r="CY676" i="1"/>
  <c r="DC676" i="1"/>
  <c r="CV676" i="1"/>
  <c r="CZ676" i="1"/>
  <c r="CR676" i="1"/>
  <c r="BK979" i="1"/>
  <c r="CQ979" i="1"/>
  <c r="CU979" i="1"/>
  <c r="CY979" i="1"/>
  <c r="DC979" i="1"/>
  <c r="CR979" i="1"/>
  <c r="CV979" i="1"/>
  <c r="CZ979" i="1"/>
  <c r="CS979" i="1"/>
  <c r="DA979" i="1"/>
  <c r="CT979" i="1"/>
  <c r="DB979" i="1"/>
  <c r="CW979" i="1"/>
  <c r="CX979" i="1"/>
  <c r="BK1328" i="1"/>
  <c r="CT1328" i="1"/>
  <c r="CX1328" i="1"/>
  <c r="DB1328" i="1"/>
  <c r="CQ1328" i="1"/>
  <c r="CV1328" i="1"/>
  <c r="DA1328" i="1"/>
  <c r="CZ1328" i="1"/>
  <c r="CR1328" i="1"/>
  <c r="CW1328" i="1"/>
  <c r="DC1328" i="1"/>
  <c r="CU1328" i="1"/>
  <c r="CS1328" i="1"/>
  <c r="CY1328" i="1"/>
  <c r="BK1557" i="1"/>
  <c r="CQ1557" i="1"/>
  <c r="CU1557" i="1"/>
  <c r="CY1557" i="1"/>
  <c r="DC1557" i="1"/>
  <c r="CR1557" i="1"/>
  <c r="CV1557" i="1"/>
  <c r="DA1557" i="1"/>
  <c r="CZ1557" i="1"/>
  <c r="CS1557" i="1"/>
  <c r="CW1557" i="1"/>
  <c r="CT1557" i="1"/>
  <c r="CX1557" i="1"/>
  <c r="DB1557" i="1"/>
  <c r="BK795" i="1"/>
  <c r="CR795" i="1"/>
  <c r="CV795" i="1"/>
  <c r="CZ795" i="1"/>
  <c r="CT795" i="1"/>
  <c r="CY795" i="1"/>
  <c r="CU795" i="1"/>
  <c r="DA795" i="1"/>
  <c r="CW795" i="1"/>
  <c r="CX795" i="1"/>
  <c r="CQ795" i="1"/>
  <c r="DB795" i="1"/>
  <c r="CS795" i="1"/>
  <c r="DC795" i="1"/>
  <c r="BK908" i="1"/>
  <c r="CQ908" i="1"/>
  <c r="CU908" i="1"/>
  <c r="CY908" i="1"/>
  <c r="DC908" i="1"/>
  <c r="CR908" i="1"/>
  <c r="CW908" i="1"/>
  <c r="DB908" i="1"/>
  <c r="CS908" i="1"/>
  <c r="CX908" i="1"/>
  <c r="CZ908" i="1"/>
  <c r="DA908" i="1"/>
  <c r="CT908" i="1"/>
  <c r="CV908" i="1"/>
  <c r="BK997" i="1"/>
  <c r="CS997" i="1"/>
  <c r="CW997" i="1"/>
  <c r="DA997" i="1"/>
  <c r="CT997" i="1"/>
  <c r="CX997" i="1"/>
  <c r="DB997" i="1"/>
  <c r="CQ997" i="1"/>
  <c r="CY997" i="1"/>
  <c r="CR997" i="1"/>
  <c r="CZ997" i="1"/>
  <c r="CU997" i="1"/>
  <c r="DC997" i="1"/>
  <c r="CV997" i="1"/>
  <c r="BK1061" i="1"/>
  <c r="CS1061" i="1"/>
  <c r="CW1061" i="1"/>
  <c r="DA1061" i="1"/>
  <c r="CT1061" i="1"/>
  <c r="CY1061" i="1"/>
  <c r="CU1061" i="1"/>
  <c r="CZ1061" i="1"/>
  <c r="CQ1061" i="1"/>
  <c r="CV1061" i="1"/>
  <c r="DB1061" i="1"/>
  <c r="CR1061" i="1"/>
  <c r="CX1061" i="1"/>
  <c r="DC1061" i="1"/>
  <c r="BK407" i="1"/>
  <c r="CQ407" i="1"/>
  <c r="CU407" i="1"/>
  <c r="CY407" i="1"/>
  <c r="DC407" i="1"/>
  <c r="CR407" i="1"/>
  <c r="CV407" i="1"/>
  <c r="CZ407" i="1"/>
  <c r="CS407" i="1"/>
  <c r="CW407" i="1"/>
  <c r="DA407" i="1"/>
  <c r="CX407" i="1"/>
  <c r="DB407" i="1"/>
  <c r="CT407" i="1"/>
  <c r="BK593" i="1"/>
  <c r="CT593" i="1"/>
  <c r="CX593" i="1"/>
  <c r="DB593" i="1"/>
  <c r="CQ593" i="1"/>
  <c r="CR593" i="1"/>
  <c r="CW593" i="1"/>
  <c r="DC593" i="1"/>
  <c r="CS593" i="1"/>
  <c r="CY593" i="1"/>
  <c r="CU593" i="1"/>
  <c r="CZ593" i="1"/>
  <c r="CV593" i="1"/>
  <c r="DA593" i="1"/>
  <c r="BK801" i="1"/>
  <c r="CJ801" i="1"/>
  <c r="CT801" i="1"/>
  <c r="CX801" i="1"/>
  <c r="DB801" i="1"/>
  <c r="CQ801" i="1"/>
  <c r="CV801" i="1"/>
  <c r="DA801" i="1"/>
  <c r="CR801" i="1"/>
  <c r="CW801" i="1"/>
  <c r="DC801" i="1"/>
  <c r="CS801" i="1"/>
  <c r="CU801" i="1"/>
  <c r="CY801" i="1"/>
  <c r="CZ801" i="1"/>
  <c r="BK959" i="1"/>
  <c r="CQ959" i="1"/>
  <c r="CU959" i="1"/>
  <c r="CY959" i="1"/>
  <c r="DC959" i="1"/>
  <c r="CR959" i="1"/>
  <c r="CV959" i="1"/>
  <c r="CZ959" i="1"/>
  <c r="CW959" i="1"/>
  <c r="CX959" i="1"/>
  <c r="CS959" i="1"/>
  <c r="DA959" i="1"/>
  <c r="DB959" i="1"/>
  <c r="CT959" i="1"/>
  <c r="BK1067" i="1"/>
  <c r="CQ1067" i="1"/>
  <c r="CU1067" i="1"/>
  <c r="CY1067" i="1"/>
  <c r="DC1067" i="1"/>
  <c r="CV1067" i="1"/>
  <c r="DA1067" i="1"/>
  <c r="CR1067" i="1"/>
  <c r="CW1067" i="1"/>
  <c r="DB1067" i="1"/>
  <c r="CS1067" i="1"/>
  <c r="CX1067" i="1"/>
  <c r="CZ1067" i="1"/>
  <c r="CT1067" i="1"/>
  <c r="BK1214" i="1"/>
  <c r="CR1214" i="1"/>
  <c r="CV1214" i="1"/>
  <c r="CZ1214" i="1"/>
  <c r="CU1214" i="1"/>
  <c r="DA1214" i="1"/>
  <c r="CT1214" i="1"/>
  <c r="CQ1214" i="1"/>
  <c r="CW1214" i="1"/>
  <c r="DB1214" i="1"/>
  <c r="CY1214" i="1"/>
  <c r="CS1214" i="1"/>
  <c r="CX1214" i="1"/>
  <c r="DC1214" i="1"/>
  <c r="BK1445" i="1"/>
  <c r="CQ1445" i="1"/>
  <c r="CU1445" i="1"/>
  <c r="CY1445" i="1"/>
  <c r="DC1445" i="1"/>
  <c r="CV1445" i="1"/>
  <c r="CZ1445" i="1"/>
  <c r="CX1445" i="1"/>
  <c r="DB1445" i="1"/>
  <c r="CR1445" i="1"/>
  <c r="CT1445" i="1"/>
  <c r="CS1445" i="1"/>
  <c r="CW1445" i="1"/>
  <c r="DA1445" i="1"/>
  <c r="BK1539" i="1"/>
  <c r="CS1539" i="1"/>
  <c r="CW1539" i="1"/>
  <c r="DA1539" i="1"/>
  <c r="CT1539" i="1"/>
  <c r="DB1539" i="1"/>
  <c r="CQ1539" i="1"/>
  <c r="DC1539" i="1"/>
  <c r="CX1539" i="1"/>
  <c r="CU1539" i="1"/>
  <c r="CY1539" i="1"/>
  <c r="CR1539" i="1"/>
  <c r="CV1539" i="1"/>
  <c r="CZ1539" i="1"/>
  <c r="BK209" i="1"/>
  <c r="CR209" i="1"/>
  <c r="CV209" i="1"/>
  <c r="CZ209" i="1"/>
  <c r="CS209" i="1"/>
  <c r="CW209" i="1"/>
  <c r="DA209" i="1"/>
  <c r="CT209" i="1"/>
  <c r="CX209" i="1"/>
  <c r="DB209" i="1"/>
  <c r="CQ209" i="1"/>
  <c r="CU209" i="1"/>
  <c r="CY209" i="1"/>
  <c r="DC209" i="1"/>
  <c r="BK181" i="1"/>
  <c r="CL181" i="1"/>
  <c r="CS181" i="1"/>
  <c r="CW181" i="1"/>
  <c r="DA181" i="1"/>
  <c r="CU181" i="1"/>
  <c r="CZ181" i="1"/>
  <c r="CQ181" i="1"/>
  <c r="CV181" i="1"/>
  <c r="DB181" i="1"/>
  <c r="CT181" i="1"/>
  <c r="CX181" i="1"/>
  <c r="CY181" i="1"/>
  <c r="CR181" i="1"/>
  <c r="DC181" i="1"/>
  <c r="BK375" i="1"/>
  <c r="CQ375" i="1"/>
  <c r="CU375" i="1"/>
  <c r="CY375" i="1"/>
  <c r="DC375" i="1"/>
  <c r="CR375" i="1"/>
  <c r="CV375" i="1"/>
  <c r="CZ375" i="1"/>
  <c r="CS375" i="1"/>
  <c r="CW375" i="1"/>
  <c r="DA375" i="1"/>
  <c r="CX375" i="1"/>
  <c r="DB375" i="1"/>
  <c r="CT375" i="1"/>
  <c r="BK551" i="1"/>
  <c r="CR551" i="1"/>
  <c r="CV551" i="1"/>
  <c r="CZ551" i="1"/>
  <c r="CS551" i="1"/>
  <c r="CW551" i="1"/>
  <c r="DA551" i="1"/>
  <c r="CT551" i="1"/>
  <c r="CX551" i="1"/>
  <c r="DB551" i="1"/>
  <c r="CQ551" i="1"/>
  <c r="CU551" i="1"/>
  <c r="CY551" i="1"/>
  <c r="DC551" i="1"/>
  <c r="BK145" i="1"/>
  <c r="CS145" i="1"/>
  <c r="CW145" i="1"/>
  <c r="DA145" i="1"/>
  <c r="CR145" i="1"/>
  <c r="CX145" i="1"/>
  <c r="DC145" i="1"/>
  <c r="CT145" i="1"/>
  <c r="CY145" i="1"/>
  <c r="CU145" i="1"/>
  <c r="CZ145" i="1"/>
  <c r="CQ145" i="1"/>
  <c r="CV145" i="1"/>
  <c r="DB145" i="1"/>
  <c r="BK393" i="1"/>
  <c r="CS393" i="1"/>
  <c r="CW393" i="1"/>
  <c r="DA393" i="1"/>
  <c r="CT393" i="1"/>
  <c r="CX393" i="1"/>
  <c r="DB393" i="1"/>
  <c r="CQ393" i="1"/>
  <c r="CU393" i="1"/>
  <c r="CY393" i="1"/>
  <c r="DC393" i="1"/>
  <c r="CR393" i="1"/>
  <c r="CV393" i="1"/>
  <c r="CZ393" i="1"/>
  <c r="BK548" i="1"/>
  <c r="CQ548" i="1"/>
  <c r="CU548" i="1"/>
  <c r="CY548" i="1"/>
  <c r="DC548" i="1"/>
  <c r="CR548" i="1"/>
  <c r="CV548" i="1"/>
  <c r="CZ548" i="1"/>
  <c r="CS548" i="1"/>
  <c r="CW548" i="1"/>
  <c r="DA548" i="1"/>
  <c r="CX548" i="1"/>
  <c r="DB548" i="1"/>
  <c r="CT548" i="1"/>
  <c r="BK759" i="1"/>
  <c r="CT759" i="1"/>
  <c r="CX759" i="1"/>
  <c r="DB759" i="1"/>
  <c r="CQ759" i="1"/>
  <c r="CU759" i="1"/>
  <c r="CY759" i="1"/>
  <c r="DC759" i="1"/>
  <c r="CR759" i="1"/>
  <c r="CV759" i="1"/>
  <c r="CZ759" i="1"/>
  <c r="CS759" i="1"/>
  <c r="CW759" i="1"/>
  <c r="DA759" i="1"/>
  <c r="BK918" i="1"/>
  <c r="CS918" i="1"/>
  <c r="CW918" i="1"/>
  <c r="DA918" i="1"/>
  <c r="CU918" i="1"/>
  <c r="CZ918" i="1"/>
  <c r="CQ918" i="1"/>
  <c r="CV918" i="1"/>
  <c r="DB918" i="1"/>
  <c r="CX918" i="1"/>
  <c r="CY918" i="1"/>
  <c r="CR918" i="1"/>
  <c r="DC918" i="1"/>
  <c r="CT918" i="1"/>
  <c r="BK1087" i="1"/>
  <c r="CQ1087" i="1"/>
  <c r="CU1087" i="1"/>
  <c r="CY1087" i="1"/>
  <c r="DC1087" i="1"/>
  <c r="CR1087" i="1"/>
  <c r="CW1087" i="1"/>
  <c r="DB1087" i="1"/>
  <c r="CS1087" i="1"/>
  <c r="CX1087" i="1"/>
  <c r="CT1087" i="1"/>
  <c r="CZ1087" i="1"/>
  <c r="CV1087" i="1"/>
  <c r="DA1087" i="1"/>
  <c r="BK1448" i="1"/>
  <c r="CR1448" i="1"/>
  <c r="CV1448" i="1"/>
  <c r="CZ1448" i="1"/>
  <c r="CS1448" i="1"/>
  <c r="DA1448" i="1"/>
  <c r="CQ1448" i="1"/>
  <c r="CY1448" i="1"/>
  <c r="DC1448" i="1"/>
  <c r="CW1448" i="1"/>
  <c r="CU1448" i="1"/>
  <c r="CT1448" i="1"/>
  <c r="CX1448" i="1"/>
  <c r="DB1448" i="1"/>
  <c r="CN1267" i="1"/>
  <c r="CL1267" i="1"/>
  <c r="CE1267" i="1"/>
  <c r="CL1387" i="1"/>
  <c r="CK1387" i="1"/>
  <c r="BK229" i="1"/>
  <c r="CR229" i="1"/>
  <c r="CV229" i="1"/>
  <c r="CZ229" i="1"/>
  <c r="CS229" i="1"/>
  <c r="CW229" i="1"/>
  <c r="DA229" i="1"/>
  <c r="CT229" i="1"/>
  <c r="CX229" i="1"/>
  <c r="DB229" i="1"/>
  <c r="DC229" i="1"/>
  <c r="CQ229" i="1"/>
  <c r="CU229" i="1"/>
  <c r="CY229" i="1"/>
  <c r="BK363" i="1"/>
  <c r="CE363" i="1"/>
  <c r="CQ363" i="1"/>
  <c r="CU363" i="1"/>
  <c r="CY363" i="1"/>
  <c r="DC363" i="1"/>
  <c r="CR363" i="1"/>
  <c r="CV363" i="1"/>
  <c r="CZ363" i="1"/>
  <c r="CS363" i="1"/>
  <c r="CW363" i="1"/>
  <c r="DA363" i="1"/>
  <c r="CT363" i="1"/>
  <c r="CX363" i="1"/>
  <c r="DB363" i="1"/>
  <c r="BK72" i="1"/>
  <c r="CR72" i="1"/>
  <c r="CU72" i="1"/>
  <c r="CY72" i="1"/>
  <c r="DC72" i="1"/>
  <c r="CS72" i="1"/>
  <c r="CX72" i="1"/>
  <c r="CT72" i="1"/>
  <c r="CZ72" i="1"/>
  <c r="CV72" i="1"/>
  <c r="DA72" i="1"/>
  <c r="CQ72" i="1"/>
  <c r="CW72" i="1"/>
  <c r="DB72" i="1"/>
  <c r="BK339" i="1"/>
  <c r="CS339" i="1"/>
  <c r="CW339" i="1"/>
  <c r="DA339" i="1"/>
  <c r="CT339" i="1"/>
  <c r="CX339" i="1"/>
  <c r="DB339" i="1"/>
  <c r="CQ339" i="1"/>
  <c r="CU339" i="1"/>
  <c r="CY339" i="1"/>
  <c r="DC339" i="1"/>
  <c r="CR339" i="1"/>
  <c r="CV339" i="1"/>
  <c r="CZ339" i="1"/>
  <c r="BK572" i="1"/>
  <c r="CQ572" i="1"/>
  <c r="CU572" i="1"/>
  <c r="CY572" i="1"/>
  <c r="DC572" i="1"/>
  <c r="CR572" i="1"/>
  <c r="CV572" i="1"/>
  <c r="CZ572" i="1"/>
  <c r="CS572" i="1"/>
  <c r="CW572" i="1"/>
  <c r="DA572" i="1"/>
  <c r="CT572" i="1"/>
  <c r="CX572" i="1"/>
  <c r="DB572" i="1"/>
  <c r="BK772" i="1"/>
  <c r="CN772" i="1"/>
  <c r="CS772" i="1"/>
  <c r="CW772" i="1"/>
  <c r="DA772" i="1"/>
  <c r="CT772" i="1"/>
  <c r="CX772" i="1"/>
  <c r="DB772" i="1"/>
  <c r="CQ772" i="1"/>
  <c r="CU772" i="1"/>
  <c r="CY772" i="1"/>
  <c r="DC772" i="1"/>
  <c r="CV772" i="1"/>
  <c r="CZ772" i="1"/>
  <c r="CR772" i="1"/>
  <c r="BK958" i="1"/>
  <c r="CM958" i="1"/>
  <c r="CR958" i="1"/>
  <c r="CV958" i="1"/>
  <c r="CZ958" i="1"/>
  <c r="CS958" i="1"/>
  <c r="CW958" i="1"/>
  <c r="DA958" i="1"/>
  <c r="CT958" i="1"/>
  <c r="DB958" i="1"/>
  <c r="CU958" i="1"/>
  <c r="DC958" i="1"/>
  <c r="CX958" i="1"/>
  <c r="CQ958" i="1"/>
  <c r="CY958" i="1"/>
  <c r="BK1097" i="1"/>
  <c r="CG1097" i="1"/>
  <c r="CS1097" i="1"/>
  <c r="CW1097" i="1"/>
  <c r="DA1097" i="1"/>
  <c r="CU1097" i="1"/>
  <c r="CZ1097" i="1"/>
  <c r="CQ1097" i="1"/>
  <c r="CV1097" i="1"/>
  <c r="DB1097" i="1"/>
  <c r="CR1097" i="1"/>
  <c r="CX1097" i="1"/>
  <c r="DC1097" i="1"/>
  <c r="CT1097" i="1"/>
  <c r="CY1097" i="1"/>
  <c r="BK1506" i="1"/>
  <c r="CT1506" i="1"/>
  <c r="CX1506" i="1"/>
  <c r="DB1506" i="1"/>
  <c r="CQ1506" i="1"/>
  <c r="CY1506" i="1"/>
  <c r="DC1506" i="1"/>
  <c r="CV1506" i="1"/>
  <c r="CU1506" i="1"/>
  <c r="CZ1506" i="1"/>
  <c r="CR1506" i="1"/>
  <c r="CS1506" i="1"/>
  <c r="CW1506" i="1"/>
  <c r="DA1506" i="1"/>
  <c r="BK1500" i="1"/>
  <c r="CC1500" i="1"/>
  <c r="CR1500" i="1"/>
  <c r="CV1500" i="1"/>
  <c r="CZ1500" i="1"/>
  <c r="CS1500" i="1"/>
  <c r="CW1500" i="1"/>
  <c r="CT1500" i="1"/>
  <c r="DB1500" i="1"/>
  <c r="DA1500" i="1"/>
  <c r="CX1500" i="1"/>
  <c r="DC1500" i="1"/>
  <c r="CQ1500" i="1"/>
  <c r="CU1500" i="1"/>
  <c r="CY1500" i="1"/>
  <c r="BK1008" i="1"/>
  <c r="CD1008" i="1"/>
  <c r="CT1008" i="1"/>
  <c r="CX1008" i="1"/>
  <c r="DB1008" i="1"/>
  <c r="CQ1008" i="1"/>
  <c r="CU1008" i="1"/>
  <c r="CY1008" i="1"/>
  <c r="DC1008" i="1"/>
  <c r="CR1008" i="1"/>
  <c r="CZ1008" i="1"/>
  <c r="CS1008" i="1"/>
  <c r="DA1008" i="1"/>
  <c r="CV1008" i="1"/>
  <c r="CW1008" i="1"/>
  <c r="BK698" i="1"/>
  <c r="CC698" i="1"/>
  <c r="CQ698" i="1"/>
  <c r="CU698" i="1"/>
  <c r="CY698" i="1"/>
  <c r="DC698" i="1"/>
  <c r="CR698" i="1"/>
  <c r="CV698" i="1"/>
  <c r="CZ698" i="1"/>
  <c r="CS698" i="1"/>
  <c r="CW698" i="1"/>
  <c r="DA698" i="1"/>
  <c r="CX698" i="1"/>
  <c r="DB698" i="1"/>
  <c r="CT698" i="1"/>
  <c r="BK815" i="1"/>
  <c r="CR815" i="1"/>
  <c r="CV815" i="1"/>
  <c r="CZ815" i="1"/>
  <c r="CU815" i="1"/>
  <c r="DA815" i="1"/>
  <c r="CQ815" i="1"/>
  <c r="CW815" i="1"/>
  <c r="DB815" i="1"/>
  <c r="CS815" i="1"/>
  <c r="DC815" i="1"/>
  <c r="CT815" i="1"/>
  <c r="CX815" i="1"/>
  <c r="CY815" i="1"/>
  <c r="BK888" i="1"/>
  <c r="CQ888" i="1"/>
  <c r="CU888" i="1"/>
  <c r="CY888" i="1"/>
  <c r="DC888" i="1"/>
  <c r="CV888" i="1"/>
  <c r="DA888" i="1"/>
  <c r="CR888" i="1"/>
  <c r="CW888" i="1"/>
  <c r="DB888" i="1"/>
  <c r="CS888" i="1"/>
  <c r="CT888" i="1"/>
  <c r="CX888" i="1"/>
  <c r="CZ888" i="1"/>
  <c r="BK1025" i="1"/>
  <c r="CK1025" i="1"/>
  <c r="CS1025" i="1"/>
  <c r="CW1025" i="1"/>
  <c r="DA1025" i="1"/>
  <c r="CT1025" i="1"/>
  <c r="CX1025" i="1"/>
  <c r="DB1025" i="1"/>
  <c r="CU1025" i="1"/>
  <c r="DC1025" i="1"/>
  <c r="CV1025" i="1"/>
  <c r="CQ1025" i="1"/>
  <c r="CY1025" i="1"/>
  <c r="CZ1025" i="1"/>
  <c r="CR1025" i="1"/>
  <c r="BK1082" i="1"/>
  <c r="CH1082" i="1"/>
  <c r="CR1082" i="1"/>
  <c r="CV1082" i="1"/>
  <c r="CZ1082" i="1"/>
  <c r="CS1082" i="1"/>
  <c r="CX1082" i="1"/>
  <c r="DC1082" i="1"/>
  <c r="CT1082" i="1"/>
  <c r="CY1082" i="1"/>
  <c r="CU1082" i="1"/>
  <c r="DA1082" i="1"/>
  <c r="CW1082" i="1"/>
  <c r="CQ1082" i="1"/>
  <c r="DB1082" i="1"/>
  <c r="BK1283" i="1"/>
  <c r="CC1283" i="1"/>
  <c r="CQ1283" i="1"/>
  <c r="CU1283" i="1"/>
  <c r="CY1283" i="1"/>
  <c r="DC1283" i="1"/>
  <c r="CT1283" i="1"/>
  <c r="CZ1283" i="1"/>
  <c r="CS1283" i="1"/>
  <c r="CX1283" i="1"/>
  <c r="CV1283" i="1"/>
  <c r="DA1283" i="1"/>
  <c r="CR1283" i="1"/>
  <c r="CW1283" i="1"/>
  <c r="DB1283" i="1"/>
  <c r="BK1453" i="1"/>
  <c r="CO1453" i="1"/>
  <c r="CQ1453" i="1"/>
  <c r="CU1453" i="1"/>
  <c r="CY1453" i="1"/>
  <c r="DC1453" i="1"/>
  <c r="CR1453" i="1"/>
  <c r="CV1453" i="1"/>
  <c r="CT1453" i="1"/>
  <c r="CX1453" i="1"/>
  <c r="CZ1453" i="1"/>
  <c r="DB1453" i="1"/>
  <c r="CS1453" i="1"/>
  <c r="CW1453" i="1"/>
  <c r="DA1453" i="1"/>
  <c r="BK1561" i="1"/>
  <c r="CF1561" i="1"/>
  <c r="CQ1561" i="1"/>
  <c r="CU1561" i="1"/>
  <c r="CY1561" i="1"/>
  <c r="DC1561" i="1"/>
  <c r="CV1561" i="1"/>
  <c r="CZ1561" i="1"/>
  <c r="CW1561" i="1"/>
  <c r="DA1561" i="1"/>
  <c r="CR1561" i="1"/>
  <c r="CS1561" i="1"/>
  <c r="DB1561" i="1"/>
  <c r="CT1561" i="1"/>
  <c r="CX1561" i="1"/>
  <c r="BK461" i="1"/>
  <c r="CC461" i="1"/>
  <c r="CQ461" i="1"/>
  <c r="CU461" i="1"/>
  <c r="CY461" i="1"/>
  <c r="DC461" i="1"/>
  <c r="CV461" i="1"/>
  <c r="DA461" i="1"/>
  <c r="CR461" i="1"/>
  <c r="CW461" i="1"/>
  <c r="DB461" i="1"/>
  <c r="CS461" i="1"/>
  <c r="CX461" i="1"/>
  <c r="CT461" i="1"/>
  <c r="CZ461" i="1"/>
  <c r="BK581" i="1"/>
  <c r="CI581" i="1"/>
  <c r="CT581" i="1"/>
  <c r="CX581" i="1"/>
  <c r="DB581" i="1"/>
  <c r="CQ581" i="1"/>
  <c r="CU581" i="1"/>
  <c r="CY581" i="1"/>
  <c r="DC581" i="1"/>
  <c r="CR581" i="1"/>
  <c r="CV581" i="1"/>
  <c r="CZ581" i="1"/>
  <c r="DA581" i="1"/>
  <c r="CS581" i="1"/>
  <c r="CW581" i="1"/>
  <c r="BK773" i="1"/>
  <c r="CF773" i="1"/>
  <c r="CR773" i="1"/>
  <c r="CV773" i="1"/>
  <c r="CZ773" i="1"/>
  <c r="CS773" i="1"/>
  <c r="CW773" i="1"/>
  <c r="DA773" i="1"/>
  <c r="CT773" i="1"/>
  <c r="CX773" i="1"/>
  <c r="DB773" i="1"/>
  <c r="CY773" i="1"/>
  <c r="DC773" i="1"/>
  <c r="CQ773" i="1"/>
  <c r="CU773" i="1"/>
  <c r="BK939" i="1"/>
  <c r="CL939" i="1"/>
  <c r="CQ939" i="1"/>
  <c r="CU939" i="1"/>
  <c r="CY939" i="1"/>
  <c r="DC939" i="1"/>
  <c r="CR939" i="1"/>
  <c r="CV939" i="1"/>
  <c r="CZ939" i="1"/>
  <c r="CS939" i="1"/>
  <c r="DA939" i="1"/>
  <c r="CT939" i="1"/>
  <c r="DB939" i="1"/>
  <c r="CW939" i="1"/>
  <c r="CX939" i="1"/>
  <c r="BK1119" i="1"/>
  <c r="CK1119" i="1"/>
  <c r="CQ1119" i="1"/>
  <c r="CU1119" i="1"/>
  <c r="CY1119" i="1"/>
  <c r="DC1119" i="1"/>
  <c r="CR1119" i="1"/>
  <c r="CW1119" i="1"/>
  <c r="DB1119" i="1"/>
  <c r="CS1119" i="1"/>
  <c r="CX1119" i="1"/>
  <c r="CT1119" i="1"/>
  <c r="CZ1119" i="1"/>
  <c r="DA1119" i="1"/>
  <c r="CV1119" i="1"/>
  <c r="BK1324" i="1"/>
  <c r="CI1324" i="1"/>
  <c r="CT1324" i="1"/>
  <c r="CX1324" i="1"/>
  <c r="DB1324" i="1"/>
  <c r="CU1324" i="1"/>
  <c r="CZ1324" i="1"/>
  <c r="CS1324" i="1"/>
  <c r="CQ1324" i="1"/>
  <c r="CV1324" i="1"/>
  <c r="DA1324" i="1"/>
  <c r="CY1324" i="1"/>
  <c r="CR1324" i="1"/>
  <c r="CW1324" i="1"/>
  <c r="DC1324" i="1"/>
  <c r="BK59" i="1"/>
  <c r="CI59" i="1"/>
  <c r="CS59" i="1"/>
  <c r="CW59" i="1"/>
  <c r="DA59" i="1"/>
  <c r="CT59" i="1"/>
  <c r="CY59" i="1"/>
  <c r="CR59" i="1"/>
  <c r="CZ59" i="1"/>
  <c r="CU59" i="1"/>
  <c r="DC59" i="1"/>
  <c r="CV59" i="1"/>
  <c r="CX59" i="1"/>
  <c r="CQ59" i="1"/>
  <c r="DB59" i="1"/>
  <c r="BK98" i="1"/>
  <c r="CS98" i="1"/>
  <c r="CW98" i="1"/>
  <c r="DA98" i="1"/>
  <c r="CR98" i="1"/>
  <c r="CX98" i="1"/>
  <c r="DC98" i="1"/>
  <c r="CT98" i="1"/>
  <c r="CY98" i="1"/>
  <c r="CQ98" i="1"/>
  <c r="DB98" i="1"/>
  <c r="CU98" i="1"/>
  <c r="CV98" i="1"/>
  <c r="CZ98" i="1"/>
  <c r="BK178" i="1"/>
  <c r="CC178" i="1"/>
  <c r="CR178" i="1"/>
  <c r="CV178" i="1"/>
  <c r="CZ178" i="1"/>
  <c r="CQ178" i="1"/>
  <c r="CW178" i="1"/>
  <c r="DB178" i="1"/>
  <c r="CS178" i="1"/>
  <c r="CX178" i="1"/>
  <c r="DC178" i="1"/>
  <c r="DA178" i="1"/>
  <c r="CT178" i="1"/>
  <c r="CU178" i="1"/>
  <c r="CY178" i="1"/>
  <c r="BK236" i="1"/>
  <c r="CS236" i="1"/>
  <c r="CW236" i="1"/>
  <c r="DA236" i="1"/>
  <c r="CT236" i="1"/>
  <c r="CX236" i="1"/>
  <c r="DB236" i="1"/>
  <c r="CQ236" i="1"/>
  <c r="CU236" i="1"/>
  <c r="CY236" i="1"/>
  <c r="DC236" i="1"/>
  <c r="CR236" i="1"/>
  <c r="CV236" i="1"/>
  <c r="CZ236" i="1"/>
  <c r="BK281" i="1"/>
  <c r="CQ281" i="1"/>
  <c r="CU281" i="1"/>
  <c r="CY281" i="1"/>
  <c r="DC281" i="1"/>
  <c r="CR281" i="1"/>
  <c r="CV281" i="1"/>
  <c r="CZ281" i="1"/>
  <c r="CS281" i="1"/>
  <c r="CW281" i="1"/>
  <c r="DA281" i="1"/>
  <c r="CT281" i="1"/>
  <c r="CX281" i="1"/>
  <c r="DB281" i="1"/>
  <c r="BK11" i="1"/>
  <c r="CH11" i="1"/>
  <c r="CS11" i="1"/>
  <c r="CW11" i="1"/>
  <c r="DA11" i="1"/>
  <c r="CT11" i="1"/>
  <c r="CY11" i="1"/>
  <c r="CQ11" i="1"/>
  <c r="CX11" i="1"/>
  <c r="CU11" i="1"/>
  <c r="DC11" i="1"/>
  <c r="DB11" i="1"/>
  <c r="CR11" i="1"/>
  <c r="CV11" i="1"/>
  <c r="CZ11" i="1"/>
  <c r="BK146" i="1"/>
  <c r="CR146" i="1"/>
  <c r="CV146" i="1"/>
  <c r="CZ146" i="1"/>
  <c r="CU146" i="1"/>
  <c r="DA146" i="1"/>
  <c r="CQ146" i="1"/>
  <c r="CW146" i="1"/>
  <c r="DB146" i="1"/>
  <c r="CS146" i="1"/>
  <c r="CX146" i="1"/>
  <c r="DC146" i="1"/>
  <c r="CY146" i="1"/>
  <c r="CT146" i="1"/>
  <c r="BK124" i="1"/>
  <c r="CQ124" i="1"/>
  <c r="CU124" i="1"/>
  <c r="CY124" i="1"/>
  <c r="DC124" i="1"/>
  <c r="CR124" i="1"/>
  <c r="CW124" i="1"/>
  <c r="DB124" i="1"/>
  <c r="CV124" i="1"/>
  <c r="CX124" i="1"/>
  <c r="CS124" i="1"/>
  <c r="CZ124" i="1"/>
  <c r="CT124" i="1"/>
  <c r="DA124" i="1"/>
  <c r="BK351" i="1"/>
  <c r="CK351" i="1"/>
  <c r="CS351" i="1"/>
  <c r="CW351" i="1"/>
  <c r="DA351" i="1"/>
  <c r="CU351" i="1"/>
  <c r="CZ351" i="1"/>
  <c r="CQ351" i="1"/>
  <c r="CV351" i="1"/>
  <c r="DB351" i="1"/>
  <c r="CR351" i="1"/>
  <c r="CX351" i="1"/>
  <c r="DC351" i="1"/>
  <c r="CT351" i="1"/>
  <c r="CY351" i="1"/>
  <c r="BK573" i="1"/>
  <c r="CT573" i="1"/>
  <c r="CX573" i="1"/>
  <c r="DB573" i="1"/>
  <c r="CQ573" i="1"/>
  <c r="CU573" i="1"/>
  <c r="CY573" i="1"/>
  <c r="DC573" i="1"/>
  <c r="CR573" i="1"/>
  <c r="CV573" i="1"/>
  <c r="CZ573" i="1"/>
  <c r="CS573" i="1"/>
  <c r="CW573" i="1"/>
  <c r="DA573" i="1"/>
  <c r="BK834" i="1"/>
  <c r="CO834" i="1"/>
  <c r="CS834" i="1"/>
  <c r="CW834" i="1"/>
  <c r="DA834" i="1"/>
  <c r="CT834" i="1"/>
  <c r="CY834" i="1"/>
  <c r="CU834" i="1"/>
  <c r="CZ834" i="1"/>
  <c r="CQ834" i="1"/>
  <c r="DB834" i="1"/>
  <c r="CR834" i="1"/>
  <c r="DC834" i="1"/>
  <c r="CV834" i="1"/>
  <c r="CX834" i="1"/>
  <c r="BK1224" i="1"/>
  <c r="CI1224" i="1"/>
  <c r="CT1224" i="1"/>
  <c r="CX1224" i="1"/>
  <c r="DB1224" i="1"/>
  <c r="CS1224" i="1"/>
  <c r="CY1224" i="1"/>
  <c r="CW1224" i="1"/>
  <c r="DC1224" i="1"/>
  <c r="CU1224" i="1"/>
  <c r="CZ1224" i="1"/>
  <c r="CR1224" i="1"/>
  <c r="CQ1224" i="1"/>
  <c r="CV1224" i="1"/>
  <c r="DA1224" i="1"/>
  <c r="BK1533" i="1"/>
  <c r="CF1533" i="1"/>
  <c r="CQ1533" i="1"/>
  <c r="CU1533" i="1"/>
  <c r="CY1533" i="1"/>
  <c r="DC1533" i="1"/>
  <c r="CV1533" i="1"/>
  <c r="CZ1533" i="1"/>
  <c r="CS1533" i="1"/>
  <c r="CW1533" i="1"/>
  <c r="CR1533" i="1"/>
  <c r="DA1533" i="1"/>
  <c r="CX1533" i="1"/>
  <c r="DB1533" i="1"/>
  <c r="CT1533" i="1"/>
  <c r="BK378" i="1"/>
  <c r="CR378" i="1"/>
  <c r="CV378" i="1"/>
  <c r="CZ378" i="1"/>
  <c r="CS378" i="1"/>
  <c r="CW378" i="1"/>
  <c r="DA378" i="1"/>
  <c r="CT378" i="1"/>
  <c r="CX378" i="1"/>
  <c r="DB378" i="1"/>
  <c r="CQ378" i="1"/>
  <c r="CU378" i="1"/>
  <c r="CY378" i="1"/>
  <c r="DC378" i="1"/>
  <c r="BK430" i="1"/>
  <c r="CC430" i="1"/>
  <c r="CR430" i="1"/>
  <c r="CV430" i="1"/>
  <c r="CZ430" i="1"/>
  <c r="CS430" i="1"/>
  <c r="CW430" i="1"/>
  <c r="DA430" i="1"/>
  <c r="CT430" i="1"/>
  <c r="CX430" i="1"/>
  <c r="DB430" i="1"/>
  <c r="DC430" i="1"/>
  <c r="CQ430" i="1"/>
  <c r="CU430" i="1"/>
  <c r="CY430" i="1"/>
  <c r="BK526" i="1"/>
  <c r="CL526" i="1"/>
  <c r="CT526" i="1"/>
  <c r="CX526" i="1"/>
  <c r="DB526" i="1"/>
  <c r="CS526" i="1"/>
  <c r="CY526" i="1"/>
  <c r="CU526" i="1"/>
  <c r="CZ526" i="1"/>
  <c r="CQ526" i="1"/>
  <c r="CV526" i="1"/>
  <c r="DA526" i="1"/>
  <c r="CR526" i="1"/>
  <c r="CW526" i="1"/>
  <c r="DC526" i="1"/>
  <c r="BK574" i="1"/>
  <c r="CD574" i="1"/>
  <c r="CS574" i="1"/>
  <c r="CW574" i="1"/>
  <c r="DA574" i="1"/>
  <c r="CT574" i="1"/>
  <c r="CX574" i="1"/>
  <c r="DB574" i="1"/>
  <c r="CQ574" i="1"/>
  <c r="CU574" i="1"/>
  <c r="CY574" i="1"/>
  <c r="DC574" i="1"/>
  <c r="CV574" i="1"/>
  <c r="CZ574" i="1"/>
  <c r="CR574" i="1"/>
  <c r="BK622" i="1"/>
  <c r="CM622" i="1"/>
  <c r="CS622" i="1"/>
  <c r="CW622" i="1"/>
  <c r="DA622" i="1"/>
  <c r="CT622" i="1"/>
  <c r="CY622" i="1"/>
  <c r="CU622" i="1"/>
  <c r="CZ622" i="1"/>
  <c r="CQ622" i="1"/>
  <c r="CV622" i="1"/>
  <c r="DB622" i="1"/>
  <c r="CR622" i="1"/>
  <c r="CX622" i="1"/>
  <c r="DC622" i="1"/>
  <c r="BK741" i="1"/>
  <c r="CI741" i="1"/>
  <c r="CR741" i="1"/>
  <c r="CV741" i="1"/>
  <c r="CZ741" i="1"/>
  <c r="CS741" i="1"/>
  <c r="CW741" i="1"/>
  <c r="DA741" i="1"/>
  <c r="CT741" i="1"/>
  <c r="CX741" i="1"/>
  <c r="DB741" i="1"/>
  <c r="CY741" i="1"/>
  <c r="DC741" i="1"/>
  <c r="CQ741" i="1"/>
  <c r="CU741" i="1"/>
  <c r="BK798" i="1"/>
  <c r="CS798" i="1"/>
  <c r="CW798" i="1"/>
  <c r="DA798" i="1"/>
  <c r="CR798" i="1"/>
  <c r="CX798" i="1"/>
  <c r="DC798" i="1"/>
  <c r="CT798" i="1"/>
  <c r="CY798" i="1"/>
  <c r="CZ798" i="1"/>
  <c r="CQ798" i="1"/>
  <c r="DB798" i="1"/>
  <c r="CU798" i="1"/>
  <c r="CV798" i="1"/>
  <c r="BK867" i="1"/>
  <c r="CO867" i="1"/>
  <c r="CR867" i="1"/>
  <c r="CV867" i="1"/>
  <c r="CZ867" i="1"/>
  <c r="CQ867" i="1"/>
  <c r="CW867" i="1"/>
  <c r="DB867" i="1"/>
  <c r="CS867" i="1"/>
  <c r="CX867" i="1"/>
  <c r="DC867" i="1"/>
  <c r="CY867" i="1"/>
  <c r="DA867" i="1"/>
  <c r="CT867" i="1"/>
  <c r="CU867" i="1"/>
  <c r="BK952" i="1"/>
  <c r="CT952" i="1"/>
  <c r="CX952" i="1"/>
  <c r="DB952" i="1"/>
  <c r="CQ952" i="1"/>
  <c r="CU952" i="1"/>
  <c r="CY952" i="1"/>
  <c r="DC952" i="1"/>
  <c r="CR952" i="1"/>
  <c r="CZ952" i="1"/>
  <c r="CS952" i="1"/>
  <c r="DA952" i="1"/>
  <c r="CV952" i="1"/>
  <c r="CW952" i="1"/>
  <c r="BK1040" i="1"/>
  <c r="CH1040" i="1"/>
  <c r="CT1040" i="1"/>
  <c r="CX1040" i="1"/>
  <c r="DB1040" i="1"/>
  <c r="CQ1040" i="1"/>
  <c r="CU1040" i="1"/>
  <c r="CY1040" i="1"/>
  <c r="DC1040" i="1"/>
  <c r="CR1040" i="1"/>
  <c r="CZ1040" i="1"/>
  <c r="CS1040" i="1"/>
  <c r="DA1040" i="1"/>
  <c r="CV1040" i="1"/>
  <c r="CW1040" i="1"/>
  <c r="BK1132" i="1"/>
  <c r="CF1132" i="1"/>
  <c r="CT1132" i="1"/>
  <c r="CX1132" i="1"/>
  <c r="DB1132" i="1"/>
  <c r="CS1132" i="1"/>
  <c r="CY1132" i="1"/>
  <c r="CU1132" i="1"/>
  <c r="CZ1132" i="1"/>
  <c r="CQ1132" i="1"/>
  <c r="CV1132" i="1"/>
  <c r="DA1132" i="1"/>
  <c r="DC1132" i="1"/>
  <c r="CR1132" i="1"/>
  <c r="CW1132" i="1"/>
  <c r="BK1221" i="1"/>
  <c r="CO1221" i="1"/>
  <c r="CS1221" i="1"/>
  <c r="CW1221" i="1"/>
  <c r="DA1221" i="1"/>
  <c r="CU1221" i="1"/>
  <c r="CZ1221" i="1"/>
  <c r="CT1221" i="1"/>
  <c r="CQ1221" i="1"/>
  <c r="CV1221" i="1"/>
  <c r="DB1221" i="1"/>
  <c r="CY1221" i="1"/>
  <c r="CR1221" i="1"/>
  <c r="CX1221" i="1"/>
  <c r="DC1221" i="1"/>
  <c r="BK1360" i="1"/>
  <c r="CR1360" i="1"/>
  <c r="CV1360" i="1"/>
  <c r="CZ1360" i="1"/>
  <c r="CQ1360" i="1"/>
  <c r="CY1360" i="1"/>
  <c r="DC1360" i="1"/>
  <c r="CS1360" i="1"/>
  <c r="CW1360" i="1"/>
  <c r="DA1360" i="1"/>
  <c r="CU1360" i="1"/>
  <c r="CT1360" i="1"/>
  <c r="CX1360" i="1"/>
  <c r="DB1360" i="1"/>
  <c r="BK1540" i="1"/>
  <c r="CK1540" i="1"/>
  <c r="CR1540" i="1"/>
  <c r="CV1540" i="1"/>
  <c r="CZ1540" i="1"/>
  <c r="CS1540" i="1"/>
  <c r="DA1540" i="1"/>
  <c r="CT1540" i="1"/>
  <c r="CW1540" i="1"/>
  <c r="CX1540" i="1"/>
  <c r="DB1540" i="1"/>
  <c r="DC1540" i="1"/>
  <c r="CQ1540" i="1"/>
  <c r="CU1540" i="1"/>
  <c r="CY1540" i="1"/>
  <c r="BK1461" i="1"/>
  <c r="CF1461" i="1"/>
  <c r="CQ1461" i="1"/>
  <c r="CU1461" i="1"/>
  <c r="CY1461" i="1"/>
  <c r="DC1461" i="1"/>
  <c r="CR1461" i="1"/>
  <c r="CZ1461" i="1"/>
  <c r="CX1461" i="1"/>
  <c r="CV1461" i="1"/>
  <c r="CT1461" i="1"/>
  <c r="DB1461" i="1"/>
  <c r="CS1461" i="1"/>
  <c r="CW1461" i="1"/>
  <c r="DA1461" i="1"/>
  <c r="BK1555" i="1"/>
  <c r="CH1555" i="1"/>
  <c r="CS1555" i="1"/>
  <c r="CW1555" i="1"/>
  <c r="DA1555" i="1"/>
  <c r="CT1555" i="1"/>
  <c r="DB1555" i="1"/>
  <c r="CU1555" i="1"/>
  <c r="CY1555" i="1"/>
  <c r="CX1555" i="1"/>
  <c r="DC1555" i="1"/>
  <c r="CQ1555" i="1"/>
  <c r="CV1555" i="1"/>
  <c r="CZ1555" i="1"/>
  <c r="CR1555" i="1"/>
  <c r="BK397" i="1"/>
  <c r="CC397" i="1"/>
  <c r="CS397" i="1"/>
  <c r="CW397" i="1"/>
  <c r="DA397" i="1"/>
  <c r="CT397" i="1"/>
  <c r="CX397" i="1"/>
  <c r="DB397" i="1"/>
  <c r="CQ397" i="1"/>
  <c r="CU397" i="1"/>
  <c r="CY397" i="1"/>
  <c r="DC397" i="1"/>
  <c r="CZ397" i="1"/>
  <c r="CR397" i="1"/>
  <c r="CV397" i="1"/>
  <c r="BK440" i="1"/>
  <c r="CG440" i="1"/>
  <c r="CT440" i="1"/>
  <c r="CX440" i="1"/>
  <c r="DB440" i="1"/>
  <c r="CQ440" i="1"/>
  <c r="CU440" i="1"/>
  <c r="CY440" i="1"/>
  <c r="DC440" i="1"/>
  <c r="CR440" i="1"/>
  <c r="CV440" i="1"/>
  <c r="CZ440" i="1"/>
  <c r="DA440" i="1"/>
  <c r="CS440" i="1"/>
  <c r="CW440" i="1"/>
  <c r="BK472" i="1"/>
  <c r="CL472" i="1"/>
  <c r="CR472" i="1"/>
  <c r="CV472" i="1"/>
  <c r="CZ472" i="1"/>
  <c r="CQ472" i="1"/>
  <c r="CW472" i="1"/>
  <c r="DB472" i="1"/>
  <c r="CS472" i="1"/>
  <c r="CX472" i="1"/>
  <c r="DC472" i="1"/>
  <c r="CT472" i="1"/>
  <c r="CY472" i="1"/>
  <c r="CU472" i="1"/>
  <c r="DA472" i="1"/>
  <c r="BK504" i="1"/>
  <c r="CD504" i="1"/>
  <c r="CR504" i="1"/>
  <c r="CV504" i="1"/>
  <c r="CZ504" i="1"/>
  <c r="CQ504" i="1"/>
  <c r="CW504" i="1"/>
  <c r="DB504" i="1"/>
  <c r="CS504" i="1"/>
  <c r="CX504" i="1"/>
  <c r="DC504" i="1"/>
  <c r="CT504" i="1"/>
  <c r="CY504" i="1"/>
  <c r="DA504" i="1"/>
  <c r="CU504" i="1"/>
  <c r="BK536" i="1"/>
  <c r="CQ536" i="1"/>
  <c r="CU536" i="1"/>
  <c r="CY536" i="1"/>
  <c r="DC536" i="1"/>
  <c r="CR536" i="1"/>
  <c r="CV536" i="1"/>
  <c r="CZ536" i="1"/>
  <c r="CS536" i="1"/>
  <c r="CW536" i="1"/>
  <c r="DA536" i="1"/>
  <c r="CT536" i="1"/>
  <c r="CX536" i="1"/>
  <c r="DB536" i="1"/>
  <c r="BK608" i="1"/>
  <c r="CQ608" i="1"/>
  <c r="CU608" i="1"/>
  <c r="CY608" i="1"/>
  <c r="DC608" i="1"/>
  <c r="CT608" i="1"/>
  <c r="CZ608" i="1"/>
  <c r="CV608" i="1"/>
  <c r="DA608" i="1"/>
  <c r="CR608" i="1"/>
  <c r="CW608" i="1"/>
  <c r="DB608" i="1"/>
  <c r="CS608" i="1"/>
  <c r="CX608" i="1"/>
  <c r="BK699" i="1"/>
  <c r="CT699" i="1"/>
  <c r="CX699" i="1"/>
  <c r="DB699" i="1"/>
  <c r="CQ699" i="1"/>
  <c r="CU699" i="1"/>
  <c r="CY699" i="1"/>
  <c r="DC699" i="1"/>
  <c r="CR699" i="1"/>
  <c r="CV699" i="1"/>
  <c r="CZ699" i="1"/>
  <c r="DA699" i="1"/>
  <c r="CS699" i="1"/>
  <c r="CW699" i="1"/>
  <c r="BK784" i="1"/>
  <c r="CE784" i="1"/>
  <c r="CS784" i="1"/>
  <c r="CW784" i="1"/>
  <c r="DA784" i="1"/>
  <c r="CQ784" i="1"/>
  <c r="CU784" i="1"/>
  <c r="CY784" i="1"/>
  <c r="DC784" i="1"/>
  <c r="CT784" i="1"/>
  <c r="DB784" i="1"/>
  <c r="CV784" i="1"/>
  <c r="CR784" i="1"/>
  <c r="CX784" i="1"/>
  <c r="CZ784" i="1"/>
  <c r="BK858" i="1"/>
  <c r="CS858" i="1"/>
  <c r="CW858" i="1"/>
  <c r="DA858" i="1"/>
  <c r="CQ858" i="1"/>
  <c r="CV858" i="1"/>
  <c r="DB858" i="1"/>
  <c r="CR858" i="1"/>
  <c r="CX858" i="1"/>
  <c r="DC858" i="1"/>
  <c r="CY858" i="1"/>
  <c r="CZ858" i="1"/>
  <c r="CT858" i="1"/>
  <c r="CU858" i="1"/>
  <c r="BK905" i="1"/>
  <c r="CT905" i="1"/>
  <c r="CX905" i="1"/>
  <c r="DB905" i="1"/>
  <c r="CS905" i="1"/>
  <c r="CY905" i="1"/>
  <c r="CU905" i="1"/>
  <c r="CZ905" i="1"/>
  <c r="CV905" i="1"/>
  <c r="CW905" i="1"/>
  <c r="CQ905" i="1"/>
  <c r="DA905" i="1"/>
  <c r="DC905" i="1"/>
  <c r="CR905" i="1"/>
  <c r="BK970" i="1"/>
  <c r="CM970" i="1"/>
  <c r="CR970" i="1"/>
  <c r="CV970" i="1"/>
  <c r="CZ970" i="1"/>
  <c r="CS970" i="1"/>
  <c r="CW970" i="1"/>
  <c r="DA970" i="1"/>
  <c r="CX970" i="1"/>
  <c r="CQ970" i="1"/>
  <c r="CY970" i="1"/>
  <c r="CT970" i="1"/>
  <c r="DB970" i="1"/>
  <c r="CU970" i="1"/>
  <c r="DC970" i="1"/>
  <c r="BK1034" i="1"/>
  <c r="CD1034" i="1"/>
  <c r="CR1034" i="1"/>
  <c r="CV1034" i="1"/>
  <c r="CZ1034" i="1"/>
  <c r="CS1034" i="1"/>
  <c r="CW1034" i="1"/>
  <c r="DA1034" i="1"/>
  <c r="CX1034" i="1"/>
  <c r="CQ1034" i="1"/>
  <c r="CY1034" i="1"/>
  <c r="CT1034" i="1"/>
  <c r="DB1034" i="1"/>
  <c r="CU1034" i="1"/>
  <c r="DC1034" i="1"/>
  <c r="BK1173" i="1"/>
  <c r="CH1173" i="1"/>
  <c r="CS1173" i="1"/>
  <c r="CW1173" i="1"/>
  <c r="DA1173" i="1"/>
  <c r="CT1173" i="1"/>
  <c r="CY1173" i="1"/>
  <c r="CU1173" i="1"/>
  <c r="CZ1173" i="1"/>
  <c r="CQ1173" i="1"/>
  <c r="CV1173" i="1"/>
  <c r="DB1173" i="1"/>
  <c r="DC1173" i="1"/>
  <c r="CR1173" i="1"/>
  <c r="CX1173" i="1"/>
  <c r="BK1284" i="1"/>
  <c r="CO1284" i="1"/>
  <c r="CT1284" i="1"/>
  <c r="CX1284" i="1"/>
  <c r="DB1284" i="1"/>
  <c r="CR1284" i="1"/>
  <c r="CW1284" i="1"/>
  <c r="DC1284" i="1"/>
  <c r="CV1284" i="1"/>
  <c r="DA1284" i="1"/>
  <c r="CS1284" i="1"/>
  <c r="CY1284" i="1"/>
  <c r="CQ1284" i="1"/>
  <c r="CU1284" i="1"/>
  <c r="CZ1284" i="1"/>
  <c r="BK1413" i="1"/>
  <c r="CQ1413" i="1"/>
  <c r="CU1413" i="1"/>
  <c r="CY1413" i="1"/>
  <c r="DC1413" i="1"/>
  <c r="CT1413" i="1"/>
  <c r="CX1413" i="1"/>
  <c r="CR1413" i="1"/>
  <c r="CV1413" i="1"/>
  <c r="CZ1413" i="1"/>
  <c r="DB1413" i="1"/>
  <c r="CS1413" i="1"/>
  <c r="CW1413" i="1"/>
  <c r="DA1413" i="1"/>
  <c r="BK1491" i="1"/>
  <c r="CO1491" i="1"/>
  <c r="CS1491" i="1"/>
  <c r="CW1491" i="1"/>
  <c r="DA1491" i="1"/>
  <c r="CX1491" i="1"/>
  <c r="DB1491" i="1"/>
  <c r="CT1491" i="1"/>
  <c r="CQ1491" i="1"/>
  <c r="CU1491" i="1"/>
  <c r="CY1491" i="1"/>
  <c r="DC1491" i="1"/>
  <c r="CR1491" i="1"/>
  <c r="CV1491" i="1"/>
  <c r="CZ1491" i="1"/>
  <c r="BK39" i="1"/>
  <c r="CL39" i="1"/>
  <c r="CS39" i="1"/>
  <c r="CW39" i="1"/>
  <c r="DA39" i="1"/>
  <c r="CR39" i="1"/>
  <c r="CX39" i="1"/>
  <c r="DC39" i="1"/>
  <c r="CV39" i="1"/>
  <c r="CY39" i="1"/>
  <c r="CQ39" i="1"/>
  <c r="CZ39" i="1"/>
  <c r="CT39" i="1"/>
  <c r="DB39" i="1"/>
  <c r="CU39" i="1"/>
  <c r="BK204" i="1"/>
  <c r="CN204" i="1"/>
  <c r="CS204" i="1"/>
  <c r="CW204" i="1"/>
  <c r="DA204" i="1"/>
  <c r="CT204" i="1"/>
  <c r="CX204" i="1"/>
  <c r="DB204" i="1"/>
  <c r="CQ204" i="1"/>
  <c r="CU204" i="1"/>
  <c r="CY204" i="1"/>
  <c r="DC204" i="1"/>
  <c r="CR204" i="1"/>
  <c r="CV204" i="1"/>
  <c r="CZ204" i="1"/>
  <c r="BK416" i="1"/>
  <c r="CI416" i="1"/>
  <c r="CT416" i="1"/>
  <c r="CX416" i="1"/>
  <c r="DB416" i="1"/>
  <c r="CQ416" i="1"/>
  <c r="CU416" i="1"/>
  <c r="CY416" i="1"/>
  <c r="DC416" i="1"/>
  <c r="CR416" i="1"/>
  <c r="CV416" i="1"/>
  <c r="CZ416" i="1"/>
  <c r="CS416" i="1"/>
  <c r="CW416" i="1"/>
  <c r="DA416" i="1"/>
  <c r="BK731" i="1"/>
  <c r="CH731" i="1"/>
  <c r="CT731" i="1"/>
  <c r="CX731" i="1"/>
  <c r="DB731" i="1"/>
  <c r="CQ731" i="1"/>
  <c r="CU731" i="1"/>
  <c r="CY731" i="1"/>
  <c r="DC731" i="1"/>
  <c r="CR731" i="1"/>
  <c r="CV731" i="1"/>
  <c r="CZ731" i="1"/>
  <c r="DA731" i="1"/>
  <c r="CS731" i="1"/>
  <c r="CW731" i="1"/>
  <c r="BK991" i="1"/>
  <c r="CH991" i="1"/>
  <c r="CQ991" i="1"/>
  <c r="CU991" i="1"/>
  <c r="CY991" i="1"/>
  <c r="DC991" i="1"/>
  <c r="CR991" i="1"/>
  <c r="CV991" i="1"/>
  <c r="CZ991" i="1"/>
  <c r="CW991" i="1"/>
  <c r="CX991" i="1"/>
  <c r="CS991" i="1"/>
  <c r="DA991" i="1"/>
  <c r="DB991" i="1"/>
  <c r="CT991" i="1"/>
  <c r="BK1439" i="1"/>
  <c r="CJ1439" i="1"/>
  <c r="CS1439" i="1"/>
  <c r="CW1439" i="1"/>
  <c r="DA1439" i="1"/>
  <c r="CR1439" i="1"/>
  <c r="CV1439" i="1"/>
  <c r="CT1439" i="1"/>
  <c r="CX1439" i="1"/>
  <c r="DB1439" i="1"/>
  <c r="CZ1439" i="1"/>
  <c r="CQ1439" i="1"/>
  <c r="CU1439" i="1"/>
  <c r="CY1439" i="1"/>
  <c r="DC1439" i="1"/>
  <c r="BK1334" i="1"/>
  <c r="CF1334" i="1"/>
  <c r="CR1334" i="1"/>
  <c r="CV1334" i="1"/>
  <c r="CZ1334" i="1"/>
  <c r="CS1334" i="1"/>
  <c r="CX1334" i="1"/>
  <c r="DC1334" i="1"/>
  <c r="CQ1334" i="1"/>
  <c r="DB1334" i="1"/>
  <c r="CT1334" i="1"/>
  <c r="CY1334" i="1"/>
  <c r="CW1334" i="1"/>
  <c r="CU1334" i="1"/>
  <c r="DA1334" i="1"/>
  <c r="BK1484" i="1"/>
  <c r="CR1484" i="1"/>
  <c r="CV1484" i="1"/>
  <c r="CZ1484" i="1"/>
  <c r="CS1484" i="1"/>
  <c r="CW1484" i="1"/>
  <c r="DA1484" i="1"/>
  <c r="CT1484" i="1"/>
  <c r="CX1484" i="1"/>
  <c r="DB1484" i="1"/>
  <c r="DC1484" i="1"/>
  <c r="CQ1484" i="1"/>
  <c r="CU1484" i="1"/>
  <c r="CY1484" i="1"/>
  <c r="AA112" i="2"/>
  <c r="AM115" i="2"/>
  <c r="BK1501" i="1"/>
  <c r="CC1501" i="1"/>
  <c r="CQ1501" i="1"/>
  <c r="CU1501" i="1"/>
  <c r="CY1501" i="1"/>
  <c r="DC1501" i="1"/>
  <c r="CR1501" i="1"/>
  <c r="CV1501" i="1"/>
  <c r="CW1501" i="1"/>
  <c r="CZ1501" i="1"/>
  <c r="DA1501" i="1"/>
  <c r="CS1501" i="1"/>
  <c r="CT1501" i="1"/>
  <c r="CX1501" i="1"/>
  <c r="DB1501" i="1"/>
  <c r="BK1431" i="1"/>
  <c r="CS1431" i="1"/>
  <c r="CW1431" i="1"/>
  <c r="DA1431" i="1"/>
  <c r="CR1431" i="1"/>
  <c r="CV1431" i="1"/>
  <c r="CT1431" i="1"/>
  <c r="CX1431" i="1"/>
  <c r="DB1431" i="1"/>
  <c r="CZ1431" i="1"/>
  <c r="CQ1431" i="1"/>
  <c r="CU1431" i="1"/>
  <c r="CY1431" i="1"/>
  <c r="DC1431" i="1"/>
  <c r="BK734" i="1"/>
  <c r="CM734" i="1"/>
  <c r="CQ734" i="1"/>
  <c r="CU734" i="1"/>
  <c r="CY734" i="1"/>
  <c r="DC734" i="1"/>
  <c r="CR734" i="1"/>
  <c r="CV734" i="1"/>
  <c r="CZ734" i="1"/>
  <c r="CS734" i="1"/>
  <c r="CW734" i="1"/>
  <c r="DA734" i="1"/>
  <c r="CT734" i="1"/>
  <c r="CX734" i="1"/>
  <c r="DB734" i="1"/>
  <c r="BK824" i="1"/>
  <c r="CE824" i="1"/>
  <c r="CQ824" i="1"/>
  <c r="CU824" i="1"/>
  <c r="CY824" i="1"/>
  <c r="DC824" i="1"/>
  <c r="CV824" i="1"/>
  <c r="DA824" i="1"/>
  <c r="CR824" i="1"/>
  <c r="CW824" i="1"/>
  <c r="DB824" i="1"/>
  <c r="CS824" i="1"/>
  <c r="CT824" i="1"/>
  <c r="CX824" i="1"/>
  <c r="CZ824" i="1"/>
  <c r="BK969" i="1"/>
  <c r="CG969" i="1"/>
  <c r="CS969" i="1"/>
  <c r="CW969" i="1"/>
  <c r="DA969" i="1"/>
  <c r="CT969" i="1"/>
  <c r="CX969" i="1"/>
  <c r="DB969" i="1"/>
  <c r="CU969" i="1"/>
  <c r="DC969" i="1"/>
  <c r="CV969" i="1"/>
  <c r="CQ969" i="1"/>
  <c r="CY969" i="1"/>
  <c r="CZ969" i="1"/>
  <c r="CR969" i="1"/>
  <c r="BK1041" i="1"/>
  <c r="CS1041" i="1"/>
  <c r="CW1041" i="1"/>
  <c r="DA1041" i="1"/>
  <c r="CT1041" i="1"/>
  <c r="CX1041" i="1"/>
  <c r="DB1041" i="1"/>
  <c r="CU1041" i="1"/>
  <c r="DC1041" i="1"/>
  <c r="CV1041" i="1"/>
  <c r="CQ1041" i="1"/>
  <c r="CY1041" i="1"/>
  <c r="CR1041" i="1"/>
  <c r="CZ1041" i="1"/>
  <c r="BK1136" i="1"/>
  <c r="CE1136" i="1"/>
  <c r="CT1136" i="1"/>
  <c r="CX1136" i="1"/>
  <c r="DB1136" i="1"/>
  <c r="CU1136" i="1"/>
  <c r="CZ1136" i="1"/>
  <c r="CQ1136" i="1"/>
  <c r="CV1136" i="1"/>
  <c r="DA1136" i="1"/>
  <c r="CR1136" i="1"/>
  <c r="CW1136" i="1"/>
  <c r="DC1136" i="1"/>
  <c r="CY1136" i="1"/>
  <c r="CS1136" i="1"/>
  <c r="BK1353" i="1"/>
  <c r="CS1353" i="1"/>
  <c r="CW1353" i="1"/>
  <c r="DA1353" i="1"/>
  <c r="CQ1353" i="1"/>
  <c r="CV1353" i="1"/>
  <c r="DB1353" i="1"/>
  <c r="CZ1353" i="1"/>
  <c r="CR1353" i="1"/>
  <c r="CX1353" i="1"/>
  <c r="DC1353" i="1"/>
  <c r="CU1353" i="1"/>
  <c r="CT1353" i="1"/>
  <c r="CY1353" i="1"/>
  <c r="BK1473" i="1"/>
  <c r="CM1473" i="1"/>
  <c r="CQ1473" i="1"/>
  <c r="CU1473" i="1"/>
  <c r="CY1473" i="1"/>
  <c r="DC1473" i="1"/>
  <c r="CR1473" i="1"/>
  <c r="CZ1473" i="1"/>
  <c r="CT1473" i="1"/>
  <c r="DB1473" i="1"/>
  <c r="CV1473" i="1"/>
  <c r="CX1473" i="1"/>
  <c r="CS1473" i="1"/>
  <c r="CW1473" i="1"/>
  <c r="DA1473" i="1"/>
  <c r="BK340" i="1"/>
  <c r="CJ340" i="1"/>
  <c r="CR340" i="1"/>
  <c r="CV340" i="1"/>
  <c r="CZ340" i="1"/>
  <c r="CS340" i="1"/>
  <c r="CW340" i="1"/>
  <c r="DA340" i="1"/>
  <c r="CT340" i="1"/>
  <c r="CX340" i="1"/>
  <c r="DB340" i="1"/>
  <c r="CQ340" i="1"/>
  <c r="CU340" i="1"/>
  <c r="CY340" i="1"/>
  <c r="DC340" i="1"/>
  <c r="BK493" i="1"/>
  <c r="CO493" i="1"/>
  <c r="CQ493" i="1"/>
  <c r="CU493" i="1"/>
  <c r="CY493" i="1"/>
  <c r="DC493" i="1"/>
  <c r="CV493" i="1"/>
  <c r="DA493" i="1"/>
  <c r="CR493" i="1"/>
  <c r="CW493" i="1"/>
  <c r="DB493" i="1"/>
  <c r="CS493" i="1"/>
  <c r="CX493" i="1"/>
  <c r="CT493" i="1"/>
  <c r="CZ493" i="1"/>
  <c r="BK597" i="1"/>
  <c r="CN597" i="1"/>
  <c r="CT597" i="1"/>
  <c r="CX597" i="1"/>
  <c r="DB597" i="1"/>
  <c r="CS597" i="1"/>
  <c r="CY597" i="1"/>
  <c r="CU597" i="1"/>
  <c r="CZ597" i="1"/>
  <c r="CQ597" i="1"/>
  <c r="CV597" i="1"/>
  <c r="DA597" i="1"/>
  <c r="CW597" i="1"/>
  <c r="DC597" i="1"/>
  <c r="CR597" i="1"/>
  <c r="BK789" i="1"/>
  <c r="CM789" i="1"/>
  <c r="CT789" i="1"/>
  <c r="CX789" i="1"/>
  <c r="DB789" i="1"/>
  <c r="CR789" i="1"/>
  <c r="CW789" i="1"/>
  <c r="DC789" i="1"/>
  <c r="CS789" i="1"/>
  <c r="CY789" i="1"/>
  <c r="CZ789" i="1"/>
  <c r="CQ789" i="1"/>
  <c r="DA789" i="1"/>
  <c r="CU789" i="1"/>
  <c r="CV789" i="1"/>
  <c r="BK971" i="1"/>
  <c r="CI971" i="1"/>
  <c r="CQ971" i="1"/>
  <c r="CU971" i="1"/>
  <c r="CY971" i="1"/>
  <c r="DC971" i="1"/>
  <c r="CR971" i="1"/>
  <c r="CV971" i="1"/>
  <c r="CZ971" i="1"/>
  <c r="CS971" i="1"/>
  <c r="DA971" i="1"/>
  <c r="CT971" i="1"/>
  <c r="DB971" i="1"/>
  <c r="CW971" i="1"/>
  <c r="CX971" i="1"/>
  <c r="BK1145" i="1"/>
  <c r="CE1145" i="1"/>
  <c r="CS1145" i="1"/>
  <c r="CW1145" i="1"/>
  <c r="DA1145" i="1"/>
  <c r="CU1145" i="1"/>
  <c r="CZ1145" i="1"/>
  <c r="CQ1145" i="1"/>
  <c r="CV1145" i="1"/>
  <c r="DB1145" i="1"/>
  <c r="CR1145" i="1"/>
  <c r="CX1145" i="1"/>
  <c r="DC1145" i="1"/>
  <c r="CT1145" i="1"/>
  <c r="CY1145" i="1"/>
  <c r="BK1355" i="1"/>
  <c r="CH1355" i="1"/>
  <c r="CQ1355" i="1"/>
  <c r="CU1355" i="1"/>
  <c r="CY1355" i="1"/>
  <c r="DC1355" i="1"/>
  <c r="CR1355" i="1"/>
  <c r="CW1355" i="1"/>
  <c r="DB1355" i="1"/>
  <c r="CV1355" i="1"/>
  <c r="CS1355" i="1"/>
  <c r="CX1355" i="1"/>
  <c r="DA1355" i="1"/>
  <c r="CT1355" i="1"/>
  <c r="CZ1355" i="1"/>
  <c r="BK68" i="1"/>
  <c r="CD68" i="1"/>
  <c r="CR68" i="1"/>
  <c r="CV68" i="1"/>
  <c r="CZ68" i="1"/>
  <c r="CT68" i="1"/>
  <c r="CY68" i="1"/>
  <c r="CU68" i="1"/>
  <c r="DB68" i="1"/>
  <c r="CW68" i="1"/>
  <c r="DC68" i="1"/>
  <c r="CQ68" i="1"/>
  <c r="CX68" i="1"/>
  <c r="CS68" i="1"/>
  <c r="DA68" i="1"/>
  <c r="BK107" i="1"/>
  <c r="CN107" i="1"/>
  <c r="CR107" i="1"/>
  <c r="CV107" i="1"/>
  <c r="CZ107" i="1"/>
  <c r="CS107" i="1"/>
  <c r="CX107" i="1"/>
  <c r="DC107" i="1"/>
  <c r="CT107" i="1"/>
  <c r="CY107" i="1"/>
  <c r="CQ107" i="1"/>
  <c r="DB107" i="1"/>
  <c r="CU107" i="1"/>
  <c r="CW107" i="1"/>
  <c r="DA107" i="1"/>
  <c r="BK186" i="1"/>
  <c r="CL186" i="1"/>
  <c r="CR186" i="1"/>
  <c r="CV186" i="1"/>
  <c r="CZ186" i="1"/>
  <c r="CS186" i="1"/>
  <c r="CX186" i="1"/>
  <c r="DC186" i="1"/>
  <c r="CT186" i="1"/>
  <c r="CY186" i="1"/>
  <c r="CU186" i="1"/>
  <c r="DA186" i="1"/>
  <c r="CQ186" i="1"/>
  <c r="CW186" i="1"/>
  <c r="DB186" i="1"/>
  <c r="BK246" i="1"/>
  <c r="CQ246" i="1"/>
  <c r="CU246" i="1"/>
  <c r="CY246" i="1"/>
  <c r="DC246" i="1"/>
  <c r="CR246" i="1"/>
  <c r="CV246" i="1"/>
  <c r="CZ246" i="1"/>
  <c r="CS246" i="1"/>
  <c r="CW246" i="1"/>
  <c r="DA246" i="1"/>
  <c r="CT246" i="1"/>
  <c r="CX246" i="1"/>
  <c r="DB246" i="1"/>
  <c r="BK296" i="1"/>
  <c r="CJ296" i="1"/>
  <c r="CR296" i="1"/>
  <c r="CV296" i="1"/>
  <c r="CZ296" i="1"/>
  <c r="CS296" i="1"/>
  <c r="CW296" i="1"/>
  <c r="DA296" i="1"/>
  <c r="CT296" i="1"/>
  <c r="CX296" i="1"/>
  <c r="DB296" i="1"/>
  <c r="DC296" i="1"/>
  <c r="CQ296" i="1"/>
  <c r="CU296" i="1"/>
  <c r="CY296" i="1"/>
  <c r="BK31" i="1"/>
  <c r="CH31" i="1"/>
  <c r="CR31" i="1"/>
  <c r="CV31" i="1"/>
  <c r="CZ31" i="1"/>
  <c r="CQ31" i="1"/>
  <c r="CW31" i="1"/>
  <c r="DB31" i="1"/>
  <c r="CU31" i="1"/>
  <c r="DC31" i="1"/>
  <c r="CS31" i="1"/>
  <c r="DA31" i="1"/>
  <c r="CT31" i="1"/>
  <c r="CY31" i="1"/>
  <c r="CX31" i="1"/>
  <c r="BK187" i="1"/>
  <c r="CE187" i="1"/>
  <c r="CQ187" i="1"/>
  <c r="CU187" i="1"/>
  <c r="CY187" i="1"/>
  <c r="DC187" i="1"/>
  <c r="CV187" i="1"/>
  <c r="DA187" i="1"/>
  <c r="CR187" i="1"/>
  <c r="CW187" i="1"/>
  <c r="DB187" i="1"/>
  <c r="CS187" i="1"/>
  <c r="CX187" i="1"/>
  <c r="CZ187" i="1"/>
  <c r="CT187" i="1"/>
  <c r="BK183" i="1"/>
  <c r="CM183" i="1"/>
  <c r="CQ183" i="1"/>
  <c r="CU183" i="1"/>
  <c r="CY183" i="1"/>
  <c r="DC183" i="1"/>
  <c r="CV183" i="1"/>
  <c r="DA183" i="1"/>
  <c r="CR183" i="1"/>
  <c r="CW183" i="1"/>
  <c r="DB183" i="1"/>
  <c r="CZ183" i="1"/>
  <c r="CS183" i="1"/>
  <c r="CT183" i="1"/>
  <c r="CX183" i="1"/>
  <c r="BK382" i="1"/>
  <c r="CC382" i="1"/>
  <c r="CR382" i="1"/>
  <c r="CV382" i="1"/>
  <c r="CZ382" i="1"/>
  <c r="CS382" i="1"/>
  <c r="CW382" i="1"/>
  <c r="DA382" i="1"/>
  <c r="CT382" i="1"/>
  <c r="CX382" i="1"/>
  <c r="DB382" i="1"/>
  <c r="DC382" i="1"/>
  <c r="CQ382" i="1"/>
  <c r="CU382" i="1"/>
  <c r="CY382" i="1"/>
  <c r="BK667" i="1"/>
  <c r="CT667" i="1"/>
  <c r="CX667" i="1"/>
  <c r="DB667" i="1"/>
  <c r="CQ667" i="1"/>
  <c r="CU667" i="1"/>
  <c r="CY667" i="1"/>
  <c r="DC667" i="1"/>
  <c r="CR667" i="1"/>
  <c r="CV667" i="1"/>
  <c r="CZ667" i="1"/>
  <c r="DA667" i="1"/>
  <c r="CS667" i="1"/>
  <c r="CW667" i="1"/>
  <c r="BK983" i="1"/>
  <c r="CI983" i="1"/>
  <c r="CQ983" i="1"/>
  <c r="CU983" i="1"/>
  <c r="CY983" i="1"/>
  <c r="DC983" i="1"/>
  <c r="CR983" i="1"/>
  <c r="CV983" i="1"/>
  <c r="CZ983" i="1"/>
  <c r="CW983" i="1"/>
  <c r="CX983" i="1"/>
  <c r="CS983" i="1"/>
  <c r="DA983" i="1"/>
  <c r="DB983" i="1"/>
  <c r="CT983" i="1"/>
  <c r="BK1304" i="1"/>
  <c r="CN1304" i="1"/>
  <c r="CT1304" i="1"/>
  <c r="CX1304" i="1"/>
  <c r="DB1304" i="1"/>
  <c r="CS1304" i="1"/>
  <c r="CY1304" i="1"/>
  <c r="CW1304" i="1"/>
  <c r="DC1304" i="1"/>
  <c r="CU1304" i="1"/>
  <c r="CZ1304" i="1"/>
  <c r="CR1304" i="1"/>
  <c r="CQ1304" i="1"/>
  <c r="CV1304" i="1"/>
  <c r="DA1304" i="1"/>
  <c r="BK133" i="1"/>
  <c r="CN133" i="1"/>
  <c r="CT133" i="1"/>
  <c r="CX133" i="1"/>
  <c r="DB133" i="1"/>
  <c r="CR133" i="1"/>
  <c r="CW133" i="1"/>
  <c r="DC133" i="1"/>
  <c r="CS133" i="1"/>
  <c r="CZ133" i="1"/>
  <c r="CU133" i="1"/>
  <c r="DA133" i="1"/>
  <c r="CV133" i="1"/>
  <c r="CQ133" i="1"/>
  <c r="CY133" i="1"/>
  <c r="BK387" i="1"/>
  <c r="CQ387" i="1"/>
  <c r="CU387" i="1"/>
  <c r="CY387" i="1"/>
  <c r="DC387" i="1"/>
  <c r="CR387" i="1"/>
  <c r="CV387" i="1"/>
  <c r="CZ387" i="1"/>
  <c r="CS387" i="1"/>
  <c r="CW387" i="1"/>
  <c r="DA387" i="1"/>
  <c r="DB387" i="1"/>
  <c r="CT387" i="1"/>
  <c r="CX387" i="1"/>
  <c r="BK462" i="1"/>
  <c r="CJ462" i="1"/>
  <c r="CT462" i="1"/>
  <c r="CX462" i="1"/>
  <c r="DB462" i="1"/>
  <c r="CS462" i="1"/>
  <c r="CY462" i="1"/>
  <c r="CU462" i="1"/>
  <c r="CZ462" i="1"/>
  <c r="CQ462" i="1"/>
  <c r="CV462" i="1"/>
  <c r="DA462" i="1"/>
  <c r="CR462" i="1"/>
  <c r="CW462" i="1"/>
  <c r="DC462" i="1"/>
  <c r="BK534" i="1"/>
  <c r="CS534" i="1"/>
  <c r="CW534" i="1"/>
  <c r="DA534" i="1"/>
  <c r="CT534" i="1"/>
  <c r="CX534" i="1"/>
  <c r="DB534" i="1"/>
  <c r="CQ534" i="1"/>
  <c r="CU534" i="1"/>
  <c r="CY534" i="1"/>
  <c r="DC534" i="1"/>
  <c r="CR534" i="1"/>
  <c r="CV534" i="1"/>
  <c r="CZ534" i="1"/>
  <c r="BK582" i="1"/>
  <c r="CH582" i="1"/>
  <c r="CS582" i="1"/>
  <c r="CW582" i="1"/>
  <c r="DA582" i="1"/>
  <c r="CT582" i="1"/>
  <c r="CX582" i="1"/>
  <c r="DB582" i="1"/>
  <c r="CQ582" i="1"/>
  <c r="CU582" i="1"/>
  <c r="CY582" i="1"/>
  <c r="DC582" i="1"/>
  <c r="CR582" i="1"/>
  <c r="CV582" i="1"/>
  <c r="CZ582" i="1"/>
  <c r="BK654" i="1"/>
  <c r="CQ654" i="1"/>
  <c r="CU654" i="1"/>
  <c r="CY654" i="1"/>
  <c r="DC654" i="1"/>
  <c r="CR654" i="1"/>
  <c r="CV654" i="1"/>
  <c r="CZ654" i="1"/>
  <c r="CS654" i="1"/>
  <c r="CW654" i="1"/>
  <c r="DA654" i="1"/>
  <c r="CT654" i="1"/>
  <c r="CX654" i="1"/>
  <c r="DB654" i="1"/>
  <c r="BK751" i="1"/>
  <c r="CC751" i="1"/>
  <c r="CT751" i="1"/>
  <c r="CX751" i="1"/>
  <c r="DB751" i="1"/>
  <c r="CQ751" i="1"/>
  <c r="CU751" i="1"/>
  <c r="CY751" i="1"/>
  <c r="DC751" i="1"/>
  <c r="CR751" i="1"/>
  <c r="CV751" i="1"/>
  <c r="CZ751" i="1"/>
  <c r="CW751" i="1"/>
  <c r="DA751" i="1"/>
  <c r="CS751" i="1"/>
  <c r="BK823" i="1"/>
  <c r="CJ823" i="1"/>
  <c r="CR823" i="1"/>
  <c r="CV823" i="1"/>
  <c r="CZ823" i="1"/>
  <c r="CS823" i="1"/>
  <c r="CX823" i="1"/>
  <c r="DC823" i="1"/>
  <c r="CT823" i="1"/>
  <c r="CY823" i="1"/>
  <c r="CU823" i="1"/>
  <c r="CW823" i="1"/>
  <c r="DA823" i="1"/>
  <c r="DB823" i="1"/>
  <c r="CQ823" i="1"/>
  <c r="BK903" i="1"/>
  <c r="CI903" i="1"/>
  <c r="CR903" i="1"/>
  <c r="CV903" i="1"/>
  <c r="CZ903" i="1"/>
  <c r="CS903" i="1"/>
  <c r="CX903" i="1"/>
  <c r="DC903" i="1"/>
  <c r="CT903" i="1"/>
  <c r="CY903" i="1"/>
  <c r="DA903" i="1"/>
  <c r="CQ903" i="1"/>
  <c r="DB903" i="1"/>
  <c r="CU903" i="1"/>
  <c r="CW903" i="1"/>
  <c r="BK984" i="1"/>
  <c r="CT984" i="1"/>
  <c r="CX984" i="1"/>
  <c r="DB984" i="1"/>
  <c r="CQ984" i="1"/>
  <c r="CU984" i="1"/>
  <c r="CY984" i="1"/>
  <c r="DC984" i="1"/>
  <c r="CR984" i="1"/>
  <c r="CZ984" i="1"/>
  <c r="CS984" i="1"/>
  <c r="DA984" i="1"/>
  <c r="CV984" i="1"/>
  <c r="CW984" i="1"/>
  <c r="BK1056" i="1"/>
  <c r="CE1056" i="1"/>
  <c r="CT1056" i="1"/>
  <c r="CX1056" i="1"/>
  <c r="DB1056" i="1"/>
  <c r="CU1056" i="1"/>
  <c r="CZ1056" i="1"/>
  <c r="CQ1056" i="1"/>
  <c r="CV1056" i="1"/>
  <c r="DA1056" i="1"/>
  <c r="CR1056" i="1"/>
  <c r="CW1056" i="1"/>
  <c r="DC1056" i="1"/>
  <c r="CS1056" i="1"/>
  <c r="CY1056" i="1"/>
  <c r="BK1160" i="1"/>
  <c r="CG1160" i="1"/>
  <c r="CT1160" i="1"/>
  <c r="CX1160" i="1"/>
  <c r="DB1160" i="1"/>
  <c r="CR1160" i="1"/>
  <c r="CW1160" i="1"/>
  <c r="DC1160" i="1"/>
  <c r="CS1160" i="1"/>
  <c r="CY1160" i="1"/>
  <c r="CU1160" i="1"/>
  <c r="CZ1160" i="1"/>
  <c r="DA1160" i="1"/>
  <c r="CQ1160" i="1"/>
  <c r="CV1160" i="1"/>
  <c r="BK1234" i="1"/>
  <c r="CL1234" i="1"/>
  <c r="CR1234" i="1"/>
  <c r="CV1234" i="1"/>
  <c r="CZ1234" i="1"/>
  <c r="CQ1234" i="1"/>
  <c r="CW1234" i="1"/>
  <c r="DB1234" i="1"/>
  <c r="CU1234" i="1"/>
  <c r="DA1234" i="1"/>
  <c r="CS1234" i="1"/>
  <c r="CX1234" i="1"/>
  <c r="DC1234" i="1"/>
  <c r="CT1234" i="1"/>
  <c r="CY1234" i="1"/>
  <c r="BK1388" i="1"/>
  <c r="CR1388" i="1"/>
  <c r="CV1388" i="1"/>
  <c r="CZ1388" i="1"/>
  <c r="CU1388" i="1"/>
  <c r="CY1388" i="1"/>
  <c r="CS1388" i="1"/>
  <c r="CW1388" i="1"/>
  <c r="DA1388" i="1"/>
  <c r="CQ1388" i="1"/>
  <c r="DC1388" i="1"/>
  <c r="CT1388" i="1"/>
  <c r="CX1388" i="1"/>
  <c r="DB1388" i="1"/>
  <c r="BK1419" i="1"/>
  <c r="CI1419" i="1"/>
  <c r="CS1419" i="1"/>
  <c r="CW1419" i="1"/>
  <c r="DA1419" i="1"/>
  <c r="CV1419" i="1"/>
  <c r="CZ1419" i="1"/>
  <c r="CT1419" i="1"/>
  <c r="CX1419" i="1"/>
  <c r="DB1419" i="1"/>
  <c r="CR1419" i="1"/>
  <c r="CQ1419" i="1"/>
  <c r="CU1419" i="1"/>
  <c r="CY1419" i="1"/>
  <c r="DC1419" i="1"/>
  <c r="BK1495" i="1"/>
  <c r="CD1495" i="1"/>
  <c r="CS1495" i="1"/>
  <c r="CW1495" i="1"/>
  <c r="DA1495" i="1"/>
  <c r="CX1495" i="1"/>
  <c r="DB1495" i="1"/>
  <c r="CY1495" i="1"/>
  <c r="CT1495" i="1"/>
  <c r="CQ1495" i="1"/>
  <c r="CU1495" i="1"/>
  <c r="DC1495" i="1"/>
  <c r="CR1495" i="1"/>
  <c r="CV1495" i="1"/>
  <c r="CZ1495" i="1"/>
  <c r="BK364" i="1"/>
  <c r="CO364" i="1"/>
  <c r="CT364" i="1"/>
  <c r="CX364" i="1"/>
  <c r="DB364" i="1"/>
  <c r="CQ364" i="1"/>
  <c r="CU364" i="1"/>
  <c r="CY364" i="1"/>
  <c r="DC364" i="1"/>
  <c r="CR364" i="1"/>
  <c r="CV364" i="1"/>
  <c r="CZ364" i="1"/>
  <c r="CW364" i="1"/>
  <c r="DA364" i="1"/>
  <c r="CS364" i="1"/>
  <c r="BK406" i="1"/>
  <c r="CD406" i="1"/>
  <c r="CR406" i="1"/>
  <c r="CV406" i="1"/>
  <c r="CZ406" i="1"/>
  <c r="CS406" i="1"/>
  <c r="CW406" i="1"/>
  <c r="DA406" i="1"/>
  <c r="CT406" i="1"/>
  <c r="CX406" i="1"/>
  <c r="DB406" i="1"/>
  <c r="CU406" i="1"/>
  <c r="CY406" i="1"/>
  <c r="DC406" i="1"/>
  <c r="CQ406" i="1"/>
  <c r="BK448" i="1"/>
  <c r="CO448" i="1"/>
  <c r="CT448" i="1"/>
  <c r="CX448" i="1"/>
  <c r="DB448" i="1"/>
  <c r="CR448" i="1"/>
  <c r="CV448" i="1"/>
  <c r="CZ448" i="1"/>
  <c r="CU448" i="1"/>
  <c r="DC448" i="1"/>
  <c r="CW448" i="1"/>
  <c r="CQ448" i="1"/>
  <c r="CY448" i="1"/>
  <c r="CS448" i="1"/>
  <c r="DA448" i="1"/>
  <c r="BK480" i="1"/>
  <c r="CR480" i="1"/>
  <c r="CV480" i="1"/>
  <c r="CZ480" i="1"/>
  <c r="CT480" i="1"/>
  <c r="CY480" i="1"/>
  <c r="CU480" i="1"/>
  <c r="DA480" i="1"/>
  <c r="CQ480" i="1"/>
  <c r="CW480" i="1"/>
  <c r="DB480" i="1"/>
  <c r="CS480" i="1"/>
  <c r="CX480" i="1"/>
  <c r="DC480" i="1"/>
  <c r="BK512" i="1"/>
  <c r="CE512" i="1"/>
  <c r="CR512" i="1"/>
  <c r="CV512" i="1"/>
  <c r="CZ512" i="1"/>
  <c r="CT512" i="1"/>
  <c r="CY512" i="1"/>
  <c r="CU512" i="1"/>
  <c r="DA512" i="1"/>
  <c r="CQ512" i="1"/>
  <c r="CW512" i="1"/>
  <c r="DB512" i="1"/>
  <c r="DC512" i="1"/>
  <c r="CS512" i="1"/>
  <c r="CX512" i="1"/>
  <c r="BK544" i="1"/>
  <c r="CE544" i="1"/>
  <c r="CQ544" i="1"/>
  <c r="CU544" i="1"/>
  <c r="CY544" i="1"/>
  <c r="DC544" i="1"/>
  <c r="CR544" i="1"/>
  <c r="CV544" i="1"/>
  <c r="CZ544" i="1"/>
  <c r="CS544" i="1"/>
  <c r="CW544" i="1"/>
  <c r="DA544" i="1"/>
  <c r="DB544" i="1"/>
  <c r="CT544" i="1"/>
  <c r="CX544" i="1"/>
  <c r="BK632" i="1"/>
  <c r="CO632" i="1"/>
  <c r="CQ632" i="1"/>
  <c r="CU632" i="1"/>
  <c r="CY632" i="1"/>
  <c r="DC632" i="1"/>
  <c r="CR632" i="1"/>
  <c r="CW632" i="1"/>
  <c r="DB632" i="1"/>
  <c r="CS632" i="1"/>
  <c r="CX632" i="1"/>
  <c r="CT632" i="1"/>
  <c r="CZ632" i="1"/>
  <c r="CV632" i="1"/>
  <c r="DA632" i="1"/>
  <c r="BK715" i="1"/>
  <c r="CN715" i="1"/>
  <c r="CT715" i="1"/>
  <c r="CX715" i="1"/>
  <c r="DB715" i="1"/>
  <c r="CQ715" i="1"/>
  <c r="CU715" i="1"/>
  <c r="CY715" i="1"/>
  <c r="DC715" i="1"/>
  <c r="CR715" i="1"/>
  <c r="CV715" i="1"/>
  <c r="CZ715" i="1"/>
  <c r="DA715" i="1"/>
  <c r="CS715" i="1"/>
  <c r="CW715" i="1"/>
  <c r="BK816" i="1"/>
  <c r="CH816" i="1"/>
  <c r="CQ816" i="1"/>
  <c r="CU816" i="1"/>
  <c r="CY816" i="1"/>
  <c r="DC816" i="1"/>
  <c r="CS816" i="1"/>
  <c r="CX816" i="1"/>
  <c r="CT816" i="1"/>
  <c r="CZ816" i="1"/>
  <c r="DA816" i="1"/>
  <c r="CR816" i="1"/>
  <c r="DB816" i="1"/>
  <c r="CV816" i="1"/>
  <c r="CW816" i="1"/>
  <c r="BK877" i="1"/>
  <c r="CT877" i="1"/>
  <c r="CX877" i="1"/>
  <c r="DB877" i="1"/>
  <c r="CU877" i="1"/>
  <c r="CZ877" i="1"/>
  <c r="CQ877" i="1"/>
  <c r="CV877" i="1"/>
  <c r="DA877" i="1"/>
  <c r="CW877" i="1"/>
  <c r="CY877" i="1"/>
  <c r="CR877" i="1"/>
  <c r="DC877" i="1"/>
  <c r="CS877" i="1"/>
  <c r="BK922" i="1"/>
  <c r="CN922" i="1"/>
  <c r="CS922" i="1"/>
  <c r="CW922" i="1"/>
  <c r="DA922" i="1"/>
  <c r="CQ922" i="1"/>
  <c r="CV922" i="1"/>
  <c r="DB922" i="1"/>
  <c r="CR922" i="1"/>
  <c r="CX922" i="1"/>
  <c r="DC922" i="1"/>
  <c r="CY922" i="1"/>
  <c r="CZ922" i="1"/>
  <c r="CT922" i="1"/>
  <c r="CU922" i="1"/>
  <c r="BK986" i="1"/>
  <c r="CR986" i="1"/>
  <c r="CV986" i="1"/>
  <c r="CZ986" i="1"/>
  <c r="CS986" i="1"/>
  <c r="CW986" i="1"/>
  <c r="DA986" i="1"/>
  <c r="CX986" i="1"/>
  <c r="CQ986" i="1"/>
  <c r="CY986" i="1"/>
  <c r="CT986" i="1"/>
  <c r="DB986" i="1"/>
  <c r="DC986" i="1"/>
  <c r="CU986" i="1"/>
  <c r="BK1050" i="1"/>
  <c r="CD1050" i="1"/>
  <c r="CR1050" i="1"/>
  <c r="CV1050" i="1"/>
  <c r="CZ1050" i="1"/>
  <c r="CS1050" i="1"/>
  <c r="CX1050" i="1"/>
  <c r="DC1050" i="1"/>
  <c r="CT1050" i="1"/>
  <c r="CY1050" i="1"/>
  <c r="CU1050" i="1"/>
  <c r="DA1050" i="1"/>
  <c r="CQ1050" i="1"/>
  <c r="DB1050" i="1"/>
  <c r="CW1050" i="1"/>
  <c r="BK1185" i="1"/>
  <c r="CQ1185" i="1"/>
  <c r="CU1185" i="1"/>
  <c r="CY1185" i="1"/>
  <c r="DC1185" i="1"/>
  <c r="CS1185" i="1"/>
  <c r="CW1185" i="1"/>
  <c r="DA1185" i="1"/>
  <c r="CR1185" i="1"/>
  <c r="CZ1185" i="1"/>
  <c r="CT1185" i="1"/>
  <c r="DB1185" i="1"/>
  <c r="CX1185" i="1"/>
  <c r="CV1185" i="1"/>
  <c r="BK1327" i="1"/>
  <c r="CD1327" i="1"/>
  <c r="CQ1327" i="1"/>
  <c r="CU1327" i="1"/>
  <c r="CY1327" i="1"/>
  <c r="DC1327" i="1"/>
  <c r="CS1327" i="1"/>
  <c r="CX1327" i="1"/>
  <c r="CW1327" i="1"/>
  <c r="DB1327" i="1"/>
  <c r="CT1327" i="1"/>
  <c r="CZ1327" i="1"/>
  <c r="CR1327" i="1"/>
  <c r="CV1327" i="1"/>
  <c r="DA1327" i="1"/>
  <c r="BK1433" i="1"/>
  <c r="CQ1433" i="1"/>
  <c r="CU1433" i="1"/>
  <c r="CY1433" i="1"/>
  <c r="DC1433" i="1"/>
  <c r="CT1433" i="1"/>
  <c r="DB1433" i="1"/>
  <c r="CR1433" i="1"/>
  <c r="CV1433" i="1"/>
  <c r="CZ1433" i="1"/>
  <c r="CX1433" i="1"/>
  <c r="CS1433" i="1"/>
  <c r="CW1433" i="1"/>
  <c r="DA1433" i="1"/>
  <c r="BK1510" i="1"/>
  <c r="CT1510" i="1"/>
  <c r="CX1510" i="1"/>
  <c r="DB1510" i="1"/>
  <c r="CQ1510" i="1"/>
  <c r="CY1510" i="1"/>
  <c r="DC1510" i="1"/>
  <c r="CZ1510" i="1"/>
  <c r="CU1510" i="1"/>
  <c r="CR1510" i="1"/>
  <c r="CV1510" i="1"/>
  <c r="DA1510" i="1"/>
  <c r="CS1510" i="1"/>
  <c r="CW1510" i="1"/>
  <c r="BK69" i="1"/>
  <c r="CQ69" i="1"/>
  <c r="CU69" i="1"/>
  <c r="CY69" i="1"/>
  <c r="DC69" i="1"/>
  <c r="CR69" i="1"/>
  <c r="CW69" i="1"/>
  <c r="DB69" i="1"/>
  <c r="CV69" i="1"/>
  <c r="CX69" i="1"/>
  <c r="CS69" i="1"/>
  <c r="CZ69" i="1"/>
  <c r="CT69" i="1"/>
  <c r="DA69" i="1"/>
  <c r="BK232" i="1"/>
  <c r="CJ232" i="1"/>
  <c r="CS232" i="1"/>
  <c r="CW232" i="1"/>
  <c r="DA232" i="1"/>
  <c r="CT232" i="1"/>
  <c r="CX232" i="1"/>
  <c r="DB232" i="1"/>
  <c r="CQ232" i="1"/>
  <c r="CU232" i="1"/>
  <c r="CY232" i="1"/>
  <c r="DC232" i="1"/>
  <c r="CV232" i="1"/>
  <c r="CZ232" i="1"/>
  <c r="CR232" i="1"/>
  <c r="BK481" i="1"/>
  <c r="CQ481" i="1"/>
  <c r="CU481" i="1"/>
  <c r="CY481" i="1"/>
  <c r="DC481" i="1"/>
  <c r="CR481" i="1"/>
  <c r="CW481" i="1"/>
  <c r="DB481" i="1"/>
  <c r="CS481" i="1"/>
  <c r="CX481" i="1"/>
  <c r="CT481" i="1"/>
  <c r="CZ481" i="1"/>
  <c r="DA481" i="1"/>
  <c r="CV481" i="1"/>
  <c r="BK838" i="1"/>
  <c r="CL838" i="1"/>
  <c r="CS838" i="1"/>
  <c r="CW838" i="1"/>
  <c r="DA838" i="1"/>
  <c r="CU838" i="1"/>
  <c r="CZ838" i="1"/>
  <c r="CQ838" i="1"/>
  <c r="CV838" i="1"/>
  <c r="DB838" i="1"/>
  <c r="CR838" i="1"/>
  <c r="DC838" i="1"/>
  <c r="CT838" i="1"/>
  <c r="CX838" i="1"/>
  <c r="CY838" i="1"/>
  <c r="BK1043" i="1"/>
  <c r="CQ1043" i="1"/>
  <c r="CU1043" i="1"/>
  <c r="CY1043" i="1"/>
  <c r="DC1043" i="1"/>
  <c r="CS1043" i="1"/>
  <c r="CX1043" i="1"/>
  <c r="CT1043" i="1"/>
  <c r="CZ1043" i="1"/>
  <c r="CV1043" i="1"/>
  <c r="DA1043" i="1"/>
  <c r="CR1043" i="1"/>
  <c r="CW1043" i="1"/>
  <c r="DB1043" i="1"/>
  <c r="BK1507" i="1"/>
  <c r="CK1507" i="1"/>
  <c r="CS1507" i="1"/>
  <c r="CW1507" i="1"/>
  <c r="DA1507" i="1"/>
  <c r="CX1507" i="1"/>
  <c r="DB1507" i="1"/>
  <c r="CQ1507" i="1"/>
  <c r="CY1507" i="1"/>
  <c r="CT1507" i="1"/>
  <c r="DC1507" i="1"/>
  <c r="CU1507" i="1"/>
  <c r="CV1507" i="1"/>
  <c r="CZ1507" i="1"/>
  <c r="CR1507" i="1"/>
  <c r="BK1372" i="1"/>
  <c r="CR1372" i="1"/>
  <c r="CV1372" i="1"/>
  <c r="CZ1372" i="1"/>
  <c r="CQ1372" i="1"/>
  <c r="CY1372" i="1"/>
  <c r="DC1372" i="1"/>
  <c r="CS1372" i="1"/>
  <c r="CW1372" i="1"/>
  <c r="DA1372" i="1"/>
  <c r="CU1372" i="1"/>
  <c r="CT1372" i="1"/>
  <c r="CX1372" i="1"/>
  <c r="DB1372" i="1"/>
  <c r="BK1549" i="1"/>
  <c r="CN1549" i="1"/>
  <c r="CQ1549" i="1"/>
  <c r="CU1549" i="1"/>
  <c r="CY1549" i="1"/>
  <c r="DC1549" i="1"/>
  <c r="CV1549" i="1"/>
  <c r="CZ1549" i="1"/>
  <c r="CS1549" i="1"/>
  <c r="CW1549" i="1"/>
  <c r="CR1549" i="1"/>
  <c r="DA1549" i="1"/>
  <c r="CT1549" i="1"/>
  <c r="CX1549" i="1"/>
  <c r="DB1549" i="1"/>
  <c r="AA115" i="2"/>
  <c r="BK549" i="1"/>
  <c r="CH549" i="1"/>
  <c r="CT549" i="1"/>
  <c r="CX549" i="1"/>
  <c r="DB549" i="1"/>
  <c r="CQ549" i="1"/>
  <c r="CU549" i="1"/>
  <c r="CY549" i="1"/>
  <c r="DC549" i="1"/>
  <c r="CR549" i="1"/>
  <c r="CV549" i="1"/>
  <c r="CZ549" i="1"/>
  <c r="DA549" i="1"/>
  <c r="CS549" i="1"/>
  <c r="CW549" i="1"/>
  <c r="BK671" i="1"/>
  <c r="CT671" i="1"/>
  <c r="CX671" i="1"/>
  <c r="DB671" i="1"/>
  <c r="CQ671" i="1"/>
  <c r="CU671" i="1"/>
  <c r="CY671" i="1"/>
  <c r="DC671" i="1"/>
  <c r="CR671" i="1"/>
  <c r="CV671" i="1"/>
  <c r="CZ671" i="1"/>
  <c r="CW671" i="1"/>
  <c r="DA671" i="1"/>
  <c r="CS671" i="1"/>
  <c r="BK915" i="1"/>
  <c r="CR915" i="1"/>
  <c r="CV915" i="1"/>
  <c r="CZ915" i="1"/>
  <c r="CQ915" i="1"/>
  <c r="CW915" i="1"/>
  <c r="DB915" i="1"/>
  <c r="CS915" i="1"/>
  <c r="CX915" i="1"/>
  <c r="DC915" i="1"/>
  <c r="CT915" i="1"/>
  <c r="CU915" i="1"/>
  <c r="CY915" i="1"/>
  <c r="DA915" i="1"/>
  <c r="BK1055" i="1"/>
  <c r="CQ1055" i="1"/>
  <c r="CU1055" i="1"/>
  <c r="CY1055" i="1"/>
  <c r="DC1055" i="1"/>
  <c r="CR1055" i="1"/>
  <c r="CW1055" i="1"/>
  <c r="DB1055" i="1"/>
  <c r="CS1055" i="1"/>
  <c r="CX1055" i="1"/>
  <c r="CT1055" i="1"/>
  <c r="CZ1055" i="1"/>
  <c r="DA1055" i="1"/>
  <c r="CV1055" i="1"/>
  <c r="BK1279" i="1"/>
  <c r="CQ1279" i="1"/>
  <c r="CU1279" i="1"/>
  <c r="CY1279" i="1"/>
  <c r="DC1279" i="1"/>
  <c r="CS1279" i="1"/>
  <c r="CX1279" i="1"/>
  <c r="CR1279" i="1"/>
  <c r="DB1279" i="1"/>
  <c r="CT1279" i="1"/>
  <c r="CZ1279" i="1"/>
  <c r="CW1279" i="1"/>
  <c r="CV1279" i="1"/>
  <c r="DA1279" i="1"/>
  <c r="BK1553" i="1"/>
  <c r="CQ1553" i="1"/>
  <c r="CU1553" i="1"/>
  <c r="CY1553" i="1"/>
  <c r="DC1553" i="1"/>
  <c r="CR1553" i="1"/>
  <c r="CZ1553" i="1"/>
  <c r="CS1553" i="1"/>
  <c r="CV1553" i="1"/>
  <c r="CW1553" i="1"/>
  <c r="DA1553" i="1"/>
  <c r="DB1553" i="1"/>
  <c r="CT1553" i="1"/>
  <c r="CX1553" i="1"/>
  <c r="BK86" i="1"/>
  <c r="CS86" i="1"/>
  <c r="CW86" i="1"/>
  <c r="DA86" i="1"/>
  <c r="CR86" i="1"/>
  <c r="CX86" i="1"/>
  <c r="DC86" i="1"/>
  <c r="CT86" i="1"/>
  <c r="CY86" i="1"/>
  <c r="CU86" i="1"/>
  <c r="CZ86" i="1"/>
  <c r="CV86" i="1"/>
  <c r="DB86" i="1"/>
  <c r="CQ86" i="1"/>
  <c r="BK170" i="1"/>
  <c r="CR170" i="1"/>
  <c r="CV170" i="1"/>
  <c r="CZ170" i="1"/>
  <c r="CT170" i="1"/>
  <c r="CY170" i="1"/>
  <c r="CU170" i="1"/>
  <c r="DA170" i="1"/>
  <c r="CX170" i="1"/>
  <c r="CQ170" i="1"/>
  <c r="DB170" i="1"/>
  <c r="CS170" i="1"/>
  <c r="DC170" i="1"/>
  <c r="CW170" i="1"/>
  <c r="BK219" i="1"/>
  <c r="CT219" i="1"/>
  <c r="CX219" i="1"/>
  <c r="DB219" i="1"/>
  <c r="CQ219" i="1"/>
  <c r="CU219" i="1"/>
  <c r="CY219" i="1"/>
  <c r="DC219" i="1"/>
  <c r="CR219" i="1"/>
  <c r="CV219" i="1"/>
  <c r="CZ219" i="1"/>
  <c r="CS219" i="1"/>
  <c r="CW219" i="1"/>
  <c r="DA219" i="1"/>
  <c r="BK273" i="1"/>
  <c r="CQ273" i="1"/>
  <c r="CU273" i="1"/>
  <c r="CY273" i="1"/>
  <c r="DC273" i="1"/>
  <c r="CR273" i="1"/>
  <c r="CV273" i="1"/>
  <c r="CZ273" i="1"/>
  <c r="CS273" i="1"/>
  <c r="CW273" i="1"/>
  <c r="DA273" i="1"/>
  <c r="CX273" i="1"/>
  <c r="DB273" i="1"/>
  <c r="CT273" i="1"/>
  <c r="BK354" i="1"/>
  <c r="CM354" i="1"/>
  <c r="CT354" i="1"/>
  <c r="CX354" i="1"/>
  <c r="DB354" i="1"/>
  <c r="CS354" i="1"/>
  <c r="CY354" i="1"/>
  <c r="CU354" i="1"/>
  <c r="CZ354" i="1"/>
  <c r="CQ354" i="1"/>
  <c r="CV354" i="1"/>
  <c r="DA354" i="1"/>
  <c r="CR354" i="1"/>
  <c r="CW354" i="1"/>
  <c r="DC354" i="1"/>
  <c r="BK128" i="1"/>
  <c r="CQ128" i="1"/>
  <c r="CU128" i="1"/>
  <c r="CY128" i="1"/>
  <c r="DC128" i="1"/>
  <c r="CS128" i="1"/>
  <c r="CX128" i="1"/>
  <c r="CT128" i="1"/>
  <c r="DA128" i="1"/>
  <c r="CV128" i="1"/>
  <c r="DB128" i="1"/>
  <c r="CW128" i="1"/>
  <c r="CR128" i="1"/>
  <c r="CZ128" i="1"/>
  <c r="BK94" i="1"/>
  <c r="CJ94" i="1"/>
  <c r="CS94" i="1"/>
  <c r="CW94" i="1"/>
  <c r="DA94" i="1"/>
  <c r="CU94" i="1"/>
  <c r="CZ94" i="1"/>
  <c r="CQ94" i="1"/>
  <c r="CV94" i="1"/>
  <c r="DB94" i="1"/>
  <c r="CR94" i="1"/>
  <c r="CX94" i="1"/>
  <c r="DC94" i="1"/>
  <c r="CY94" i="1"/>
  <c r="CT94" i="1"/>
  <c r="BK313" i="1"/>
  <c r="CQ313" i="1"/>
  <c r="CU313" i="1"/>
  <c r="CY313" i="1"/>
  <c r="DC313" i="1"/>
  <c r="CR313" i="1"/>
  <c r="CV313" i="1"/>
  <c r="CZ313" i="1"/>
  <c r="CS313" i="1"/>
  <c r="CW313" i="1"/>
  <c r="DA313" i="1"/>
  <c r="CT313" i="1"/>
  <c r="CX313" i="1"/>
  <c r="DB313" i="1"/>
  <c r="BK485" i="1"/>
  <c r="CE485" i="1"/>
  <c r="CQ485" i="1"/>
  <c r="CU485" i="1"/>
  <c r="CY485" i="1"/>
  <c r="DC485" i="1"/>
  <c r="CS485" i="1"/>
  <c r="CX485" i="1"/>
  <c r="CT485" i="1"/>
  <c r="CZ485" i="1"/>
  <c r="CV485" i="1"/>
  <c r="DA485" i="1"/>
  <c r="CR485" i="1"/>
  <c r="CW485" i="1"/>
  <c r="DB485" i="1"/>
  <c r="BK817" i="1"/>
  <c r="CT817" i="1"/>
  <c r="CX817" i="1"/>
  <c r="DB817" i="1"/>
  <c r="CQ817" i="1"/>
  <c r="CV817" i="1"/>
  <c r="DA817" i="1"/>
  <c r="CR817" i="1"/>
  <c r="CW817" i="1"/>
  <c r="DC817" i="1"/>
  <c r="CY817" i="1"/>
  <c r="CZ817" i="1"/>
  <c r="CS817" i="1"/>
  <c r="CU817" i="1"/>
  <c r="BK1174" i="1"/>
  <c r="CI1174" i="1"/>
  <c r="CR1174" i="1"/>
  <c r="CV1174" i="1"/>
  <c r="CZ1174" i="1"/>
  <c r="CQ1174" i="1"/>
  <c r="CW1174" i="1"/>
  <c r="DB1174" i="1"/>
  <c r="CS1174" i="1"/>
  <c r="CX1174" i="1"/>
  <c r="CT1174" i="1"/>
  <c r="CY1174" i="1"/>
  <c r="CU1174" i="1"/>
  <c r="DA1174" i="1"/>
  <c r="DC1174" i="1"/>
  <c r="BK1498" i="1"/>
  <c r="CT1498" i="1"/>
  <c r="CX1498" i="1"/>
  <c r="DB1498" i="1"/>
  <c r="CQ1498" i="1"/>
  <c r="CY1498" i="1"/>
  <c r="DC1498" i="1"/>
  <c r="CZ1498" i="1"/>
  <c r="CU1498" i="1"/>
  <c r="CR1498" i="1"/>
  <c r="CV1498" i="1"/>
  <c r="CW1498" i="1"/>
  <c r="DA1498" i="1"/>
  <c r="CS1498" i="1"/>
  <c r="BK257" i="1"/>
  <c r="CR257" i="1"/>
  <c r="CV257" i="1"/>
  <c r="CZ257" i="1"/>
  <c r="CS257" i="1"/>
  <c r="CW257" i="1"/>
  <c r="DA257" i="1"/>
  <c r="CT257" i="1"/>
  <c r="CX257" i="1"/>
  <c r="DB257" i="1"/>
  <c r="CQ257" i="1"/>
  <c r="CU257" i="1"/>
  <c r="CY257" i="1"/>
  <c r="DC257" i="1"/>
  <c r="BK421" i="1"/>
  <c r="CI421" i="1"/>
  <c r="CS421" i="1"/>
  <c r="CW421" i="1"/>
  <c r="DA421" i="1"/>
  <c r="CT421" i="1"/>
  <c r="CX421" i="1"/>
  <c r="DB421" i="1"/>
  <c r="CQ421" i="1"/>
  <c r="CU421" i="1"/>
  <c r="CY421" i="1"/>
  <c r="DC421" i="1"/>
  <c r="CR421" i="1"/>
  <c r="CV421" i="1"/>
  <c r="CZ421" i="1"/>
  <c r="BK486" i="1"/>
  <c r="CT486" i="1"/>
  <c r="CX486" i="1"/>
  <c r="DB486" i="1"/>
  <c r="CQ486" i="1"/>
  <c r="CV486" i="1"/>
  <c r="DA486" i="1"/>
  <c r="CR486" i="1"/>
  <c r="CW486" i="1"/>
  <c r="DC486" i="1"/>
  <c r="CS486" i="1"/>
  <c r="CY486" i="1"/>
  <c r="CZ486" i="1"/>
  <c r="CU486" i="1"/>
  <c r="BK566" i="1"/>
  <c r="CS566" i="1"/>
  <c r="CW566" i="1"/>
  <c r="DA566" i="1"/>
  <c r="CT566" i="1"/>
  <c r="CX566" i="1"/>
  <c r="DB566" i="1"/>
  <c r="CQ566" i="1"/>
  <c r="CU566" i="1"/>
  <c r="CY566" i="1"/>
  <c r="DC566" i="1"/>
  <c r="CR566" i="1"/>
  <c r="CV566" i="1"/>
  <c r="CZ566" i="1"/>
  <c r="BK606" i="1"/>
  <c r="CS606" i="1"/>
  <c r="CW606" i="1"/>
  <c r="DA606" i="1"/>
  <c r="CT606" i="1"/>
  <c r="CY606" i="1"/>
  <c r="CU606" i="1"/>
  <c r="CZ606" i="1"/>
  <c r="CQ606" i="1"/>
  <c r="CV606" i="1"/>
  <c r="DB606" i="1"/>
  <c r="CR606" i="1"/>
  <c r="CX606" i="1"/>
  <c r="DC606" i="1"/>
  <c r="BK721" i="1"/>
  <c r="CR721" i="1"/>
  <c r="CV721" i="1"/>
  <c r="CZ721" i="1"/>
  <c r="CS721" i="1"/>
  <c r="CW721" i="1"/>
  <c r="DA721" i="1"/>
  <c r="CT721" i="1"/>
  <c r="CX721" i="1"/>
  <c r="DB721" i="1"/>
  <c r="DC721" i="1"/>
  <c r="CQ721" i="1"/>
  <c r="CU721" i="1"/>
  <c r="CY721" i="1"/>
  <c r="BK782" i="1"/>
  <c r="CQ782" i="1"/>
  <c r="CU782" i="1"/>
  <c r="CY782" i="1"/>
  <c r="DC782" i="1"/>
  <c r="CS782" i="1"/>
  <c r="CW782" i="1"/>
  <c r="DA782" i="1"/>
  <c r="CV782" i="1"/>
  <c r="CX782" i="1"/>
  <c r="CZ782" i="1"/>
  <c r="DB782" i="1"/>
  <c r="CR782" i="1"/>
  <c r="CT782" i="1"/>
  <c r="BK856" i="1"/>
  <c r="CQ856" i="1"/>
  <c r="CU856" i="1"/>
  <c r="CY856" i="1"/>
  <c r="DC856" i="1"/>
  <c r="CV856" i="1"/>
  <c r="DA856" i="1"/>
  <c r="CR856" i="1"/>
  <c r="CW856" i="1"/>
  <c r="DB856" i="1"/>
  <c r="CS856" i="1"/>
  <c r="CT856" i="1"/>
  <c r="CX856" i="1"/>
  <c r="CZ856" i="1"/>
  <c r="BK936" i="1"/>
  <c r="CN936" i="1"/>
  <c r="CT936" i="1"/>
  <c r="CX936" i="1"/>
  <c r="DB936" i="1"/>
  <c r="CQ936" i="1"/>
  <c r="CU936" i="1"/>
  <c r="CY936" i="1"/>
  <c r="DC936" i="1"/>
  <c r="CR936" i="1"/>
  <c r="CZ936" i="1"/>
  <c r="CS936" i="1"/>
  <c r="DA936" i="1"/>
  <c r="CV936" i="1"/>
  <c r="CW936" i="1"/>
  <c r="BK1024" i="1"/>
  <c r="CT1024" i="1"/>
  <c r="CX1024" i="1"/>
  <c r="DB1024" i="1"/>
  <c r="CQ1024" i="1"/>
  <c r="CU1024" i="1"/>
  <c r="CY1024" i="1"/>
  <c r="DC1024" i="1"/>
  <c r="CR1024" i="1"/>
  <c r="CZ1024" i="1"/>
  <c r="CS1024" i="1"/>
  <c r="DA1024" i="1"/>
  <c r="CV1024" i="1"/>
  <c r="CW1024" i="1"/>
  <c r="BK1120" i="1"/>
  <c r="CI1120" i="1"/>
  <c r="CT1120" i="1"/>
  <c r="CX1120" i="1"/>
  <c r="DB1120" i="1"/>
  <c r="CU1120" i="1"/>
  <c r="CZ1120" i="1"/>
  <c r="CQ1120" i="1"/>
  <c r="CV1120" i="1"/>
  <c r="DA1120" i="1"/>
  <c r="CR1120" i="1"/>
  <c r="CW1120" i="1"/>
  <c r="DC1120" i="1"/>
  <c r="CS1120" i="1"/>
  <c r="CY1120" i="1"/>
  <c r="BK1193" i="1"/>
  <c r="CS1193" i="1"/>
  <c r="CW1193" i="1"/>
  <c r="DA1193" i="1"/>
  <c r="CQ1193" i="1"/>
  <c r="CV1193" i="1"/>
  <c r="DB1193" i="1"/>
  <c r="CZ1193" i="1"/>
  <c r="CR1193" i="1"/>
  <c r="CX1193" i="1"/>
  <c r="DC1193" i="1"/>
  <c r="CU1193" i="1"/>
  <c r="CT1193" i="1"/>
  <c r="CY1193" i="1"/>
  <c r="BK1352" i="1"/>
  <c r="CT1352" i="1"/>
  <c r="CX1352" i="1"/>
  <c r="DB1352" i="1"/>
  <c r="CS1352" i="1"/>
  <c r="CY1352" i="1"/>
  <c r="CR1352" i="1"/>
  <c r="DC1352" i="1"/>
  <c r="CU1352" i="1"/>
  <c r="CZ1352" i="1"/>
  <c r="CW1352" i="1"/>
  <c r="CQ1352" i="1"/>
  <c r="CV1352" i="1"/>
  <c r="DA1352" i="1"/>
  <c r="BK1530" i="1"/>
  <c r="CT1530" i="1"/>
  <c r="CX1530" i="1"/>
  <c r="DB1530" i="1"/>
  <c r="CQ1530" i="1"/>
  <c r="CU1530" i="1"/>
  <c r="DC1530" i="1"/>
  <c r="CV1530" i="1"/>
  <c r="CZ1530" i="1"/>
  <c r="CY1530" i="1"/>
  <c r="CR1530" i="1"/>
  <c r="CW1530" i="1"/>
  <c r="CS1530" i="1"/>
  <c r="DA1530" i="1"/>
  <c r="BK1437" i="1"/>
  <c r="CQ1437" i="1"/>
  <c r="CU1437" i="1"/>
  <c r="CY1437" i="1"/>
  <c r="DC1437" i="1"/>
  <c r="CX1437" i="1"/>
  <c r="DB1437" i="1"/>
  <c r="CR1437" i="1"/>
  <c r="CV1437" i="1"/>
  <c r="CZ1437" i="1"/>
  <c r="CT1437" i="1"/>
  <c r="CS1437" i="1"/>
  <c r="CW1437" i="1"/>
  <c r="DA1437" i="1"/>
  <c r="BK1546" i="1"/>
  <c r="CT1546" i="1"/>
  <c r="CX1546" i="1"/>
  <c r="DB1546" i="1"/>
  <c r="CU1546" i="1"/>
  <c r="CY1546" i="1"/>
  <c r="CR1546" i="1"/>
  <c r="CZ1546" i="1"/>
  <c r="CQ1546" i="1"/>
  <c r="DC1546" i="1"/>
  <c r="CV1546" i="1"/>
  <c r="DA1546" i="1"/>
  <c r="CS1546" i="1"/>
  <c r="CW1546" i="1"/>
  <c r="BK389" i="1"/>
  <c r="CL389" i="1"/>
  <c r="CS389" i="1"/>
  <c r="CW389" i="1"/>
  <c r="DA389" i="1"/>
  <c r="CT389" i="1"/>
  <c r="CX389" i="1"/>
  <c r="DB389" i="1"/>
  <c r="CQ389" i="1"/>
  <c r="CU389" i="1"/>
  <c r="CY389" i="1"/>
  <c r="DC389" i="1"/>
  <c r="CR389" i="1"/>
  <c r="CV389" i="1"/>
  <c r="CZ389" i="1"/>
  <c r="BK432" i="1"/>
  <c r="CT432" i="1"/>
  <c r="CX432" i="1"/>
  <c r="DB432" i="1"/>
  <c r="CQ432" i="1"/>
  <c r="CU432" i="1"/>
  <c r="CY432" i="1"/>
  <c r="DC432" i="1"/>
  <c r="CR432" i="1"/>
  <c r="CV432" i="1"/>
  <c r="CZ432" i="1"/>
  <c r="CS432" i="1"/>
  <c r="CW432" i="1"/>
  <c r="DA432" i="1"/>
  <c r="BK464" i="1"/>
  <c r="CJ464" i="1"/>
  <c r="CR464" i="1"/>
  <c r="CV464" i="1"/>
  <c r="CZ464" i="1"/>
  <c r="CT464" i="1"/>
  <c r="CY464" i="1"/>
  <c r="CU464" i="1"/>
  <c r="DA464" i="1"/>
  <c r="CQ464" i="1"/>
  <c r="CW464" i="1"/>
  <c r="DB464" i="1"/>
  <c r="CS464" i="1"/>
  <c r="CX464" i="1"/>
  <c r="DC464" i="1"/>
  <c r="BK496" i="1"/>
  <c r="CR496" i="1"/>
  <c r="CV496" i="1"/>
  <c r="CZ496" i="1"/>
  <c r="CT496" i="1"/>
  <c r="CY496" i="1"/>
  <c r="CU496" i="1"/>
  <c r="DA496" i="1"/>
  <c r="CQ496" i="1"/>
  <c r="CW496" i="1"/>
  <c r="DB496" i="1"/>
  <c r="CX496" i="1"/>
  <c r="DC496" i="1"/>
  <c r="CS496" i="1"/>
  <c r="BK528" i="1"/>
  <c r="CJ528" i="1"/>
  <c r="CR528" i="1"/>
  <c r="CV528" i="1"/>
  <c r="CZ528" i="1"/>
  <c r="CT528" i="1"/>
  <c r="CY528" i="1"/>
  <c r="CU528" i="1"/>
  <c r="DA528" i="1"/>
  <c r="CQ528" i="1"/>
  <c r="CW528" i="1"/>
  <c r="DB528" i="1"/>
  <c r="CS528" i="1"/>
  <c r="CX528" i="1"/>
  <c r="DC528" i="1"/>
  <c r="BK576" i="1"/>
  <c r="CQ576" i="1"/>
  <c r="CU576" i="1"/>
  <c r="CY576" i="1"/>
  <c r="DC576" i="1"/>
  <c r="CR576" i="1"/>
  <c r="CV576" i="1"/>
  <c r="CZ576" i="1"/>
  <c r="CS576" i="1"/>
  <c r="CW576" i="1"/>
  <c r="DA576" i="1"/>
  <c r="DB576" i="1"/>
  <c r="CT576" i="1"/>
  <c r="CX576" i="1"/>
  <c r="BK691" i="1"/>
  <c r="CT691" i="1"/>
  <c r="CX691" i="1"/>
  <c r="DB691" i="1"/>
  <c r="CQ691" i="1"/>
  <c r="CU691" i="1"/>
  <c r="CY691" i="1"/>
  <c r="DC691" i="1"/>
  <c r="CR691" i="1"/>
  <c r="CV691" i="1"/>
  <c r="CZ691" i="1"/>
  <c r="CS691" i="1"/>
  <c r="CW691" i="1"/>
  <c r="DA691" i="1"/>
  <c r="BK763" i="1"/>
  <c r="CT763" i="1"/>
  <c r="CX763" i="1"/>
  <c r="DB763" i="1"/>
  <c r="CQ763" i="1"/>
  <c r="CU763" i="1"/>
  <c r="CY763" i="1"/>
  <c r="DC763" i="1"/>
  <c r="CR763" i="1"/>
  <c r="CV763" i="1"/>
  <c r="CZ763" i="1"/>
  <c r="DA763" i="1"/>
  <c r="CS763" i="1"/>
  <c r="CW763" i="1"/>
  <c r="BK849" i="1"/>
  <c r="CG849" i="1"/>
  <c r="CT849" i="1"/>
  <c r="CX849" i="1"/>
  <c r="DB849" i="1"/>
  <c r="CQ849" i="1"/>
  <c r="CV849" i="1"/>
  <c r="DA849" i="1"/>
  <c r="CR849" i="1"/>
  <c r="CW849" i="1"/>
  <c r="DC849" i="1"/>
  <c r="CY849" i="1"/>
  <c r="CZ849" i="1"/>
  <c r="CS849" i="1"/>
  <c r="CU849" i="1"/>
  <c r="BK897" i="1"/>
  <c r="CT897" i="1"/>
  <c r="CX897" i="1"/>
  <c r="DB897" i="1"/>
  <c r="CQ897" i="1"/>
  <c r="CV897" i="1"/>
  <c r="DA897" i="1"/>
  <c r="CR897" i="1"/>
  <c r="CW897" i="1"/>
  <c r="DC897" i="1"/>
  <c r="CS897" i="1"/>
  <c r="CU897" i="1"/>
  <c r="CY897" i="1"/>
  <c r="CZ897" i="1"/>
  <c r="BK954" i="1"/>
  <c r="CC954" i="1"/>
  <c r="CR954" i="1"/>
  <c r="CV954" i="1"/>
  <c r="CZ954" i="1"/>
  <c r="CS954" i="1"/>
  <c r="CW954" i="1"/>
  <c r="DA954" i="1"/>
  <c r="CX954" i="1"/>
  <c r="CQ954" i="1"/>
  <c r="CY954" i="1"/>
  <c r="CT954" i="1"/>
  <c r="DB954" i="1"/>
  <c r="DC954" i="1"/>
  <c r="CU954" i="1"/>
  <c r="BK1018" i="1"/>
  <c r="CR1018" i="1"/>
  <c r="CV1018" i="1"/>
  <c r="CZ1018" i="1"/>
  <c r="CS1018" i="1"/>
  <c r="CW1018" i="1"/>
  <c r="DA1018" i="1"/>
  <c r="CX1018" i="1"/>
  <c r="CQ1018" i="1"/>
  <c r="CY1018" i="1"/>
  <c r="CT1018" i="1"/>
  <c r="DB1018" i="1"/>
  <c r="DC1018" i="1"/>
  <c r="CU1018" i="1"/>
  <c r="BK1162" i="1"/>
  <c r="CI1162" i="1"/>
  <c r="CR1162" i="1"/>
  <c r="CV1162" i="1"/>
  <c r="CZ1162" i="1"/>
  <c r="CS1162" i="1"/>
  <c r="CX1162" i="1"/>
  <c r="DC1162" i="1"/>
  <c r="CT1162" i="1"/>
  <c r="CY1162" i="1"/>
  <c r="CU1162" i="1"/>
  <c r="DA1162" i="1"/>
  <c r="DB1162" i="1"/>
  <c r="CW1162" i="1"/>
  <c r="CQ1162" i="1"/>
  <c r="BK1237" i="1"/>
  <c r="CS1237" i="1"/>
  <c r="CW1237" i="1"/>
  <c r="DA1237" i="1"/>
  <c r="CU1237" i="1"/>
  <c r="CZ1237" i="1"/>
  <c r="CT1237" i="1"/>
  <c r="CQ1237" i="1"/>
  <c r="CV1237" i="1"/>
  <c r="DB1237" i="1"/>
  <c r="CY1237" i="1"/>
  <c r="CR1237" i="1"/>
  <c r="CX1237" i="1"/>
  <c r="DC1237" i="1"/>
  <c r="BK1391" i="1"/>
  <c r="CS1391" i="1"/>
  <c r="CW1391" i="1"/>
  <c r="DA1391" i="1"/>
  <c r="CR1391" i="1"/>
  <c r="CZ1391" i="1"/>
  <c r="CT1391" i="1"/>
  <c r="CX1391" i="1"/>
  <c r="DB1391" i="1"/>
  <c r="CV1391" i="1"/>
  <c r="CQ1391" i="1"/>
  <c r="CU1391" i="1"/>
  <c r="CY1391" i="1"/>
  <c r="DC1391" i="1"/>
  <c r="BK1474" i="1"/>
  <c r="CT1474" i="1"/>
  <c r="CX1474" i="1"/>
  <c r="DB1474" i="1"/>
  <c r="CQ1474" i="1"/>
  <c r="CU1474" i="1"/>
  <c r="DC1474" i="1"/>
  <c r="CS1474" i="1"/>
  <c r="DA1474" i="1"/>
  <c r="CY1474" i="1"/>
  <c r="CW1474" i="1"/>
  <c r="CR1474" i="1"/>
  <c r="CV1474" i="1"/>
  <c r="CZ1474" i="1"/>
  <c r="BK159" i="1"/>
  <c r="CQ159" i="1"/>
  <c r="CU159" i="1"/>
  <c r="CY159" i="1"/>
  <c r="DC159" i="1"/>
  <c r="CR159" i="1"/>
  <c r="CW159" i="1"/>
  <c r="DB159" i="1"/>
  <c r="CS159" i="1"/>
  <c r="CX159" i="1"/>
  <c r="CT159" i="1"/>
  <c r="CZ159" i="1"/>
  <c r="DA159" i="1"/>
  <c r="CV159" i="1"/>
  <c r="BK140" i="1"/>
  <c r="CT140" i="1"/>
  <c r="CX140" i="1"/>
  <c r="DB140" i="1"/>
  <c r="CS140" i="1"/>
  <c r="CY140" i="1"/>
  <c r="CU140" i="1"/>
  <c r="CZ140" i="1"/>
  <c r="CQ140" i="1"/>
  <c r="CV140" i="1"/>
  <c r="DA140" i="1"/>
  <c r="CR140" i="1"/>
  <c r="CW140" i="1"/>
  <c r="DC140" i="1"/>
  <c r="BK390" i="1"/>
  <c r="CC390" i="1"/>
  <c r="CR390" i="1"/>
  <c r="CV390" i="1"/>
  <c r="CZ390" i="1"/>
  <c r="CS390" i="1"/>
  <c r="CW390" i="1"/>
  <c r="DA390" i="1"/>
  <c r="CT390" i="1"/>
  <c r="CX390" i="1"/>
  <c r="DB390" i="1"/>
  <c r="CU390" i="1"/>
  <c r="CY390" i="1"/>
  <c r="DC390" i="1"/>
  <c r="CQ390" i="1"/>
  <c r="BK569" i="1"/>
  <c r="CT569" i="1"/>
  <c r="CX569" i="1"/>
  <c r="DB569" i="1"/>
  <c r="CQ569" i="1"/>
  <c r="CU569" i="1"/>
  <c r="CY569" i="1"/>
  <c r="DC569" i="1"/>
  <c r="CR569" i="1"/>
  <c r="CV569" i="1"/>
  <c r="CZ569" i="1"/>
  <c r="CW569" i="1"/>
  <c r="DA569" i="1"/>
  <c r="CS569" i="1"/>
  <c r="BK902" i="1"/>
  <c r="CS902" i="1"/>
  <c r="CW902" i="1"/>
  <c r="DA902" i="1"/>
  <c r="CU902" i="1"/>
  <c r="CZ902" i="1"/>
  <c r="CQ902" i="1"/>
  <c r="CV902" i="1"/>
  <c r="DB902" i="1"/>
  <c r="CR902" i="1"/>
  <c r="DC902" i="1"/>
  <c r="CT902" i="1"/>
  <c r="CX902" i="1"/>
  <c r="CY902" i="1"/>
  <c r="BK1350" i="1"/>
  <c r="CR1350" i="1"/>
  <c r="CV1350" i="1"/>
  <c r="CZ1350" i="1"/>
  <c r="CS1350" i="1"/>
  <c r="CX1350" i="1"/>
  <c r="DC1350" i="1"/>
  <c r="CW1350" i="1"/>
  <c r="DB1350" i="1"/>
  <c r="CT1350" i="1"/>
  <c r="CY1350" i="1"/>
  <c r="CQ1350" i="1"/>
  <c r="CU1350" i="1"/>
  <c r="DA1350" i="1"/>
  <c r="BK1099" i="1"/>
  <c r="CQ1099" i="1"/>
  <c r="CU1099" i="1"/>
  <c r="CY1099" i="1"/>
  <c r="DC1099" i="1"/>
  <c r="CV1099" i="1"/>
  <c r="DA1099" i="1"/>
  <c r="CR1099" i="1"/>
  <c r="CW1099" i="1"/>
  <c r="DB1099" i="1"/>
  <c r="CS1099" i="1"/>
  <c r="CX1099" i="1"/>
  <c r="CT1099" i="1"/>
  <c r="CZ1099" i="1"/>
  <c r="BK1449" i="1"/>
  <c r="CQ1449" i="1"/>
  <c r="CU1449" i="1"/>
  <c r="CY1449" i="1"/>
  <c r="DC1449" i="1"/>
  <c r="CR1449" i="1"/>
  <c r="CZ1449" i="1"/>
  <c r="CX1449" i="1"/>
  <c r="DB1449" i="1"/>
  <c r="CV1449" i="1"/>
  <c r="CT1449" i="1"/>
  <c r="CS1449" i="1"/>
  <c r="CW1449" i="1"/>
  <c r="DA1449" i="1"/>
  <c r="CJ515" i="1"/>
  <c r="CK1538" i="1"/>
  <c r="CI178" i="1"/>
  <c r="CJ772" i="1"/>
  <c r="CJ1453" i="1"/>
  <c r="CD996" i="1"/>
  <c r="CE951" i="1"/>
  <c r="CH363" i="1"/>
  <c r="CK698" i="1"/>
  <c r="CO741" i="1"/>
  <c r="CJ1491" i="1"/>
  <c r="CI779" i="1"/>
  <c r="CI1102" i="1"/>
  <c r="CG343" i="1"/>
  <c r="CI515" i="1"/>
  <c r="CD1538" i="1"/>
  <c r="CJ1404" i="1"/>
  <c r="CC724" i="1"/>
  <c r="CE162" i="1"/>
  <c r="CE1046" i="1"/>
  <c r="CK1051" i="1"/>
  <c r="CC645" i="1"/>
  <c r="CM180" i="1"/>
  <c r="CD545" i="1"/>
  <c r="CK875" i="1"/>
  <c r="CE1382" i="1"/>
  <c r="CJ288" i="1"/>
  <c r="CI1074" i="1"/>
  <c r="CE1551" i="1"/>
  <c r="CK1501" i="1"/>
  <c r="CL1500" i="1"/>
  <c r="CI731" i="1"/>
  <c r="CN645" i="1"/>
  <c r="CF1211" i="1"/>
  <c r="CH385" i="1"/>
  <c r="CN1171" i="1"/>
  <c r="CN1046" i="1"/>
  <c r="CN779" i="1"/>
  <c r="CJ901" i="1"/>
  <c r="CF621" i="1"/>
  <c r="CC1154" i="1"/>
  <c r="CJ343" i="1"/>
  <c r="CF1382" i="1"/>
  <c r="CL541" i="1"/>
  <c r="CK36" i="1"/>
  <c r="CH1504" i="1"/>
  <c r="CD734" i="1"/>
  <c r="CK1439" i="1"/>
  <c r="CE1034" i="1"/>
  <c r="CO21" i="1"/>
  <c r="CL21" i="1"/>
  <c r="CG1410" i="1"/>
  <c r="CM1410" i="1"/>
  <c r="CI1429" i="1"/>
  <c r="CM1429" i="1"/>
  <c r="CF996" i="1"/>
  <c r="CH996" i="1"/>
  <c r="CH562" i="1"/>
  <c r="CL562" i="1"/>
  <c r="CC562" i="1"/>
  <c r="CD612" i="1"/>
  <c r="CH612" i="1"/>
  <c r="CE635" i="1"/>
  <c r="CL635" i="1"/>
  <c r="CM217" i="1"/>
  <c r="CK217" i="1"/>
  <c r="CH217" i="1"/>
  <c r="CJ1030" i="1"/>
  <c r="CC1030" i="1"/>
  <c r="CH703" i="1"/>
  <c r="CK703" i="1"/>
  <c r="CJ703" i="1"/>
  <c r="CE563" i="1"/>
  <c r="CL563" i="1"/>
  <c r="CM1395" i="1"/>
  <c r="CE1395" i="1"/>
  <c r="CF1395" i="1"/>
  <c r="CI643" i="1"/>
  <c r="CL643" i="1"/>
  <c r="CC1425" i="1"/>
  <c r="CJ1425" i="1"/>
  <c r="CJ1102" i="1"/>
  <c r="CD1102" i="1"/>
  <c r="CE1102" i="1"/>
  <c r="CM951" i="1"/>
  <c r="CI951" i="1"/>
  <c r="CN951" i="1"/>
  <c r="CC19" i="1"/>
  <c r="CG19" i="1"/>
  <c r="CJ1362" i="1"/>
  <c r="CN1362" i="1"/>
  <c r="CC1362" i="1"/>
  <c r="CK656" i="1"/>
  <c r="CN656" i="1"/>
  <c r="CE656" i="1"/>
  <c r="CE547" i="1"/>
  <c r="CO547" i="1"/>
  <c r="CK688" i="1"/>
  <c r="CH688" i="1"/>
  <c r="CO1107" i="1"/>
  <c r="CC1107" i="1"/>
  <c r="CH1107" i="1"/>
  <c r="CD90" i="1"/>
  <c r="CJ90" i="1"/>
  <c r="CK90" i="1"/>
  <c r="CD1004" i="1"/>
  <c r="CH1004" i="1"/>
  <c r="CO1004" i="1"/>
  <c r="CK1046" i="1"/>
  <c r="CO515" i="1"/>
  <c r="CG1051" i="1"/>
  <c r="CK779" i="1"/>
  <c r="CI645" i="1"/>
  <c r="CG562" i="1"/>
  <c r="CK180" i="1"/>
  <c r="CO1425" i="1"/>
  <c r="CG1102" i="1"/>
  <c r="CG875" i="1"/>
  <c r="CO1362" i="1"/>
  <c r="CC547" i="1"/>
  <c r="CF288" i="1"/>
  <c r="CN1030" i="1"/>
  <c r="CG385" i="1"/>
  <c r="CN36" i="1"/>
  <c r="CO1395" i="1"/>
  <c r="CE643" i="1"/>
  <c r="CH19" i="1"/>
  <c r="CH656" i="1"/>
  <c r="CI1004" i="1"/>
  <c r="CH635" i="1"/>
  <c r="CJ558" i="1"/>
  <c r="CG281" i="1"/>
  <c r="CE281" i="1"/>
  <c r="CL515" i="1"/>
  <c r="CN1051" i="1"/>
  <c r="CG779" i="1"/>
  <c r="CC996" i="1"/>
  <c r="CO562" i="1"/>
  <c r="CF1425" i="1"/>
  <c r="CL547" i="1"/>
  <c r="CI1107" i="1"/>
  <c r="CF90" i="1"/>
  <c r="CJ1429" i="1"/>
  <c r="CM1030" i="1"/>
  <c r="CC1395" i="1"/>
  <c r="CO643" i="1"/>
  <c r="CN1004" i="1"/>
  <c r="CI635" i="1"/>
  <c r="CK834" i="1"/>
  <c r="CC741" i="1"/>
  <c r="CM613" i="1"/>
  <c r="CN613" i="1"/>
  <c r="CD162" i="1"/>
  <c r="CF162" i="1"/>
  <c r="CG162" i="1"/>
  <c r="CL180" i="1"/>
  <c r="CH180" i="1"/>
  <c r="CE180" i="1"/>
  <c r="CI621" i="1"/>
  <c r="CC621" i="1"/>
  <c r="CL621" i="1"/>
  <c r="CH288" i="1"/>
  <c r="CC288" i="1"/>
  <c r="CK1227" i="1"/>
  <c r="CG1227" i="1"/>
  <c r="CF1227" i="1"/>
  <c r="CJ1538" i="1"/>
  <c r="CN1538" i="1"/>
  <c r="CG1538" i="1"/>
  <c r="CI385" i="1"/>
  <c r="CE385" i="1"/>
  <c r="CF36" i="1"/>
  <c r="CH36" i="1"/>
  <c r="CI36" i="1"/>
  <c r="CM657" i="1"/>
  <c r="CK657" i="1"/>
  <c r="CG917" i="1"/>
  <c r="CI917" i="1"/>
  <c r="CD1154" i="1"/>
  <c r="CN1154" i="1"/>
  <c r="CG1154" i="1"/>
  <c r="CM875" i="1"/>
  <c r="CC875" i="1"/>
  <c r="CN875" i="1"/>
  <c r="CH478" i="1"/>
  <c r="CF478" i="1"/>
  <c r="CO478" i="1"/>
  <c r="CF1404" i="1"/>
  <c r="CD1404" i="1"/>
  <c r="CE1404" i="1"/>
  <c r="CJ1074" i="1"/>
  <c r="CG1074" i="1"/>
  <c r="CC343" i="1"/>
  <c r="CE343" i="1"/>
  <c r="CO343" i="1"/>
  <c r="CJ1382" i="1"/>
  <c r="CH1382" i="1"/>
  <c r="CO1382" i="1"/>
  <c r="CH724" i="1"/>
  <c r="CG724" i="1"/>
  <c r="CO541" i="1"/>
  <c r="CM541" i="1"/>
  <c r="CN642" i="1"/>
  <c r="CF642" i="1"/>
  <c r="CJ1046" i="1"/>
  <c r="CL1051" i="1"/>
  <c r="CJ779" i="1"/>
  <c r="CF645" i="1"/>
  <c r="CE996" i="1"/>
  <c r="CJ562" i="1"/>
  <c r="CO621" i="1"/>
  <c r="CF1538" i="1"/>
  <c r="CI1154" i="1"/>
  <c r="CF1102" i="1"/>
  <c r="CF951" i="1"/>
  <c r="CL1404" i="1"/>
  <c r="CN343" i="1"/>
  <c r="CI1382" i="1"/>
  <c r="CM1107" i="1"/>
  <c r="CL90" i="1"/>
  <c r="CG217" i="1"/>
  <c r="CG1429" i="1"/>
  <c r="CF612" i="1"/>
  <c r="CO703" i="1"/>
  <c r="CK563" i="1"/>
  <c r="CG657" i="1"/>
  <c r="CM917" i="1"/>
  <c r="CL478" i="1"/>
  <c r="CL1074" i="1"/>
  <c r="CG688" i="1"/>
  <c r="CK642" i="1"/>
  <c r="CL1227" i="1"/>
  <c r="CG1390" i="1"/>
  <c r="CL1484" i="1"/>
  <c r="CD1484" i="1"/>
  <c r="CF905" i="1"/>
  <c r="CC905" i="1"/>
  <c r="CL608" i="1"/>
  <c r="CO608" i="1"/>
  <c r="CE146" i="1"/>
  <c r="CO146" i="1"/>
  <c r="CJ888" i="1"/>
  <c r="CG888" i="1"/>
  <c r="CM339" i="1"/>
  <c r="CK339" i="1"/>
  <c r="CC1046" i="1"/>
  <c r="CC515" i="1"/>
  <c r="CC1051" i="1"/>
  <c r="CH779" i="1"/>
  <c r="CJ645" i="1"/>
  <c r="CN996" i="1"/>
  <c r="CD562" i="1"/>
  <c r="CM1538" i="1"/>
  <c r="CK1425" i="1"/>
  <c r="CK1102" i="1"/>
  <c r="CL875" i="1"/>
  <c r="CK951" i="1"/>
  <c r="CM1404" i="1"/>
  <c r="CH1362" i="1"/>
  <c r="CF343" i="1"/>
  <c r="CM547" i="1"/>
  <c r="CL1107" i="1"/>
  <c r="CF724" i="1"/>
  <c r="CG541" i="1"/>
  <c r="CL217" i="1"/>
  <c r="CK162" i="1"/>
  <c r="CE612" i="1"/>
  <c r="CN703" i="1"/>
  <c r="CF385" i="1"/>
  <c r="CG563" i="1"/>
  <c r="CE657" i="1"/>
  <c r="CK917" i="1"/>
  <c r="CD478" i="1"/>
  <c r="CM19" i="1"/>
  <c r="CD656" i="1"/>
  <c r="CD688" i="1"/>
  <c r="CE642" i="1"/>
  <c r="CM1227" i="1"/>
  <c r="CC613" i="1"/>
  <c r="CH1390" i="1"/>
  <c r="CI1034" i="1"/>
  <c r="CL867" i="1"/>
  <c r="CO1234" i="1"/>
  <c r="CM1046" i="1"/>
  <c r="CL1046" i="1"/>
  <c r="CN515" i="1"/>
  <c r="CM515" i="1"/>
  <c r="CF1051" i="1"/>
  <c r="CE1051" i="1"/>
  <c r="CM779" i="1"/>
  <c r="CH645" i="1"/>
  <c r="CG645" i="1"/>
  <c r="CG996" i="1"/>
  <c r="CL996" i="1"/>
  <c r="CE562" i="1"/>
  <c r="CI180" i="1"/>
  <c r="CF180" i="1"/>
  <c r="CD621" i="1"/>
  <c r="CE621" i="1"/>
  <c r="CE1538" i="1"/>
  <c r="CL1425" i="1"/>
  <c r="CO1154" i="1"/>
  <c r="CH1154" i="1"/>
  <c r="CC1102" i="1"/>
  <c r="CF875" i="1"/>
  <c r="CL951" i="1"/>
  <c r="CC951" i="1"/>
  <c r="CN1404" i="1"/>
  <c r="CK1362" i="1"/>
  <c r="CD1362" i="1"/>
  <c r="CK343" i="1"/>
  <c r="CN547" i="1"/>
  <c r="CI547" i="1"/>
  <c r="CD1382" i="1"/>
  <c r="CF1107" i="1"/>
  <c r="CE724" i="1"/>
  <c r="CG90" i="1"/>
  <c r="CF541" i="1"/>
  <c r="CO288" i="1"/>
  <c r="CD217" i="1"/>
  <c r="CH1429" i="1"/>
  <c r="CM162" i="1"/>
  <c r="CC612" i="1"/>
  <c r="CE1030" i="1"/>
  <c r="CD703" i="1"/>
  <c r="CL385" i="1"/>
  <c r="CH563" i="1"/>
  <c r="CE36" i="1"/>
  <c r="CH657" i="1"/>
  <c r="CH1395" i="1"/>
  <c r="CN917" i="1"/>
  <c r="CF643" i="1"/>
  <c r="CC643" i="1"/>
  <c r="CN19" i="1"/>
  <c r="CE1074" i="1"/>
  <c r="CI656" i="1"/>
  <c r="CI688" i="1"/>
  <c r="CN688" i="1"/>
  <c r="CL1004" i="1"/>
  <c r="CL642" i="1"/>
  <c r="CO635" i="1"/>
  <c r="CI1227" i="1"/>
  <c r="CI629" i="1"/>
  <c r="CD351" i="1"/>
  <c r="CH558" i="1"/>
  <c r="CK440" i="1"/>
  <c r="CM1439" i="1"/>
  <c r="CE734" i="1"/>
  <c r="CO1046" i="1"/>
  <c r="CD1046" i="1"/>
  <c r="CD515" i="1"/>
  <c r="CK515" i="1"/>
  <c r="CH1051" i="1"/>
  <c r="CJ1051" i="1"/>
  <c r="CI1051" i="1"/>
  <c r="CL779" i="1"/>
  <c r="CO779" i="1"/>
  <c r="CL645" i="1"/>
  <c r="CK645" i="1"/>
  <c r="CE645" i="1"/>
  <c r="CO996" i="1"/>
  <c r="CJ996" i="1"/>
  <c r="CM562" i="1"/>
  <c r="CF562" i="1"/>
  <c r="CO180" i="1"/>
  <c r="CN180" i="1"/>
  <c r="CD180" i="1"/>
  <c r="CK210" i="1"/>
  <c r="CH621" i="1"/>
  <c r="CJ621" i="1"/>
  <c r="CM621" i="1"/>
  <c r="CI1538" i="1"/>
  <c r="CH1538" i="1"/>
  <c r="CN1425" i="1"/>
  <c r="CM1425" i="1"/>
  <c r="CG1425" i="1"/>
  <c r="CE1154" i="1"/>
  <c r="CL1154" i="1"/>
  <c r="CM1102" i="1"/>
  <c r="CH1102" i="1"/>
  <c r="CH875" i="1"/>
  <c r="CJ875" i="1"/>
  <c r="CI875" i="1"/>
  <c r="CJ951" i="1"/>
  <c r="CG951" i="1"/>
  <c r="CI1404" i="1"/>
  <c r="CC1404" i="1"/>
  <c r="CH1404" i="1"/>
  <c r="CI1362" i="1"/>
  <c r="CG1362" i="1"/>
  <c r="CF1362" i="1"/>
  <c r="CL343" i="1"/>
  <c r="CM343" i="1"/>
  <c r="CD547" i="1"/>
  <c r="CK547" i="1"/>
  <c r="CG1382" i="1"/>
  <c r="CK1382" i="1"/>
  <c r="CN1382" i="1"/>
  <c r="CD1107" i="1"/>
  <c r="CM724" i="1"/>
  <c r="CC90" i="1"/>
  <c r="CJ541" i="1"/>
  <c r="CI288" i="1"/>
  <c r="CD1429" i="1"/>
  <c r="CC162" i="1"/>
  <c r="CK612" i="1"/>
  <c r="CK1030" i="1"/>
  <c r="CN385" i="1"/>
  <c r="CJ563" i="1"/>
  <c r="CO36" i="1"/>
  <c r="CJ657" i="1"/>
  <c r="CL1395" i="1"/>
  <c r="CH917" i="1"/>
  <c r="CM478" i="1"/>
  <c r="CL19" i="1"/>
  <c r="CO1074" i="1"/>
  <c r="CE1004" i="1"/>
  <c r="CN635" i="1"/>
  <c r="CJ1227" i="1"/>
  <c r="CN1093" i="1"/>
  <c r="CL1097" i="1"/>
  <c r="CD1136" i="1"/>
  <c r="CL1082" i="1"/>
  <c r="CN1284" i="1"/>
  <c r="CI281" i="1"/>
  <c r="CH204" i="1"/>
  <c r="CD867" i="1"/>
  <c r="CD1501" i="1"/>
  <c r="CH430" i="1"/>
  <c r="CL947" i="1"/>
  <c r="CD1295" i="1"/>
  <c r="CC376" i="1"/>
  <c r="CJ303" i="1"/>
  <c r="CJ1283" i="1"/>
  <c r="CE252" i="1"/>
  <c r="CM1283" i="1"/>
  <c r="CI526" i="1"/>
  <c r="CN280" i="1"/>
  <c r="CK1060" i="1"/>
  <c r="CE1556" i="1"/>
  <c r="CO1556" i="1"/>
  <c r="CG200" i="1"/>
  <c r="CO200" i="1"/>
  <c r="CL1319" i="1"/>
  <c r="CN1319" i="1"/>
  <c r="CL1188" i="1"/>
  <c r="CJ1188" i="1"/>
  <c r="CO965" i="1"/>
  <c r="CJ965" i="1"/>
  <c r="CI965" i="1"/>
  <c r="CF522" i="1"/>
  <c r="CM522" i="1"/>
  <c r="CG701" i="1"/>
  <c r="CD701" i="1"/>
  <c r="CG1179" i="1"/>
  <c r="CL1179" i="1"/>
  <c r="CI1179" i="1"/>
  <c r="CC1179" i="1"/>
  <c r="CF1179" i="1"/>
  <c r="CD1179" i="1"/>
  <c r="CE414" i="1"/>
  <c r="CN414" i="1"/>
  <c r="CH414" i="1"/>
  <c r="CK414" i="1"/>
  <c r="CD414" i="1"/>
  <c r="CE300" i="1"/>
  <c r="CC300" i="1"/>
  <c r="CF1239" i="1"/>
  <c r="CO1239" i="1"/>
  <c r="CE1239" i="1"/>
  <c r="CG482" i="1"/>
  <c r="CF482" i="1"/>
  <c r="CD350" i="1"/>
  <c r="CJ350" i="1"/>
  <c r="CK350" i="1"/>
  <c r="CI350" i="1"/>
  <c r="CN350" i="1"/>
  <c r="CM350" i="1"/>
  <c r="CI539" i="1"/>
  <c r="CE539" i="1"/>
  <c r="CF539" i="1"/>
  <c r="CC539" i="1"/>
  <c r="CD539" i="1"/>
  <c r="CG539" i="1"/>
  <c r="CL539" i="1"/>
  <c r="CO258" i="1"/>
  <c r="CN258" i="1"/>
  <c r="CN619" i="1"/>
  <c r="CO619" i="1"/>
  <c r="CH1343" i="1"/>
  <c r="CO1343" i="1"/>
  <c r="CM1343" i="1"/>
  <c r="CL623" i="1"/>
  <c r="CG623" i="1"/>
  <c r="CE623" i="1"/>
  <c r="CJ188" i="1"/>
  <c r="CK188" i="1"/>
  <c r="CE188" i="1"/>
  <c r="CL1308" i="1"/>
  <c r="CK1308" i="1"/>
  <c r="CJ1308" i="1"/>
  <c r="CH1308" i="1"/>
  <c r="CD748" i="1"/>
  <c r="CL748" i="1"/>
  <c r="CI748" i="1"/>
  <c r="CF748" i="1"/>
  <c r="CO748" i="1"/>
  <c r="CK748" i="1"/>
  <c r="CJ748" i="1"/>
  <c r="CL644" i="1"/>
  <c r="CD644" i="1"/>
  <c r="CE644" i="1"/>
  <c r="CN644" i="1"/>
  <c r="CO644" i="1"/>
  <c r="CJ644" i="1"/>
  <c r="CJ250" i="1"/>
  <c r="CM250" i="1"/>
  <c r="CD250" i="1"/>
  <c r="CO250" i="1"/>
  <c r="CN250" i="1"/>
  <c r="CC127" i="1"/>
  <c r="CO127" i="1"/>
  <c r="CJ127" i="1"/>
  <c r="CD127" i="1"/>
  <c r="CN127" i="1"/>
  <c r="CM127" i="1"/>
  <c r="CD320" i="1"/>
  <c r="CF320" i="1"/>
  <c r="CC320" i="1"/>
  <c r="CI320" i="1"/>
  <c r="CM320" i="1"/>
  <c r="CH320" i="1"/>
  <c r="CJ320" i="1"/>
  <c r="CM641" i="1"/>
  <c r="CE641" i="1"/>
  <c r="CF641" i="1"/>
  <c r="CI641" i="1"/>
  <c r="CL641" i="1"/>
  <c r="CG641" i="1"/>
  <c r="CK641" i="1"/>
  <c r="CJ641" i="1"/>
  <c r="CE315" i="1"/>
  <c r="CI315" i="1"/>
  <c r="CO315" i="1"/>
  <c r="CF315" i="1"/>
  <c r="CM315" i="1"/>
  <c r="CD315" i="1"/>
  <c r="CK315" i="1"/>
  <c r="CH315" i="1"/>
  <c r="CL315" i="1"/>
  <c r="CF1142" i="1"/>
  <c r="CH1142" i="1"/>
  <c r="CE1142" i="1"/>
  <c r="CK1142" i="1"/>
  <c r="CD1142" i="1"/>
  <c r="CI1142" i="1"/>
  <c r="CJ1142" i="1"/>
  <c r="CN1142" i="1"/>
  <c r="CO1142" i="1"/>
  <c r="CH900" i="1"/>
  <c r="CN900" i="1"/>
  <c r="CO900" i="1"/>
  <c r="CJ900" i="1"/>
  <c r="CG900" i="1"/>
  <c r="CD900" i="1"/>
  <c r="CM900" i="1"/>
  <c r="CL900" i="1"/>
  <c r="CI900" i="1"/>
  <c r="CF900" i="1"/>
  <c r="CC900" i="1"/>
  <c r="CF702" i="1"/>
  <c r="CM702" i="1"/>
  <c r="CC702" i="1"/>
  <c r="CJ702" i="1"/>
  <c r="CO702" i="1"/>
  <c r="CN702" i="1"/>
  <c r="CK702" i="1"/>
  <c r="CE702" i="1"/>
  <c r="CD702" i="1"/>
  <c r="CH702" i="1"/>
  <c r="CI702" i="1"/>
  <c r="CO137" i="1"/>
  <c r="CJ137" i="1"/>
  <c r="CN137" i="1"/>
  <c r="CK137" i="1"/>
  <c r="CD137" i="1"/>
  <c r="CI137" i="1"/>
  <c r="CH137" i="1"/>
  <c r="CC137" i="1"/>
  <c r="CM137" i="1"/>
  <c r="CG137" i="1"/>
  <c r="CL137" i="1"/>
  <c r="CF1192" i="1"/>
  <c r="CH1192" i="1"/>
  <c r="CG1192" i="1"/>
  <c r="CM1192" i="1"/>
  <c r="CL1192" i="1"/>
  <c r="CE1192" i="1"/>
  <c r="CD1192" i="1"/>
  <c r="CI1192" i="1"/>
  <c r="CC1192" i="1"/>
  <c r="CJ1192" i="1"/>
  <c r="CK1192" i="1"/>
  <c r="CK241" i="1"/>
  <c r="CM241" i="1"/>
  <c r="CF241" i="1"/>
  <c r="CE241" i="1"/>
  <c r="CL241" i="1"/>
  <c r="CG241" i="1"/>
  <c r="CD241" i="1"/>
  <c r="CN241" i="1"/>
  <c r="CO241" i="1"/>
  <c r="CI241" i="1"/>
  <c r="CH241" i="1"/>
  <c r="CC1521" i="1"/>
  <c r="CE1521" i="1"/>
  <c r="CD1521" i="1"/>
  <c r="CH1521" i="1"/>
  <c r="CO1521" i="1"/>
  <c r="CL1521" i="1"/>
  <c r="CM1521" i="1"/>
  <c r="CG1521" i="1"/>
  <c r="CJ1521" i="1"/>
  <c r="CK1521" i="1"/>
  <c r="CF1521" i="1"/>
  <c r="CM1209" i="1"/>
  <c r="CO1209" i="1"/>
  <c r="CD1209" i="1"/>
  <c r="CC1209" i="1"/>
  <c r="CN1209" i="1"/>
  <c r="CG1209" i="1"/>
  <c r="CH1209" i="1"/>
  <c r="CK1209" i="1"/>
  <c r="CL1209" i="1"/>
  <c r="CE1209" i="1"/>
  <c r="CF1209" i="1"/>
  <c r="CD912" i="1"/>
  <c r="CN912" i="1"/>
  <c r="CK912" i="1"/>
  <c r="CJ912" i="1"/>
  <c r="CO912" i="1"/>
  <c r="CI912" i="1"/>
  <c r="CM912" i="1"/>
  <c r="CH912" i="1"/>
  <c r="CC912" i="1"/>
  <c r="CH664" i="1"/>
  <c r="CM664" i="1"/>
  <c r="CN664" i="1"/>
  <c r="CG664" i="1"/>
  <c r="CD664" i="1"/>
  <c r="CI664" i="1"/>
  <c r="CC664" i="1"/>
  <c r="CK664" i="1"/>
  <c r="CE395" i="1"/>
  <c r="CL395" i="1"/>
  <c r="CC395" i="1"/>
  <c r="CM395" i="1"/>
  <c r="CG395" i="1"/>
  <c r="CJ395" i="1"/>
  <c r="CK395" i="1"/>
  <c r="CF395" i="1"/>
  <c r="CI395" i="1"/>
  <c r="CC1123" i="1"/>
  <c r="CF1123" i="1"/>
  <c r="CG1123" i="1"/>
  <c r="CD1123" i="1"/>
  <c r="CJ1123" i="1"/>
  <c r="CE1123" i="1"/>
  <c r="CL1123" i="1"/>
  <c r="CM1123" i="1"/>
  <c r="CH1123" i="1"/>
  <c r="CN278" i="1"/>
  <c r="CK278" i="1"/>
  <c r="CJ278" i="1"/>
  <c r="CE278" i="1"/>
  <c r="CL278" i="1"/>
  <c r="CI278" i="1"/>
  <c r="CF278" i="1"/>
  <c r="CM278" i="1"/>
  <c r="CN906" i="1"/>
  <c r="CO906" i="1"/>
  <c r="CE906" i="1"/>
  <c r="CG906" i="1"/>
  <c r="CD906" i="1"/>
  <c r="CM906" i="1"/>
  <c r="CH906" i="1"/>
  <c r="CC906" i="1"/>
  <c r="CD1212" i="1"/>
  <c r="CK1212" i="1"/>
  <c r="CN1212" i="1"/>
  <c r="CM1212" i="1"/>
  <c r="CL1212" i="1"/>
  <c r="CG1212" i="1"/>
  <c r="CO1212" i="1"/>
  <c r="CF1424" i="1"/>
  <c r="CI1424" i="1"/>
  <c r="CD1424" i="1"/>
  <c r="CO1424" i="1"/>
  <c r="CH1424" i="1"/>
  <c r="CE1424" i="1"/>
  <c r="CJ1424" i="1"/>
  <c r="CM1424" i="1"/>
  <c r="CN1424" i="1"/>
  <c r="CF1058" i="1"/>
  <c r="CN1058" i="1"/>
  <c r="CO1058" i="1"/>
  <c r="CL1058" i="1"/>
  <c r="CE1058" i="1"/>
  <c r="CK1058" i="1"/>
  <c r="CJ1058" i="1"/>
  <c r="CI1058" i="1"/>
  <c r="CD1058" i="1"/>
  <c r="CJ776" i="1"/>
  <c r="CH776" i="1"/>
  <c r="CI776" i="1"/>
  <c r="CD776" i="1"/>
  <c r="CE776" i="1"/>
  <c r="CN776" i="1"/>
  <c r="CM776" i="1"/>
  <c r="CG776" i="1"/>
  <c r="CO776" i="1"/>
  <c r="CH227" i="1"/>
  <c r="CJ227" i="1"/>
  <c r="CF227" i="1"/>
  <c r="CN227" i="1"/>
  <c r="CC227" i="1"/>
  <c r="CE227" i="1"/>
  <c r="CG227" i="1"/>
  <c r="CE511" i="1"/>
  <c r="CG511" i="1"/>
  <c r="CN511" i="1"/>
  <c r="CD511" i="1"/>
  <c r="CK511" i="1"/>
  <c r="CH511" i="1"/>
  <c r="CI511" i="1"/>
  <c r="CF511" i="1"/>
  <c r="CM511" i="1"/>
  <c r="CJ511" i="1"/>
  <c r="CC511" i="1"/>
  <c r="CL511" i="1"/>
  <c r="CH272" i="1"/>
  <c r="CK272" i="1"/>
  <c r="CG221" i="1"/>
  <c r="CI221" i="1"/>
  <c r="CH221" i="1"/>
  <c r="CK221" i="1"/>
  <c r="CF221" i="1"/>
  <c r="CL221" i="1"/>
  <c r="CM221" i="1"/>
  <c r="CC221" i="1"/>
  <c r="CN221" i="1"/>
  <c r="CO221" i="1"/>
  <c r="CJ221" i="1"/>
  <c r="CG769" i="1"/>
  <c r="CE769" i="1"/>
  <c r="CN769" i="1"/>
  <c r="CF769" i="1"/>
  <c r="CK769" i="1"/>
  <c r="CI955" i="1"/>
  <c r="CM955" i="1"/>
  <c r="CO955" i="1"/>
  <c r="CD955" i="1"/>
  <c r="CK955" i="1"/>
  <c r="CD649" i="1"/>
  <c r="CG649" i="1"/>
  <c r="CM361" i="1"/>
  <c r="CO361" i="1"/>
  <c r="CJ361" i="1"/>
  <c r="CN361" i="1"/>
  <c r="CK361" i="1"/>
  <c r="CF361" i="1"/>
  <c r="CG141" i="1"/>
  <c r="CN141" i="1"/>
  <c r="CI1423" i="1"/>
  <c r="CK1423" i="1"/>
  <c r="CG1423" i="1"/>
  <c r="CL1423" i="1"/>
  <c r="CJ1423" i="1"/>
  <c r="CI1210" i="1"/>
  <c r="CG1210" i="1"/>
  <c r="CL1210" i="1"/>
  <c r="CH1210" i="1"/>
  <c r="CK1210" i="1"/>
  <c r="CN1210" i="1"/>
  <c r="CN1090" i="1"/>
  <c r="CG1090" i="1"/>
  <c r="CI1090" i="1"/>
  <c r="CH1090" i="1"/>
  <c r="CK1090" i="1"/>
  <c r="CL1090" i="1"/>
  <c r="CM1090" i="1"/>
  <c r="CF1090" i="1"/>
  <c r="CO1090" i="1"/>
  <c r="CJ1090" i="1"/>
  <c r="CC1090" i="1"/>
  <c r="CF896" i="1"/>
  <c r="CO896" i="1"/>
  <c r="CI896" i="1"/>
  <c r="CE896" i="1"/>
  <c r="CL896" i="1"/>
  <c r="CK896" i="1"/>
  <c r="CK762" i="1"/>
  <c r="CL762" i="1"/>
  <c r="CD674" i="1"/>
  <c r="CM674" i="1"/>
  <c r="CE674" i="1"/>
  <c r="CG674" i="1"/>
  <c r="CJ674" i="1"/>
  <c r="CF674" i="1"/>
  <c r="CK263" i="1"/>
  <c r="CE263" i="1"/>
  <c r="CF263" i="1"/>
  <c r="CJ263" i="1"/>
  <c r="CG263" i="1"/>
  <c r="CI263" i="1"/>
  <c r="CL263" i="1"/>
  <c r="CN46" i="1"/>
  <c r="CM46" i="1"/>
  <c r="CJ46" i="1"/>
  <c r="CE46" i="1"/>
  <c r="CL46" i="1"/>
  <c r="CH821" i="1"/>
  <c r="CO821" i="1"/>
  <c r="CJ821" i="1"/>
  <c r="CK821" i="1"/>
  <c r="CM821" i="1"/>
  <c r="CF821" i="1"/>
  <c r="CH453" i="1"/>
  <c r="CM453" i="1"/>
  <c r="CO453" i="1"/>
  <c r="CC453" i="1"/>
  <c r="CF453" i="1"/>
  <c r="CE453" i="1"/>
  <c r="CJ1248" i="1"/>
  <c r="CO1248" i="1"/>
  <c r="CG1248" i="1"/>
  <c r="CL1248" i="1"/>
  <c r="CF1248" i="1"/>
  <c r="CH1248" i="1"/>
  <c r="CE1248" i="1"/>
  <c r="CF1512" i="1"/>
  <c r="CO1512" i="1"/>
  <c r="CE1512" i="1"/>
  <c r="CH1512" i="1"/>
  <c r="CG1512" i="1"/>
  <c r="CM1512" i="1"/>
  <c r="CJ1512" i="1"/>
  <c r="CK1512" i="1"/>
  <c r="CN1512" i="1"/>
  <c r="CD1512" i="1"/>
  <c r="CI1512" i="1"/>
  <c r="CM1365" i="1"/>
  <c r="CG1365" i="1"/>
  <c r="CL1365" i="1"/>
  <c r="CI1365" i="1"/>
  <c r="CJ1365" i="1"/>
  <c r="CL988" i="1"/>
  <c r="CF988" i="1"/>
  <c r="CC988" i="1"/>
  <c r="CE988" i="1"/>
  <c r="CO988" i="1"/>
  <c r="CM988" i="1"/>
  <c r="CM879" i="1"/>
  <c r="CJ879" i="1"/>
  <c r="CM786" i="1"/>
  <c r="CJ786" i="1"/>
  <c r="CD786" i="1"/>
  <c r="CK786" i="1"/>
  <c r="CI786" i="1"/>
  <c r="CF786" i="1"/>
  <c r="CC786" i="1"/>
  <c r="CC399" i="1"/>
  <c r="CE399" i="1"/>
  <c r="CL399" i="1"/>
  <c r="CJ399" i="1"/>
  <c r="CO399" i="1"/>
  <c r="CH399" i="1"/>
  <c r="CK399" i="1"/>
  <c r="CF399" i="1"/>
  <c r="CI399" i="1"/>
  <c r="CN399" i="1"/>
  <c r="CM399" i="1"/>
  <c r="CO16" i="1"/>
  <c r="CI16" i="1"/>
  <c r="CC1277" i="1"/>
  <c r="CJ1277" i="1"/>
  <c r="CH1277" i="1"/>
  <c r="CE1277" i="1"/>
  <c r="CK1277" i="1"/>
  <c r="CD1277" i="1"/>
  <c r="CO1277" i="1"/>
  <c r="CM1277" i="1"/>
  <c r="CN1277" i="1"/>
  <c r="CC111" i="1"/>
  <c r="CD111" i="1"/>
  <c r="CH111" i="1"/>
  <c r="CI111" i="1"/>
  <c r="CO111" i="1"/>
  <c r="CJ111" i="1"/>
  <c r="CM111" i="1"/>
  <c r="CF111" i="1"/>
  <c r="CK111" i="1"/>
  <c r="CO1421" i="1"/>
  <c r="CF1421" i="1"/>
  <c r="CD1421" i="1"/>
  <c r="CK1421" i="1"/>
  <c r="CN1421" i="1"/>
  <c r="CI1421" i="1"/>
  <c r="CL1421" i="1"/>
  <c r="CG1421" i="1"/>
  <c r="CH1421" i="1"/>
  <c r="CC577" i="1"/>
  <c r="CF577" i="1"/>
  <c r="CL577" i="1"/>
  <c r="CG577" i="1"/>
  <c r="CJ577" i="1"/>
  <c r="CM577" i="1"/>
  <c r="CH577" i="1"/>
  <c r="CE577" i="1"/>
  <c r="CO577" i="1"/>
  <c r="CF872" i="1"/>
  <c r="CE872" i="1"/>
  <c r="CG872" i="1"/>
  <c r="CJ872" i="1"/>
  <c r="CK872" i="1"/>
  <c r="CN872" i="1"/>
  <c r="CO872" i="1"/>
  <c r="CH872" i="1"/>
  <c r="CM872" i="1"/>
  <c r="CO403" i="1"/>
  <c r="CH403" i="1"/>
  <c r="CF403" i="1"/>
  <c r="CG403" i="1"/>
  <c r="CM403" i="1"/>
  <c r="CN403" i="1"/>
  <c r="CE403" i="1"/>
  <c r="CJ403" i="1"/>
  <c r="CC403" i="1"/>
  <c r="CD403" i="1"/>
  <c r="CF1140" i="1"/>
  <c r="CH1140" i="1"/>
  <c r="CC1140" i="1"/>
  <c r="CM1140" i="1"/>
  <c r="CN1140" i="1"/>
  <c r="CO1140" i="1"/>
  <c r="CJ1140" i="1"/>
  <c r="CK1140" i="1"/>
  <c r="CL1140" i="1"/>
  <c r="CE1140" i="1"/>
  <c r="CD658" i="1"/>
  <c r="CJ658" i="1"/>
  <c r="CM658" i="1"/>
  <c r="CG658" i="1"/>
  <c r="CF658" i="1"/>
  <c r="CK658" i="1"/>
  <c r="CI658" i="1"/>
  <c r="CL658" i="1"/>
  <c r="CC658" i="1"/>
  <c r="CJ346" i="1"/>
  <c r="CL346" i="1"/>
  <c r="CO346" i="1"/>
  <c r="CF346" i="1"/>
  <c r="CE346" i="1"/>
  <c r="CC346" i="1"/>
  <c r="CH346" i="1"/>
  <c r="CK346" i="1"/>
  <c r="CN346" i="1"/>
  <c r="CG346" i="1"/>
  <c r="CJ154" i="1"/>
  <c r="CG154" i="1"/>
  <c r="CO154" i="1"/>
  <c r="CF154" i="1"/>
  <c r="CE967" i="1"/>
  <c r="CG967" i="1"/>
  <c r="CN967" i="1"/>
  <c r="CL967" i="1"/>
  <c r="CI967" i="1"/>
  <c r="CO967" i="1"/>
  <c r="CD967" i="1"/>
  <c r="CC967" i="1"/>
  <c r="CJ967" i="1"/>
  <c r="CH967" i="1"/>
  <c r="CM967" i="1"/>
  <c r="CK967" i="1"/>
  <c r="CM396" i="1"/>
  <c r="CN396" i="1"/>
  <c r="CJ396" i="1"/>
  <c r="CO396" i="1"/>
  <c r="CF306" i="1"/>
  <c r="CG306" i="1"/>
  <c r="CC306" i="1"/>
  <c r="CD306" i="1"/>
  <c r="CF266" i="1"/>
  <c r="CL266" i="1"/>
  <c r="CG266" i="1"/>
  <c r="CN579" i="1"/>
  <c r="CK579" i="1"/>
  <c r="CD579" i="1"/>
  <c r="CE757" i="1"/>
  <c r="CG757" i="1"/>
  <c r="CN757" i="1"/>
  <c r="CD757" i="1"/>
  <c r="CK757" i="1"/>
  <c r="CH757" i="1"/>
  <c r="CM757" i="1"/>
  <c r="CF757" i="1"/>
  <c r="CI757" i="1"/>
  <c r="CL757" i="1"/>
  <c r="CC757" i="1"/>
  <c r="CO757" i="1"/>
  <c r="CC243" i="1"/>
  <c r="CH243" i="1"/>
  <c r="CF243" i="1"/>
  <c r="CE243" i="1"/>
  <c r="CK243" i="1"/>
  <c r="CL243" i="1"/>
  <c r="CM243" i="1"/>
  <c r="CJ243" i="1"/>
  <c r="CD243" i="1"/>
  <c r="CN243" i="1"/>
  <c r="CI243" i="1"/>
  <c r="CG243" i="1"/>
  <c r="CH192" i="1"/>
  <c r="CM192" i="1"/>
  <c r="CE521" i="1"/>
  <c r="CD521" i="1"/>
  <c r="CI1296" i="1"/>
  <c r="CD1296" i="1"/>
  <c r="CE495" i="1"/>
  <c r="CF495" i="1"/>
  <c r="CC495" i="1"/>
  <c r="CH495" i="1"/>
  <c r="CM495" i="1"/>
  <c r="CO495" i="1"/>
  <c r="CL495" i="1"/>
  <c r="CM1031" i="1"/>
  <c r="CK1031" i="1"/>
  <c r="CE1031" i="1"/>
  <c r="CJ1031" i="1"/>
  <c r="CG1031" i="1"/>
  <c r="CI1031" i="1"/>
  <c r="CN1031" i="1"/>
  <c r="CL1031" i="1"/>
  <c r="CG358" i="1"/>
  <c r="CM358" i="1"/>
  <c r="CI713" i="1"/>
  <c r="CC713" i="1"/>
  <c r="CL713" i="1"/>
  <c r="CJ713" i="1"/>
  <c r="CE713" i="1"/>
  <c r="CH713" i="1"/>
  <c r="CG713" i="1"/>
  <c r="CF713" i="1"/>
  <c r="CI601" i="1"/>
  <c r="CC601" i="1"/>
  <c r="CD601" i="1"/>
  <c r="CG601" i="1"/>
  <c r="CN601" i="1"/>
  <c r="CE601" i="1"/>
  <c r="CF601" i="1"/>
  <c r="CL601" i="1"/>
  <c r="CM553" i="1"/>
  <c r="CO553" i="1"/>
  <c r="CH553" i="1"/>
  <c r="CG553" i="1"/>
  <c r="CJ553" i="1"/>
  <c r="CI553" i="1"/>
  <c r="CF553" i="1"/>
  <c r="CL553" i="1"/>
  <c r="CC553" i="1"/>
  <c r="CK553" i="1"/>
  <c r="CN553" i="1"/>
  <c r="CE291" i="1"/>
  <c r="CG291" i="1"/>
  <c r="CJ291" i="1"/>
  <c r="CN291" i="1"/>
  <c r="CC291" i="1"/>
  <c r="CD291" i="1"/>
  <c r="CI291" i="1"/>
  <c r="CO291" i="1"/>
  <c r="CF291" i="1"/>
  <c r="CL291" i="1"/>
  <c r="CM291" i="1"/>
  <c r="CK291" i="1"/>
  <c r="CN946" i="1"/>
  <c r="CG946" i="1"/>
  <c r="CI946" i="1"/>
  <c r="CD946" i="1"/>
  <c r="CC946" i="1"/>
  <c r="CF946" i="1"/>
  <c r="CL946" i="1"/>
  <c r="CE946" i="1"/>
  <c r="CO946" i="1"/>
  <c r="CK946" i="1"/>
  <c r="CJ946" i="1"/>
  <c r="CM946" i="1"/>
  <c r="CF18" i="1"/>
  <c r="CD18" i="1"/>
  <c r="CC18" i="1"/>
  <c r="CE18" i="1"/>
  <c r="CM18" i="1"/>
  <c r="CN18" i="1"/>
  <c r="CI18" i="1"/>
  <c r="CK813" i="1"/>
  <c r="CM813" i="1"/>
  <c r="CJ813" i="1"/>
  <c r="CG813" i="1"/>
  <c r="CH813" i="1"/>
  <c r="CN813" i="1"/>
  <c r="CE813" i="1"/>
  <c r="CL813" i="1"/>
  <c r="CC813" i="1"/>
  <c r="CF813" i="1"/>
  <c r="CO813" i="1"/>
  <c r="CI813" i="1"/>
  <c r="CC1523" i="1"/>
  <c r="CH1523" i="1"/>
  <c r="CF1523" i="1"/>
  <c r="CG1523" i="1"/>
  <c r="CD1523" i="1"/>
  <c r="CI1523" i="1"/>
  <c r="CO1523" i="1"/>
  <c r="CN1523" i="1"/>
  <c r="CM1523" i="1"/>
  <c r="CK1523" i="1"/>
  <c r="CJ1523" i="1"/>
  <c r="CO775" i="1"/>
  <c r="CD775" i="1"/>
  <c r="CF775" i="1"/>
  <c r="CC775" i="1"/>
  <c r="CI775" i="1"/>
  <c r="CN775" i="1"/>
  <c r="CK775" i="1"/>
  <c r="CH775" i="1"/>
  <c r="CM775" i="1"/>
  <c r="CE775" i="1"/>
  <c r="CL775" i="1"/>
  <c r="CJ775" i="1"/>
  <c r="CC173" i="1"/>
  <c r="CE173" i="1"/>
  <c r="CN173" i="1"/>
  <c r="CL173" i="1"/>
  <c r="CK173" i="1"/>
  <c r="CF173" i="1"/>
  <c r="CG173" i="1"/>
  <c r="CH173" i="1"/>
  <c r="CI173" i="1"/>
  <c r="CD173" i="1"/>
  <c r="CO173" i="1"/>
  <c r="CM173" i="1"/>
  <c r="CJ173" i="1"/>
  <c r="CN1164" i="1"/>
  <c r="CG1164" i="1"/>
  <c r="CM1164" i="1"/>
  <c r="CJ1164" i="1"/>
  <c r="CO1164" i="1"/>
  <c r="CI1164" i="1"/>
  <c r="CL1164" i="1"/>
  <c r="CD1164" i="1"/>
  <c r="CK1164" i="1"/>
  <c r="CF1164" i="1"/>
  <c r="CH1164" i="1"/>
  <c r="CC1164" i="1"/>
  <c r="CC49" i="1"/>
  <c r="CE49" i="1"/>
  <c r="CD49" i="1"/>
  <c r="CH49" i="1"/>
  <c r="CI49" i="1"/>
  <c r="CF49" i="1"/>
  <c r="CO49" i="1"/>
  <c r="CN49" i="1"/>
  <c r="CG49" i="1"/>
  <c r="CJ49" i="1"/>
  <c r="CK49" i="1"/>
  <c r="CM49" i="1"/>
  <c r="CD788" i="1"/>
  <c r="CK788" i="1"/>
  <c r="CM788" i="1"/>
  <c r="CN788" i="1"/>
  <c r="CG788" i="1"/>
  <c r="CH788" i="1"/>
  <c r="CE788" i="1"/>
  <c r="CI788" i="1"/>
  <c r="CL788" i="1"/>
  <c r="CF788" i="1"/>
  <c r="CC788" i="1"/>
  <c r="CG599" i="1"/>
  <c r="CI599" i="1"/>
  <c r="CL599" i="1"/>
  <c r="CK599" i="1"/>
  <c r="CH599" i="1"/>
  <c r="CF599" i="1"/>
  <c r="CC599" i="1"/>
  <c r="CD599" i="1"/>
  <c r="CO599" i="1"/>
  <c r="CJ599" i="1"/>
  <c r="CE599" i="1"/>
  <c r="CN599" i="1"/>
  <c r="CC1471" i="1"/>
  <c r="CD1471" i="1"/>
  <c r="CH1471" i="1"/>
  <c r="CI1471" i="1"/>
  <c r="CO1471" i="1"/>
  <c r="CJ1471" i="1"/>
  <c r="CK1471" i="1"/>
  <c r="CL1471" i="1"/>
  <c r="CE1471" i="1"/>
  <c r="CM1471" i="1"/>
  <c r="CF1471" i="1"/>
  <c r="CC1109" i="1"/>
  <c r="CE1109" i="1"/>
  <c r="CD1109" i="1"/>
  <c r="CN1109" i="1"/>
  <c r="CO1109" i="1"/>
  <c r="CL1109" i="1"/>
  <c r="CI1109" i="1"/>
  <c r="CF1109" i="1"/>
  <c r="CM1109" i="1"/>
  <c r="CG1109" i="1"/>
  <c r="CH1109" i="1"/>
  <c r="CO1013" i="1"/>
  <c r="CH1013" i="1"/>
  <c r="CN1013" i="1"/>
  <c r="CC1013" i="1"/>
  <c r="CI1013" i="1"/>
  <c r="CJ1013" i="1"/>
  <c r="CG1013" i="1"/>
  <c r="CD1013" i="1"/>
  <c r="CK1013" i="1"/>
  <c r="CL1013" i="1"/>
  <c r="CE1013" i="1"/>
  <c r="CF1013" i="1"/>
  <c r="CE811" i="1"/>
  <c r="CL811" i="1"/>
  <c r="CH811" i="1"/>
  <c r="CF811" i="1"/>
  <c r="CM811" i="1"/>
  <c r="CO811" i="1"/>
  <c r="CJ811" i="1"/>
  <c r="CI811" i="1"/>
  <c r="CC811" i="1"/>
  <c r="CG811" i="1"/>
  <c r="CN811" i="1"/>
  <c r="CC87" i="1"/>
  <c r="CD87" i="1"/>
  <c r="CH87" i="1"/>
  <c r="CG87" i="1"/>
  <c r="CF87" i="1"/>
  <c r="CM87" i="1"/>
  <c r="CN87" i="1"/>
  <c r="CK87" i="1"/>
  <c r="CJ87" i="1"/>
  <c r="CE87" i="1"/>
  <c r="CO87" i="1"/>
  <c r="CF1342" i="1"/>
  <c r="CH1342" i="1"/>
  <c r="CG1342" i="1"/>
  <c r="CO1342" i="1"/>
  <c r="CJ1342" i="1"/>
  <c r="CC1342" i="1"/>
  <c r="CE1342" i="1"/>
  <c r="CN1342" i="1"/>
  <c r="CI1342" i="1"/>
  <c r="CD1342" i="1"/>
  <c r="CM1342" i="1"/>
  <c r="CL1342" i="1"/>
  <c r="CF770" i="1"/>
  <c r="CM770" i="1"/>
  <c r="CC770" i="1"/>
  <c r="CD770" i="1"/>
  <c r="CN770" i="1"/>
  <c r="CG770" i="1"/>
  <c r="CL770" i="1"/>
  <c r="CI770" i="1"/>
  <c r="CO770" i="1"/>
  <c r="CH770" i="1"/>
  <c r="CK770" i="1"/>
  <c r="CJ770" i="1"/>
  <c r="CJ506" i="1"/>
  <c r="CL506" i="1"/>
  <c r="CK506" i="1"/>
  <c r="CH506" i="1"/>
  <c r="CI506" i="1"/>
  <c r="CN506" i="1"/>
  <c r="CO506" i="1"/>
  <c r="CE506" i="1"/>
  <c r="CD506" i="1"/>
  <c r="CG506" i="1"/>
  <c r="CC506" i="1"/>
  <c r="CM442" i="1"/>
  <c r="CF442" i="1"/>
  <c r="CO442" i="1"/>
  <c r="CI442" i="1"/>
  <c r="CK442" i="1"/>
  <c r="CG442" i="1"/>
  <c r="CH442" i="1"/>
  <c r="CD442" i="1"/>
  <c r="CN442" i="1"/>
  <c r="CJ442" i="1"/>
  <c r="CE442" i="1"/>
  <c r="CL442" i="1"/>
  <c r="CH524" i="1"/>
  <c r="CN524" i="1"/>
  <c r="CO524" i="1"/>
  <c r="CF524" i="1"/>
  <c r="CI524" i="1"/>
  <c r="CE524" i="1"/>
  <c r="CK524" i="1"/>
  <c r="CL524" i="1"/>
  <c r="CG524" i="1"/>
  <c r="CC524" i="1"/>
  <c r="CD524" i="1"/>
  <c r="CJ524" i="1"/>
  <c r="CM235" i="1"/>
  <c r="CO235" i="1"/>
  <c r="CL235" i="1"/>
  <c r="CE235" i="1"/>
  <c r="CK235" i="1"/>
  <c r="CF235" i="1"/>
  <c r="CG235" i="1"/>
  <c r="CN235" i="1"/>
  <c r="CI235" i="1"/>
  <c r="CJ235" i="1"/>
  <c r="CD235" i="1"/>
  <c r="CC235" i="1"/>
  <c r="CC276" i="1"/>
  <c r="CG276" i="1"/>
  <c r="CK276" i="1"/>
  <c r="CL276" i="1"/>
  <c r="CO276" i="1"/>
  <c r="CF276" i="1"/>
  <c r="CJ712" i="1"/>
  <c r="CL712" i="1"/>
  <c r="CK712" i="1"/>
  <c r="CD712" i="1"/>
  <c r="CC712" i="1"/>
  <c r="CN712" i="1"/>
  <c r="CI712" i="1"/>
  <c r="CG712" i="1"/>
  <c r="CM712" i="1"/>
  <c r="CE712" i="1"/>
  <c r="CF712" i="1"/>
  <c r="CH712" i="1"/>
  <c r="CN882" i="1"/>
  <c r="CG882" i="1"/>
  <c r="CI882" i="1"/>
  <c r="CF882" i="1"/>
  <c r="CL882" i="1"/>
  <c r="CE882" i="1"/>
  <c r="CJ882" i="1"/>
  <c r="CC882" i="1"/>
  <c r="CH882" i="1"/>
  <c r="CM882" i="1"/>
  <c r="CK882" i="1"/>
  <c r="CD882" i="1"/>
  <c r="CF1182" i="1"/>
  <c r="CM1182" i="1"/>
  <c r="CK1182" i="1"/>
  <c r="CL1182" i="1"/>
  <c r="CI1182" i="1"/>
  <c r="CD1182" i="1"/>
  <c r="CE1182" i="1"/>
  <c r="CJ1182" i="1"/>
  <c r="CG1182" i="1"/>
  <c r="CC1182" i="1"/>
  <c r="CH1182" i="1"/>
  <c r="CN1182" i="1"/>
  <c r="CO1182" i="1"/>
  <c r="CG895" i="1"/>
  <c r="CJ895" i="1"/>
  <c r="CF895" i="1"/>
  <c r="CD895" i="1"/>
  <c r="CC895" i="1"/>
  <c r="CL895" i="1"/>
  <c r="CN895" i="1"/>
  <c r="CO895" i="1"/>
  <c r="CE895" i="1"/>
  <c r="CH895" i="1"/>
  <c r="CF646" i="1"/>
  <c r="CM646" i="1"/>
  <c r="CK646" i="1"/>
  <c r="CL646" i="1"/>
  <c r="CI646" i="1"/>
  <c r="CD646" i="1"/>
  <c r="CE646" i="1"/>
  <c r="CJ646" i="1"/>
  <c r="CO646" i="1"/>
  <c r="CG646" i="1"/>
  <c r="CC646" i="1"/>
  <c r="CH646" i="1"/>
  <c r="CC1503" i="1"/>
  <c r="CH1503" i="1"/>
  <c r="CE1503" i="1"/>
  <c r="CJ1503" i="1"/>
  <c r="CD1503" i="1"/>
  <c r="CL1503" i="1"/>
  <c r="CI1079" i="1"/>
  <c r="CK1079" i="1"/>
  <c r="CJ1079" i="1"/>
  <c r="CM1079" i="1"/>
  <c r="CF1079" i="1"/>
  <c r="CL1079" i="1"/>
  <c r="CG1079" i="1"/>
  <c r="CD1079" i="1"/>
  <c r="CE1079" i="1"/>
  <c r="CN1079" i="1"/>
  <c r="CO1079" i="1"/>
  <c r="CH1079" i="1"/>
  <c r="CF256" i="1"/>
  <c r="CE256" i="1"/>
  <c r="CG256" i="1"/>
  <c r="CO256" i="1"/>
  <c r="CL256" i="1"/>
  <c r="CF826" i="1"/>
  <c r="CC826" i="1"/>
  <c r="CO826" i="1"/>
  <c r="CE826" i="1"/>
  <c r="CH826" i="1"/>
  <c r="CD826" i="1"/>
  <c r="CM826" i="1"/>
  <c r="CC301" i="1"/>
  <c r="CE301" i="1"/>
  <c r="CN301" i="1"/>
  <c r="CL301" i="1"/>
  <c r="CO301" i="1"/>
  <c r="CH301" i="1"/>
  <c r="CG301" i="1"/>
  <c r="CF301" i="1"/>
  <c r="CI301" i="1"/>
  <c r="CD301" i="1"/>
  <c r="CK301" i="1"/>
  <c r="CM301" i="1"/>
  <c r="CJ301" i="1"/>
  <c r="CN1562" i="1"/>
  <c r="CI1562" i="1"/>
  <c r="CJ1562" i="1"/>
  <c r="CO1562" i="1"/>
  <c r="CL1562" i="1"/>
  <c r="CE1562" i="1"/>
  <c r="CJ1042" i="1"/>
  <c r="CL1042" i="1"/>
  <c r="CK1042" i="1"/>
  <c r="CF1042" i="1"/>
  <c r="CG1042" i="1"/>
  <c r="CE1042" i="1"/>
  <c r="CO1042" i="1"/>
  <c r="CD1042" i="1"/>
  <c r="CI1042" i="1"/>
  <c r="CN1042" i="1"/>
  <c r="CH1042" i="1"/>
  <c r="CC1042" i="1"/>
  <c r="CN744" i="1"/>
  <c r="CG744" i="1"/>
  <c r="CI744" i="1"/>
  <c r="CD744" i="1"/>
  <c r="CC744" i="1"/>
  <c r="CL744" i="1"/>
  <c r="CM744" i="1"/>
  <c r="CJ744" i="1"/>
  <c r="CK744" i="1"/>
  <c r="CF744" i="1"/>
  <c r="CH744" i="1"/>
  <c r="CO744" i="1"/>
  <c r="CG203" i="1"/>
  <c r="CN203" i="1"/>
  <c r="CH203" i="1"/>
  <c r="CJ203" i="1"/>
  <c r="CE203" i="1"/>
  <c r="CF203" i="1"/>
  <c r="CC203" i="1"/>
  <c r="CN1179" i="1"/>
  <c r="CL401" i="1"/>
  <c r="CL1277" i="1"/>
  <c r="CG111" i="1"/>
  <c r="CJ1421" i="1"/>
  <c r="CK577" i="1"/>
  <c r="CI872" i="1"/>
  <c r="CI403" i="1"/>
  <c r="CI1140" i="1"/>
  <c r="CN658" i="1"/>
  <c r="CD522" i="1"/>
  <c r="CF350" i="1"/>
  <c r="CG644" i="1"/>
  <c r="CG127" i="1"/>
  <c r="CO320" i="1"/>
  <c r="CD641" i="1"/>
  <c r="CN1192" i="1"/>
  <c r="CC241" i="1"/>
  <c r="CM1422" i="1"/>
  <c r="CE664" i="1"/>
  <c r="CK32" i="1"/>
  <c r="CO278" i="1"/>
  <c r="CF906" i="1"/>
  <c r="CJ1212" i="1"/>
  <c r="CO511" i="1"/>
  <c r="CD1090" i="1"/>
  <c r="CG399" i="1"/>
  <c r="CM1493" i="1"/>
  <c r="CJ428" i="1"/>
  <c r="CK1109" i="1"/>
  <c r="CD1007" i="1"/>
  <c r="CL87" i="1"/>
  <c r="CF619" i="1"/>
  <c r="CE553" i="1"/>
  <c r="CD813" i="1"/>
  <c r="CE1423" i="1"/>
  <c r="CK1365" i="1"/>
  <c r="CM524" i="1"/>
  <c r="CO1252" i="1"/>
  <c r="CC292" i="1"/>
  <c r="CO712" i="1"/>
  <c r="CC1079" i="1"/>
  <c r="CE744" i="1"/>
  <c r="CJ43" i="1"/>
  <c r="CE43" i="1"/>
  <c r="CN43" i="1"/>
  <c r="CM1054" i="1"/>
  <c r="CD1054" i="1"/>
  <c r="CE1272" i="1"/>
  <c r="CI1272" i="1"/>
  <c r="CF804" i="1"/>
  <c r="CG804" i="1"/>
  <c r="CO804" i="1"/>
  <c r="CN804" i="1"/>
  <c r="CL804" i="1"/>
  <c r="CF479" i="1"/>
  <c r="CH479" i="1"/>
  <c r="CK873" i="1"/>
  <c r="CO873" i="1"/>
  <c r="CH873" i="1"/>
  <c r="CE873" i="1"/>
  <c r="CC873" i="1"/>
  <c r="CL873" i="1"/>
  <c r="CL252" i="1"/>
  <c r="CD252" i="1"/>
  <c r="CK252" i="1"/>
  <c r="CN252" i="1"/>
  <c r="CF252" i="1"/>
  <c r="CO252" i="1"/>
  <c r="CC459" i="1"/>
  <c r="CJ459" i="1"/>
  <c r="CO459" i="1"/>
  <c r="CL262" i="1"/>
  <c r="CE262" i="1"/>
  <c r="CI262" i="1"/>
  <c r="CJ234" i="1"/>
  <c r="CO234" i="1"/>
  <c r="CE234" i="1"/>
  <c r="CJ661" i="1"/>
  <c r="CE661" i="1"/>
  <c r="CC901" i="1"/>
  <c r="CH901" i="1"/>
  <c r="CE901" i="1"/>
  <c r="CD901" i="1"/>
  <c r="CK901" i="1"/>
  <c r="CF901" i="1"/>
  <c r="CL500" i="1"/>
  <c r="CF500" i="1"/>
  <c r="CO500" i="1"/>
  <c r="CE500" i="1"/>
  <c r="CI500" i="1"/>
  <c r="CD500" i="1"/>
  <c r="CO153" i="1"/>
  <c r="CE153" i="1"/>
  <c r="CN153" i="1"/>
  <c r="CM153" i="1"/>
  <c r="CF153" i="1"/>
  <c r="CC153" i="1"/>
  <c r="CH153" i="1"/>
  <c r="CK153" i="1"/>
  <c r="CI975" i="1"/>
  <c r="CM975" i="1"/>
  <c r="CN975" i="1"/>
  <c r="CF975" i="1"/>
  <c r="CC975" i="1"/>
  <c r="CG975" i="1"/>
  <c r="CH975" i="1"/>
  <c r="CM1379" i="1"/>
  <c r="CG1379" i="1"/>
  <c r="CH1379" i="1"/>
  <c r="CI1379" i="1"/>
  <c r="CF1379" i="1"/>
  <c r="CE1379" i="1"/>
  <c r="CD1379" i="1"/>
  <c r="CN1379" i="1"/>
  <c r="CC1379" i="1"/>
  <c r="CK1379" i="1"/>
  <c r="CK803" i="1"/>
  <c r="CM803" i="1"/>
  <c r="CJ803" i="1"/>
  <c r="CG803" i="1"/>
  <c r="CH803" i="1"/>
  <c r="CN803" i="1"/>
  <c r="CI803" i="1"/>
  <c r="CC803" i="1"/>
  <c r="CD803" i="1"/>
  <c r="CO803" i="1"/>
  <c r="CL803" i="1"/>
  <c r="CM303" i="1"/>
  <c r="CO303" i="1"/>
  <c r="CN303" i="1"/>
  <c r="CE303" i="1"/>
  <c r="CK303" i="1"/>
  <c r="CH303" i="1"/>
  <c r="CD303" i="1"/>
  <c r="CI303" i="1"/>
  <c r="CL303" i="1"/>
  <c r="CC303" i="1"/>
  <c r="CF303" i="1"/>
  <c r="CD1114" i="1"/>
  <c r="CO1114" i="1"/>
  <c r="CM1114" i="1"/>
  <c r="CJ1114" i="1"/>
  <c r="CG1114" i="1"/>
  <c r="CE1114" i="1"/>
  <c r="CF1114" i="1"/>
  <c r="CC1114" i="1"/>
  <c r="CN1114" i="1"/>
  <c r="CK1114" i="1"/>
  <c r="CH1114" i="1"/>
  <c r="CI1114" i="1"/>
  <c r="CL1032" i="1"/>
  <c r="CF1032" i="1"/>
  <c r="CE1032" i="1"/>
  <c r="CG1032" i="1"/>
  <c r="CN1032" i="1"/>
  <c r="CC1032" i="1"/>
  <c r="CH1032" i="1"/>
  <c r="CK1032" i="1"/>
  <c r="CO1032" i="1"/>
  <c r="CJ1032" i="1"/>
  <c r="CI1032" i="1"/>
  <c r="CJ518" i="1"/>
  <c r="CK518" i="1"/>
  <c r="CI518" i="1"/>
  <c r="CF518" i="1"/>
  <c r="CG518" i="1"/>
  <c r="CL518" i="1"/>
  <c r="CO518" i="1"/>
  <c r="CD518" i="1"/>
  <c r="CE518" i="1"/>
  <c r="CF720" i="1"/>
  <c r="CL720" i="1"/>
  <c r="CM720" i="1"/>
  <c r="CD720" i="1"/>
  <c r="CK720" i="1"/>
  <c r="CJ720" i="1"/>
  <c r="CE720" i="1"/>
  <c r="CH720" i="1"/>
  <c r="CO720" i="1"/>
  <c r="CE369" i="1"/>
  <c r="CL369" i="1"/>
  <c r="CI369" i="1"/>
  <c r="CN369" i="1"/>
  <c r="CH369" i="1"/>
  <c r="CC369" i="1"/>
  <c r="CD369" i="1"/>
  <c r="CG369" i="1"/>
  <c r="CF369" i="1"/>
  <c r="CF242" i="1"/>
  <c r="CE242" i="1"/>
  <c r="CC242" i="1"/>
  <c r="CN242" i="1"/>
  <c r="CG242" i="1"/>
  <c r="CM242" i="1"/>
  <c r="CI242" i="1"/>
  <c r="CD242" i="1"/>
  <c r="CK242" i="1"/>
  <c r="CL930" i="1"/>
  <c r="CN930" i="1"/>
  <c r="CI930" i="1"/>
  <c r="CG930" i="1"/>
  <c r="CK930" i="1"/>
  <c r="CC1223" i="1"/>
  <c r="CH1223" i="1"/>
  <c r="CO1223" i="1"/>
  <c r="CN1223" i="1"/>
  <c r="CK1223" i="1"/>
  <c r="CM1223" i="1"/>
  <c r="CH80" i="1"/>
  <c r="CD80" i="1"/>
  <c r="CI80" i="1"/>
  <c r="CO80" i="1"/>
  <c r="CM80" i="1"/>
  <c r="CJ80" i="1"/>
  <c r="CF80" i="1"/>
  <c r="CK1033" i="1"/>
  <c r="CM1033" i="1"/>
  <c r="CN1033" i="1"/>
  <c r="CO1033" i="1"/>
  <c r="CL1033" i="1"/>
  <c r="CE1033" i="1"/>
  <c r="CF1033" i="1"/>
  <c r="CC1033" i="1"/>
  <c r="CD1033" i="1"/>
  <c r="CI1033" i="1"/>
  <c r="CH1033" i="1"/>
  <c r="CJ1033" i="1"/>
  <c r="CJ1526" i="1"/>
  <c r="CL1526" i="1"/>
  <c r="CE1526" i="1"/>
  <c r="CH1526" i="1"/>
  <c r="CM1526" i="1"/>
  <c r="CI1526" i="1"/>
  <c r="CO1526" i="1"/>
  <c r="CN1526" i="1"/>
  <c r="CK1526" i="1"/>
  <c r="CF1526" i="1"/>
  <c r="CD1526" i="1"/>
  <c r="CC1526" i="1"/>
  <c r="CM1129" i="1"/>
  <c r="CO1129" i="1"/>
  <c r="CH1129" i="1"/>
  <c r="CE1129" i="1"/>
  <c r="CK1129" i="1"/>
  <c r="CD1129" i="1"/>
  <c r="CG1129" i="1"/>
  <c r="CL1129" i="1"/>
  <c r="CF1129" i="1"/>
  <c r="CI1129" i="1"/>
  <c r="CN1129" i="1"/>
  <c r="CN210" i="1"/>
  <c r="CE210" i="1"/>
  <c r="CI210" i="1"/>
  <c r="CH210" i="1"/>
  <c r="CO210" i="1"/>
  <c r="CF210" i="1"/>
  <c r="CM210" i="1"/>
  <c r="CJ210" i="1"/>
  <c r="CG210" i="1"/>
  <c r="CD210" i="1"/>
  <c r="CC210" i="1"/>
  <c r="CK545" i="1"/>
  <c r="CM545" i="1"/>
  <c r="CN545" i="1"/>
  <c r="CO545" i="1"/>
  <c r="CL545" i="1"/>
  <c r="CG545" i="1"/>
  <c r="CH545" i="1"/>
  <c r="CF545" i="1"/>
  <c r="CE545" i="1"/>
  <c r="CI545" i="1"/>
  <c r="CJ545" i="1"/>
  <c r="CN465" i="1"/>
  <c r="CC465" i="1"/>
  <c r="CE465" i="1"/>
  <c r="CJ465" i="1"/>
  <c r="CK465" i="1"/>
  <c r="CI465" i="1"/>
  <c r="CH465" i="1"/>
  <c r="CM465" i="1"/>
  <c r="CL465" i="1"/>
  <c r="CF465" i="1"/>
  <c r="CG465" i="1"/>
  <c r="CL972" i="1"/>
  <c r="CE972" i="1"/>
  <c r="CO972" i="1"/>
  <c r="CF972" i="1"/>
  <c r="CD972" i="1"/>
  <c r="CN972" i="1"/>
  <c r="CC972" i="1"/>
  <c r="CM972" i="1"/>
  <c r="CI972" i="1"/>
  <c r="CH972" i="1"/>
  <c r="CG972" i="1"/>
  <c r="CC275" i="1"/>
  <c r="CH275" i="1"/>
  <c r="CF275" i="1"/>
  <c r="CG275" i="1"/>
  <c r="CD275" i="1"/>
  <c r="CI275" i="1"/>
  <c r="CO275" i="1"/>
  <c r="CN275" i="1"/>
  <c r="CJ275" i="1"/>
  <c r="CE275" i="1"/>
  <c r="CL275" i="1"/>
  <c r="CM275" i="1"/>
  <c r="CJ82" i="1"/>
  <c r="CL82" i="1"/>
  <c r="CO82" i="1"/>
  <c r="CH82" i="1"/>
  <c r="CI82" i="1"/>
  <c r="CF82" i="1"/>
  <c r="CM82" i="1"/>
  <c r="CD82" i="1"/>
  <c r="CC82" i="1"/>
  <c r="CE82" i="1"/>
  <c r="CG82" i="1"/>
  <c r="CK82" i="1"/>
  <c r="CC109" i="1"/>
  <c r="CE109" i="1"/>
  <c r="CN109" i="1"/>
  <c r="CL109" i="1"/>
  <c r="CG109" i="1"/>
  <c r="CM109" i="1"/>
  <c r="CD109" i="1"/>
  <c r="CO109" i="1"/>
  <c r="CJ109" i="1"/>
  <c r="CF109" i="1"/>
  <c r="CK109" i="1"/>
  <c r="CI109" i="1"/>
  <c r="CE191" i="1"/>
  <c r="CG191" i="1"/>
  <c r="CL191" i="1"/>
  <c r="CJ191" i="1"/>
  <c r="CI191" i="1"/>
  <c r="CO191" i="1"/>
  <c r="CH191" i="1"/>
  <c r="CC191" i="1"/>
  <c r="CN191" i="1"/>
  <c r="CD191" i="1"/>
  <c r="CK191" i="1"/>
  <c r="CM191" i="1"/>
  <c r="CM1411" i="1"/>
  <c r="CO1411" i="1"/>
  <c r="CL1411" i="1"/>
  <c r="CE1411" i="1"/>
  <c r="CK1411" i="1"/>
  <c r="CF1411" i="1"/>
  <c r="CI1411" i="1"/>
  <c r="CJ1411" i="1"/>
  <c r="CG1411" i="1"/>
  <c r="CN1411" i="1"/>
  <c r="CD1411" i="1"/>
  <c r="CC1411" i="1"/>
  <c r="CH774" i="1"/>
  <c r="CK774" i="1"/>
  <c r="CD774" i="1"/>
  <c r="CG774" i="1"/>
  <c r="CJ774" i="1"/>
  <c r="CM774" i="1"/>
  <c r="CN774" i="1"/>
  <c r="CC510" i="1"/>
  <c r="CN510" i="1"/>
  <c r="CJ510" i="1"/>
  <c r="CO510" i="1"/>
  <c r="CL510" i="1"/>
  <c r="CE510" i="1"/>
  <c r="CN1262" i="1"/>
  <c r="CD1262" i="1"/>
  <c r="CC1262" i="1"/>
  <c r="CO1262" i="1"/>
  <c r="CJ1262" i="1"/>
  <c r="CH1262" i="1"/>
  <c r="CI1262" i="1"/>
  <c r="CJ1401" i="1"/>
  <c r="CO1401" i="1"/>
  <c r="CF1401" i="1"/>
  <c r="CK1401" i="1"/>
  <c r="CN1401" i="1"/>
  <c r="CN914" i="1"/>
  <c r="CI914" i="1"/>
  <c r="CO914" i="1"/>
  <c r="CD914" i="1"/>
  <c r="CE914" i="1"/>
  <c r="CG914" i="1"/>
  <c r="CD415" i="1"/>
  <c r="CK415" i="1"/>
  <c r="CM415" i="1"/>
  <c r="CF415" i="1"/>
  <c r="CL415" i="1"/>
  <c r="CE415" i="1"/>
  <c r="CH415" i="1"/>
  <c r="CI415" i="1"/>
  <c r="CJ415" i="1"/>
  <c r="CG415" i="1"/>
  <c r="CN415" i="1"/>
  <c r="CC415" i="1"/>
  <c r="CO1179" i="1"/>
  <c r="CF1277" i="1"/>
  <c r="CM893" i="1"/>
  <c r="CE111" i="1"/>
  <c r="CM1421" i="1"/>
  <c r="CI577" i="1"/>
  <c r="CL872" i="1"/>
  <c r="CK403" i="1"/>
  <c r="CG1140" i="1"/>
  <c r="CH658" i="1"/>
  <c r="CI346" i="1"/>
  <c r="CI873" i="1"/>
  <c r="CO539" i="1"/>
  <c r="CJ75" i="1"/>
  <c r="CE748" i="1"/>
  <c r="CK500" i="1"/>
  <c r="CI250" i="1"/>
  <c r="CE127" i="1"/>
  <c r="CJ1379" i="1"/>
  <c r="CE803" i="1"/>
  <c r="CF137" i="1"/>
  <c r="CL1114" i="1"/>
  <c r="CD1032" i="1"/>
  <c r="CF664" i="1"/>
  <c r="CH278" i="1"/>
  <c r="CO369" i="1"/>
  <c r="CH242" i="1"/>
  <c r="CG1058" i="1"/>
  <c r="CD221" i="1"/>
  <c r="CC1512" i="1"/>
  <c r="CC482" i="1"/>
  <c r="CC1129" i="1"/>
  <c r="CN1471" i="1"/>
  <c r="CM1013" i="1"/>
  <c r="CI87" i="1"/>
  <c r="CK972" i="1"/>
  <c r="CM506" i="1"/>
  <c r="CF967" i="1"/>
  <c r="CO243" i="1"/>
  <c r="CL1523" i="1"/>
  <c r="CL49" i="1"/>
  <c r="CO674" i="1"/>
  <c r="CF16" i="1"/>
  <c r="CH235" i="1"/>
  <c r="CG775" i="1"/>
  <c r="CO882" i="1"/>
  <c r="CO415" i="1"/>
  <c r="CL44" i="1"/>
  <c r="CN44" i="1"/>
  <c r="CI151" i="1"/>
  <c r="CH151" i="1"/>
  <c r="CG151" i="1"/>
  <c r="CO931" i="1"/>
  <c r="CN931" i="1"/>
  <c r="CO401" i="1"/>
  <c r="CM401" i="1"/>
  <c r="CD401" i="1"/>
  <c r="CI401" i="1"/>
  <c r="CJ401" i="1"/>
  <c r="CL1364" i="1"/>
  <c r="CC1364" i="1"/>
  <c r="CF949" i="1"/>
  <c r="CG949" i="1"/>
  <c r="CE949" i="1"/>
  <c r="CF373" i="1"/>
  <c r="CK373" i="1"/>
  <c r="CH373" i="1"/>
  <c r="CD1438" i="1"/>
  <c r="CG1438" i="1"/>
  <c r="CF1438" i="1"/>
  <c r="CK1438" i="1"/>
  <c r="CN1438" i="1"/>
  <c r="CC1438" i="1"/>
  <c r="CD708" i="1"/>
  <c r="CE708" i="1"/>
  <c r="CD118" i="1"/>
  <c r="CG118" i="1"/>
  <c r="CF118" i="1"/>
  <c r="CD185" i="1"/>
  <c r="CH185" i="1"/>
  <c r="CE185" i="1"/>
  <c r="CJ371" i="1"/>
  <c r="CI371" i="1"/>
  <c r="CJ376" i="1"/>
  <c r="CH376" i="1"/>
  <c r="CI376" i="1"/>
  <c r="CD376" i="1"/>
  <c r="CK376" i="1"/>
  <c r="CM376" i="1"/>
  <c r="CF376" i="1"/>
  <c r="CE491" i="1"/>
  <c r="CG491" i="1"/>
  <c r="CH491" i="1"/>
  <c r="CI491" i="1"/>
  <c r="CN491" i="1"/>
  <c r="CF491" i="1"/>
  <c r="CM491" i="1"/>
  <c r="CE1451" i="1"/>
  <c r="CM1451" i="1"/>
  <c r="CL1451" i="1"/>
  <c r="CK1451" i="1"/>
  <c r="CI1451" i="1"/>
  <c r="CO1451" i="1"/>
  <c r="CH1451" i="1"/>
  <c r="CF441" i="1"/>
  <c r="CH441" i="1"/>
  <c r="CE441" i="1"/>
  <c r="CN441" i="1"/>
  <c r="CM441" i="1"/>
  <c r="CG441" i="1"/>
  <c r="CC1005" i="1"/>
  <c r="CI1005" i="1"/>
  <c r="CJ1005" i="1"/>
  <c r="CG1005" i="1"/>
  <c r="CH1005" i="1"/>
  <c r="CL1005" i="1"/>
  <c r="CF1005" i="1"/>
  <c r="CK1005" i="1"/>
  <c r="CO1005" i="1"/>
  <c r="CN1005" i="1"/>
  <c r="CG627" i="1"/>
  <c r="CI627" i="1"/>
  <c r="CH627" i="1"/>
  <c r="CO627" i="1"/>
  <c r="CL627" i="1"/>
  <c r="CC627" i="1"/>
  <c r="CD627" i="1"/>
  <c r="CN627" i="1"/>
  <c r="CK627" i="1"/>
  <c r="CE627" i="1"/>
  <c r="CF627" i="1"/>
  <c r="CI745" i="1"/>
  <c r="CK745" i="1"/>
  <c r="CN745" i="1"/>
  <c r="CM745" i="1"/>
  <c r="CJ745" i="1"/>
  <c r="CH745" i="1"/>
  <c r="CC745" i="1"/>
  <c r="CD745" i="1"/>
  <c r="CG745" i="1"/>
  <c r="CL745" i="1"/>
  <c r="CO745" i="1"/>
  <c r="CJ1422" i="1"/>
  <c r="CL1422" i="1"/>
  <c r="CE1422" i="1"/>
  <c r="CF1422" i="1"/>
  <c r="CI1422" i="1"/>
  <c r="CG1422" i="1"/>
  <c r="CH1422" i="1"/>
  <c r="CO1422" i="1"/>
  <c r="CC1422" i="1"/>
  <c r="CN1422" i="1"/>
  <c r="CK1422" i="1"/>
  <c r="CL790" i="1"/>
  <c r="CE790" i="1"/>
  <c r="CF790" i="1"/>
  <c r="CC790" i="1"/>
  <c r="CK790" i="1"/>
  <c r="CO790" i="1"/>
  <c r="CH790" i="1"/>
  <c r="CN790" i="1"/>
  <c r="CH32" i="1"/>
  <c r="CG32" i="1"/>
  <c r="CE32" i="1"/>
  <c r="CN32" i="1"/>
  <c r="CF32" i="1"/>
  <c r="CO32" i="1"/>
  <c r="CC32" i="1"/>
  <c r="CK195" i="1"/>
  <c r="CL195" i="1"/>
  <c r="CI195" i="1"/>
  <c r="CH195" i="1"/>
  <c r="CD195" i="1"/>
  <c r="CM195" i="1"/>
  <c r="CF195" i="1"/>
  <c r="CC195" i="1"/>
  <c r="CG73" i="1"/>
  <c r="CM73" i="1"/>
  <c r="CH73" i="1"/>
  <c r="CE73" i="1"/>
  <c r="CF73" i="1"/>
  <c r="CC73" i="1"/>
  <c r="CL73" i="1"/>
  <c r="CK73" i="1"/>
  <c r="CI73" i="1"/>
  <c r="CC1211" i="1"/>
  <c r="CI1211" i="1"/>
  <c r="CJ1211" i="1"/>
  <c r="CM1211" i="1"/>
  <c r="CE1211" i="1"/>
  <c r="CL1211" i="1"/>
  <c r="CG1211" i="1"/>
  <c r="CH1211" i="1"/>
  <c r="CN648" i="1"/>
  <c r="CC648" i="1"/>
  <c r="CE648" i="1"/>
  <c r="CK648" i="1"/>
  <c r="CD648" i="1"/>
  <c r="CD568" i="1"/>
  <c r="CC568" i="1"/>
  <c r="CN568" i="1"/>
  <c r="CJ568" i="1"/>
  <c r="CO568" i="1"/>
  <c r="CL568" i="1"/>
  <c r="CC1361" i="1"/>
  <c r="CE1361" i="1"/>
  <c r="CL1361" i="1"/>
  <c r="CN1361" i="1"/>
  <c r="CG1361" i="1"/>
  <c r="CM1361" i="1"/>
  <c r="CJ1361" i="1"/>
  <c r="CO1361" i="1"/>
  <c r="CF1361" i="1"/>
  <c r="CI1361" i="1"/>
  <c r="CD1361" i="1"/>
  <c r="CH1361" i="1"/>
  <c r="CJ696" i="1"/>
  <c r="CL696" i="1"/>
  <c r="CO696" i="1"/>
  <c r="CH696" i="1"/>
  <c r="CM696" i="1"/>
  <c r="CF696" i="1"/>
  <c r="CK696" i="1"/>
  <c r="CD696" i="1"/>
  <c r="CE696" i="1"/>
  <c r="CN696" i="1"/>
  <c r="CC696" i="1"/>
  <c r="CG696" i="1"/>
  <c r="CL794" i="1"/>
  <c r="CE794" i="1"/>
  <c r="CO794" i="1"/>
  <c r="CH794" i="1"/>
  <c r="CM794" i="1"/>
  <c r="CC794" i="1"/>
  <c r="CJ794" i="1"/>
  <c r="CK794" i="1"/>
  <c r="CD794" i="1"/>
  <c r="CI794" i="1"/>
  <c r="CF794" i="1"/>
  <c r="CN794" i="1"/>
  <c r="CE428" i="1"/>
  <c r="CG428" i="1"/>
  <c r="CF428" i="1"/>
  <c r="CH428" i="1"/>
  <c r="CK428" i="1"/>
  <c r="CL428" i="1"/>
  <c r="CM428" i="1"/>
  <c r="CN428" i="1"/>
  <c r="CC428" i="1"/>
  <c r="CD428" i="1"/>
  <c r="CO428" i="1"/>
  <c r="CJ894" i="1"/>
  <c r="CL894" i="1"/>
  <c r="CO894" i="1"/>
  <c r="CF894" i="1"/>
  <c r="CC894" i="1"/>
  <c r="CE894" i="1"/>
  <c r="CD894" i="1"/>
  <c r="CM894" i="1"/>
  <c r="CH894" i="1"/>
  <c r="CI894" i="1"/>
  <c r="CK894" i="1"/>
  <c r="CI1007" i="1"/>
  <c r="CK1007" i="1"/>
  <c r="CJ1007" i="1"/>
  <c r="CG1007" i="1"/>
  <c r="CH1007" i="1"/>
  <c r="CO1007" i="1"/>
  <c r="CL1007" i="1"/>
  <c r="CE1007" i="1"/>
  <c r="CF1007" i="1"/>
  <c r="CM1007" i="1"/>
  <c r="CN1007" i="1"/>
  <c r="CG1093" i="1"/>
  <c r="CI1093" i="1"/>
  <c r="CL1093" i="1"/>
  <c r="CO1093" i="1"/>
  <c r="CD1093" i="1"/>
  <c r="CC1093" i="1"/>
  <c r="CH1093" i="1"/>
  <c r="CK1093" i="1"/>
  <c r="CJ1093" i="1"/>
  <c r="CE1093" i="1"/>
  <c r="CF1093" i="1"/>
  <c r="CD634" i="1"/>
  <c r="CJ634" i="1"/>
  <c r="CM634" i="1"/>
  <c r="CO634" i="1"/>
  <c r="CL634" i="1"/>
  <c r="CE634" i="1"/>
  <c r="CN634" i="1"/>
  <c r="CK634" i="1"/>
  <c r="CH634" i="1"/>
  <c r="CG634" i="1"/>
  <c r="CF634" i="1"/>
  <c r="CI634" i="1"/>
  <c r="CN974" i="1"/>
  <c r="CC974" i="1"/>
  <c r="CM974" i="1"/>
  <c r="CF974" i="1"/>
  <c r="CL974" i="1"/>
  <c r="CE974" i="1"/>
  <c r="CD974" i="1"/>
  <c r="CO974" i="1"/>
  <c r="CI974" i="1"/>
  <c r="CH974" i="1"/>
  <c r="CK974" i="1"/>
  <c r="CO1151" i="1"/>
  <c r="CH1151" i="1"/>
  <c r="CN1151" i="1"/>
  <c r="CE1151" i="1"/>
  <c r="CL1151" i="1"/>
  <c r="CI1151" i="1"/>
  <c r="CF1151" i="1"/>
  <c r="CG1151" i="1"/>
  <c r="CD1151" i="1"/>
  <c r="CC1151" i="1"/>
  <c r="CM1151" i="1"/>
  <c r="CK1151" i="1"/>
  <c r="CJ1151" i="1"/>
  <c r="CH1508" i="1"/>
  <c r="CN1508" i="1"/>
  <c r="CM1508" i="1"/>
  <c r="CF1508" i="1"/>
  <c r="CE1508" i="1"/>
  <c r="CL1508" i="1"/>
  <c r="CG1508" i="1"/>
  <c r="CC1508" i="1"/>
  <c r="CI1508" i="1"/>
  <c r="CO1508" i="1"/>
  <c r="CJ1508" i="1"/>
  <c r="CD1508" i="1"/>
  <c r="CK1508" i="1"/>
  <c r="CD1016" i="1"/>
  <c r="CJ1016" i="1"/>
  <c r="CM1016" i="1"/>
  <c r="CO1016" i="1"/>
  <c r="CN1016" i="1"/>
  <c r="CC1016" i="1"/>
  <c r="CI1016" i="1"/>
  <c r="CL1016" i="1"/>
  <c r="CK1016" i="1"/>
  <c r="CE1016" i="1"/>
  <c r="CH1016" i="1"/>
  <c r="CG1016" i="1"/>
  <c r="CF362" i="1"/>
  <c r="CH362" i="1"/>
  <c r="CG362" i="1"/>
  <c r="CK362" i="1"/>
  <c r="CL362" i="1"/>
  <c r="CI362" i="1"/>
  <c r="CE362" i="1"/>
  <c r="CN362" i="1"/>
  <c r="CO362" i="1"/>
  <c r="CM362" i="1"/>
  <c r="CC362" i="1"/>
  <c r="CJ362" i="1"/>
  <c r="CN692" i="1"/>
  <c r="CG692" i="1"/>
  <c r="CI692" i="1"/>
  <c r="CH692" i="1"/>
  <c r="CK692" i="1"/>
  <c r="CD692" i="1"/>
  <c r="CE692" i="1"/>
  <c r="CF692" i="1"/>
  <c r="CO692" i="1"/>
  <c r="CL692" i="1"/>
  <c r="CC692" i="1"/>
  <c r="CM692" i="1"/>
  <c r="CC179" i="1"/>
  <c r="CH179" i="1"/>
  <c r="CF179" i="1"/>
  <c r="CI179" i="1"/>
  <c r="CO179" i="1"/>
  <c r="CN179" i="1"/>
  <c r="CM179" i="1"/>
  <c r="CD179" i="1"/>
  <c r="CK179" i="1"/>
  <c r="CG179" i="1"/>
  <c r="CJ179" i="1"/>
  <c r="CL179" i="1"/>
  <c r="CF1168" i="1"/>
  <c r="CG1168" i="1"/>
  <c r="CH1168" i="1"/>
  <c r="CL1168" i="1"/>
  <c r="CE1168" i="1"/>
  <c r="CO1168" i="1"/>
  <c r="CJ1168" i="1"/>
  <c r="CK1149" i="1"/>
  <c r="CO1149" i="1"/>
  <c r="CM1149" i="1"/>
  <c r="CD1149" i="1"/>
  <c r="CN1149" i="1"/>
  <c r="CI1149" i="1"/>
  <c r="CK640" i="1"/>
  <c r="CF640" i="1"/>
  <c r="CM640" i="1"/>
  <c r="CD640" i="1"/>
  <c r="CG640" i="1"/>
  <c r="CH640" i="1"/>
  <c r="CI640" i="1"/>
  <c r="CE804" i="1"/>
  <c r="CJ414" i="1"/>
  <c r="CG1277" i="1"/>
  <c r="CN111" i="1"/>
  <c r="CE1421" i="1"/>
  <c r="CD577" i="1"/>
  <c r="CK965" i="1"/>
  <c r="CD872" i="1"/>
  <c r="CD151" i="1"/>
  <c r="CD1140" i="1"/>
  <c r="CO658" i="1"/>
  <c r="CM346" i="1"/>
  <c r="CO1438" i="1"/>
  <c r="CO350" i="1"/>
  <c r="CI252" i="1"/>
  <c r="CL603" i="1"/>
  <c r="CH748" i="1"/>
  <c r="CJ500" i="1"/>
  <c r="CL250" i="1"/>
  <c r="CO491" i="1"/>
  <c r="CF1451" i="1"/>
  <c r="CJ441" i="1"/>
  <c r="CC1142" i="1"/>
  <c r="CK900" i="1"/>
  <c r="CG702" i="1"/>
  <c r="CM627" i="1"/>
  <c r="CE137" i="1"/>
  <c r="CE745" i="1"/>
  <c r="CN1521" i="1"/>
  <c r="CJ1209" i="1"/>
  <c r="CL912" i="1"/>
  <c r="CH518" i="1"/>
  <c r="CO1123" i="1"/>
  <c r="CO195" i="1"/>
  <c r="CD73" i="1"/>
  <c r="CC1424" i="1"/>
  <c r="CC776" i="1"/>
  <c r="CE221" i="1"/>
  <c r="CL1512" i="1"/>
  <c r="CG974" i="1"/>
  <c r="CO788" i="1"/>
  <c r="CM599" i="1"/>
  <c r="CG1471" i="1"/>
  <c r="CN894" i="1"/>
  <c r="CK811" i="1"/>
  <c r="CO465" i="1"/>
  <c r="CK1342" i="1"/>
  <c r="CJ972" i="1"/>
  <c r="CF506" i="1"/>
  <c r="CJ757" i="1"/>
  <c r="CH946" i="1"/>
  <c r="CE1523" i="1"/>
  <c r="CJ930" i="1"/>
  <c r="CI46" i="1"/>
  <c r="CI696" i="1"/>
  <c r="CL1152" i="1"/>
  <c r="CN646" i="1"/>
  <c r="CE179" i="1"/>
  <c r="CK256" i="1"/>
  <c r="CG1503" i="1"/>
  <c r="CJ34" i="1"/>
  <c r="CO34" i="1"/>
  <c r="CG34" i="1"/>
  <c r="CL34" i="1"/>
  <c r="CF34" i="1"/>
  <c r="CK34" i="1"/>
  <c r="CO499" i="1"/>
  <c r="CI499" i="1"/>
  <c r="CD499" i="1"/>
  <c r="CK499" i="1"/>
  <c r="CN499" i="1"/>
  <c r="CE189" i="1"/>
  <c r="CL189" i="1"/>
  <c r="CG189" i="1"/>
  <c r="CC189" i="1"/>
  <c r="CN189" i="1"/>
  <c r="CI189" i="1"/>
  <c r="CF184" i="1"/>
  <c r="CE184" i="1"/>
  <c r="CL184" i="1"/>
  <c r="CG184" i="1"/>
  <c r="CK184" i="1"/>
  <c r="CO184" i="1"/>
  <c r="CH413" i="1"/>
  <c r="CO413" i="1"/>
  <c r="CN413" i="1"/>
  <c r="CE413" i="1"/>
  <c r="CL413" i="1"/>
  <c r="CF1208" i="1"/>
  <c r="CG1208" i="1"/>
  <c r="CH1208" i="1"/>
  <c r="CD1208" i="1"/>
  <c r="CI1208" i="1"/>
  <c r="CK1208" i="1"/>
  <c r="CF898" i="1"/>
  <c r="CG898" i="1"/>
  <c r="CO898" i="1"/>
  <c r="CM898" i="1"/>
  <c r="CD898" i="1"/>
  <c r="CN898" i="1"/>
  <c r="CE629" i="1"/>
  <c r="CG629" i="1"/>
  <c r="CF629" i="1"/>
  <c r="CH629" i="1"/>
  <c r="CM629" i="1"/>
  <c r="CJ629" i="1"/>
  <c r="CC629" i="1"/>
  <c r="CD629" i="1"/>
  <c r="CO629" i="1"/>
  <c r="CG309" i="1"/>
  <c r="CC309" i="1"/>
  <c r="CN309" i="1"/>
  <c r="CD309" i="1"/>
  <c r="CF309" i="1"/>
  <c r="CL309" i="1"/>
  <c r="CO309" i="1"/>
  <c r="CI1551" i="1"/>
  <c r="CK1551" i="1"/>
  <c r="CF1551" i="1"/>
  <c r="CG1551" i="1"/>
  <c r="CN1551" i="1"/>
  <c r="CM1551" i="1"/>
  <c r="CL1551" i="1"/>
  <c r="CO1551" i="1"/>
  <c r="CJ1551" i="1"/>
  <c r="CL1400" i="1"/>
  <c r="CN1400" i="1"/>
  <c r="CI1400" i="1"/>
  <c r="CH1400" i="1"/>
  <c r="CC1400" i="1"/>
  <c r="CJ1400" i="1"/>
  <c r="CC1195" i="1"/>
  <c r="CE1195" i="1"/>
  <c r="CL1195" i="1"/>
  <c r="CF1195" i="1"/>
  <c r="CG1195" i="1"/>
  <c r="CM1195" i="1"/>
  <c r="CN1195" i="1"/>
  <c r="CD1195" i="1"/>
  <c r="CO1195" i="1"/>
  <c r="CJ1195" i="1"/>
  <c r="CK1195" i="1"/>
  <c r="CH1195" i="1"/>
  <c r="CG1065" i="1"/>
  <c r="CI1065" i="1"/>
  <c r="CH1065" i="1"/>
  <c r="CO1065" i="1"/>
  <c r="CL1065" i="1"/>
  <c r="CM1065" i="1"/>
  <c r="CJ1065" i="1"/>
  <c r="CK1065" i="1"/>
  <c r="CN1065" i="1"/>
  <c r="CC1065" i="1"/>
  <c r="CD1065" i="1"/>
  <c r="CK953" i="1"/>
  <c r="CM953" i="1"/>
  <c r="CN953" i="1"/>
  <c r="CC953" i="1"/>
  <c r="CI953" i="1"/>
  <c r="CF953" i="1"/>
  <c r="CE953" i="1"/>
  <c r="CJ953" i="1"/>
  <c r="CG953" i="1"/>
  <c r="CL953" i="1"/>
  <c r="CD953" i="1"/>
  <c r="CF876" i="1"/>
  <c r="CM876" i="1"/>
  <c r="CC876" i="1"/>
  <c r="CL876" i="1"/>
  <c r="CI876" i="1"/>
  <c r="CJ876" i="1"/>
  <c r="CO876" i="1"/>
  <c r="CD876" i="1"/>
  <c r="CE876" i="1"/>
  <c r="CK876" i="1"/>
  <c r="CN876" i="1"/>
  <c r="CM753" i="1"/>
  <c r="CK753" i="1"/>
  <c r="CI753" i="1"/>
  <c r="CH753" i="1"/>
  <c r="CF753" i="1"/>
  <c r="CG753" i="1"/>
  <c r="CN753" i="1"/>
  <c r="CM665" i="1"/>
  <c r="CO665" i="1"/>
  <c r="CH665" i="1"/>
  <c r="CI665" i="1"/>
  <c r="CF665" i="1"/>
  <c r="CL665" i="1"/>
  <c r="CE665" i="1"/>
  <c r="CN665" i="1"/>
  <c r="CG665" i="1"/>
  <c r="CD665" i="1"/>
  <c r="CE239" i="1"/>
  <c r="CG239" i="1"/>
  <c r="CL239" i="1"/>
  <c r="CJ239" i="1"/>
  <c r="CC239" i="1"/>
  <c r="CF239" i="1"/>
  <c r="CM239" i="1"/>
  <c r="CN239" i="1"/>
  <c r="CO239" i="1"/>
  <c r="CI239" i="1"/>
  <c r="CH239" i="1"/>
  <c r="CD239" i="1"/>
  <c r="CG21" i="1"/>
  <c r="CI21" i="1"/>
  <c r="CH21" i="1"/>
  <c r="CC21" i="1"/>
  <c r="CM21" i="1"/>
  <c r="CD21" i="1"/>
  <c r="CK21" i="1"/>
  <c r="CN21" i="1"/>
  <c r="CE21" i="1"/>
  <c r="CJ21" i="1"/>
  <c r="CG1291" i="1"/>
  <c r="CI1291" i="1"/>
  <c r="CH1291" i="1"/>
  <c r="CC1291" i="1"/>
  <c r="CM1291" i="1"/>
  <c r="CN1291" i="1"/>
  <c r="CK1291" i="1"/>
  <c r="CL1291" i="1"/>
  <c r="CJ1291" i="1"/>
  <c r="CE1291" i="1"/>
  <c r="CF1291" i="1"/>
  <c r="CO1291" i="1"/>
  <c r="CM797" i="1"/>
  <c r="CO797" i="1"/>
  <c r="CH797" i="1"/>
  <c r="CC797" i="1"/>
  <c r="CN797" i="1"/>
  <c r="CE797" i="1"/>
  <c r="CF797" i="1"/>
  <c r="CJ797" i="1"/>
  <c r="CG797" i="1"/>
  <c r="CL797" i="1"/>
  <c r="CE319" i="1"/>
  <c r="CG319" i="1"/>
  <c r="CL319" i="1"/>
  <c r="CJ319" i="1"/>
  <c r="CK319" i="1"/>
  <c r="CN319" i="1"/>
  <c r="CM319" i="1"/>
  <c r="CF319" i="1"/>
  <c r="CO319" i="1"/>
  <c r="CH319" i="1"/>
  <c r="CC319" i="1"/>
  <c r="CJ1232" i="1"/>
  <c r="CL1232" i="1"/>
  <c r="CO1232" i="1"/>
  <c r="CN1232" i="1"/>
  <c r="CK1232" i="1"/>
  <c r="CE1232" i="1"/>
  <c r="CF1232" i="1"/>
  <c r="CG1232" i="1"/>
  <c r="CH1232" i="1"/>
  <c r="CM1232" i="1"/>
  <c r="CI1232" i="1"/>
  <c r="CD1232" i="1"/>
  <c r="CF1504" i="1"/>
  <c r="CO1504" i="1"/>
  <c r="CE1504" i="1"/>
  <c r="CD1504" i="1"/>
  <c r="CN1504" i="1"/>
  <c r="CK1504" i="1"/>
  <c r="CG1504" i="1"/>
  <c r="CL1504" i="1"/>
  <c r="CM1504" i="1"/>
  <c r="CI1504" i="1"/>
  <c r="CL1356" i="1"/>
  <c r="CE1356" i="1"/>
  <c r="CK1356" i="1"/>
  <c r="CJ1356" i="1"/>
  <c r="CI1356" i="1"/>
  <c r="CD1356" i="1"/>
  <c r="CM1356" i="1"/>
  <c r="CF1356" i="1"/>
  <c r="CC1356" i="1"/>
  <c r="CG1356" i="1"/>
  <c r="CH1356" i="1"/>
  <c r="CM1111" i="1"/>
  <c r="CO1111" i="1"/>
  <c r="CH1111" i="1"/>
  <c r="CC1111" i="1"/>
  <c r="CN1111" i="1"/>
  <c r="CE1111" i="1"/>
  <c r="CF1111" i="1"/>
  <c r="CG1111" i="1"/>
  <c r="CD1111" i="1"/>
  <c r="CJ1111" i="1"/>
  <c r="CK1111" i="1"/>
  <c r="CD964" i="1"/>
  <c r="CJ964" i="1"/>
  <c r="CI964" i="1"/>
  <c r="CC964" i="1"/>
  <c r="CL964" i="1"/>
  <c r="CM964" i="1"/>
  <c r="CN964" i="1"/>
  <c r="CK964" i="1"/>
  <c r="CE964" i="1"/>
  <c r="CH964" i="1"/>
  <c r="CG964" i="1"/>
  <c r="CF860" i="1"/>
  <c r="CM860" i="1"/>
  <c r="CC860" i="1"/>
  <c r="CD860" i="1"/>
  <c r="CN860" i="1"/>
  <c r="CO860" i="1"/>
  <c r="CE860" i="1"/>
  <c r="CI860" i="1"/>
  <c r="CL860" i="1"/>
  <c r="CK860" i="1"/>
  <c r="CH860" i="1"/>
  <c r="CG860" i="1"/>
  <c r="CI717" i="1"/>
  <c r="CK717" i="1"/>
  <c r="CJ717" i="1"/>
  <c r="CG717" i="1"/>
  <c r="CH717" i="1"/>
  <c r="CC717" i="1"/>
  <c r="CD717" i="1"/>
  <c r="CE717" i="1"/>
  <c r="CN717" i="1"/>
  <c r="CO717" i="1"/>
  <c r="CF610" i="1"/>
  <c r="CE610" i="1"/>
  <c r="CO610" i="1"/>
  <c r="CH610" i="1"/>
  <c r="CI610" i="1"/>
  <c r="CG610" i="1"/>
  <c r="CN610" i="1"/>
  <c r="CL610" i="1"/>
  <c r="CK610" i="1"/>
  <c r="CM610" i="1"/>
  <c r="CD610" i="1"/>
  <c r="CK391" i="1"/>
  <c r="CM391" i="1"/>
  <c r="CN391" i="1"/>
  <c r="CG391" i="1"/>
  <c r="CD391" i="1"/>
  <c r="CJ391" i="1"/>
  <c r="CI391" i="1"/>
  <c r="CO391" i="1"/>
  <c r="CH391" i="1"/>
  <c r="CC391" i="1"/>
  <c r="CL391" i="1"/>
  <c r="CF1176" i="1"/>
  <c r="CH1176" i="1"/>
  <c r="CG1176" i="1"/>
  <c r="CM1176" i="1"/>
  <c r="CD1176" i="1"/>
  <c r="CO1176" i="1"/>
  <c r="CL1176" i="1"/>
  <c r="CI1176" i="1"/>
  <c r="CJ1176" i="1"/>
  <c r="CK1176" i="1"/>
  <c r="CC1176" i="1"/>
  <c r="CE1416" i="1"/>
  <c r="CO1416" i="1"/>
  <c r="CJ1416" i="1"/>
  <c r="CF1416" i="1"/>
  <c r="CN1416" i="1"/>
  <c r="CC1416" i="1"/>
  <c r="CD1416" i="1"/>
  <c r="CH1416" i="1"/>
  <c r="CG1416" i="1"/>
  <c r="CD1075" i="1"/>
  <c r="CO1075" i="1"/>
  <c r="CM1075" i="1"/>
  <c r="CK1075" i="1"/>
  <c r="CH1075" i="1"/>
  <c r="CG1075" i="1"/>
  <c r="CN1075" i="1"/>
  <c r="CL1075" i="1"/>
  <c r="CF1075" i="1"/>
  <c r="CG513" i="1"/>
  <c r="CM513" i="1"/>
  <c r="CO513" i="1"/>
  <c r="CN513" i="1"/>
  <c r="CC513" i="1"/>
  <c r="CD513" i="1"/>
  <c r="CL513" i="1"/>
  <c r="CH513" i="1"/>
  <c r="CE513" i="1"/>
  <c r="CO108" i="1"/>
  <c r="CE108" i="1"/>
  <c r="CJ108" i="1"/>
  <c r="CH108" i="1"/>
  <c r="CG108" i="1"/>
  <c r="CM108" i="1"/>
  <c r="CI108" i="1"/>
  <c r="CD108" i="1"/>
  <c r="CK1455" i="1"/>
  <c r="CL1455" i="1"/>
  <c r="CH1455" i="1"/>
  <c r="CI1455" i="1"/>
  <c r="CN1455" i="1"/>
  <c r="CJ1455" i="1"/>
  <c r="CM1455" i="1"/>
  <c r="CC1455" i="1"/>
  <c r="CD1455" i="1"/>
  <c r="CH1196" i="1"/>
  <c r="CM1196" i="1"/>
  <c r="CC1196" i="1"/>
  <c r="CL1196" i="1"/>
  <c r="CO1196" i="1"/>
  <c r="CG1196" i="1"/>
  <c r="CK1196" i="1"/>
  <c r="CI1196" i="1"/>
  <c r="CL1002" i="1"/>
  <c r="CM1002" i="1"/>
  <c r="CN1002" i="1"/>
  <c r="CJ1002" i="1"/>
  <c r="CD1002" i="1"/>
  <c r="CC1002" i="1"/>
  <c r="CE1002" i="1"/>
  <c r="CI1002" i="1"/>
  <c r="CF1002" i="1"/>
  <c r="CC889" i="1"/>
  <c r="CN889" i="1"/>
  <c r="CO889" i="1"/>
  <c r="CL889" i="1"/>
  <c r="CD889" i="1"/>
  <c r="CJ889" i="1"/>
  <c r="CI889" i="1"/>
  <c r="CF889" i="1"/>
  <c r="CH754" i="1"/>
  <c r="CC754" i="1"/>
  <c r="CJ754" i="1"/>
  <c r="CM754" i="1"/>
  <c r="CO754" i="1"/>
  <c r="CG754" i="1"/>
  <c r="CD754" i="1"/>
  <c r="CL754" i="1"/>
  <c r="CD560" i="1"/>
  <c r="CO560" i="1"/>
  <c r="CK560" i="1"/>
  <c r="CG560" i="1"/>
  <c r="CL560" i="1"/>
  <c r="CN560" i="1"/>
  <c r="CC560" i="1"/>
  <c r="CJ560" i="1"/>
  <c r="CI560" i="1"/>
  <c r="CC488" i="1"/>
  <c r="CH488" i="1"/>
  <c r="CI488" i="1"/>
  <c r="CM488" i="1"/>
  <c r="CL488" i="1"/>
  <c r="CK488" i="1"/>
  <c r="CE488" i="1"/>
  <c r="CG488" i="1"/>
  <c r="CD488" i="1"/>
  <c r="CI424" i="1"/>
  <c r="CL424" i="1"/>
  <c r="CN424" i="1"/>
  <c r="CK424" i="1"/>
  <c r="CH424" i="1"/>
  <c r="CO424" i="1"/>
  <c r="CD424" i="1"/>
  <c r="CF424" i="1"/>
  <c r="CJ424" i="1"/>
  <c r="CG1505" i="1"/>
  <c r="CD1505" i="1"/>
  <c r="CN1505" i="1"/>
  <c r="CF1505" i="1"/>
  <c r="CK1505" i="1"/>
  <c r="CE1505" i="1"/>
  <c r="CJ1505" i="1"/>
  <c r="CH1505" i="1"/>
  <c r="CD1481" i="1"/>
  <c r="CJ1481" i="1"/>
  <c r="CH1481" i="1"/>
  <c r="CL1481" i="1"/>
  <c r="CM1481" i="1"/>
  <c r="CG1481" i="1"/>
  <c r="CO1481" i="1"/>
  <c r="CI1481" i="1"/>
  <c r="CK1481" i="1"/>
  <c r="CN1481" i="1"/>
  <c r="CH1171" i="1"/>
  <c r="CE1171" i="1"/>
  <c r="CF1171" i="1"/>
  <c r="CM1171" i="1"/>
  <c r="CC1171" i="1"/>
  <c r="CD1171" i="1"/>
  <c r="CK1171" i="1"/>
  <c r="CI1171" i="1"/>
  <c r="CH992" i="1"/>
  <c r="CF992" i="1"/>
  <c r="CK992" i="1"/>
  <c r="CN992" i="1"/>
  <c r="CO992" i="1"/>
  <c r="CM992" i="1"/>
  <c r="CE992" i="1"/>
  <c r="CI992" i="1"/>
  <c r="CC992" i="1"/>
  <c r="CD992" i="1"/>
  <c r="CD839" i="1"/>
  <c r="CL839" i="1"/>
  <c r="CJ839" i="1"/>
  <c r="CF839" i="1"/>
  <c r="CO839" i="1"/>
  <c r="CC839" i="1"/>
  <c r="CN839" i="1"/>
  <c r="CH839" i="1"/>
  <c r="CG839" i="1"/>
  <c r="CG689" i="1"/>
  <c r="CH689" i="1"/>
  <c r="CI689" i="1"/>
  <c r="CN689" i="1"/>
  <c r="CL689" i="1"/>
  <c r="CD689" i="1"/>
  <c r="CK689" i="1"/>
  <c r="CF689" i="1"/>
  <c r="CO689" i="1"/>
  <c r="CO558" i="1"/>
  <c r="CN558" i="1"/>
  <c r="CC558" i="1"/>
  <c r="CK558" i="1"/>
  <c r="CG558" i="1"/>
  <c r="CE558" i="1"/>
  <c r="CN412" i="1"/>
  <c r="CD412" i="1"/>
  <c r="CE412" i="1"/>
  <c r="CK412" i="1"/>
  <c r="CM412" i="1"/>
  <c r="CG412" i="1"/>
  <c r="CO412" i="1"/>
  <c r="CH412" i="1"/>
  <c r="CL412" i="1"/>
  <c r="CC1467" i="1"/>
  <c r="CM1467" i="1"/>
  <c r="CI1467" i="1"/>
  <c r="CH1467" i="1"/>
  <c r="CN1467" i="1"/>
  <c r="CO1467" i="1"/>
  <c r="CE1467" i="1"/>
  <c r="CJ1467" i="1"/>
  <c r="CK1467" i="1"/>
  <c r="CI449" i="1"/>
  <c r="CC449" i="1"/>
  <c r="CD449" i="1"/>
  <c r="CG449" i="1"/>
  <c r="CN449" i="1"/>
  <c r="CK449" i="1"/>
  <c r="CF449" i="1"/>
  <c r="CL449" i="1"/>
  <c r="CC208" i="1"/>
  <c r="CI208" i="1"/>
  <c r="CE208" i="1"/>
  <c r="CO208" i="1"/>
  <c r="CG208" i="1"/>
  <c r="CK208" i="1"/>
  <c r="CL208" i="1"/>
  <c r="CD208" i="1"/>
  <c r="CJ208" i="1"/>
  <c r="CM264" i="1"/>
  <c r="CF264" i="1"/>
  <c r="CK264" i="1"/>
  <c r="CI264" i="1"/>
  <c r="CJ264" i="1"/>
  <c r="CH264" i="1"/>
  <c r="CC264" i="1"/>
  <c r="CG264" i="1"/>
  <c r="CK629" i="1"/>
  <c r="CC1551" i="1"/>
  <c r="CC665" i="1"/>
  <c r="CD797" i="1"/>
  <c r="CJ1504" i="1"/>
  <c r="CL717" i="1"/>
  <c r="CE391" i="1"/>
  <c r="CM1400" i="1"/>
  <c r="CE1065" i="1"/>
  <c r="CH876" i="1"/>
  <c r="CO1356" i="1"/>
  <c r="CE1176" i="1"/>
  <c r="CG413" i="1"/>
  <c r="CK239" i="1"/>
  <c r="CJ860" i="1"/>
  <c r="CG1455" i="1"/>
  <c r="CI513" i="1"/>
  <c r="CK889" i="1"/>
  <c r="CL1505" i="1"/>
  <c r="CC1075" i="1"/>
  <c r="CH34" i="1"/>
  <c r="CL629" i="1"/>
  <c r="CH1551" i="1"/>
  <c r="CJ665" i="1"/>
  <c r="CF21" i="1"/>
  <c r="CI797" i="1"/>
  <c r="CO964" i="1"/>
  <c r="CM717" i="1"/>
  <c r="CM499" i="1"/>
  <c r="CI1195" i="1"/>
  <c r="CO953" i="1"/>
  <c r="CI319" i="1"/>
  <c r="CC610" i="1"/>
  <c r="CE309" i="1"/>
  <c r="CL1111" i="1"/>
  <c r="CJ412" i="1"/>
  <c r="CN208" i="1"/>
  <c r="CF558" i="1"/>
  <c r="CD1196" i="1"/>
  <c r="CO488" i="1"/>
  <c r="CE264" i="1"/>
  <c r="CF1410" i="1"/>
  <c r="CJ1410" i="1"/>
  <c r="CL1410" i="1"/>
  <c r="CE1410" i="1"/>
  <c r="CH1410" i="1"/>
  <c r="CK613" i="1"/>
  <c r="CL613" i="1"/>
  <c r="CH613" i="1"/>
  <c r="CF613" i="1"/>
  <c r="CD613" i="1"/>
  <c r="CJ613" i="1"/>
  <c r="CN1390" i="1"/>
  <c r="CL1390" i="1"/>
  <c r="CF1390" i="1"/>
  <c r="CD1390" i="1"/>
  <c r="CI1390" i="1"/>
  <c r="CO840" i="1"/>
  <c r="CK840" i="1"/>
  <c r="CM840" i="1"/>
  <c r="CI840" i="1"/>
  <c r="CN840" i="1"/>
  <c r="CF840" i="1"/>
  <c r="CC1429" i="1"/>
  <c r="CE1429" i="1"/>
  <c r="CN1429" i="1"/>
  <c r="CL1429" i="1"/>
  <c r="CJ162" i="1"/>
  <c r="CL162" i="1"/>
  <c r="CO162" i="1"/>
  <c r="CN612" i="1"/>
  <c r="CG612" i="1"/>
  <c r="CI612" i="1"/>
  <c r="CL288" i="1"/>
  <c r="CG288" i="1"/>
  <c r="CK288" i="1"/>
  <c r="CK635" i="1"/>
  <c r="CM635" i="1"/>
  <c r="CF635" i="1"/>
  <c r="CO1227" i="1"/>
  <c r="CD1227" i="1"/>
  <c r="CN1227" i="1"/>
  <c r="CO217" i="1"/>
  <c r="CJ217" i="1"/>
  <c r="CN217" i="1"/>
  <c r="CF1030" i="1"/>
  <c r="CH1030" i="1"/>
  <c r="CG1030" i="1"/>
  <c r="CI1030" i="1"/>
  <c r="CG703" i="1"/>
  <c r="CI703" i="1"/>
  <c r="CL703" i="1"/>
  <c r="CK385" i="1"/>
  <c r="CM385" i="1"/>
  <c r="CJ385" i="1"/>
  <c r="CO563" i="1"/>
  <c r="CD563" i="1"/>
  <c r="CF563" i="1"/>
  <c r="CL36" i="1"/>
  <c r="CC36" i="1"/>
  <c r="CG36" i="1"/>
  <c r="CC657" i="1"/>
  <c r="CF657" i="1"/>
  <c r="CL657" i="1"/>
  <c r="CI1395" i="1"/>
  <c r="CK1395" i="1"/>
  <c r="CD1395" i="1"/>
  <c r="CC917" i="1"/>
  <c r="CE917" i="1"/>
  <c r="CD917" i="1"/>
  <c r="CF917" i="1"/>
  <c r="CK643" i="1"/>
  <c r="CM643" i="1"/>
  <c r="CN643" i="1"/>
  <c r="CN478" i="1"/>
  <c r="CC478" i="1"/>
  <c r="CE478" i="1"/>
  <c r="CI19" i="1"/>
  <c r="CK19" i="1"/>
  <c r="CD19" i="1"/>
  <c r="CF1074" i="1"/>
  <c r="CH1074" i="1"/>
  <c r="CC1074" i="1"/>
  <c r="CM1074" i="1"/>
  <c r="CJ656" i="1"/>
  <c r="CL656" i="1"/>
  <c r="CO656" i="1"/>
  <c r="CJ688" i="1"/>
  <c r="CL688" i="1"/>
  <c r="CO688" i="1"/>
  <c r="CE1107" i="1"/>
  <c r="CG1107" i="1"/>
  <c r="CJ724" i="1"/>
  <c r="CL724" i="1"/>
  <c r="CO724" i="1"/>
  <c r="CN90" i="1"/>
  <c r="CE90" i="1"/>
  <c r="CI90" i="1"/>
  <c r="CC541" i="1"/>
  <c r="CE541" i="1"/>
  <c r="CD541" i="1"/>
  <c r="CN541" i="1"/>
  <c r="CF1004" i="1"/>
  <c r="CM1004" i="1"/>
  <c r="CC1004" i="1"/>
  <c r="CD642" i="1"/>
  <c r="CJ642" i="1"/>
  <c r="CM642" i="1"/>
  <c r="CG642" i="1"/>
  <c r="CI1046" i="1"/>
  <c r="CG1046" i="1"/>
  <c r="CH1046" i="1"/>
  <c r="CH515" i="1"/>
  <c r="CF515" i="1"/>
  <c r="CG515" i="1"/>
  <c r="CD1051" i="1"/>
  <c r="CO1051" i="1"/>
  <c r="CF779" i="1"/>
  <c r="CD779" i="1"/>
  <c r="CE779" i="1"/>
  <c r="CD645" i="1"/>
  <c r="CO645" i="1"/>
  <c r="CK996" i="1"/>
  <c r="CM996" i="1"/>
  <c r="CK562" i="1"/>
  <c r="CN562" i="1"/>
  <c r="CG180" i="1"/>
  <c r="CC180" i="1"/>
  <c r="CN621" i="1"/>
  <c r="CK621" i="1"/>
  <c r="CO1538" i="1"/>
  <c r="CL1538" i="1"/>
  <c r="CH1425" i="1"/>
  <c r="CD1425" i="1"/>
  <c r="CE1425" i="1"/>
  <c r="CK1154" i="1"/>
  <c r="CM1154" i="1"/>
  <c r="CJ1154" i="1"/>
  <c r="CO1102" i="1"/>
  <c r="CL1102" i="1"/>
  <c r="CD875" i="1"/>
  <c r="CO875" i="1"/>
  <c r="CH951" i="1"/>
  <c r="CO951" i="1"/>
  <c r="CO1404" i="1"/>
  <c r="CK1404" i="1"/>
  <c r="CM1362" i="1"/>
  <c r="CL1362" i="1"/>
  <c r="CH343" i="1"/>
  <c r="CD343" i="1"/>
  <c r="CH547" i="1"/>
  <c r="CF547" i="1"/>
  <c r="CG547" i="1"/>
  <c r="CM1382" i="1"/>
  <c r="CL1382" i="1"/>
  <c r="CN1107" i="1"/>
  <c r="CK1107" i="1"/>
  <c r="CI724" i="1"/>
  <c r="CK724" i="1"/>
  <c r="CN724" i="1"/>
  <c r="CO90" i="1"/>
  <c r="CH90" i="1"/>
  <c r="CH541" i="1"/>
  <c r="CK541" i="1"/>
  <c r="CE288" i="1"/>
  <c r="CN288" i="1"/>
  <c r="CD288" i="1"/>
  <c r="CF217" i="1"/>
  <c r="CI217" i="1"/>
  <c r="CC217" i="1"/>
  <c r="CF1429" i="1"/>
  <c r="CK1429" i="1"/>
  <c r="CI162" i="1"/>
  <c r="CH162" i="1"/>
  <c r="CM612" i="1"/>
  <c r="CO612" i="1"/>
  <c r="CJ612" i="1"/>
  <c r="CO1030" i="1"/>
  <c r="CD1030" i="1"/>
  <c r="CF703" i="1"/>
  <c r="CM703" i="1"/>
  <c r="CC703" i="1"/>
  <c r="CD385" i="1"/>
  <c r="CO385" i="1"/>
  <c r="CN563" i="1"/>
  <c r="CI563" i="1"/>
  <c r="CC563" i="1"/>
  <c r="CM36" i="1"/>
  <c r="CJ36" i="1"/>
  <c r="CD657" i="1"/>
  <c r="CO657" i="1"/>
  <c r="CI657" i="1"/>
  <c r="CN1395" i="1"/>
  <c r="CG1395" i="1"/>
  <c r="CL917" i="1"/>
  <c r="CO917" i="1"/>
  <c r="CJ643" i="1"/>
  <c r="CD643" i="1"/>
  <c r="CG643" i="1"/>
  <c r="CI478" i="1"/>
  <c r="CK478" i="1"/>
  <c r="CJ478" i="1"/>
  <c r="CF19" i="1"/>
  <c r="CO19" i="1"/>
  <c r="CE19" i="1"/>
  <c r="CK1074" i="1"/>
  <c r="CD1074" i="1"/>
  <c r="CM656" i="1"/>
  <c r="CC656" i="1"/>
  <c r="CF656" i="1"/>
  <c r="CM688" i="1"/>
  <c r="CC688" i="1"/>
  <c r="CF688" i="1"/>
  <c r="CG1004" i="1"/>
  <c r="CJ1004" i="1"/>
  <c r="CO642" i="1"/>
  <c r="CI642" i="1"/>
  <c r="CH642" i="1"/>
  <c r="CJ635" i="1"/>
  <c r="CD635" i="1"/>
  <c r="CG635" i="1"/>
  <c r="CH1227" i="1"/>
  <c r="CE1227" i="1"/>
  <c r="CC1410" i="1"/>
  <c r="CE1390" i="1"/>
  <c r="CO1410" i="1"/>
  <c r="CG613" i="1"/>
  <c r="CE840" i="1"/>
  <c r="CJ1224" i="1"/>
  <c r="CD1410" i="1"/>
  <c r="CC1390" i="1"/>
  <c r="CJ840" i="1"/>
  <c r="CD970" i="1"/>
  <c r="CO970" i="1"/>
  <c r="CJ229" i="1"/>
  <c r="CI229" i="1"/>
  <c r="CN991" i="1"/>
  <c r="CJ991" i="1"/>
  <c r="CL858" i="1"/>
  <c r="CF858" i="1"/>
  <c r="CC536" i="1"/>
  <c r="CK536" i="1"/>
  <c r="CE536" i="1"/>
  <c r="CM952" i="1"/>
  <c r="CG952" i="1"/>
  <c r="CJ952" i="1"/>
  <c r="CH952" i="1"/>
  <c r="CC798" i="1"/>
  <c r="CO798" i="1"/>
  <c r="CI378" i="1"/>
  <c r="CD378" i="1"/>
  <c r="CF573" i="1"/>
  <c r="CN573" i="1"/>
  <c r="CH236" i="1"/>
  <c r="CD236" i="1"/>
  <c r="CJ236" i="1"/>
  <c r="CN815" i="1"/>
  <c r="CK815" i="1"/>
  <c r="CC1506" i="1"/>
  <c r="CM1506" i="1"/>
  <c r="CI572" i="1"/>
  <c r="CC572" i="1"/>
  <c r="CD858" i="1"/>
  <c r="CN416" i="1"/>
  <c r="CD567" i="1"/>
  <c r="CN567" i="1"/>
  <c r="CN711" i="1"/>
  <c r="CK711" i="1"/>
  <c r="CC1499" i="1"/>
  <c r="CN1499" i="1"/>
  <c r="CG321" i="1"/>
  <c r="CE321" i="1"/>
  <c r="CL565" i="1"/>
  <c r="CF565" i="1"/>
  <c r="CO893" i="1"/>
  <c r="CI893" i="1"/>
  <c r="CF280" i="1"/>
  <c r="CC280" i="1"/>
  <c r="CN1188" i="1"/>
  <c r="CC1188" i="1"/>
  <c r="CD1060" i="1"/>
  <c r="CF1060" i="1"/>
  <c r="CC522" i="1"/>
  <c r="CE522" i="1"/>
  <c r="CI571" i="1"/>
  <c r="CF571" i="1"/>
  <c r="CJ143" i="1"/>
  <c r="CE143" i="1"/>
  <c r="CD819" i="1"/>
  <c r="CM819" i="1"/>
  <c r="CM333" i="1"/>
  <c r="CH333" i="1"/>
  <c r="CK1179" i="1"/>
  <c r="CE1179" i="1"/>
  <c r="CH1179" i="1"/>
  <c r="CD804" i="1"/>
  <c r="CJ804" i="1"/>
  <c r="CC804" i="1"/>
  <c r="CI804" i="1"/>
  <c r="CE401" i="1"/>
  <c r="CC401" i="1"/>
  <c r="CN401" i="1"/>
  <c r="CG414" i="1"/>
  <c r="CC414" i="1"/>
  <c r="CM414" i="1"/>
  <c r="CF414" i="1"/>
  <c r="CO479" i="1"/>
  <c r="CK479" i="1"/>
  <c r="CF1364" i="1"/>
  <c r="CI1364" i="1"/>
  <c r="CH949" i="1"/>
  <c r="CD949" i="1"/>
  <c r="CC1493" i="1"/>
  <c r="CJ1493" i="1"/>
  <c r="CE1493" i="1"/>
  <c r="CL1493" i="1"/>
  <c r="CO373" i="1"/>
  <c r="CM373" i="1"/>
  <c r="CD1239" i="1"/>
  <c r="CC1239" i="1"/>
  <c r="CN1239" i="1"/>
  <c r="CI1044" i="1"/>
  <c r="CC1044" i="1"/>
  <c r="CE916" i="1"/>
  <c r="CN916" i="1"/>
  <c r="CJ482" i="1"/>
  <c r="CI482" i="1"/>
  <c r="CN482" i="1"/>
  <c r="CE417" i="1"/>
  <c r="CI417" i="1"/>
  <c r="CJ1438" i="1"/>
  <c r="CH1438" i="1"/>
  <c r="CM1438" i="1"/>
  <c r="CL684" i="1"/>
  <c r="CG684" i="1"/>
  <c r="CH311" i="1"/>
  <c r="CO311" i="1"/>
  <c r="CI409" i="1"/>
  <c r="CF409" i="1"/>
  <c r="CL121" i="1"/>
  <c r="CM121" i="1"/>
  <c r="CC567" i="1"/>
  <c r="CM1228" i="1"/>
  <c r="CN519" i="1"/>
  <c r="CC1376" i="1"/>
  <c r="CI815" i="1"/>
  <c r="CK970" i="1"/>
  <c r="CH858" i="1"/>
  <c r="CL622" i="1"/>
  <c r="CI1355" i="1"/>
  <c r="CF1355" i="1"/>
  <c r="CO1413" i="1"/>
  <c r="CF1413" i="1"/>
  <c r="CG699" i="1"/>
  <c r="CL699" i="1"/>
  <c r="CO1360" i="1"/>
  <c r="CN1360" i="1"/>
  <c r="CH124" i="1"/>
  <c r="CC124" i="1"/>
  <c r="CI98" i="1"/>
  <c r="CD98" i="1"/>
  <c r="CG939" i="1"/>
  <c r="CC939" i="1"/>
  <c r="CL958" i="1"/>
  <c r="CC958" i="1"/>
  <c r="CJ72" i="1"/>
  <c r="CN72" i="1"/>
  <c r="CI72" i="1"/>
  <c r="CJ11" i="1"/>
  <c r="CD20" i="1"/>
  <c r="CG20" i="1"/>
  <c r="CD1240" i="1"/>
  <c r="CK1240" i="1"/>
  <c r="CG51" i="1"/>
  <c r="CL293" i="1"/>
  <c r="CC230" i="1"/>
  <c r="CJ130" i="1"/>
  <c r="CG293" i="1"/>
  <c r="CL467" i="1"/>
  <c r="CI1070" i="1"/>
  <c r="CH1506" i="1"/>
  <c r="CL572" i="1"/>
  <c r="CD1561" i="1"/>
  <c r="CI1561" i="1"/>
  <c r="CC472" i="1"/>
  <c r="CG858" i="1"/>
  <c r="CM699" i="1"/>
  <c r="CJ873" i="1"/>
  <c r="CD873" i="1"/>
  <c r="CG873" i="1"/>
  <c r="CE350" i="1"/>
  <c r="CH350" i="1"/>
  <c r="CH539" i="1"/>
  <c r="CJ539" i="1"/>
  <c r="CM539" i="1"/>
  <c r="CM252" i="1"/>
  <c r="CJ252" i="1"/>
  <c r="CH459" i="1"/>
  <c r="CK118" i="1"/>
  <c r="CL234" i="1"/>
  <c r="CK371" i="1"/>
  <c r="CD188" i="1"/>
  <c r="CK1506" i="1"/>
  <c r="CF1506" i="1"/>
  <c r="CD229" i="1"/>
  <c r="CM39" i="1"/>
  <c r="CH970" i="1"/>
  <c r="CK573" i="1"/>
  <c r="CD124" i="1"/>
  <c r="CO11" i="1"/>
  <c r="CN939" i="1"/>
  <c r="CH1283" i="1"/>
  <c r="CH1025" i="1"/>
  <c r="CG1461" i="1"/>
  <c r="CK1008" i="1"/>
  <c r="CK1461" i="1"/>
  <c r="CH573" i="1"/>
  <c r="CL952" i="1"/>
  <c r="CH378" i="1"/>
  <c r="CL991" i="1"/>
  <c r="CI1461" i="1"/>
  <c r="CH622" i="1"/>
  <c r="CO952" i="1"/>
  <c r="CK98" i="1"/>
  <c r="CJ526" i="1"/>
  <c r="CK378" i="1"/>
  <c r="CO526" i="1"/>
  <c r="CE858" i="1"/>
  <c r="CI1025" i="1"/>
  <c r="CC1360" i="1"/>
  <c r="CC952" i="1"/>
  <c r="CF416" i="1"/>
  <c r="CO1008" i="1"/>
  <c r="CC526" i="1"/>
  <c r="CE1304" i="1"/>
  <c r="CK622" i="1"/>
  <c r="CJ159" i="1"/>
  <c r="CO159" i="1"/>
  <c r="CH43" i="1"/>
  <c r="CK409" i="1"/>
  <c r="CF230" i="1"/>
  <c r="CF200" i="1"/>
  <c r="CG130" i="1"/>
  <c r="CI1240" i="1"/>
  <c r="CE603" i="1"/>
  <c r="CF1556" i="1"/>
  <c r="CD1228" i="1"/>
  <c r="CJ452" i="1"/>
  <c r="CE271" i="1"/>
  <c r="CM771" i="1"/>
  <c r="CO1162" i="1"/>
  <c r="CF387" i="1"/>
  <c r="CD387" i="1"/>
  <c r="CM1353" i="1"/>
  <c r="CL1353" i="1"/>
  <c r="CK1334" i="1"/>
  <c r="CO1334" i="1"/>
  <c r="CD39" i="1"/>
  <c r="CO39" i="1"/>
  <c r="CC39" i="1"/>
  <c r="CL1413" i="1"/>
  <c r="CK1413" i="1"/>
  <c r="CC1173" i="1"/>
  <c r="CN1173" i="1"/>
  <c r="CF1173" i="1"/>
  <c r="CE1173" i="1"/>
  <c r="CJ970" i="1"/>
  <c r="CC970" i="1"/>
  <c r="CG970" i="1"/>
  <c r="CN699" i="1"/>
  <c r="CD699" i="1"/>
  <c r="CD536" i="1"/>
  <c r="CO536" i="1"/>
  <c r="CJ472" i="1"/>
  <c r="CD472" i="1"/>
  <c r="CO472" i="1"/>
  <c r="CM472" i="1"/>
  <c r="CK397" i="1"/>
  <c r="CF397" i="1"/>
  <c r="CC1461" i="1"/>
  <c r="CH1461" i="1"/>
  <c r="CL1461" i="1"/>
  <c r="CI1360" i="1"/>
  <c r="CF1360" i="1"/>
  <c r="CI1132" i="1"/>
  <c r="CO1132" i="1"/>
  <c r="CK1132" i="1"/>
  <c r="CL378" i="1"/>
  <c r="CC378" i="1"/>
  <c r="CL1224" i="1"/>
  <c r="CM1224" i="1"/>
  <c r="CN1224" i="1"/>
  <c r="CM573" i="1"/>
  <c r="CD573" i="1"/>
  <c r="CL573" i="1"/>
  <c r="CG124" i="1"/>
  <c r="CE124" i="1"/>
  <c r="CN124" i="1"/>
  <c r="CN11" i="1"/>
  <c r="CF11" i="1"/>
  <c r="CI11" i="1"/>
  <c r="CE11" i="1"/>
  <c r="CM236" i="1"/>
  <c r="CO236" i="1"/>
  <c r="CE236" i="1"/>
  <c r="CG98" i="1"/>
  <c r="CO98" i="1"/>
  <c r="CL98" i="1"/>
  <c r="CM98" i="1"/>
  <c r="CH1324" i="1"/>
  <c r="CM1324" i="1"/>
  <c r="CE1324" i="1"/>
  <c r="CM939" i="1"/>
  <c r="CE939" i="1"/>
  <c r="CF939" i="1"/>
  <c r="CD581" i="1"/>
  <c r="CJ581" i="1"/>
  <c r="CM581" i="1"/>
  <c r="CG581" i="1"/>
  <c r="CE1561" i="1"/>
  <c r="CM1561" i="1"/>
  <c r="CL1283" i="1"/>
  <c r="CG1283" i="1"/>
  <c r="CJ1025" i="1"/>
  <c r="CO1025" i="1"/>
  <c r="CL1025" i="1"/>
  <c r="CC815" i="1"/>
  <c r="CH815" i="1"/>
  <c r="CJ815" i="1"/>
  <c r="CN1506" i="1"/>
  <c r="CD1506" i="1"/>
  <c r="CG1506" i="1"/>
  <c r="CJ1506" i="1"/>
  <c r="CO1506" i="1"/>
  <c r="CN958" i="1"/>
  <c r="CD958" i="1"/>
  <c r="CO958" i="1"/>
  <c r="CF958" i="1"/>
  <c r="CK958" i="1"/>
  <c r="CN572" i="1"/>
  <c r="CK572" i="1"/>
  <c r="CH572" i="1"/>
  <c r="CL72" i="1"/>
  <c r="CH72" i="1"/>
  <c r="CO72" i="1"/>
  <c r="CM72" i="1"/>
  <c r="CF72" i="1"/>
  <c r="CC72" i="1"/>
  <c r="CG229" i="1"/>
  <c r="CF229" i="1"/>
  <c r="CM229" i="1"/>
  <c r="CG1279" i="1"/>
  <c r="CI1279" i="1"/>
  <c r="CC549" i="1"/>
  <c r="CE549" i="1"/>
  <c r="CM94" i="1"/>
  <c r="CE1537" i="1"/>
  <c r="CH1537" i="1"/>
  <c r="CL1000" i="1"/>
  <c r="CC1000" i="1"/>
  <c r="CI383" i="1"/>
  <c r="CH383" i="1"/>
  <c r="CD1550" i="1"/>
  <c r="CM1550" i="1"/>
  <c r="CM682" i="1"/>
  <c r="CF682" i="1"/>
  <c r="CJ1364" i="1"/>
  <c r="CG1364" i="1"/>
  <c r="CK1493" i="1"/>
  <c r="CN1493" i="1"/>
  <c r="CO136" i="1"/>
  <c r="CD136" i="1"/>
  <c r="CI185" i="1"/>
  <c r="CC185" i="1"/>
  <c r="CL185" i="1"/>
  <c r="CF1343" i="1"/>
  <c r="CC1343" i="1"/>
  <c r="CF912" i="1"/>
  <c r="CE912" i="1"/>
  <c r="CG912" i="1"/>
  <c r="CD790" i="1"/>
  <c r="CJ790" i="1"/>
  <c r="CM790" i="1"/>
  <c r="CG790" i="1"/>
  <c r="CJ664" i="1"/>
  <c r="CL664" i="1"/>
  <c r="CO664" i="1"/>
  <c r="CN518" i="1"/>
  <c r="CC518" i="1"/>
  <c r="CM518" i="1"/>
  <c r="CO395" i="1"/>
  <c r="CH395" i="1"/>
  <c r="CN395" i="1"/>
  <c r="CD32" i="1"/>
  <c r="CJ32" i="1"/>
  <c r="CI32" i="1"/>
  <c r="CM32" i="1"/>
  <c r="CI1123" i="1"/>
  <c r="CK1123" i="1"/>
  <c r="CN1123" i="1"/>
  <c r="CN720" i="1"/>
  <c r="CG720" i="1"/>
  <c r="CI720" i="1"/>
  <c r="CD278" i="1"/>
  <c r="CC278" i="1"/>
  <c r="CG278" i="1"/>
  <c r="CE195" i="1"/>
  <c r="CG195" i="1"/>
  <c r="CJ195" i="1"/>
  <c r="CN195" i="1"/>
  <c r="CJ906" i="1"/>
  <c r="CL906" i="1"/>
  <c r="CK906" i="1"/>
  <c r="CK369" i="1"/>
  <c r="CM369" i="1"/>
  <c r="CJ369" i="1"/>
  <c r="CO73" i="1"/>
  <c r="CJ73" i="1"/>
  <c r="CN73" i="1"/>
  <c r="CF1212" i="1"/>
  <c r="CH1212" i="1"/>
  <c r="CC1212" i="1"/>
  <c r="CI1212" i="1"/>
  <c r="CJ242" i="1"/>
  <c r="CL242" i="1"/>
  <c r="CO242" i="1"/>
  <c r="CL1424" i="1"/>
  <c r="CG1424" i="1"/>
  <c r="CK1424" i="1"/>
  <c r="CO1211" i="1"/>
  <c r="CD1211" i="1"/>
  <c r="CN1211" i="1"/>
  <c r="CE159" i="1"/>
  <c r="CG223" i="1"/>
  <c r="CK223" i="1"/>
  <c r="CC1547" i="1"/>
  <c r="CJ1547" i="1"/>
  <c r="CH880" i="1"/>
  <c r="CK880" i="1"/>
  <c r="CM290" i="1"/>
  <c r="CF290" i="1"/>
  <c r="CO857" i="1"/>
  <c r="CM857" i="1"/>
  <c r="CM287" i="1"/>
  <c r="CD287" i="1"/>
  <c r="CH1035" i="1"/>
  <c r="CL1035" i="1"/>
  <c r="CC949" i="1"/>
  <c r="CI949" i="1"/>
  <c r="CN949" i="1"/>
  <c r="CC919" i="1"/>
  <c r="CG919" i="1"/>
  <c r="CI373" i="1"/>
  <c r="CN373" i="1"/>
  <c r="CK1239" i="1"/>
  <c r="CH1239" i="1"/>
  <c r="CJ1239" i="1"/>
  <c r="CH482" i="1"/>
  <c r="CK482" i="1"/>
  <c r="CL258" i="1"/>
  <c r="CJ258" i="1"/>
  <c r="CI258" i="1"/>
  <c r="CD619" i="1"/>
  <c r="CM619" i="1"/>
  <c r="CI623" i="1"/>
  <c r="CD623" i="1"/>
  <c r="CJ1179" i="1"/>
  <c r="CM1179" i="1"/>
  <c r="CM804" i="1"/>
  <c r="CK804" i="1"/>
  <c r="CH401" i="1"/>
  <c r="CF401" i="1"/>
  <c r="CG401" i="1"/>
  <c r="CL414" i="1"/>
  <c r="CI414" i="1"/>
  <c r="CJ893" i="1"/>
  <c r="CG280" i="1"/>
  <c r="CK1188" i="1"/>
  <c r="CF1188" i="1"/>
  <c r="CM965" i="1"/>
  <c r="CJ151" i="1"/>
  <c r="CC151" i="1"/>
  <c r="CM1060" i="1"/>
  <c r="CE1438" i="1"/>
  <c r="CL1438" i="1"/>
  <c r="CN873" i="1"/>
  <c r="CM873" i="1"/>
  <c r="CG350" i="1"/>
  <c r="CC350" i="1"/>
  <c r="CN539" i="1"/>
  <c r="CK539" i="1"/>
  <c r="CG252" i="1"/>
  <c r="CC252" i="1"/>
  <c r="CJ684" i="1"/>
  <c r="CD51" i="1"/>
  <c r="CG230" i="1"/>
  <c r="CG75" i="1"/>
  <c r="CE567" i="1"/>
  <c r="CG44" i="1"/>
  <c r="CN1240" i="1"/>
  <c r="CI293" i="1"/>
  <c r="CC1272" i="1"/>
  <c r="CN1380" i="1"/>
  <c r="CN901" i="1"/>
  <c r="CM901" i="1"/>
  <c r="CG748" i="1"/>
  <c r="CI644" i="1"/>
  <c r="CC500" i="1"/>
  <c r="CM500" i="1"/>
  <c r="CG376" i="1"/>
  <c r="CC250" i="1"/>
  <c r="CE250" i="1"/>
  <c r="CL127" i="1"/>
  <c r="CL491" i="1"/>
  <c r="CK491" i="1"/>
  <c r="CD153" i="1"/>
  <c r="CE320" i="1"/>
  <c r="CN320" i="1"/>
  <c r="CD1451" i="1"/>
  <c r="CC1451" i="1"/>
  <c r="CD975" i="1"/>
  <c r="CO975" i="1"/>
  <c r="CE975" i="1"/>
  <c r="CN641" i="1"/>
  <c r="CC641" i="1"/>
  <c r="CD441" i="1"/>
  <c r="CC441" i="1"/>
  <c r="CN315" i="1"/>
  <c r="CJ315" i="1"/>
  <c r="CG315" i="1"/>
  <c r="CL1379" i="1"/>
  <c r="CO1379" i="1"/>
  <c r="CG1142" i="1"/>
  <c r="CM1142" i="1"/>
  <c r="CD1005" i="1"/>
  <c r="CE1005" i="1"/>
  <c r="CL479" i="1"/>
  <c r="CM479" i="1"/>
  <c r="CM1364" i="1"/>
  <c r="CL949" i="1"/>
  <c r="CO949" i="1"/>
  <c r="CH1493" i="1"/>
  <c r="CG1493" i="1"/>
  <c r="CD373" i="1"/>
  <c r="CG373" i="1"/>
  <c r="CM1239" i="1"/>
  <c r="CM482" i="1"/>
  <c r="CL482" i="1"/>
  <c r="CG143" i="1"/>
  <c r="CK231" i="1"/>
  <c r="CN459" i="1"/>
  <c r="CE258" i="1"/>
  <c r="CC118" i="1"/>
  <c r="CJ262" i="1"/>
  <c r="CK619" i="1"/>
  <c r="CG185" i="1"/>
  <c r="CJ1343" i="1"/>
  <c r="CN623" i="1"/>
  <c r="CC623" i="1"/>
  <c r="CI188" i="1"/>
  <c r="CI1308" i="1"/>
  <c r="CD1062" i="1"/>
  <c r="CE427" i="1"/>
  <c r="CC624" i="1"/>
  <c r="CL760" i="1"/>
  <c r="CN1138" i="1"/>
  <c r="CG1068" i="1"/>
  <c r="CL1506" i="1"/>
  <c r="CE72" i="1"/>
  <c r="CD72" i="1"/>
  <c r="CK546" i="1"/>
  <c r="CE958" i="1"/>
  <c r="CJ958" i="1"/>
  <c r="CF572" i="1"/>
  <c r="CK229" i="1"/>
  <c r="CE39" i="1"/>
  <c r="CN970" i="1"/>
  <c r="CI536" i="1"/>
  <c r="CF1224" i="1"/>
  <c r="CE98" i="1"/>
  <c r="CN581" i="1"/>
  <c r="CC1561" i="1"/>
  <c r="CK1283" i="1"/>
  <c r="CD1025" i="1"/>
  <c r="CL1173" i="1"/>
  <c r="CL1360" i="1"/>
  <c r="CF536" i="1"/>
  <c r="CJ1461" i="1"/>
  <c r="CG1360" i="1"/>
  <c r="CL1561" i="1"/>
  <c r="CE815" i="1"/>
  <c r="CL1132" i="1"/>
  <c r="CE798" i="1"/>
  <c r="CO1324" i="1"/>
  <c r="CL124" i="1"/>
  <c r="CE183" i="1"/>
  <c r="CI622" i="1"/>
  <c r="CD416" i="1"/>
  <c r="CM526" i="1"/>
  <c r="CL16" i="1"/>
  <c r="CM16" i="1"/>
  <c r="CM1058" i="1"/>
  <c r="CC1058" i="1"/>
  <c r="CH1058" i="1"/>
  <c r="CK776" i="1"/>
  <c r="CL776" i="1"/>
  <c r="CM648" i="1"/>
  <c r="CH769" i="1"/>
  <c r="CN955" i="1"/>
  <c r="CF1423" i="1"/>
  <c r="CI339" i="1"/>
  <c r="CC363" i="1"/>
  <c r="CJ1500" i="1"/>
  <c r="CJ834" i="1"/>
  <c r="CI773" i="1"/>
  <c r="CI504" i="1"/>
  <c r="CC440" i="1"/>
  <c r="CM1221" i="1"/>
  <c r="CI1221" i="1"/>
  <c r="CC493" i="1"/>
  <c r="CE351" i="1"/>
  <c r="CD741" i="1"/>
  <c r="CN296" i="1"/>
  <c r="CL734" i="1"/>
  <c r="CM351" i="1"/>
  <c r="CO888" i="1"/>
  <c r="CF1284" i="1"/>
  <c r="CJ741" i="1"/>
  <c r="CI784" i="1"/>
  <c r="CG1040" i="1"/>
  <c r="CJ59" i="1"/>
  <c r="CN440" i="1"/>
  <c r="CO772" i="1"/>
  <c r="CI186" i="1"/>
  <c r="CF834" i="1"/>
  <c r="CD773" i="1"/>
  <c r="CC1555" i="1"/>
  <c r="CG204" i="1"/>
  <c r="CE59" i="1"/>
  <c r="CK1145" i="1"/>
  <c r="CF1040" i="1"/>
  <c r="CN574" i="1"/>
  <c r="CE1097" i="1"/>
  <c r="CK1491" i="1"/>
  <c r="CK281" i="1"/>
  <c r="CF1500" i="1"/>
  <c r="CF1136" i="1"/>
  <c r="CC1439" i="1"/>
  <c r="CE1533" i="1"/>
  <c r="CE430" i="1"/>
  <c r="CI440" i="1"/>
  <c r="CI1540" i="1"/>
  <c r="CK867" i="1"/>
  <c r="CF1082" i="1"/>
  <c r="CL1136" i="1"/>
  <c r="CI382" i="1"/>
  <c r="CH741" i="1"/>
  <c r="CH1540" i="1"/>
  <c r="CC1097" i="1"/>
  <c r="CH1500" i="1"/>
  <c r="CO68" i="1"/>
  <c r="CE1174" i="1"/>
  <c r="CC1491" i="1"/>
  <c r="CN1533" i="1"/>
  <c r="CD1119" i="1"/>
  <c r="CN888" i="1"/>
  <c r="CO734" i="1"/>
  <c r="CI528" i="1"/>
  <c r="CL281" i="1"/>
  <c r="CH1453" i="1"/>
  <c r="CF504" i="1"/>
  <c r="CC773" i="1"/>
  <c r="CG1082" i="1"/>
  <c r="CG954" i="1"/>
  <c r="CK608" i="1"/>
  <c r="CL1555" i="1"/>
  <c r="CG1540" i="1"/>
  <c r="CF178" i="1"/>
  <c r="CH461" i="1"/>
  <c r="CK187" i="1"/>
  <c r="CM969" i="1"/>
  <c r="CL922" i="1"/>
  <c r="CD59" i="1"/>
  <c r="CJ1097" i="1"/>
  <c r="CD339" i="1"/>
  <c r="CL772" i="1"/>
  <c r="CF363" i="1"/>
  <c r="CN1501" i="1"/>
  <c r="CC1136" i="1"/>
  <c r="CC1533" i="1"/>
  <c r="CF146" i="1"/>
  <c r="CO178" i="1"/>
  <c r="CN1119" i="1"/>
  <c r="CM1082" i="1"/>
  <c r="CO698" i="1"/>
  <c r="CJ389" i="1"/>
  <c r="CG905" i="1"/>
  <c r="CH1413" i="1"/>
  <c r="CM1034" i="1"/>
  <c r="CK905" i="1"/>
  <c r="CK784" i="1"/>
  <c r="CF608" i="1"/>
  <c r="CG698" i="1"/>
  <c r="CE464" i="1"/>
  <c r="CD549" i="1"/>
  <c r="CF936" i="1"/>
  <c r="CN698" i="1"/>
  <c r="CI574" i="1"/>
  <c r="CC731" i="1"/>
  <c r="CE204" i="1"/>
  <c r="CL504" i="1"/>
  <c r="CJ1555" i="1"/>
  <c r="CJ461" i="1"/>
  <c r="CJ430" i="1"/>
  <c r="CL969" i="1"/>
  <c r="CI597" i="1"/>
  <c r="CE1473" i="1"/>
  <c r="CN1540" i="1"/>
  <c r="CG430" i="1"/>
  <c r="CK1034" i="1"/>
  <c r="CL731" i="1"/>
  <c r="CN1484" i="1"/>
  <c r="CN741" i="1"/>
  <c r="CO1484" i="1"/>
  <c r="CI390" i="1"/>
  <c r="CD390" i="1"/>
  <c r="CO390" i="1"/>
  <c r="CF390" i="1"/>
  <c r="CG390" i="1"/>
  <c r="CL390" i="1"/>
  <c r="CL1391" i="1"/>
  <c r="CO1391" i="1"/>
  <c r="CM1391" i="1"/>
  <c r="CH1391" i="1"/>
  <c r="CC1391" i="1"/>
  <c r="CG1391" i="1"/>
  <c r="CI1391" i="1"/>
  <c r="CI691" i="1"/>
  <c r="CN691" i="1"/>
  <c r="CJ691" i="1"/>
  <c r="CM691" i="1"/>
  <c r="CE691" i="1"/>
  <c r="CF691" i="1"/>
  <c r="CO691" i="1"/>
  <c r="CN1352" i="1"/>
  <c r="CE1352" i="1"/>
  <c r="CM1352" i="1"/>
  <c r="CK1352" i="1"/>
  <c r="CC1352" i="1"/>
  <c r="CH1352" i="1"/>
  <c r="CJ1352" i="1"/>
  <c r="CG1352" i="1"/>
  <c r="CD782" i="1"/>
  <c r="CF782" i="1"/>
  <c r="CO782" i="1"/>
  <c r="CN782" i="1"/>
  <c r="CH782" i="1"/>
  <c r="CK1174" i="1"/>
  <c r="CD1174" i="1"/>
  <c r="CL1174" i="1"/>
  <c r="CG1174" i="1"/>
  <c r="CC1174" i="1"/>
  <c r="CH1174" i="1"/>
  <c r="CG219" i="1"/>
  <c r="CD219" i="1"/>
  <c r="CL219" i="1"/>
  <c r="CM219" i="1"/>
  <c r="CN219" i="1"/>
  <c r="CC219" i="1"/>
  <c r="CL915" i="1"/>
  <c r="CJ915" i="1"/>
  <c r="CI915" i="1"/>
  <c r="CD915" i="1"/>
  <c r="CH915" i="1"/>
  <c r="CF915" i="1"/>
  <c r="CF1045" i="1"/>
  <c r="CN51" i="1"/>
  <c r="CN75" i="1"/>
  <c r="CO130" i="1"/>
  <c r="CE1547" i="1"/>
  <c r="CE467" i="1"/>
  <c r="CL1537" i="1"/>
  <c r="CN1054" i="1"/>
  <c r="CI711" i="1"/>
  <c r="CK502" i="1"/>
  <c r="CK1047" i="1"/>
  <c r="CI1106" i="1"/>
  <c r="CK1531" i="1"/>
  <c r="CD742" i="1"/>
  <c r="CN274" i="1"/>
  <c r="CF709" i="1"/>
  <c r="CE94" i="1"/>
  <c r="CH219" i="1"/>
  <c r="CK390" i="1"/>
  <c r="CH954" i="1"/>
  <c r="CN1174" i="1"/>
  <c r="CI936" i="1"/>
  <c r="CO936" i="1"/>
  <c r="CF1099" i="1"/>
  <c r="CG1099" i="1"/>
  <c r="CO1099" i="1"/>
  <c r="CJ1162" i="1"/>
  <c r="CK1162" i="1"/>
  <c r="CD1162" i="1"/>
  <c r="CH1162" i="1"/>
  <c r="CL1162" i="1"/>
  <c r="CE1162" i="1"/>
  <c r="CF528" i="1"/>
  <c r="CE528" i="1"/>
  <c r="CL528" i="1"/>
  <c r="CG528" i="1"/>
  <c r="CN528" i="1"/>
  <c r="CM528" i="1"/>
  <c r="CO528" i="1"/>
  <c r="CC528" i="1"/>
  <c r="CH528" i="1"/>
  <c r="CE1437" i="1"/>
  <c r="CH1437" i="1"/>
  <c r="CL1437" i="1"/>
  <c r="CM1437" i="1"/>
  <c r="CC1437" i="1"/>
  <c r="CF1437" i="1"/>
  <c r="CE936" i="1"/>
  <c r="CJ936" i="1"/>
  <c r="CG936" i="1"/>
  <c r="CK936" i="1"/>
  <c r="CD936" i="1"/>
  <c r="CK257" i="1"/>
  <c r="CH257" i="1"/>
  <c r="CF257" i="1"/>
  <c r="CD257" i="1"/>
  <c r="CL257" i="1"/>
  <c r="CM257" i="1"/>
  <c r="CC257" i="1"/>
  <c r="CG94" i="1"/>
  <c r="CI94" i="1"/>
  <c r="CO94" i="1"/>
  <c r="CL94" i="1"/>
  <c r="CF94" i="1"/>
  <c r="CH94" i="1"/>
  <c r="CH1279" i="1"/>
  <c r="CD1279" i="1"/>
  <c r="CK1279" i="1"/>
  <c r="CE1279" i="1"/>
  <c r="CC1279" i="1"/>
  <c r="CJ1279" i="1"/>
  <c r="CN1279" i="1"/>
  <c r="CN523" i="1"/>
  <c r="CN915" i="1"/>
  <c r="CC915" i="1"/>
  <c r="CJ782" i="1"/>
  <c r="CO1352" i="1"/>
  <c r="CJ1099" i="1"/>
  <c r="CC181" i="1"/>
  <c r="CE181" i="1"/>
  <c r="CI43" i="1"/>
  <c r="CC43" i="1"/>
  <c r="CF43" i="1"/>
  <c r="CF1380" i="1"/>
  <c r="CL1380" i="1"/>
  <c r="CG1380" i="1"/>
  <c r="CO1380" i="1"/>
  <c r="CD476" i="1"/>
  <c r="CI476" i="1"/>
  <c r="CM730" i="1"/>
  <c r="CI730" i="1"/>
  <c r="CM51" i="1"/>
  <c r="CE51" i="1"/>
  <c r="CJ51" i="1"/>
  <c r="CM75" i="1"/>
  <c r="CI75" i="1"/>
  <c r="CD75" i="1"/>
  <c r="CN130" i="1"/>
  <c r="CH130" i="1"/>
  <c r="CK130" i="1"/>
  <c r="CF1240" i="1"/>
  <c r="CC1240" i="1"/>
  <c r="CO121" i="1"/>
  <c r="CK121" i="1"/>
  <c r="CF121" i="1"/>
  <c r="CG121" i="1"/>
  <c r="CE865" i="1"/>
  <c r="CI865" i="1"/>
  <c r="CO452" i="1"/>
  <c r="CE452" i="1"/>
  <c r="CC207" i="1"/>
  <c r="CH207" i="1"/>
  <c r="CM207" i="1"/>
  <c r="CH271" i="1"/>
  <c r="CC271" i="1"/>
  <c r="CM609" i="1"/>
  <c r="CH609" i="1"/>
  <c r="CO1320" i="1"/>
  <c r="CC1320" i="1"/>
  <c r="CL880" i="1"/>
  <c r="CC880" i="1"/>
  <c r="CD686" i="1"/>
  <c r="CK686" i="1"/>
  <c r="CF686" i="1"/>
  <c r="CC686" i="1"/>
  <c r="CD70" i="1"/>
  <c r="CM70" i="1"/>
  <c r="CK56" i="1"/>
  <c r="CL56" i="1"/>
  <c r="CG1499" i="1"/>
  <c r="CF1499" i="1"/>
  <c r="CG1000" i="1"/>
  <c r="CF1000" i="1"/>
  <c r="CN1278" i="1"/>
  <c r="CC1278" i="1"/>
  <c r="CI1278" i="1"/>
  <c r="CD1278" i="1"/>
  <c r="CN237" i="1"/>
  <c r="CH237" i="1"/>
  <c r="CC237" i="1"/>
  <c r="CC1542" i="1"/>
  <c r="CM1542" i="1"/>
  <c r="CK177" i="1"/>
  <c r="CF177" i="1"/>
  <c r="CO160" i="1"/>
  <c r="CJ160" i="1"/>
  <c r="CK1392" i="1"/>
  <c r="CN1392" i="1"/>
  <c r="CK314" i="1"/>
  <c r="CC314" i="1"/>
  <c r="CG852" i="1"/>
  <c r="CN852" i="1"/>
  <c r="CJ522" i="1"/>
  <c r="CH522" i="1"/>
  <c r="CO571" i="1"/>
  <c r="CM571" i="1"/>
  <c r="CK571" i="1"/>
  <c r="CI143" i="1"/>
  <c r="CD143" i="1"/>
  <c r="CL143" i="1"/>
  <c r="CD1409" i="1"/>
  <c r="CI1409" i="1"/>
  <c r="CH1048" i="1"/>
  <c r="CC1048" i="1"/>
  <c r="CG977" i="1"/>
  <c r="CK977" i="1"/>
  <c r="CC1099" i="1"/>
  <c r="CI902" i="1"/>
  <c r="CH902" i="1"/>
  <c r="CF902" i="1"/>
  <c r="CJ902" i="1"/>
  <c r="CE902" i="1"/>
  <c r="CL902" i="1"/>
  <c r="CC902" i="1"/>
  <c r="CG902" i="1"/>
  <c r="CN159" i="1"/>
  <c r="CH159" i="1"/>
  <c r="CF159" i="1"/>
  <c r="CK159" i="1"/>
  <c r="CD159" i="1"/>
  <c r="CL159" i="1"/>
  <c r="CN954" i="1"/>
  <c r="CK954" i="1"/>
  <c r="CM954" i="1"/>
  <c r="CD954" i="1"/>
  <c r="CI954" i="1"/>
  <c r="CC849" i="1"/>
  <c r="CF849" i="1"/>
  <c r="CI849" i="1"/>
  <c r="CD849" i="1"/>
  <c r="CN849" i="1"/>
  <c r="CM849" i="1"/>
  <c r="CJ849" i="1"/>
  <c r="CD464" i="1"/>
  <c r="CN464" i="1"/>
  <c r="CF464" i="1"/>
  <c r="CL464" i="1"/>
  <c r="CH464" i="1"/>
  <c r="CC464" i="1"/>
  <c r="CM389" i="1"/>
  <c r="CD389" i="1"/>
  <c r="CC389" i="1"/>
  <c r="CI389" i="1"/>
  <c r="CH389" i="1"/>
  <c r="CF389" i="1"/>
  <c r="CM1120" i="1"/>
  <c r="CL1120" i="1"/>
  <c r="CN1120" i="1"/>
  <c r="CK1120" i="1"/>
  <c r="CG1120" i="1"/>
  <c r="CE1120" i="1"/>
  <c r="CH1120" i="1"/>
  <c r="CO606" i="1"/>
  <c r="CG606" i="1"/>
  <c r="CI606" i="1"/>
  <c r="CC606" i="1"/>
  <c r="CD606" i="1"/>
  <c r="CL606" i="1"/>
  <c r="CE606" i="1"/>
  <c r="CF606" i="1"/>
  <c r="CE486" i="1"/>
  <c r="CK486" i="1"/>
  <c r="CC486" i="1"/>
  <c r="CF486" i="1"/>
  <c r="CH486" i="1"/>
  <c r="CN486" i="1"/>
  <c r="CL486" i="1"/>
  <c r="CO485" i="1"/>
  <c r="CC485" i="1"/>
  <c r="CK485" i="1"/>
  <c r="CL485" i="1"/>
  <c r="CN485" i="1"/>
  <c r="CD485" i="1"/>
  <c r="CM485" i="1"/>
  <c r="CG485" i="1"/>
  <c r="CL354" i="1"/>
  <c r="CE354" i="1"/>
  <c r="CD354" i="1"/>
  <c r="CJ354" i="1"/>
  <c r="CO354" i="1"/>
  <c r="CN354" i="1"/>
  <c r="CF354" i="1"/>
  <c r="CK354" i="1"/>
  <c r="CI86" i="1"/>
  <c r="CH86" i="1"/>
  <c r="CN86" i="1"/>
  <c r="CL86" i="1"/>
  <c r="CO86" i="1"/>
  <c r="CJ86" i="1"/>
  <c r="CE86" i="1"/>
  <c r="CI549" i="1"/>
  <c r="CO549" i="1"/>
  <c r="CM549" i="1"/>
  <c r="CL549" i="1"/>
  <c r="CF549" i="1"/>
  <c r="CJ549" i="1"/>
  <c r="CJ1470" i="1"/>
  <c r="CE1470" i="1"/>
  <c r="CC923" i="1"/>
  <c r="CL923" i="1"/>
  <c r="CL924" i="1"/>
  <c r="CO924" i="1"/>
  <c r="CH218" i="1"/>
  <c r="CK218" i="1"/>
  <c r="CF28" i="1"/>
  <c r="CO28" i="1"/>
  <c r="CC556" i="1"/>
  <c r="CN1089" i="1"/>
  <c r="CH691" i="1"/>
  <c r="CF86" i="1"/>
  <c r="CG354" i="1"/>
  <c r="CN390" i="1"/>
  <c r="CG1437" i="1"/>
  <c r="CI485" i="1"/>
  <c r="CO219" i="1"/>
  <c r="CI782" i="1"/>
  <c r="CO849" i="1"/>
  <c r="CE782" i="1"/>
  <c r="CE1391" i="1"/>
  <c r="CK782" i="1"/>
  <c r="CN1099" i="1"/>
  <c r="CG739" i="1"/>
  <c r="CL739" i="1"/>
  <c r="CD684" i="1"/>
  <c r="CN684" i="1"/>
  <c r="CI684" i="1"/>
  <c r="CH157" i="1"/>
  <c r="CI157" i="1"/>
  <c r="CH1556" i="1"/>
  <c r="CJ1556" i="1"/>
  <c r="CI1556" i="1"/>
  <c r="CK1556" i="1"/>
  <c r="CF1228" i="1"/>
  <c r="CO1228" i="1"/>
  <c r="CN1228" i="1"/>
  <c r="CE1228" i="1"/>
  <c r="CF943" i="1"/>
  <c r="CG943" i="1"/>
  <c r="CN787" i="1"/>
  <c r="CG787" i="1"/>
  <c r="CM311" i="1"/>
  <c r="CC311" i="1"/>
  <c r="CD409" i="1"/>
  <c r="CE409" i="1"/>
  <c r="CJ230" i="1"/>
  <c r="CH230" i="1"/>
  <c r="CO230" i="1"/>
  <c r="CD200" i="1"/>
  <c r="CL200" i="1"/>
  <c r="CK200" i="1"/>
  <c r="CG567" i="1"/>
  <c r="CH567" i="1"/>
  <c r="CF44" i="1"/>
  <c r="CH44" i="1"/>
  <c r="CM44" i="1"/>
  <c r="CG603" i="1"/>
  <c r="CO603" i="1"/>
  <c r="CN603" i="1"/>
  <c r="CK293" i="1"/>
  <c r="CC293" i="1"/>
  <c r="CN293" i="1"/>
  <c r="CF1272" i="1"/>
  <c r="CK1272" i="1"/>
  <c r="CD1272" i="1"/>
  <c r="CF1062" i="1"/>
  <c r="CM1062" i="1"/>
  <c r="CO620" i="1"/>
  <c r="CI620" i="1"/>
  <c r="CH360" i="1"/>
  <c r="CM360" i="1"/>
  <c r="CJ360" i="1"/>
  <c r="CG55" i="1"/>
  <c r="CE55" i="1"/>
  <c r="CD55" i="1"/>
  <c r="CG126" i="1"/>
  <c r="CD126" i="1"/>
  <c r="CE1393" i="1"/>
  <c r="CL1393" i="1"/>
  <c r="CI1393" i="1"/>
  <c r="CL874" i="1"/>
  <c r="CI874" i="1"/>
  <c r="CD386" i="1"/>
  <c r="CI386" i="1"/>
  <c r="CH386" i="1"/>
  <c r="CJ1527" i="1"/>
  <c r="CG1527" i="1"/>
  <c r="CL1113" i="1"/>
  <c r="CC1113" i="1"/>
  <c r="CG981" i="1"/>
  <c r="CI981" i="1"/>
  <c r="CE981" i="1"/>
  <c r="CJ519" i="1"/>
  <c r="CI519" i="1"/>
  <c r="CE226" i="1"/>
  <c r="CL226" i="1"/>
  <c r="CG1063" i="1"/>
  <c r="CE1063" i="1"/>
  <c r="CN1063" i="1"/>
  <c r="CG617" i="1"/>
  <c r="CL617" i="1"/>
  <c r="CC765" i="1"/>
  <c r="CF765" i="1"/>
  <c r="CO765" i="1"/>
  <c r="CJ1398" i="1"/>
  <c r="CE1398" i="1"/>
  <c r="CF1398" i="1"/>
  <c r="CL1146" i="1"/>
  <c r="CN1146" i="1"/>
  <c r="CD885" i="1"/>
  <c r="CH885" i="1"/>
  <c r="CL732" i="1"/>
  <c r="CI732" i="1"/>
  <c r="CL638" i="1"/>
  <c r="CG638" i="1"/>
  <c r="CH638" i="1"/>
  <c r="CK330" i="1"/>
  <c r="CH330" i="1"/>
  <c r="CC637" i="1"/>
  <c r="CD637" i="1"/>
  <c r="CM637" i="1"/>
  <c r="CN78" i="1"/>
  <c r="CL78" i="1"/>
  <c r="CM805" i="1"/>
  <c r="CL805" i="1"/>
  <c r="CC805" i="1"/>
  <c r="CM224" i="1"/>
  <c r="CD224" i="1"/>
  <c r="CK1137" i="1"/>
  <c r="CM1137" i="1"/>
  <c r="CE735" i="1"/>
  <c r="CJ735" i="1"/>
  <c r="CI372" i="1"/>
  <c r="CF372" i="1"/>
  <c r="CC194" i="1"/>
  <c r="CF194" i="1"/>
  <c r="CH1375" i="1"/>
  <c r="CM1375" i="1"/>
  <c r="CG945" i="1"/>
  <c r="CH945" i="1"/>
  <c r="CM945" i="1"/>
  <c r="CL893" i="1"/>
  <c r="CG893" i="1"/>
  <c r="CK280" i="1"/>
  <c r="CL280" i="1"/>
  <c r="CM1188" i="1"/>
  <c r="CH1188" i="1"/>
  <c r="CK736" i="1"/>
  <c r="CL965" i="1"/>
  <c r="CG965" i="1"/>
  <c r="CL151" i="1"/>
  <c r="CE151" i="1"/>
  <c r="CG1060" i="1"/>
  <c r="CL1060" i="1"/>
  <c r="CO522" i="1"/>
  <c r="CK684" i="1"/>
  <c r="CG43" i="1"/>
  <c r="CK51" i="1"/>
  <c r="CG409" i="1"/>
  <c r="CL409" i="1"/>
  <c r="CD230" i="1"/>
  <c r="CK75" i="1"/>
  <c r="CE200" i="1"/>
  <c r="CF567" i="1"/>
  <c r="CO567" i="1"/>
  <c r="CL130" i="1"/>
  <c r="CC44" i="1"/>
  <c r="CE1240" i="1"/>
  <c r="CJ603" i="1"/>
  <c r="CC603" i="1"/>
  <c r="CE293" i="1"/>
  <c r="CI121" i="1"/>
  <c r="CN1272" i="1"/>
  <c r="CD1556" i="1"/>
  <c r="CH1380" i="1"/>
  <c r="CL929" i="1"/>
  <c r="CH571" i="1"/>
  <c r="CH143" i="1"/>
  <c r="CF1547" i="1"/>
  <c r="CN231" i="1"/>
  <c r="CL943" i="1"/>
  <c r="CE1054" i="1"/>
  <c r="CJ223" i="1"/>
  <c r="CE215" i="1"/>
  <c r="CG206" i="1"/>
  <c r="CL865" i="1"/>
  <c r="CN620" i="1"/>
  <c r="CH427" i="1"/>
  <c r="CC1393" i="1"/>
  <c r="CF1527" i="1"/>
  <c r="CF981" i="1"/>
  <c r="CJ686" i="1"/>
  <c r="CN70" i="1"/>
  <c r="CH56" i="1"/>
  <c r="CI1146" i="1"/>
  <c r="CH732" i="1"/>
  <c r="CD330" i="1"/>
  <c r="CG290" i="1"/>
  <c r="CD194" i="1"/>
  <c r="CE878" i="1"/>
  <c r="CH1049" i="1"/>
  <c r="CK1220" i="1"/>
  <c r="CF1085" i="1"/>
  <c r="CG1478" i="1"/>
  <c r="CE1153" i="1"/>
  <c r="CJ219" i="1"/>
  <c r="CC691" i="1"/>
  <c r="CD902" i="1"/>
  <c r="CF1391" i="1"/>
  <c r="CD691" i="1"/>
  <c r="CK1437" i="1"/>
  <c r="CK94" i="1"/>
  <c r="CM86" i="1"/>
  <c r="CG915" i="1"/>
  <c r="CE954" i="1"/>
  <c r="CJ257" i="1"/>
  <c r="CM464" i="1"/>
  <c r="CH354" i="1"/>
  <c r="CM486" i="1"/>
  <c r="CC1162" i="1"/>
  <c r="CJ606" i="1"/>
  <c r="CI486" i="1"/>
  <c r="CC782" i="1"/>
  <c r="CK534" i="1"/>
  <c r="CL534" i="1"/>
  <c r="CC667" i="1"/>
  <c r="CG667" i="1"/>
  <c r="CM246" i="1"/>
  <c r="CO246" i="1"/>
  <c r="CH971" i="1"/>
  <c r="CD971" i="1"/>
  <c r="CE479" i="1"/>
  <c r="CG479" i="1"/>
  <c r="CN479" i="1"/>
  <c r="CD479" i="1"/>
  <c r="CH1364" i="1"/>
  <c r="CN1364" i="1"/>
  <c r="CK1364" i="1"/>
  <c r="CK949" i="1"/>
  <c r="CM949" i="1"/>
  <c r="CJ949" i="1"/>
  <c r="CO1493" i="1"/>
  <c r="CF1493" i="1"/>
  <c r="CD1493" i="1"/>
  <c r="CC373" i="1"/>
  <c r="CE373" i="1"/>
  <c r="CL373" i="1"/>
  <c r="CJ373" i="1"/>
  <c r="CG1239" i="1"/>
  <c r="CI1239" i="1"/>
  <c r="CL1239" i="1"/>
  <c r="CD482" i="1"/>
  <c r="CO482" i="1"/>
  <c r="CE482" i="1"/>
  <c r="CD459" i="1"/>
  <c r="CM459" i="1"/>
  <c r="CH118" i="1"/>
  <c r="CO118" i="1"/>
  <c r="CN262" i="1"/>
  <c r="CM262" i="1"/>
  <c r="CN234" i="1"/>
  <c r="CI234" i="1"/>
  <c r="CM371" i="1"/>
  <c r="CH371" i="1"/>
  <c r="CF188" i="1"/>
  <c r="CO188" i="1"/>
  <c r="CF1308" i="1"/>
  <c r="CC1308" i="1"/>
  <c r="CG901" i="1"/>
  <c r="CI901" i="1"/>
  <c r="CL901" i="1"/>
  <c r="CN748" i="1"/>
  <c r="CC748" i="1"/>
  <c r="CM748" i="1"/>
  <c r="CF644" i="1"/>
  <c r="CH644" i="1"/>
  <c r="CC644" i="1"/>
  <c r="CM644" i="1"/>
  <c r="CH500" i="1"/>
  <c r="CN500" i="1"/>
  <c r="CG500" i="1"/>
  <c r="CL376" i="1"/>
  <c r="CE376" i="1"/>
  <c r="CO376" i="1"/>
  <c r="CF250" i="1"/>
  <c r="CH250" i="1"/>
  <c r="CG250" i="1"/>
  <c r="CK250" i="1"/>
  <c r="CI127" i="1"/>
  <c r="CK127" i="1"/>
  <c r="CF127" i="1"/>
  <c r="CC491" i="1"/>
  <c r="CJ491" i="1"/>
  <c r="CD491" i="1"/>
  <c r="CG153" i="1"/>
  <c r="CI153" i="1"/>
  <c r="CL153" i="1"/>
  <c r="CL320" i="1"/>
  <c r="CG320" i="1"/>
  <c r="CK320" i="1"/>
  <c r="CJ479" i="1"/>
  <c r="CC479" i="1"/>
  <c r="CO1364" i="1"/>
  <c r="CE1364" i="1"/>
  <c r="CD1364" i="1"/>
  <c r="CN1041" i="1"/>
  <c r="CJ1041" i="1"/>
  <c r="CH1431" i="1"/>
  <c r="CJ1431" i="1"/>
  <c r="CJ1334" i="1"/>
  <c r="CD1334" i="1"/>
  <c r="CM991" i="1"/>
  <c r="CO991" i="1"/>
  <c r="CD991" i="1"/>
  <c r="CF991" i="1"/>
  <c r="CJ416" i="1"/>
  <c r="CO416" i="1"/>
  <c r="CH39" i="1"/>
  <c r="CF39" i="1"/>
  <c r="CJ39" i="1"/>
  <c r="CM1413" i="1"/>
  <c r="CN1413" i="1"/>
  <c r="CI1413" i="1"/>
  <c r="CD1413" i="1"/>
  <c r="CJ1173" i="1"/>
  <c r="CK1173" i="1"/>
  <c r="CM1173" i="1"/>
  <c r="CG1173" i="1"/>
  <c r="CL970" i="1"/>
  <c r="CF970" i="1"/>
  <c r="CN858" i="1"/>
  <c r="CM858" i="1"/>
  <c r="CO858" i="1"/>
  <c r="CK858" i="1"/>
  <c r="CF699" i="1"/>
  <c r="CO699" i="1"/>
  <c r="CI699" i="1"/>
  <c r="CC699" i="1"/>
  <c r="CL536" i="1"/>
  <c r="CJ536" i="1"/>
  <c r="CG472" i="1"/>
  <c r="CE472" i="1"/>
  <c r="CK472" i="1"/>
  <c r="CH472" i="1"/>
  <c r="CL397" i="1"/>
  <c r="CJ397" i="1"/>
  <c r="CN397" i="1"/>
  <c r="CE1461" i="1"/>
  <c r="CM1461" i="1"/>
  <c r="CK1360" i="1"/>
  <c r="CJ1360" i="1"/>
  <c r="CD1360" i="1"/>
  <c r="CH1360" i="1"/>
  <c r="CM1360" i="1"/>
  <c r="CD952" i="1"/>
  <c r="CK952" i="1"/>
  <c r="CD798" i="1"/>
  <c r="CG798" i="1"/>
  <c r="CL798" i="1"/>
  <c r="CJ622" i="1"/>
  <c r="CN622" i="1"/>
  <c r="CC622" i="1"/>
  <c r="CO378" i="1"/>
  <c r="CN378" i="1"/>
  <c r="CE1224" i="1"/>
  <c r="CD1224" i="1"/>
  <c r="CG573" i="1"/>
  <c r="CJ573" i="1"/>
  <c r="CO573" i="1"/>
  <c r="CE573" i="1"/>
  <c r="CI124" i="1"/>
  <c r="CJ124" i="1"/>
  <c r="CK124" i="1"/>
  <c r="CF124" i="1"/>
  <c r="CO124" i="1"/>
  <c r="CK11" i="1"/>
  <c r="CD11" i="1"/>
  <c r="CM11" i="1"/>
  <c r="CG11" i="1"/>
  <c r="CN236" i="1"/>
  <c r="CC236" i="1"/>
  <c r="CF236" i="1"/>
  <c r="CF98" i="1"/>
  <c r="CH98" i="1"/>
  <c r="CC98" i="1"/>
  <c r="CN98" i="1"/>
  <c r="CJ1324" i="1"/>
  <c r="CL1324" i="1"/>
  <c r="CD939" i="1"/>
  <c r="CI939" i="1"/>
  <c r="CJ939" i="1"/>
  <c r="CH939" i="1"/>
  <c r="CO581" i="1"/>
  <c r="CC581" i="1"/>
  <c r="CK581" i="1"/>
  <c r="CF581" i="1"/>
  <c r="CE581" i="1"/>
  <c r="CN1561" i="1"/>
  <c r="CG1561" i="1"/>
  <c r="CO1561" i="1"/>
  <c r="CH1561" i="1"/>
  <c r="CF1283" i="1"/>
  <c r="CN1283" i="1"/>
  <c r="CD1283" i="1"/>
  <c r="CM1025" i="1"/>
  <c r="CC1025" i="1"/>
  <c r="CN1025" i="1"/>
  <c r="CO815" i="1"/>
  <c r="CM815" i="1"/>
  <c r="CG815" i="1"/>
  <c r="CL815" i="1"/>
  <c r="CE1008" i="1"/>
  <c r="CF1008" i="1"/>
  <c r="CC1008" i="1"/>
  <c r="CI1008" i="1"/>
  <c r="CD572" i="1"/>
  <c r="CO572" i="1"/>
  <c r="CM572" i="1"/>
  <c r="CC229" i="1"/>
  <c r="CE229" i="1"/>
  <c r="CN229" i="1"/>
  <c r="CL229" i="1"/>
  <c r="CN1451" i="1"/>
  <c r="CJ1451" i="1"/>
  <c r="CG1451" i="1"/>
  <c r="CJ975" i="1"/>
  <c r="CK975" i="1"/>
  <c r="CH641" i="1"/>
  <c r="CO641" i="1"/>
  <c r="CI441" i="1"/>
  <c r="CL441" i="1"/>
  <c r="CK441" i="1"/>
  <c r="CI1506" i="1"/>
  <c r="CE1506" i="1"/>
  <c r="CK72" i="1"/>
  <c r="CG72" i="1"/>
  <c r="CI958" i="1"/>
  <c r="CG958" i="1"/>
  <c r="CH958" i="1"/>
  <c r="CE572" i="1"/>
  <c r="CG572" i="1"/>
  <c r="CJ572" i="1"/>
  <c r="CH229" i="1"/>
  <c r="CO229" i="1"/>
  <c r="CN39" i="1"/>
  <c r="CG39" i="1"/>
  <c r="CD1173" i="1"/>
  <c r="CO1173" i="1"/>
  <c r="CI970" i="1"/>
  <c r="CJ858" i="1"/>
  <c r="CM536" i="1"/>
  <c r="CN472" i="1"/>
  <c r="CI472" i="1"/>
  <c r="CG1224" i="1"/>
  <c r="CC1224" i="1"/>
  <c r="CC573" i="1"/>
  <c r="CM124" i="1"/>
  <c r="CL11" i="1"/>
  <c r="CK236" i="1"/>
  <c r="CO939" i="1"/>
  <c r="CK939" i="1"/>
  <c r="CH581" i="1"/>
  <c r="CL581" i="1"/>
  <c r="CK1561" i="1"/>
  <c r="CO1283" i="1"/>
  <c r="CE1283" i="1"/>
  <c r="CG1025" i="1"/>
  <c r="CF815" i="1"/>
  <c r="CI858" i="1"/>
  <c r="CF1025" i="1"/>
  <c r="CJ1413" i="1"/>
  <c r="CE397" i="1"/>
  <c r="CG1324" i="1"/>
  <c r="CG1413" i="1"/>
  <c r="CI1173" i="1"/>
  <c r="CE970" i="1"/>
  <c r="CC858" i="1"/>
  <c r="CH699" i="1"/>
  <c r="CF472" i="1"/>
  <c r="CD397" i="1"/>
  <c r="CI397" i="1"/>
  <c r="CN1461" i="1"/>
  <c r="CE1360" i="1"/>
  <c r="CK1224" i="1"/>
  <c r="CI573" i="1"/>
  <c r="CC11" i="1"/>
  <c r="CI236" i="1"/>
  <c r="CJ98" i="1"/>
  <c r="CI1283" i="1"/>
  <c r="CE1025" i="1"/>
  <c r="CD815" i="1"/>
  <c r="CK699" i="1"/>
  <c r="CE991" i="1"/>
  <c r="CG1132" i="1"/>
  <c r="CK798" i="1"/>
  <c r="CH526" i="1"/>
  <c r="CG378" i="1"/>
  <c r="CI991" i="1"/>
  <c r="CC416" i="1"/>
  <c r="CE1413" i="1"/>
  <c r="CG536" i="1"/>
  <c r="CO397" i="1"/>
  <c r="CD1132" i="1"/>
  <c r="CE952" i="1"/>
  <c r="CH798" i="1"/>
  <c r="CN1324" i="1"/>
  <c r="CM1008" i="1"/>
  <c r="CE1132" i="1"/>
  <c r="CE526" i="1"/>
  <c r="CN1353" i="1"/>
  <c r="CF597" i="1"/>
  <c r="CC1413" i="1"/>
  <c r="CG1008" i="1"/>
  <c r="CH1008" i="1"/>
  <c r="CD526" i="1"/>
  <c r="CJ1561" i="1"/>
  <c r="CC1334" i="1"/>
  <c r="CM798" i="1"/>
  <c r="CE378" i="1"/>
  <c r="CL1334" i="1"/>
  <c r="CE1334" i="1"/>
  <c r="CC481" i="1"/>
  <c r="CF481" i="1"/>
  <c r="CI481" i="1"/>
  <c r="CK69" i="1"/>
  <c r="CI69" i="1"/>
  <c r="CO69" i="1"/>
  <c r="CE69" i="1"/>
  <c r="CO986" i="1"/>
  <c r="CC986" i="1"/>
  <c r="CF984" i="1"/>
  <c r="CO984" i="1"/>
  <c r="CD759" i="1"/>
  <c r="CF759" i="1"/>
  <c r="CO759" i="1"/>
  <c r="CD393" i="1"/>
  <c r="CO393" i="1"/>
  <c r="CC1539" i="1"/>
  <c r="CH1539" i="1"/>
  <c r="CD593" i="1"/>
  <c r="CE593" i="1"/>
  <c r="CN593" i="1"/>
  <c r="CO1061" i="1"/>
  <c r="CF1061" i="1"/>
  <c r="CF979" i="1"/>
  <c r="CG979" i="1"/>
  <c r="CH979" i="1"/>
  <c r="CE1175" i="1"/>
  <c r="CD1175" i="1"/>
  <c r="CC1175" i="1"/>
  <c r="CJ668" i="1"/>
  <c r="CK668" i="1"/>
  <c r="CF530" i="1"/>
  <c r="CH530" i="1"/>
  <c r="CM530" i="1"/>
  <c r="CJ1070" i="1"/>
  <c r="CF1070" i="1"/>
  <c r="CG1070" i="1"/>
  <c r="CN1070" i="1"/>
  <c r="CM1070" i="1"/>
  <c r="CC215" i="1"/>
  <c r="CM215" i="1"/>
  <c r="CN215" i="1"/>
  <c r="CG215" i="1"/>
  <c r="CJ215" i="1"/>
  <c r="CH20" i="1"/>
  <c r="CJ20" i="1"/>
  <c r="CI20" i="1"/>
  <c r="CC20" i="1"/>
  <c r="CJ422" i="1"/>
  <c r="CM422" i="1"/>
  <c r="CG245" i="1"/>
  <c r="CH245" i="1"/>
  <c r="CM591" i="1"/>
  <c r="CJ591" i="1"/>
  <c r="CK591" i="1"/>
  <c r="CK615" i="1"/>
  <c r="CM615" i="1"/>
  <c r="CE156" i="1"/>
  <c r="CJ156" i="1"/>
  <c r="CI156" i="1"/>
  <c r="CJ1078" i="1"/>
  <c r="CL1078" i="1"/>
  <c r="CE719" i="1"/>
  <c r="CC719" i="1"/>
  <c r="CL719" i="1"/>
  <c r="CL476" i="1"/>
  <c r="CE476" i="1"/>
  <c r="CG476" i="1"/>
  <c r="CF476" i="1"/>
  <c r="CM476" i="1"/>
  <c r="CC476" i="1"/>
  <c r="CC231" i="1"/>
  <c r="CD231" i="1"/>
  <c r="CH231" i="1"/>
  <c r="CE231" i="1"/>
  <c r="CG231" i="1"/>
  <c r="CL231" i="1"/>
  <c r="CJ231" i="1"/>
  <c r="CD467" i="1"/>
  <c r="CJ467" i="1"/>
  <c r="CM467" i="1"/>
  <c r="CG467" i="1"/>
  <c r="CH467" i="1"/>
  <c r="CN467" i="1"/>
  <c r="CK467" i="1"/>
  <c r="CF1402" i="1"/>
  <c r="CK1402" i="1"/>
  <c r="CK1537" i="1"/>
  <c r="CM1537" i="1"/>
  <c r="CF1537" i="1"/>
  <c r="CO1537" i="1"/>
  <c r="CJ1537" i="1"/>
  <c r="CN1537" i="1"/>
  <c r="CF1054" i="1"/>
  <c r="CH1054" i="1"/>
  <c r="CG1054" i="1"/>
  <c r="CI1054" i="1"/>
  <c r="CJ1054" i="1"/>
  <c r="CL1054" i="1"/>
  <c r="CO1054" i="1"/>
  <c r="CM223" i="1"/>
  <c r="CO223" i="1"/>
  <c r="CN223" i="1"/>
  <c r="CC223" i="1"/>
  <c r="CD223" i="1"/>
  <c r="CH223" i="1"/>
  <c r="CN999" i="1"/>
  <c r="CL999" i="1"/>
  <c r="CE999" i="1"/>
  <c r="CG999" i="1"/>
  <c r="CJ1368" i="1"/>
  <c r="CL1368" i="1"/>
  <c r="CI1368" i="1"/>
  <c r="CE1368" i="1"/>
  <c r="CJ1062" i="1"/>
  <c r="CL1062" i="1"/>
  <c r="CO1062" i="1"/>
  <c r="CN1062" i="1"/>
  <c r="CC1062" i="1"/>
  <c r="CE1062" i="1"/>
  <c r="CF620" i="1"/>
  <c r="CH620" i="1"/>
  <c r="CC620" i="1"/>
  <c r="CE620" i="1"/>
  <c r="CJ620" i="1"/>
  <c r="CL620" i="1"/>
  <c r="CK620" i="1"/>
  <c r="CE207" i="1"/>
  <c r="CG207" i="1"/>
  <c r="CL207" i="1"/>
  <c r="CJ207" i="1"/>
  <c r="CI207" i="1"/>
  <c r="CK207" i="1"/>
  <c r="CF207" i="1"/>
  <c r="CN427" i="1"/>
  <c r="CG427" i="1"/>
  <c r="CI427" i="1"/>
  <c r="CD427" i="1"/>
  <c r="CO427" i="1"/>
  <c r="CM427" i="1"/>
  <c r="CI271" i="1"/>
  <c r="CK271" i="1"/>
  <c r="CF271" i="1"/>
  <c r="CM271" i="1"/>
  <c r="CO271" i="1"/>
  <c r="CN271" i="1"/>
  <c r="CE609" i="1"/>
  <c r="CG609" i="1"/>
  <c r="CN609" i="1"/>
  <c r="CD609" i="1"/>
  <c r="CI609" i="1"/>
  <c r="CK609" i="1"/>
  <c r="CJ609" i="1"/>
  <c r="CM1527" i="1"/>
  <c r="CO1527" i="1"/>
  <c r="CN1527" i="1"/>
  <c r="CC1527" i="1"/>
  <c r="CD1527" i="1"/>
  <c r="CH1527" i="1"/>
  <c r="CG1113" i="1"/>
  <c r="CI1113" i="1"/>
  <c r="CH1113" i="1"/>
  <c r="CK1113" i="1"/>
  <c r="CM1113" i="1"/>
  <c r="CN1113" i="1"/>
  <c r="CC771" i="1"/>
  <c r="CE771" i="1"/>
  <c r="CD771" i="1"/>
  <c r="CN771" i="1"/>
  <c r="CG771" i="1"/>
  <c r="CI771" i="1"/>
  <c r="CL771" i="1"/>
  <c r="CM519" i="1"/>
  <c r="CO519" i="1"/>
  <c r="CH519" i="1"/>
  <c r="CC519" i="1"/>
  <c r="CF519" i="1"/>
  <c r="CD519" i="1"/>
  <c r="CD226" i="1"/>
  <c r="CM226" i="1"/>
  <c r="CC226" i="1"/>
  <c r="CF226" i="1"/>
  <c r="CH226" i="1"/>
  <c r="CG226" i="1"/>
  <c r="CK226" i="1"/>
  <c r="CM617" i="1"/>
  <c r="CO617" i="1"/>
  <c r="CH617" i="1"/>
  <c r="CC617" i="1"/>
  <c r="CF617" i="1"/>
  <c r="CD617" i="1"/>
  <c r="CF56" i="1"/>
  <c r="CO56" i="1"/>
  <c r="CE56" i="1"/>
  <c r="CD56" i="1"/>
  <c r="CJ56" i="1"/>
  <c r="CI56" i="1"/>
  <c r="CM56" i="1"/>
  <c r="CN1398" i="1"/>
  <c r="CI1398" i="1"/>
  <c r="CM1398" i="1"/>
  <c r="CD1398" i="1"/>
  <c r="CC1398" i="1"/>
  <c r="CG1398" i="1"/>
  <c r="CD1000" i="1"/>
  <c r="CJ1000" i="1"/>
  <c r="CM1000" i="1"/>
  <c r="CO1000" i="1"/>
  <c r="CH1000" i="1"/>
  <c r="CN1000" i="1"/>
  <c r="CK1000" i="1"/>
  <c r="CN732" i="1"/>
  <c r="CC732" i="1"/>
  <c r="CM732" i="1"/>
  <c r="CD732" i="1"/>
  <c r="CK732" i="1"/>
  <c r="CE732" i="1"/>
  <c r="CF638" i="1"/>
  <c r="CM638" i="1"/>
  <c r="CC638" i="1"/>
  <c r="CD638" i="1"/>
  <c r="CJ638" i="1"/>
  <c r="CI638" i="1"/>
  <c r="CK638" i="1"/>
  <c r="CJ330" i="1"/>
  <c r="CL330" i="1"/>
  <c r="CO330" i="1"/>
  <c r="CN330" i="1"/>
  <c r="CE330" i="1"/>
  <c r="CI330" i="1"/>
  <c r="CE637" i="1"/>
  <c r="CG637" i="1"/>
  <c r="CF637" i="1"/>
  <c r="CH637" i="1"/>
  <c r="CI637" i="1"/>
  <c r="CK637" i="1"/>
  <c r="CN637" i="1"/>
  <c r="CK237" i="1"/>
  <c r="CM237" i="1"/>
  <c r="CJ237" i="1"/>
  <c r="CO237" i="1"/>
  <c r="CF237" i="1"/>
  <c r="CD237" i="1"/>
  <c r="CJ290" i="1"/>
  <c r="CL290" i="1"/>
  <c r="CO290" i="1"/>
  <c r="CN290" i="1"/>
  <c r="CE290" i="1"/>
  <c r="CI290" i="1"/>
  <c r="CL224" i="1"/>
  <c r="CG224" i="1"/>
  <c r="CF224" i="1"/>
  <c r="CO224" i="1"/>
  <c r="CE224" i="1"/>
  <c r="CH224" i="1"/>
  <c r="CC224" i="1"/>
  <c r="CJ224" i="1"/>
  <c r="CK224" i="1"/>
  <c r="CH1376" i="1"/>
  <c r="CN1376" i="1"/>
  <c r="CE1376" i="1"/>
  <c r="CL1376" i="1"/>
  <c r="CI1376" i="1"/>
  <c r="CO1376" i="1"/>
  <c r="CD1376" i="1"/>
  <c r="CM1376" i="1"/>
  <c r="CF1376" i="1"/>
  <c r="CG1376" i="1"/>
  <c r="CF1026" i="1"/>
  <c r="CH1026" i="1"/>
  <c r="CC1026" i="1"/>
  <c r="CM1026" i="1"/>
  <c r="CJ1026" i="1"/>
  <c r="CL1026" i="1"/>
  <c r="CK1026" i="1"/>
  <c r="CD1026" i="1"/>
  <c r="CE1026" i="1"/>
  <c r="CG1026" i="1"/>
  <c r="CD624" i="1"/>
  <c r="CK624" i="1"/>
  <c r="CM624" i="1"/>
  <c r="CF624" i="1"/>
  <c r="CH624" i="1"/>
  <c r="CG624" i="1"/>
  <c r="CI624" i="1"/>
  <c r="CN624" i="1"/>
  <c r="CE624" i="1"/>
  <c r="CL624" i="1"/>
  <c r="CD372" i="1"/>
  <c r="CJ372" i="1"/>
  <c r="CM372" i="1"/>
  <c r="CG372" i="1"/>
  <c r="CH372" i="1"/>
  <c r="CN372" i="1"/>
  <c r="CK372" i="1"/>
  <c r="CE372" i="1"/>
  <c r="CL372" i="1"/>
  <c r="CC372" i="1"/>
  <c r="CN26" i="1"/>
  <c r="CE26" i="1"/>
  <c r="CI26" i="1"/>
  <c r="CD26" i="1"/>
  <c r="CM26" i="1"/>
  <c r="CC26" i="1"/>
  <c r="CJ26" i="1"/>
  <c r="CO26" i="1"/>
  <c r="CH26" i="1"/>
  <c r="CK26" i="1"/>
  <c r="CG471" i="1"/>
  <c r="CO471" i="1"/>
  <c r="CK471" i="1"/>
  <c r="CF471" i="1"/>
  <c r="CL471" i="1"/>
  <c r="CH471" i="1"/>
  <c r="CE471" i="1"/>
  <c r="CI471" i="1"/>
  <c r="CJ471" i="1"/>
  <c r="CC471" i="1"/>
  <c r="CH160" i="1"/>
  <c r="CN160" i="1"/>
  <c r="CC160" i="1"/>
  <c r="CL160" i="1"/>
  <c r="CG160" i="1"/>
  <c r="CK160" i="1"/>
  <c r="CD160" i="1"/>
  <c r="CI160" i="1"/>
  <c r="CF160" i="1"/>
  <c r="CE160" i="1"/>
  <c r="CC1181" i="1"/>
  <c r="CJ1181" i="1"/>
  <c r="CH1181" i="1"/>
  <c r="CE1181" i="1"/>
  <c r="CG1181" i="1"/>
  <c r="CF1181" i="1"/>
  <c r="CL1181" i="1"/>
  <c r="CM1181" i="1"/>
  <c r="CD1181" i="1"/>
  <c r="CK1181" i="1"/>
  <c r="CI565" i="1"/>
  <c r="CK565" i="1"/>
  <c r="CN565" i="1"/>
  <c r="CM565" i="1"/>
  <c r="CO565" i="1"/>
  <c r="CD565" i="1"/>
  <c r="CG565" i="1"/>
  <c r="CH565" i="1"/>
  <c r="CJ565" i="1"/>
  <c r="CC1531" i="1"/>
  <c r="CH1531" i="1"/>
  <c r="CF1531" i="1"/>
  <c r="CE1531" i="1"/>
  <c r="CG1531" i="1"/>
  <c r="CJ1531" i="1"/>
  <c r="CN1531" i="1"/>
  <c r="CO1531" i="1"/>
  <c r="CI1531" i="1"/>
  <c r="CD1531" i="1"/>
  <c r="CG1183" i="1"/>
  <c r="CI1183" i="1"/>
  <c r="CL1183" i="1"/>
  <c r="CK1183" i="1"/>
  <c r="CM1183" i="1"/>
  <c r="CF1183" i="1"/>
  <c r="CC1183" i="1"/>
  <c r="CD1183" i="1"/>
  <c r="CO1183" i="1"/>
  <c r="CJ1183" i="1"/>
  <c r="CK1049" i="1"/>
  <c r="CM1049" i="1"/>
  <c r="CN1049" i="1"/>
  <c r="CO1049" i="1"/>
  <c r="CD1049" i="1"/>
  <c r="CF1049" i="1"/>
  <c r="CI1049" i="1"/>
  <c r="CC1049" i="1"/>
  <c r="CL1049" i="1"/>
  <c r="CH742" i="1"/>
  <c r="CN742" i="1"/>
  <c r="CK742" i="1"/>
  <c r="CL742" i="1"/>
  <c r="CI742" i="1"/>
  <c r="CC742" i="1"/>
  <c r="CJ742" i="1"/>
  <c r="CG742" i="1"/>
  <c r="CE742" i="1"/>
  <c r="CK639" i="1"/>
  <c r="CM639" i="1"/>
  <c r="CJ639" i="1"/>
  <c r="CO639" i="1"/>
  <c r="CH639" i="1"/>
  <c r="CF639" i="1"/>
  <c r="CG639" i="1"/>
  <c r="CL639" i="1"/>
  <c r="CE639" i="1"/>
  <c r="CN639" i="1"/>
  <c r="CC193" i="1"/>
  <c r="CE193" i="1"/>
  <c r="CD193" i="1"/>
  <c r="CH193" i="1"/>
  <c r="CG193" i="1"/>
  <c r="CI193" i="1"/>
  <c r="CL193" i="1"/>
  <c r="CK193" i="1"/>
  <c r="CF193" i="1"/>
  <c r="CO193" i="1"/>
  <c r="CN193" i="1"/>
  <c r="CJ314" i="1"/>
  <c r="CL314" i="1"/>
  <c r="CO314" i="1"/>
  <c r="CN314" i="1"/>
  <c r="CE314" i="1"/>
  <c r="CI314" i="1"/>
  <c r="CM314" i="1"/>
  <c r="CF314" i="1"/>
  <c r="CG314" i="1"/>
  <c r="CN1220" i="1"/>
  <c r="CG1220" i="1"/>
  <c r="CE1220" i="1"/>
  <c r="CD1220" i="1"/>
  <c r="CO1220" i="1"/>
  <c r="CI1220" i="1"/>
  <c r="CH1220" i="1"/>
  <c r="CM1220" i="1"/>
  <c r="CL1220" i="1"/>
  <c r="CD760" i="1"/>
  <c r="CO760" i="1"/>
  <c r="CE760" i="1"/>
  <c r="CF760" i="1"/>
  <c r="CH760" i="1"/>
  <c r="CC760" i="1"/>
  <c r="CM760" i="1"/>
  <c r="CJ760" i="1"/>
  <c r="CK760" i="1"/>
  <c r="CN760" i="1"/>
  <c r="CI760" i="1"/>
  <c r="CF274" i="1"/>
  <c r="CH274" i="1"/>
  <c r="CG274" i="1"/>
  <c r="CK274" i="1"/>
  <c r="CJ274" i="1"/>
  <c r="CL274" i="1"/>
  <c r="CO274" i="1"/>
  <c r="CE274" i="1"/>
  <c r="CM274" i="1"/>
  <c r="CG345" i="1"/>
  <c r="CI345" i="1"/>
  <c r="CL345" i="1"/>
  <c r="CK345" i="1"/>
  <c r="CM345" i="1"/>
  <c r="CF345" i="1"/>
  <c r="CO345" i="1"/>
  <c r="CN345" i="1"/>
  <c r="CE345" i="1"/>
  <c r="CH345" i="1"/>
  <c r="CN1494" i="1"/>
  <c r="CI1494" i="1"/>
  <c r="CM1494" i="1"/>
  <c r="CD1494" i="1"/>
  <c r="CC1494" i="1"/>
  <c r="CG1494" i="1"/>
  <c r="CF1494" i="1"/>
  <c r="CK1494" i="1"/>
  <c r="CJ1494" i="1"/>
  <c r="CE1494" i="1"/>
  <c r="CO1319" i="1"/>
  <c r="CH1319" i="1"/>
  <c r="CF1319" i="1"/>
  <c r="CC1319" i="1"/>
  <c r="CE1319" i="1"/>
  <c r="CD1319" i="1"/>
  <c r="CJ1319" i="1"/>
  <c r="CI1319" i="1"/>
  <c r="CM1319" i="1"/>
  <c r="CG1085" i="1"/>
  <c r="CI1085" i="1"/>
  <c r="CL1085" i="1"/>
  <c r="CK1085" i="1"/>
  <c r="CM1085" i="1"/>
  <c r="CJ1085" i="1"/>
  <c r="CE1085" i="1"/>
  <c r="CN1085" i="1"/>
  <c r="CH1085" i="1"/>
  <c r="CL956" i="1"/>
  <c r="CE956" i="1"/>
  <c r="CO956" i="1"/>
  <c r="CF956" i="1"/>
  <c r="CM956" i="1"/>
  <c r="CC956" i="1"/>
  <c r="CH956" i="1"/>
  <c r="CG956" i="1"/>
  <c r="CJ956" i="1"/>
  <c r="CK956" i="1"/>
  <c r="CF852" i="1"/>
  <c r="CM852" i="1"/>
  <c r="CK852" i="1"/>
  <c r="CD852" i="1"/>
  <c r="CJ852" i="1"/>
  <c r="CI852" i="1"/>
  <c r="CC852" i="1"/>
  <c r="CE852" i="1"/>
  <c r="CH852" i="1"/>
  <c r="CO852" i="1"/>
  <c r="CE709" i="1"/>
  <c r="CG709" i="1"/>
  <c r="CN709" i="1"/>
  <c r="CD709" i="1"/>
  <c r="CI709" i="1"/>
  <c r="CK709" i="1"/>
  <c r="CJ709" i="1"/>
  <c r="CC709" i="1"/>
  <c r="CL709" i="1"/>
  <c r="CO709" i="1"/>
  <c r="CH602" i="1"/>
  <c r="CN602" i="1"/>
  <c r="CC602" i="1"/>
  <c r="CL602" i="1"/>
  <c r="CI602" i="1"/>
  <c r="CK602" i="1"/>
  <c r="CD602" i="1"/>
  <c r="CM602" i="1"/>
  <c r="CF602" i="1"/>
  <c r="CG602" i="1"/>
  <c r="CM383" i="1"/>
  <c r="CO383" i="1"/>
  <c r="CL383" i="1"/>
  <c r="CC383" i="1"/>
  <c r="CJ383" i="1"/>
  <c r="CD383" i="1"/>
  <c r="CK383" i="1"/>
  <c r="CE383" i="1"/>
  <c r="CF383" i="1"/>
  <c r="CD764" i="1"/>
  <c r="CK764" i="1"/>
  <c r="CE764" i="1"/>
  <c r="CF764" i="1"/>
  <c r="CH764" i="1"/>
  <c r="CG764" i="1"/>
  <c r="CI764" i="1"/>
  <c r="CN764" i="1"/>
  <c r="CM764" i="1"/>
  <c r="CL764" i="1"/>
  <c r="CG304" i="1"/>
  <c r="CC304" i="1"/>
  <c r="CJ993" i="1"/>
  <c r="CM993" i="1"/>
  <c r="CC1486" i="1"/>
  <c r="CE1486" i="1"/>
  <c r="CK1486" i="1"/>
  <c r="CF662" i="1"/>
  <c r="CM662" i="1"/>
  <c r="CK662" i="1"/>
  <c r="CD662" i="1"/>
  <c r="CJ662" i="1"/>
  <c r="CI662" i="1"/>
  <c r="CC662" i="1"/>
  <c r="CL662" i="1"/>
  <c r="CO662" i="1"/>
  <c r="CN662" i="1"/>
  <c r="CH662" i="1"/>
  <c r="CI527" i="1"/>
  <c r="CK527" i="1"/>
  <c r="CJ527" i="1"/>
  <c r="CM527" i="1"/>
  <c r="CO527" i="1"/>
  <c r="CH527" i="1"/>
  <c r="CC527" i="1"/>
  <c r="CL527" i="1"/>
  <c r="CG527" i="1"/>
  <c r="CD527" i="1"/>
  <c r="CE527" i="1"/>
  <c r="CF1478" i="1"/>
  <c r="CH1478" i="1"/>
  <c r="CK1478" i="1"/>
  <c r="CO1478" i="1"/>
  <c r="CJ1478" i="1"/>
  <c r="CL1478" i="1"/>
  <c r="CE1478" i="1"/>
  <c r="CI1478" i="1"/>
  <c r="CC1478" i="1"/>
  <c r="CN1478" i="1"/>
  <c r="CD1478" i="1"/>
  <c r="CF388" i="1"/>
  <c r="CE388" i="1"/>
  <c r="CO388" i="1"/>
  <c r="CD388" i="1"/>
  <c r="CJ388" i="1"/>
  <c r="CM388" i="1"/>
  <c r="CG388" i="1"/>
  <c r="CH388" i="1"/>
  <c r="CK388" i="1"/>
  <c r="CL388" i="1"/>
  <c r="CC388" i="1"/>
  <c r="CN388" i="1"/>
  <c r="CF100" i="1"/>
  <c r="CK100" i="1"/>
  <c r="CO100" i="1"/>
  <c r="CD100" i="1"/>
  <c r="CJ100" i="1"/>
  <c r="CE100" i="1"/>
  <c r="CI100" i="1"/>
  <c r="CC100" i="1"/>
  <c r="CH100" i="1"/>
  <c r="CM100" i="1"/>
  <c r="CL100" i="1"/>
  <c r="CN214" i="1"/>
  <c r="CC214" i="1"/>
  <c r="CO214" i="1"/>
  <c r="CD214" i="1"/>
  <c r="CK214" i="1"/>
  <c r="CI214" i="1"/>
  <c r="CM214" i="1"/>
  <c r="CH214" i="1"/>
  <c r="CG214" i="1"/>
  <c r="CF214" i="1"/>
  <c r="CK1409" i="1"/>
  <c r="CM1409" i="1"/>
  <c r="CF1409" i="1"/>
  <c r="CO1409" i="1"/>
  <c r="CJ1409" i="1"/>
  <c r="CN1409" i="1"/>
  <c r="CJ934" i="1"/>
  <c r="CL934" i="1"/>
  <c r="CO934" i="1"/>
  <c r="CN934" i="1"/>
  <c r="CC934" i="1"/>
  <c r="CE934" i="1"/>
  <c r="CD934" i="1"/>
  <c r="CM934" i="1"/>
  <c r="CH934" i="1"/>
  <c r="CI934" i="1"/>
  <c r="CF934" i="1"/>
  <c r="CD652" i="1"/>
  <c r="CO652" i="1"/>
  <c r="CM652" i="1"/>
  <c r="CF652" i="1"/>
  <c r="CH652" i="1"/>
  <c r="CC652" i="1"/>
  <c r="CE652" i="1"/>
  <c r="CJ652" i="1"/>
  <c r="CK652" i="1"/>
  <c r="CN652" i="1"/>
  <c r="CI652" i="1"/>
  <c r="CG652" i="1"/>
  <c r="CC444" i="1"/>
  <c r="CE444" i="1"/>
  <c r="CL444" i="1"/>
  <c r="CJ444" i="1"/>
  <c r="CG444" i="1"/>
  <c r="CI444" i="1"/>
  <c r="CH444" i="1"/>
  <c r="CM444" i="1"/>
  <c r="CD444" i="1"/>
  <c r="CF444" i="1"/>
  <c r="CN444" i="1"/>
  <c r="CK444" i="1"/>
  <c r="CM135" i="1"/>
  <c r="CO135" i="1"/>
  <c r="CN135" i="1"/>
  <c r="CC135" i="1"/>
  <c r="CD135" i="1"/>
  <c r="CH135" i="1"/>
  <c r="CG135" i="1"/>
  <c r="CJ135" i="1"/>
  <c r="CK135" i="1"/>
  <c r="CF135" i="1"/>
  <c r="CE135" i="1"/>
  <c r="CG17" i="1"/>
  <c r="CI17" i="1"/>
  <c r="CL17" i="1"/>
  <c r="CK17" i="1"/>
  <c r="CM17" i="1"/>
  <c r="CF17" i="1"/>
  <c r="CC17" i="1"/>
  <c r="CD17" i="1"/>
  <c r="CO17" i="1"/>
  <c r="CN17" i="1"/>
  <c r="CJ17" i="1"/>
  <c r="CH17" i="1"/>
  <c r="CN457" i="1"/>
  <c r="CC457" i="1"/>
  <c r="CM457" i="1"/>
  <c r="CD457" i="1"/>
  <c r="CK457" i="1"/>
  <c r="CE457" i="1"/>
  <c r="CL457" i="1"/>
  <c r="CF457" i="1"/>
  <c r="CG457" i="1"/>
  <c r="CO457" i="1"/>
  <c r="CI457" i="1"/>
  <c r="CH457" i="1"/>
  <c r="CI1153" i="1"/>
  <c r="CK1153" i="1"/>
  <c r="CJ1153" i="1"/>
  <c r="CM1153" i="1"/>
  <c r="CO1153" i="1"/>
  <c r="CH1153" i="1"/>
  <c r="CC1153" i="1"/>
  <c r="CL1153" i="1"/>
  <c r="CG1153" i="1"/>
  <c r="CD1153" i="1"/>
  <c r="CN1153" i="1"/>
  <c r="CE819" i="1"/>
  <c r="CG819" i="1"/>
  <c r="CF819" i="1"/>
  <c r="CH819" i="1"/>
  <c r="CI819" i="1"/>
  <c r="CK819" i="1"/>
  <c r="CN819" i="1"/>
  <c r="CO819" i="1"/>
  <c r="CJ819" i="1"/>
  <c r="CC819" i="1"/>
  <c r="CL819" i="1"/>
  <c r="CM359" i="1"/>
  <c r="CO359" i="1"/>
  <c r="CN359" i="1"/>
  <c r="CC359" i="1"/>
  <c r="CD359" i="1"/>
  <c r="CH359" i="1"/>
  <c r="CG359" i="1"/>
  <c r="CJ359" i="1"/>
  <c r="CK359" i="1"/>
  <c r="CL359" i="1"/>
  <c r="CF359" i="1"/>
  <c r="CI359" i="1"/>
  <c r="CC777" i="1"/>
  <c r="CJ777" i="1"/>
  <c r="CL777" i="1"/>
  <c r="CE777" i="1"/>
  <c r="CG777" i="1"/>
  <c r="CF777" i="1"/>
  <c r="CH777" i="1"/>
  <c r="CI777" i="1"/>
  <c r="CN777" i="1"/>
  <c r="CM777" i="1"/>
  <c r="CD777" i="1"/>
  <c r="CK777" i="1"/>
  <c r="CO777" i="1"/>
  <c r="CF1550" i="1"/>
  <c r="CH1550" i="1"/>
  <c r="CK1550" i="1"/>
  <c r="CO1550" i="1"/>
  <c r="CJ1550" i="1"/>
  <c r="CL1550" i="1"/>
  <c r="CE1550" i="1"/>
  <c r="CI1550" i="1"/>
  <c r="CC1550" i="1"/>
  <c r="CF1048" i="1"/>
  <c r="CE1048" i="1"/>
  <c r="CG1048" i="1"/>
  <c r="CD1048" i="1"/>
  <c r="CJ1048" i="1"/>
  <c r="CM1048" i="1"/>
  <c r="CO1048" i="1"/>
  <c r="CN1048" i="1"/>
  <c r="CI1048" i="1"/>
  <c r="CL630" i="1"/>
  <c r="CE630" i="1"/>
  <c r="CO630" i="1"/>
  <c r="CF630" i="1"/>
  <c r="CM630" i="1"/>
  <c r="CK630" i="1"/>
  <c r="CH630" i="1"/>
  <c r="CG630" i="1"/>
  <c r="CJ630" i="1"/>
  <c r="CC630" i="1"/>
  <c r="CF1138" i="1"/>
  <c r="CE1138" i="1"/>
  <c r="CO1138" i="1"/>
  <c r="CD1138" i="1"/>
  <c r="CJ1138" i="1"/>
  <c r="CM1138" i="1"/>
  <c r="CG1138" i="1"/>
  <c r="CI1138" i="1"/>
  <c r="CH1138" i="1"/>
  <c r="CC1138" i="1"/>
  <c r="CE155" i="1"/>
  <c r="CG155" i="1"/>
  <c r="CJ155" i="1"/>
  <c r="CN155" i="1"/>
  <c r="CI155" i="1"/>
  <c r="CK155" i="1"/>
  <c r="CD155" i="1"/>
  <c r="CO155" i="1"/>
  <c r="CH155" i="1"/>
  <c r="CL155" i="1"/>
  <c r="CF155" i="1"/>
  <c r="CL398" i="1"/>
  <c r="CI398" i="1"/>
  <c r="CK398" i="1"/>
  <c r="CF398" i="1"/>
  <c r="CE398" i="1"/>
  <c r="CG398" i="1"/>
  <c r="CJ398" i="1"/>
  <c r="CO398" i="1"/>
  <c r="CN398" i="1"/>
  <c r="CC398" i="1"/>
  <c r="CD398" i="1"/>
  <c r="CM398" i="1"/>
  <c r="CD1204" i="1"/>
  <c r="CO1204" i="1"/>
  <c r="CI1204" i="1"/>
  <c r="CF1204" i="1"/>
  <c r="CH1204" i="1"/>
  <c r="CC1204" i="1"/>
  <c r="CM1204" i="1"/>
  <c r="CJ1204" i="1"/>
  <c r="CK1204" i="1"/>
  <c r="CN1204" i="1"/>
  <c r="CE1204" i="1"/>
  <c r="CG1204" i="1"/>
  <c r="CI255" i="1"/>
  <c r="CK255" i="1"/>
  <c r="CF255" i="1"/>
  <c r="CM255" i="1"/>
  <c r="CO255" i="1"/>
  <c r="CN255" i="1"/>
  <c r="CC255" i="1"/>
  <c r="CH255" i="1"/>
  <c r="CG255" i="1"/>
  <c r="CJ255" i="1"/>
  <c r="CE287" i="1"/>
  <c r="CG287" i="1"/>
  <c r="CL287" i="1"/>
  <c r="CJ287" i="1"/>
  <c r="CI287" i="1"/>
  <c r="CK287" i="1"/>
  <c r="CF287" i="1"/>
  <c r="CC287" i="1"/>
  <c r="CH287" i="1"/>
  <c r="CO287" i="1"/>
  <c r="CM987" i="1"/>
  <c r="CO987" i="1"/>
  <c r="CD987" i="1"/>
  <c r="CC987" i="1"/>
  <c r="CJ987" i="1"/>
  <c r="CL987" i="1"/>
  <c r="CG987" i="1"/>
  <c r="CH987" i="1"/>
  <c r="CK987" i="1"/>
  <c r="CE987" i="1"/>
  <c r="CI987" i="1"/>
  <c r="CF987" i="1"/>
  <c r="CO333" i="1"/>
  <c r="CF333" i="1"/>
  <c r="CD333" i="1"/>
  <c r="CC333" i="1"/>
  <c r="CE333" i="1"/>
  <c r="CN333" i="1"/>
  <c r="CL333" i="1"/>
  <c r="CK333" i="1"/>
  <c r="CJ333" i="1"/>
  <c r="CI333" i="1"/>
  <c r="CO977" i="1"/>
  <c r="CD977" i="1"/>
  <c r="CN977" i="1"/>
  <c r="CC977" i="1"/>
  <c r="CE977" i="1"/>
  <c r="CL977" i="1"/>
  <c r="CJ977" i="1"/>
  <c r="CI977" i="1"/>
  <c r="CM977" i="1"/>
  <c r="CH682" i="1"/>
  <c r="CN682" i="1"/>
  <c r="CC682" i="1"/>
  <c r="CL682" i="1"/>
  <c r="CI682" i="1"/>
  <c r="CK682" i="1"/>
  <c r="CJ682" i="1"/>
  <c r="CO682" i="1"/>
  <c r="CE682" i="1"/>
  <c r="CC931" i="1"/>
  <c r="CJ931" i="1"/>
  <c r="CD931" i="1"/>
  <c r="CE931" i="1"/>
  <c r="CG931" i="1"/>
  <c r="CF931" i="1"/>
  <c r="CH931" i="1"/>
  <c r="CM931" i="1"/>
  <c r="CL931" i="1"/>
  <c r="CK931" i="1"/>
  <c r="CD1468" i="1"/>
  <c r="CJ1468" i="1"/>
  <c r="CE1468" i="1"/>
  <c r="CI1468" i="1"/>
  <c r="CH1468" i="1"/>
  <c r="CN1468" i="1"/>
  <c r="CM1468" i="1"/>
  <c r="CF1468" i="1"/>
  <c r="CO1468" i="1"/>
  <c r="CC1468" i="1"/>
  <c r="CL1468" i="1"/>
  <c r="CK1468" i="1"/>
  <c r="CL1068" i="1"/>
  <c r="CE1068" i="1"/>
  <c r="CO1068" i="1"/>
  <c r="CF1068" i="1"/>
  <c r="CM1068" i="1"/>
  <c r="CC1068" i="1"/>
  <c r="CJ1068" i="1"/>
  <c r="CK1068" i="1"/>
  <c r="CN1068" i="1"/>
  <c r="CI701" i="1"/>
  <c r="CK701" i="1"/>
  <c r="CN701" i="1"/>
  <c r="CM701" i="1"/>
  <c r="CO701" i="1"/>
  <c r="CL701" i="1"/>
  <c r="CJ701" i="1"/>
  <c r="CE701" i="1"/>
  <c r="CF701" i="1"/>
  <c r="CE1519" i="1"/>
  <c r="CG1519" i="1"/>
  <c r="CL1519" i="1"/>
  <c r="CJ1519" i="1"/>
  <c r="CI1519" i="1"/>
  <c r="CK1519" i="1"/>
  <c r="CF1519" i="1"/>
  <c r="CO1519" i="1"/>
  <c r="CD1519" i="1"/>
  <c r="CH1519" i="1"/>
  <c r="CM1519" i="1"/>
  <c r="CM1487" i="1"/>
  <c r="CO1487" i="1"/>
  <c r="CN1487" i="1"/>
  <c r="CI1487" i="1"/>
  <c r="CD1487" i="1"/>
  <c r="CJ1487" i="1"/>
  <c r="CC1487" i="1"/>
  <c r="CL1487" i="1"/>
  <c r="CF1487" i="1"/>
  <c r="CE1487" i="1"/>
  <c r="CH1487" i="1"/>
  <c r="CF1014" i="1"/>
  <c r="CH1014" i="1"/>
  <c r="CG1014" i="1"/>
  <c r="CI1014" i="1"/>
  <c r="CJ1014" i="1"/>
  <c r="CL1014" i="1"/>
  <c r="CO1014" i="1"/>
  <c r="CD1014" i="1"/>
  <c r="CM1014" i="1"/>
  <c r="CC1014" i="1"/>
  <c r="CN1014" i="1"/>
  <c r="CJ580" i="1"/>
  <c r="CL580" i="1"/>
  <c r="CK580" i="1"/>
  <c r="CN580" i="1"/>
  <c r="CG580" i="1"/>
  <c r="CI580" i="1"/>
  <c r="CF580" i="1"/>
  <c r="CC580" i="1"/>
  <c r="CD580" i="1"/>
  <c r="CE580" i="1"/>
  <c r="CM580" i="1"/>
  <c r="CH580" i="1"/>
  <c r="CO580" i="1"/>
  <c r="CF300" i="1"/>
  <c r="CK300" i="1"/>
  <c r="CO300" i="1"/>
  <c r="CJ300" i="1"/>
  <c r="CM300" i="1"/>
  <c r="CD300" i="1"/>
  <c r="CN300" i="1"/>
  <c r="CG300" i="1"/>
  <c r="CH300" i="1"/>
  <c r="CI300" i="1"/>
  <c r="CL300" i="1"/>
  <c r="CE67" i="1"/>
  <c r="CG67" i="1"/>
  <c r="CJ67" i="1"/>
  <c r="CN67" i="1"/>
  <c r="CI67" i="1"/>
  <c r="CO67" i="1"/>
  <c r="CF67" i="1"/>
  <c r="CM67" i="1"/>
  <c r="CH67" i="1"/>
  <c r="CC67" i="1"/>
  <c r="CK67" i="1"/>
  <c r="CI1035" i="1"/>
  <c r="CK1035" i="1"/>
  <c r="CN1035" i="1"/>
  <c r="CC1035" i="1"/>
  <c r="CF1035" i="1"/>
  <c r="CG1035" i="1"/>
  <c r="CD1035" i="1"/>
  <c r="CO1035" i="1"/>
  <c r="CJ1035" i="1"/>
  <c r="CN700" i="1"/>
  <c r="CG700" i="1"/>
  <c r="CI700" i="1"/>
  <c r="CD700" i="1"/>
  <c r="CO700" i="1"/>
  <c r="CM700" i="1"/>
  <c r="CL700" i="1"/>
  <c r="CF700" i="1"/>
  <c r="CC700" i="1"/>
  <c r="CK700" i="1"/>
  <c r="CE700" i="1"/>
  <c r="CD1086" i="1"/>
  <c r="CK1086" i="1"/>
  <c r="CE1086" i="1"/>
  <c r="CF1086" i="1"/>
  <c r="CH1086" i="1"/>
  <c r="CG1086" i="1"/>
  <c r="CI1086" i="1"/>
  <c r="CN1086" i="1"/>
  <c r="CM1086" i="1"/>
  <c r="CL1086" i="1"/>
  <c r="CC1086" i="1"/>
  <c r="CO1086" i="1"/>
  <c r="CJ1086" i="1"/>
  <c r="CM919" i="1"/>
  <c r="CO919" i="1"/>
  <c r="CH919" i="1"/>
  <c r="CE919" i="1"/>
  <c r="CK919" i="1"/>
  <c r="CD919" i="1"/>
  <c r="CI919" i="1"/>
  <c r="CF919" i="1"/>
  <c r="CL919" i="1"/>
  <c r="CN919" i="1"/>
  <c r="CJ919" i="1"/>
  <c r="CD1476" i="1"/>
  <c r="CJ1476" i="1"/>
  <c r="CE1476" i="1"/>
  <c r="CI1476" i="1"/>
  <c r="CH1476" i="1"/>
  <c r="CN1476" i="1"/>
  <c r="CM1476" i="1"/>
  <c r="CK1476" i="1"/>
  <c r="CL1476" i="1"/>
  <c r="CG1476" i="1"/>
  <c r="CF1476" i="1"/>
  <c r="CC1476" i="1"/>
  <c r="CO1476" i="1"/>
  <c r="CH1044" i="1"/>
  <c r="CN1044" i="1"/>
  <c r="CO1044" i="1"/>
  <c r="CL1044" i="1"/>
  <c r="CE1044" i="1"/>
  <c r="CG1044" i="1"/>
  <c r="CJ1044" i="1"/>
  <c r="CK1044" i="1"/>
  <c r="CM1044" i="1"/>
  <c r="CD1044" i="1"/>
  <c r="CF1044" i="1"/>
  <c r="CF916" i="1"/>
  <c r="CM916" i="1"/>
  <c r="CC916" i="1"/>
  <c r="CL916" i="1"/>
  <c r="CI916" i="1"/>
  <c r="CJ916" i="1"/>
  <c r="CO916" i="1"/>
  <c r="CD916" i="1"/>
  <c r="CG916" i="1"/>
  <c r="CH916" i="1"/>
  <c r="CK916" i="1"/>
  <c r="CM737" i="1"/>
  <c r="CO737" i="1"/>
  <c r="CL737" i="1"/>
  <c r="CC737" i="1"/>
  <c r="CJ737" i="1"/>
  <c r="CD737" i="1"/>
  <c r="CI737" i="1"/>
  <c r="CN737" i="1"/>
  <c r="CG737" i="1"/>
  <c r="CH737" i="1"/>
  <c r="CE737" i="1"/>
  <c r="CK737" i="1"/>
  <c r="CF737" i="1"/>
  <c r="CD546" i="1"/>
  <c r="CF546" i="1"/>
  <c r="CH546" i="1"/>
  <c r="CC546" i="1"/>
  <c r="CM546" i="1"/>
  <c r="CL546" i="1"/>
  <c r="CI546" i="1"/>
  <c r="CG546" i="1"/>
  <c r="CE546" i="1"/>
  <c r="CJ546" i="1"/>
  <c r="CN546" i="1"/>
  <c r="CD417" i="1"/>
  <c r="CJ417" i="1"/>
  <c r="CM417" i="1"/>
  <c r="CG417" i="1"/>
  <c r="CH417" i="1"/>
  <c r="CN417" i="1"/>
  <c r="CK417" i="1"/>
  <c r="CL417" i="1"/>
  <c r="CC417" i="1"/>
  <c r="CF417" i="1"/>
  <c r="CO417" i="1"/>
  <c r="CF708" i="1"/>
  <c r="CH708" i="1"/>
  <c r="CG708" i="1"/>
  <c r="CI708" i="1"/>
  <c r="CJ708" i="1"/>
  <c r="CL708" i="1"/>
  <c r="CO708" i="1"/>
  <c r="CC708" i="1"/>
  <c r="CK708" i="1"/>
  <c r="CM708" i="1"/>
  <c r="CN708" i="1"/>
  <c r="CH136" i="1"/>
  <c r="CN136" i="1"/>
  <c r="CC136" i="1"/>
  <c r="CL136" i="1"/>
  <c r="CG136" i="1"/>
  <c r="CK136" i="1"/>
  <c r="CF136" i="1"/>
  <c r="CE136" i="1"/>
  <c r="CJ136" i="1"/>
  <c r="CM136" i="1"/>
  <c r="CI136" i="1"/>
  <c r="CL459" i="1"/>
  <c r="CI459" i="1"/>
  <c r="CK459" i="1"/>
  <c r="CF459" i="1"/>
  <c r="CE459" i="1"/>
  <c r="CG459" i="1"/>
  <c r="CD258" i="1"/>
  <c r="CM258" i="1"/>
  <c r="CC258" i="1"/>
  <c r="CF258" i="1"/>
  <c r="CH258" i="1"/>
  <c r="CG258" i="1"/>
  <c r="CK258" i="1"/>
  <c r="CJ118" i="1"/>
  <c r="CL118" i="1"/>
  <c r="CE118" i="1"/>
  <c r="CN118" i="1"/>
  <c r="CI118" i="1"/>
  <c r="CM118" i="1"/>
  <c r="CD262" i="1"/>
  <c r="CC262" i="1"/>
  <c r="CG262" i="1"/>
  <c r="CF262" i="1"/>
  <c r="CH262" i="1"/>
  <c r="CK262" i="1"/>
  <c r="CO262" i="1"/>
  <c r="CC619" i="1"/>
  <c r="CE619" i="1"/>
  <c r="CL619" i="1"/>
  <c r="CJ619" i="1"/>
  <c r="CG619" i="1"/>
  <c r="CI619" i="1"/>
  <c r="CH619" i="1"/>
  <c r="CK185" i="1"/>
  <c r="CM185" i="1"/>
  <c r="CF185" i="1"/>
  <c r="CO185" i="1"/>
  <c r="CJ185" i="1"/>
  <c r="CN185" i="1"/>
  <c r="CD234" i="1"/>
  <c r="CM234" i="1"/>
  <c r="CC234" i="1"/>
  <c r="CF234" i="1"/>
  <c r="CH234" i="1"/>
  <c r="CG234" i="1"/>
  <c r="CK234" i="1"/>
  <c r="CE1343" i="1"/>
  <c r="CG1343" i="1"/>
  <c r="CN1343" i="1"/>
  <c r="CL1343" i="1"/>
  <c r="CI1343" i="1"/>
  <c r="CK1343" i="1"/>
  <c r="CD1343" i="1"/>
  <c r="CK623" i="1"/>
  <c r="CM623" i="1"/>
  <c r="CJ623" i="1"/>
  <c r="CO623" i="1"/>
  <c r="CH623" i="1"/>
  <c r="CF623" i="1"/>
  <c r="CC371" i="1"/>
  <c r="CF371" i="1"/>
  <c r="CL371" i="1"/>
  <c r="CE371" i="1"/>
  <c r="CG371" i="1"/>
  <c r="CN371" i="1"/>
  <c r="CD371" i="1"/>
  <c r="CH188" i="1"/>
  <c r="CN188" i="1"/>
  <c r="CM188" i="1"/>
  <c r="CL188" i="1"/>
  <c r="CC188" i="1"/>
  <c r="CG188" i="1"/>
  <c r="CN1308" i="1"/>
  <c r="CG1308" i="1"/>
  <c r="CM1308" i="1"/>
  <c r="CD1308" i="1"/>
  <c r="CO1308" i="1"/>
  <c r="CE1308" i="1"/>
  <c r="CI661" i="1"/>
  <c r="CK661" i="1"/>
  <c r="CN661" i="1"/>
  <c r="CM661" i="1"/>
  <c r="CO661" i="1"/>
  <c r="CD661" i="1"/>
  <c r="CC661" i="1"/>
  <c r="CL661" i="1"/>
  <c r="CG661" i="1"/>
  <c r="CH661" i="1"/>
  <c r="CF661" i="1"/>
  <c r="CH1396" i="1"/>
  <c r="CN1396" i="1"/>
  <c r="CK1396" i="1"/>
  <c r="CL1396" i="1"/>
  <c r="CE1396" i="1"/>
  <c r="CC1396" i="1"/>
  <c r="CD1396" i="1"/>
  <c r="CI1396" i="1"/>
  <c r="CF1396" i="1"/>
  <c r="CO1396" i="1"/>
  <c r="CJ1396" i="1"/>
  <c r="CM1396" i="1"/>
  <c r="CG1396" i="1"/>
  <c r="CN1244" i="1"/>
  <c r="CG1244" i="1"/>
  <c r="CM1244" i="1"/>
  <c r="CD1244" i="1"/>
  <c r="CO1244" i="1"/>
  <c r="CE1244" i="1"/>
  <c r="CL1244" i="1"/>
  <c r="CF1244" i="1"/>
  <c r="CC1244" i="1"/>
  <c r="CJ1244" i="1"/>
  <c r="CH1244" i="1"/>
  <c r="CI1244" i="1"/>
  <c r="CF1322" i="1"/>
  <c r="CE1322" i="1"/>
  <c r="CO1322" i="1"/>
  <c r="CD1322" i="1"/>
  <c r="CJ1322" i="1"/>
  <c r="CM1322" i="1"/>
  <c r="CC1322" i="1"/>
  <c r="CL1322" i="1"/>
  <c r="CK1322" i="1"/>
  <c r="CN1322" i="1"/>
  <c r="CH1322" i="1"/>
  <c r="CI1322" i="1"/>
  <c r="CJ1043" i="1"/>
  <c r="CK1043" i="1"/>
  <c r="CE1433" i="1"/>
  <c r="CM1433" i="1"/>
  <c r="CG877" i="1"/>
  <c r="CN877" i="1"/>
  <c r="CN480" i="1"/>
  <c r="CC480" i="1"/>
  <c r="CD1388" i="1"/>
  <c r="CI1388" i="1"/>
  <c r="CJ959" i="1"/>
  <c r="CK959" i="1"/>
  <c r="CL908" i="1"/>
  <c r="CE908" i="1"/>
  <c r="CO433" i="1"/>
  <c r="CE433" i="1"/>
  <c r="CL835" i="1"/>
  <c r="CO835" i="1"/>
  <c r="CC466" i="1"/>
  <c r="CF466" i="1"/>
  <c r="CL455" i="1"/>
  <c r="CM455" i="1"/>
  <c r="CH455" i="1"/>
  <c r="CG455" i="1"/>
  <c r="CE91" i="1"/>
  <c r="CG91" i="1"/>
  <c r="CN91" i="1"/>
  <c r="CI172" i="1"/>
  <c r="CD172" i="1"/>
  <c r="CE172" i="1"/>
  <c r="CN316" i="1"/>
  <c r="CM316" i="1"/>
  <c r="CM368" i="1"/>
  <c r="CC368" i="1"/>
  <c r="CJ138" i="1"/>
  <c r="CO138" i="1"/>
  <c r="CI943" i="1"/>
  <c r="CK943" i="1"/>
  <c r="CJ943" i="1"/>
  <c r="CM943" i="1"/>
  <c r="CO943" i="1"/>
  <c r="CH943" i="1"/>
  <c r="CI1330" i="1"/>
  <c r="CO1330" i="1"/>
  <c r="CL1330" i="1"/>
  <c r="CH730" i="1"/>
  <c r="CN730" i="1"/>
  <c r="CG730" i="1"/>
  <c r="CL730" i="1"/>
  <c r="CE730" i="1"/>
  <c r="CO730" i="1"/>
  <c r="CL653" i="1"/>
  <c r="CM653" i="1"/>
  <c r="CI1547" i="1"/>
  <c r="CK1547" i="1"/>
  <c r="CD1547" i="1"/>
  <c r="CM1547" i="1"/>
  <c r="CO1547" i="1"/>
  <c r="CL1547" i="1"/>
  <c r="CO711" i="1"/>
  <c r="CD711" i="1"/>
  <c r="CF711" i="1"/>
  <c r="CC711" i="1"/>
  <c r="CE711" i="1"/>
  <c r="CL711" i="1"/>
  <c r="CJ711" i="1"/>
  <c r="CL360" i="1"/>
  <c r="CG360" i="1"/>
  <c r="CK360" i="1"/>
  <c r="CF360" i="1"/>
  <c r="CO360" i="1"/>
  <c r="CE360" i="1"/>
  <c r="CF126" i="1"/>
  <c r="CH126" i="1"/>
  <c r="CK126" i="1"/>
  <c r="CO126" i="1"/>
  <c r="CJ126" i="1"/>
  <c r="CL126" i="1"/>
  <c r="CE126" i="1"/>
  <c r="CD874" i="1"/>
  <c r="CO874" i="1"/>
  <c r="CM874" i="1"/>
  <c r="CF874" i="1"/>
  <c r="CH874" i="1"/>
  <c r="CC874" i="1"/>
  <c r="CE874" i="1"/>
  <c r="CD1320" i="1"/>
  <c r="CK1320" i="1"/>
  <c r="CI1320" i="1"/>
  <c r="CF1320" i="1"/>
  <c r="CH1320" i="1"/>
  <c r="CG1320" i="1"/>
  <c r="CM1320" i="1"/>
  <c r="CF880" i="1"/>
  <c r="CE880" i="1"/>
  <c r="CG880" i="1"/>
  <c r="CD880" i="1"/>
  <c r="CJ880" i="1"/>
  <c r="CM880" i="1"/>
  <c r="CO880" i="1"/>
  <c r="CF70" i="1"/>
  <c r="CH70" i="1"/>
  <c r="CK70" i="1"/>
  <c r="CO70" i="1"/>
  <c r="CJ70" i="1"/>
  <c r="CL70" i="1"/>
  <c r="CE70" i="1"/>
  <c r="CI1499" i="1"/>
  <c r="CK1499" i="1"/>
  <c r="CD1499" i="1"/>
  <c r="CM1499" i="1"/>
  <c r="CO1499" i="1"/>
  <c r="CL1499" i="1"/>
  <c r="CG885" i="1"/>
  <c r="CI885" i="1"/>
  <c r="CL885" i="1"/>
  <c r="CK885" i="1"/>
  <c r="CM885" i="1"/>
  <c r="CJ885" i="1"/>
  <c r="CF502" i="1"/>
  <c r="CH502" i="1"/>
  <c r="CG502" i="1"/>
  <c r="CI502" i="1"/>
  <c r="CJ502" i="1"/>
  <c r="CL502" i="1"/>
  <c r="CO502" i="1"/>
  <c r="CC1047" i="1"/>
  <c r="CF1047" i="1"/>
  <c r="CD1047" i="1"/>
  <c r="CE1047" i="1"/>
  <c r="CG1047" i="1"/>
  <c r="CN1047" i="1"/>
  <c r="CL1047" i="1"/>
  <c r="CE805" i="1"/>
  <c r="CG805" i="1"/>
  <c r="CN805" i="1"/>
  <c r="CD805" i="1"/>
  <c r="CI805" i="1"/>
  <c r="CK805" i="1"/>
  <c r="CJ805" i="1"/>
  <c r="CF1542" i="1"/>
  <c r="CH1542" i="1"/>
  <c r="CK1542" i="1"/>
  <c r="CO1542" i="1"/>
  <c r="CJ1542" i="1"/>
  <c r="CL1542" i="1"/>
  <c r="CE1542" i="1"/>
  <c r="CD1542" i="1"/>
  <c r="CG1542" i="1"/>
  <c r="CI1542" i="1"/>
  <c r="CG869" i="1"/>
  <c r="CI869" i="1"/>
  <c r="CL869" i="1"/>
  <c r="CK869" i="1"/>
  <c r="CM869" i="1"/>
  <c r="CJ869" i="1"/>
  <c r="CC869" i="1"/>
  <c r="CD869" i="1"/>
  <c r="CO869" i="1"/>
  <c r="CN869" i="1"/>
  <c r="CK321" i="1"/>
  <c r="CM321" i="1"/>
  <c r="CF321" i="1"/>
  <c r="CO321" i="1"/>
  <c r="CJ321" i="1"/>
  <c r="CN321" i="1"/>
  <c r="CI321" i="1"/>
  <c r="CC321" i="1"/>
  <c r="CD321" i="1"/>
  <c r="CL1392" i="1"/>
  <c r="CI1392" i="1"/>
  <c r="CM1392" i="1"/>
  <c r="CF1392" i="1"/>
  <c r="CG1392" i="1"/>
  <c r="CE1392" i="1"/>
  <c r="CH1392" i="1"/>
  <c r="CC1392" i="1"/>
  <c r="CJ1392" i="1"/>
  <c r="CO1392" i="1"/>
  <c r="CC857" i="1"/>
  <c r="CE857" i="1"/>
  <c r="CL857" i="1"/>
  <c r="CJ857" i="1"/>
  <c r="CG857" i="1"/>
  <c r="CI857" i="1"/>
  <c r="CH857" i="1"/>
  <c r="CD857" i="1"/>
  <c r="CK857" i="1"/>
  <c r="CN857" i="1"/>
  <c r="CN893" i="1"/>
  <c r="CD893" i="1"/>
  <c r="CE893" i="1"/>
  <c r="CC893" i="1"/>
  <c r="CM280" i="1"/>
  <c r="CI280" i="1"/>
  <c r="CJ280" i="1"/>
  <c r="CD280" i="1"/>
  <c r="CI1188" i="1"/>
  <c r="CO1188" i="1"/>
  <c r="CD1188" i="1"/>
  <c r="CN965" i="1"/>
  <c r="CD965" i="1"/>
  <c r="CE965" i="1"/>
  <c r="CC965" i="1"/>
  <c r="CN151" i="1"/>
  <c r="CO151" i="1"/>
  <c r="CM151" i="1"/>
  <c r="CO1060" i="1"/>
  <c r="CN1060" i="1"/>
  <c r="CH1060" i="1"/>
  <c r="CI522" i="1"/>
  <c r="CG522" i="1"/>
  <c r="CN522" i="1"/>
  <c r="CE684" i="1"/>
  <c r="CC684" i="1"/>
  <c r="CH684" i="1"/>
  <c r="CF684" i="1"/>
  <c r="CL43" i="1"/>
  <c r="CO43" i="1"/>
  <c r="CM43" i="1"/>
  <c r="CF51" i="1"/>
  <c r="CH51" i="1"/>
  <c r="CC51" i="1"/>
  <c r="CC409" i="1"/>
  <c r="CN409" i="1"/>
  <c r="CH409" i="1"/>
  <c r="CM230" i="1"/>
  <c r="CI230" i="1"/>
  <c r="CN230" i="1"/>
  <c r="CF75" i="1"/>
  <c r="CH75" i="1"/>
  <c r="CC75" i="1"/>
  <c r="CC200" i="1"/>
  <c r="CN200" i="1"/>
  <c r="CH200" i="1"/>
  <c r="CJ567" i="1"/>
  <c r="CM567" i="1"/>
  <c r="CK567" i="1"/>
  <c r="CC130" i="1"/>
  <c r="CM130" i="1"/>
  <c r="CD130" i="1"/>
  <c r="CI44" i="1"/>
  <c r="CE44" i="1"/>
  <c r="CJ44" i="1"/>
  <c r="CD44" i="1"/>
  <c r="CO1240" i="1"/>
  <c r="CL1240" i="1"/>
  <c r="CJ1240" i="1"/>
  <c r="CF603" i="1"/>
  <c r="CM603" i="1"/>
  <c r="CK603" i="1"/>
  <c r="CD293" i="1"/>
  <c r="CF293" i="1"/>
  <c r="CO293" i="1"/>
  <c r="CH121" i="1"/>
  <c r="CD121" i="1"/>
  <c r="CE121" i="1"/>
  <c r="CC121" i="1"/>
  <c r="CO1272" i="1"/>
  <c r="CL1272" i="1"/>
  <c r="CJ1272" i="1"/>
  <c r="CG1556" i="1"/>
  <c r="CC1556" i="1"/>
  <c r="CL1556" i="1"/>
  <c r="CK1380" i="1"/>
  <c r="CC1380" i="1"/>
  <c r="CJ1380" i="1"/>
  <c r="CD1380" i="1"/>
  <c r="CK1228" i="1"/>
  <c r="CL1228" i="1"/>
  <c r="CJ1228" i="1"/>
  <c r="CJ571" i="1"/>
  <c r="CL571" i="1"/>
  <c r="CE571" i="1"/>
  <c r="CC571" i="1"/>
  <c r="CN143" i="1"/>
  <c r="CO143" i="1"/>
  <c r="CM143" i="1"/>
  <c r="CH1547" i="1"/>
  <c r="CK476" i="1"/>
  <c r="CJ476" i="1"/>
  <c r="CF231" i="1"/>
  <c r="CI231" i="1"/>
  <c r="CI467" i="1"/>
  <c r="CD943" i="1"/>
  <c r="CC943" i="1"/>
  <c r="CD1537" i="1"/>
  <c r="CC1537" i="1"/>
  <c r="CK1054" i="1"/>
  <c r="CC730" i="1"/>
  <c r="CJ730" i="1"/>
  <c r="CF223" i="1"/>
  <c r="CI223" i="1"/>
  <c r="CN311" i="1"/>
  <c r="CH1070" i="1"/>
  <c r="CK455" i="1"/>
  <c r="CE20" i="1"/>
  <c r="CH1409" i="1"/>
  <c r="CE1409" i="1"/>
  <c r="CK1062" i="1"/>
  <c r="CJ865" i="1"/>
  <c r="CH711" i="1"/>
  <c r="CG711" i="1"/>
  <c r="CG620" i="1"/>
  <c r="CF452" i="1"/>
  <c r="CI360" i="1"/>
  <c r="CD360" i="1"/>
  <c r="CD207" i="1"/>
  <c r="CJ55" i="1"/>
  <c r="CK427" i="1"/>
  <c r="CJ427" i="1"/>
  <c r="CM126" i="1"/>
  <c r="CN126" i="1"/>
  <c r="CD271" i="1"/>
  <c r="CN1393" i="1"/>
  <c r="CK874" i="1"/>
  <c r="CJ874" i="1"/>
  <c r="CO609" i="1"/>
  <c r="CM386" i="1"/>
  <c r="CL1527" i="1"/>
  <c r="CE1527" i="1"/>
  <c r="CL1320" i="1"/>
  <c r="CJ1113" i="1"/>
  <c r="CE1113" i="1"/>
  <c r="CL981" i="1"/>
  <c r="CI880" i="1"/>
  <c r="CF771" i="1"/>
  <c r="CO771" i="1"/>
  <c r="CI686" i="1"/>
  <c r="CK519" i="1"/>
  <c r="CI226" i="1"/>
  <c r="CN226" i="1"/>
  <c r="CC70" i="1"/>
  <c r="CL1063" i="1"/>
  <c r="CJ617" i="1"/>
  <c r="CI617" i="1"/>
  <c r="CG56" i="1"/>
  <c r="CD765" i="1"/>
  <c r="CJ1499" i="1"/>
  <c r="CE1499" i="1"/>
  <c r="CL1398" i="1"/>
  <c r="CO1146" i="1"/>
  <c r="CE1000" i="1"/>
  <c r="CF885" i="1"/>
  <c r="CE885" i="1"/>
  <c r="CO732" i="1"/>
  <c r="CJ732" i="1"/>
  <c r="CE638" i="1"/>
  <c r="CE502" i="1"/>
  <c r="CD502" i="1"/>
  <c r="CG330" i="1"/>
  <c r="CF330" i="1"/>
  <c r="CH1047" i="1"/>
  <c r="CM1047" i="1"/>
  <c r="CJ637" i="1"/>
  <c r="CI237" i="1"/>
  <c r="CM78" i="1"/>
  <c r="CF805" i="1"/>
  <c r="CK290" i="1"/>
  <c r="CH290" i="1"/>
  <c r="CI224" i="1"/>
  <c r="CN1542" i="1"/>
  <c r="CI1026" i="1"/>
  <c r="CH869" i="1"/>
  <c r="CJ624" i="1"/>
  <c r="CG26" i="1"/>
  <c r="CD471" i="1"/>
  <c r="CH321" i="1"/>
  <c r="CN1181" i="1"/>
  <c r="CC565" i="1"/>
  <c r="CD1392" i="1"/>
  <c r="CH1183" i="1"/>
  <c r="CE1049" i="1"/>
  <c r="CO742" i="1"/>
  <c r="CD639" i="1"/>
  <c r="CJ193" i="1"/>
  <c r="CH314" i="1"/>
  <c r="CJ1220" i="1"/>
  <c r="CC274" i="1"/>
  <c r="CD345" i="1"/>
  <c r="CL1494" i="1"/>
  <c r="CK1319" i="1"/>
  <c r="CD1085" i="1"/>
  <c r="CN956" i="1"/>
  <c r="CL852" i="1"/>
  <c r="CO602" i="1"/>
  <c r="CN383" i="1"/>
  <c r="CC764" i="1"/>
  <c r="CN1550" i="1"/>
  <c r="CK1048" i="1"/>
  <c r="CN630" i="1"/>
  <c r="CL1138" i="1"/>
  <c r="CL255" i="1"/>
  <c r="CG333" i="1"/>
  <c r="CF977" i="1"/>
  <c r="CD682" i="1"/>
  <c r="CI931" i="1"/>
  <c r="CI1068" i="1"/>
  <c r="CC701" i="1"/>
  <c r="CK1487" i="1"/>
  <c r="CL67" i="1"/>
  <c r="CM1035" i="1"/>
  <c r="CG100" i="1"/>
  <c r="CN527" i="1"/>
  <c r="CL27" i="1"/>
  <c r="CL652" i="1"/>
  <c r="CI135" i="1"/>
  <c r="CH398" i="1"/>
  <c r="CC1519" i="1"/>
  <c r="CJ700" i="1"/>
  <c r="CN1372" i="1"/>
  <c r="CE1372" i="1"/>
  <c r="CK1185" i="1"/>
  <c r="CI1185" i="1"/>
  <c r="CL1185" i="1"/>
  <c r="CI1495" i="1"/>
  <c r="CM1495" i="1"/>
  <c r="CJ1495" i="1"/>
  <c r="CC654" i="1"/>
  <c r="CJ654" i="1"/>
  <c r="CI823" i="1"/>
  <c r="CG1087" i="1"/>
  <c r="CE1087" i="1"/>
  <c r="CN1087" i="1"/>
  <c r="CG551" i="1"/>
  <c r="CL551" i="1"/>
  <c r="CE1214" i="1"/>
  <c r="CG1214" i="1"/>
  <c r="CL1214" i="1"/>
  <c r="CI1557" i="1"/>
  <c r="CH1557" i="1"/>
  <c r="CG1557" i="1"/>
  <c r="CG1417" i="1"/>
  <c r="CI1417" i="1"/>
  <c r="CM1012" i="1"/>
  <c r="CF1012" i="1"/>
  <c r="CC1012" i="1"/>
  <c r="CC370" i="1"/>
  <c r="CN370" i="1"/>
  <c r="CE370" i="1"/>
  <c r="CC739" i="1"/>
  <c r="CI739" i="1"/>
  <c r="CH739" i="1"/>
  <c r="CD238" i="1"/>
  <c r="CC238" i="1"/>
  <c r="CO1271" i="1"/>
  <c r="CF1271" i="1"/>
  <c r="CK1294" i="1"/>
  <c r="CM1294" i="1"/>
  <c r="CJ93" i="1"/>
  <c r="CM93" i="1"/>
  <c r="CG302" i="1"/>
  <c r="CF302" i="1"/>
  <c r="CF425" i="1"/>
  <c r="CE425" i="1"/>
  <c r="CE311" i="1"/>
  <c r="CG311" i="1"/>
  <c r="CL311" i="1"/>
  <c r="CJ311" i="1"/>
  <c r="CI311" i="1"/>
  <c r="CK311" i="1"/>
  <c r="CF311" i="1"/>
  <c r="CC1219" i="1"/>
  <c r="CI1219" i="1"/>
  <c r="CK865" i="1"/>
  <c r="CM865" i="1"/>
  <c r="CF865" i="1"/>
  <c r="CO865" i="1"/>
  <c r="CD865" i="1"/>
  <c r="CN865" i="1"/>
  <c r="CG452" i="1"/>
  <c r="CI452" i="1"/>
  <c r="CH452" i="1"/>
  <c r="CK452" i="1"/>
  <c r="CM452" i="1"/>
  <c r="CN452" i="1"/>
  <c r="CI55" i="1"/>
  <c r="CK55" i="1"/>
  <c r="CF55" i="1"/>
  <c r="CM55" i="1"/>
  <c r="CO55" i="1"/>
  <c r="CN55" i="1"/>
  <c r="CK1393" i="1"/>
  <c r="CM1393" i="1"/>
  <c r="CH1393" i="1"/>
  <c r="CO1393" i="1"/>
  <c r="CD1393" i="1"/>
  <c r="CJ1393" i="1"/>
  <c r="CJ386" i="1"/>
  <c r="CL386" i="1"/>
  <c r="CO386" i="1"/>
  <c r="CN386" i="1"/>
  <c r="CC386" i="1"/>
  <c r="CE386" i="1"/>
  <c r="CK981" i="1"/>
  <c r="CM981" i="1"/>
  <c r="CJ981" i="1"/>
  <c r="CO981" i="1"/>
  <c r="CH981" i="1"/>
  <c r="CN981" i="1"/>
  <c r="CH686" i="1"/>
  <c r="CN686" i="1"/>
  <c r="CO686" i="1"/>
  <c r="CL686" i="1"/>
  <c r="CE686" i="1"/>
  <c r="CG686" i="1"/>
  <c r="CI1063" i="1"/>
  <c r="CK1063" i="1"/>
  <c r="CJ1063" i="1"/>
  <c r="CM1063" i="1"/>
  <c r="CO1063" i="1"/>
  <c r="CH1063" i="1"/>
  <c r="CE765" i="1"/>
  <c r="CG765" i="1"/>
  <c r="CN765" i="1"/>
  <c r="CL765" i="1"/>
  <c r="CI765" i="1"/>
  <c r="CK765" i="1"/>
  <c r="CJ765" i="1"/>
  <c r="CF1146" i="1"/>
  <c r="CE1146" i="1"/>
  <c r="CC1146" i="1"/>
  <c r="CD1146" i="1"/>
  <c r="CJ1146" i="1"/>
  <c r="CM1146" i="1"/>
  <c r="CG1146" i="1"/>
  <c r="CL1278" i="1"/>
  <c r="CE1278" i="1"/>
  <c r="CG1278" i="1"/>
  <c r="CF1278" i="1"/>
  <c r="CM1278" i="1"/>
  <c r="CK1278" i="1"/>
  <c r="CD78" i="1"/>
  <c r="CC78" i="1"/>
  <c r="CG78" i="1"/>
  <c r="CF78" i="1"/>
  <c r="CH78" i="1"/>
  <c r="CK78" i="1"/>
  <c r="CO78" i="1"/>
  <c r="CD1106" i="1"/>
  <c r="CO1106" i="1"/>
  <c r="CE1106" i="1"/>
  <c r="CF1106" i="1"/>
  <c r="CH1106" i="1"/>
  <c r="CC1106" i="1"/>
  <c r="CM1106" i="1"/>
  <c r="CG1106" i="1"/>
  <c r="CJ1106" i="1"/>
  <c r="CK1106" i="1"/>
  <c r="CC1137" i="1"/>
  <c r="CF1137" i="1"/>
  <c r="CH1137" i="1"/>
  <c r="CE1137" i="1"/>
  <c r="CG1137" i="1"/>
  <c r="CN1137" i="1"/>
  <c r="CL1137" i="1"/>
  <c r="CO1137" i="1"/>
  <c r="CI1137" i="1"/>
  <c r="CJ1137" i="1"/>
  <c r="CK735" i="1"/>
  <c r="CM735" i="1"/>
  <c r="CF735" i="1"/>
  <c r="CO735" i="1"/>
  <c r="CD735" i="1"/>
  <c r="CN735" i="1"/>
  <c r="CI735" i="1"/>
  <c r="CC735" i="1"/>
  <c r="CL735" i="1"/>
  <c r="CJ194" i="1"/>
  <c r="CL194" i="1"/>
  <c r="CO194" i="1"/>
  <c r="CN194" i="1"/>
  <c r="CE194" i="1"/>
  <c r="CI194" i="1"/>
  <c r="CH194" i="1"/>
  <c r="CK194" i="1"/>
  <c r="CM194" i="1"/>
  <c r="CC177" i="1"/>
  <c r="CE177" i="1"/>
  <c r="CD177" i="1"/>
  <c r="CH177" i="1"/>
  <c r="CG177" i="1"/>
  <c r="CI177" i="1"/>
  <c r="CL177" i="1"/>
  <c r="CO177" i="1"/>
  <c r="CN177" i="1"/>
  <c r="CM177" i="1"/>
  <c r="CF878" i="1"/>
  <c r="CH878" i="1"/>
  <c r="CG878" i="1"/>
  <c r="CI878" i="1"/>
  <c r="CJ878" i="1"/>
  <c r="CL878" i="1"/>
  <c r="CO878" i="1"/>
  <c r="CK878" i="1"/>
  <c r="CN878" i="1"/>
  <c r="CM878" i="1"/>
  <c r="CE1375" i="1"/>
  <c r="CG1375" i="1"/>
  <c r="CN1375" i="1"/>
  <c r="CL1375" i="1"/>
  <c r="CI1375" i="1"/>
  <c r="CK1375" i="1"/>
  <c r="CD1375" i="1"/>
  <c r="CC1375" i="1"/>
  <c r="CJ1375" i="1"/>
  <c r="CO1375" i="1"/>
  <c r="CO945" i="1"/>
  <c r="CD945" i="1"/>
  <c r="CN945" i="1"/>
  <c r="CC945" i="1"/>
  <c r="CE945" i="1"/>
  <c r="CL945" i="1"/>
  <c r="CJ945" i="1"/>
  <c r="CK945" i="1"/>
  <c r="CF945" i="1"/>
  <c r="CI945" i="1"/>
  <c r="CF893" i="1"/>
  <c r="CH893" i="1"/>
  <c r="CE280" i="1"/>
  <c r="CO280" i="1"/>
  <c r="CE1188" i="1"/>
  <c r="CG1188" i="1"/>
  <c r="CF965" i="1"/>
  <c r="CH965" i="1"/>
  <c r="CF151" i="1"/>
  <c r="CK151" i="1"/>
  <c r="CC1060" i="1"/>
  <c r="CI1060" i="1"/>
  <c r="CJ1060" i="1"/>
  <c r="CK522" i="1"/>
  <c r="CL522" i="1"/>
  <c r="CM684" i="1"/>
  <c r="CO684" i="1"/>
  <c r="CD43" i="1"/>
  <c r="CK43" i="1"/>
  <c r="CL51" i="1"/>
  <c r="CO51" i="1"/>
  <c r="CO409" i="1"/>
  <c r="CM409" i="1"/>
  <c r="CJ409" i="1"/>
  <c r="CE230" i="1"/>
  <c r="CL230" i="1"/>
  <c r="CL75" i="1"/>
  <c r="CO75" i="1"/>
  <c r="CM200" i="1"/>
  <c r="CI200" i="1"/>
  <c r="CJ200" i="1"/>
  <c r="CL567" i="1"/>
  <c r="CI567" i="1"/>
  <c r="CI130" i="1"/>
  <c r="CE130" i="1"/>
  <c r="CO44" i="1"/>
  <c r="CK44" i="1"/>
  <c r="CM1240" i="1"/>
  <c r="CG1240" i="1"/>
  <c r="CH1240" i="1"/>
  <c r="CH603" i="1"/>
  <c r="CI603" i="1"/>
  <c r="CJ293" i="1"/>
  <c r="CM293" i="1"/>
  <c r="CN121" i="1"/>
  <c r="CJ121" i="1"/>
  <c r="CM1272" i="1"/>
  <c r="CG1272" i="1"/>
  <c r="CH1272" i="1"/>
  <c r="CM1556" i="1"/>
  <c r="CN1556" i="1"/>
  <c r="CI1380" i="1"/>
  <c r="CM1380" i="1"/>
  <c r="CI1228" i="1"/>
  <c r="CC1228" i="1"/>
  <c r="CH1228" i="1"/>
  <c r="CN571" i="1"/>
  <c r="CD571" i="1"/>
  <c r="CF143" i="1"/>
  <c r="CK143" i="1"/>
  <c r="CN1547" i="1"/>
  <c r="CG1547" i="1"/>
  <c r="CO476" i="1"/>
  <c r="CH476" i="1"/>
  <c r="CO231" i="1"/>
  <c r="CO467" i="1"/>
  <c r="CF467" i="1"/>
  <c r="CN943" i="1"/>
  <c r="CE943" i="1"/>
  <c r="CI1537" i="1"/>
  <c r="CC1054" i="1"/>
  <c r="CK730" i="1"/>
  <c r="CF730" i="1"/>
  <c r="CL223" i="1"/>
  <c r="CE223" i="1"/>
  <c r="CD311" i="1"/>
  <c r="CF739" i="1"/>
  <c r="CL215" i="1"/>
  <c r="CN455" i="1"/>
  <c r="CL20" i="1"/>
  <c r="CL1409" i="1"/>
  <c r="CG1409" i="1"/>
  <c r="CI1062" i="1"/>
  <c r="CH1062" i="1"/>
  <c r="CH865" i="1"/>
  <c r="CG865" i="1"/>
  <c r="CM711" i="1"/>
  <c r="CM620" i="1"/>
  <c r="CD620" i="1"/>
  <c r="CL452" i="1"/>
  <c r="CC452" i="1"/>
  <c r="CN360" i="1"/>
  <c r="CO207" i="1"/>
  <c r="CH55" i="1"/>
  <c r="CC55" i="1"/>
  <c r="CC427" i="1"/>
  <c r="CF427" i="1"/>
  <c r="CC126" i="1"/>
  <c r="CJ271" i="1"/>
  <c r="CG271" i="1"/>
  <c r="CF1393" i="1"/>
  <c r="CG1393" i="1"/>
  <c r="CG874" i="1"/>
  <c r="CL609" i="1"/>
  <c r="CC609" i="1"/>
  <c r="CG386" i="1"/>
  <c r="CF386" i="1"/>
  <c r="CK1527" i="1"/>
  <c r="CE1320" i="1"/>
  <c r="CN1320" i="1"/>
  <c r="CF1113" i="1"/>
  <c r="CO1113" i="1"/>
  <c r="CD981" i="1"/>
  <c r="CC981" i="1"/>
  <c r="CN880" i="1"/>
  <c r="CJ771" i="1"/>
  <c r="CK771" i="1"/>
  <c r="CM686" i="1"/>
  <c r="CL519" i="1"/>
  <c r="CG519" i="1"/>
  <c r="CO226" i="1"/>
  <c r="CJ226" i="1"/>
  <c r="CI70" i="1"/>
  <c r="CD1063" i="1"/>
  <c r="CC1063" i="1"/>
  <c r="CN617" i="1"/>
  <c r="CE617" i="1"/>
  <c r="CN56" i="1"/>
  <c r="CH765" i="1"/>
  <c r="CM765" i="1"/>
  <c r="CH1499" i="1"/>
  <c r="CO1398" i="1"/>
  <c r="CH1398" i="1"/>
  <c r="CK1146" i="1"/>
  <c r="CH1146" i="1"/>
  <c r="CI1000" i="1"/>
  <c r="CN885" i="1"/>
  <c r="CO885" i="1"/>
  <c r="CG732" i="1"/>
  <c r="CF732" i="1"/>
  <c r="CN638" i="1"/>
  <c r="CM502" i="1"/>
  <c r="CN502" i="1"/>
  <c r="CM330" i="1"/>
  <c r="CO1278" i="1"/>
  <c r="CJ1278" i="1"/>
  <c r="CJ1047" i="1"/>
  <c r="CI1047" i="1"/>
  <c r="CO637" i="1"/>
  <c r="CL237" i="1"/>
  <c r="CE237" i="1"/>
  <c r="CE78" i="1"/>
  <c r="CJ78" i="1"/>
  <c r="CO805" i="1"/>
  <c r="CC290" i="1"/>
  <c r="CD290" i="1"/>
  <c r="CN224" i="1"/>
  <c r="CN1106" i="1"/>
  <c r="CK1376" i="1"/>
  <c r="CD1137" i="1"/>
  <c r="CO1026" i="1"/>
  <c r="CE869" i="1"/>
  <c r="CG735" i="1"/>
  <c r="CO372" i="1"/>
  <c r="CG194" i="1"/>
  <c r="CL26" i="1"/>
  <c r="CN471" i="1"/>
  <c r="CM160" i="1"/>
  <c r="CL321" i="1"/>
  <c r="CO1181" i="1"/>
  <c r="CD878" i="1"/>
  <c r="CE565" i="1"/>
  <c r="CL1531" i="1"/>
  <c r="CF1375" i="1"/>
  <c r="CE1183" i="1"/>
  <c r="CG1049" i="1"/>
  <c r="CF857" i="1"/>
  <c r="CM742" i="1"/>
  <c r="CI639" i="1"/>
  <c r="CM193" i="1"/>
  <c r="CD314" i="1"/>
  <c r="CF1220" i="1"/>
  <c r="CI274" i="1"/>
  <c r="CJ345" i="1"/>
  <c r="CH1494" i="1"/>
  <c r="CG1319" i="1"/>
  <c r="CO1085" i="1"/>
  <c r="CD956" i="1"/>
  <c r="CH709" i="1"/>
  <c r="CE602" i="1"/>
  <c r="CG383" i="1"/>
  <c r="CJ764" i="1"/>
  <c r="CG1550" i="1"/>
  <c r="CL1048" i="1"/>
  <c r="CD630" i="1"/>
  <c r="CD255" i="1"/>
  <c r="CN287" i="1"/>
  <c r="CH977" i="1"/>
  <c r="CG682" i="1"/>
  <c r="CH1068" i="1"/>
  <c r="CH701" i="1"/>
  <c r="CG1487" i="1"/>
  <c r="CD67" i="1"/>
  <c r="CE1035" i="1"/>
  <c r="CN100" i="1"/>
  <c r="CG662" i="1"/>
  <c r="CF527" i="1"/>
  <c r="CI388" i="1"/>
  <c r="CG934" i="1"/>
  <c r="CO444" i="1"/>
  <c r="CE359" i="1"/>
  <c r="CC155" i="1"/>
  <c r="CL1204" i="1"/>
  <c r="CN987" i="1"/>
  <c r="CE1014" i="1"/>
  <c r="CD930" i="1"/>
  <c r="CO930" i="1"/>
  <c r="CE930" i="1"/>
  <c r="CF930" i="1"/>
  <c r="CH930" i="1"/>
  <c r="CC930" i="1"/>
  <c r="CM930" i="1"/>
  <c r="CF648" i="1"/>
  <c r="CH648" i="1"/>
  <c r="CG648" i="1"/>
  <c r="CI648" i="1"/>
  <c r="CJ648" i="1"/>
  <c r="CL648" i="1"/>
  <c r="CO648" i="1"/>
  <c r="CJ552" i="1"/>
  <c r="CL552" i="1"/>
  <c r="CO552" i="1"/>
  <c r="CN552" i="1"/>
  <c r="CC552" i="1"/>
  <c r="CM552" i="1"/>
  <c r="CD552" i="1"/>
  <c r="CE552" i="1"/>
  <c r="CH552" i="1"/>
  <c r="CI552" i="1"/>
  <c r="CG552" i="1"/>
  <c r="CI227" i="1"/>
  <c r="CK227" i="1"/>
  <c r="CD227" i="1"/>
  <c r="CM227" i="1"/>
  <c r="CO227" i="1"/>
  <c r="CL227" i="1"/>
  <c r="CN42" i="1"/>
  <c r="CE42" i="1"/>
  <c r="CI42" i="1"/>
  <c r="CD42" i="1"/>
  <c r="CM42" i="1"/>
  <c r="CC42" i="1"/>
  <c r="CF42" i="1"/>
  <c r="CG42" i="1"/>
  <c r="CJ42" i="1"/>
  <c r="CO42" i="1"/>
  <c r="CL42" i="1"/>
  <c r="CK42" i="1"/>
  <c r="CF272" i="1"/>
  <c r="CO272" i="1"/>
  <c r="CE272" i="1"/>
  <c r="CD272" i="1"/>
  <c r="CJ272" i="1"/>
  <c r="CI272" i="1"/>
  <c r="CM272" i="1"/>
  <c r="CN272" i="1"/>
  <c r="CG272" i="1"/>
  <c r="CL272" i="1"/>
  <c r="CC272" i="1"/>
  <c r="CM769" i="1"/>
  <c r="CO769" i="1"/>
  <c r="CL769" i="1"/>
  <c r="CC769" i="1"/>
  <c r="CJ769" i="1"/>
  <c r="CD769" i="1"/>
  <c r="CC1377" i="1"/>
  <c r="CE1377" i="1"/>
  <c r="CL1377" i="1"/>
  <c r="CH1377" i="1"/>
  <c r="CG1377" i="1"/>
  <c r="CI1377" i="1"/>
  <c r="CJ1377" i="1"/>
  <c r="CK1377" i="1"/>
  <c r="CN1377" i="1"/>
  <c r="CO1377" i="1"/>
  <c r="CF1377" i="1"/>
  <c r="CM1377" i="1"/>
  <c r="CC955" i="1"/>
  <c r="CJ955" i="1"/>
  <c r="CL955" i="1"/>
  <c r="CE955" i="1"/>
  <c r="CG955" i="1"/>
  <c r="CF955" i="1"/>
  <c r="CH955" i="1"/>
  <c r="CI649" i="1"/>
  <c r="CK649" i="1"/>
  <c r="CJ649" i="1"/>
  <c r="CM649" i="1"/>
  <c r="CO649" i="1"/>
  <c r="CH649" i="1"/>
  <c r="CF649" i="1"/>
  <c r="CE649" i="1"/>
  <c r="CN649" i="1"/>
  <c r="CL649" i="1"/>
  <c r="CC649" i="1"/>
  <c r="CC361" i="1"/>
  <c r="CE361" i="1"/>
  <c r="CD361" i="1"/>
  <c r="CH361" i="1"/>
  <c r="CG361" i="1"/>
  <c r="CI361" i="1"/>
  <c r="CL361" i="1"/>
  <c r="CK141" i="1"/>
  <c r="CM141" i="1"/>
  <c r="CJ141" i="1"/>
  <c r="CO141" i="1"/>
  <c r="CF141" i="1"/>
  <c r="CD141" i="1"/>
  <c r="CE141" i="1"/>
  <c r="CL141" i="1"/>
  <c r="CI141" i="1"/>
  <c r="CH141" i="1"/>
  <c r="CC141" i="1"/>
  <c r="CM1423" i="1"/>
  <c r="CO1423" i="1"/>
  <c r="CN1423" i="1"/>
  <c r="CC1423" i="1"/>
  <c r="CD1423" i="1"/>
  <c r="CH1423" i="1"/>
  <c r="CF1210" i="1"/>
  <c r="CE1210" i="1"/>
  <c r="CC1210" i="1"/>
  <c r="CD1210" i="1"/>
  <c r="CJ1210" i="1"/>
  <c r="CM1210" i="1"/>
  <c r="CO1210" i="1"/>
  <c r="CO961" i="1"/>
  <c r="CD961" i="1"/>
  <c r="CN961" i="1"/>
  <c r="CC961" i="1"/>
  <c r="CE961" i="1"/>
  <c r="CL961" i="1"/>
  <c r="CJ961" i="1"/>
  <c r="CG961" i="1"/>
  <c r="CH961" i="1"/>
  <c r="CK961" i="1"/>
  <c r="CF961" i="1"/>
  <c r="CM961" i="1"/>
  <c r="CD896" i="1"/>
  <c r="CJ896" i="1"/>
  <c r="CM896" i="1"/>
  <c r="CG896" i="1"/>
  <c r="CH896" i="1"/>
  <c r="CN896" i="1"/>
  <c r="CC896" i="1"/>
  <c r="CD762" i="1"/>
  <c r="CJ762" i="1"/>
  <c r="CI762" i="1"/>
  <c r="CC762" i="1"/>
  <c r="CH762" i="1"/>
  <c r="CN762" i="1"/>
  <c r="CG762" i="1"/>
  <c r="CE762" i="1"/>
  <c r="CM762" i="1"/>
  <c r="CF762" i="1"/>
  <c r="CO762" i="1"/>
  <c r="CH674" i="1"/>
  <c r="CN674" i="1"/>
  <c r="CK674" i="1"/>
  <c r="CL674" i="1"/>
  <c r="CI674" i="1"/>
  <c r="CC674" i="1"/>
  <c r="CM263" i="1"/>
  <c r="CO263" i="1"/>
  <c r="CN263" i="1"/>
  <c r="CC263" i="1"/>
  <c r="CD263" i="1"/>
  <c r="CH263" i="1"/>
  <c r="CD46" i="1"/>
  <c r="CC46" i="1"/>
  <c r="CG46" i="1"/>
  <c r="CF46" i="1"/>
  <c r="CH46" i="1"/>
  <c r="CK46" i="1"/>
  <c r="CO46" i="1"/>
  <c r="CG1405" i="1"/>
  <c r="CI1405" i="1"/>
  <c r="CH1405" i="1"/>
  <c r="CK1405" i="1"/>
  <c r="CM1405" i="1"/>
  <c r="CJ1405" i="1"/>
  <c r="CO1405" i="1"/>
  <c r="CD1405" i="1"/>
  <c r="CE1405" i="1"/>
  <c r="CL1405" i="1"/>
  <c r="CC1405" i="1"/>
  <c r="CF1405" i="1"/>
  <c r="CC821" i="1"/>
  <c r="CE821" i="1"/>
  <c r="CD821" i="1"/>
  <c r="CN821" i="1"/>
  <c r="CG821" i="1"/>
  <c r="CI821" i="1"/>
  <c r="CL821" i="1"/>
  <c r="CJ453" i="1"/>
  <c r="CL453" i="1"/>
  <c r="CK453" i="1"/>
  <c r="CN453" i="1"/>
  <c r="CG453" i="1"/>
  <c r="CI453" i="1"/>
  <c r="CN1248" i="1"/>
  <c r="CC1248" i="1"/>
  <c r="CI1248" i="1"/>
  <c r="CD1248" i="1"/>
  <c r="CK1248" i="1"/>
  <c r="CM1248" i="1"/>
  <c r="CO1365" i="1"/>
  <c r="CH1365" i="1"/>
  <c r="CD1365" i="1"/>
  <c r="CC1365" i="1"/>
  <c r="CE1365" i="1"/>
  <c r="CF1365" i="1"/>
  <c r="CN1365" i="1"/>
  <c r="CN1152" i="1"/>
  <c r="CC1152" i="1"/>
  <c r="CM1152" i="1"/>
  <c r="CD1152" i="1"/>
  <c r="CK1152" i="1"/>
  <c r="CE1152" i="1"/>
  <c r="CF1152" i="1"/>
  <c r="CG1152" i="1"/>
  <c r="CJ1152" i="1"/>
  <c r="CO1152" i="1"/>
  <c r="CH1152" i="1"/>
  <c r="CD988" i="1"/>
  <c r="CJ988" i="1"/>
  <c r="CI988" i="1"/>
  <c r="CK988" i="1"/>
  <c r="CH988" i="1"/>
  <c r="CN988" i="1"/>
  <c r="CG988" i="1"/>
  <c r="CC879" i="1"/>
  <c r="CF879" i="1"/>
  <c r="CL879" i="1"/>
  <c r="CE879" i="1"/>
  <c r="CG879" i="1"/>
  <c r="CN879" i="1"/>
  <c r="CD879" i="1"/>
  <c r="CK879" i="1"/>
  <c r="CO879" i="1"/>
  <c r="CH879" i="1"/>
  <c r="CI879" i="1"/>
  <c r="CH786" i="1"/>
  <c r="CN786" i="1"/>
  <c r="CO786" i="1"/>
  <c r="CL786" i="1"/>
  <c r="CE786" i="1"/>
  <c r="CG786" i="1"/>
  <c r="CD626" i="1"/>
  <c r="CJ626" i="1"/>
  <c r="CM626" i="1"/>
  <c r="CG626" i="1"/>
  <c r="CH626" i="1"/>
  <c r="CN626" i="1"/>
  <c r="CK626" i="1"/>
  <c r="CL626" i="1"/>
  <c r="CC626" i="1"/>
  <c r="CF626" i="1"/>
  <c r="CO626" i="1"/>
  <c r="CE626" i="1"/>
  <c r="CH16" i="1"/>
  <c r="CN16" i="1"/>
  <c r="CC16" i="1"/>
  <c r="CJ16" i="1"/>
  <c r="CK16" i="1"/>
  <c r="CD16" i="1"/>
  <c r="CG16" i="1"/>
  <c r="CE16" i="1"/>
  <c r="CN154" i="1"/>
  <c r="CE154" i="1"/>
  <c r="CI154" i="1"/>
  <c r="CD154" i="1"/>
  <c r="CM154" i="1"/>
  <c r="CC154" i="1"/>
  <c r="CH154" i="1"/>
  <c r="CK154" i="1"/>
  <c r="CL154" i="1"/>
  <c r="CD396" i="1"/>
  <c r="CK396" i="1"/>
  <c r="CE396" i="1"/>
  <c r="CF396" i="1"/>
  <c r="CH396" i="1"/>
  <c r="CG396" i="1"/>
  <c r="CI396" i="1"/>
  <c r="CL396" i="1"/>
  <c r="CC396" i="1"/>
  <c r="CJ306" i="1"/>
  <c r="CL306" i="1"/>
  <c r="CO306" i="1"/>
  <c r="CN306" i="1"/>
  <c r="CE306" i="1"/>
  <c r="CI306" i="1"/>
  <c r="CH306" i="1"/>
  <c r="CK306" i="1"/>
  <c r="CM306" i="1"/>
  <c r="CN266" i="1"/>
  <c r="CE266" i="1"/>
  <c r="CI266" i="1"/>
  <c r="CD266" i="1"/>
  <c r="CM266" i="1"/>
  <c r="CC266" i="1"/>
  <c r="CJ266" i="1"/>
  <c r="CO266" i="1"/>
  <c r="CH266" i="1"/>
  <c r="CK266" i="1"/>
  <c r="CC579" i="1"/>
  <c r="CE579" i="1"/>
  <c r="CL579" i="1"/>
  <c r="CJ579" i="1"/>
  <c r="CG579" i="1"/>
  <c r="CI579" i="1"/>
  <c r="CH579" i="1"/>
  <c r="CO579" i="1"/>
  <c r="CF579" i="1"/>
  <c r="CM579" i="1"/>
  <c r="CK552" i="1"/>
  <c r="CF552" i="1"/>
  <c r="CC47" i="1"/>
  <c r="CD47" i="1"/>
  <c r="CH47" i="1"/>
  <c r="CE47" i="1"/>
  <c r="CG47" i="1"/>
  <c r="CL47" i="1"/>
  <c r="CJ47" i="1"/>
  <c r="CI47" i="1"/>
  <c r="CF47" i="1"/>
  <c r="CM47" i="1"/>
  <c r="CN47" i="1"/>
  <c r="CL192" i="1"/>
  <c r="CG192" i="1"/>
  <c r="CK192" i="1"/>
  <c r="CF192" i="1"/>
  <c r="CO192" i="1"/>
  <c r="CE192" i="1"/>
  <c r="CN192" i="1"/>
  <c r="CD192" i="1"/>
  <c r="CI192" i="1"/>
  <c r="CG521" i="1"/>
  <c r="CI521" i="1"/>
  <c r="CH521" i="1"/>
  <c r="CK521" i="1"/>
  <c r="CM521" i="1"/>
  <c r="CF521" i="1"/>
  <c r="CC521" i="1"/>
  <c r="CL521" i="1"/>
  <c r="CO521" i="1"/>
  <c r="CN521" i="1"/>
  <c r="CF1296" i="1"/>
  <c r="CH1296" i="1"/>
  <c r="CG1296" i="1"/>
  <c r="CE1296" i="1"/>
  <c r="CJ1296" i="1"/>
  <c r="CL1296" i="1"/>
  <c r="CO1296" i="1"/>
  <c r="CC1296" i="1"/>
  <c r="CK1296" i="1"/>
  <c r="CF864" i="1"/>
  <c r="CE864" i="1"/>
  <c r="CO864" i="1"/>
  <c r="CD864" i="1"/>
  <c r="CJ864" i="1"/>
  <c r="CM864" i="1"/>
  <c r="CG864" i="1"/>
  <c r="CH864" i="1"/>
  <c r="CC864" i="1"/>
  <c r="CL864" i="1"/>
  <c r="CK864" i="1"/>
  <c r="CF358" i="1"/>
  <c r="CH358" i="1"/>
  <c r="CK358" i="1"/>
  <c r="CO358" i="1"/>
  <c r="CJ358" i="1"/>
  <c r="CL358" i="1"/>
  <c r="CE358" i="1"/>
  <c r="CI358" i="1"/>
  <c r="CC358" i="1"/>
  <c r="CJ1252" i="1"/>
  <c r="CL1252" i="1"/>
  <c r="CK1252" i="1"/>
  <c r="CN1252" i="1"/>
  <c r="CG1252" i="1"/>
  <c r="CE1252" i="1"/>
  <c r="CD1252" i="1"/>
  <c r="CI1252" i="1"/>
  <c r="CH1252" i="1"/>
  <c r="CM1252" i="1"/>
  <c r="CF292" i="1"/>
  <c r="CK292" i="1"/>
  <c r="CO292" i="1"/>
  <c r="CD292" i="1"/>
  <c r="CJ292" i="1"/>
  <c r="CE292" i="1"/>
  <c r="CI292" i="1"/>
  <c r="CH292" i="1"/>
  <c r="CM292" i="1"/>
  <c r="CL292" i="1"/>
  <c r="CG292" i="1"/>
  <c r="CJ495" i="1"/>
  <c r="CK495" i="1"/>
  <c r="CI495" i="1"/>
  <c r="CD1031" i="1"/>
  <c r="CF1031" i="1"/>
  <c r="CC1031" i="1"/>
  <c r="CD713" i="1"/>
  <c r="CO713" i="1"/>
  <c r="CM713" i="1"/>
  <c r="CH601" i="1"/>
  <c r="CO601" i="1"/>
  <c r="CM601" i="1"/>
  <c r="CC192" i="1"/>
  <c r="CN1296" i="1"/>
  <c r="CD358" i="1"/>
  <c r="CF1252" i="1"/>
  <c r="CD495" i="1"/>
  <c r="CN495" i="1"/>
  <c r="CG495" i="1"/>
  <c r="CH1031" i="1"/>
  <c r="CO1031" i="1"/>
  <c r="CN713" i="1"/>
  <c r="CK713" i="1"/>
  <c r="CJ601" i="1"/>
  <c r="CK601" i="1"/>
  <c r="CO47" i="1"/>
  <c r="CJ192" i="1"/>
  <c r="CJ521" i="1"/>
  <c r="CM1296" i="1"/>
  <c r="CI864" i="1"/>
  <c r="CN358" i="1"/>
  <c r="CD276" i="1"/>
  <c r="CJ276" i="1"/>
  <c r="CE276" i="1"/>
  <c r="CI276" i="1"/>
  <c r="CH276" i="1"/>
  <c r="CN276" i="1"/>
  <c r="CM276" i="1"/>
  <c r="CI895" i="1"/>
  <c r="CK895" i="1"/>
  <c r="CM895" i="1"/>
  <c r="CL774" i="1"/>
  <c r="CI774" i="1"/>
  <c r="CC774" i="1"/>
  <c r="CF774" i="1"/>
  <c r="CE774" i="1"/>
  <c r="CO774" i="1"/>
  <c r="CD510" i="1"/>
  <c r="CK510" i="1"/>
  <c r="CM510" i="1"/>
  <c r="CF510" i="1"/>
  <c r="CH510" i="1"/>
  <c r="CG510" i="1"/>
  <c r="CI510" i="1"/>
  <c r="CI1503" i="1"/>
  <c r="CK1503" i="1"/>
  <c r="CF1503" i="1"/>
  <c r="CM1503" i="1"/>
  <c r="CO1503" i="1"/>
  <c r="CN1503" i="1"/>
  <c r="CD256" i="1"/>
  <c r="CJ256" i="1"/>
  <c r="CI256" i="1"/>
  <c r="CM256" i="1"/>
  <c r="CH256" i="1"/>
  <c r="CN256" i="1"/>
  <c r="CC256" i="1"/>
  <c r="CJ826" i="1"/>
  <c r="CL826" i="1"/>
  <c r="CK826" i="1"/>
  <c r="CN826" i="1"/>
  <c r="CG826" i="1"/>
  <c r="CI826" i="1"/>
  <c r="CL1262" i="1"/>
  <c r="CE1262" i="1"/>
  <c r="CG1262" i="1"/>
  <c r="CF1262" i="1"/>
  <c r="CM1262" i="1"/>
  <c r="CK1262" i="1"/>
  <c r="CN1168" i="1"/>
  <c r="CC1168" i="1"/>
  <c r="CI1168" i="1"/>
  <c r="CD1168" i="1"/>
  <c r="CK1168" i="1"/>
  <c r="CM1168" i="1"/>
  <c r="CD1562" i="1"/>
  <c r="CM1562" i="1"/>
  <c r="CC1562" i="1"/>
  <c r="CF1562" i="1"/>
  <c r="CH1562" i="1"/>
  <c r="CG1562" i="1"/>
  <c r="CK1562" i="1"/>
  <c r="CC1401" i="1"/>
  <c r="CE1401" i="1"/>
  <c r="CD1401" i="1"/>
  <c r="CH1401" i="1"/>
  <c r="CG1401" i="1"/>
  <c r="CI1401" i="1"/>
  <c r="CL1401" i="1"/>
  <c r="CC1149" i="1"/>
  <c r="CJ1149" i="1"/>
  <c r="CH1149" i="1"/>
  <c r="CE1149" i="1"/>
  <c r="CG1149" i="1"/>
  <c r="CF1149" i="1"/>
  <c r="CL1149" i="1"/>
  <c r="CF914" i="1"/>
  <c r="CH914" i="1"/>
  <c r="CC914" i="1"/>
  <c r="CM914" i="1"/>
  <c r="CJ914" i="1"/>
  <c r="CL914" i="1"/>
  <c r="CK914" i="1"/>
  <c r="CJ640" i="1"/>
  <c r="CL640" i="1"/>
  <c r="CO640" i="1"/>
  <c r="CN640" i="1"/>
  <c r="CC640" i="1"/>
  <c r="CE640" i="1"/>
  <c r="CI203" i="1"/>
  <c r="CK203" i="1"/>
  <c r="CD203" i="1"/>
  <c r="CM203" i="1"/>
  <c r="CO203" i="1"/>
  <c r="CL203" i="1"/>
  <c r="CN34" i="1"/>
  <c r="CE34" i="1"/>
  <c r="CI34" i="1"/>
  <c r="CD34" i="1"/>
  <c r="CM34" i="1"/>
  <c r="CC34" i="1"/>
  <c r="CC499" i="1"/>
  <c r="CJ499" i="1"/>
  <c r="CL499" i="1"/>
  <c r="CE499" i="1"/>
  <c r="CG499" i="1"/>
  <c r="CF499" i="1"/>
  <c r="CH499" i="1"/>
  <c r="CK189" i="1"/>
  <c r="CM189" i="1"/>
  <c r="CJ189" i="1"/>
  <c r="CO189" i="1"/>
  <c r="CF189" i="1"/>
  <c r="CD189" i="1"/>
  <c r="CD184" i="1"/>
  <c r="CJ184" i="1"/>
  <c r="CI184" i="1"/>
  <c r="CM184" i="1"/>
  <c r="CH184" i="1"/>
  <c r="CN184" i="1"/>
  <c r="CC184" i="1"/>
  <c r="CF413" i="1"/>
  <c r="CM413" i="1"/>
  <c r="CC413" i="1"/>
  <c r="CD413" i="1"/>
  <c r="CJ413" i="1"/>
  <c r="CI413" i="1"/>
  <c r="CK413" i="1"/>
  <c r="CJ1208" i="1"/>
  <c r="CL1208" i="1"/>
  <c r="CO1208" i="1"/>
  <c r="CN1208" i="1"/>
  <c r="CC1208" i="1"/>
  <c r="CE1208" i="1"/>
  <c r="CL1223" i="1"/>
  <c r="CI1223" i="1"/>
  <c r="CG1223" i="1"/>
  <c r="CI568" i="1"/>
  <c r="CG568" i="1"/>
  <c r="CH568" i="1"/>
  <c r="CF568" i="1"/>
  <c r="CO18" i="1"/>
  <c r="CL18" i="1"/>
  <c r="CJ18" i="1"/>
  <c r="CK80" i="1"/>
  <c r="CG80" i="1"/>
  <c r="CL80" i="1"/>
  <c r="CJ1223" i="1"/>
  <c r="CD1223" i="1"/>
  <c r="CE1223" i="1"/>
  <c r="CE568" i="1"/>
  <c r="CK568" i="1"/>
  <c r="CK18" i="1"/>
  <c r="CG18" i="1"/>
  <c r="CH18" i="1"/>
  <c r="CC80" i="1"/>
  <c r="CN80" i="1"/>
  <c r="CL1416" i="1"/>
  <c r="CM1416" i="1"/>
  <c r="CI1075" i="1"/>
  <c r="CJ1075" i="1"/>
  <c r="CE1075" i="1"/>
  <c r="CF513" i="1"/>
  <c r="CK513" i="1"/>
  <c r="CJ513" i="1"/>
  <c r="CF108" i="1"/>
  <c r="CN108" i="1"/>
  <c r="CL108" i="1"/>
  <c r="CC108" i="1"/>
  <c r="CF1455" i="1"/>
  <c r="CE1455" i="1"/>
  <c r="CJ1196" i="1"/>
  <c r="CF1196" i="1"/>
  <c r="CN1196" i="1"/>
  <c r="CE1196" i="1"/>
  <c r="CH1002" i="1"/>
  <c r="CO1002" i="1"/>
  <c r="CK1002" i="1"/>
  <c r="CH889" i="1"/>
  <c r="CE889" i="1"/>
  <c r="CM889" i="1"/>
  <c r="CG889" i="1"/>
  <c r="CF754" i="1"/>
  <c r="CI754" i="1"/>
  <c r="CE754" i="1"/>
  <c r="CK754" i="1"/>
  <c r="CE560" i="1"/>
  <c r="CM560" i="1"/>
  <c r="CH560" i="1"/>
  <c r="CF560" i="1"/>
  <c r="CF488" i="1"/>
  <c r="CN488" i="1"/>
  <c r="CJ488" i="1"/>
  <c r="CE424" i="1"/>
  <c r="CM424" i="1"/>
  <c r="CC424" i="1"/>
  <c r="CC1505" i="1"/>
  <c r="CO1505" i="1"/>
  <c r="CI1505" i="1"/>
  <c r="CM1505" i="1"/>
  <c r="CC1481" i="1"/>
  <c r="CF1481" i="1"/>
  <c r="CE1481" i="1"/>
  <c r="CO1171" i="1"/>
  <c r="CL1171" i="1"/>
  <c r="CG1171" i="1"/>
  <c r="CL992" i="1"/>
  <c r="CJ992" i="1"/>
  <c r="CG992" i="1"/>
  <c r="CM839" i="1"/>
  <c r="CK839" i="1"/>
  <c r="CI839" i="1"/>
  <c r="CE839" i="1"/>
  <c r="CM689" i="1"/>
  <c r="CJ689" i="1"/>
  <c r="CE689" i="1"/>
  <c r="CC689" i="1"/>
  <c r="CL558" i="1"/>
  <c r="CM558" i="1"/>
  <c r="CD558" i="1"/>
  <c r="CC412" i="1"/>
  <c r="CI412" i="1"/>
  <c r="CF412" i="1"/>
  <c r="CG1467" i="1"/>
  <c r="CD1467" i="1"/>
  <c r="CL1467" i="1"/>
  <c r="CM449" i="1"/>
  <c r="CJ449" i="1"/>
  <c r="CH449" i="1"/>
  <c r="CE449" i="1"/>
  <c r="CO449" i="1"/>
  <c r="CH208" i="1"/>
  <c r="CM208" i="1"/>
  <c r="CF208" i="1"/>
  <c r="CN264" i="1"/>
  <c r="CL264" i="1"/>
  <c r="CO264" i="1"/>
  <c r="CD264" i="1"/>
  <c r="CK1410" i="1"/>
  <c r="CN1410" i="1"/>
  <c r="CI1410" i="1"/>
  <c r="CO613" i="1"/>
  <c r="CE613" i="1"/>
  <c r="CI613" i="1"/>
  <c r="CK1390" i="1"/>
  <c r="CM1390" i="1"/>
  <c r="CO1390" i="1"/>
  <c r="CD840" i="1"/>
  <c r="CL840" i="1"/>
  <c r="CH840" i="1"/>
  <c r="CG840" i="1"/>
  <c r="CE1400" i="1"/>
  <c r="CO1400" i="1"/>
  <c r="CF1400" i="1"/>
  <c r="CK898" i="1"/>
  <c r="CL898" i="1"/>
  <c r="CJ898" i="1"/>
  <c r="CJ309" i="1"/>
  <c r="CM309" i="1"/>
  <c r="CK309" i="1"/>
  <c r="CD753" i="1"/>
  <c r="CJ753" i="1"/>
  <c r="CC753" i="1"/>
  <c r="CK1400" i="1"/>
  <c r="CG1400" i="1"/>
  <c r="CE898" i="1"/>
  <c r="CC898" i="1"/>
  <c r="CH898" i="1"/>
  <c r="CH309" i="1"/>
  <c r="CI309" i="1"/>
  <c r="CL753" i="1"/>
  <c r="CO753" i="1"/>
  <c r="CK1416" i="1"/>
  <c r="CI1416" i="1"/>
  <c r="AC110" i="2"/>
  <c r="AK110" i="2"/>
  <c r="CK971" i="1"/>
  <c r="CC534" i="1"/>
  <c r="CN387" i="1"/>
  <c r="CF1097" i="1"/>
  <c r="CN339" i="1"/>
  <c r="CE339" i="1"/>
  <c r="CI772" i="1"/>
  <c r="CL363" i="1"/>
  <c r="CI1491" i="1"/>
  <c r="CH1533" i="1"/>
  <c r="CM834" i="1"/>
  <c r="CF351" i="1"/>
  <c r="CL146" i="1"/>
  <c r="CL178" i="1"/>
  <c r="CG1119" i="1"/>
  <c r="CK773" i="1"/>
  <c r="CE888" i="1"/>
  <c r="CI698" i="1"/>
  <c r="CM1491" i="1"/>
  <c r="CE1491" i="1"/>
  <c r="CJ905" i="1"/>
  <c r="CI608" i="1"/>
  <c r="CE440" i="1"/>
  <c r="CI834" i="1"/>
  <c r="CK178" i="1"/>
  <c r="CH59" i="1"/>
  <c r="CM204" i="1"/>
  <c r="CD430" i="1"/>
  <c r="CF731" i="1"/>
  <c r="CJ204" i="1"/>
  <c r="CH784" i="1"/>
  <c r="CG1555" i="1"/>
  <c r="CK1040" i="1"/>
  <c r="CJ867" i="1"/>
  <c r="CH281" i="1"/>
  <c r="CM59" i="1"/>
  <c r="CE461" i="1"/>
  <c r="CD1453" i="1"/>
  <c r="CL430" i="1"/>
  <c r="CJ1484" i="1"/>
  <c r="CF461" i="1"/>
  <c r="CM1453" i="1"/>
  <c r="CH574" i="1"/>
  <c r="CO204" i="1"/>
  <c r="CM1540" i="1"/>
  <c r="CO430" i="1"/>
  <c r="Q110" i="2"/>
  <c r="AI110" i="2"/>
  <c r="CD1097" i="1"/>
  <c r="CJ339" i="1"/>
  <c r="CG772" i="1"/>
  <c r="CO363" i="1"/>
  <c r="CN1500" i="1"/>
  <c r="CI351" i="1"/>
  <c r="CI146" i="1"/>
  <c r="CN773" i="1"/>
  <c r="CO1082" i="1"/>
  <c r="CO59" i="1"/>
  <c r="CI1439" i="1"/>
  <c r="CG1034" i="1"/>
  <c r="CC504" i="1"/>
  <c r="CH178" i="1"/>
  <c r="CM1097" i="1"/>
  <c r="CH339" i="1"/>
  <c r="CM772" i="1"/>
  <c r="CK772" i="1"/>
  <c r="CD772" i="1"/>
  <c r="CD363" i="1"/>
  <c r="CK363" i="1"/>
  <c r="CI363" i="1"/>
  <c r="CI1500" i="1"/>
  <c r="CM1500" i="1"/>
  <c r="CF1491" i="1"/>
  <c r="CD1533" i="1"/>
  <c r="CI1533" i="1"/>
  <c r="CE834" i="1"/>
  <c r="CC834" i="1"/>
  <c r="CG351" i="1"/>
  <c r="CN351" i="1"/>
  <c r="CH146" i="1"/>
  <c r="CM146" i="1"/>
  <c r="CJ146" i="1"/>
  <c r="CF281" i="1"/>
  <c r="CJ178" i="1"/>
  <c r="CJ1119" i="1"/>
  <c r="CI1119" i="1"/>
  <c r="CE1119" i="1"/>
  <c r="CL773" i="1"/>
  <c r="CO773" i="1"/>
  <c r="CG773" i="1"/>
  <c r="CD1082" i="1"/>
  <c r="CF888" i="1"/>
  <c r="CJ698" i="1"/>
  <c r="CL698" i="1"/>
  <c r="CD1500" i="1"/>
  <c r="CC1082" i="1"/>
  <c r="CL1284" i="1"/>
  <c r="CF784" i="1"/>
  <c r="CD608" i="1"/>
  <c r="CE178" i="1"/>
  <c r="CL59" i="1"/>
  <c r="CK461" i="1"/>
  <c r="CH1439" i="1"/>
  <c r="CN1491" i="1"/>
  <c r="CE1284" i="1"/>
  <c r="CC1284" i="1"/>
  <c r="CH1034" i="1"/>
  <c r="CN1034" i="1"/>
  <c r="CN905" i="1"/>
  <c r="CL905" i="1"/>
  <c r="CO784" i="1"/>
  <c r="CJ784" i="1"/>
  <c r="CG608" i="1"/>
  <c r="CC608" i="1"/>
  <c r="CG504" i="1"/>
  <c r="CN504" i="1"/>
  <c r="CL440" i="1"/>
  <c r="CH440" i="1"/>
  <c r="CL834" i="1"/>
  <c r="CL351" i="1"/>
  <c r="CK146" i="1"/>
  <c r="CD281" i="1"/>
  <c r="CM178" i="1"/>
  <c r="CM1119" i="1"/>
  <c r="CI1082" i="1"/>
  <c r="CC888" i="1"/>
  <c r="CE698" i="1"/>
  <c r="CH351" i="1"/>
  <c r="CN784" i="1"/>
  <c r="CJ281" i="1"/>
  <c r="CN1453" i="1"/>
  <c r="CN731" i="1"/>
  <c r="CF1540" i="1"/>
  <c r="CN430" i="1"/>
  <c r="CO1439" i="1"/>
  <c r="CD731" i="1"/>
  <c r="CM731" i="1"/>
  <c r="CL204" i="1"/>
  <c r="CD204" i="1"/>
  <c r="CK1284" i="1"/>
  <c r="CO905" i="1"/>
  <c r="CM504" i="1"/>
  <c r="CM1555" i="1"/>
  <c r="CE1555" i="1"/>
  <c r="CJ1540" i="1"/>
  <c r="CL1540" i="1"/>
  <c r="CN1221" i="1"/>
  <c r="CJ1221" i="1"/>
  <c r="CI1040" i="1"/>
  <c r="CJ1040" i="1"/>
  <c r="CC867" i="1"/>
  <c r="CL1533" i="1"/>
  <c r="CF59" i="1"/>
  <c r="CO461" i="1"/>
  <c r="CF1453" i="1"/>
  <c r="CG1453" i="1"/>
  <c r="CM888" i="1"/>
  <c r="CL741" i="1"/>
  <c r="CE574" i="1"/>
  <c r="CK430" i="1"/>
  <c r="CI544" i="1"/>
  <c r="CL824" i="1"/>
  <c r="CH534" i="1"/>
  <c r="CF1372" i="1"/>
  <c r="CG1043" i="1"/>
  <c r="CJ481" i="1"/>
  <c r="CF986" i="1"/>
  <c r="CK544" i="1"/>
  <c r="CO667" i="1"/>
  <c r="CJ107" i="1"/>
  <c r="CL1041" i="1"/>
  <c r="CL406" i="1"/>
  <c r="CO31" i="1"/>
  <c r="CC1484" i="1"/>
  <c r="CG731" i="1"/>
  <c r="CO1040" i="1"/>
  <c r="CF574" i="1"/>
  <c r="CD888" i="1"/>
  <c r="CG59" i="1"/>
  <c r="CE1484" i="1"/>
  <c r="CC1453" i="1"/>
  <c r="CE1221" i="1"/>
  <c r="CI430" i="1"/>
  <c r="CI905" i="1"/>
  <c r="CD1555" i="1"/>
  <c r="CE1040" i="1"/>
  <c r="CO574" i="1"/>
  <c r="CG784" i="1"/>
  <c r="CH867" i="1"/>
  <c r="CI1555" i="1"/>
  <c r="CG741" i="1"/>
  <c r="CF1484" i="1"/>
  <c r="CO1097" i="1"/>
  <c r="CG339" i="1"/>
  <c r="CH772" i="1"/>
  <c r="CF772" i="1"/>
  <c r="CM363" i="1"/>
  <c r="CE1500" i="1"/>
  <c r="CO1533" i="1"/>
  <c r="CD834" i="1"/>
  <c r="CC146" i="1"/>
  <c r="CO1119" i="1"/>
  <c r="CH773" i="1"/>
  <c r="CJ1082" i="1"/>
  <c r="CH888" i="1"/>
  <c r="CM698" i="1"/>
  <c r="CK1500" i="1"/>
  <c r="CH698" i="1"/>
  <c r="CH905" i="1"/>
  <c r="CO440" i="1"/>
  <c r="CL461" i="1"/>
  <c r="CM1284" i="1"/>
  <c r="CC1034" i="1"/>
  <c r="CM784" i="1"/>
  <c r="CL784" i="1"/>
  <c r="CE608" i="1"/>
  <c r="CJ1533" i="1"/>
  <c r="CC281" i="1"/>
  <c r="CF1119" i="1"/>
  <c r="CI888" i="1"/>
  <c r="CF698" i="1"/>
  <c r="CG1439" i="1"/>
  <c r="CK504" i="1"/>
  <c r="CF1555" i="1"/>
  <c r="CO731" i="1"/>
  <c r="CH1221" i="1"/>
  <c r="CK574" i="1"/>
  <c r="CJ731" i="1"/>
  <c r="CC204" i="1"/>
  <c r="CD1284" i="1"/>
  <c r="CJ1034" i="1"/>
  <c r="CM440" i="1"/>
  <c r="CO1555" i="1"/>
  <c r="CE1540" i="1"/>
  <c r="CC1540" i="1"/>
  <c r="CL1221" i="1"/>
  <c r="CM1040" i="1"/>
  <c r="CI867" i="1"/>
  <c r="CG178" i="1"/>
  <c r="CC59" i="1"/>
  <c r="CL1453" i="1"/>
  <c r="CE1453" i="1"/>
  <c r="CH1119" i="1"/>
  <c r="CF741" i="1"/>
  <c r="CL574" i="1"/>
  <c r="CN834" i="1"/>
  <c r="CG461" i="1"/>
  <c r="CF1221" i="1"/>
  <c r="CF867" i="1"/>
  <c r="CJ504" i="1"/>
  <c r="CJ1284" i="1"/>
  <c r="CM1484" i="1"/>
  <c r="CG1221" i="1"/>
  <c r="CG867" i="1"/>
  <c r="CM461" i="1"/>
  <c r="AE110" i="2"/>
  <c r="AG110" i="2"/>
  <c r="CL647" i="1"/>
  <c r="CN1097" i="1"/>
  <c r="CK1097" i="1"/>
  <c r="CF339" i="1"/>
  <c r="CC339" i="1"/>
  <c r="CH1097" i="1"/>
  <c r="CI1097" i="1"/>
  <c r="CL339" i="1"/>
  <c r="CO339" i="1"/>
  <c r="CE772" i="1"/>
  <c r="CC772" i="1"/>
  <c r="CN363" i="1"/>
  <c r="CJ363" i="1"/>
  <c r="CG363" i="1"/>
  <c r="CD1491" i="1"/>
  <c r="CH1491" i="1"/>
  <c r="CM1533" i="1"/>
  <c r="CG1533" i="1"/>
  <c r="CG834" i="1"/>
  <c r="CH834" i="1"/>
  <c r="CJ351" i="1"/>
  <c r="CO351" i="1"/>
  <c r="CG146" i="1"/>
  <c r="CD146" i="1"/>
  <c r="CM281" i="1"/>
  <c r="CC1119" i="1"/>
  <c r="CL1119" i="1"/>
  <c r="CJ773" i="1"/>
  <c r="CM773" i="1"/>
  <c r="CE773" i="1"/>
  <c r="CK1082" i="1"/>
  <c r="CK888" i="1"/>
  <c r="CD698" i="1"/>
  <c r="CO1500" i="1"/>
  <c r="CO1034" i="1"/>
  <c r="CC784" i="1"/>
  <c r="CM608" i="1"/>
  <c r="CI1453" i="1"/>
  <c r="CF1439" i="1"/>
  <c r="CD1439" i="1"/>
  <c r="CG1491" i="1"/>
  <c r="CG1284" i="1"/>
  <c r="CH1284" i="1"/>
  <c r="CF1034" i="1"/>
  <c r="CM905" i="1"/>
  <c r="CE905" i="1"/>
  <c r="CD784" i="1"/>
  <c r="CH608" i="1"/>
  <c r="CN608" i="1"/>
  <c r="CE504" i="1"/>
  <c r="CH504" i="1"/>
  <c r="CJ440" i="1"/>
  <c r="CF440" i="1"/>
  <c r="CC351" i="1"/>
  <c r="CN146" i="1"/>
  <c r="CN281" i="1"/>
  <c r="CO281" i="1"/>
  <c r="CN178" i="1"/>
  <c r="CN1082" i="1"/>
  <c r="CL888" i="1"/>
  <c r="CG1500" i="1"/>
  <c r="CD178" i="1"/>
  <c r="CD461" i="1"/>
  <c r="CO1540" i="1"/>
  <c r="CN1040" i="1"/>
  <c r="CM867" i="1"/>
  <c r="CK741" i="1"/>
  <c r="CJ574" i="1"/>
  <c r="CN1439" i="1"/>
  <c r="CE731" i="1"/>
  <c r="CK731" i="1"/>
  <c r="CI204" i="1"/>
  <c r="CL1034" i="1"/>
  <c r="CD905" i="1"/>
  <c r="CJ608" i="1"/>
  <c r="CO504" i="1"/>
  <c r="CD440" i="1"/>
  <c r="CN1555" i="1"/>
  <c r="CD1540" i="1"/>
  <c r="CK1221" i="1"/>
  <c r="CC1221" i="1"/>
  <c r="CL1040" i="1"/>
  <c r="CD1040" i="1"/>
  <c r="CN867" i="1"/>
  <c r="CK1533" i="1"/>
  <c r="CK59" i="1"/>
  <c r="CI461" i="1"/>
  <c r="CN461" i="1"/>
  <c r="CK1453" i="1"/>
  <c r="CE1082" i="1"/>
  <c r="CN59" i="1"/>
  <c r="CC1040" i="1"/>
  <c r="CG574" i="1"/>
  <c r="CM430" i="1"/>
  <c r="CK107" i="1"/>
  <c r="CM481" i="1"/>
  <c r="CL31" i="1"/>
  <c r="CN1185" i="1"/>
  <c r="CG544" i="1"/>
  <c r="CI107" i="1"/>
  <c r="CI340" i="1"/>
  <c r="CI31" i="1"/>
  <c r="CO1041" i="1"/>
  <c r="CI1284" i="1"/>
  <c r="CG1484" i="1"/>
  <c r="CK204" i="1"/>
  <c r="CM741" i="1"/>
  <c r="CC574" i="1"/>
  <c r="CL1491" i="1"/>
  <c r="CE1439" i="1"/>
  <c r="CK1555" i="1"/>
  <c r="CI1484" i="1"/>
  <c r="CE867" i="1"/>
  <c r="CM574" i="1"/>
  <c r="CL1439" i="1"/>
  <c r="CH1484" i="1"/>
  <c r="CF204" i="1"/>
  <c r="CE741" i="1"/>
  <c r="CK1484" i="1"/>
  <c r="CF430" i="1"/>
  <c r="CD1221" i="1"/>
  <c r="CD1448" i="1"/>
  <c r="CH1448" i="1"/>
  <c r="CC1448" i="1"/>
  <c r="CN1448" i="1"/>
  <c r="CF1448" i="1"/>
  <c r="CE1448" i="1"/>
  <c r="CO1448" i="1"/>
  <c r="CD548" i="1"/>
  <c r="CN548" i="1"/>
  <c r="CH548" i="1"/>
  <c r="CG548" i="1"/>
  <c r="CM548" i="1"/>
  <c r="CK548" i="1"/>
  <c r="CF548" i="1"/>
  <c r="CK145" i="1"/>
  <c r="CO145" i="1"/>
  <c r="CN145" i="1"/>
  <c r="CJ145" i="1"/>
  <c r="CI145" i="1"/>
  <c r="CG145" i="1"/>
  <c r="CL145" i="1"/>
  <c r="CE375" i="1"/>
  <c r="CI375" i="1"/>
  <c r="CN375" i="1"/>
  <c r="CK375" i="1"/>
  <c r="CL375" i="1"/>
  <c r="CC375" i="1"/>
  <c r="CJ375" i="1"/>
  <c r="CK209" i="1"/>
  <c r="CJ209" i="1"/>
  <c r="CO209" i="1"/>
  <c r="CN209" i="1"/>
  <c r="CG209" i="1"/>
  <c r="CL209" i="1"/>
  <c r="CI209" i="1"/>
  <c r="CC1445" i="1"/>
  <c r="CI1445" i="1"/>
  <c r="CG1445" i="1"/>
  <c r="CH1445" i="1"/>
  <c r="CF1445" i="1"/>
  <c r="CO1445" i="1"/>
  <c r="CD1445" i="1"/>
  <c r="CM1067" i="1"/>
  <c r="CC1067" i="1"/>
  <c r="CL1067" i="1"/>
  <c r="CJ1067" i="1"/>
  <c r="CK1067" i="1"/>
  <c r="CN1067" i="1"/>
  <c r="CI1067" i="1"/>
  <c r="CE801" i="1"/>
  <c r="CI801" i="1"/>
  <c r="CN801" i="1"/>
  <c r="CK801" i="1"/>
  <c r="CC801" i="1"/>
  <c r="CD801" i="1"/>
  <c r="CN407" i="1"/>
  <c r="CK407" i="1"/>
  <c r="CD407" i="1"/>
  <c r="CE407" i="1"/>
  <c r="CO407" i="1"/>
  <c r="CJ407" i="1"/>
  <c r="CL407" i="1"/>
  <c r="CC997" i="1"/>
  <c r="CI997" i="1"/>
  <c r="CG997" i="1"/>
  <c r="CL997" i="1"/>
  <c r="CH997" i="1"/>
  <c r="CO997" i="1"/>
  <c r="CF997" i="1"/>
  <c r="CK795" i="1"/>
  <c r="CO795" i="1"/>
  <c r="CN795" i="1"/>
  <c r="CH795" i="1"/>
  <c r="CI795" i="1"/>
  <c r="CG795" i="1"/>
  <c r="CL795" i="1"/>
  <c r="CF1328" i="1"/>
  <c r="CJ1328" i="1"/>
  <c r="CO1328" i="1"/>
  <c r="CL1328" i="1"/>
  <c r="CE1328" i="1"/>
  <c r="CD1328" i="1"/>
  <c r="CK1328" i="1"/>
  <c r="CN676" i="1"/>
  <c r="CO676" i="1"/>
  <c r="CD676" i="1"/>
  <c r="CE676" i="1"/>
  <c r="CJ676" i="1"/>
  <c r="CK676" i="1"/>
  <c r="CL676" i="1"/>
  <c r="CD220" i="1"/>
  <c r="CN220" i="1"/>
  <c r="CH220" i="1"/>
  <c r="CM220" i="1"/>
  <c r="CK220" i="1"/>
  <c r="CF220" i="1"/>
  <c r="CO220" i="1"/>
  <c r="CN1554" i="1"/>
  <c r="CD1554" i="1"/>
  <c r="CC1554" i="1"/>
  <c r="CM1554" i="1"/>
  <c r="CL1554" i="1"/>
  <c r="CJ1554" i="1"/>
  <c r="CO1554" i="1"/>
  <c r="CE1329" i="1"/>
  <c r="CI1329" i="1"/>
  <c r="CJ1329" i="1"/>
  <c r="CK1329" i="1"/>
  <c r="CC1329" i="1"/>
  <c r="CL1329" i="1"/>
  <c r="CF1329" i="1"/>
  <c r="CL1076" i="1"/>
  <c r="CM1076" i="1"/>
  <c r="CF1076" i="1"/>
  <c r="CC1076" i="1"/>
  <c r="CO1076" i="1"/>
  <c r="CH1076" i="1"/>
  <c r="CN1076" i="1"/>
  <c r="CD948" i="1"/>
  <c r="CN948" i="1"/>
  <c r="CH948" i="1"/>
  <c r="CO948" i="1"/>
  <c r="CM948" i="1"/>
  <c r="CC948" i="1"/>
  <c r="CF948" i="1"/>
  <c r="CN756" i="1"/>
  <c r="CD756" i="1"/>
  <c r="CM756" i="1"/>
  <c r="CK756" i="1"/>
  <c r="CL756" i="1"/>
  <c r="CJ756" i="1"/>
  <c r="CO756" i="1"/>
  <c r="CD618" i="1"/>
  <c r="CH618" i="1"/>
  <c r="CC618" i="1"/>
  <c r="CN618" i="1"/>
  <c r="CG618" i="1"/>
  <c r="CF618" i="1"/>
  <c r="CE618" i="1"/>
  <c r="CN498" i="1"/>
  <c r="CO498" i="1"/>
  <c r="CD498" i="1"/>
  <c r="CE498" i="1"/>
  <c r="CJ498" i="1"/>
  <c r="CK498" i="1"/>
  <c r="CL498" i="1"/>
  <c r="CC434" i="1"/>
  <c r="CI434" i="1"/>
  <c r="CG434" i="1"/>
  <c r="CH434" i="1"/>
  <c r="CD434" i="1"/>
  <c r="CO434" i="1"/>
  <c r="CF434" i="1"/>
  <c r="CL244" i="1"/>
  <c r="CF244" i="1"/>
  <c r="CO244" i="1"/>
  <c r="CK244" i="1"/>
  <c r="CN244" i="1"/>
  <c r="CM244" i="1"/>
  <c r="CH244" i="1"/>
  <c r="CJ942" i="1"/>
  <c r="CH942" i="1"/>
  <c r="CM942" i="1"/>
  <c r="CN942" i="1"/>
  <c r="CK942" i="1"/>
  <c r="CI942" i="1"/>
  <c r="CD942" i="1"/>
  <c r="CC942" i="1"/>
  <c r="CG942" i="1"/>
  <c r="CF492" i="1"/>
  <c r="CL492" i="1"/>
  <c r="CI492" i="1"/>
  <c r="CD492" i="1"/>
  <c r="CN492" i="1"/>
  <c r="CG492" i="1"/>
  <c r="CH492" i="1"/>
  <c r="CK492" i="1"/>
  <c r="CJ492" i="1"/>
  <c r="CE492" i="1"/>
  <c r="CJ30" i="1"/>
  <c r="CN30" i="1"/>
  <c r="CC30" i="1"/>
  <c r="CO30" i="1"/>
  <c r="CH30" i="1"/>
  <c r="CM30" i="1"/>
  <c r="CF30" i="1"/>
  <c r="CG30" i="1"/>
  <c r="CD30" i="1"/>
  <c r="CI30" i="1"/>
  <c r="CO197" i="1"/>
  <c r="CC197" i="1"/>
  <c r="CI197" i="1"/>
  <c r="CJ197" i="1"/>
  <c r="CK197" i="1"/>
  <c r="CN197" i="1"/>
  <c r="CH197" i="1"/>
  <c r="CG197" i="1"/>
  <c r="CL197" i="1"/>
  <c r="CE197" i="1"/>
  <c r="CJ842" i="1"/>
  <c r="CL842" i="1"/>
  <c r="CK842" i="1"/>
  <c r="CD842" i="1"/>
  <c r="CO842" i="1"/>
  <c r="CM842" i="1"/>
  <c r="CN842" i="1"/>
  <c r="CI842" i="1"/>
  <c r="CH842" i="1"/>
  <c r="CE842" i="1"/>
  <c r="CG842" i="1"/>
  <c r="CF437" i="1"/>
  <c r="CM437" i="1"/>
  <c r="CK437" i="1"/>
  <c r="CH437" i="1"/>
  <c r="CN437" i="1"/>
  <c r="CG437" i="1"/>
  <c r="CL437" i="1"/>
  <c r="CO437" i="1"/>
  <c r="CJ437" i="1"/>
  <c r="CC437" i="1"/>
  <c r="CE437" i="1"/>
  <c r="CE535" i="1"/>
  <c r="CI535" i="1"/>
  <c r="CJ535" i="1"/>
  <c r="CK535" i="1"/>
  <c r="CF535" i="1"/>
  <c r="CD535" i="1"/>
  <c r="CN338" i="1"/>
  <c r="CM338" i="1"/>
  <c r="CD338" i="1"/>
  <c r="CC338" i="1"/>
  <c r="CL338" i="1"/>
  <c r="CJ338" i="1"/>
  <c r="CO338" i="1"/>
  <c r="CC161" i="1"/>
  <c r="CI161" i="1"/>
  <c r="CG161" i="1"/>
  <c r="CL161" i="1"/>
  <c r="CO161" i="1"/>
  <c r="CN161" i="1"/>
  <c r="CJ161" i="1"/>
  <c r="CN374" i="1"/>
  <c r="CD374" i="1"/>
  <c r="CE374" i="1"/>
  <c r="CO374" i="1"/>
  <c r="CK374" i="1"/>
  <c r="CJ374" i="1"/>
  <c r="CL374" i="1"/>
  <c r="CC105" i="1"/>
  <c r="CG105" i="1"/>
  <c r="CL105" i="1"/>
  <c r="CI105" i="1"/>
  <c r="CJ105" i="1"/>
  <c r="CO105" i="1"/>
  <c r="CN105" i="1"/>
  <c r="CL384" i="1"/>
  <c r="CM384" i="1"/>
  <c r="CF384" i="1"/>
  <c r="CC384" i="1"/>
  <c r="CN384" i="1"/>
  <c r="CO384" i="1"/>
  <c r="CH384" i="1"/>
  <c r="CC33" i="1"/>
  <c r="CI33" i="1"/>
  <c r="CG33" i="1"/>
  <c r="CL33" i="1"/>
  <c r="CN33" i="1"/>
  <c r="CO33" i="1"/>
  <c r="CJ33" i="1"/>
  <c r="CM1407" i="1"/>
  <c r="CC1407" i="1"/>
  <c r="CH1407" i="1"/>
  <c r="CD1407" i="1"/>
  <c r="CI1407" i="1"/>
  <c r="CF1407" i="1"/>
  <c r="CK1407" i="1"/>
  <c r="CC655" i="1"/>
  <c r="CG655" i="1"/>
  <c r="CL655" i="1"/>
  <c r="CI655" i="1"/>
  <c r="CH655" i="1"/>
  <c r="CO655" i="1"/>
  <c r="CF655" i="1"/>
  <c r="CM531" i="1"/>
  <c r="CJ531" i="1"/>
  <c r="CC531" i="1"/>
  <c r="CL531" i="1"/>
  <c r="CK531" i="1"/>
  <c r="CI531" i="1"/>
  <c r="CN531" i="1"/>
  <c r="CE279" i="1"/>
  <c r="CK279" i="1"/>
  <c r="CI279" i="1"/>
  <c r="CF279" i="1"/>
  <c r="CC279" i="1"/>
  <c r="CH279" i="1"/>
  <c r="CD279" i="1"/>
  <c r="CM1535" i="1"/>
  <c r="CC1535" i="1"/>
  <c r="CH1535" i="1"/>
  <c r="CD1535" i="1"/>
  <c r="CF1535" i="1"/>
  <c r="CI1535" i="1"/>
  <c r="CK1535" i="1"/>
  <c r="CG1331" i="1"/>
  <c r="CI1331" i="1"/>
  <c r="CH1331" i="1"/>
  <c r="CO1331" i="1"/>
  <c r="CD1331" i="1"/>
  <c r="CJ1331" i="1"/>
  <c r="CM1331" i="1"/>
  <c r="CC1331" i="1"/>
  <c r="CL1331" i="1"/>
  <c r="CK1331" i="1"/>
  <c r="CF1331" i="1"/>
  <c r="CN588" i="1"/>
  <c r="CO588" i="1"/>
  <c r="CD588" i="1"/>
  <c r="CM588" i="1"/>
  <c r="CJ588" i="1"/>
  <c r="CK588" i="1"/>
  <c r="CL588" i="1"/>
  <c r="CC277" i="1"/>
  <c r="CI277" i="1"/>
  <c r="CG277" i="1"/>
  <c r="CH277" i="1"/>
  <c r="CF277" i="1"/>
  <c r="CD277" i="1"/>
  <c r="CO277" i="1"/>
  <c r="CC41" i="1"/>
  <c r="CE41" i="1"/>
  <c r="CD41" i="1"/>
  <c r="CH41" i="1"/>
  <c r="CK41" i="1"/>
  <c r="CM41" i="1"/>
  <c r="CF41" i="1"/>
  <c r="CJ41" i="1"/>
  <c r="CG41" i="1"/>
  <c r="CL41" i="1"/>
  <c r="CO41" i="1"/>
  <c r="CN41" i="1"/>
  <c r="CK755" i="1"/>
  <c r="CH755" i="1"/>
  <c r="CO755" i="1"/>
  <c r="CF755" i="1"/>
  <c r="CL755" i="1"/>
  <c r="CG755" i="1"/>
  <c r="CI755" i="1"/>
  <c r="CO1053" i="1"/>
  <c r="CC1053" i="1"/>
  <c r="CD1053" i="1"/>
  <c r="CK1053" i="1"/>
  <c r="CN1053" i="1"/>
  <c r="CM1053" i="1"/>
  <c r="CE1053" i="1"/>
  <c r="CJ1053" i="1"/>
  <c r="CC729" i="1"/>
  <c r="CG729" i="1"/>
  <c r="CH729" i="1"/>
  <c r="CF729" i="1"/>
  <c r="CM729" i="1"/>
  <c r="CE729" i="1"/>
  <c r="CD729" i="1"/>
  <c r="CO729" i="1"/>
  <c r="CC1541" i="1"/>
  <c r="CG1541" i="1"/>
  <c r="CN1541" i="1"/>
  <c r="CF1541" i="1"/>
  <c r="CE1541" i="1"/>
  <c r="CM1541" i="1"/>
  <c r="CN799" i="1"/>
  <c r="CI799" i="1"/>
  <c r="CD799" i="1"/>
  <c r="CG799" i="1"/>
  <c r="CE799" i="1"/>
  <c r="CN926" i="1"/>
  <c r="CC926" i="1"/>
  <c r="CM926" i="1"/>
  <c r="CF926" i="1"/>
  <c r="CH926" i="1"/>
  <c r="CG926" i="1"/>
  <c r="CI926" i="1"/>
  <c r="CJ926" i="1"/>
  <c r="CO926" i="1"/>
  <c r="CD926" i="1"/>
  <c r="CE926" i="1"/>
  <c r="CL926" i="1"/>
  <c r="CD540" i="1"/>
  <c r="CJ540" i="1"/>
  <c r="CI540" i="1"/>
  <c r="CK540" i="1"/>
  <c r="CL540" i="1"/>
  <c r="CE540" i="1"/>
  <c r="CG540" i="1"/>
  <c r="CM540" i="1"/>
  <c r="CH540" i="1"/>
  <c r="CO540" i="1"/>
  <c r="CF540" i="1"/>
  <c r="CC540" i="1"/>
  <c r="CI781" i="1"/>
  <c r="CK781" i="1"/>
  <c r="CJ781" i="1"/>
  <c r="CC781" i="1"/>
  <c r="CF781" i="1"/>
  <c r="CD781" i="1"/>
  <c r="CO781" i="1"/>
  <c r="CE781" i="1"/>
  <c r="CN781" i="1"/>
  <c r="CM781" i="1"/>
  <c r="CH781" i="1"/>
  <c r="CC329" i="1"/>
  <c r="CO329" i="1"/>
  <c r="CL329" i="1"/>
  <c r="CG329" i="1"/>
  <c r="CM329" i="1"/>
  <c r="CN329" i="1"/>
  <c r="CF329" i="1"/>
  <c r="CI329" i="1"/>
  <c r="CJ329" i="1"/>
  <c r="CK329" i="1"/>
  <c r="CL148" i="1"/>
  <c r="CC148" i="1"/>
  <c r="CG148" i="1"/>
  <c r="CD148" i="1"/>
  <c r="CJ148" i="1"/>
  <c r="CE148" i="1"/>
  <c r="CI148" i="1"/>
  <c r="CK148" i="1"/>
  <c r="CH148" i="1"/>
  <c r="CM148" i="1"/>
  <c r="CF148" i="1"/>
  <c r="CO148" i="1"/>
  <c r="CK747" i="1"/>
  <c r="CM747" i="1"/>
  <c r="CJ747" i="1"/>
  <c r="CC747" i="1"/>
  <c r="CE747" i="1"/>
  <c r="CD747" i="1"/>
  <c r="CF747" i="1"/>
  <c r="CO747" i="1"/>
  <c r="CN747" i="1"/>
  <c r="CI747" i="1"/>
  <c r="CH747" i="1"/>
  <c r="CK337" i="1"/>
  <c r="CM337" i="1"/>
  <c r="CF337" i="1"/>
  <c r="CC337" i="1"/>
  <c r="CE337" i="1"/>
  <c r="CD337" i="1"/>
  <c r="CH337" i="1"/>
  <c r="CJ337" i="1"/>
  <c r="CG337" i="1"/>
  <c r="CL337" i="1"/>
  <c r="CO337" i="1"/>
  <c r="CN337" i="1"/>
  <c r="CF1366" i="1"/>
  <c r="CH1366" i="1"/>
  <c r="CE1366" i="1"/>
  <c r="CM1366" i="1"/>
  <c r="CN1366" i="1"/>
  <c r="CC1366" i="1"/>
  <c r="CG1366" i="1"/>
  <c r="CL1366" i="1"/>
  <c r="CK1366" i="1"/>
  <c r="CJ1366" i="1"/>
  <c r="CO1366" i="1"/>
  <c r="CF1386" i="1"/>
  <c r="CH1386" i="1"/>
  <c r="CK1386" i="1"/>
  <c r="CI1386" i="1"/>
  <c r="CN1386" i="1"/>
  <c r="CG1386" i="1"/>
  <c r="CM1386" i="1"/>
  <c r="CL1386" i="1"/>
  <c r="CO1386" i="1"/>
  <c r="CJ1386" i="1"/>
  <c r="CC1386" i="1"/>
  <c r="CF1420" i="1"/>
  <c r="CL1420" i="1"/>
  <c r="CG1420" i="1"/>
  <c r="CE1420" i="1"/>
  <c r="CJ1420" i="1"/>
  <c r="CI1420" i="1"/>
  <c r="CD1420" i="1"/>
  <c r="CC1420" i="1"/>
  <c r="CL1116" i="1"/>
  <c r="CH1116" i="1"/>
  <c r="CM1116" i="1"/>
  <c r="CK1116" i="1"/>
  <c r="CJ1116" i="1"/>
  <c r="CG1116" i="1"/>
  <c r="CF1116" i="1"/>
  <c r="CI1116" i="1"/>
  <c r="CN1116" i="1"/>
  <c r="CD1116" i="1"/>
  <c r="CC1116" i="1"/>
  <c r="CH812" i="1"/>
  <c r="CN812" i="1"/>
  <c r="CG812" i="1"/>
  <c r="CF812" i="1"/>
  <c r="CM812" i="1"/>
  <c r="CC812" i="1"/>
  <c r="CE812" i="1"/>
  <c r="CD812" i="1"/>
  <c r="CI812" i="1"/>
  <c r="CL812" i="1"/>
  <c r="CO812" i="1"/>
  <c r="CK812" i="1"/>
  <c r="CH516" i="1"/>
  <c r="CN516" i="1"/>
  <c r="CG516" i="1"/>
  <c r="CF516" i="1"/>
  <c r="CM516" i="1"/>
  <c r="CK516" i="1"/>
  <c r="CE516" i="1"/>
  <c r="CD516" i="1"/>
  <c r="CI516" i="1"/>
  <c r="CL516" i="1"/>
  <c r="CO516" i="1"/>
  <c r="CJ516" i="1"/>
  <c r="CC516" i="1"/>
  <c r="CG269" i="1"/>
  <c r="CI269" i="1"/>
  <c r="CH269" i="1"/>
  <c r="CO269" i="1"/>
  <c r="CF269" i="1"/>
  <c r="CD269" i="1"/>
  <c r="CM269" i="1"/>
  <c r="CC269" i="1"/>
  <c r="CN269" i="1"/>
  <c r="CK269" i="1"/>
  <c r="CJ269" i="1"/>
  <c r="CL269" i="1"/>
  <c r="CO575" i="1"/>
  <c r="CH575" i="1"/>
  <c r="CE575" i="1"/>
  <c r="CL575" i="1"/>
  <c r="CG575" i="1"/>
  <c r="CM575" i="1"/>
  <c r="CF575" i="1"/>
  <c r="CI575" i="1"/>
  <c r="CD575" i="1"/>
  <c r="CC575" i="1"/>
  <c r="CJ575" i="1"/>
  <c r="CK575" i="1"/>
  <c r="CN575" i="1"/>
  <c r="CO29" i="1"/>
  <c r="CF29" i="1"/>
  <c r="CD29" i="1"/>
  <c r="CG29" i="1"/>
  <c r="CM29" i="1"/>
  <c r="CL29" i="1"/>
  <c r="CE29" i="1"/>
  <c r="CH29" i="1"/>
  <c r="CI29" i="1"/>
  <c r="CN29" i="1"/>
  <c r="CC29" i="1"/>
  <c r="CJ29" i="1"/>
  <c r="CK29" i="1"/>
  <c r="CF1084" i="1"/>
  <c r="CM1084" i="1"/>
  <c r="CC1084" i="1"/>
  <c r="CJ1084" i="1"/>
  <c r="CG1084" i="1"/>
  <c r="CH1084" i="1"/>
  <c r="CE1084" i="1"/>
  <c r="CK1084" i="1"/>
  <c r="CN1084" i="1"/>
  <c r="CI1084" i="1"/>
  <c r="CD1084" i="1"/>
  <c r="CO1084" i="1"/>
  <c r="CL1084" i="1"/>
  <c r="CG473" i="1"/>
  <c r="CO473" i="1"/>
  <c r="CF473" i="1"/>
  <c r="CH473" i="1"/>
  <c r="CJ473" i="1"/>
  <c r="CK473" i="1"/>
  <c r="CM473" i="1"/>
  <c r="CN473" i="1"/>
  <c r="CE473" i="1"/>
  <c r="CC473" i="1"/>
  <c r="CD473" i="1"/>
  <c r="CI473" i="1"/>
  <c r="CL473" i="1"/>
  <c r="CC1447" i="1"/>
  <c r="CD1447" i="1"/>
  <c r="CH1447" i="1"/>
  <c r="CG1447" i="1"/>
  <c r="CF1447" i="1"/>
  <c r="CI1447" i="1"/>
  <c r="CO1447" i="1"/>
  <c r="CJ1447" i="1"/>
  <c r="CK1447" i="1"/>
  <c r="CL1447" i="1"/>
  <c r="CE1447" i="1"/>
  <c r="CN1447" i="1"/>
  <c r="CM1447" i="1"/>
  <c r="CO1037" i="1"/>
  <c r="CH1037" i="1"/>
  <c r="CF1037" i="1"/>
  <c r="CG1037" i="1"/>
  <c r="CM1037" i="1"/>
  <c r="CN1037" i="1"/>
  <c r="CE1037" i="1"/>
  <c r="CL1037" i="1"/>
  <c r="CI1037" i="1"/>
  <c r="CD1037" i="1"/>
  <c r="CC1037" i="1"/>
  <c r="CJ1037" i="1"/>
  <c r="CK1037" i="1"/>
  <c r="CF828" i="1"/>
  <c r="CM828" i="1"/>
  <c r="CC828" i="1"/>
  <c r="CJ828" i="1"/>
  <c r="CG828" i="1"/>
  <c r="CH828" i="1"/>
  <c r="CE828" i="1"/>
  <c r="CK828" i="1"/>
  <c r="CN828" i="1"/>
  <c r="CI828" i="1"/>
  <c r="CD828" i="1"/>
  <c r="CO828" i="1"/>
  <c r="CL828" i="1"/>
  <c r="CO651" i="1"/>
  <c r="CD651" i="1"/>
  <c r="CN651" i="1"/>
  <c r="CG651" i="1"/>
  <c r="CM651" i="1"/>
  <c r="CJ651" i="1"/>
  <c r="CE651" i="1"/>
  <c r="CH651" i="1"/>
  <c r="CI651" i="1"/>
  <c r="CL651" i="1"/>
  <c r="CC651" i="1"/>
  <c r="CF651" i="1"/>
  <c r="CK651" i="1"/>
  <c r="CD298" i="1"/>
  <c r="CM298" i="1"/>
  <c r="CC298" i="1"/>
  <c r="CH298" i="1"/>
  <c r="CO298" i="1"/>
  <c r="CJ298" i="1"/>
  <c r="CE298" i="1"/>
  <c r="CK298" i="1"/>
  <c r="CL298" i="1"/>
  <c r="CG298" i="1"/>
  <c r="CF298" i="1"/>
  <c r="CI298" i="1"/>
  <c r="CN298" i="1"/>
  <c r="CO809" i="1"/>
  <c r="CI809" i="1"/>
  <c r="CE809" i="1"/>
  <c r="CG809" i="1"/>
  <c r="CD809" i="1"/>
  <c r="CJ809" i="1"/>
  <c r="CF809" i="1"/>
  <c r="CM809" i="1"/>
  <c r="CL809" i="1"/>
  <c r="CN809" i="1"/>
  <c r="CC809" i="1"/>
  <c r="CH809" i="1"/>
  <c r="CK809" i="1"/>
  <c r="CD1200" i="1"/>
  <c r="CK1200" i="1"/>
  <c r="CM1200" i="1"/>
  <c r="CH1200" i="1"/>
  <c r="CO1200" i="1"/>
  <c r="CJ1200" i="1"/>
  <c r="CC1200" i="1"/>
  <c r="CE1200" i="1"/>
  <c r="CL1200" i="1"/>
  <c r="CG1200" i="1"/>
  <c r="CF1200" i="1"/>
  <c r="CI1200" i="1"/>
  <c r="CN1200" i="1"/>
  <c r="CF1452" i="1"/>
  <c r="CK1452" i="1"/>
  <c r="CO1452" i="1"/>
  <c r="CH1452" i="1"/>
  <c r="CC1452" i="1"/>
  <c r="CI1452" i="1"/>
  <c r="CJ1452" i="1"/>
  <c r="CM1452" i="1"/>
  <c r="CN1452" i="1"/>
  <c r="CE1452" i="1"/>
  <c r="CD1452" i="1"/>
  <c r="CG1452" i="1"/>
  <c r="CL1452" i="1"/>
  <c r="CF1064" i="1"/>
  <c r="CE1064" i="1"/>
  <c r="CG1064" i="1"/>
  <c r="CJ1064" i="1"/>
  <c r="CK1064" i="1"/>
  <c r="CH1064" i="1"/>
  <c r="CI1064" i="1"/>
  <c r="CO1064" i="1"/>
  <c r="CN1064" i="1"/>
  <c r="CM1064" i="1"/>
  <c r="CD1064" i="1"/>
  <c r="CC1064" i="1"/>
  <c r="CL1064" i="1"/>
  <c r="CD814" i="1"/>
  <c r="CK814" i="1"/>
  <c r="CE814" i="1"/>
  <c r="CJ814" i="1"/>
  <c r="CC814" i="1"/>
  <c r="CI814" i="1"/>
  <c r="CH814" i="1"/>
  <c r="CO814" i="1"/>
  <c r="CL814" i="1"/>
  <c r="CG814" i="1"/>
  <c r="CF814" i="1"/>
  <c r="CM814" i="1"/>
  <c r="CN814" i="1"/>
  <c r="CF550" i="1"/>
  <c r="CM550" i="1"/>
  <c r="CK550" i="1"/>
  <c r="CJ550" i="1"/>
  <c r="CG550" i="1"/>
  <c r="CH550" i="1"/>
  <c r="CE550" i="1"/>
  <c r="CC550" i="1"/>
  <c r="CN550" i="1"/>
  <c r="CI550" i="1"/>
  <c r="CD550" i="1"/>
  <c r="CO550" i="1"/>
  <c r="CL550" i="1"/>
  <c r="CG1397" i="1"/>
  <c r="CI1397" i="1"/>
  <c r="CH1397" i="1"/>
  <c r="CC1397" i="1"/>
  <c r="CM1397" i="1"/>
  <c r="CD1397" i="1"/>
  <c r="CO1397" i="1"/>
  <c r="CN1397" i="1"/>
  <c r="CK1397" i="1"/>
  <c r="CL1397" i="1"/>
  <c r="CE1397" i="1"/>
  <c r="CF1397" i="1"/>
  <c r="CD846" i="1"/>
  <c r="CK846" i="1"/>
  <c r="CE846" i="1"/>
  <c r="CH846" i="1"/>
  <c r="CO846" i="1"/>
  <c r="CJ846" i="1"/>
  <c r="CC846" i="1"/>
  <c r="CI846" i="1"/>
  <c r="CL846" i="1"/>
  <c r="CG846" i="1"/>
  <c r="CF846" i="1"/>
  <c r="CM846" i="1"/>
  <c r="CN846" i="1"/>
  <c r="CI1027" i="1"/>
  <c r="CK1027" i="1"/>
  <c r="CN1027" i="1"/>
  <c r="CE1027" i="1"/>
  <c r="CO1027" i="1"/>
  <c r="CD1027" i="1"/>
  <c r="CC1027" i="1"/>
  <c r="CF1027" i="1"/>
  <c r="CM1027" i="1"/>
  <c r="CH1027" i="1"/>
  <c r="CG1027" i="1"/>
  <c r="CJ1027" i="1"/>
  <c r="CF469" i="1"/>
  <c r="CN469" i="1"/>
  <c r="CO469" i="1"/>
  <c r="CK469" i="1"/>
  <c r="CG469" i="1"/>
  <c r="CH469" i="1"/>
  <c r="CI469" i="1"/>
  <c r="CJ469" i="1"/>
  <c r="CC469" i="1"/>
  <c r="CM469" i="1"/>
  <c r="CD469" i="1"/>
  <c r="CE469" i="1"/>
  <c r="CL469" i="1"/>
  <c r="CD334" i="1"/>
  <c r="CC334" i="1"/>
  <c r="CG334" i="1"/>
  <c r="CJ334" i="1"/>
  <c r="CL334" i="1"/>
  <c r="CE334" i="1"/>
  <c r="CN334" i="1"/>
  <c r="CM334" i="1"/>
  <c r="CI334" i="1"/>
  <c r="CO334" i="1"/>
  <c r="CF334" i="1"/>
  <c r="CH334" i="1"/>
  <c r="CC1257" i="1"/>
  <c r="CF1257" i="1"/>
  <c r="CH1257" i="1"/>
  <c r="CI1257" i="1"/>
  <c r="CK1257" i="1"/>
  <c r="CJ1257" i="1"/>
  <c r="CM1257" i="1"/>
  <c r="CD1257" i="1"/>
  <c r="CO1257" i="1"/>
  <c r="CG1257" i="1"/>
  <c r="CN1257" i="1"/>
  <c r="CL1257" i="1"/>
  <c r="CI1083" i="1"/>
  <c r="CK1083" i="1"/>
  <c r="CN1083" i="1"/>
  <c r="CC1083" i="1"/>
  <c r="CJ1083" i="1"/>
  <c r="CL1083" i="1"/>
  <c r="CM1083" i="1"/>
  <c r="CD1083" i="1"/>
  <c r="CO1083" i="1"/>
  <c r="CF1083" i="1"/>
  <c r="CH1083" i="1"/>
  <c r="CE1083" i="1"/>
  <c r="CG1083" i="1"/>
  <c r="CJ800" i="1"/>
  <c r="CL800" i="1"/>
  <c r="CK800" i="1"/>
  <c r="CD800" i="1"/>
  <c r="CO800" i="1"/>
  <c r="CM800" i="1"/>
  <c r="CN800" i="1"/>
  <c r="CI800" i="1"/>
  <c r="CG800" i="1"/>
  <c r="CF800" i="1"/>
  <c r="CH800" i="1"/>
  <c r="CC800" i="1"/>
  <c r="CE800" i="1"/>
  <c r="CJ584" i="1"/>
  <c r="CL584" i="1"/>
  <c r="CO584" i="1"/>
  <c r="CD584" i="1"/>
  <c r="CK584" i="1"/>
  <c r="CE584" i="1"/>
  <c r="CN584" i="1"/>
  <c r="CM584" i="1"/>
  <c r="CC584" i="1"/>
  <c r="CG584" i="1"/>
  <c r="CI584" i="1"/>
  <c r="CF584" i="1"/>
  <c r="CH584" i="1"/>
  <c r="CI123" i="1"/>
  <c r="CK123" i="1"/>
  <c r="CD123" i="1"/>
  <c r="CC123" i="1"/>
  <c r="CH123" i="1"/>
  <c r="CF123" i="1"/>
  <c r="CM123" i="1"/>
  <c r="CL123" i="1"/>
  <c r="CO123" i="1"/>
  <c r="CE123" i="1"/>
  <c r="CG123" i="1"/>
  <c r="CJ123" i="1"/>
  <c r="CN123" i="1"/>
  <c r="CI367" i="1"/>
  <c r="CK367" i="1"/>
  <c r="CN367" i="1"/>
  <c r="CC367" i="1"/>
  <c r="CJ367" i="1"/>
  <c r="CD367" i="1"/>
  <c r="CM367" i="1"/>
  <c r="CL367" i="1"/>
  <c r="CO367" i="1"/>
  <c r="CF367" i="1"/>
  <c r="CH367" i="1"/>
  <c r="CE367" i="1"/>
  <c r="CG367" i="1"/>
  <c r="CF1456" i="1"/>
  <c r="CO1456" i="1"/>
  <c r="CE1456" i="1"/>
  <c r="CH1456" i="1"/>
  <c r="CN1456" i="1"/>
  <c r="CC1456" i="1"/>
  <c r="CL1456" i="1"/>
  <c r="CK1456" i="1"/>
  <c r="CG1456" i="1"/>
  <c r="CJ1456" i="1"/>
  <c r="CI1456" i="1"/>
  <c r="CM1456" i="1"/>
  <c r="CF884" i="1"/>
  <c r="CM884" i="1"/>
  <c r="CK884" i="1"/>
  <c r="CH884" i="1"/>
  <c r="CN884" i="1"/>
  <c r="CO884" i="1"/>
  <c r="CL884" i="1"/>
  <c r="CG884" i="1"/>
  <c r="CE884" i="1"/>
  <c r="CJ884" i="1"/>
  <c r="CI884" i="1"/>
  <c r="CC884" i="1"/>
  <c r="CO985" i="1"/>
  <c r="CD985" i="1"/>
  <c r="CF985" i="1"/>
  <c r="CG985" i="1"/>
  <c r="CI985" i="1"/>
  <c r="CH985" i="1"/>
  <c r="CK985" i="1"/>
  <c r="CN985" i="1"/>
  <c r="CM985" i="1"/>
  <c r="CE985" i="1"/>
  <c r="CL985" i="1"/>
  <c r="CJ985" i="1"/>
  <c r="CH690" i="1"/>
  <c r="CN690" i="1"/>
  <c r="CK690" i="1"/>
  <c r="CF690" i="1"/>
  <c r="CE690" i="1"/>
  <c r="CO690" i="1"/>
  <c r="CL690" i="1"/>
  <c r="CC690" i="1"/>
  <c r="CI690" i="1"/>
  <c r="CD690" i="1"/>
  <c r="CJ690" i="1"/>
  <c r="CM690" i="1"/>
  <c r="CG690" i="1"/>
  <c r="CG97" i="1"/>
  <c r="CI97" i="1"/>
  <c r="CL97" i="1"/>
  <c r="CO97" i="1"/>
  <c r="CJ97" i="1"/>
  <c r="CN97" i="1"/>
  <c r="CK97" i="1"/>
  <c r="CF97" i="1"/>
  <c r="CM97" i="1"/>
  <c r="CD97" i="1"/>
  <c r="CH97" i="1"/>
  <c r="CC97" i="1"/>
  <c r="CE97" i="1"/>
  <c r="CC605" i="1"/>
  <c r="CJ605" i="1"/>
  <c r="CD605" i="1"/>
  <c r="CI605" i="1"/>
  <c r="CK605" i="1"/>
  <c r="CN605" i="1"/>
  <c r="CM605" i="1"/>
  <c r="CL605" i="1"/>
  <c r="CO605" i="1"/>
  <c r="CG605" i="1"/>
  <c r="CF605" i="1"/>
  <c r="CH605" i="1"/>
  <c r="CI1427" i="1"/>
  <c r="CK1427" i="1"/>
  <c r="CD1427" i="1"/>
  <c r="CC1427" i="1"/>
  <c r="CH1427" i="1"/>
  <c r="CF1427" i="1"/>
  <c r="CM1427" i="1"/>
  <c r="CL1427" i="1"/>
  <c r="CO1427" i="1"/>
  <c r="CE1427" i="1"/>
  <c r="CG1427" i="1"/>
  <c r="CJ1427" i="1"/>
  <c r="CN1427" i="1"/>
  <c r="CJ810" i="1"/>
  <c r="CO810" i="1"/>
  <c r="CE810" i="1"/>
  <c r="CD810" i="1"/>
  <c r="CL810" i="1"/>
  <c r="CC810" i="1"/>
  <c r="CN810" i="1"/>
  <c r="CM810" i="1"/>
  <c r="CG810" i="1"/>
  <c r="CF810" i="1"/>
  <c r="CI810" i="1"/>
  <c r="CK810" i="1"/>
  <c r="CH810" i="1"/>
  <c r="CD1011" i="1"/>
  <c r="CO1011" i="1"/>
  <c r="CI1011" i="1"/>
  <c r="CF1011" i="1"/>
  <c r="CL1011" i="1"/>
  <c r="CH1011" i="1"/>
  <c r="CE1011" i="1"/>
  <c r="CN1011" i="1"/>
  <c r="CJ1011" i="1"/>
  <c r="CC1011" i="1"/>
  <c r="CM1011" i="1"/>
  <c r="CG1011" i="1"/>
  <c r="CK1011" i="1"/>
  <c r="CM533" i="1"/>
  <c r="CE533" i="1"/>
  <c r="CH533" i="1"/>
  <c r="CJ533" i="1"/>
  <c r="CC533" i="1"/>
  <c r="CN533" i="1"/>
  <c r="CL533" i="1"/>
  <c r="CG533" i="1"/>
  <c r="CK533" i="1"/>
  <c r="CI533" i="1"/>
  <c r="CD533" i="1"/>
  <c r="CF533" i="1"/>
  <c r="CO533" i="1"/>
  <c r="CD1022" i="1"/>
  <c r="CK1022" i="1"/>
  <c r="CE1022" i="1"/>
  <c r="CJ1022" i="1"/>
  <c r="CL1022" i="1"/>
  <c r="CO1022" i="1"/>
  <c r="CN1022" i="1"/>
  <c r="CM1022" i="1"/>
  <c r="CC1022" i="1"/>
  <c r="CG1022" i="1"/>
  <c r="CF1022" i="1"/>
  <c r="CI1022" i="1"/>
  <c r="CC327" i="1"/>
  <c r="CD327" i="1"/>
  <c r="CH327" i="1"/>
  <c r="CI327" i="1"/>
  <c r="CK327" i="1"/>
  <c r="CF327" i="1"/>
  <c r="CG327" i="1"/>
  <c r="CJ327" i="1"/>
  <c r="CO327" i="1"/>
  <c r="CE327" i="1"/>
  <c r="CL327" i="1"/>
  <c r="CL1238" i="1"/>
  <c r="CE1238" i="1"/>
  <c r="CO1238" i="1"/>
  <c r="CD1238" i="1"/>
  <c r="CJ1238" i="1"/>
  <c r="CI1238" i="1"/>
  <c r="CG1238" i="1"/>
  <c r="CM1238" i="1"/>
  <c r="CH1238" i="1"/>
  <c r="CK1238" i="1"/>
  <c r="CF1238" i="1"/>
  <c r="CC1238" i="1"/>
  <c r="CG426" i="1"/>
  <c r="CI426" i="1"/>
  <c r="CH426" i="1"/>
  <c r="CO426" i="1"/>
  <c r="CD426" i="1"/>
  <c r="CN426" i="1"/>
  <c r="CM426" i="1"/>
  <c r="CC426" i="1"/>
  <c r="CL426" i="1"/>
  <c r="CK426" i="1"/>
  <c r="CF426" i="1"/>
  <c r="CN1236" i="1"/>
  <c r="CG1236" i="1"/>
  <c r="CE1236" i="1"/>
  <c r="CD1236" i="1"/>
  <c r="CC1236" i="1"/>
  <c r="CF1236" i="1"/>
  <c r="CL1236" i="1"/>
  <c r="CI1236" i="1"/>
  <c r="CK1236" i="1"/>
  <c r="CH1236" i="1"/>
  <c r="CM1236" i="1"/>
  <c r="CJ1236" i="1"/>
  <c r="CO1236" i="1"/>
  <c r="CI259" i="1"/>
  <c r="CK259" i="1"/>
  <c r="CD259" i="1"/>
  <c r="CC259" i="1"/>
  <c r="CH259" i="1"/>
  <c r="CF259" i="1"/>
  <c r="CO259" i="1"/>
  <c r="CM259" i="1"/>
  <c r="CL259" i="1"/>
  <c r="CN259" i="1"/>
  <c r="CE259" i="1"/>
  <c r="CG259" i="1"/>
  <c r="CJ259" i="1"/>
  <c r="CG1513" i="1"/>
  <c r="CI1513" i="1"/>
  <c r="CL1513" i="1"/>
  <c r="CK1513" i="1"/>
  <c r="CJ1513" i="1"/>
  <c r="CH1513" i="1"/>
  <c r="CE1513" i="1"/>
  <c r="CF1513" i="1"/>
  <c r="CM1513" i="1"/>
  <c r="CC1513" i="1"/>
  <c r="CN1513" i="1"/>
  <c r="CO1513" i="1"/>
  <c r="CD1513" i="1"/>
  <c r="CH12" i="1"/>
  <c r="CN12" i="1"/>
  <c r="CM12" i="1"/>
  <c r="CJ12" i="1"/>
  <c r="CG12" i="1"/>
  <c r="CL12" i="1"/>
  <c r="CK12" i="1"/>
  <c r="CI12" i="1"/>
  <c r="CF12" i="1"/>
  <c r="CE12" i="1"/>
  <c r="CD12" i="1"/>
  <c r="CC12" i="1"/>
  <c r="CO12" i="1"/>
  <c r="CD806" i="1"/>
  <c r="CJ806" i="1"/>
  <c r="CM806" i="1"/>
  <c r="CG806" i="1"/>
  <c r="CL806" i="1"/>
  <c r="CE806" i="1"/>
  <c r="CN806" i="1"/>
  <c r="CC806" i="1"/>
  <c r="CH806" i="1"/>
  <c r="CO806" i="1"/>
  <c r="CI806" i="1"/>
  <c r="CK806" i="1"/>
  <c r="CF806" i="1"/>
  <c r="CD112" i="1"/>
  <c r="CJ112" i="1"/>
  <c r="CI112" i="1"/>
  <c r="CM112" i="1"/>
  <c r="CL112" i="1"/>
  <c r="CG112" i="1"/>
  <c r="CK112" i="1"/>
  <c r="CH112" i="1"/>
  <c r="CC112" i="1"/>
  <c r="CN112" i="1"/>
  <c r="CF112" i="1"/>
  <c r="CO112" i="1"/>
  <c r="CG1525" i="1"/>
  <c r="CI1525" i="1"/>
  <c r="CH1525" i="1"/>
  <c r="CO1525" i="1"/>
  <c r="CN1525" i="1"/>
  <c r="CC1525" i="1"/>
  <c r="CM1525" i="1"/>
  <c r="CD1525" i="1"/>
  <c r="CK1525" i="1"/>
  <c r="CL1525" i="1"/>
  <c r="CF1525" i="1"/>
  <c r="CJ1525" i="1"/>
  <c r="CE1525" i="1"/>
  <c r="CE71" i="1"/>
  <c r="CG71" i="1"/>
  <c r="CL71" i="1"/>
  <c r="CJ71" i="1"/>
  <c r="CK71" i="1"/>
  <c r="CN71" i="1"/>
  <c r="CM71" i="1"/>
  <c r="CD71" i="1"/>
  <c r="CC71" i="1"/>
  <c r="CF71" i="1"/>
  <c r="CH71" i="1"/>
  <c r="CI71" i="1"/>
  <c r="CO71" i="1"/>
  <c r="CH554" i="1"/>
  <c r="CN554" i="1"/>
  <c r="CC554" i="1"/>
  <c r="CL554" i="1"/>
  <c r="CE554" i="1"/>
  <c r="CO554" i="1"/>
  <c r="CJ554" i="1"/>
  <c r="CK554" i="1"/>
  <c r="CM554" i="1"/>
  <c r="CF554" i="1"/>
  <c r="CG554" i="1"/>
  <c r="CD554" i="1"/>
  <c r="CI554" i="1"/>
  <c r="CH356" i="1"/>
  <c r="CN356" i="1"/>
  <c r="CM356" i="1"/>
  <c r="CF356" i="1"/>
  <c r="CK356" i="1"/>
  <c r="CO356" i="1"/>
  <c r="CC356" i="1"/>
  <c r="CD356" i="1"/>
  <c r="CE356" i="1"/>
  <c r="CL356" i="1"/>
  <c r="CG356" i="1"/>
  <c r="CF484" i="1"/>
  <c r="CM484" i="1"/>
  <c r="CK484" i="1"/>
  <c r="CH484" i="1"/>
  <c r="CN484" i="1"/>
  <c r="CG484" i="1"/>
  <c r="CD484" i="1"/>
  <c r="CI484" i="1"/>
  <c r="CL484" i="1"/>
  <c r="CO484" i="1"/>
  <c r="CJ484" i="1"/>
  <c r="CC484" i="1"/>
  <c r="CC1139" i="1"/>
  <c r="CE1139" i="1"/>
  <c r="CL1139" i="1"/>
  <c r="CN1139" i="1"/>
  <c r="CK1139" i="1"/>
  <c r="CM1139" i="1"/>
  <c r="CF1139" i="1"/>
  <c r="CO1139" i="1"/>
  <c r="CJ1139" i="1"/>
  <c r="CD1139" i="1"/>
  <c r="CH1139" i="1"/>
  <c r="CG1139" i="1"/>
  <c r="CI1139" i="1"/>
  <c r="CG1029" i="1"/>
  <c r="CI1029" i="1"/>
  <c r="CL1029" i="1"/>
  <c r="CO1029" i="1"/>
  <c r="CH1029" i="1"/>
  <c r="CF1029" i="1"/>
  <c r="CK1029" i="1"/>
  <c r="CJ1029" i="1"/>
  <c r="CM1029" i="1"/>
  <c r="CE1029" i="1"/>
  <c r="CN1029" i="1"/>
  <c r="CD1029" i="1"/>
  <c r="CD120" i="1"/>
  <c r="CJ120" i="1"/>
  <c r="CI120" i="1"/>
  <c r="CM120" i="1"/>
  <c r="CL120" i="1"/>
  <c r="CG120" i="1"/>
  <c r="CK120" i="1"/>
  <c r="CH120" i="1"/>
  <c r="CC120" i="1"/>
  <c r="CN120" i="1"/>
  <c r="CE120" i="1"/>
  <c r="CF120" i="1"/>
  <c r="CO120" i="1"/>
  <c r="CF980" i="1"/>
  <c r="CM980" i="1"/>
  <c r="CC980" i="1"/>
  <c r="CH980" i="1"/>
  <c r="CN980" i="1"/>
  <c r="CO980" i="1"/>
  <c r="CE980" i="1"/>
  <c r="CD980" i="1"/>
  <c r="CI980" i="1"/>
  <c r="CL980" i="1"/>
  <c r="CG980" i="1"/>
  <c r="CE450" i="1"/>
  <c r="CG450" i="1"/>
  <c r="CN450" i="1"/>
  <c r="CD450" i="1"/>
  <c r="CM450" i="1"/>
  <c r="CO450" i="1"/>
  <c r="CH450" i="1"/>
  <c r="CC450" i="1"/>
  <c r="CL450" i="1"/>
  <c r="CF450" i="1"/>
  <c r="CI450" i="1"/>
  <c r="CJ450" i="1"/>
  <c r="CK450" i="1"/>
  <c r="CJ1006" i="1"/>
  <c r="CL1006" i="1"/>
  <c r="CO1006" i="1"/>
  <c r="CD1006" i="1"/>
  <c r="CK1006" i="1"/>
  <c r="CE1006" i="1"/>
  <c r="CN1006" i="1"/>
  <c r="CM1006" i="1"/>
  <c r="CH1006" i="1"/>
  <c r="CI1006" i="1"/>
  <c r="CC1006" i="1"/>
  <c r="CD342" i="1"/>
  <c r="CC342" i="1"/>
  <c r="CG342" i="1"/>
  <c r="CJ342" i="1"/>
  <c r="CL342" i="1"/>
  <c r="CE342" i="1"/>
  <c r="CN342" i="1"/>
  <c r="CM342" i="1"/>
  <c r="CH342" i="1"/>
  <c r="CO342" i="1"/>
  <c r="CI342" i="1"/>
  <c r="CI589" i="1"/>
  <c r="CK589" i="1"/>
  <c r="CN589" i="1"/>
  <c r="CC589" i="1"/>
  <c r="CJ589" i="1"/>
  <c r="CD589" i="1"/>
  <c r="CM589" i="1"/>
  <c r="CL589" i="1"/>
  <c r="CO589" i="1"/>
  <c r="CF589" i="1"/>
  <c r="CH589" i="1"/>
  <c r="CE589" i="1"/>
  <c r="CG589" i="1"/>
  <c r="CC353" i="1"/>
  <c r="CE353" i="1"/>
  <c r="CD353" i="1"/>
  <c r="CH353" i="1"/>
  <c r="CK353" i="1"/>
  <c r="CM353" i="1"/>
  <c r="CF353" i="1"/>
  <c r="CJ353" i="1"/>
  <c r="CG353" i="1"/>
  <c r="CL353" i="1"/>
  <c r="CO353" i="1"/>
  <c r="CN353" i="1"/>
  <c r="CC25" i="1"/>
  <c r="CE25" i="1"/>
  <c r="CD25" i="1"/>
  <c r="CH25" i="1"/>
  <c r="CK25" i="1"/>
  <c r="CM25" i="1"/>
  <c r="CF25" i="1"/>
  <c r="CO25" i="1"/>
  <c r="CN25" i="1"/>
  <c r="CI25" i="1"/>
  <c r="CJ25" i="1"/>
  <c r="CC405" i="1"/>
  <c r="CL405" i="1"/>
  <c r="CM405" i="1"/>
  <c r="CJ405" i="1"/>
  <c r="CK405" i="1"/>
  <c r="CI405" i="1"/>
  <c r="CE405" i="1"/>
  <c r="CN405" i="1"/>
  <c r="CG405" i="1"/>
  <c r="CH405" i="1"/>
  <c r="CF405" i="1"/>
  <c r="CO405" i="1"/>
  <c r="CE35" i="1"/>
  <c r="CG35" i="1"/>
  <c r="CJ35" i="1"/>
  <c r="CN35" i="1"/>
  <c r="CM35" i="1"/>
  <c r="CO35" i="1"/>
  <c r="CL35" i="1"/>
  <c r="CC35" i="1"/>
  <c r="CF35" i="1"/>
  <c r="CK35" i="1"/>
  <c r="CH35" i="1"/>
  <c r="CC555" i="1"/>
  <c r="CE555" i="1"/>
  <c r="CL555" i="1"/>
  <c r="CJ555" i="1"/>
  <c r="CK555" i="1"/>
  <c r="CM555" i="1"/>
  <c r="CF555" i="1"/>
  <c r="CD555" i="1"/>
  <c r="CG555" i="1"/>
  <c r="CH555" i="1"/>
  <c r="CO555" i="1"/>
  <c r="CN555" i="1"/>
  <c r="CC1247" i="1"/>
  <c r="CE1247" i="1"/>
  <c r="CD1247" i="1"/>
  <c r="CN1247" i="1"/>
  <c r="CK1247" i="1"/>
  <c r="CM1247" i="1"/>
  <c r="CF1247" i="1"/>
  <c r="CO1247" i="1"/>
  <c r="CJ1247" i="1"/>
  <c r="CH1247" i="1"/>
  <c r="CG1247" i="1"/>
  <c r="CI1247" i="1"/>
  <c r="CC1517" i="1"/>
  <c r="CE1517" i="1"/>
  <c r="CN1517" i="1"/>
  <c r="CL1517" i="1"/>
  <c r="CK1517" i="1"/>
  <c r="CM1517" i="1"/>
  <c r="CJ1517" i="1"/>
  <c r="CF1517" i="1"/>
  <c r="CO1517" i="1"/>
  <c r="CD1517" i="1"/>
  <c r="CG1517" i="1"/>
  <c r="CI1517" i="1"/>
  <c r="CH1517" i="1"/>
  <c r="CD1166" i="1"/>
  <c r="CJ1166" i="1"/>
  <c r="CI1166" i="1"/>
  <c r="CO1166" i="1"/>
  <c r="CL1166" i="1"/>
  <c r="CE1166" i="1"/>
  <c r="CG1166" i="1"/>
  <c r="CF1166" i="1"/>
  <c r="CK1166" i="1"/>
  <c r="CM1166" i="1"/>
  <c r="CH1166" i="1"/>
  <c r="CN1166" i="1"/>
  <c r="CC1166" i="1"/>
  <c r="CK845" i="1"/>
  <c r="CM845" i="1"/>
  <c r="CJ845" i="1"/>
  <c r="CC845" i="1"/>
  <c r="CE845" i="1"/>
  <c r="CD845" i="1"/>
  <c r="CN845" i="1"/>
  <c r="CG845" i="1"/>
  <c r="CL845" i="1"/>
  <c r="CO845" i="1"/>
  <c r="CF845" i="1"/>
  <c r="CI845" i="1"/>
  <c r="CN596" i="1"/>
  <c r="CG596" i="1"/>
  <c r="CI596" i="1"/>
  <c r="CF596" i="1"/>
  <c r="CH596" i="1"/>
  <c r="CC596" i="1"/>
  <c r="CM596" i="1"/>
  <c r="CL596" i="1"/>
  <c r="CO596" i="1"/>
  <c r="CJ596" i="1"/>
  <c r="CK596" i="1"/>
  <c r="CK289" i="1"/>
  <c r="CM289" i="1"/>
  <c r="CF289" i="1"/>
  <c r="CC289" i="1"/>
  <c r="CE289" i="1"/>
  <c r="CD289" i="1"/>
  <c r="CH289" i="1"/>
  <c r="CG289" i="1"/>
  <c r="CL289" i="1"/>
  <c r="CO289" i="1"/>
  <c r="CN289" i="1"/>
  <c r="CI289" i="1"/>
  <c r="CN22" i="1"/>
  <c r="CI22" i="1"/>
  <c r="CM22" i="1"/>
  <c r="CF22" i="1"/>
  <c r="CH22" i="1"/>
  <c r="CK22" i="1"/>
  <c r="CO22" i="1"/>
  <c r="CL22" i="1"/>
  <c r="CC22" i="1"/>
  <c r="CJ22" i="1"/>
  <c r="CE22" i="1"/>
  <c r="CN54" i="1"/>
  <c r="CI54" i="1"/>
  <c r="CM54" i="1"/>
  <c r="CF54" i="1"/>
  <c r="CH54" i="1"/>
  <c r="CK54" i="1"/>
  <c r="CO54" i="1"/>
  <c r="CJ54" i="1"/>
  <c r="CE54" i="1"/>
  <c r="CD54" i="1"/>
  <c r="CG54" i="1"/>
  <c r="CL54" i="1"/>
  <c r="CL1310" i="1"/>
  <c r="CE1310" i="1"/>
  <c r="CG1310" i="1"/>
  <c r="CD1310" i="1"/>
  <c r="CJ1310" i="1"/>
  <c r="CI1310" i="1"/>
  <c r="CO1310" i="1"/>
  <c r="CN1310" i="1"/>
  <c r="CM1310" i="1"/>
  <c r="CH1310" i="1"/>
  <c r="CC1310" i="1"/>
  <c r="CK505" i="1"/>
  <c r="CM505" i="1"/>
  <c r="CF505" i="1"/>
  <c r="CC505" i="1"/>
  <c r="CE505" i="1"/>
  <c r="CL505" i="1"/>
  <c r="CJ505" i="1"/>
  <c r="CG505" i="1"/>
  <c r="CH505" i="1"/>
  <c r="CO505" i="1"/>
  <c r="CN505" i="1"/>
  <c r="CI505" i="1"/>
  <c r="CK1477" i="1"/>
  <c r="CM1477" i="1"/>
  <c r="CJ1477" i="1"/>
  <c r="CC1477" i="1"/>
  <c r="CE1477" i="1"/>
  <c r="CN1477" i="1"/>
  <c r="CL1477" i="1"/>
  <c r="CI1477" i="1"/>
  <c r="CF1477" i="1"/>
  <c r="CG1477" i="1"/>
  <c r="CH1477" i="1"/>
  <c r="CK1069" i="1"/>
  <c r="CM1069" i="1"/>
  <c r="CJ1069" i="1"/>
  <c r="CC1069" i="1"/>
  <c r="CE1069" i="1"/>
  <c r="CD1069" i="1"/>
  <c r="CN1069" i="1"/>
  <c r="CG1069" i="1"/>
  <c r="CL1069" i="1"/>
  <c r="CO1069" i="1"/>
  <c r="CF1069" i="1"/>
  <c r="CI1069" i="1"/>
  <c r="CK853" i="1"/>
  <c r="CM853" i="1"/>
  <c r="CJ853" i="1"/>
  <c r="CC853" i="1"/>
  <c r="CE853" i="1"/>
  <c r="CD853" i="1"/>
  <c r="CN853" i="1"/>
  <c r="CI853" i="1"/>
  <c r="CH853" i="1"/>
  <c r="CG853" i="1"/>
  <c r="CL853" i="1"/>
  <c r="CM669" i="1"/>
  <c r="CO669" i="1"/>
  <c r="CL669" i="1"/>
  <c r="CE669" i="1"/>
  <c r="CG669" i="1"/>
  <c r="CF669" i="1"/>
  <c r="CH669" i="1"/>
  <c r="CI669" i="1"/>
  <c r="CN669" i="1"/>
  <c r="CC669" i="1"/>
  <c r="CD669" i="1"/>
  <c r="CK669" i="1"/>
  <c r="CN58" i="1"/>
  <c r="CE58" i="1"/>
  <c r="CI58" i="1"/>
  <c r="CF58" i="1"/>
  <c r="CH58" i="1"/>
  <c r="CG58" i="1"/>
  <c r="CK58" i="1"/>
  <c r="CL58" i="1"/>
  <c r="CM58" i="1"/>
  <c r="CJ58" i="1"/>
  <c r="CO58" i="1"/>
  <c r="CN850" i="1"/>
  <c r="CG850" i="1"/>
  <c r="CI850" i="1"/>
  <c r="CF850" i="1"/>
  <c r="CH850" i="1"/>
  <c r="CC850" i="1"/>
  <c r="CM850" i="1"/>
  <c r="CJ850" i="1"/>
  <c r="CK850" i="1"/>
  <c r="CD850" i="1"/>
  <c r="CE850" i="1"/>
  <c r="CL850" i="1"/>
  <c r="CD328" i="1"/>
  <c r="CJ328" i="1"/>
  <c r="CI328" i="1"/>
  <c r="CM328" i="1"/>
  <c r="CL328" i="1"/>
  <c r="CG328" i="1"/>
  <c r="CK328" i="1"/>
  <c r="CF328" i="1"/>
  <c r="CE328" i="1"/>
  <c r="CN328" i="1"/>
  <c r="CO328" i="1"/>
  <c r="CE1325" i="1"/>
  <c r="CG1325" i="1"/>
  <c r="CF1325" i="1"/>
  <c r="CL1325" i="1"/>
  <c r="CM1325" i="1"/>
  <c r="CO1325" i="1"/>
  <c r="CD1325" i="1"/>
  <c r="CJ1325" i="1"/>
  <c r="CI1325" i="1"/>
  <c r="CN1325" i="1"/>
  <c r="CC1325" i="1"/>
  <c r="CH1325" i="1"/>
  <c r="CD968" i="1"/>
  <c r="CJ968" i="1"/>
  <c r="CM968" i="1"/>
  <c r="CO968" i="1"/>
  <c r="CL968" i="1"/>
  <c r="CI968" i="1"/>
  <c r="CC968" i="1"/>
  <c r="CF968" i="1"/>
  <c r="CG968" i="1"/>
  <c r="CN968" i="1"/>
  <c r="CE968" i="1"/>
  <c r="CE705" i="1"/>
  <c r="CG705" i="1"/>
  <c r="CN705" i="1"/>
  <c r="CD705" i="1"/>
  <c r="CM705" i="1"/>
  <c r="CO705" i="1"/>
  <c r="CH705" i="1"/>
  <c r="CF705" i="1"/>
  <c r="CI705" i="1"/>
  <c r="CJ705" i="1"/>
  <c r="CC705" i="1"/>
  <c r="CL705" i="1"/>
  <c r="CE454" i="1"/>
  <c r="CG454" i="1"/>
  <c r="CF454" i="1"/>
  <c r="CH454" i="1"/>
  <c r="CM454" i="1"/>
  <c r="CO454" i="1"/>
  <c r="CD454" i="1"/>
  <c r="CC454" i="1"/>
  <c r="CL454" i="1"/>
  <c r="CK454" i="1"/>
  <c r="CJ454" i="1"/>
  <c r="CC357" i="1"/>
  <c r="CE357" i="1"/>
  <c r="CN357" i="1"/>
  <c r="CL357" i="1"/>
  <c r="CK357" i="1"/>
  <c r="CM357" i="1"/>
  <c r="CJ357" i="1"/>
  <c r="CF357" i="1"/>
  <c r="CG357" i="1"/>
  <c r="CH357" i="1"/>
  <c r="CO357" i="1"/>
  <c r="CD357" i="1"/>
  <c r="CC537" i="1"/>
  <c r="CE537" i="1"/>
  <c r="CL537" i="1"/>
  <c r="CJ537" i="1"/>
  <c r="CK537" i="1"/>
  <c r="CM537" i="1"/>
  <c r="CF537" i="1"/>
  <c r="CO537" i="1"/>
  <c r="CN537" i="1"/>
  <c r="CI537" i="1"/>
  <c r="CD537" i="1"/>
  <c r="CL52" i="1"/>
  <c r="CC52" i="1"/>
  <c r="CG52" i="1"/>
  <c r="CD52" i="1"/>
  <c r="CJ52" i="1"/>
  <c r="CE52" i="1"/>
  <c r="CI52" i="1"/>
  <c r="CH52" i="1"/>
  <c r="CM52" i="1"/>
  <c r="CF52" i="1"/>
  <c r="CO52" i="1"/>
  <c r="CN52" i="1"/>
  <c r="CK525" i="1"/>
  <c r="CM525" i="1"/>
  <c r="CJ525" i="1"/>
  <c r="CC525" i="1"/>
  <c r="CE525" i="1"/>
  <c r="CD525" i="1"/>
  <c r="CN525" i="1"/>
  <c r="CI525" i="1"/>
  <c r="CH525" i="1"/>
  <c r="CG525" i="1"/>
  <c r="CL525" i="1"/>
  <c r="CL104" i="1"/>
  <c r="CG104" i="1"/>
  <c r="CK104" i="1"/>
  <c r="CD104" i="1"/>
  <c r="CJ104" i="1"/>
  <c r="CI104" i="1"/>
  <c r="CM104" i="1"/>
  <c r="CH104" i="1"/>
  <c r="CC104" i="1"/>
  <c r="CF104" i="1"/>
  <c r="CE104" i="1"/>
  <c r="CN104" i="1"/>
  <c r="CL1524" i="1"/>
  <c r="CC1524" i="1"/>
  <c r="CG1524" i="1"/>
  <c r="CD1524" i="1"/>
  <c r="CJ1524" i="1"/>
  <c r="CE1524" i="1"/>
  <c r="CI1524" i="1"/>
  <c r="CN1524" i="1"/>
  <c r="CK1524" i="1"/>
  <c r="CH1524" i="1"/>
  <c r="CM1524" i="1"/>
  <c r="CL1108" i="1"/>
  <c r="CE1108" i="1"/>
  <c r="CG1108" i="1"/>
  <c r="CD1108" i="1"/>
  <c r="CJ1108" i="1"/>
  <c r="CI1108" i="1"/>
  <c r="CK1108" i="1"/>
  <c r="CH1108" i="1"/>
  <c r="CO1108" i="1"/>
  <c r="CF1108" i="1"/>
  <c r="CC1108" i="1"/>
  <c r="CN1108" i="1"/>
  <c r="CO825" i="1"/>
  <c r="CD825" i="1"/>
  <c r="CF825" i="1"/>
  <c r="CC825" i="1"/>
  <c r="CI825" i="1"/>
  <c r="CN825" i="1"/>
  <c r="CK825" i="1"/>
  <c r="CL825" i="1"/>
  <c r="CE825" i="1"/>
  <c r="CH825" i="1"/>
  <c r="CJ825" i="1"/>
  <c r="CG825" i="1"/>
  <c r="CM825" i="1"/>
  <c r="CN600" i="1"/>
  <c r="CC600" i="1"/>
  <c r="CM600" i="1"/>
  <c r="CF600" i="1"/>
  <c r="CH600" i="1"/>
  <c r="CG600" i="1"/>
  <c r="CI600" i="1"/>
  <c r="CL600" i="1"/>
  <c r="CK600" i="1"/>
  <c r="CJ600" i="1"/>
  <c r="CO600" i="1"/>
  <c r="CC139" i="1"/>
  <c r="CH139" i="1"/>
  <c r="CF139" i="1"/>
  <c r="CI139" i="1"/>
  <c r="CK139" i="1"/>
  <c r="CD139" i="1"/>
  <c r="CM139" i="1"/>
  <c r="CL139" i="1"/>
  <c r="CG139" i="1"/>
  <c r="CN139" i="1"/>
  <c r="CO139" i="1"/>
  <c r="CD435" i="1"/>
  <c r="CO435" i="1"/>
  <c r="CE435" i="1"/>
  <c r="CF435" i="1"/>
  <c r="CL435" i="1"/>
  <c r="CI435" i="1"/>
  <c r="CN435" i="1"/>
  <c r="CC435" i="1"/>
  <c r="CK435" i="1"/>
  <c r="CH435" i="1"/>
  <c r="CG435" i="1"/>
  <c r="CM435" i="1"/>
  <c r="CJ435" i="1"/>
  <c r="CN1502" i="1"/>
  <c r="CI1502" i="1"/>
  <c r="CM1502" i="1"/>
  <c r="CF1502" i="1"/>
  <c r="CH1502" i="1"/>
  <c r="CK1502" i="1"/>
  <c r="CO1502" i="1"/>
  <c r="CD1502" i="1"/>
  <c r="CG1502" i="1"/>
  <c r="CL1502" i="1"/>
  <c r="CC1502" i="1"/>
  <c r="CC749" i="1"/>
  <c r="CF749" i="1"/>
  <c r="CD749" i="1"/>
  <c r="CI749" i="1"/>
  <c r="CK749" i="1"/>
  <c r="CJ749" i="1"/>
  <c r="CE749" i="1"/>
  <c r="CN749" i="1"/>
  <c r="CM749" i="1"/>
  <c r="CH749" i="1"/>
  <c r="CG749" i="1"/>
  <c r="CL749" i="1"/>
  <c r="CF1180" i="1"/>
  <c r="CH1180" i="1"/>
  <c r="CC1180" i="1"/>
  <c r="CI1180" i="1"/>
  <c r="CN1180" i="1"/>
  <c r="CG1180" i="1"/>
  <c r="CM1180" i="1"/>
  <c r="CL1180" i="1"/>
  <c r="CO1180" i="1"/>
  <c r="CJ1180" i="1"/>
  <c r="CK1180" i="1"/>
  <c r="CF1444" i="1"/>
  <c r="CK1444" i="1"/>
  <c r="CO1444" i="1"/>
  <c r="CH1444" i="1"/>
  <c r="CN1444" i="1"/>
  <c r="CM1444" i="1"/>
  <c r="CL1444" i="1"/>
  <c r="CG1444" i="1"/>
  <c r="CC1444" i="1"/>
  <c r="CJ1444" i="1"/>
  <c r="CE1444" i="1"/>
  <c r="CI1444" i="1"/>
  <c r="CD1444" i="1"/>
  <c r="CD322" i="1"/>
  <c r="CM322" i="1"/>
  <c r="CC322" i="1"/>
  <c r="CH322" i="1"/>
  <c r="CO322" i="1"/>
  <c r="CJ322" i="1"/>
  <c r="CE322" i="1"/>
  <c r="CK322" i="1"/>
  <c r="CL322" i="1"/>
  <c r="CF322" i="1"/>
  <c r="CI322" i="1"/>
  <c r="CN322" i="1"/>
  <c r="CG322" i="1"/>
  <c r="CJ1316" i="1"/>
  <c r="CL1316" i="1"/>
  <c r="CK1316" i="1"/>
  <c r="CD1316" i="1"/>
  <c r="CC1316" i="1"/>
  <c r="CF1316" i="1"/>
  <c r="CG1316" i="1"/>
  <c r="CI1316" i="1"/>
  <c r="CO1316" i="1"/>
  <c r="CN1316" i="1"/>
  <c r="CM1316" i="1"/>
  <c r="CH1316" i="1"/>
  <c r="CL594" i="1"/>
  <c r="CI594" i="1"/>
  <c r="CC594" i="1"/>
  <c r="CJ594" i="1"/>
  <c r="CK594" i="1"/>
  <c r="CH594" i="1"/>
  <c r="CE594" i="1"/>
  <c r="CG594" i="1"/>
  <c r="CN594" i="1"/>
  <c r="CD594" i="1"/>
  <c r="CO594" i="1"/>
  <c r="CM594" i="1"/>
  <c r="CF240" i="1"/>
  <c r="CO240" i="1"/>
  <c r="CE240" i="1"/>
  <c r="CH240" i="1"/>
  <c r="CN240" i="1"/>
  <c r="CC240" i="1"/>
  <c r="CD240" i="1"/>
  <c r="CI240" i="1"/>
  <c r="CL240" i="1"/>
  <c r="CK240" i="1"/>
  <c r="CJ240" i="1"/>
  <c r="CM240" i="1"/>
  <c r="CH1266" i="1"/>
  <c r="CN1266" i="1"/>
  <c r="CO1266" i="1"/>
  <c r="CF1266" i="1"/>
  <c r="CE1266" i="1"/>
  <c r="CG1266" i="1"/>
  <c r="CD1266" i="1"/>
  <c r="CM1266" i="1"/>
  <c r="CL1266" i="1"/>
  <c r="CC1266" i="1"/>
  <c r="CJ1266" i="1"/>
  <c r="CK1266" i="1"/>
  <c r="CO1077" i="1"/>
  <c r="CH1077" i="1"/>
  <c r="CN1077" i="1"/>
  <c r="CG1077" i="1"/>
  <c r="CI1077" i="1"/>
  <c r="CL1077" i="1"/>
  <c r="CC1077" i="1"/>
  <c r="CD1077" i="1"/>
  <c r="CK1077" i="1"/>
  <c r="CJ1077" i="1"/>
  <c r="CE1077" i="1"/>
  <c r="CF1077" i="1"/>
  <c r="CJ890" i="1"/>
  <c r="CL890" i="1"/>
  <c r="CK890" i="1"/>
  <c r="CD890" i="1"/>
  <c r="CO890" i="1"/>
  <c r="CE890" i="1"/>
  <c r="CF890" i="1"/>
  <c r="CC890" i="1"/>
  <c r="CN890" i="1"/>
  <c r="CI890" i="1"/>
  <c r="CH890" i="1"/>
  <c r="CM890" i="1"/>
  <c r="CH1028" i="1"/>
  <c r="CN1028" i="1"/>
  <c r="CO1028" i="1"/>
  <c r="CF1028" i="1"/>
  <c r="CM1028" i="1"/>
  <c r="CK1028" i="1"/>
  <c r="CD1028" i="1"/>
  <c r="CI1028" i="1"/>
  <c r="CL1028" i="1"/>
  <c r="CG1028" i="1"/>
  <c r="CJ1028" i="1"/>
  <c r="CC1028" i="1"/>
  <c r="CG474" i="1"/>
  <c r="CJ474" i="1"/>
  <c r="CF474" i="1"/>
  <c r="CO474" i="1"/>
  <c r="CM474" i="1"/>
  <c r="CN474" i="1"/>
  <c r="CC474" i="1"/>
  <c r="CL474" i="1"/>
  <c r="CK474" i="1"/>
  <c r="CD474" i="1"/>
  <c r="CE474" i="1"/>
  <c r="CI474" i="1"/>
  <c r="CF308" i="1"/>
  <c r="CK308" i="1"/>
  <c r="CO308" i="1"/>
  <c r="CH308" i="1"/>
  <c r="CN308" i="1"/>
  <c r="CM308" i="1"/>
  <c r="CJ308" i="1"/>
  <c r="CI308" i="1"/>
  <c r="CC308" i="1"/>
  <c r="CD308" i="1"/>
  <c r="CE308" i="1"/>
  <c r="CK13" i="1"/>
  <c r="CM13" i="1"/>
  <c r="CJ13" i="1"/>
  <c r="CC13" i="1"/>
  <c r="CE13" i="1"/>
  <c r="CN13" i="1"/>
  <c r="CL13" i="1"/>
  <c r="CI13" i="1"/>
  <c r="CG13" i="1"/>
  <c r="CH13" i="1"/>
  <c r="CF13" i="1"/>
  <c r="CO13" i="1"/>
  <c r="CD13" i="1"/>
  <c r="CL1298" i="1"/>
  <c r="CI1298" i="1"/>
  <c r="CC1298" i="1"/>
  <c r="CD1298" i="1"/>
  <c r="CJ1298" i="1"/>
  <c r="CM1298" i="1"/>
  <c r="CK1298" i="1"/>
  <c r="CH1298" i="1"/>
  <c r="CO1298" i="1"/>
  <c r="CN1298" i="1"/>
  <c r="CE1298" i="1"/>
  <c r="CF1298" i="1"/>
  <c r="CG1298" i="1"/>
  <c r="CH1080" i="1"/>
  <c r="CN1080" i="1"/>
  <c r="CK1080" i="1"/>
  <c r="CL1080" i="1"/>
  <c r="CE1080" i="1"/>
  <c r="CO1080" i="1"/>
  <c r="CJ1080" i="1"/>
  <c r="CC1080" i="1"/>
  <c r="CM1080" i="1"/>
  <c r="CF1080" i="1"/>
  <c r="CI1080" i="1"/>
  <c r="CD1080" i="1"/>
  <c r="CH598" i="1"/>
  <c r="CN598" i="1"/>
  <c r="CG598" i="1"/>
  <c r="CF598" i="1"/>
  <c r="CM598" i="1"/>
  <c r="CK598" i="1"/>
  <c r="CL598" i="1"/>
  <c r="CO598" i="1"/>
  <c r="CE598" i="1"/>
  <c r="CJ598" i="1"/>
  <c r="CC598" i="1"/>
  <c r="CD598" i="1"/>
  <c r="CI598" i="1"/>
  <c r="CI883" i="1"/>
  <c r="CK883" i="1"/>
  <c r="CN883" i="1"/>
  <c r="CC883" i="1"/>
  <c r="CJ883" i="1"/>
  <c r="CD883" i="1"/>
  <c r="CG883" i="1"/>
  <c r="CH883" i="1"/>
  <c r="CE883" i="1"/>
  <c r="CF883" i="1"/>
  <c r="CM883" i="1"/>
  <c r="CL883" i="1"/>
  <c r="CO883" i="1"/>
  <c r="CG497" i="1"/>
  <c r="CI497" i="1"/>
  <c r="CH497" i="1"/>
  <c r="CO497" i="1"/>
  <c r="CD497" i="1"/>
  <c r="CF497" i="1"/>
  <c r="CE497" i="1"/>
  <c r="CJ497" i="1"/>
  <c r="CC497" i="1"/>
  <c r="CL497" i="1"/>
  <c r="CK497" i="1"/>
  <c r="CN497" i="1"/>
  <c r="CM497" i="1"/>
  <c r="CC1483" i="1"/>
  <c r="CH1483" i="1"/>
  <c r="CF1483" i="1"/>
  <c r="CM1483" i="1"/>
  <c r="CJ1483" i="1"/>
  <c r="CE1483" i="1"/>
  <c r="CK1483" i="1"/>
  <c r="CL1483" i="1"/>
  <c r="CI1483" i="1"/>
  <c r="CN1483" i="1"/>
  <c r="CO1483" i="1"/>
  <c r="CD1483" i="1"/>
  <c r="CG1483" i="1"/>
  <c r="CN978" i="1"/>
  <c r="CG978" i="1"/>
  <c r="CI978" i="1"/>
  <c r="CF978" i="1"/>
  <c r="CH978" i="1"/>
  <c r="CC978" i="1"/>
  <c r="CM978" i="1"/>
  <c r="CL978" i="1"/>
  <c r="CJ978" i="1"/>
  <c r="CK978" i="1"/>
  <c r="CO978" i="1"/>
  <c r="CD978" i="1"/>
  <c r="CE978" i="1"/>
  <c r="CJ592" i="1"/>
  <c r="CL592" i="1"/>
  <c r="CO592" i="1"/>
  <c r="CD592" i="1"/>
  <c r="CK592" i="1"/>
  <c r="CM592" i="1"/>
  <c r="CH592" i="1"/>
  <c r="CI592" i="1"/>
  <c r="CF592" i="1"/>
  <c r="CG592" i="1"/>
  <c r="CC592" i="1"/>
  <c r="CE592" i="1"/>
  <c r="CN592" i="1"/>
  <c r="CC595" i="1"/>
  <c r="CE595" i="1"/>
  <c r="CL595" i="1"/>
  <c r="CJ595" i="1"/>
  <c r="CG595" i="1"/>
  <c r="CM595" i="1"/>
  <c r="CF595" i="1"/>
  <c r="CO595" i="1"/>
  <c r="CH595" i="1"/>
  <c r="CK595" i="1"/>
  <c r="CD595" i="1"/>
  <c r="CI595" i="1"/>
  <c r="CN595" i="1"/>
  <c r="CC1479" i="1"/>
  <c r="CD1479" i="1"/>
  <c r="CH1479" i="1"/>
  <c r="CI1479" i="1"/>
  <c r="CK1479" i="1"/>
  <c r="CF1479" i="1"/>
  <c r="CE1479" i="1"/>
  <c r="CL1479" i="1"/>
  <c r="CG1479" i="1"/>
  <c r="CJ1479" i="1"/>
  <c r="CO1479" i="1"/>
  <c r="CN1479" i="1"/>
  <c r="CM1479" i="1"/>
  <c r="CH726" i="1"/>
  <c r="CN726" i="1"/>
  <c r="CK726" i="1"/>
  <c r="CF726" i="1"/>
  <c r="CE726" i="1"/>
  <c r="CO726" i="1"/>
  <c r="CD726" i="1"/>
  <c r="CM726" i="1"/>
  <c r="CJ726" i="1"/>
  <c r="CG726" i="1"/>
  <c r="CI726" i="1"/>
  <c r="CL726" i="1"/>
  <c r="CC726" i="1"/>
  <c r="CK1147" i="1"/>
  <c r="CM1147" i="1"/>
  <c r="CN1147" i="1"/>
  <c r="CC1147" i="1"/>
  <c r="CI1147" i="1"/>
  <c r="CF1147" i="1"/>
  <c r="CO1147" i="1"/>
  <c r="CL1147" i="1"/>
  <c r="CD1147" i="1"/>
  <c r="CG1147" i="1"/>
  <c r="CJ1147" i="1"/>
  <c r="CH1147" i="1"/>
  <c r="CE1147" i="1"/>
  <c r="CO807" i="1"/>
  <c r="CD807" i="1"/>
  <c r="CF807" i="1"/>
  <c r="CG807" i="1"/>
  <c r="CM807" i="1"/>
  <c r="CJ807" i="1"/>
  <c r="CE807" i="1"/>
  <c r="CH807" i="1"/>
  <c r="CK807" i="1"/>
  <c r="CL807" i="1"/>
  <c r="CN807" i="1"/>
  <c r="CC807" i="1"/>
  <c r="CI807" i="1"/>
  <c r="CD122" i="1"/>
  <c r="CM122" i="1"/>
  <c r="CC122" i="1"/>
  <c r="CJ122" i="1"/>
  <c r="CL122" i="1"/>
  <c r="CO122" i="1"/>
  <c r="CH122" i="1"/>
  <c r="CK122" i="1"/>
  <c r="CF122" i="1"/>
  <c r="CG122" i="1"/>
  <c r="CE122" i="1"/>
  <c r="CI122" i="1"/>
  <c r="CN122" i="1"/>
  <c r="CC633" i="1"/>
  <c r="CF633" i="1"/>
  <c r="CD633" i="1"/>
  <c r="CG633" i="1"/>
  <c r="CJ633" i="1"/>
  <c r="CI633" i="1"/>
  <c r="CO633" i="1"/>
  <c r="CL633" i="1"/>
  <c r="CN633" i="1"/>
  <c r="CM633" i="1"/>
  <c r="CE633" i="1"/>
  <c r="CH633" i="1"/>
  <c r="CK633" i="1"/>
  <c r="CI1435" i="1"/>
  <c r="CK1435" i="1"/>
  <c r="CD1435" i="1"/>
  <c r="CC1435" i="1"/>
  <c r="CH1435" i="1"/>
  <c r="CF1435" i="1"/>
  <c r="CO1435" i="1"/>
  <c r="CM1435" i="1"/>
  <c r="CL1435" i="1"/>
  <c r="CN1435" i="1"/>
  <c r="CG1435" i="1"/>
  <c r="CE1435" i="1"/>
  <c r="CJ1435" i="1"/>
  <c r="CD818" i="1"/>
  <c r="CO818" i="1"/>
  <c r="CE818" i="1"/>
  <c r="CN818" i="1"/>
  <c r="CC818" i="1"/>
  <c r="CF818" i="1"/>
  <c r="CL818" i="1"/>
  <c r="CI818" i="1"/>
  <c r="CH818" i="1"/>
  <c r="CK818" i="1"/>
  <c r="CG818" i="1"/>
  <c r="CM818" i="1"/>
  <c r="CJ818" i="1"/>
  <c r="CF1158" i="1"/>
  <c r="CM1158" i="1"/>
  <c r="CC1158" i="1"/>
  <c r="CH1158" i="1"/>
  <c r="CN1158" i="1"/>
  <c r="CK1158" i="1"/>
  <c r="CE1158" i="1"/>
  <c r="CL1158" i="1"/>
  <c r="CO1158" i="1"/>
  <c r="CI1158" i="1"/>
  <c r="CD1158" i="1"/>
  <c r="CG1158" i="1"/>
  <c r="CJ1158" i="1"/>
  <c r="CI1552" i="1"/>
  <c r="CK1552" i="1"/>
  <c r="CE1552" i="1"/>
  <c r="CD1552" i="1"/>
  <c r="CG1552" i="1"/>
  <c r="CF1552" i="1"/>
  <c r="CM1552" i="1"/>
  <c r="CN1552" i="1"/>
  <c r="CH1552" i="1"/>
  <c r="CC1552" i="1"/>
  <c r="CL1552" i="1"/>
  <c r="CO1552" i="1"/>
  <c r="CM841" i="1"/>
  <c r="CO841" i="1"/>
  <c r="CI841" i="1"/>
  <c r="CK841" i="1"/>
  <c r="CH841" i="1"/>
  <c r="CF841" i="1"/>
  <c r="CL841" i="1"/>
  <c r="CJ841" i="1"/>
  <c r="CE841" i="1"/>
  <c r="CN841" i="1"/>
  <c r="CG841" i="1"/>
  <c r="CC841" i="1"/>
  <c r="CD841" i="1"/>
  <c r="CD381" i="1"/>
  <c r="CH381" i="1"/>
  <c r="CN381" i="1"/>
  <c r="CJ381" i="1"/>
  <c r="CG381" i="1"/>
  <c r="CM381" i="1"/>
  <c r="CL381" i="1"/>
  <c r="CE381" i="1"/>
  <c r="CK381" i="1"/>
  <c r="CF381" i="1"/>
  <c r="CO381" i="1"/>
  <c r="CC381" i="1"/>
  <c r="CI381" i="1"/>
  <c r="CF1335" i="1"/>
  <c r="CL1335" i="1"/>
  <c r="CM1335" i="1"/>
  <c r="CG1335" i="1"/>
  <c r="CD1335" i="1"/>
  <c r="CH1335" i="1"/>
  <c r="CO1335" i="1"/>
  <c r="CC1335" i="1"/>
  <c r="CE1335" i="1"/>
  <c r="CI1335" i="1"/>
  <c r="CJ1335" i="1"/>
  <c r="CK1335" i="1"/>
  <c r="CN1335" i="1"/>
  <c r="CO470" i="1"/>
  <c r="CK470" i="1"/>
  <c r="CD470" i="1"/>
  <c r="CJ470" i="1"/>
  <c r="CC470" i="1"/>
  <c r="CM470" i="1"/>
  <c r="CH470" i="1"/>
  <c r="CI470" i="1"/>
  <c r="CE470" i="1"/>
  <c r="CL470" i="1"/>
  <c r="CF470" i="1"/>
  <c r="CN470" i="1"/>
  <c r="CG470" i="1"/>
  <c r="CG48" i="1"/>
  <c r="CJ48" i="1"/>
  <c r="CF48" i="1"/>
  <c r="CM48" i="1"/>
  <c r="CN48" i="1"/>
  <c r="CD48" i="1"/>
  <c r="CL48" i="1"/>
  <c r="CI48" i="1"/>
  <c r="CH48" i="1"/>
  <c r="CC48" i="1"/>
  <c r="CK48" i="1"/>
  <c r="CO48" i="1"/>
  <c r="CE48" i="1"/>
  <c r="CH1057" i="1"/>
  <c r="CJ1057" i="1"/>
  <c r="CO1057" i="1"/>
  <c r="CK1057" i="1"/>
  <c r="CI1057" i="1"/>
  <c r="CE1057" i="1"/>
  <c r="CF1057" i="1"/>
  <c r="CN1057" i="1"/>
  <c r="CL1057" i="1"/>
  <c r="CC1057" i="1"/>
  <c r="CG1057" i="1"/>
  <c r="CM1057" i="1"/>
  <c r="CD1057" i="1"/>
  <c r="CI1511" i="1"/>
  <c r="CK1511" i="1"/>
  <c r="CF1511" i="1"/>
  <c r="CC1511" i="1"/>
  <c r="CD1511" i="1"/>
  <c r="CH1511" i="1"/>
  <c r="CM1511" i="1"/>
  <c r="CN1511" i="1"/>
  <c r="CG1511" i="1"/>
  <c r="CJ1511" i="1"/>
  <c r="CO1511" i="1"/>
  <c r="CL802" i="1"/>
  <c r="CE802" i="1"/>
  <c r="CG802" i="1"/>
  <c r="CD802" i="1"/>
  <c r="CJ802" i="1"/>
  <c r="CI802" i="1"/>
  <c r="CK802" i="1"/>
  <c r="CF802" i="1"/>
  <c r="CC802" i="1"/>
  <c r="CN802" i="1"/>
  <c r="CM802" i="1"/>
  <c r="CC587" i="1"/>
  <c r="CE587" i="1"/>
  <c r="CL587" i="1"/>
  <c r="CJ587" i="1"/>
  <c r="CK587" i="1"/>
  <c r="CM587" i="1"/>
  <c r="CF587" i="1"/>
  <c r="CD587" i="1"/>
  <c r="CO587" i="1"/>
  <c r="CN587" i="1"/>
  <c r="CI587" i="1"/>
  <c r="CH587" i="1"/>
  <c r="CG587" i="1"/>
  <c r="CD110" i="1"/>
  <c r="CC110" i="1"/>
  <c r="CG110" i="1"/>
  <c r="CJ110" i="1"/>
  <c r="CI110" i="1"/>
  <c r="CO110" i="1"/>
  <c r="CH110" i="1"/>
  <c r="CE110" i="1"/>
  <c r="CK110" i="1"/>
  <c r="CN110" i="1"/>
  <c r="CF110" i="1"/>
  <c r="CM110" i="1"/>
  <c r="CL110" i="1"/>
  <c r="CH508" i="1"/>
  <c r="CN508" i="1"/>
  <c r="CO508" i="1"/>
  <c r="CF508" i="1"/>
  <c r="CM508" i="1"/>
  <c r="CC508" i="1"/>
  <c r="CD508" i="1"/>
  <c r="CI508" i="1"/>
  <c r="CJ508" i="1"/>
  <c r="CK508" i="1"/>
  <c r="CG508" i="1"/>
  <c r="CL508" i="1"/>
  <c r="CE508" i="1"/>
  <c r="CK365" i="1"/>
  <c r="CM365" i="1"/>
  <c r="CF365" i="1"/>
  <c r="CC365" i="1"/>
  <c r="CE365" i="1"/>
  <c r="CL365" i="1"/>
  <c r="CJ365" i="1"/>
  <c r="CI365" i="1"/>
  <c r="CG365" i="1"/>
  <c r="CH365" i="1"/>
  <c r="CN365" i="1"/>
  <c r="CO365" i="1"/>
  <c r="CD365" i="1"/>
  <c r="CF202" i="1"/>
  <c r="CH202" i="1"/>
  <c r="CG202" i="1"/>
  <c r="CK202" i="1"/>
  <c r="CN202" i="1"/>
  <c r="CM202" i="1"/>
  <c r="CL202" i="1"/>
  <c r="CI202" i="1"/>
  <c r="CJ202" i="1"/>
  <c r="CC202" i="1"/>
  <c r="CE202" i="1"/>
  <c r="CD202" i="1"/>
  <c r="CO202" i="1"/>
  <c r="CI673" i="1"/>
  <c r="CK673" i="1"/>
  <c r="CJ673" i="1"/>
  <c r="CG673" i="1"/>
  <c r="CH673" i="1"/>
  <c r="CM673" i="1"/>
  <c r="CF673" i="1"/>
  <c r="CD673" i="1"/>
  <c r="CC673" i="1"/>
  <c r="CN673" i="1"/>
  <c r="CE673" i="1"/>
  <c r="CO673" i="1"/>
  <c r="CL673" i="1"/>
  <c r="CN616" i="1"/>
  <c r="CC616" i="1"/>
  <c r="CM616" i="1"/>
  <c r="CF616" i="1"/>
  <c r="CH616" i="1"/>
  <c r="CG616" i="1"/>
  <c r="CI616" i="1"/>
  <c r="CK616" i="1"/>
  <c r="CD616" i="1"/>
  <c r="CE616" i="1"/>
  <c r="CJ616" i="1"/>
  <c r="CL616" i="1"/>
  <c r="CO616" i="1"/>
  <c r="CD1088" i="1"/>
  <c r="CJ1088" i="1"/>
  <c r="CM1088" i="1"/>
  <c r="CO1088" i="1"/>
  <c r="CL1088" i="1"/>
  <c r="CI1088" i="1"/>
  <c r="CK1088" i="1"/>
  <c r="CF1088" i="1"/>
  <c r="CG1088" i="1"/>
  <c r="CE1088" i="1"/>
  <c r="CN1088" i="1"/>
  <c r="CC1088" i="1"/>
  <c r="CH1088" i="1"/>
  <c r="CO213" i="1"/>
  <c r="CF213" i="1"/>
  <c r="CD213" i="1"/>
  <c r="CG213" i="1"/>
  <c r="CM213" i="1"/>
  <c r="CL213" i="1"/>
  <c r="CE213" i="1"/>
  <c r="CH213" i="1"/>
  <c r="CN213" i="1"/>
  <c r="CK213" i="1"/>
  <c r="CC213" i="1"/>
  <c r="CI213" i="1"/>
  <c r="CJ213" i="1"/>
  <c r="CI356" i="1"/>
  <c r="CN327" i="1"/>
  <c r="CL1511" i="1"/>
  <c r="CD1529" i="1"/>
  <c r="CK940" i="1"/>
  <c r="CI490" i="1"/>
  <c r="CE426" i="1"/>
  <c r="CG1006" i="1"/>
  <c r="CC842" i="1"/>
  <c r="CD437" i="1"/>
  <c r="CN148" i="1"/>
  <c r="CI1366" i="1"/>
  <c r="CD22" i="1"/>
  <c r="CO1477" i="1"/>
  <c r="CD58" i="1"/>
  <c r="CC328" i="1"/>
  <c r="CN454" i="1"/>
  <c r="CF1524" i="1"/>
  <c r="CE139" i="1"/>
  <c r="CJ1502" i="1"/>
  <c r="CK1336" i="1"/>
  <c r="CJ980" i="1"/>
  <c r="CL781" i="1"/>
  <c r="CN1357" i="1"/>
  <c r="CN489" i="1"/>
  <c r="CN540" i="1"/>
  <c r="CD35" i="1"/>
  <c r="CJ1397" i="1"/>
  <c r="CK334" i="1"/>
  <c r="CE1316" i="1"/>
  <c r="CN1449" i="1"/>
  <c r="CF1449" i="1"/>
  <c r="CC1449" i="1"/>
  <c r="CH1449" i="1"/>
  <c r="CG1449" i="1"/>
  <c r="CO1449" i="1"/>
  <c r="CI1449" i="1"/>
  <c r="CK140" i="1"/>
  <c r="CC140" i="1"/>
  <c r="CJ140" i="1"/>
  <c r="CH140" i="1"/>
  <c r="CE140" i="1"/>
  <c r="CL140" i="1"/>
  <c r="CN140" i="1"/>
  <c r="CG140" i="1"/>
  <c r="CD140" i="1"/>
  <c r="CI140" i="1"/>
  <c r="CK1018" i="1"/>
  <c r="CL1018" i="1"/>
  <c r="CG1018" i="1"/>
  <c r="CN1018" i="1"/>
  <c r="CE1018" i="1"/>
  <c r="CO1018" i="1"/>
  <c r="CF1018" i="1"/>
  <c r="CD1018" i="1"/>
  <c r="CC1018" i="1"/>
  <c r="CM1018" i="1"/>
  <c r="CM763" i="1"/>
  <c r="CD763" i="1"/>
  <c r="CH763" i="1"/>
  <c r="CF763" i="1"/>
  <c r="CN763" i="1"/>
  <c r="CI763" i="1"/>
  <c r="CJ763" i="1"/>
  <c r="CO763" i="1"/>
  <c r="CG763" i="1"/>
  <c r="CE763" i="1"/>
  <c r="CI432" i="1"/>
  <c r="CN432" i="1"/>
  <c r="CM432" i="1"/>
  <c r="CJ432" i="1"/>
  <c r="CG432" i="1"/>
  <c r="CC432" i="1"/>
  <c r="CE432" i="1"/>
  <c r="CK432" i="1"/>
  <c r="CF432" i="1"/>
  <c r="CM1530" i="1"/>
  <c r="CI1530" i="1"/>
  <c r="CF1530" i="1"/>
  <c r="CE1530" i="1"/>
  <c r="CG1530" i="1"/>
  <c r="CJ1530" i="1"/>
  <c r="CO1530" i="1"/>
  <c r="CC1530" i="1"/>
  <c r="CD1530" i="1"/>
  <c r="CN1530" i="1"/>
  <c r="CL1530" i="1"/>
  <c r="CD856" i="1"/>
  <c r="CG856" i="1"/>
  <c r="CF856" i="1"/>
  <c r="CC856" i="1"/>
  <c r="CJ856" i="1"/>
  <c r="CM856" i="1"/>
  <c r="CL856" i="1"/>
  <c r="CH856" i="1"/>
  <c r="CG566" i="1"/>
  <c r="CJ566" i="1"/>
  <c r="CF566" i="1"/>
  <c r="CK566" i="1"/>
  <c r="CH566" i="1"/>
  <c r="CC566" i="1"/>
  <c r="CO566" i="1"/>
  <c r="CN566" i="1"/>
  <c r="CC421" i="1"/>
  <c r="CJ421" i="1"/>
  <c r="CN421" i="1"/>
  <c r="CM421" i="1"/>
  <c r="CE421" i="1"/>
  <c r="CD421" i="1"/>
  <c r="CH421" i="1"/>
  <c r="CK421" i="1"/>
  <c r="CO421" i="1"/>
  <c r="CF1498" i="1"/>
  <c r="CJ1498" i="1"/>
  <c r="CH1498" i="1"/>
  <c r="CE1498" i="1"/>
  <c r="CG1498" i="1"/>
  <c r="CM1498" i="1"/>
  <c r="CI1498" i="1"/>
  <c r="CN1498" i="1"/>
  <c r="CD1498" i="1"/>
  <c r="CC1498" i="1"/>
  <c r="CE817" i="1"/>
  <c r="CD817" i="1"/>
  <c r="CG817" i="1"/>
  <c r="CF817" i="1"/>
  <c r="CI817" i="1"/>
  <c r="CL817" i="1"/>
  <c r="CK817" i="1"/>
  <c r="CC817" i="1"/>
  <c r="CJ817" i="1"/>
  <c r="CJ313" i="1"/>
  <c r="CG313" i="1"/>
  <c r="CM313" i="1"/>
  <c r="CC313" i="1"/>
  <c r="CH313" i="1"/>
  <c r="CO313" i="1"/>
  <c r="CE313" i="1"/>
  <c r="CK313" i="1"/>
  <c r="CI313" i="1"/>
  <c r="CO128" i="1"/>
  <c r="CN128" i="1"/>
  <c r="CE128" i="1"/>
  <c r="CM128" i="1"/>
  <c r="CL128" i="1"/>
  <c r="CH128" i="1"/>
  <c r="CD128" i="1"/>
  <c r="CJ128" i="1"/>
  <c r="CK273" i="1"/>
  <c r="CI273" i="1"/>
  <c r="CH273" i="1"/>
  <c r="CN273" i="1"/>
  <c r="CL273" i="1"/>
  <c r="CC273" i="1"/>
  <c r="CM273" i="1"/>
  <c r="CD273" i="1"/>
  <c r="CN170" i="1"/>
  <c r="CO170" i="1"/>
  <c r="CJ170" i="1"/>
  <c r="CH170" i="1"/>
  <c r="CD170" i="1"/>
  <c r="CE170" i="1"/>
  <c r="CK170" i="1"/>
  <c r="CC170" i="1"/>
  <c r="CJ1553" i="1"/>
  <c r="CG1553" i="1"/>
  <c r="CM1553" i="1"/>
  <c r="CE1553" i="1"/>
  <c r="CH1553" i="1"/>
  <c r="CN1553" i="1"/>
  <c r="CI1553" i="1"/>
  <c r="CK1553" i="1"/>
  <c r="CC1553" i="1"/>
  <c r="CO1055" i="1"/>
  <c r="CI1055" i="1"/>
  <c r="CC1055" i="1"/>
  <c r="CM1055" i="1"/>
  <c r="CL1055" i="1"/>
  <c r="CJ1055" i="1"/>
  <c r="CF1055" i="1"/>
  <c r="CH1055" i="1"/>
  <c r="CI671" i="1"/>
  <c r="CL671" i="1"/>
  <c r="CE671" i="1"/>
  <c r="CD671" i="1"/>
  <c r="CC671" i="1"/>
  <c r="CF671" i="1"/>
  <c r="CH671" i="1"/>
  <c r="CJ671" i="1"/>
  <c r="CK671" i="1"/>
  <c r="CN671" i="1"/>
  <c r="CE77" i="1"/>
  <c r="CN77" i="1"/>
  <c r="CI77" i="1"/>
  <c r="CC77" i="1"/>
  <c r="CK77" i="1"/>
  <c r="CJ77" i="1"/>
  <c r="CD1156" i="1"/>
  <c r="CO1156" i="1"/>
  <c r="CI1156" i="1"/>
  <c r="CJ1156" i="1"/>
  <c r="CL1156" i="1"/>
  <c r="CK1156" i="1"/>
  <c r="CG1156" i="1"/>
  <c r="CF1156" i="1"/>
  <c r="CC1156" i="1"/>
  <c r="CN1156" i="1"/>
  <c r="CE1156" i="1"/>
  <c r="CC687" i="1"/>
  <c r="CE687" i="1"/>
  <c r="CD687" i="1"/>
  <c r="CN687" i="1"/>
  <c r="CK687" i="1"/>
  <c r="CM687" i="1"/>
  <c r="CJ687" i="1"/>
  <c r="CI687" i="1"/>
  <c r="CH687" i="1"/>
  <c r="CG687" i="1"/>
  <c r="CL687" i="1"/>
  <c r="CF182" i="1"/>
  <c r="CD182" i="1"/>
  <c r="CG182" i="1"/>
  <c r="CC182" i="1"/>
  <c r="CJ182" i="1"/>
  <c r="CE182" i="1"/>
  <c r="CL182" i="1"/>
  <c r="CI299" i="1"/>
  <c r="CE299" i="1"/>
  <c r="CJ299" i="1"/>
  <c r="CL299" i="1"/>
  <c r="CG299" i="1"/>
  <c r="CM299" i="1"/>
  <c r="CN299" i="1"/>
  <c r="CO299" i="1"/>
  <c r="CO1163" i="1"/>
  <c r="CC1163" i="1"/>
  <c r="CL1163" i="1"/>
  <c r="CM1163" i="1"/>
  <c r="CK1163" i="1"/>
  <c r="CF1163" i="1"/>
  <c r="CJ1163" i="1"/>
  <c r="CE1163" i="1"/>
  <c r="CD324" i="1"/>
  <c r="CN324" i="1"/>
  <c r="CH324" i="1"/>
  <c r="CM324" i="1"/>
  <c r="CK324" i="1"/>
  <c r="CF324" i="1"/>
  <c r="CO324" i="1"/>
  <c r="CK933" i="1"/>
  <c r="CO933" i="1"/>
  <c r="CF933" i="1"/>
  <c r="CH933" i="1"/>
  <c r="CL933" i="1"/>
  <c r="CG933" i="1"/>
  <c r="CI933" i="1"/>
  <c r="CO659" i="1"/>
  <c r="CC659" i="1"/>
  <c r="CL659" i="1"/>
  <c r="CE659" i="1"/>
  <c r="CJ659" i="1"/>
  <c r="CM659" i="1"/>
  <c r="CN659" i="1"/>
  <c r="CK659" i="1"/>
  <c r="CM1009" i="1"/>
  <c r="CC1009" i="1"/>
  <c r="CJ1009" i="1"/>
  <c r="CF1009" i="1"/>
  <c r="CO1009" i="1"/>
  <c r="CH1009" i="1"/>
  <c r="CE494" i="1"/>
  <c r="CG494" i="1"/>
  <c r="CJ494" i="1"/>
  <c r="CN494" i="1"/>
  <c r="CF1470" i="1"/>
  <c r="CH1470" i="1"/>
  <c r="CK1470" i="1"/>
  <c r="CO1470" i="1"/>
  <c r="CN1470" i="1"/>
  <c r="CI1470" i="1"/>
  <c r="CM1470" i="1"/>
  <c r="CD1470" i="1"/>
  <c r="CG1470" i="1"/>
  <c r="CL1470" i="1"/>
  <c r="CC1470" i="1"/>
  <c r="CN38" i="1"/>
  <c r="CI38" i="1"/>
  <c r="CM38" i="1"/>
  <c r="CF38" i="1"/>
  <c r="CH38" i="1"/>
  <c r="CK38" i="1"/>
  <c r="CO38" i="1"/>
  <c r="CL38" i="1"/>
  <c r="CC38" i="1"/>
  <c r="CJ38" i="1"/>
  <c r="CE38" i="1"/>
  <c r="CD152" i="1"/>
  <c r="CJ152" i="1"/>
  <c r="CI152" i="1"/>
  <c r="CM152" i="1"/>
  <c r="CL152" i="1"/>
  <c r="CG152" i="1"/>
  <c r="CK152" i="1"/>
  <c r="CF152" i="1"/>
  <c r="CE152" i="1"/>
  <c r="CN152" i="1"/>
  <c r="CO152" i="1"/>
  <c r="CM523" i="1"/>
  <c r="CO523" i="1"/>
  <c r="CL523" i="1"/>
  <c r="CE523" i="1"/>
  <c r="CG523" i="1"/>
  <c r="CF523" i="1"/>
  <c r="CH523" i="1"/>
  <c r="CC523" i="1"/>
  <c r="CD523" i="1"/>
  <c r="CK523" i="1"/>
  <c r="CJ523" i="1"/>
  <c r="CE307" i="1"/>
  <c r="CG307" i="1"/>
  <c r="CJ307" i="1"/>
  <c r="CN307" i="1"/>
  <c r="CM307" i="1"/>
  <c r="CO307" i="1"/>
  <c r="CL307" i="1"/>
  <c r="CI307" i="1"/>
  <c r="CD307" i="1"/>
  <c r="CC307" i="1"/>
  <c r="CF307" i="1"/>
  <c r="CK307" i="1"/>
  <c r="CC325" i="1"/>
  <c r="CE325" i="1"/>
  <c r="CN325" i="1"/>
  <c r="CL325" i="1"/>
  <c r="CK325" i="1"/>
  <c r="CM325" i="1"/>
  <c r="CJ325" i="1"/>
  <c r="CI325" i="1"/>
  <c r="CF325" i="1"/>
  <c r="CG325" i="1"/>
  <c r="CH325" i="1"/>
  <c r="CE331" i="1"/>
  <c r="CG331" i="1"/>
  <c r="CJ331" i="1"/>
  <c r="CN331" i="1"/>
  <c r="CM331" i="1"/>
  <c r="CO331" i="1"/>
  <c r="CL331" i="1"/>
  <c r="CI331" i="1"/>
  <c r="CD331" i="1"/>
  <c r="CC331" i="1"/>
  <c r="CF331" i="1"/>
  <c r="CK331" i="1"/>
  <c r="CK647" i="1"/>
  <c r="CM647" i="1"/>
  <c r="CJ647" i="1"/>
  <c r="CC647" i="1"/>
  <c r="CE647" i="1"/>
  <c r="CD647" i="1"/>
  <c r="CF647" i="1"/>
  <c r="CO647" i="1"/>
  <c r="CN647" i="1"/>
  <c r="CI647" i="1"/>
  <c r="CH647" i="1"/>
  <c r="CC418" i="1"/>
  <c r="CE418" i="1"/>
  <c r="CL418" i="1"/>
  <c r="CJ418" i="1"/>
  <c r="CK418" i="1"/>
  <c r="CM418" i="1"/>
  <c r="CN418" i="1"/>
  <c r="CG418" i="1"/>
  <c r="CH418" i="1"/>
  <c r="CO418" i="1"/>
  <c r="CF418" i="1"/>
  <c r="CI418" i="1"/>
  <c r="CL248" i="1"/>
  <c r="CG248" i="1"/>
  <c r="CK248" i="1"/>
  <c r="CD248" i="1"/>
  <c r="CJ248" i="1"/>
  <c r="CI248" i="1"/>
  <c r="CM248" i="1"/>
  <c r="CO248" i="1"/>
  <c r="CH248" i="1"/>
  <c r="CC248" i="1"/>
  <c r="CF248" i="1"/>
  <c r="CE248" i="1"/>
  <c r="CF1110" i="1"/>
  <c r="CD1110" i="1"/>
  <c r="CO1110" i="1"/>
  <c r="CJ1110" i="1"/>
  <c r="CC1110" i="1"/>
  <c r="CM1110" i="1"/>
  <c r="CL1110" i="1"/>
  <c r="CE1110" i="1"/>
  <c r="CK1110" i="1"/>
  <c r="CN1110" i="1"/>
  <c r="CM1321" i="1"/>
  <c r="CO1321" i="1"/>
  <c r="CD1321" i="1"/>
  <c r="CE1321" i="1"/>
  <c r="CG1321" i="1"/>
  <c r="CN1321" i="1"/>
  <c r="CL1321" i="1"/>
  <c r="CC1321" i="1"/>
  <c r="CH1321" i="1"/>
  <c r="CK1321" i="1"/>
  <c r="CF1321" i="1"/>
  <c r="CD950" i="1"/>
  <c r="CK950" i="1"/>
  <c r="CM950" i="1"/>
  <c r="CJ950" i="1"/>
  <c r="CL950" i="1"/>
  <c r="CO950" i="1"/>
  <c r="CC950" i="1"/>
  <c r="CF950" i="1"/>
  <c r="CG950" i="1"/>
  <c r="CN950" i="1"/>
  <c r="CE950" i="1"/>
  <c r="CH950" i="1"/>
  <c r="CO679" i="1"/>
  <c r="CH679" i="1"/>
  <c r="CN679" i="1"/>
  <c r="CG679" i="1"/>
  <c r="CI679" i="1"/>
  <c r="CL679" i="1"/>
  <c r="CM679" i="1"/>
  <c r="CC679" i="1"/>
  <c r="CD679" i="1"/>
  <c r="CK679" i="1"/>
  <c r="CJ679" i="1"/>
  <c r="CE679" i="1"/>
  <c r="CF679" i="1"/>
  <c r="CO410" i="1"/>
  <c r="CD410" i="1"/>
  <c r="CN410" i="1"/>
  <c r="CG410" i="1"/>
  <c r="CI410" i="1"/>
  <c r="CH410" i="1"/>
  <c r="CM410" i="1"/>
  <c r="CC410" i="1"/>
  <c r="CL410" i="1"/>
  <c r="CK410" i="1"/>
  <c r="CF410" i="1"/>
  <c r="CE410" i="1"/>
  <c r="CD174" i="1"/>
  <c r="CC174" i="1"/>
  <c r="CG174" i="1"/>
  <c r="CJ174" i="1"/>
  <c r="CL174" i="1"/>
  <c r="CE174" i="1"/>
  <c r="CI174" i="1"/>
  <c r="CF174" i="1"/>
  <c r="CK174" i="1"/>
  <c r="CN174" i="1"/>
  <c r="CM174" i="1"/>
  <c r="CH174" i="1"/>
  <c r="CO174" i="1"/>
  <c r="CH268" i="1"/>
  <c r="CN268" i="1"/>
  <c r="CM268" i="1"/>
  <c r="CF268" i="1"/>
  <c r="CE268" i="1"/>
  <c r="CD268" i="1"/>
  <c r="CC268" i="1"/>
  <c r="CO268" i="1"/>
  <c r="CL268" i="1"/>
  <c r="CI268" i="1"/>
  <c r="CJ268" i="1"/>
  <c r="CK268" i="1"/>
  <c r="CG53" i="1"/>
  <c r="CI53" i="1"/>
  <c r="CH53" i="1"/>
  <c r="CC53" i="1"/>
  <c r="CM53" i="1"/>
  <c r="CD53" i="1"/>
  <c r="CO53" i="1"/>
  <c r="CN53" i="1"/>
  <c r="CK53" i="1"/>
  <c r="CL53" i="1"/>
  <c r="CE53" i="1"/>
  <c r="CF53" i="1"/>
  <c r="CJ716" i="1"/>
  <c r="CL716" i="1"/>
  <c r="CO716" i="1"/>
  <c r="CD716" i="1"/>
  <c r="CG716" i="1"/>
  <c r="CF716" i="1"/>
  <c r="CC716" i="1"/>
  <c r="CE716" i="1"/>
  <c r="CN716" i="1"/>
  <c r="CI716" i="1"/>
  <c r="CH716" i="1"/>
  <c r="CK716" i="1"/>
  <c r="CG305" i="1"/>
  <c r="CI305" i="1"/>
  <c r="CL305" i="1"/>
  <c r="CC305" i="1"/>
  <c r="CM305" i="1"/>
  <c r="CN305" i="1"/>
  <c r="CO305" i="1"/>
  <c r="CD305" i="1"/>
  <c r="CK305" i="1"/>
  <c r="CH305" i="1"/>
  <c r="CE305" i="1"/>
  <c r="CJ305" i="1"/>
  <c r="CI1165" i="1"/>
  <c r="CK1165" i="1"/>
  <c r="CN1165" i="1"/>
  <c r="CC1165" i="1"/>
  <c r="CF1165" i="1"/>
  <c r="CE1165" i="1"/>
  <c r="CO1165" i="1"/>
  <c r="CH1165" i="1"/>
  <c r="CM1165" i="1"/>
  <c r="CL1165" i="1"/>
  <c r="CG1165" i="1"/>
  <c r="CJ1165" i="1"/>
  <c r="CG925" i="1"/>
  <c r="CI925" i="1"/>
  <c r="CL925" i="1"/>
  <c r="CC925" i="1"/>
  <c r="CM925" i="1"/>
  <c r="CF925" i="1"/>
  <c r="CO925" i="1"/>
  <c r="CD925" i="1"/>
  <c r="CK925" i="1"/>
  <c r="CN925" i="1"/>
  <c r="CE925" i="1"/>
  <c r="CH925" i="1"/>
  <c r="CH718" i="1"/>
  <c r="CN718" i="1"/>
  <c r="CC718" i="1"/>
  <c r="CF718" i="1"/>
  <c r="CM718" i="1"/>
  <c r="CD718" i="1"/>
  <c r="CI718" i="1"/>
  <c r="CG718" i="1"/>
  <c r="CL718" i="1"/>
  <c r="CO718" i="1"/>
  <c r="CJ718" i="1"/>
  <c r="CE718" i="1"/>
  <c r="CJ431" i="1"/>
  <c r="CL431" i="1"/>
  <c r="CO431" i="1"/>
  <c r="CF431" i="1"/>
  <c r="CC431" i="1"/>
  <c r="CM431" i="1"/>
  <c r="CD431" i="1"/>
  <c r="CG431" i="1"/>
  <c r="CN431" i="1"/>
  <c r="CI431" i="1"/>
  <c r="CH431" i="1"/>
  <c r="CK431" i="1"/>
  <c r="CI1463" i="1"/>
  <c r="CK1463" i="1"/>
  <c r="CF1463" i="1"/>
  <c r="CC1463" i="1"/>
  <c r="CL1463" i="1"/>
  <c r="CE1463" i="1"/>
  <c r="CO1463" i="1"/>
  <c r="CH1463" i="1"/>
  <c r="CM1463" i="1"/>
  <c r="CJ1463" i="1"/>
  <c r="CG1463" i="1"/>
  <c r="CD1463" i="1"/>
  <c r="CH336" i="1"/>
  <c r="CN336" i="1"/>
  <c r="CC336" i="1"/>
  <c r="CD336" i="1"/>
  <c r="CG336" i="1"/>
  <c r="CE336" i="1"/>
  <c r="CF336" i="1"/>
  <c r="CI336" i="1"/>
  <c r="CL336" i="1"/>
  <c r="CM336" i="1"/>
  <c r="CJ336" i="1"/>
  <c r="CO336" i="1"/>
  <c r="CI1559" i="1"/>
  <c r="CK1559" i="1"/>
  <c r="CF1559" i="1"/>
  <c r="CC1559" i="1"/>
  <c r="CL1559" i="1"/>
  <c r="CE1559" i="1"/>
  <c r="CO1559" i="1"/>
  <c r="CH1559" i="1"/>
  <c r="CM1559" i="1"/>
  <c r="CJ1559" i="1"/>
  <c r="CG1559" i="1"/>
  <c r="CD1559" i="1"/>
  <c r="CI1281" i="1"/>
  <c r="CK1281" i="1"/>
  <c r="CJ1281" i="1"/>
  <c r="CE1281" i="1"/>
  <c r="CO1281" i="1"/>
  <c r="CD1281" i="1"/>
  <c r="CC1281" i="1"/>
  <c r="CN1281" i="1"/>
  <c r="CM1281" i="1"/>
  <c r="CH1281" i="1"/>
  <c r="CG1281" i="1"/>
  <c r="CF1281" i="1"/>
  <c r="CH944" i="1"/>
  <c r="CN944" i="1"/>
  <c r="CC944" i="1"/>
  <c r="CF944" i="1"/>
  <c r="CM944" i="1"/>
  <c r="CD944" i="1"/>
  <c r="CI944" i="1"/>
  <c r="CO944" i="1"/>
  <c r="CL944" i="1"/>
  <c r="CG944" i="1"/>
  <c r="CJ944" i="1"/>
  <c r="CE944" i="1"/>
  <c r="CI681" i="1"/>
  <c r="CK681" i="1"/>
  <c r="CJ681" i="1"/>
  <c r="CE681" i="1"/>
  <c r="CO681" i="1"/>
  <c r="CD681" i="1"/>
  <c r="CC681" i="1"/>
  <c r="CN681" i="1"/>
  <c r="CM681" i="1"/>
  <c r="CL681" i="1"/>
  <c r="CG681" i="1"/>
  <c r="CF681" i="1"/>
  <c r="CG438" i="1"/>
  <c r="CI438" i="1"/>
  <c r="CL438" i="1"/>
  <c r="CO438" i="1"/>
  <c r="CD438" i="1"/>
  <c r="CC438" i="1"/>
  <c r="CM438" i="1"/>
  <c r="CN438" i="1"/>
  <c r="CK438" i="1"/>
  <c r="CF438" i="1"/>
  <c r="CE438" i="1"/>
  <c r="CH438" i="1"/>
  <c r="CO101" i="1"/>
  <c r="CF101" i="1"/>
  <c r="CD101" i="1"/>
  <c r="CG101" i="1"/>
  <c r="CM101" i="1"/>
  <c r="CL101" i="1"/>
  <c r="CE101" i="1"/>
  <c r="CH101" i="1"/>
  <c r="CI101" i="1"/>
  <c r="CN101" i="1"/>
  <c r="CC101" i="1"/>
  <c r="CJ101" i="1"/>
  <c r="CK101" i="1"/>
  <c r="CI420" i="1"/>
  <c r="CK420" i="1"/>
  <c r="CN420" i="1"/>
  <c r="CC420" i="1"/>
  <c r="CF420" i="1"/>
  <c r="CE420" i="1"/>
  <c r="CO420" i="1"/>
  <c r="CL420" i="1"/>
  <c r="CM420" i="1"/>
  <c r="CH420" i="1"/>
  <c r="CG420" i="1"/>
  <c r="CJ420" i="1"/>
  <c r="CD270" i="1"/>
  <c r="CC270" i="1"/>
  <c r="CG270" i="1"/>
  <c r="CJ270" i="1"/>
  <c r="CI270" i="1"/>
  <c r="CO270" i="1"/>
  <c r="CH270" i="1"/>
  <c r="CE270" i="1"/>
  <c r="CL270" i="1"/>
  <c r="CK270" i="1"/>
  <c r="CF270" i="1"/>
  <c r="CM270" i="1"/>
  <c r="CN270" i="1"/>
  <c r="CI171" i="1"/>
  <c r="CK171" i="1"/>
  <c r="CD171" i="1"/>
  <c r="CC171" i="1"/>
  <c r="CJ171" i="1"/>
  <c r="CE171" i="1"/>
  <c r="CO171" i="1"/>
  <c r="CF171" i="1"/>
  <c r="CM171" i="1"/>
  <c r="CN171" i="1"/>
  <c r="CG171" i="1"/>
  <c r="CH171" i="1"/>
  <c r="CO65" i="1"/>
  <c r="CJ65" i="1"/>
  <c r="CN65" i="1"/>
  <c r="CG65" i="1"/>
  <c r="CM65" i="1"/>
  <c r="CH65" i="1"/>
  <c r="CE65" i="1"/>
  <c r="CL65" i="1"/>
  <c r="CI65" i="1"/>
  <c r="CD65" i="1"/>
  <c r="CC65" i="1"/>
  <c r="CF65" i="1"/>
  <c r="CK65" i="1"/>
  <c r="CJ1466" i="1"/>
  <c r="CL1466" i="1"/>
  <c r="CO1466" i="1"/>
  <c r="CD1466" i="1"/>
  <c r="CM1466" i="1"/>
  <c r="CC1466" i="1"/>
  <c r="CN1466" i="1"/>
  <c r="CI1466" i="1"/>
  <c r="CE1466" i="1"/>
  <c r="CF1466" i="1"/>
  <c r="CH1466" i="1"/>
  <c r="CG1466" i="1"/>
  <c r="CK1466" i="1"/>
  <c r="CD962" i="1"/>
  <c r="CO962" i="1"/>
  <c r="CE962" i="1"/>
  <c r="CJ962" i="1"/>
  <c r="CL962" i="1"/>
  <c r="CK962" i="1"/>
  <c r="CN962" i="1"/>
  <c r="CI962" i="1"/>
  <c r="CG962" i="1"/>
  <c r="CM962" i="1"/>
  <c r="CF962" i="1"/>
  <c r="CH962" i="1"/>
  <c r="CF666" i="1"/>
  <c r="CE666" i="1"/>
  <c r="CG666" i="1"/>
  <c r="CH666" i="1"/>
  <c r="CN666" i="1"/>
  <c r="CC666" i="1"/>
  <c r="CL666" i="1"/>
  <c r="CK666" i="1"/>
  <c r="CI666" i="1"/>
  <c r="CJ666" i="1"/>
  <c r="CM666" i="1"/>
  <c r="CO666" i="1"/>
  <c r="CF312" i="1"/>
  <c r="CO312" i="1"/>
  <c r="CE312" i="1"/>
  <c r="CH312" i="1"/>
  <c r="CN312" i="1"/>
  <c r="CC312" i="1"/>
  <c r="CL312" i="1"/>
  <c r="CK312" i="1"/>
  <c r="CG312" i="1"/>
  <c r="CM312" i="1"/>
  <c r="CD312" i="1"/>
  <c r="CJ312" i="1"/>
  <c r="CO583" i="1"/>
  <c r="CH583" i="1"/>
  <c r="CN583" i="1"/>
  <c r="CG583" i="1"/>
  <c r="CI583" i="1"/>
  <c r="CL583" i="1"/>
  <c r="CK583" i="1"/>
  <c r="CJ583" i="1"/>
  <c r="CM583" i="1"/>
  <c r="CE583" i="1"/>
  <c r="CD583" i="1"/>
  <c r="CF583" i="1"/>
  <c r="CF352" i="1"/>
  <c r="CO352" i="1"/>
  <c r="CE352" i="1"/>
  <c r="CH352" i="1"/>
  <c r="CN352" i="1"/>
  <c r="CC352" i="1"/>
  <c r="CL352" i="1"/>
  <c r="CK352" i="1"/>
  <c r="CG352" i="1"/>
  <c r="CM352" i="1"/>
  <c r="CD352" i="1"/>
  <c r="CJ352" i="1"/>
  <c r="CH24" i="1"/>
  <c r="CN24" i="1"/>
  <c r="CC24" i="1"/>
  <c r="CF24" i="1"/>
  <c r="CO24" i="1"/>
  <c r="CE24" i="1"/>
  <c r="CL24" i="1"/>
  <c r="CK24" i="1"/>
  <c r="CG24" i="1"/>
  <c r="CD24" i="1"/>
  <c r="CJ24" i="1"/>
  <c r="CI24" i="1"/>
  <c r="CM24" i="1"/>
  <c r="CD704" i="1"/>
  <c r="CK704" i="1"/>
  <c r="CM704" i="1"/>
  <c r="CJ704" i="1"/>
  <c r="CL704" i="1"/>
  <c r="CO704" i="1"/>
  <c r="CN704" i="1"/>
  <c r="CE704" i="1"/>
  <c r="CC704" i="1"/>
  <c r="CI704" i="1"/>
  <c r="CF704" i="1"/>
  <c r="CH704" i="1"/>
  <c r="CO1307" i="1"/>
  <c r="CD1307" i="1"/>
  <c r="CN1307" i="1"/>
  <c r="CG1307" i="1"/>
  <c r="CI1307" i="1"/>
  <c r="CH1307" i="1"/>
  <c r="CK1307" i="1"/>
  <c r="CJ1307" i="1"/>
  <c r="CM1307" i="1"/>
  <c r="CF1307" i="1"/>
  <c r="CC1307" i="1"/>
  <c r="CE1307" i="1"/>
  <c r="CG913" i="1"/>
  <c r="CI913" i="1"/>
  <c r="CH913" i="1"/>
  <c r="CO913" i="1"/>
  <c r="CD913" i="1"/>
  <c r="CN913" i="1"/>
  <c r="CK913" i="1"/>
  <c r="CF913" i="1"/>
  <c r="CM913" i="1"/>
  <c r="CL913" i="1"/>
  <c r="CJ913" i="1"/>
  <c r="CC913" i="1"/>
  <c r="CE913" i="1"/>
  <c r="CH1340" i="1"/>
  <c r="CN1340" i="1"/>
  <c r="CC1340" i="1"/>
  <c r="CF1340" i="1"/>
  <c r="CM1340" i="1"/>
  <c r="CG1340" i="1"/>
  <c r="CL1340" i="1"/>
  <c r="CO1340" i="1"/>
  <c r="CE1340" i="1"/>
  <c r="CK1340" i="1"/>
  <c r="CI1340" i="1"/>
  <c r="CD1340" i="1"/>
  <c r="CJ1340" i="1"/>
  <c r="CH1020" i="1"/>
  <c r="CN1020" i="1"/>
  <c r="CG1020" i="1"/>
  <c r="CF1020" i="1"/>
  <c r="CM1020" i="1"/>
  <c r="CC1020" i="1"/>
  <c r="CL1020" i="1"/>
  <c r="CO1020" i="1"/>
  <c r="CE1020" i="1"/>
  <c r="CI1020" i="1"/>
  <c r="CK1020" i="1"/>
  <c r="CD1020" i="1"/>
  <c r="CJ1020" i="1"/>
  <c r="CH570" i="1"/>
  <c r="CN570" i="1"/>
  <c r="CC570" i="1"/>
  <c r="CF570" i="1"/>
  <c r="CE570" i="1"/>
  <c r="CG570" i="1"/>
  <c r="CL570" i="1"/>
  <c r="CK570" i="1"/>
  <c r="CI570" i="1"/>
  <c r="CM570" i="1"/>
  <c r="CO570" i="1"/>
  <c r="CD570" i="1"/>
  <c r="CJ570" i="1"/>
  <c r="CJ211" i="1"/>
  <c r="CE211" i="1"/>
  <c r="CH211" i="1"/>
  <c r="CK211" i="1"/>
  <c r="CG211" i="1"/>
  <c r="CO211" i="1"/>
  <c r="CI211" i="1"/>
  <c r="CD211" i="1"/>
  <c r="CL211" i="1"/>
  <c r="CC211" i="1"/>
  <c r="CN211" i="1"/>
  <c r="CM211" i="1"/>
  <c r="CF211" i="1"/>
  <c r="CO783" i="1"/>
  <c r="CL783" i="1"/>
  <c r="CH783" i="1"/>
  <c r="CD783" i="1"/>
  <c r="CE783" i="1"/>
  <c r="CM783" i="1"/>
  <c r="CF783" i="1"/>
  <c r="CG783" i="1"/>
  <c r="CN783" i="1"/>
  <c r="CI783" i="1"/>
  <c r="CK783" i="1"/>
  <c r="CC783" i="1"/>
  <c r="CJ783" i="1"/>
  <c r="CN74" i="1"/>
  <c r="CE74" i="1"/>
  <c r="CI74" i="1"/>
  <c r="CF74" i="1"/>
  <c r="CH74" i="1"/>
  <c r="CG74" i="1"/>
  <c r="CK74" i="1"/>
  <c r="CD74" i="1"/>
  <c r="CC74" i="1"/>
  <c r="CM74" i="1"/>
  <c r="CO74" i="1"/>
  <c r="CJ74" i="1"/>
  <c r="CL74" i="1"/>
  <c r="CO1485" i="1"/>
  <c r="CF1485" i="1"/>
  <c r="CD1485" i="1"/>
  <c r="CG1485" i="1"/>
  <c r="CI1485" i="1"/>
  <c r="CH1485" i="1"/>
  <c r="CC1485" i="1"/>
  <c r="CN1485" i="1"/>
  <c r="CK1485" i="1"/>
  <c r="CJ1485" i="1"/>
  <c r="CE1485" i="1"/>
  <c r="CL1485" i="1"/>
  <c r="CD740" i="1"/>
  <c r="CK740" i="1"/>
  <c r="CM740" i="1"/>
  <c r="CJ740" i="1"/>
  <c r="CL740" i="1"/>
  <c r="CO740" i="1"/>
  <c r="CH740" i="1"/>
  <c r="CI740" i="1"/>
  <c r="CC740" i="1"/>
  <c r="CF740" i="1"/>
  <c r="CG740" i="1"/>
  <c r="CG249" i="1"/>
  <c r="CI249" i="1"/>
  <c r="CL249" i="1"/>
  <c r="CO249" i="1"/>
  <c r="CJ249" i="1"/>
  <c r="CN249" i="1"/>
  <c r="CM249" i="1"/>
  <c r="CC249" i="1"/>
  <c r="CD249" i="1"/>
  <c r="CK249" i="1"/>
  <c r="CF249" i="1"/>
  <c r="CJ780" i="1"/>
  <c r="CL780" i="1"/>
  <c r="CO780" i="1"/>
  <c r="CD780" i="1"/>
  <c r="CK780" i="1"/>
  <c r="CE780" i="1"/>
  <c r="CN780" i="1"/>
  <c r="CM780" i="1"/>
  <c r="CC780" i="1"/>
  <c r="CG780" i="1"/>
  <c r="CI780" i="1"/>
  <c r="CF780" i="1"/>
  <c r="CH780" i="1"/>
  <c r="CI995" i="1"/>
  <c r="CK995" i="1"/>
  <c r="CN995" i="1"/>
  <c r="CC995" i="1"/>
  <c r="CJ995" i="1"/>
  <c r="CD995" i="1"/>
  <c r="CO995" i="1"/>
  <c r="CM995" i="1"/>
  <c r="CL995" i="1"/>
  <c r="CG995" i="1"/>
  <c r="CF995" i="1"/>
  <c r="CH995" i="1"/>
  <c r="CE995" i="1"/>
  <c r="CM1415" i="1"/>
  <c r="CO1415" i="1"/>
  <c r="CN1415" i="1"/>
  <c r="CE1415" i="1"/>
  <c r="CG1415" i="1"/>
  <c r="CL1415" i="1"/>
  <c r="CJ1415" i="1"/>
  <c r="CI1415" i="1"/>
  <c r="CF1415" i="1"/>
  <c r="CK1415" i="1"/>
  <c r="CC1415" i="1"/>
  <c r="CD1415" i="1"/>
  <c r="CH1415" i="1"/>
  <c r="CL404" i="1"/>
  <c r="CF404" i="1"/>
  <c r="CJ404" i="1"/>
  <c r="CD404" i="1"/>
  <c r="CI404" i="1"/>
  <c r="CE404" i="1"/>
  <c r="CM404" i="1"/>
  <c r="CH404" i="1"/>
  <c r="CO404" i="1"/>
  <c r="CN404" i="1"/>
  <c r="CC404" i="1"/>
  <c r="CK404" i="1"/>
  <c r="CF792" i="1"/>
  <c r="CH792" i="1"/>
  <c r="CC792" i="1"/>
  <c r="CM792" i="1"/>
  <c r="CN792" i="1"/>
  <c r="CG792" i="1"/>
  <c r="CI792" i="1"/>
  <c r="CL792" i="1"/>
  <c r="CJ792" i="1"/>
  <c r="CK792" i="1"/>
  <c r="CO792" i="1"/>
  <c r="CE792" i="1"/>
  <c r="CD1172" i="1"/>
  <c r="CO1172" i="1"/>
  <c r="CI1172" i="1"/>
  <c r="CJ1172" i="1"/>
  <c r="CL1172" i="1"/>
  <c r="CK1172" i="1"/>
  <c r="CN1172" i="1"/>
  <c r="CE1172" i="1"/>
  <c r="CG1172" i="1"/>
  <c r="CF1172" i="1"/>
  <c r="CH1172" i="1"/>
  <c r="CC1172" i="1"/>
  <c r="CM1172" i="1"/>
  <c r="CD1270" i="1"/>
  <c r="CJ1270" i="1"/>
  <c r="CI1270" i="1"/>
  <c r="CG1270" i="1"/>
  <c r="CF1270" i="1"/>
  <c r="CK1270" i="1"/>
  <c r="CH1270" i="1"/>
  <c r="CE1270" i="1"/>
  <c r="CC1270" i="1"/>
  <c r="CL1270" i="1"/>
  <c r="CM1270" i="1"/>
  <c r="CN1270" i="1"/>
  <c r="CO1270" i="1"/>
  <c r="CD990" i="1"/>
  <c r="CK990" i="1"/>
  <c r="CE990" i="1"/>
  <c r="CJ990" i="1"/>
  <c r="CL990" i="1"/>
  <c r="CO990" i="1"/>
  <c r="CC990" i="1"/>
  <c r="CN990" i="1"/>
  <c r="CM990" i="1"/>
  <c r="CM1205" i="1"/>
  <c r="CO1205" i="1"/>
  <c r="CH1205" i="1"/>
  <c r="CE1205" i="1"/>
  <c r="CG1205" i="1"/>
  <c r="CF1205" i="1"/>
  <c r="CD1205" i="1"/>
  <c r="CC1205" i="1"/>
  <c r="CL1205" i="1"/>
  <c r="CK1205" i="1"/>
  <c r="CJ1205" i="1"/>
  <c r="CD254" i="1"/>
  <c r="CC254" i="1"/>
  <c r="CG254" i="1"/>
  <c r="CJ254" i="1"/>
  <c r="CL254" i="1"/>
  <c r="CE254" i="1"/>
  <c r="CI254" i="1"/>
  <c r="CN254" i="1"/>
  <c r="CM254" i="1"/>
  <c r="CO254" i="1"/>
  <c r="CH254" i="1"/>
  <c r="CF254" i="1"/>
  <c r="CK254" i="1"/>
  <c r="CM911" i="1"/>
  <c r="CO911" i="1"/>
  <c r="CH911" i="1"/>
  <c r="CE911" i="1"/>
  <c r="CG911" i="1"/>
  <c r="CN911" i="1"/>
  <c r="CD911" i="1"/>
  <c r="CI911" i="1"/>
  <c r="CJ911" i="1"/>
  <c r="CC911" i="1"/>
  <c r="CL911" i="1"/>
  <c r="CK911" i="1"/>
  <c r="CF1092" i="1"/>
  <c r="CM1092" i="1"/>
  <c r="CK1092" i="1"/>
  <c r="CH1092" i="1"/>
  <c r="CN1092" i="1"/>
  <c r="CO1092" i="1"/>
  <c r="CJ1092" i="1"/>
  <c r="CC1092" i="1"/>
  <c r="CD1092" i="1"/>
  <c r="CI1092" i="1"/>
  <c r="CE1092" i="1"/>
  <c r="CG1092" i="1"/>
  <c r="CL1092" i="1"/>
  <c r="CL1124" i="1"/>
  <c r="CE1124" i="1"/>
  <c r="CG1124" i="1"/>
  <c r="CD1124" i="1"/>
  <c r="CJ1124" i="1"/>
  <c r="CI1124" i="1"/>
  <c r="CC1124" i="1"/>
  <c r="CM1124" i="1"/>
  <c r="CF1124" i="1"/>
  <c r="CK1124" i="1"/>
  <c r="CN1124" i="1"/>
  <c r="CH1124" i="1"/>
  <c r="CO1124" i="1"/>
  <c r="CD650" i="1"/>
  <c r="CJ650" i="1"/>
  <c r="CM650" i="1"/>
  <c r="CO650" i="1"/>
  <c r="CL650" i="1"/>
  <c r="CI650" i="1"/>
  <c r="CK650" i="1"/>
  <c r="CF650" i="1"/>
  <c r="CG650" i="1"/>
  <c r="CN650" i="1"/>
  <c r="CE650" i="1"/>
  <c r="CD556" i="1"/>
  <c r="CO556" i="1"/>
  <c r="CM556" i="1"/>
  <c r="CJ556" i="1"/>
  <c r="CL556" i="1"/>
  <c r="CK556" i="1"/>
  <c r="CN556" i="1"/>
  <c r="CI556" i="1"/>
  <c r="CH556" i="1"/>
  <c r="CE556" i="1"/>
  <c r="CG556" i="1"/>
  <c r="CD866" i="1"/>
  <c r="CO866" i="1"/>
  <c r="CE866" i="1"/>
  <c r="CJ866" i="1"/>
  <c r="CL866" i="1"/>
  <c r="CK866" i="1"/>
  <c r="CN866" i="1"/>
  <c r="CI866" i="1"/>
  <c r="CG866" i="1"/>
  <c r="CH866" i="1"/>
  <c r="CC866" i="1"/>
  <c r="CM866" i="1"/>
  <c r="CF866" i="1"/>
  <c r="CK559" i="1"/>
  <c r="CM559" i="1"/>
  <c r="CJ559" i="1"/>
  <c r="CC559" i="1"/>
  <c r="CE559" i="1"/>
  <c r="CD559" i="1"/>
  <c r="CN559" i="1"/>
  <c r="CG559" i="1"/>
  <c r="CL559" i="1"/>
  <c r="CO559" i="1"/>
  <c r="CF559" i="1"/>
  <c r="CI559" i="1"/>
  <c r="CN206" i="1"/>
  <c r="CI206" i="1"/>
  <c r="CM206" i="1"/>
  <c r="CF206" i="1"/>
  <c r="CH206" i="1"/>
  <c r="CK206" i="1"/>
  <c r="CO206" i="1"/>
  <c r="CL206" i="1"/>
  <c r="CC206" i="1"/>
  <c r="CJ206" i="1"/>
  <c r="CE206" i="1"/>
  <c r="CK125" i="1"/>
  <c r="CM125" i="1"/>
  <c r="CJ125" i="1"/>
  <c r="CC125" i="1"/>
  <c r="CE125" i="1"/>
  <c r="CN125" i="1"/>
  <c r="CL125" i="1"/>
  <c r="CG125" i="1"/>
  <c r="CH125" i="1"/>
  <c r="CO125" i="1"/>
  <c r="CD125" i="1"/>
  <c r="CI125" i="1"/>
  <c r="CK81" i="1"/>
  <c r="CM81" i="1"/>
  <c r="CF81" i="1"/>
  <c r="CC81" i="1"/>
  <c r="CE81" i="1"/>
  <c r="CD81" i="1"/>
  <c r="CH81" i="1"/>
  <c r="CI81" i="1"/>
  <c r="CJ81" i="1"/>
  <c r="CG81" i="1"/>
  <c r="CL81" i="1"/>
  <c r="CL1202" i="1"/>
  <c r="CI1202" i="1"/>
  <c r="CC1202" i="1"/>
  <c r="CD1202" i="1"/>
  <c r="CJ1202" i="1"/>
  <c r="CM1202" i="1"/>
  <c r="CK1202" i="1"/>
  <c r="CH1202" i="1"/>
  <c r="CO1202" i="1"/>
  <c r="CF1202" i="1"/>
  <c r="CG1202" i="1"/>
  <c r="CN1202" i="1"/>
  <c r="CN366" i="1"/>
  <c r="CG366" i="1"/>
  <c r="CI366" i="1"/>
  <c r="CF366" i="1"/>
  <c r="CH366" i="1"/>
  <c r="CC366" i="1"/>
  <c r="CE366" i="1"/>
  <c r="CL366" i="1"/>
  <c r="CJ366" i="1"/>
  <c r="CK366" i="1"/>
  <c r="CD366" i="1"/>
  <c r="CO366" i="1"/>
  <c r="CN1118" i="1"/>
  <c r="CC1118" i="1"/>
  <c r="CM1118" i="1"/>
  <c r="CF1118" i="1"/>
  <c r="CH1118" i="1"/>
  <c r="CG1118" i="1"/>
  <c r="CI1118" i="1"/>
  <c r="CJ1118" i="1"/>
  <c r="CO1118" i="1"/>
  <c r="CL1118" i="1"/>
  <c r="CD1118" i="1"/>
  <c r="CK1118" i="1"/>
  <c r="CL1348" i="1"/>
  <c r="CE1348" i="1"/>
  <c r="CG1348" i="1"/>
  <c r="CD1348" i="1"/>
  <c r="CJ1348" i="1"/>
  <c r="CC1348" i="1"/>
  <c r="CK1348" i="1"/>
  <c r="CN1348" i="1"/>
  <c r="CH1348" i="1"/>
  <c r="CO1348" i="1"/>
  <c r="CF1348" i="1"/>
  <c r="CM1348" i="1"/>
  <c r="CI1348" i="1"/>
  <c r="CF998" i="1"/>
  <c r="CH998" i="1"/>
  <c r="CG998" i="1"/>
  <c r="CI998" i="1"/>
  <c r="CN998" i="1"/>
  <c r="CC998" i="1"/>
  <c r="CE998" i="1"/>
  <c r="CD998" i="1"/>
  <c r="CM998" i="1"/>
  <c r="CL998" i="1"/>
  <c r="CK998" i="1"/>
  <c r="CC695" i="1"/>
  <c r="CE695" i="1"/>
  <c r="CD695" i="1"/>
  <c r="CF695" i="1"/>
  <c r="CK695" i="1"/>
  <c r="CM695" i="1"/>
  <c r="CJ695" i="1"/>
  <c r="CH695" i="1"/>
  <c r="CG695" i="1"/>
  <c r="CL695" i="1"/>
  <c r="CO695" i="1"/>
  <c r="CN695" i="1"/>
  <c r="CE436" i="1"/>
  <c r="CG436" i="1"/>
  <c r="CF436" i="1"/>
  <c r="CH436" i="1"/>
  <c r="CM436" i="1"/>
  <c r="CO436" i="1"/>
  <c r="CD436" i="1"/>
  <c r="CC436" i="1"/>
  <c r="CL436" i="1"/>
  <c r="CK436" i="1"/>
  <c r="CJ436" i="1"/>
  <c r="CF190" i="1"/>
  <c r="CH190" i="1"/>
  <c r="CK190" i="1"/>
  <c r="CO190" i="1"/>
  <c r="CN190" i="1"/>
  <c r="CI190" i="1"/>
  <c r="CM190" i="1"/>
  <c r="CC190" i="1"/>
  <c r="CJ190" i="1"/>
  <c r="CE190" i="1"/>
  <c r="CD190" i="1"/>
  <c r="CG190" i="1"/>
  <c r="CF326" i="1"/>
  <c r="CH326" i="1"/>
  <c r="CK326" i="1"/>
  <c r="CO326" i="1"/>
  <c r="CN326" i="1"/>
  <c r="CI326" i="1"/>
  <c r="CM326" i="1"/>
  <c r="CD326" i="1"/>
  <c r="CG326" i="1"/>
  <c r="CL326" i="1"/>
  <c r="CC326" i="1"/>
  <c r="CC129" i="1"/>
  <c r="CE129" i="1"/>
  <c r="CD129" i="1"/>
  <c r="CH129" i="1"/>
  <c r="CK129" i="1"/>
  <c r="CM129" i="1"/>
  <c r="CF129" i="1"/>
  <c r="CJ129" i="1"/>
  <c r="CG129" i="1"/>
  <c r="CL129" i="1"/>
  <c r="CO129" i="1"/>
  <c r="CN129" i="1"/>
  <c r="CE785" i="1"/>
  <c r="CG785" i="1"/>
  <c r="CF785" i="1"/>
  <c r="CH785" i="1"/>
  <c r="CM785" i="1"/>
  <c r="CO785" i="1"/>
  <c r="CL785" i="1"/>
  <c r="CC785" i="1"/>
  <c r="CD785" i="1"/>
  <c r="CK785" i="1"/>
  <c r="CJ785" i="1"/>
  <c r="CD344" i="1"/>
  <c r="CJ344" i="1"/>
  <c r="CI344" i="1"/>
  <c r="CM344" i="1"/>
  <c r="CL344" i="1"/>
  <c r="CG344" i="1"/>
  <c r="CK344" i="1"/>
  <c r="CO344" i="1"/>
  <c r="CH344" i="1"/>
  <c r="CC344" i="1"/>
  <c r="CF344" i="1"/>
  <c r="CE344" i="1"/>
  <c r="CD1218" i="1"/>
  <c r="CJ1218" i="1"/>
  <c r="CM1218" i="1"/>
  <c r="CK1218" i="1"/>
  <c r="CL1218" i="1"/>
  <c r="CI1218" i="1"/>
  <c r="CC1218" i="1"/>
  <c r="CF1218" i="1"/>
  <c r="CG1218" i="1"/>
  <c r="CN1218" i="1"/>
  <c r="CE1218" i="1"/>
  <c r="CC957" i="1"/>
  <c r="CE957" i="1"/>
  <c r="CD957" i="1"/>
  <c r="CN957" i="1"/>
  <c r="CK957" i="1"/>
  <c r="CM957" i="1"/>
  <c r="CJ957" i="1"/>
  <c r="CH957" i="1"/>
  <c r="CG957" i="1"/>
  <c r="CL957" i="1"/>
  <c r="CO957" i="1"/>
  <c r="CF957" i="1"/>
  <c r="CD738" i="1"/>
  <c r="CJ738" i="1"/>
  <c r="CI738" i="1"/>
  <c r="CK738" i="1"/>
  <c r="CL738" i="1"/>
  <c r="CE738" i="1"/>
  <c r="CG738" i="1"/>
  <c r="CF738" i="1"/>
  <c r="CC738" i="1"/>
  <c r="CN738" i="1"/>
  <c r="CM738" i="1"/>
  <c r="CF475" i="1"/>
  <c r="CM475" i="1"/>
  <c r="CI475" i="1"/>
  <c r="CG475" i="1"/>
  <c r="CC475" i="1"/>
  <c r="CK475" i="1"/>
  <c r="CN475" i="1"/>
  <c r="CO475" i="1"/>
  <c r="CJ475" i="1"/>
  <c r="CD475" i="1"/>
  <c r="CH475" i="1"/>
  <c r="CL475" i="1"/>
  <c r="CD1302" i="1"/>
  <c r="CJ1302" i="1"/>
  <c r="CI1302" i="1"/>
  <c r="CG1302" i="1"/>
  <c r="CL1302" i="1"/>
  <c r="CE1302" i="1"/>
  <c r="CO1302" i="1"/>
  <c r="CF1302" i="1"/>
  <c r="CC1302" i="1"/>
  <c r="CN1302" i="1"/>
  <c r="CM1302" i="1"/>
  <c r="CE557" i="1"/>
  <c r="CG557" i="1"/>
  <c r="CF557" i="1"/>
  <c r="CH557" i="1"/>
  <c r="CM557" i="1"/>
  <c r="CO557" i="1"/>
  <c r="CL557" i="1"/>
  <c r="CJ557" i="1"/>
  <c r="CI557" i="1"/>
  <c r="CN557" i="1"/>
  <c r="CC557" i="1"/>
  <c r="CD557" i="1"/>
  <c r="CN1312" i="1"/>
  <c r="CC1312" i="1"/>
  <c r="CI1312" i="1"/>
  <c r="CF1312" i="1"/>
  <c r="CH1312" i="1"/>
  <c r="CG1312" i="1"/>
  <c r="CE1312" i="1"/>
  <c r="CL1312" i="1"/>
  <c r="CK1312" i="1"/>
  <c r="CJ1312" i="1"/>
  <c r="CO1312" i="1"/>
  <c r="CL1472" i="1"/>
  <c r="CG1472" i="1"/>
  <c r="CK1472" i="1"/>
  <c r="CD1472" i="1"/>
  <c r="CJ1472" i="1"/>
  <c r="CI1472" i="1"/>
  <c r="CM1472" i="1"/>
  <c r="CH1472" i="1"/>
  <c r="CC1472" i="1"/>
  <c r="CF1472" i="1"/>
  <c r="CE1472" i="1"/>
  <c r="CN1472" i="1"/>
  <c r="CK1089" i="1"/>
  <c r="CM1089" i="1"/>
  <c r="CF1089" i="1"/>
  <c r="CC1089" i="1"/>
  <c r="CE1089" i="1"/>
  <c r="CL1089" i="1"/>
  <c r="CJ1089" i="1"/>
  <c r="CI1089" i="1"/>
  <c r="CD1089" i="1"/>
  <c r="CG1089" i="1"/>
  <c r="CH1089" i="1"/>
  <c r="CM847" i="1"/>
  <c r="CO847" i="1"/>
  <c r="CH847" i="1"/>
  <c r="CE847" i="1"/>
  <c r="CG847" i="1"/>
  <c r="CN847" i="1"/>
  <c r="CD847" i="1"/>
  <c r="CI847" i="1"/>
  <c r="CJ847" i="1"/>
  <c r="CC847" i="1"/>
  <c r="CL847" i="1"/>
  <c r="CK847" i="1"/>
  <c r="CL614" i="1"/>
  <c r="CE614" i="1"/>
  <c r="CO614" i="1"/>
  <c r="CD614" i="1"/>
  <c r="CJ614" i="1"/>
  <c r="CI614" i="1"/>
  <c r="CC614" i="1"/>
  <c r="CN614" i="1"/>
  <c r="CM614" i="1"/>
  <c r="CH614" i="1"/>
  <c r="CG614" i="1"/>
  <c r="CK225" i="1"/>
  <c r="CM225" i="1"/>
  <c r="CF225" i="1"/>
  <c r="CC225" i="1"/>
  <c r="CE225" i="1"/>
  <c r="CD225" i="1"/>
  <c r="CH225" i="1"/>
  <c r="CG225" i="1"/>
  <c r="CL225" i="1"/>
  <c r="CO225" i="1"/>
  <c r="CN225" i="1"/>
  <c r="CI225" i="1"/>
  <c r="CM923" i="1"/>
  <c r="CO923" i="1"/>
  <c r="CD923" i="1"/>
  <c r="CE923" i="1"/>
  <c r="CG923" i="1"/>
  <c r="CF923" i="1"/>
  <c r="CH923" i="1"/>
  <c r="CK923" i="1"/>
  <c r="CJ923" i="1"/>
  <c r="CI923" i="1"/>
  <c r="CN923" i="1"/>
  <c r="CE1515" i="1"/>
  <c r="CG1515" i="1"/>
  <c r="CJ1515" i="1"/>
  <c r="CN1515" i="1"/>
  <c r="CM1515" i="1"/>
  <c r="CO1515" i="1"/>
  <c r="CL1515" i="1"/>
  <c r="CH1515" i="1"/>
  <c r="CI1515" i="1"/>
  <c r="CD1515" i="1"/>
  <c r="CC1515" i="1"/>
  <c r="CF1515" i="1"/>
  <c r="CE247" i="1"/>
  <c r="CG247" i="1"/>
  <c r="CL247" i="1"/>
  <c r="CJ247" i="1"/>
  <c r="CM247" i="1"/>
  <c r="CO247" i="1"/>
  <c r="CN247" i="1"/>
  <c r="CC247" i="1"/>
  <c r="CH247" i="1"/>
  <c r="CK247" i="1"/>
  <c r="CD247" i="1"/>
  <c r="CF1184" i="1"/>
  <c r="CH1184" i="1"/>
  <c r="CG1184" i="1"/>
  <c r="CE1184" i="1"/>
  <c r="CN1184" i="1"/>
  <c r="CC1184" i="1"/>
  <c r="CI1184" i="1"/>
  <c r="CK1184" i="1"/>
  <c r="CJ1184" i="1"/>
  <c r="CO1184" i="1"/>
  <c r="CD1184" i="1"/>
  <c r="CM1184" i="1"/>
  <c r="CC1337" i="1"/>
  <c r="CE1337" i="1"/>
  <c r="CL1337" i="1"/>
  <c r="CF1337" i="1"/>
  <c r="CK1337" i="1"/>
  <c r="CM1337" i="1"/>
  <c r="CJ1337" i="1"/>
  <c r="CO1337" i="1"/>
  <c r="CN1337" i="1"/>
  <c r="CI1337" i="1"/>
  <c r="CD1337" i="1"/>
  <c r="CF994" i="1"/>
  <c r="CH994" i="1"/>
  <c r="CC994" i="1"/>
  <c r="CM994" i="1"/>
  <c r="CN994" i="1"/>
  <c r="CG994" i="1"/>
  <c r="CI994" i="1"/>
  <c r="CO994" i="1"/>
  <c r="CJ994" i="1"/>
  <c r="CK994" i="1"/>
  <c r="CD994" i="1"/>
  <c r="CE994" i="1"/>
  <c r="CK707" i="1"/>
  <c r="CM707" i="1"/>
  <c r="CJ707" i="1"/>
  <c r="CG707" i="1"/>
  <c r="CH707" i="1"/>
  <c r="CN707" i="1"/>
  <c r="CE707" i="1"/>
  <c r="CL707" i="1"/>
  <c r="CI707" i="1"/>
  <c r="CC707" i="1"/>
  <c r="CF707" i="1"/>
  <c r="CO707" i="1"/>
  <c r="CD707" i="1"/>
  <c r="CD332" i="1"/>
  <c r="CJ332" i="1"/>
  <c r="CE332" i="1"/>
  <c r="CI332" i="1"/>
  <c r="CN332" i="1"/>
  <c r="CG332" i="1"/>
  <c r="CL332" i="1"/>
  <c r="CK332" i="1"/>
  <c r="CH332" i="1"/>
  <c r="CO332" i="1"/>
  <c r="CC332" i="1"/>
  <c r="CF332" i="1"/>
  <c r="CM332" i="1"/>
  <c r="CK611" i="1"/>
  <c r="CM611" i="1"/>
  <c r="CN611" i="1"/>
  <c r="CO611" i="1"/>
  <c r="CL611" i="1"/>
  <c r="CC611" i="1"/>
  <c r="CI611" i="1"/>
  <c r="CF611" i="1"/>
  <c r="CD611" i="1"/>
  <c r="CG611" i="1"/>
  <c r="CJ611" i="1"/>
  <c r="CE611" i="1"/>
  <c r="CH611" i="1"/>
  <c r="CE63" i="1"/>
  <c r="CG63" i="1"/>
  <c r="CL63" i="1"/>
  <c r="CJ63" i="1"/>
  <c r="CM63" i="1"/>
  <c r="CD63" i="1"/>
  <c r="CK63" i="1"/>
  <c r="CN63" i="1"/>
  <c r="CI63" i="1"/>
  <c r="CH63" i="1"/>
  <c r="CO63" i="1"/>
  <c r="CC63" i="1"/>
  <c r="CF63" i="1"/>
  <c r="CO57" i="1"/>
  <c r="CJ57" i="1"/>
  <c r="CN57" i="1"/>
  <c r="CG57" i="1"/>
  <c r="CM57" i="1"/>
  <c r="CH57" i="1"/>
  <c r="CE57" i="1"/>
  <c r="CL57" i="1"/>
  <c r="CK57" i="1"/>
  <c r="CD57" i="1"/>
  <c r="CC57" i="1"/>
  <c r="CI57" i="1"/>
  <c r="CF57" i="1"/>
  <c r="CM1071" i="1"/>
  <c r="CO1071" i="1"/>
  <c r="CH1071" i="1"/>
  <c r="CE1071" i="1"/>
  <c r="CK1071" i="1"/>
  <c r="CD1071" i="1"/>
  <c r="CC1071" i="1"/>
  <c r="CN1071" i="1"/>
  <c r="CF1071" i="1"/>
  <c r="CI1071" i="1"/>
  <c r="CL1071" i="1"/>
  <c r="CG1071" i="1"/>
  <c r="CC477" i="1"/>
  <c r="CE477" i="1"/>
  <c r="CD477" i="1"/>
  <c r="CN477" i="1"/>
  <c r="CO477" i="1"/>
  <c r="CL477" i="1"/>
  <c r="CG477" i="1"/>
  <c r="CM477" i="1"/>
  <c r="CF477" i="1"/>
  <c r="CJ477" i="1"/>
  <c r="CI477" i="1"/>
  <c r="CH477" i="1"/>
  <c r="CK477" i="1"/>
  <c r="CI725" i="1"/>
  <c r="CK725" i="1"/>
  <c r="CJ725" i="1"/>
  <c r="CC725" i="1"/>
  <c r="CF725" i="1"/>
  <c r="CL725" i="1"/>
  <c r="CM725" i="1"/>
  <c r="CH725" i="1"/>
  <c r="CO725" i="1"/>
  <c r="CG725" i="1"/>
  <c r="CN725" i="1"/>
  <c r="CD725" i="1"/>
  <c r="CE725" i="1"/>
  <c r="CD1430" i="1"/>
  <c r="CC1430" i="1"/>
  <c r="CG1430" i="1"/>
  <c r="CJ1430" i="1"/>
  <c r="CL1430" i="1"/>
  <c r="CE1430" i="1"/>
  <c r="CI1430" i="1"/>
  <c r="CN1430" i="1"/>
  <c r="CM1430" i="1"/>
  <c r="CK1430" i="1"/>
  <c r="CO1430" i="1"/>
  <c r="CF1430" i="1"/>
  <c r="CH1430" i="1"/>
  <c r="CK1235" i="1"/>
  <c r="CM1235" i="1"/>
  <c r="CF1235" i="1"/>
  <c r="CG1235" i="1"/>
  <c r="CD1235" i="1"/>
  <c r="CN1235" i="1"/>
  <c r="CE1235" i="1"/>
  <c r="CH1235" i="1"/>
  <c r="CO1235" i="1"/>
  <c r="CL1235" i="1"/>
  <c r="CC1235" i="1"/>
  <c r="CI1235" i="1"/>
  <c r="CJ1235" i="1"/>
  <c r="CE1475" i="1"/>
  <c r="CG1475" i="1"/>
  <c r="CJ1475" i="1"/>
  <c r="CN1475" i="1"/>
  <c r="CI1475" i="1"/>
  <c r="CO1475" i="1"/>
  <c r="CF1475" i="1"/>
  <c r="CC1475" i="1"/>
  <c r="CD1475" i="1"/>
  <c r="CH1475" i="1"/>
  <c r="CM1475" i="1"/>
  <c r="CK1475" i="1"/>
  <c r="CL1475" i="1"/>
  <c r="CL932" i="1"/>
  <c r="CE932" i="1"/>
  <c r="CG932" i="1"/>
  <c r="CH932" i="1"/>
  <c r="CM932" i="1"/>
  <c r="CC932" i="1"/>
  <c r="CJ932" i="1"/>
  <c r="CO932" i="1"/>
  <c r="CN932" i="1"/>
  <c r="CD932" i="1"/>
  <c r="CK932" i="1"/>
  <c r="CF932" i="1"/>
  <c r="CJ564" i="1"/>
  <c r="CL564" i="1"/>
  <c r="CK564" i="1"/>
  <c r="CD564" i="1"/>
  <c r="CO564" i="1"/>
  <c r="CE564" i="1"/>
  <c r="CF564" i="1"/>
  <c r="CC564" i="1"/>
  <c r="CN564" i="1"/>
  <c r="CI564" i="1"/>
  <c r="CH564" i="1"/>
  <c r="CM564" i="1"/>
  <c r="CO341" i="1"/>
  <c r="CF341" i="1"/>
  <c r="CD341" i="1"/>
  <c r="CG341" i="1"/>
  <c r="CI341" i="1"/>
  <c r="CH341" i="1"/>
  <c r="CC341" i="1"/>
  <c r="CN341" i="1"/>
  <c r="CK341" i="1"/>
  <c r="CJ341" i="1"/>
  <c r="CE341" i="1"/>
  <c r="CL341" i="1"/>
  <c r="CG941" i="1"/>
  <c r="CI941" i="1"/>
  <c r="CL941" i="1"/>
  <c r="CO941" i="1"/>
  <c r="CH941" i="1"/>
  <c r="CF941" i="1"/>
  <c r="CC941" i="1"/>
  <c r="CD941" i="1"/>
  <c r="CK941" i="1"/>
  <c r="CJ941" i="1"/>
  <c r="CE941" i="1"/>
  <c r="CN941" i="1"/>
  <c r="CO261" i="1"/>
  <c r="CF261" i="1"/>
  <c r="CD261" i="1"/>
  <c r="CG261" i="1"/>
  <c r="CI261" i="1"/>
  <c r="CH261" i="1"/>
  <c r="CC261" i="1"/>
  <c r="CN261" i="1"/>
  <c r="CK261" i="1"/>
  <c r="CJ261" i="1"/>
  <c r="CE261" i="1"/>
  <c r="CL261" i="1"/>
  <c r="CC871" i="1"/>
  <c r="CF871" i="1"/>
  <c r="CD871" i="1"/>
  <c r="CI871" i="1"/>
  <c r="CK871" i="1"/>
  <c r="CJ871" i="1"/>
  <c r="CE871" i="1"/>
  <c r="CN871" i="1"/>
  <c r="CM871" i="1"/>
  <c r="CH871" i="1"/>
  <c r="CG871" i="1"/>
  <c r="CL871" i="1"/>
  <c r="CD538" i="1"/>
  <c r="CO538" i="1"/>
  <c r="CM538" i="1"/>
  <c r="CJ538" i="1"/>
  <c r="CL538" i="1"/>
  <c r="CK538" i="1"/>
  <c r="CF538" i="1"/>
  <c r="CC538" i="1"/>
  <c r="CN538" i="1"/>
  <c r="CI538" i="1"/>
  <c r="CH538" i="1"/>
  <c r="CE538" i="1"/>
  <c r="CJ796" i="1"/>
  <c r="CL796" i="1"/>
  <c r="CO796" i="1"/>
  <c r="CD796" i="1"/>
  <c r="CK796" i="1"/>
  <c r="CE796" i="1"/>
  <c r="CF796" i="1"/>
  <c r="CG796" i="1"/>
  <c r="CH796" i="1"/>
  <c r="CI796" i="1"/>
  <c r="CC796" i="1"/>
  <c r="CN796" i="1"/>
  <c r="CM796" i="1"/>
  <c r="CC113" i="1"/>
  <c r="CE113" i="1"/>
  <c r="CD113" i="1"/>
  <c r="CH113" i="1"/>
  <c r="CK113" i="1"/>
  <c r="CM113" i="1"/>
  <c r="CF113" i="1"/>
  <c r="CG113" i="1"/>
  <c r="CL113" i="1"/>
  <c r="CO113" i="1"/>
  <c r="CN113" i="1"/>
  <c r="CI113" i="1"/>
  <c r="CC501" i="1"/>
  <c r="CE501" i="1"/>
  <c r="CD501" i="1"/>
  <c r="CF501" i="1"/>
  <c r="CG501" i="1"/>
  <c r="CM501" i="1"/>
  <c r="CN501" i="1"/>
  <c r="CO501" i="1"/>
  <c r="CL501" i="1"/>
  <c r="CI501" i="1"/>
  <c r="CJ501" i="1"/>
  <c r="CK501" i="1"/>
  <c r="CH501" i="1"/>
  <c r="CL1306" i="1"/>
  <c r="CI1306" i="1"/>
  <c r="CK1306" i="1"/>
  <c r="CD1306" i="1"/>
  <c r="CN1306" i="1"/>
  <c r="CC1306" i="1"/>
  <c r="CF1306" i="1"/>
  <c r="CM1306" i="1"/>
  <c r="CG1306" i="1"/>
  <c r="CJ1306" i="1"/>
  <c r="CE1306" i="1"/>
  <c r="CO1306" i="1"/>
  <c r="CH1306" i="1"/>
  <c r="CM831" i="1"/>
  <c r="CO831" i="1"/>
  <c r="CH831" i="1"/>
  <c r="CG831" i="1"/>
  <c r="CJ831" i="1"/>
  <c r="CI831" i="1"/>
  <c r="CF831" i="1"/>
  <c r="CL831" i="1"/>
  <c r="CE831" i="1"/>
  <c r="CD831" i="1"/>
  <c r="CK831" i="1"/>
  <c r="CN831" i="1"/>
  <c r="CC831" i="1"/>
  <c r="CF164" i="1"/>
  <c r="CK164" i="1"/>
  <c r="CO164" i="1"/>
  <c r="CH164" i="1"/>
  <c r="CN164" i="1"/>
  <c r="CM164" i="1"/>
  <c r="CL164" i="1"/>
  <c r="CG164" i="1"/>
  <c r="CC164" i="1"/>
  <c r="CE164" i="1"/>
  <c r="CD164" i="1"/>
  <c r="CI164" i="1"/>
  <c r="CJ164" i="1"/>
  <c r="CC23" i="1"/>
  <c r="CD23" i="1"/>
  <c r="CH23" i="1"/>
  <c r="CI23" i="1"/>
  <c r="CK23" i="1"/>
  <c r="CF23" i="1"/>
  <c r="CG23" i="1"/>
  <c r="CJ23" i="1"/>
  <c r="CE23" i="1"/>
  <c r="CL23" i="1"/>
  <c r="CM23" i="1"/>
  <c r="CN23" i="1"/>
  <c r="CO23" i="1"/>
  <c r="CN768" i="1"/>
  <c r="CG768" i="1"/>
  <c r="CI768" i="1"/>
  <c r="CJ768" i="1"/>
  <c r="CO768" i="1"/>
  <c r="CE768" i="1"/>
  <c r="CH768" i="1"/>
  <c r="CK768" i="1"/>
  <c r="CF768" i="1"/>
  <c r="CM768" i="1"/>
  <c r="CL768" i="1"/>
  <c r="CD768" i="1"/>
  <c r="CC768" i="1"/>
  <c r="CH808" i="1"/>
  <c r="CC808" i="1"/>
  <c r="CE808" i="1"/>
  <c r="CJ808" i="1"/>
  <c r="CG808" i="1"/>
  <c r="CO808" i="1"/>
  <c r="CD808" i="1"/>
  <c r="CI808" i="1"/>
  <c r="CN808" i="1"/>
  <c r="CL808" i="1"/>
  <c r="CM808" i="1"/>
  <c r="CF808" i="1"/>
  <c r="CK808" i="1"/>
  <c r="CC323" i="1"/>
  <c r="CH323" i="1"/>
  <c r="CF323" i="1"/>
  <c r="CG323" i="1"/>
  <c r="CD323" i="1"/>
  <c r="CI323" i="1"/>
  <c r="CO323" i="1"/>
  <c r="CN323" i="1"/>
  <c r="CE323" i="1"/>
  <c r="CL323" i="1"/>
  <c r="CK323" i="1"/>
  <c r="CM323" i="1"/>
  <c r="CJ323" i="1"/>
  <c r="CJ50" i="1"/>
  <c r="CL50" i="1"/>
  <c r="CO50" i="1"/>
  <c r="CD50" i="1"/>
  <c r="CM50" i="1"/>
  <c r="CC50" i="1"/>
  <c r="CF50" i="1"/>
  <c r="CG50" i="1"/>
  <c r="CH50" i="1"/>
  <c r="CK50" i="1"/>
  <c r="CE50" i="1"/>
  <c r="CN50" i="1"/>
  <c r="CI50" i="1"/>
  <c r="CF1134" i="1"/>
  <c r="CM1134" i="1"/>
  <c r="CK1134" i="1"/>
  <c r="CH1134" i="1"/>
  <c r="CN1134" i="1"/>
  <c r="CG1134" i="1"/>
  <c r="CL1134" i="1"/>
  <c r="CC1134" i="1"/>
  <c r="CE1134" i="1"/>
  <c r="CD1134" i="1"/>
  <c r="CI1134" i="1"/>
  <c r="CO1134" i="1"/>
  <c r="CJ1134" i="1"/>
  <c r="CH1326" i="1"/>
  <c r="CN1326" i="1"/>
  <c r="CC1326" i="1"/>
  <c r="CL1326" i="1"/>
  <c r="CM1326" i="1"/>
  <c r="CO1326" i="1"/>
  <c r="CJ1326" i="1"/>
  <c r="CG1326" i="1"/>
  <c r="CI1326" i="1"/>
  <c r="CF1326" i="1"/>
  <c r="CE1326" i="1"/>
  <c r="CK1326" i="1"/>
  <c r="CD1326" i="1"/>
  <c r="CH706" i="1"/>
  <c r="CN706" i="1"/>
  <c r="CK706" i="1"/>
  <c r="CF706" i="1"/>
  <c r="CE706" i="1"/>
  <c r="CO706" i="1"/>
  <c r="CL706" i="1"/>
  <c r="CC706" i="1"/>
  <c r="CI706" i="1"/>
  <c r="CJ706" i="1"/>
  <c r="CG706" i="1"/>
  <c r="CD706" i="1"/>
  <c r="CM706" i="1"/>
  <c r="CI1019" i="1"/>
  <c r="CK1019" i="1"/>
  <c r="CN1019" i="1"/>
  <c r="CC1019" i="1"/>
  <c r="CJ1019" i="1"/>
  <c r="CL1019" i="1"/>
  <c r="CO1019" i="1"/>
  <c r="CM1019" i="1"/>
  <c r="CD1019" i="1"/>
  <c r="CF1019" i="1"/>
  <c r="CE1019" i="1"/>
  <c r="CG1019" i="1"/>
  <c r="CH1019" i="1"/>
  <c r="CD1544" i="1"/>
  <c r="CJ1544" i="1"/>
  <c r="CI1544" i="1"/>
  <c r="CM1544" i="1"/>
  <c r="CH1544" i="1"/>
  <c r="CG1544" i="1"/>
  <c r="CE1544" i="1"/>
  <c r="CF1544" i="1"/>
  <c r="CC1544" i="1"/>
  <c r="CK1544" i="1"/>
  <c r="CN1544" i="1"/>
  <c r="CL1544" i="1"/>
  <c r="CO1544" i="1"/>
  <c r="CH1036" i="1"/>
  <c r="CN1036" i="1"/>
  <c r="CG1036" i="1"/>
  <c r="CF1036" i="1"/>
  <c r="CI1036" i="1"/>
  <c r="CD1036" i="1"/>
  <c r="CE1036" i="1"/>
  <c r="CC1036" i="1"/>
  <c r="CO1036" i="1"/>
  <c r="CJ1036" i="1"/>
  <c r="CL1036" i="1"/>
  <c r="CK1036" i="1"/>
  <c r="CM1036" i="1"/>
  <c r="CE685" i="1"/>
  <c r="CG685" i="1"/>
  <c r="CF685" i="1"/>
  <c r="CH685" i="1"/>
  <c r="CM685" i="1"/>
  <c r="CO685" i="1"/>
  <c r="CL685" i="1"/>
  <c r="CJ685" i="1"/>
  <c r="CC685" i="1"/>
  <c r="CD685" i="1"/>
  <c r="CI685" i="1"/>
  <c r="CN685" i="1"/>
  <c r="CK685" i="1"/>
  <c r="CI1059" i="1"/>
  <c r="CG1059" i="1"/>
  <c r="CF1059" i="1"/>
  <c r="CC1059" i="1"/>
  <c r="CH1059" i="1"/>
  <c r="CL1059" i="1"/>
  <c r="CD1059" i="1"/>
  <c r="CK1059" i="1"/>
  <c r="CN1059" i="1"/>
  <c r="CO1059" i="1"/>
  <c r="CE1059" i="1"/>
  <c r="CJ1059" i="1"/>
  <c r="CO355" i="1"/>
  <c r="CD355" i="1"/>
  <c r="CH355" i="1"/>
  <c r="CM355" i="1"/>
  <c r="CG355" i="1"/>
  <c r="CK355" i="1"/>
  <c r="CE355" i="1"/>
  <c r="CJ355" i="1"/>
  <c r="CC355" i="1"/>
  <c r="CF355" i="1"/>
  <c r="CI355" i="1"/>
  <c r="CN355" i="1"/>
  <c r="CL355" i="1"/>
  <c r="CC1066" i="1"/>
  <c r="CL1066" i="1"/>
  <c r="CE1066" i="1"/>
  <c r="CI1066" i="1"/>
  <c r="CK1066" i="1"/>
  <c r="CM1066" i="1"/>
  <c r="CN1066" i="1"/>
  <c r="CO1066" i="1"/>
  <c r="CG1066" i="1"/>
  <c r="CJ1066" i="1"/>
  <c r="CH1066" i="1"/>
  <c r="CF1066" i="1"/>
  <c r="CD1066" i="1"/>
  <c r="CI520" i="1"/>
  <c r="CH520" i="1"/>
  <c r="CE520" i="1"/>
  <c r="CJ520" i="1"/>
  <c r="CF520" i="1"/>
  <c r="CO520" i="1"/>
  <c r="CD520" i="1"/>
  <c r="CN520" i="1"/>
  <c r="CL520" i="1"/>
  <c r="CK520" i="1"/>
  <c r="CC520" i="1"/>
  <c r="CG520" i="1"/>
  <c r="CM520" i="1"/>
  <c r="CF1072" i="1"/>
  <c r="CI1072" i="1"/>
  <c r="CM1072" i="1"/>
  <c r="CK1072" i="1"/>
  <c r="CN1072" i="1"/>
  <c r="CO1072" i="1"/>
  <c r="CL1072" i="1"/>
  <c r="CJ1072" i="1"/>
  <c r="CH1072" i="1"/>
  <c r="CD1072" i="1"/>
  <c r="CE1072" i="1"/>
  <c r="CG1072" i="1"/>
  <c r="CC1072" i="1"/>
  <c r="CL590" i="1"/>
  <c r="CN590" i="1"/>
  <c r="CK590" i="1"/>
  <c r="CC590" i="1"/>
  <c r="CG590" i="1"/>
  <c r="CF590" i="1"/>
  <c r="CD590" i="1"/>
  <c r="CJ590" i="1"/>
  <c r="CI590" i="1"/>
  <c r="CO590" i="1"/>
  <c r="CM590" i="1"/>
  <c r="CH590" i="1"/>
  <c r="CE590" i="1"/>
  <c r="CD793" i="1"/>
  <c r="CF793" i="1"/>
  <c r="CL793" i="1"/>
  <c r="CJ793" i="1"/>
  <c r="CE793" i="1"/>
  <c r="CO793" i="1"/>
  <c r="CH793" i="1"/>
  <c r="CN793" i="1"/>
  <c r="CC793" i="1"/>
  <c r="CG793" i="1"/>
  <c r="CM793" i="1"/>
  <c r="CK793" i="1"/>
  <c r="CI793" i="1"/>
  <c r="CE1023" i="1"/>
  <c r="CG1023" i="1"/>
  <c r="CD1023" i="1"/>
  <c r="CH1023" i="1"/>
  <c r="CJ1023" i="1"/>
  <c r="CN1023" i="1"/>
  <c r="CM1023" i="1"/>
  <c r="CF1023" i="1"/>
  <c r="CO1023" i="1"/>
  <c r="CI1023" i="1"/>
  <c r="CC1023" i="1"/>
  <c r="CK1023" i="1"/>
  <c r="CL1023" i="1"/>
  <c r="CH116" i="1"/>
  <c r="CI116" i="1"/>
  <c r="CE116" i="1"/>
  <c r="CC116" i="1"/>
  <c r="CK116" i="1"/>
  <c r="CJ116" i="1"/>
  <c r="CL116" i="1"/>
  <c r="CF116" i="1"/>
  <c r="CM116" i="1"/>
  <c r="CD116" i="1"/>
  <c r="CN116" i="1"/>
  <c r="CO116" i="1"/>
  <c r="CG116" i="1"/>
  <c r="CG169" i="1"/>
  <c r="CI169" i="1"/>
  <c r="CL169" i="1"/>
  <c r="CO169" i="1"/>
  <c r="CJ169" i="1"/>
  <c r="CN169" i="1"/>
  <c r="CM169" i="1"/>
  <c r="CK169" i="1"/>
  <c r="CF169" i="1"/>
  <c r="CH169" i="1"/>
  <c r="CE169" i="1"/>
  <c r="CC169" i="1"/>
  <c r="CD169" i="1"/>
  <c r="CF1394" i="1"/>
  <c r="CH1394" i="1"/>
  <c r="CC1394" i="1"/>
  <c r="CK1394" i="1"/>
  <c r="CN1394" i="1"/>
  <c r="CG1394" i="1"/>
  <c r="CE1394" i="1"/>
  <c r="CL1394" i="1"/>
  <c r="CO1394" i="1"/>
  <c r="CJ1394" i="1"/>
  <c r="CM1394" i="1"/>
  <c r="CE483" i="1"/>
  <c r="CG483" i="1"/>
  <c r="CF483" i="1"/>
  <c r="CH483" i="1"/>
  <c r="CI483" i="1"/>
  <c r="CO483" i="1"/>
  <c r="CL483" i="1"/>
  <c r="CC483" i="1"/>
  <c r="CN483" i="1"/>
  <c r="CM483" i="1"/>
  <c r="CJ483" i="1"/>
  <c r="CD483" i="1"/>
  <c r="CK483" i="1"/>
  <c r="CD392" i="1"/>
  <c r="CO392" i="1"/>
  <c r="CE392" i="1"/>
  <c r="CJ392" i="1"/>
  <c r="CL392" i="1"/>
  <c r="CK392" i="1"/>
  <c r="CF392" i="1"/>
  <c r="CC392" i="1"/>
  <c r="CN392" i="1"/>
  <c r="CI392" i="1"/>
  <c r="CH392" i="1"/>
  <c r="CM392" i="1"/>
  <c r="CF854" i="1"/>
  <c r="CH854" i="1"/>
  <c r="CG854" i="1"/>
  <c r="CI854" i="1"/>
  <c r="CN854" i="1"/>
  <c r="CC854" i="1"/>
  <c r="CE854" i="1"/>
  <c r="CL854" i="1"/>
  <c r="CJ854" i="1"/>
  <c r="CO854" i="1"/>
  <c r="CM854" i="1"/>
  <c r="CD854" i="1"/>
  <c r="CK854" i="1"/>
  <c r="CF102" i="1"/>
  <c r="CH102" i="1"/>
  <c r="CK102" i="1"/>
  <c r="CO102" i="1"/>
  <c r="CN102" i="1"/>
  <c r="CI102" i="1"/>
  <c r="CM102" i="1"/>
  <c r="CC102" i="1"/>
  <c r="CD102" i="1"/>
  <c r="CG102" i="1"/>
  <c r="CJ102" i="1"/>
  <c r="CL102" i="1"/>
  <c r="CE102" i="1"/>
  <c r="CF758" i="1"/>
  <c r="CE758" i="1"/>
  <c r="CO758" i="1"/>
  <c r="CJ758" i="1"/>
  <c r="CK758" i="1"/>
  <c r="CH758" i="1"/>
  <c r="CI758" i="1"/>
  <c r="CG758" i="1"/>
  <c r="CD758" i="1"/>
  <c r="CC758" i="1"/>
  <c r="CN758" i="1"/>
  <c r="CL758" i="1"/>
  <c r="CM758" i="1"/>
  <c r="CH928" i="1"/>
  <c r="CN928" i="1"/>
  <c r="CC928" i="1"/>
  <c r="CF928" i="1"/>
  <c r="CE928" i="1"/>
  <c r="CG928" i="1"/>
  <c r="CD928" i="1"/>
  <c r="CM928" i="1"/>
  <c r="CJ928" i="1"/>
  <c r="CO928" i="1"/>
  <c r="CK928" i="1"/>
  <c r="CL928" i="1"/>
  <c r="CO297" i="1"/>
  <c r="CJ297" i="1"/>
  <c r="CN297" i="1"/>
  <c r="CG297" i="1"/>
  <c r="CI297" i="1"/>
  <c r="CL297" i="1"/>
  <c r="CK297" i="1"/>
  <c r="CF297" i="1"/>
  <c r="CM297" i="1"/>
  <c r="CD297" i="1"/>
  <c r="CH297" i="1"/>
  <c r="CC297" i="1"/>
  <c r="CE297" i="1"/>
  <c r="CF1532" i="1"/>
  <c r="CK1532" i="1"/>
  <c r="CO1532" i="1"/>
  <c r="CD1532" i="1"/>
  <c r="CN1532" i="1"/>
  <c r="CG1532" i="1"/>
  <c r="CL1532" i="1"/>
  <c r="CE1532" i="1"/>
  <c r="CC1532" i="1"/>
  <c r="CH1532" i="1"/>
  <c r="CI1532" i="1"/>
  <c r="CJ1532" i="1"/>
  <c r="CM1532" i="1"/>
  <c r="CI115" i="1"/>
  <c r="CK115" i="1"/>
  <c r="CD115" i="1"/>
  <c r="CC115" i="1"/>
  <c r="CH115" i="1"/>
  <c r="CF115" i="1"/>
  <c r="CE115" i="1"/>
  <c r="CJ115" i="1"/>
  <c r="CG115" i="1"/>
  <c r="CN115" i="1"/>
  <c r="CO115" i="1"/>
  <c r="CL115" i="1"/>
  <c r="CF1332" i="1"/>
  <c r="CH1332" i="1"/>
  <c r="CC1332" i="1"/>
  <c r="CE1332" i="1"/>
  <c r="CN1332" i="1"/>
  <c r="CO1332" i="1"/>
  <c r="CL1332" i="1"/>
  <c r="CI1332" i="1"/>
  <c r="CK1332" i="1"/>
  <c r="CD1332" i="1"/>
  <c r="CM1332" i="1"/>
  <c r="CJ1332" i="1"/>
  <c r="CG1332" i="1"/>
  <c r="CM507" i="1"/>
  <c r="CO507" i="1"/>
  <c r="CL507" i="1"/>
  <c r="CC507" i="1"/>
  <c r="CF507" i="1"/>
  <c r="CE507" i="1"/>
  <c r="CK507" i="1"/>
  <c r="CD507" i="1"/>
  <c r="CG507" i="1"/>
  <c r="CN507" i="1"/>
  <c r="CI507" i="1"/>
  <c r="CJ507" i="1"/>
  <c r="CH507" i="1"/>
  <c r="CO165" i="1"/>
  <c r="CF165" i="1"/>
  <c r="CD165" i="1"/>
  <c r="CG165" i="1"/>
  <c r="CM165" i="1"/>
  <c r="CL165" i="1"/>
  <c r="CE165" i="1"/>
  <c r="CH165" i="1"/>
  <c r="CK165" i="1"/>
  <c r="CN165" i="1"/>
  <c r="CC165" i="1"/>
  <c r="CI165" i="1"/>
  <c r="CJ165" i="1"/>
  <c r="CF990" i="1"/>
  <c r="CI1394" i="1"/>
  <c r="CF1006" i="1"/>
  <c r="CK342" i="1"/>
  <c r="CF842" i="1"/>
  <c r="CL747" i="1"/>
  <c r="CD1366" i="1"/>
  <c r="CN1331" i="1"/>
  <c r="CH1156" i="1"/>
  <c r="CH845" i="1"/>
  <c r="CE596" i="1"/>
  <c r="CI436" i="1"/>
  <c r="CL190" i="1"/>
  <c r="CC54" i="1"/>
  <c r="CK1310" i="1"/>
  <c r="CI785" i="1"/>
  <c r="CN344" i="1"/>
  <c r="CH1069" i="1"/>
  <c r="CF853" i="1"/>
  <c r="CH738" i="1"/>
  <c r="CE475" i="1"/>
  <c r="CO850" i="1"/>
  <c r="CM1312" i="1"/>
  <c r="CH328" i="1"/>
  <c r="CK1325" i="1"/>
  <c r="CF847" i="1"/>
  <c r="CK614" i="1"/>
  <c r="CI454" i="1"/>
  <c r="CI357" i="1"/>
  <c r="CK52" i="1"/>
  <c r="CF525" i="1"/>
  <c r="CI247" i="1"/>
  <c r="CL1184" i="1"/>
  <c r="CM1108" i="1"/>
  <c r="CE600" i="1"/>
  <c r="CO749" i="1"/>
  <c r="CN1205" i="1"/>
  <c r="CC650" i="1"/>
  <c r="CG308" i="1"/>
  <c r="CG781" i="1"/>
  <c r="CF687" i="1"/>
  <c r="CC152" i="1"/>
  <c r="CG240" i="1"/>
  <c r="CM341" i="1"/>
  <c r="CM1077" i="1"/>
  <c r="CM261" i="1"/>
  <c r="CO871" i="1"/>
  <c r="CG538" i="1"/>
  <c r="CM197" i="1"/>
  <c r="CI353" i="1"/>
  <c r="CF125" i="1"/>
  <c r="CN81" i="1"/>
  <c r="CI35" i="1"/>
  <c r="CI555" i="1"/>
  <c r="CL1247" i="1"/>
  <c r="CJ812" i="1"/>
  <c r="CJ410" i="1"/>
  <c r="CM716" i="1"/>
  <c r="CK718" i="1"/>
  <c r="CN1559" i="1"/>
  <c r="CJ438" i="1"/>
  <c r="CL171" i="1"/>
  <c r="CD666" i="1"/>
  <c r="CD1456" i="1"/>
  <c r="CC985" i="1"/>
  <c r="CE605" i="1"/>
  <c r="CG1080" i="1"/>
  <c r="CG1350" i="1"/>
  <c r="CN1350" i="1"/>
  <c r="CI1350" i="1"/>
  <c r="CO1350" i="1"/>
  <c r="CE1350" i="1"/>
  <c r="CJ1350" i="1"/>
  <c r="CC1350" i="1"/>
  <c r="CI569" i="1"/>
  <c r="CM569" i="1"/>
  <c r="CL569" i="1"/>
  <c r="CE569" i="1"/>
  <c r="CK569" i="1"/>
  <c r="CD569" i="1"/>
  <c r="CN569" i="1"/>
  <c r="CJ569" i="1"/>
  <c r="CH569" i="1"/>
  <c r="CD1474" i="1"/>
  <c r="CG1474" i="1"/>
  <c r="CC1474" i="1"/>
  <c r="CK1474" i="1"/>
  <c r="CO1474" i="1"/>
  <c r="CI1474" i="1"/>
  <c r="CL1474" i="1"/>
  <c r="CF1474" i="1"/>
  <c r="CM1474" i="1"/>
  <c r="CN1474" i="1"/>
  <c r="CJ1237" i="1"/>
  <c r="CL1237" i="1"/>
  <c r="CN1237" i="1"/>
  <c r="CO1237" i="1"/>
  <c r="CD1237" i="1"/>
  <c r="CF1237" i="1"/>
  <c r="CH1237" i="1"/>
  <c r="CG1237" i="1"/>
  <c r="CK1237" i="1"/>
  <c r="CJ897" i="1"/>
  <c r="CI897" i="1"/>
  <c r="CF897" i="1"/>
  <c r="CD897" i="1"/>
  <c r="CH897" i="1"/>
  <c r="CL897" i="1"/>
  <c r="CN897" i="1"/>
  <c r="CG897" i="1"/>
  <c r="CM897" i="1"/>
  <c r="CE897" i="1"/>
  <c r="CM576" i="1"/>
  <c r="CH576" i="1"/>
  <c r="CJ576" i="1"/>
  <c r="CI576" i="1"/>
  <c r="CK576" i="1"/>
  <c r="CN576" i="1"/>
  <c r="CE576" i="1"/>
  <c r="CG576" i="1"/>
  <c r="CD496" i="1"/>
  <c r="CM496" i="1"/>
  <c r="CL496" i="1"/>
  <c r="CF496" i="1"/>
  <c r="CH496" i="1"/>
  <c r="CJ496" i="1"/>
  <c r="CN496" i="1"/>
  <c r="CO496" i="1"/>
  <c r="CG496" i="1"/>
  <c r="CN1546" i="1"/>
  <c r="CC1546" i="1"/>
  <c r="CO1546" i="1"/>
  <c r="CD1546" i="1"/>
  <c r="CE1546" i="1"/>
  <c r="CK1546" i="1"/>
  <c r="CL1546" i="1"/>
  <c r="CG1546" i="1"/>
  <c r="CJ1546" i="1"/>
  <c r="CI1546" i="1"/>
  <c r="CH1546" i="1"/>
  <c r="CM1193" i="1"/>
  <c r="CE1193" i="1"/>
  <c r="CC1193" i="1"/>
  <c r="CO1193" i="1"/>
  <c r="CF1193" i="1"/>
  <c r="CN1193" i="1"/>
  <c r="CJ1193" i="1"/>
  <c r="CH1193" i="1"/>
  <c r="CG1193" i="1"/>
  <c r="CI1024" i="1"/>
  <c r="CG1024" i="1"/>
  <c r="CC1024" i="1"/>
  <c r="CJ1024" i="1"/>
  <c r="CM1024" i="1"/>
  <c r="CL1024" i="1"/>
  <c r="CE1024" i="1"/>
  <c r="CK1024" i="1"/>
  <c r="CD1024" i="1"/>
  <c r="CL721" i="1"/>
  <c r="CJ721" i="1"/>
  <c r="CO721" i="1"/>
  <c r="CE721" i="1"/>
  <c r="CH721" i="1"/>
  <c r="CI721" i="1"/>
  <c r="CG721" i="1"/>
  <c r="CD721" i="1"/>
  <c r="CN721" i="1"/>
  <c r="CN918" i="1"/>
  <c r="CK918" i="1"/>
  <c r="CD918" i="1"/>
  <c r="CM918" i="1"/>
  <c r="CO918" i="1"/>
  <c r="CJ918" i="1"/>
  <c r="CL918" i="1"/>
  <c r="CO1497" i="1"/>
  <c r="CJ1497" i="1"/>
  <c r="CN1497" i="1"/>
  <c r="CG1497" i="1"/>
  <c r="CI1497" i="1"/>
  <c r="CL1497" i="1"/>
  <c r="CM1497" i="1"/>
  <c r="CC1497" i="1"/>
  <c r="CD1497" i="1"/>
  <c r="CK1497" i="1"/>
  <c r="CF1497" i="1"/>
  <c r="CD966" i="1"/>
  <c r="CK966" i="1"/>
  <c r="CM966" i="1"/>
  <c r="CJ966" i="1"/>
  <c r="CL966" i="1"/>
  <c r="CO966" i="1"/>
  <c r="CF966" i="1"/>
  <c r="CG966" i="1"/>
  <c r="CN966" i="1"/>
  <c r="CE966" i="1"/>
  <c r="CH966" i="1"/>
  <c r="CI966" i="1"/>
  <c r="CC829" i="1"/>
  <c r="CG829" i="1"/>
  <c r="CL829" i="1"/>
  <c r="CI829" i="1"/>
  <c r="CN829" i="1"/>
  <c r="CO829" i="1"/>
  <c r="CH829" i="1"/>
  <c r="CD419" i="1"/>
  <c r="CG419" i="1"/>
  <c r="CH419" i="1"/>
  <c r="CF419" i="1"/>
  <c r="CI419" i="1"/>
  <c r="CC419" i="1"/>
  <c r="CN419" i="1"/>
  <c r="CM419" i="1"/>
  <c r="CN14" i="1"/>
  <c r="CD14" i="1"/>
  <c r="CG14" i="1"/>
  <c r="CC14" i="1"/>
  <c r="CL14" i="1"/>
  <c r="CJ14" i="1"/>
  <c r="CE14" i="1"/>
  <c r="CE95" i="1"/>
  <c r="CI95" i="1"/>
  <c r="CF95" i="1"/>
  <c r="CK95" i="1"/>
  <c r="CC95" i="1"/>
  <c r="CH95" i="1"/>
  <c r="CD95" i="1"/>
  <c r="CK489" i="1"/>
  <c r="CM489" i="1"/>
  <c r="CF489" i="1"/>
  <c r="CC489" i="1"/>
  <c r="CE489" i="1"/>
  <c r="CL489" i="1"/>
  <c r="CJ489" i="1"/>
  <c r="CI489" i="1"/>
  <c r="CD489" i="1"/>
  <c r="CG489" i="1"/>
  <c r="CH489" i="1"/>
  <c r="CG1469" i="1"/>
  <c r="CC1469" i="1"/>
  <c r="CN1469" i="1"/>
  <c r="CE1469" i="1"/>
  <c r="CJ1469" i="1"/>
  <c r="CM1469" i="1"/>
  <c r="CK1469" i="1"/>
  <c r="CL1469" i="1"/>
  <c r="CM1177" i="1"/>
  <c r="CC1177" i="1"/>
  <c r="CH1177" i="1"/>
  <c r="CF1177" i="1"/>
  <c r="CK1177" i="1"/>
  <c r="CJ1177" i="1"/>
  <c r="CI1177" i="1"/>
  <c r="CH844" i="1"/>
  <c r="CO844" i="1"/>
  <c r="CN844" i="1"/>
  <c r="CL844" i="1"/>
  <c r="CM844" i="1"/>
  <c r="CD451" i="1"/>
  <c r="CH451" i="1"/>
  <c r="CK451" i="1"/>
  <c r="CO451" i="1"/>
  <c r="CN451" i="1"/>
  <c r="CF451" i="1"/>
  <c r="CE451" i="1"/>
  <c r="CN1253" i="1"/>
  <c r="CG1253" i="1"/>
  <c r="CJ1253" i="1"/>
  <c r="CK1253" i="1"/>
  <c r="CO1253" i="1"/>
  <c r="CI1003" i="1"/>
  <c r="CK1003" i="1"/>
  <c r="CN1003" i="1"/>
  <c r="CC1003" i="1"/>
  <c r="CJ1003" i="1"/>
  <c r="CL1003" i="1"/>
  <c r="CM1003" i="1"/>
  <c r="CD1003" i="1"/>
  <c r="CO1003" i="1"/>
  <c r="CF1003" i="1"/>
  <c r="CH1003" i="1"/>
  <c r="CE1003" i="1"/>
  <c r="CG1003" i="1"/>
  <c r="CJ411" i="1"/>
  <c r="CL411" i="1"/>
  <c r="CK411" i="1"/>
  <c r="CD411" i="1"/>
  <c r="CO411" i="1"/>
  <c r="CM411" i="1"/>
  <c r="CN411" i="1"/>
  <c r="CI411" i="1"/>
  <c r="CG411" i="1"/>
  <c r="CF411" i="1"/>
  <c r="CH411" i="1"/>
  <c r="CC411" i="1"/>
  <c r="CE411" i="1"/>
  <c r="CI1443" i="1"/>
  <c r="CK1443" i="1"/>
  <c r="CD1443" i="1"/>
  <c r="CC1443" i="1"/>
  <c r="CH1443" i="1"/>
  <c r="CF1443" i="1"/>
  <c r="CM1443" i="1"/>
  <c r="CL1443" i="1"/>
  <c r="CO1443" i="1"/>
  <c r="CJ1443" i="1"/>
  <c r="CN1443" i="1"/>
  <c r="CE1443" i="1"/>
  <c r="CG1443" i="1"/>
  <c r="CG1121" i="1"/>
  <c r="CI1121" i="1"/>
  <c r="CH1121" i="1"/>
  <c r="CO1121" i="1"/>
  <c r="CD1121" i="1"/>
  <c r="CN1121" i="1"/>
  <c r="CK1121" i="1"/>
  <c r="CF1121" i="1"/>
  <c r="CM1121" i="1"/>
  <c r="CC1121" i="1"/>
  <c r="CE1121" i="1"/>
  <c r="CL1121" i="1"/>
  <c r="CJ1121" i="1"/>
  <c r="CO791" i="1"/>
  <c r="CD791" i="1"/>
  <c r="CF791" i="1"/>
  <c r="CG791" i="1"/>
  <c r="CI791" i="1"/>
  <c r="CH791" i="1"/>
  <c r="CK791" i="1"/>
  <c r="CN791" i="1"/>
  <c r="CM791" i="1"/>
  <c r="CJ791" i="1"/>
  <c r="CC791" i="1"/>
  <c r="CE791" i="1"/>
  <c r="CD439" i="1"/>
  <c r="CK439" i="1"/>
  <c r="CE439" i="1"/>
  <c r="CJ439" i="1"/>
  <c r="CL439" i="1"/>
  <c r="CO439" i="1"/>
  <c r="CN439" i="1"/>
  <c r="CM439" i="1"/>
  <c r="CC439" i="1"/>
  <c r="CH439" i="1"/>
  <c r="CG439" i="1"/>
  <c r="CI439" i="1"/>
  <c r="CC1543" i="1"/>
  <c r="CD1543" i="1"/>
  <c r="CH1543" i="1"/>
  <c r="CI1543" i="1"/>
  <c r="CK1543" i="1"/>
  <c r="CF1543" i="1"/>
  <c r="CM1543" i="1"/>
  <c r="CN1543" i="1"/>
  <c r="CO1543" i="1"/>
  <c r="CJ1543" i="1"/>
  <c r="CE1543" i="1"/>
  <c r="CG1543" i="1"/>
  <c r="CI963" i="1"/>
  <c r="CK963" i="1"/>
  <c r="CN963" i="1"/>
  <c r="CC963" i="1"/>
  <c r="CJ963" i="1"/>
  <c r="CD963" i="1"/>
  <c r="CM963" i="1"/>
  <c r="CL963" i="1"/>
  <c r="CO963" i="1"/>
  <c r="CE963" i="1"/>
  <c r="CG963" i="1"/>
  <c r="CF963" i="1"/>
  <c r="CH963" i="1"/>
  <c r="CF1536" i="1"/>
  <c r="CO1536" i="1"/>
  <c r="CE1536" i="1"/>
  <c r="CH1536" i="1"/>
  <c r="CN1536" i="1"/>
  <c r="CC1536" i="1"/>
  <c r="CL1536" i="1"/>
  <c r="CK1536" i="1"/>
  <c r="CG1536" i="1"/>
  <c r="CM1536" i="1"/>
  <c r="CD1536" i="1"/>
  <c r="CJ1536" i="1"/>
  <c r="CC1201" i="1"/>
  <c r="CF1201" i="1"/>
  <c r="CD1201" i="1"/>
  <c r="CI1201" i="1"/>
  <c r="CK1201" i="1"/>
  <c r="CJ1201" i="1"/>
  <c r="CM1201" i="1"/>
  <c r="CL1201" i="1"/>
  <c r="CO1201" i="1"/>
  <c r="CG1201" i="1"/>
  <c r="CN1201" i="1"/>
  <c r="CH1201" i="1"/>
  <c r="CC899" i="1"/>
  <c r="CJ899" i="1"/>
  <c r="CD899" i="1"/>
  <c r="CI899" i="1"/>
  <c r="CK899" i="1"/>
  <c r="CN899" i="1"/>
  <c r="CM899" i="1"/>
  <c r="CL899" i="1"/>
  <c r="CO899" i="1"/>
  <c r="CH899" i="1"/>
  <c r="CE899" i="1"/>
  <c r="CG899" i="1"/>
  <c r="CC677" i="1"/>
  <c r="CJ677" i="1"/>
  <c r="CL677" i="1"/>
  <c r="CI677" i="1"/>
  <c r="CK677" i="1"/>
  <c r="CN677" i="1"/>
  <c r="CM677" i="1"/>
  <c r="CD677" i="1"/>
  <c r="CO677" i="1"/>
  <c r="CG677" i="1"/>
  <c r="CF677" i="1"/>
  <c r="CH677" i="1"/>
  <c r="CF84" i="1"/>
  <c r="CK84" i="1"/>
  <c r="CO84" i="1"/>
  <c r="CH84" i="1"/>
  <c r="CN84" i="1"/>
  <c r="CM84" i="1"/>
  <c r="CL84" i="1"/>
  <c r="CG84" i="1"/>
  <c r="CC84" i="1"/>
  <c r="CI84" i="1"/>
  <c r="CD84" i="1"/>
  <c r="CJ84" i="1"/>
  <c r="CD1230" i="1"/>
  <c r="CI1230" i="1"/>
  <c r="CM1230" i="1"/>
  <c r="CL1230" i="1"/>
  <c r="CJ1230" i="1"/>
  <c r="CE1230" i="1"/>
  <c r="CK1230" i="1"/>
  <c r="CH1230" i="1"/>
  <c r="CO1230" i="1"/>
  <c r="CG1230" i="1"/>
  <c r="CF1230" i="1"/>
  <c r="CC1230" i="1"/>
  <c r="CN1230" i="1"/>
  <c r="CC1222" i="1"/>
  <c r="CL1222" i="1"/>
  <c r="CJ1222" i="1"/>
  <c r="CM1222" i="1"/>
  <c r="CI1222" i="1"/>
  <c r="CO1222" i="1"/>
  <c r="CN1222" i="1"/>
  <c r="CH1222" i="1"/>
  <c r="CF1222" i="1"/>
  <c r="CD1222" i="1"/>
  <c r="CK1222" i="1"/>
  <c r="CG1222" i="1"/>
  <c r="CE1222" i="1"/>
  <c r="CK468" i="1"/>
  <c r="CM468" i="1"/>
  <c r="CN468" i="1"/>
  <c r="CC468" i="1"/>
  <c r="CE468" i="1"/>
  <c r="CL468" i="1"/>
  <c r="CJ468" i="1"/>
  <c r="CI468" i="1"/>
  <c r="CG468" i="1"/>
  <c r="CH468" i="1"/>
  <c r="CD468" i="1"/>
  <c r="CO468" i="1"/>
  <c r="CF468" i="1"/>
  <c r="CD114" i="1"/>
  <c r="CM114" i="1"/>
  <c r="CC114" i="1"/>
  <c r="CJ114" i="1"/>
  <c r="CL114" i="1"/>
  <c r="CO114" i="1"/>
  <c r="CF114" i="1"/>
  <c r="CG114" i="1"/>
  <c r="CN114" i="1"/>
  <c r="CI114" i="1"/>
  <c r="CH114" i="1"/>
  <c r="CK114" i="1"/>
  <c r="CN736" i="1"/>
  <c r="CG736" i="1"/>
  <c r="CI736" i="1"/>
  <c r="CF736" i="1"/>
  <c r="CH736" i="1"/>
  <c r="CC736" i="1"/>
  <c r="CE736" i="1"/>
  <c r="CD736" i="1"/>
  <c r="CM736" i="1"/>
  <c r="CL736" i="1"/>
  <c r="CO736" i="1"/>
  <c r="CF746" i="1"/>
  <c r="CM746" i="1"/>
  <c r="CK746" i="1"/>
  <c r="CH746" i="1"/>
  <c r="CN746" i="1"/>
  <c r="CG746" i="1"/>
  <c r="CD746" i="1"/>
  <c r="CI746" i="1"/>
  <c r="CL746" i="1"/>
  <c r="CO746" i="1"/>
  <c r="CJ746" i="1"/>
  <c r="CC746" i="1"/>
  <c r="CK460" i="1"/>
  <c r="CM460" i="1"/>
  <c r="CF460" i="1"/>
  <c r="CC460" i="1"/>
  <c r="CE460" i="1"/>
  <c r="CL460" i="1"/>
  <c r="CJ460" i="1"/>
  <c r="CG460" i="1"/>
  <c r="CH460" i="1"/>
  <c r="CI460" i="1"/>
  <c r="CD460" i="1"/>
  <c r="CN460" i="1"/>
  <c r="CO460" i="1"/>
  <c r="CJ134" i="1"/>
  <c r="CL134" i="1"/>
  <c r="CE134" i="1"/>
  <c r="CD134" i="1"/>
  <c r="CK134" i="1"/>
  <c r="CF134" i="1"/>
  <c r="CI134" i="1"/>
  <c r="CG134" i="1"/>
  <c r="CH134" i="1"/>
  <c r="CM134" i="1"/>
  <c r="CN134" i="1"/>
  <c r="CO134" i="1"/>
  <c r="CC134" i="1"/>
  <c r="CK631" i="1"/>
  <c r="CM631" i="1"/>
  <c r="CJ631" i="1"/>
  <c r="CC631" i="1"/>
  <c r="CE631" i="1"/>
  <c r="CD631" i="1"/>
  <c r="CF631" i="1"/>
  <c r="CG631" i="1"/>
  <c r="CL631" i="1"/>
  <c r="CI631" i="1"/>
  <c r="CH631" i="1"/>
  <c r="CN631" i="1"/>
  <c r="CO631" i="1"/>
  <c r="CC1191" i="1"/>
  <c r="CE1191" i="1"/>
  <c r="CD1191" i="1"/>
  <c r="CJ1191" i="1"/>
  <c r="CK1191" i="1"/>
  <c r="CM1191" i="1"/>
  <c r="CN1191" i="1"/>
  <c r="CI1191" i="1"/>
  <c r="CH1191" i="1"/>
  <c r="CG1191" i="1"/>
  <c r="CL1191" i="1"/>
  <c r="CO1191" i="1"/>
  <c r="CF604" i="1"/>
  <c r="CH604" i="1"/>
  <c r="CC604" i="1"/>
  <c r="CE604" i="1"/>
  <c r="CN604" i="1"/>
  <c r="CG604" i="1"/>
  <c r="CI604" i="1"/>
  <c r="CD604" i="1"/>
  <c r="CM604" i="1"/>
  <c r="CO604" i="1"/>
  <c r="CJ604" i="1"/>
  <c r="CL604" i="1"/>
  <c r="CK604" i="1"/>
  <c r="CN400" i="1"/>
  <c r="CG400" i="1"/>
  <c r="CI400" i="1"/>
  <c r="CF400" i="1"/>
  <c r="CH400" i="1"/>
  <c r="CC400" i="1"/>
  <c r="CE400" i="1"/>
  <c r="CL400" i="1"/>
  <c r="CJ400" i="1"/>
  <c r="CK400" i="1"/>
  <c r="CD400" i="1"/>
  <c r="CO400" i="1"/>
  <c r="CM400" i="1"/>
  <c r="CO973" i="1"/>
  <c r="CH973" i="1"/>
  <c r="CF973" i="1"/>
  <c r="CK973" i="1"/>
  <c r="CD973" i="1"/>
  <c r="CC973" i="1"/>
  <c r="CI973" i="1"/>
  <c r="CJ973" i="1"/>
  <c r="CG973" i="1"/>
  <c r="CN973" i="1"/>
  <c r="CM973" i="1"/>
  <c r="CE973" i="1"/>
  <c r="CL973" i="1"/>
  <c r="CH678" i="1"/>
  <c r="CN678" i="1"/>
  <c r="CG678" i="1"/>
  <c r="CF678" i="1"/>
  <c r="CI678" i="1"/>
  <c r="CD678" i="1"/>
  <c r="CE678" i="1"/>
  <c r="CK678" i="1"/>
  <c r="CJ678" i="1"/>
  <c r="CO678" i="1"/>
  <c r="CL678" i="1"/>
  <c r="CM678" i="1"/>
  <c r="CC678" i="1"/>
  <c r="CK1373" i="1"/>
  <c r="CM1373" i="1"/>
  <c r="CD1373" i="1"/>
  <c r="CC1373" i="1"/>
  <c r="CE1373" i="1"/>
  <c r="CJ1373" i="1"/>
  <c r="CF1373" i="1"/>
  <c r="CH1373" i="1"/>
  <c r="CO1373" i="1"/>
  <c r="CN1373" i="1"/>
  <c r="CI1373" i="1"/>
  <c r="CL1373" i="1"/>
  <c r="CG1373" i="1"/>
  <c r="CG767" i="1"/>
  <c r="CI767" i="1"/>
  <c r="CH767" i="1"/>
  <c r="CC767" i="1"/>
  <c r="CM767" i="1"/>
  <c r="CN767" i="1"/>
  <c r="CO767" i="1"/>
  <c r="CL767" i="1"/>
  <c r="CK767" i="1"/>
  <c r="CJ767" i="1"/>
  <c r="CD767" i="1"/>
  <c r="CE767" i="1"/>
  <c r="CF767" i="1"/>
  <c r="CI935" i="1"/>
  <c r="CK935" i="1"/>
  <c r="CJ935" i="1"/>
  <c r="CC935" i="1"/>
  <c r="CF935" i="1"/>
  <c r="CD935" i="1"/>
  <c r="CG935" i="1"/>
  <c r="CL935" i="1"/>
  <c r="CE935" i="1"/>
  <c r="CN935" i="1"/>
  <c r="CM935" i="1"/>
  <c r="CO935" i="1"/>
  <c r="CH935" i="1"/>
  <c r="CF447" i="1"/>
  <c r="CM447" i="1"/>
  <c r="CC447" i="1"/>
  <c r="CH447" i="1"/>
  <c r="CN447" i="1"/>
  <c r="CO447" i="1"/>
  <c r="CD447" i="1"/>
  <c r="CI447" i="1"/>
  <c r="CJ447" i="1"/>
  <c r="CK447" i="1"/>
  <c r="CE447" i="1"/>
  <c r="CG447" i="1"/>
  <c r="CL447" i="1"/>
  <c r="CK517" i="1"/>
  <c r="CM517" i="1"/>
  <c r="CJ517" i="1"/>
  <c r="CC517" i="1"/>
  <c r="CE517" i="1"/>
  <c r="CD517" i="1"/>
  <c r="CF517" i="1"/>
  <c r="CG517" i="1"/>
  <c r="CL517" i="1"/>
  <c r="CI517" i="1"/>
  <c r="CH517" i="1"/>
  <c r="CN517" i="1"/>
  <c r="CD848" i="1"/>
  <c r="CJ848" i="1"/>
  <c r="CM848" i="1"/>
  <c r="CO848" i="1"/>
  <c r="CF848" i="1"/>
  <c r="CC848" i="1"/>
  <c r="CH848" i="1"/>
  <c r="CI848" i="1"/>
  <c r="CG848" i="1"/>
  <c r="CN848" i="1"/>
  <c r="CK848" i="1"/>
  <c r="CL848" i="1"/>
  <c r="CE848" i="1"/>
  <c r="CM251" i="1"/>
  <c r="CO251" i="1"/>
  <c r="CL251" i="1"/>
  <c r="CG251" i="1"/>
  <c r="CD251" i="1"/>
  <c r="CI251" i="1"/>
  <c r="CH251" i="1"/>
  <c r="CN251" i="1"/>
  <c r="CE251" i="1"/>
  <c r="CF251" i="1"/>
  <c r="CK251" i="1"/>
  <c r="CJ251" i="1"/>
  <c r="CC251" i="1"/>
  <c r="CC891" i="1"/>
  <c r="CJ891" i="1"/>
  <c r="CL891" i="1"/>
  <c r="CG891" i="1"/>
  <c r="CN891" i="1"/>
  <c r="CI891" i="1"/>
  <c r="CO891" i="1"/>
  <c r="CH891" i="1"/>
  <c r="CF891" i="1"/>
  <c r="CM891" i="1"/>
  <c r="CK891" i="1"/>
  <c r="CD891" i="1"/>
  <c r="CE891" i="1"/>
  <c r="CH1528" i="1"/>
  <c r="CN1528" i="1"/>
  <c r="CC1528" i="1"/>
  <c r="CF1528" i="1"/>
  <c r="CO1528" i="1"/>
  <c r="CE1528" i="1"/>
  <c r="CG1528" i="1"/>
  <c r="CL1528" i="1"/>
  <c r="CK1528" i="1"/>
  <c r="CJ628" i="1"/>
  <c r="CL628" i="1"/>
  <c r="CK628" i="1"/>
  <c r="CD628" i="1"/>
  <c r="CO628" i="1"/>
  <c r="CE628" i="1"/>
  <c r="CG628" i="1"/>
  <c r="CF628" i="1"/>
  <c r="CC628" i="1"/>
  <c r="CN628" i="1"/>
  <c r="CI628" i="1"/>
  <c r="CC103" i="1"/>
  <c r="CD103" i="1"/>
  <c r="CH103" i="1"/>
  <c r="CI103" i="1"/>
  <c r="CK103" i="1"/>
  <c r="CF103" i="1"/>
  <c r="CO103" i="1"/>
  <c r="CL103" i="1"/>
  <c r="CE103" i="1"/>
  <c r="CM103" i="1"/>
  <c r="CN103" i="1"/>
  <c r="CL820" i="1"/>
  <c r="CE820" i="1"/>
  <c r="CG820" i="1"/>
  <c r="CD820" i="1"/>
  <c r="CJ820" i="1"/>
  <c r="CI820" i="1"/>
  <c r="CC820" i="1"/>
  <c r="CF820" i="1"/>
  <c r="CK820" i="1"/>
  <c r="CM820" i="1"/>
  <c r="CN820" i="1"/>
  <c r="CH820" i="1"/>
  <c r="CO820" i="1"/>
  <c r="CD64" i="1"/>
  <c r="CJ64" i="1"/>
  <c r="CI64" i="1"/>
  <c r="CM64" i="1"/>
  <c r="CL64" i="1"/>
  <c r="CG64" i="1"/>
  <c r="CK64" i="1"/>
  <c r="CH64" i="1"/>
  <c r="CC64" i="1"/>
  <c r="CN64" i="1"/>
  <c r="CO64" i="1"/>
  <c r="CE64" i="1"/>
  <c r="CF64" i="1"/>
  <c r="CL1488" i="1"/>
  <c r="CG1488" i="1"/>
  <c r="CK1488" i="1"/>
  <c r="CD1488" i="1"/>
  <c r="CJ1488" i="1"/>
  <c r="CI1488" i="1"/>
  <c r="CM1488" i="1"/>
  <c r="CO1488" i="1"/>
  <c r="CF1488" i="1"/>
  <c r="CE1488" i="1"/>
  <c r="CN1488" i="1"/>
  <c r="CH1488" i="1"/>
  <c r="CC1488" i="1"/>
  <c r="CE561" i="1"/>
  <c r="CG561" i="1"/>
  <c r="CN561" i="1"/>
  <c r="CD561" i="1"/>
  <c r="CM561" i="1"/>
  <c r="CO561" i="1"/>
  <c r="CH561" i="1"/>
  <c r="CK561" i="1"/>
  <c r="CI561" i="1"/>
  <c r="CJ561" i="1"/>
  <c r="CF561" i="1"/>
  <c r="CC561" i="1"/>
  <c r="CL561" i="1"/>
  <c r="CL836" i="1"/>
  <c r="CE836" i="1"/>
  <c r="CG836" i="1"/>
  <c r="CD836" i="1"/>
  <c r="CJ836" i="1"/>
  <c r="CI836" i="1"/>
  <c r="CC836" i="1"/>
  <c r="CM836" i="1"/>
  <c r="CF836" i="1"/>
  <c r="CK836" i="1"/>
  <c r="CH836" i="1"/>
  <c r="CO836" i="1"/>
  <c r="CN836" i="1"/>
  <c r="CC529" i="1"/>
  <c r="CE529" i="1"/>
  <c r="CL529" i="1"/>
  <c r="CJ529" i="1"/>
  <c r="CK529" i="1"/>
  <c r="CM529" i="1"/>
  <c r="CN529" i="1"/>
  <c r="CI529" i="1"/>
  <c r="CG529" i="1"/>
  <c r="CH529" i="1"/>
  <c r="CO529" i="1"/>
  <c r="CF529" i="1"/>
  <c r="CD529" i="1"/>
  <c r="CJ1378" i="1"/>
  <c r="CL1378" i="1"/>
  <c r="CK1378" i="1"/>
  <c r="CD1378" i="1"/>
  <c r="CO1378" i="1"/>
  <c r="CM1378" i="1"/>
  <c r="CN1378" i="1"/>
  <c r="CC1378" i="1"/>
  <c r="CG1378" i="1"/>
  <c r="CF1378" i="1"/>
  <c r="CI1378" i="1"/>
  <c r="CH1378" i="1"/>
  <c r="CE1378" i="1"/>
  <c r="CD778" i="1"/>
  <c r="CJ778" i="1"/>
  <c r="CI778" i="1"/>
  <c r="CC778" i="1"/>
  <c r="CL778" i="1"/>
  <c r="CE778" i="1"/>
  <c r="CO778" i="1"/>
  <c r="CN778" i="1"/>
  <c r="CH778" i="1"/>
  <c r="CG778" i="1"/>
  <c r="CM778" i="1"/>
  <c r="CF778" i="1"/>
  <c r="CK778" i="1"/>
  <c r="CN514" i="1"/>
  <c r="CG514" i="1"/>
  <c r="CI514" i="1"/>
  <c r="CF514" i="1"/>
  <c r="CH514" i="1"/>
  <c r="CC514" i="1"/>
  <c r="CM514" i="1"/>
  <c r="CD514" i="1"/>
  <c r="CE514" i="1"/>
  <c r="CO514" i="1"/>
  <c r="CL514" i="1"/>
  <c r="CJ514" i="1"/>
  <c r="CK514" i="1"/>
  <c r="CF310" i="1"/>
  <c r="CH310" i="1"/>
  <c r="CK310" i="1"/>
  <c r="CO310" i="1"/>
  <c r="CN310" i="1"/>
  <c r="CI310" i="1"/>
  <c r="CM310" i="1"/>
  <c r="CJ310" i="1"/>
  <c r="CE310" i="1"/>
  <c r="CL310" i="1"/>
  <c r="CC310" i="1"/>
  <c r="CG310" i="1"/>
  <c r="CD310" i="1"/>
  <c r="CI119" i="1"/>
  <c r="CK119" i="1"/>
  <c r="CF119" i="1"/>
  <c r="CC119" i="1"/>
  <c r="CD119" i="1"/>
  <c r="CH119" i="1"/>
  <c r="CM119" i="1"/>
  <c r="CN119" i="1"/>
  <c r="CG119" i="1"/>
  <c r="CJ119" i="1"/>
  <c r="CO119" i="1"/>
  <c r="CN1490" i="1"/>
  <c r="CE1490" i="1"/>
  <c r="CI1490" i="1"/>
  <c r="CJ1490" i="1"/>
  <c r="CM1490" i="1"/>
  <c r="CK1490" i="1"/>
  <c r="CH1490" i="1"/>
  <c r="CO1490" i="1"/>
  <c r="CD1490" i="1"/>
  <c r="CG1490" i="1"/>
  <c r="CL1490" i="1"/>
  <c r="CC1490" i="1"/>
  <c r="CC1336" i="1"/>
  <c r="CJ1336" i="1"/>
  <c r="CM1336" i="1"/>
  <c r="CL1336" i="1"/>
  <c r="CI1336" i="1"/>
  <c r="CO1336" i="1"/>
  <c r="CH1336" i="1"/>
  <c r="CE1336" i="1"/>
  <c r="CF1336" i="1"/>
  <c r="CG1336" i="1"/>
  <c r="CN1336" i="1"/>
  <c r="CI1161" i="1"/>
  <c r="CK1161" i="1"/>
  <c r="CJ1161" i="1"/>
  <c r="CM1161" i="1"/>
  <c r="CF1161" i="1"/>
  <c r="CL1161" i="1"/>
  <c r="CG1161" i="1"/>
  <c r="CD1161" i="1"/>
  <c r="CE1161" i="1"/>
  <c r="CH1161" i="1"/>
  <c r="CO1161" i="1"/>
  <c r="CN1161" i="1"/>
  <c r="CC1161" i="1"/>
  <c r="CK1017" i="1"/>
  <c r="CM1017" i="1"/>
  <c r="CN1017" i="1"/>
  <c r="CE1017" i="1"/>
  <c r="CH1017" i="1"/>
  <c r="CG1017" i="1"/>
  <c r="CD1017" i="1"/>
  <c r="CJ1017" i="1"/>
  <c r="CO1017" i="1"/>
  <c r="CL1017" i="1"/>
  <c r="CC1017" i="1"/>
  <c r="CI1017" i="1"/>
  <c r="CF1017" i="1"/>
  <c r="CO929" i="1"/>
  <c r="CD929" i="1"/>
  <c r="CN929" i="1"/>
  <c r="CG929" i="1"/>
  <c r="CI929" i="1"/>
  <c r="CH929" i="1"/>
  <c r="CK929" i="1"/>
  <c r="CF929" i="1"/>
  <c r="CE929" i="1"/>
  <c r="CJ929" i="1"/>
  <c r="CM929" i="1"/>
  <c r="CD832" i="1"/>
  <c r="CJ832" i="1"/>
  <c r="CM832" i="1"/>
  <c r="CG832" i="1"/>
  <c r="CL832" i="1"/>
  <c r="CE832" i="1"/>
  <c r="CN832" i="1"/>
  <c r="CK832" i="1"/>
  <c r="CC832" i="1"/>
  <c r="CF832" i="1"/>
  <c r="CH832" i="1"/>
  <c r="CI832" i="1"/>
  <c r="CO832" i="1"/>
  <c r="CD714" i="1"/>
  <c r="CJ714" i="1"/>
  <c r="CI714" i="1"/>
  <c r="CC714" i="1"/>
  <c r="CL714" i="1"/>
  <c r="CE714" i="1"/>
  <c r="CO714" i="1"/>
  <c r="CM714" i="1"/>
  <c r="CH714" i="1"/>
  <c r="CG714" i="1"/>
  <c r="CF714" i="1"/>
  <c r="CK714" i="1"/>
  <c r="CI487" i="1"/>
  <c r="CK487" i="1"/>
  <c r="CJ487" i="1"/>
  <c r="CE487" i="1"/>
  <c r="CO487" i="1"/>
  <c r="CD487" i="1"/>
  <c r="CC487" i="1"/>
  <c r="CN487" i="1"/>
  <c r="CH487" i="1"/>
  <c r="CG487" i="1"/>
  <c r="CM487" i="1"/>
  <c r="CF487" i="1"/>
  <c r="CL487" i="1"/>
  <c r="CH144" i="1"/>
  <c r="CN144" i="1"/>
  <c r="CC144" i="1"/>
  <c r="CF144" i="1"/>
  <c r="CO144" i="1"/>
  <c r="CE144" i="1"/>
  <c r="CJ144" i="1"/>
  <c r="CM144" i="1"/>
  <c r="CG144" i="1"/>
  <c r="CD144" i="1"/>
  <c r="CI144" i="1"/>
  <c r="CL1290" i="1"/>
  <c r="CI1290" i="1"/>
  <c r="CK1290" i="1"/>
  <c r="CD1290" i="1"/>
  <c r="CJ1290" i="1"/>
  <c r="CM1290" i="1"/>
  <c r="CC1290" i="1"/>
  <c r="CH1290" i="1"/>
  <c r="CG1290" i="1"/>
  <c r="CF1290" i="1"/>
  <c r="CO1290" i="1"/>
  <c r="CN1290" i="1"/>
  <c r="CD1130" i="1"/>
  <c r="CJ1130" i="1"/>
  <c r="CM1130" i="1"/>
  <c r="CC1130" i="1"/>
  <c r="CL1130" i="1"/>
  <c r="CE1130" i="1"/>
  <c r="CN1130" i="1"/>
  <c r="CG1130" i="1"/>
  <c r="CK1130" i="1"/>
  <c r="CF1130" i="1"/>
  <c r="CO1130" i="1"/>
  <c r="CH1130" i="1"/>
  <c r="CO663" i="1"/>
  <c r="CH663" i="1"/>
  <c r="CN663" i="1"/>
  <c r="CE663" i="1"/>
  <c r="CL663" i="1"/>
  <c r="CG663" i="1"/>
  <c r="CM663" i="1"/>
  <c r="CF663" i="1"/>
  <c r="CK663" i="1"/>
  <c r="CD663" i="1"/>
  <c r="CC663" i="1"/>
  <c r="CI663" i="1"/>
  <c r="CJ663" i="1"/>
  <c r="CE175" i="1"/>
  <c r="CG175" i="1"/>
  <c r="CL175" i="1"/>
  <c r="CJ175" i="1"/>
  <c r="CI175" i="1"/>
  <c r="CO175" i="1"/>
  <c r="CH175" i="1"/>
  <c r="CC175" i="1"/>
  <c r="CF175" i="1"/>
  <c r="CK175" i="1"/>
  <c r="CN175" i="1"/>
  <c r="CM175" i="1"/>
  <c r="CD175" i="1"/>
  <c r="CE79" i="1"/>
  <c r="CG79" i="1"/>
  <c r="CL79" i="1"/>
  <c r="CJ79" i="1"/>
  <c r="CM79" i="1"/>
  <c r="CO79" i="1"/>
  <c r="CN79" i="1"/>
  <c r="CK79" i="1"/>
  <c r="CI79" i="1"/>
  <c r="CF79" i="1"/>
  <c r="CD79" i="1"/>
  <c r="CC79" i="1"/>
  <c r="CH79" i="1"/>
  <c r="CJ1446" i="1"/>
  <c r="CL1446" i="1"/>
  <c r="CE1446" i="1"/>
  <c r="CD1446" i="1"/>
  <c r="CK1446" i="1"/>
  <c r="CF1446" i="1"/>
  <c r="CI1446" i="1"/>
  <c r="CG1446" i="1"/>
  <c r="CC1446" i="1"/>
  <c r="CN1446" i="1"/>
  <c r="CO1446" i="1"/>
  <c r="CH1446" i="1"/>
  <c r="CM1446" i="1"/>
  <c r="CD1226" i="1"/>
  <c r="CJ1226" i="1"/>
  <c r="CM1226" i="1"/>
  <c r="CC1226" i="1"/>
  <c r="CL1226" i="1"/>
  <c r="CI1226" i="1"/>
  <c r="CK1226" i="1"/>
  <c r="CE1226" i="1"/>
  <c r="CH1226" i="1"/>
  <c r="CG1226" i="1"/>
  <c r="CF1226" i="1"/>
  <c r="CO1226" i="1"/>
  <c r="CL1052" i="1"/>
  <c r="CE1052" i="1"/>
  <c r="CO1052" i="1"/>
  <c r="CD1052" i="1"/>
  <c r="CJ1052" i="1"/>
  <c r="CI1052" i="1"/>
  <c r="CK1052" i="1"/>
  <c r="CF1052" i="1"/>
  <c r="CC1052" i="1"/>
  <c r="CM1052" i="1"/>
  <c r="CN1052" i="1"/>
  <c r="CH1052" i="1"/>
  <c r="CG1052" i="1"/>
  <c r="CH924" i="1"/>
  <c r="CN924" i="1"/>
  <c r="CG924" i="1"/>
  <c r="CF924" i="1"/>
  <c r="CM924" i="1"/>
  <c r="CC924" i="1"/>
  <c r="CJ924" i="1"/>
  <c r="CK924" i="1"/>
  <c r="CE924" i="1"/>
  <c r="CD924" i="1"/>
  <c r="CI924" i="1"/>
  <c r="CE827" i="1"/>
  <c r="CG827" i="1"/>
  <c r="CF827" i="1"/>
  <c r="CH827" i="1"/>
  <c r="CM827" i="1"/>
  <c r="CO827" i="1"/>
  <c r="CD827" i="1"/>
  <c r="CI827" i="1"/>
  <c r="CN827" i="1"/>
  <c r="CK827" i="1"/>
  <c r="CJ827" i="1"/>
  <c r="CL827" i="1"/>
  <c r="CC827" i="1"/>
  <c r="CM693" i="1"/>
  <c r="CO693" i="1"/>
  <c r="CD693" i="1"/>
  <c r="CE693" i="1"/>
  <c r="CG693" i="1"/>
  <c r="CF693" i="1"/>
  <c r="CH693" i="1"/>
  <c r="CI693" i="1"/>
  <c r="CN693" i="1"/>
  <c r="CC693" i="1"/>
  <c r="CL693" i="1"/>
  <c r="CK693" i="1"/>
  <c r="CL586" i="1"/>
  <c r="CI586" i="1"/>
  <c r="CK586" i="1"/>
  <c r="CD586" i="1"/>
  <c r="CJ586" i="1"/>
  <c r="CM586" i="1"/>
  <c r="CO586" i="1"/>
  <c r="CE586" i="1"/>
  <c r="CF586" i="1"/>
  <c r="CG586" i="1"/>
  <c r="CN586" i="1"/>
  <c r="CH586" i="1"/>
  <c r="CC586" i="1"/>
  <c r="CI147" i="1"/>
  <c r="CK147" i="1"/>
  <c r="CD147" i="1"/>
  <c r="CG147" i="1"/>
  <c r="CL147" i="1"/>
  <c r="CM147" i="1"/>
  <c r="CH147" i="1"/>
  <c r="CN147" i="1"/>
  <c r="CO147" i="1"/>
  <c r="CE147" i="1"/>
  <c r="CF147" i="1"/>
  <c r="CJ147" i="1"/>
  <c r="CC147" i="1"/>
  <c r="CC1199" i="1"/>
  <c r="CE1199" i="1"/>
  <c r="CD1199" i="1"/>
  <c r="CN1199" i="1"/>
  <c r="CK1199" i="1"/>
  <c r="CM1199" i="1"/>
  <c r="CF1199" i="1"/>
  <c r="CI1199" i="1"/>
  <c r="CG1199" i="1"/>
  <c r="CL1199" i="1"/>
  <c r="CH1199" i="1"/>
  <c r="CO1199" i="1"/>
  <c r="CJ1199" i="1"/>
  <c r="CH670" i="1"/>
  <c r="CN670" i="1"/>
  <c r="CO670" i="1"/>
  <c r="CF670" i="1"/>
  <c r="CM670" i="1"/>
  <c r="CC670" i="1"/>
  <c r="CL670" i="1"/>
  <c r="CG670" i="1"/>
  <c r="CJ670" i="1"/>
  <c r="CK670" i="1"/>
  <c r="CE670" i="1"/>
  <c r="CD176" i="1"/>
  <c r="CJ176" i="1"/>
  <c r="CI176" i="1"/>
  <c r="CM176" i="1"/>
  <c r="CL176" i="1"/>
  <c r="CG176" i="1"/>
  <c r="CK176" i="1"/>
  <c r="CN176" i="1"/>
  <c r="CO176" i="1"/>
  <c r="CH176" i="1"/>
  <c r="CC176" i="1"/>
  <c r="CI927" i="1"/>
  <c r="CK927" i="1"/>
  <c r="CJ927" i="1"/>
  <c r="CC927" i="1"/>
  <c r="CF927" i="1"/>
  <c r="CL927" i="1"/>
  <c r="CO927" i="1"/>
  <c r="CE927" i="1"/>
  <c r="CN927" i="1"/>
  <c r="CM927" i="1"/>
  <c r="CH927" i="1"/>
  <c r="CG1045" i="1"/>
  <c r="CI1045" i="1"/>
  <c r="CL1045" i="1"/>
  <c r="CO1045" i="1"/>
  <c r="CH1045" i="1"/>
  <c r="CN1045" i="1"/>
  <c r="CM1045" i="1"/>
  <c r="CC1045" i="1"/>
  <c r="CD1045" i="1"/>
  <c r="CK1045" i="1"/>
  <c r="CJ1045" i="1"/>
  <c r="CG1529" i="1"/>
  <c r="CI1529" i="1"/>
  <c r="CL1529" i="1"/>
  <c r="CO1529" i="1"/>
  <c r="CJ1529" i="1"/>
  <c r="CN1529" i="1"/>
  <c r="CK1529" i="1"/>
  <c r="CF1529" i="1"/>
  <c r="CE1529" i="1"/>
  <c r="CH1529" i="1"/>
  <c r="CM1529" i="1"/>
  <c r="CG1295" i="1"/>
  <c r="CI1295" i="1"/>
  <c r="CL1295" i="1"/>
  <c r="CO1295" i="1"/>
  <c r="CH1295" i="1"/>
  <c r="CJ1295" i="1"/>
  <c r="CK1295" i="1"/>
  <c r="CF1295" i="1"/>
  <c r="CE1295" i="1"/>
  <c r="CN1295" i="1"/>
  <c r="CM1295" i="1"/>
  <c r="CH940" i="1"/>
  <c r="CN940" i="1"/>
  <c r="CG940" i="1"/>
  <c r="CF940" i="1"/>
  <c r="CM940" i="1"/>
  <c r="CC940" i="1"/>
  <c r="CE940" i="1"/>
  <c r="CD940" i="1"/>
  <c r="CI940" i="1"/>
  <c r="CL940" i="1"/>
  <c r="CO940" i="1"/>
  <c r="CD490" i="1"/>
  <c r="CO490" i="1"/>
  <c r="CM490" i="1"/>
  <c r="CJ490" i="1"/>
  <c r="CL490" i="1"/>
  <c r="CK490" i="1"/>
  <c r="CH490" i="1"/>
  <c r="CE490" i="1"/>
  <c r="CG490" i="1"/>
  <c r="CF490" i="1"/>
  <c r="CC490" i="1"/>
  <c r="CF910" i="1"/>
  <c r="CH910" i="1"/>
  <c r="CG910" i="1"/>
  <c r="CI910" i="1"/>
  <c r="CN910" i="1"/>
  <c r="CC910" i="1"/>
  <c r="CM910" i="1"/>
  <c r="CD910" i="1"/>
  <c r="CE910" i="1"/>
  <c r="CK910" i="1"/>
  <c r="CL910" i="1"/>
  <c r="CO910" i="1"/>
  <c r="CJ910" i="1"/>
  <c r="CK85" i="1"/>
  <c r="CM85" i="1"/>
  <c r="CJ85" i="1"/>
  <c r="CC85" i="1"/>
  <c r="CE85" i="1"/>
  <c r="CN85" i="1"/>
  <c r="CL85" i="1"/>
  <c r="CI85" i="1"/>
  <c r="CG85" i="1"/>
  <c r="CH85" i="1"/>
  <c r="CF85" i="1"/>
  <c r="CD85" i="1"/>
  <c r="CO85" i="1"/>
  <c r="CI199" i="1"/>
  <c r="CK199" i="1"/>
  <c r="CF199" i="1"/>
  <c r="CC199" i="1"/>
  <c r="CD199" i="1"/>
  <c r="CH199" i="1"/>
  <c r="CG199" i="1"/>
  <c r="CJ199" i="1"/>
  <c r="CO199" i="1"/>
  <c r="CE199" i="1"/>
  <c r="CL199" i="1"/>
  <c r="CD218" i="1"/>
  <c r="CM218" i="1"/>
  <c r="CC218" i="1"/>
  <c r="CJ218" i="1"/>
  <c r="CL218" i="1"/>
  <c r="CO218" i="1"/>
  <c r="CE218" i="1"/>
  <c r="CF218" i="1"/>
  <c r="CG218" i="1"/>
  <c r="CN218" i="1"/>
  <c r="CI218" i="1"/>
  <c r="CC543" i="1"/>
  <c r="CF543" i="1"/>
  <c r="CL543" i="1"/>
  <c r="CI543" i="1"/>
  <c r="CK543" i="1"/>
  <c r="CJ543" i="1"/>
  <c r="CE543" i="1"/>
  <c r="CN543" i="1"/>
  <c r="CG543" i="1"/>
  <c r="CD543" i="1"/>
  <c r="CM543" i="1"/>
  <c r="CH543" i="1"/>
  <c r="CO543" i="1"/>
  <c r="CK1357" i="1"/>
  <c r="CM1357" i="1"/>
  <c r="CF1357" i="1"/>
  <c r="CC1357" i="1"/>
  <c r="CE1357" i="1"/>
  <c r="CD1357" i="1"/>
  <c r="CL1357" i="1"/>
  <c r="CO1357" i="1"/>
  <c r="CJ1357" i="1"/>
  <c r="CI1357" i="1"/>
  <c r="CH1357" i="1"/>
  <c r="CD28" i="1"/>
  <c r="CJ28" i="1"/>
  <c r="CE28" i="1"/>
  <c r="CI28" i="1"/>
  <c r="CL28" i="1"/>
  <c r="CC28" i="1"/>
  <c r="CG28" i="1"/>
  <c r="CN28" i="1"/>
  <c r="CK28" i="1"/>
  <c r="CH28" i="1"/>
  <c r="CM28" i="1"/>
  <c r="CN1358" i="1"/>
  <c r="CC1358" i="1"/>
  <c r="CO1358" i="1"/>
  <c r="CF1358" i="1"/>
  <c r="CH1358" i="1"/>
  <c r="CM1358" i="1"/>
  <c r="CI1358" i="1"/>
  <c r="CD1358" i="1"/>
  <c r="CG1358" i="1"/>
  <c r="CK1358" i="1"/>
  <c r="CL1358" i="1"/>
  <c r="CE1358" i="1"/>
  <c r="CF318" i="1"/>
  <c r="CH318" i="1"/>
  <c r="CK318" i="1"/>
  <c r="CO318" i="1"/>
  <c r="CN318" i="1"/>
  <c r="CI318" i="1"/>
  <c r="CM318" i="1"/>
  <c r="CJ318" i="1"/>
  <c r="CE318" i="1"/>
  <c r="CL318" i="1"/>
  <c r="CD318" i="1"/>
  <c r="CC318" i="1"/>
  <c r="CG318" i="1"/>
  <c r="CD222" i="1"/>
  <c r="CC222" i="1"/>
  <c r="CG222" i="1"/>
  <c r="CJ222" i="1"/>
  <c r="CL222" i="1"/>
  <c r="CE222" i="1"/>
  <c r="CN222" i="1"/>
  <c r="CM222" i="1"/>
  <c r="CI222" i="1"/>
  <c r="CF222" i="1"/>
  <c r="CH222" i="1"/>
  <c r="CK222" i="1"/>
  <c r="CO222" i="1"/>
  <c r="CF1338" i="1"/>
  <c r="CH1338" i="1"/>
  <c r="CE1338" i="1"/>
  <c r="CM1338" i="1"/>
  <c r="CN1338" i="1"/>
  <c r="CG1338" i="1"/>
  <c r="CK1338" i="1"/>
  <c r="CJ1338" i="1"/>
  <c r="CI1338" i="1"/>
  <c r="CL1338" i="1"/>
  <c r="CO1338" i="1"/>
  <c r="CC1338" i="1"/>
  <c r="CD1338" i="1"/>
  <c r="CO861" i="1"/>
  <c r="CH861" i="1"/>
  <c r="CF861" i="1"/>
  <c r="CG861" i="1"/>
  <c r="CI861" i="1"/>
  <c r="CL861" i="1"/>
  <c r="CK861" i="1"/>
  <c r="CJ861" i="1"/>
  <c r="CM861" i="1"/>
  <c r="CD861" i="1"/>
  <c r="CN861" i="1"/>
  <c r="CC861" i="1"/>
  <c r="CE861" i="1"/>
  <c r="CK1021" i="1"/>
  <c r="CM1021" i="1"/>
  <c r="CJ1021" i="1"/>
  <c r="CC1021" i="1"/>
  <c r="CI1021" i="1"/>
  <c r="CF1021" i="1"/>
  <c r="CO1021" i="1"/>
  <c r="CD1021" i="1"/>
  <c r="CL1021" i="1"/>
  <c r="CE1021" i="1"/>
  <c r="CG1021" i="1"/>
  <c r="CH1021" i="1"/>
  <c r="CN1021" i="1"/>
  <c r="CD710" i="1"/>
  <c r="CJ710" i="1"/>
  <c r="CM710" i="1"/>
  <c r="CG710" i="1"/>
  <c r="CH710" i="1"/>
  <c r="CI710" i="1"/>
  <c r="CO710" i="1"/>
  <c r="CF710" i="1"/>
  <c r="CK710" i="1"/>
  <c r="CL710" i="1"/>
  <c r="CE710" i="1"/>
  <c r="CC710" i="1"/>
  <c r="CN710" i="1"/>
  <c r="CK205" i="1"/>
  <c r="CM205" i="1"/>
  <c r="CJ205" i="1"/>
  <c r="CC205" i="1"/>
  <c r="CE205" i="1"/>
  <c r="CN205" i="1"/>
  <c r="CL205" i="1"/>
  <c r="CO205" i="1"/>
  <c r="CD205" i="1"/>
  <c r="CF205" i="1"/>
  <c r="CG205" i="1"/>
  <c r="CI205" i="1"/>
  <c r="CH205" i="1"/>
  <c r="CF284" i="1"/>
  <c r="CK284" i="1"/>
  <c r="CO284" i="1"/>
  <c r="CL284" i="1"/>
  <c r="CE284" i="1"/>
  <c r="CD284" i="1"/>
  <c r="CN284" i="1"/>
  <c r="CG284" i="1"/>
  <c r="CM284" i="1"/>
  <c r="CJ284" i="1"/>
  <c r="CH284" i="1"/>
  <c r="CC284" i="1"/>
  <c r="CI284" i="1"/>
  <c r="CJ1442" i="1"/>
  <c r="CL1442" i="1"/>
  <c r="CO1442" i="1"/>
  <c r="CN1442" i="1"/>
  <c r="CM1442" i="1"/>
  <c r="CK1442" i="1"/>
  <c r="CH1442" i="1"/>
  <c r="CI1442" i="1"/>
  <c r="CD1442" i="1"/>
  <c r="CG1442" i="1"/>
  <c r="CF1442" i="1"/>
  <c r="CE1442" i="1"/>
  <c r="CC1442" i="1"/>
  <c r="CF976" i="1"/>
  <c r="CE976" i="1"/>
  <c r="CO976" i="1"/>
  <c r="CD976" i="1"/>
  <c r="CN976" i="1"/>
  <c r="CK976" i="1"/>
  <c r="CL976" i="1"/>
  <c r="CM976" i="1"/>
  <c r="CC976" i="1"/>
  <c r="CJ976" i="1"/>
  <c r="CH976" i="1"/>
  <c r="CI976" i="1"/>
  <c r="CG976" i="1"/>
  <c r="CJ542" i="1"/>
  <c r="CL542" i="1"/>
  <c r="CO542" i="1"/>
  <c r="CD542" i="1"/>
  <c r="CK542" i="1"/>
  <c r="CM542" i="1"/>
  <c r="CH542" i="1"/>
  <c r="CI542" i="1"/>
  <c r="CF542" i="1"/>
  <c r="CG542" i="1"/>
  <c r="CN542" i="1"/>
  <c r="CC542" i="1"/>
  <c r="CE542" i="1"/>
  <c r="CE1359" i="1"/>
  <c r="CG1359" i="1"/>
  <c r="CN1359" i="1"/>
  <c r="CH1359" i="1"/>
  <c r="CC1359" i="1"/>
  <c r="CJ1359" i="1"/>
  <c r="CI1359" i="1"/>
  <c r="CO1359" i="1"/>
  <c r="CD1359" i="1"/>
  <c r="CL1359" i="1"/>
  <c r="CK1359" i="1"/>
  <c r="CM1359" i="1"/>
  <c r="CF1359" i="1"/>
  <c r="CD212" i="1"/>
  <c r="CJ212" i="1"/>
  <c r="CE212" i="1"/>
  <c r="CI212" i="1"/>
  <c r="CL212" i="1"/>
  <c r="CC212" i="1"/>
  <c r="CG212" i="1"/>
  <c r="CK212" i="1"/>
  <c r="CF212" i="1"/>
  <c r="CO212" i="1"/>
  <c r="CN212" i="1"/>
  <c r="CM212" i="1"/>
  <c r="CH212" i="1"/>
  <c r="CI163" i="1"/>
  <c r="CK163" i="1"/>
  <c r="CD163" i="1"/>
  <c r="CM163" i="1"/>
  <c r="CH163" i="1"/>
  <c r="CN163" i="1"/>
  <c r="CG163" i="1"/>
  <c r="CL163" i="1"/>
  <c r="CE163" i="1"/>
  <c r="CF163" i="1"/>
  <c r="CO163" i="1"/>
  <c r="CC163" i="1"/>
  <c r="CJ163" i="1"/>
  <c r="CN1010" i="1"/>
  <c r="CG1010" i="1"/>
  <c r="CI1010" i="1"/>
  <c r="CF1010" i="1"/>
  <c r="CH1010" i="1"/>
  <c r="CC1010" i="1"/>
  <c r="CM1010" i="1"/>
  <c r="CO1010" i="1"/>
  <c r="CD1010" i="1"/>
  <c r="CE1010" i="1"/>
  <c r="CL1010" i="1"/>
  <c r="CK1010" i="1"/>
  <c r="CJ1010" i="1"/>
  <c r="CJ158" i="1"/>
  <c r="CL158" i="1"/>
  <c r="CE158" i="1"/>
  <c r="CF158" i="1"/>
  <c r="CI158" i="1"/>
  <c r="CG158" i="1"/>
  <c r="CD158" i="1"/>
  <c r="CK158" i="1"/>
  <c r="CN158" i="1"/>
  <c r="CO158" i="1"/>
  <c r="CC158" i="1"/>
  <c r="CH158" i="1"/>
  <c r="CM158" i="1"/>
  <c r="CF394" i="1"/>
  <c r="CM394" i="1"/>
  <c r="CK394" i="1"/>
  <c r="CH394" i="1"/>
  <c r="CN394" i="1"/>
  <c r="CG394" i="1"/>
  <c r="CE394" i="1"/>
  <c r="CL394" i="1"/>
  <c r="CO394" i="1"/>
  <c r="CJ394" i="1"/>
  <c r="CI394" i="1"/>
  <c r="CC394" i="1"/>
  <c r="CD394" i="1"/>
  <c r="CH1432" i="1"/>
  <c r="CN1432" i="1"/>
  <c r="CC1432" i="1"/>
  <c r="CJ1432" i="1"/>
  <c r="CK1432" i="1"/>
  <c r="CL1432" i="1"/>
  <c r="CO1432" i="1"/>
  <c r="CM1432" i="1"/>
  <c r="CD1432" i="1"/>
  <c r="CE1432" i="1"/>
  <c r="CG1432" i="1"/>
  <c r="CF1432" i="1"/>
  <c r="CI1432" i="1"/>
  <c r="CD904" i="1"/>
  <c r="CJ904" i="1"/>
  <c r="CM904" i="1"/>
  <c r="CO904" i="1"/>
  <c r="CN904" i="1"/>
  <c r="CC904" i="1"/>
  <c r="CL904" i="1"/>
  <c r="CE904" i="1"/>
  <c r="CK904" i="1"/>
  <c r="CF904" i="1"/>
  <c r="CH904" i="1"/>
  <c r="CI904" i="1"/>
  <c r="CG904" i="1"/>
  <c r="CO349" i="1"/>
  <c r="CF349" i="1"/>
  <c r="CD349" i="1"/>
  <c r="CK349" i="1"/>
  <c r="CN349" i="1"/>
  <c r="CC349" i="1"/>
  <c r="CI349" i="1"/>
  <c r="CJ349" i="1"/>
  <c r="CG349" i="1"/>
  <c r="CL349" i="1"/>
  <c r="CM349" i="1"/>
  <c r="CE349" i="1"/>
  <c r="CH349" i="1"/>
  <c r="CD1406" i="1"/>
  <c r="CC1406" i="1"/>
  <c r="CG1406" i="1"/>
  <c r="CJ1406" i="1"/>
  <c r="CI1406" i="1"/>
  <c r="CO1406" i="1"/>
  <c r="CH1406" i="1"/>
  <c r="CE1406" i="1"/>
  <c r="CF1406" i="1"/>
  <c r="CM1406" i="1"/>
  <c r="CL1406" i="1"/>
  <c r="CK1406" i="1"/>
  <c r="CN1406" i="1"/>
  <c r="CJ1462" i="1"/>
  <c r="CL1462" i="1"/>
  <c r="CE1462" i="1"/>
  <c r="CD1462" i="1"/>
  <c r="CC1462" i="1"/>
  <c r="CG1462" i="1"/>
  <c r="CF1462" i="1"/>
  <c r="CK1462" i="1"/>
  <c r="CN1462" i="1"/>
  <c r="CM1462" i="1"/>
  <c r="CH1462" i="1"/>
  <c r="CO1462" i="1"/>
  <c r="CD982" i="1"/>
  <c r="CK982" i="1"/>
  <c r="CM982" i="1"/>
  <c r="CJ982" i="1"/>
  <c r="CL982" i="1"/>
  <c r="CO982" i="1"/>
  <c r="CF982" i="1"/>
  <c r="CG982" i="1"/>
  <c r="CN982" i="1"/>
  <c r="CE982" i="1"/>
  <c r="CH982" i="1"/>
  <c r="CI982" i="1"/>
  <c r="CH443" i="1"/>
  <c r="CC443" i="1"/>
  <c r="CM443" i="1"/>
  <c r="CF443" i="1"/>
  <c r="CN443" i="1"/>
  <c r="CE443" i="1"/>
  <c r="CD443" i="1"/>
  <c r="CG443" i="1"/>
  <c r="CL443" i="1"/>
  <c r="CJ443" i="1"/>
  <c r="CK443" i="1"/>
  <c r="CO443" i="1"/>
  <c r="CC1015" i="1"/>
  <c r="CF1015" i="1"/>
  <c r="CD1015" i="1"/>
  <c r="CI1015" i="1"/>
  <c r="CK1015" i="1"/>
  <c r="CJ1015" i="1"/>
  <c r="CE1015" i="1"/>
  <c r="CN1015" i="1"/>
  <c r="CM1015" i="1"/>
  <c r="CH1015" i="1"/>
  <c r="CG1015" i="1"/>
  <c r="CL1015" i="1"/>
  <c r="CJ680" i="1"/>
  <c r="CL680" i="1"/>
  <c r="CO680" i="1"/>
  <c r="CD680" i="1"/>
  <c r="CK680" i="1"/>
  <c r="CE680" i="1"/>
  <c r="CF680" i="1"/>
  <c r="CG680" i="1"/>
  <c r="CN680" i="1"/>
  <c r="CM680" i="1"/>
  <c r="CH680" i="1"/>
  <c r="CI680" i="1"/>
  <c r="CF1384" i="1"/>
  <c r="CE1384" i="1"/>
  <c r="CC1384" i="1"/>
  <c r="CH1384" i="1"/>
  <c r="CN1384" i="1"/>
  <c r="CG1384" i="1"/>
  <c r="CD1384" i="1"/>
  <c r="CO1384" i="1"/>
  <c r="CL1384" i="1"/>
  <c r="CK1384" i="1"/>
  <c r="CJ1384" i="1"/>
  <c r="CM1384" i="1"/>
  <c r="CI1459" i="1"/>
  <c r="CK1459" i="1"/>
  <c r="CD1459" i="1"/>
  <c r="CC1459" i="1"/>
  <c r="CH1459" i="1"/>
  <c r="CF1459" i="1"/>
  <c r="CE1459" i="1"/>
  <c r="CJ1459" i="1"/>
  <c r="CM1459" i="1"/>
  <c r="CL1459" i="1"/>
  <c r="CG1459" i="1"/>
  <c r="CN1459" i="1"/>
  <c r="CC1189" i="1"/>
  <c r="CJ1189" i="1"/>
  <c r="CL1189" i="1"/>
  <c r="CI1189" i="1"/>
  <c r="CK1189" i="1"/>
  <c r="CN1189" i="1"/>
  <c r="CE1189" i="1"/>
  <c r="CF1189" i="1"/>
  <c r="CM1189" i="1"/>
  <c r="CH1189" i="1"/>
  <c r="CG1189" i="1"/>
  <c r="CD1189" i="1"/>
  <c r="CG727" i="1"/>
  <c r="CI727" i="1"/>
  <c r="CH727" i="1"/>
  <c r="CO727" i="1"/>
  <c r="CD727" i="1"/>
  <c r="CF727" i="1"/>
  <c r="CC727" i="1"/>
  <c r="CL727" i="1"/>
  <c r="CK727" i="1"/>
  <c r="CN727" i="1"/>
  <c r="CE727" i="1"/>
  <c r="CJ727" i="1"/>
  <c r="CC408" i="1"/>
  <c r="CF408" i="1"/>
  <c r="CD408" i="1"/>
  <c r="CI408" i="1"/>
  <c r="CK408" i="1"/>
  <c r="CJ408" i="1"/>
  <c r="CE408" i="1"/>
  <c r="CN408" i="1"/>
  <c r="CM408" i="1"/>
  <c r="CH408" i="1"/>
  <c r="CG408" i="1"/>
  <c r="CL408" i="1"/>
  <c r="CG1143" i="1"/>
  <c r="CI1143" i="1"/>
  <c r="CL1143" i="1"/>
  <c r="CO1143" i="1"/>
  <c r="CH1143" i="1"/>
  <c r="CN1143" i="1"/>
  <c r="CM1143" i="1"/>
  <c r="CK1143" i="1"/>
  <c r="CJ1143" i="1"/>
  <c r="CF1143" i="1"/>
  <c r="CE1143" i="1"/>
  <c r="CC1143" i="1"/>
  <c r="CD1143" i="1"/>
  <c r="CC503" i="1"/>
  <c r="CF503" i="1"/>
  <c r="CD503" i="1"/>
  <c r="CI503" i="1"/>
  <c r="CK503" i="1"/>
  <c r="CJ503" i="1"/>
  <c r="CO503" i="1"/>
  <c r="CM503" i="1"/>
  <c r="CH503" i="1"/>
  <c r="CE503" i="1"/>
  <c r="CN503" i="1"/>
  <c r="CG503" i="1"/>
  <c r="CL503" i="1"/>
  <c r="CD294" i="1"/>
  <c r="CC294" i="1"/>
  <c r="CG294" i="1"/>
  <c r="CH294" i="1"/>
  <c r="CE294" i="1"/>
  <c r="CJ294" i="1"/>
  <c r="CI294" i="1"/>
  <c r="CO294" i="1"/>
  <c r="CN294" i="1"/>
  <c r="CK294" i="1"/>
  <c r="CM294" i="1"/>
  <c r="CF294" i="1"/>
  <c r="CL294" i="1"/>
  <c r="CF830" i="1"/>
  <c r="CH830" i="1"/>
  <c r="CG830" i="1"/>
  <c r="CI830" i="1"/>
  <c r="CN830" i="1"/>
  <c r="CC830" i="1"/>
  <c r="CM830" i="1"/>
  <c r="CD830" i="1"/>
  <c r="CE830" i="1"/>
  <c r="CK830" i="1"/>
  <c r="CL830" i="1"/>
  <c r="CO830" i="1"/>
  <c r="CJ830" i="1"/>
  <c r="CI99" i="1"/>
  <c r="CK99" i="1"/>
  <c r="CD99" i="1"/>
  <c r="CC99" i="1"/>
  <c r="CJ99" i="1"/>
  <c r="CE99" i="1"/>
  <c r="CO99" i="1"/>
  <c r="CF99" i="1"/>
  <c r="CH99" i="1"/>
  <c r="CM99" i="1"/>
  <c r="CN99" i="1"/>
  <c r="CG99" i="1"/>
  <c r="CL99" i="1"/>
  <c r="CD1464" i="1"/>
  <c r="CJ1464" i="1"/>
  <c r="CI1464" i="1"/>
  <c r="CM1464" i="1"/>
  <c r="CN1464" i="1"/>
  <c r="CK1464" i="1"/>
  <c r="CL1464" i="1"/>
  <c r="CO1464" i="1"/>
  <c r="CG1464" i="1"/>
  <c r="CH1464" i="1"/>
  <c r="CE1464" i="1"/>
  <c r="CF1464" i="1"/>
  <c r="CC1464" i="1"/>
  <c r="CF960" i="1"/>
  <c r="CE960" i="1"/>
  <c r="CG960" i="1"/>
  <c r="CL960" i="1"/>
  <c r="CM960" i="1"/>
  <c r="CD960" i="1"/>
  <c r="CN960" i="1"/>
  <c r="CK960" i="1"/>
  <c r="CH960" i="1"/>
  <c r="CO960" i="1"/>
  <c r="CI960" i="1"/>
  <c r="CC960" i="1"/>
  <c r="CJ960" i="1"/>
  <c r="CE697" i="1"/>
  <c r="CG697" i="1"/>
  <c r="CN697" i="1"/>
  <c r="CL697" i="1"/>
  <c r="CK697" i="1"/>
  <c r="CH697" i="1"/>
  <c r="CM697" i="1"/>
  <c r="CF697" i="1"/>
  <c r="CC697" i="1"/>
  <c r="CJ697" i="1"/>
  <c r="CD697" i="1"/>
  <c r="CI697" i="1"/>
  <c r="CO697" i="1"/>
  <c r="CI446" i="1"/>
  <c r="CK446" i="1"/>
  <c r="CN446" i="1"/>
  <c r="CM446" i="1"/>
  <c r="CJ446" i="1"/>
  <c r="CH446" i="1"/>
  <c r="CG446" i="1"/>
  <c r="CL446" i="1"/>
  <c r="CO446" i="1"/>
  <c r="CE446" i="1"/>
  <c r="CD446" i="1"/>
  <c r="CC446" i="1"/>
  <c r="CF446" i="1"/>
  <c r="CF1434" i="1"/>
  <c r="CH1434" i="1"/>
  <c r="CG1434" i="1"/>
  <c r="CK1434" i="1"/>
  <c r="CN1434" i="1"/>
  <c r="CE1434" i="1"/>
  <c r="CI1434" i="1"/>
  <c r="CM1434" i="1"/>
  <c r="CD1434" i="1"/>
  <c r="CC1434" i="1"/>
  <c r="CL1434" i="1"/>
  <c r="CO1434" i="1"/>
  <c r="CJ1434" i="1"/>
  <c r="CO509" i="1"/>
  <c r="CH509" i="1"/>
  <c r="CF509" i="1"/>
  <c r="CC509" i="1"/>
  <c r="CI509" i="1"/>
  <c r="CJ509" i="1"/>
  <c r="CK509" i="1"/>
  <c r="CD509" i="1"/>
  <c r="CG509" i="1"/>
  <c r="CN509" i="1"/>
  <c r="CM509" i="1"/>
  <c r="CL509" i="1"/>
  <c r="CE509" i="1"/>
  <c r="CD1126" i="1"/>
  <c r="CF1126" i="1"/>
  <c r="CM1126" i="1"/>
  <c r="CK1126" i="1"/>
  <c r="CH1126" i="1"/>
  <c r="CE1126" i="1"/>
  <c r="CJ1126" i="1"/>
  <c r="CO1126" i="1"/>
  <c r="CL1126" i="1"/>
  <c r="CI1126" i="1"/>
  <c r="CG1126" i="1"/>
  <c r="CC1126" i="1"/>
  <c r="CN1126" i="1"/>
  <c r="CH228" i="1"/>
  <c r="CN228" i="1"/>
  <c r="CM228" i="1"/>
  <c r="CJ228" i="1"/>
  <c r="CG228" i="1"/>
  <c r="CL228" i="1"/>
  <c r="CK228" i="1"/>
  <c r="CI228" i="1"/>
  <c r="CC228" i="1"/>
  <c r="CD228" i="1"/>
  <c r="CO228" i="1"/>
  <c r="CF228" i="1"/>
  <c r="CE228" i="1"/>
  <c r="CI83" i="1"/>
  <c r="CK83" i="1"/>
  <c r="CD83" i="1"/>
  <c r="CG83" i="1"/>
  <c r="CL83" i="1"/>
  <c r="CM83" i="1"/>
  <c r="CH83" i="1"/>
  <c r="CN83" i="1"/>
  <c r="CJ83" i="1"/>
  <c r="CC83" i="1"/>
  <c r="CF83" i="1"/>
  <c r="CE83" i="1"/>
  <c r="CO83" i="1"/>
  <c r="CC1309" i="1"/>
  <c r="CJ1309" i="1"/>
  <c r="CH1309" i="1"/>
  <c r="CG1309" i="1"/>
  <c r="CN1309" i="1"/>
  <c r="CI1309" i="1"/>
  <c r="CO1309" i="1"/>
  <c r="CL1309" i="1"/>
  <c r="CM1309" i="1"/>
  <c r="CF1309" i="1"/>
  <c r="CK1309" i="1"/>
  <c r="CD1309" i="1"/>
  <c r="CE1309" i="1"/>
  <c r="CI1091" i="1"/>
  <c r="CK1091" i="1"/>
  <c r="CN1091" i="1"/>
  <c r="CC1091" i="1"/>
  <c r="CJ1091" i="1"/>
  <c r="CD1091" i="1"/>
  <c r="CE1091" i="1"/>
  <c r="CF1091" i="1"/>
  <c r="CG1091" i="1"/>
  <c r="CH1091" i="1"/>
  <c r="CL1091" i="1"/>
  <c r="CM1091" i="1"/>
  <c r="CO1091" i="1"/>
  <c r="CC683" i="1"/>
  <c r="CE683" i="1"/>
  <c r="CL683" i="1"/>
  <c r="CJ683" i="1"/>
  <c r="CK683" i="1"/>
  <c r="CM683" i="1"/>
  <c r="CF683" i="1"/>
  <c r="CD683" i="1"/>
  <c r="CO683" i="1"/>
  <c r="CN683" i="1"/>
  <c r="CG683" i="1"/>
  <c r="CH683" i="1"/>
  <c r="CI683" i="1"/>
  <c r="CC131" i="1"/>
  <c r="CH131" i="1"/>
  <c r="CF131" i="1"/>
  <c r="CE131" i="1"/>
  <c r="CK131" i="1"/>
  <c r="CL131" i="1"/>
  <c r="CM131" i="1"/>
  <c r="CJ131" i="1"/>
  <c r="CG131" i="1"/>
  <c r="CD131" i="1"/>
  <c r="CO131" i="1"/>
  <c r="CI131" i="1"/>
  <c r="CN131" i="1"/>
  <c r="CD380" i="1"/>
  <c r="CJ380" i="1"/>
  <c r="CM380" i="1"/>
  <c r="CO380" i="1"/>
  <c r="CL380" i="1"/>
  <c r="CE380" i="1"/>
  <c r="CN380" i="1"/>
  <c r="CK380" i="1"/>
  <c r="CI380" i="1"/>
  <c r="CH380" i="1"/>
  <c r="CG380" i="1"/>
  <c r="CC380" i="1"/>
  <c r="CF380" i="1"/>
  <c r="CH40" i="1"/>
  <c r="CN40" i="1"/>
  <c r="CC40" i="1"/>
  <c r="CJ40" i="1"/>
  <c r="CK40" i="1"/>
  <c r="CL40" i="1"/>
  <c r="CO40" i="1"/>
  <c r="CM40" i="1"/>
  <c r="CI40" i="1"/>
  <c r="CF40" i="1"/>
  <c r="CE40" i="1"/>
  <c r="CD40" i="1"/>
  <c r="CG40" i="1"/>
  <c r="CM1039" i="1"/>
  <c r="CO1039" i="1"/>
  <c r="CH1039" i="1"/>
  <c r="CI1039" i="1"/>
  <c r="CF1039" i="1"/>
  <c r="CL1039" i="1"/>
  <c r="CG1039" i="1"/>
  <c r="CJ1039" i="1"/>
  <c r="CE1039" i="1"/>
  <c r="CD1039" i="1"/>
  <c r="CK1039" i="1"/>
  <c r="CC1039" i="1"/>
  <c r="CN1039" i="1"/>
  <c r="CN445" i="1"/>
  <c r="CG445" i="1"/>
  <c r="CI445" i="1"/>
  <c r="CF445" i="1"/>
  <c r="CH445" i="1"/>
  <c r="CC445" i="1"/>
  <c r="CE445" i="1"/>
  <c r="CL445" i="1"/>
  <c r="CJ445" i="1"/>
  <c r="CK445" i="1"/>
  <c r="CD445" i="1"/>
  <c r="CM445" i="1"/>
  <c r="CO445" i="1"/>
  <c r="CG1465" i="1"/>
  <c r="CI1465" i="1"/>
  <c r="CL1465" i="1"/>
  <c r="CO1465" i="1"/>
  <c r="CD1465" i="1"/>
  <c r="CC1465" i="1"/>
  <c r="CM1465" i="1"/>
  <c r="CN1465" i="1"/>
  <c r="CE1465" i="1"/>
  <c r="CF1465" i="1"/>
  <c r="CJ1465" i="1"/>
  <c r="CH1465" i="1"/>
  <c r="CK1465" i="1"/>
  <c r="CK1001" i="1"/>
  <c r="CM1001" i="1"/>
  <c r="CN1001" i="1"/>
  <c r="CE1001" i="1"/>
  <c r="CH1001" i="1"/>
  <c r="CG1001" i="1"/>
  <c r="CD1001" i="1"/>
  <c r="CJ1001" i="1"/>
  <c r="CC1001" i="1"/>
  <c r="CF1001" i="1"/>
  <c r="CI1001" i="1"/>
  <c r="CL1001" i="1"/>
  <c r="CO1001" i="1"/>
  <c r="CO921" i="1"/>
  <c r="CD921" i="1"/>
  <c r="CF921" i="1"/>
  <c r="CK921" i="1"/>
  <c r="CL921" i="1"/>
  <c r="CC921" i="1"/>
  <c r="CI921" i="1"/>
  <c r="CN921" i="1"/>
  <c r="CH921" i="1"/>
  <c r="CE921" i="1"/>
  <c r="CJ921" i="1"/>
  <c r="CG921" i="1"/>
  <c r="CM921" i="1"/>
  <c r="CL463" i="1"/>
  <c r="CE463" i="1"/>
  <c r="CG463" i="1"/>
  <c r="CD463" i="1"/>
  <c r="CJ463" i="1"/>
  <c r="CI463" i="1"/>
  <c r="CK463" i="1"/>
  <c r="CM463" i="1"/>
  <c r="CF463" i="1"/>
  <c r="CC463" i="1"/>
  <c r="CH463" i="1"/>
  <c r="CO463" i="1"/>
  <c r="CN463" i="1"/>
  <c r="CD1258" i="1"/>
  <c r="CJ1258" i="1"/>
  <c r="CM1258" i="1"/>
  <c r="CC1258" i="1"/>
  <c r="CL1258" i="1"/>
  <c r="CI1258" i="1"/>
  <c r="CK1258" i="1"/>
  <c r="CH1258" i="1"/>
  <c r="CG1258" i="1"/>
  <c r="CN1258" i="1"/>
  <c r="CO1258" i="1"/>
  <c r="CF1258" i="1"/>
  <c r="CE1258" i="1"/>
  <c r="CC15" i="1"/>
  <c r="CD15" i="1"/>
  <c r="CH15" i="1"/>
  <c r="CM15" i="1"/>
  <c r="CL15" i="1"/>
  <c r="CE15" i="1"/>
  <c r="CK15" i="1"/>
  <c r="CN15" i="1"/>
  <c r="CG15" i="1"/>
  <c r="CF15" i="1"/>
  <c r="CI15" i="1"/>
  <c r="CJ15" i="1"/>
  <c r="CO15" i="1"/>
  <c r="CJ1216" i="1"/>
  <c r="CL1216" i="1"/>
  <c r="CO1216" i="1"/>
  <c r="CN1216" i="1"/>
  <c r="CK1216" i="1"/>
  <c r="CE1216" i="1"/>
  <c r="CH1216" i="1"/>
  <c r="CI1216" i="1"/>
  <c r="CG1216" i="1"/>
  <c r="CD1216" i="1"/>
  <c r="CF1216" i="1"/>
  <c r="CM1216" i="1"/>
  <c r="CC1216" i="1"/>
  <c r="CM907" i="1"/>
  <c r="CO907" i="1"/>
  <c r="CD907" i="1"/>
  <c r="CE907" i="1"/>
  <c r="CK907" i="1"/>
  <c r="CL907" i="1"/>
  <c r="CC907" i="1"/>
  <c r="CF907" i="1"/>
  <c r="CI907" i="1"/>
  <c r="CH907" i="1"/>
  <c r="CJ907" i="1"/>
  <c r="CG907" i="1"/>
  <c r="CN907" i="1"/>
  <c r="CH578" i="1"/>
  <c r="CN578" i="1"/>
  <c r="CK578" i="1"/>
  <c r="CL578" i="1"/>
  <c r="CE578" i="1"/>
  <c r="CG578" i="1"/>
  <c r="CJ578" i="1"/>
  <c r="CC578" i="1"/>
  <c r="CM578" i="1"/>
  <c r="CF578" i="1"/>
  <c r="CI578" i="1"/>
  <c r="CD578" i="1"/>
  <c r="CO578" i="1"/>
  <c r="CG117" i="1"/>
  <c r="CI117" i="1"/>
  <c r="CH117" i="1"/>
  <c r="CO117" i="1"/>
  <c r="CF117" i="1"/>
  <c r="CD117" i="1"/>
  <c r="CE117" i="1"/>
  <c r="CL117" i="1"/>
  <c r="CC117" i="1"/>
  <c r="CN117" i="1"/>
  <c r="CM117" i="1"/>
  <c r="CJ117" i="1"/>
  <c r="CK117" i="1"/>
  <c r="CL870" i="1"/>
  <c r="CG870" i="1"/>
  <c r="CE870" i="1"/>
  <c r="CJ870" i="1"/>
  <c r="CM870" i="1"/>
  <c r="CF870" i="1"/>
  <c r="CN870" i="1"/>
  <c r="CO870" i="1"/>
  <c r="CC870" i="1"/>
  <c r="CH870" i="1"/>
  <c r="CD870" i="1"/>
  <c r="CI870" i="1"/>
  <c r="CK870" i="1"/>
  <c r="CF1354" i="1"/>
  <c r="CC1354" i="1"/>
  <c r="CN1354" i="1"/>
  <c r="CG1354" i="1"/>
  <c r="CL1354" i="1"/>
  <c r="CM1354" i="1"/>
  <c r="CO1354" i="1"/>
  <c r="CK1354" i="1"/>
  <c r="CJ1354" i="1"/>
  <c r="CI1354" i="1"/>
  <c r="CE1354" i="1"/>
  <c r="CH1354" i="1"/>
  <c r="CD1354" i="1"/>
  <c r="CD938" i="1"/>
  <c r="CE938" i="1"/>
  <c r="CC938" i="1"/>
  <c r="CI938" i="1"/>
  <c r="CF938" i="1"/>
  <c r="CG938" i="1"/>
  <c r="CM938" i="1"/>
  <c r="CO938" i="1"/>
  <c r="CJ938" i="1"/>
  <c r="CN938" i="1"/>
  <c r="CL938" i="1"/>
  <c r="CH938" i="1"/>
  <c r="CK938" i="1"/>
  <c r="CO675" i="1"/>
  <c r="CN675" i="1"/>
  <c r="CJ675" i="1"/>
  <c r="CF675" i="1"/>
  <c r="CE675" i="1"/>
  <c r="CH675" i="1"/>
  <c r="CI675" i="1"/>
  <c r="CM675" i="1"/>
  <c r="CD675" i="1"/>
  <c r="CG675" i="1"/>
  <c r="CC675" i="1"/>
  <c r="CL675" i="1"/>
  <c r="CK675" i="1"/>
  <c r="CI456" i="1"/>
  <c r="CF456" i="1"/>
  <c r="CG456" i="1"/>
  <c r="CK456" i="1"/>
  <c r="CO456" i="1"/>
  <c r="CE456" i="1"/>
  <c r="CJ456" i="1"/>
  <c r="CL456" i="1"/>
  <c r="CD456" i="1"/>
  <c r="CM456" i="1"/>
  <c r="CC456" i="1"/>
  <c r="CH456" i="1"/>
  <c r="CN456" i="1"/>
  <c r="CH1428" i="1"/>
  <c r="CE1428" i="1"/>
  <c r="CC1428" i="1"/>
  <c r="CO1428" i="1"/>
  <c r="CG1428" i="1"/>
  <c r="CF1428" i="1"/>
  <c r="CM1428" i="1"/>
  <c r="CL1428" i="1"/>
  <c r="CI1428" i="1"/>
  <c r="CD1428" i="1"/>
  <c r="CK1428" i="1"/>
  <c r="CN1428" i="1"/>
  <c r="CJ1428" i="1"/>
  <c r="CL920" i="1"/>
  <c r="CH920" i="1"/>
  <c r="CM920" i="1"/>
  <c r="CE920" i="1"/>
  <c r="CC920" i="1"/>
  <c r="CJ920" i="1"/>
  <c r="CK920" i="1"/>
  <c r="CD920" i="1"/>
  <c r="CG920" i="1"/>
  <c r="CO920" i="1"/>
  <c r="CF920" i="1"/>
  <c r="CN920" i="1"/>
  <c r="CI920" i="1"/>
  <c r="CM761" i="1"/>
  <c r="CJ761" i="1"/>
  <c r="CI761" i="1"/>
  <c r="CF761" i="1"/>
  <c r="CD761" i="1"/>
  <c r="CK761" i="1"/>
  <c r="CL761" i="1"/>
  <c r="CG761" i="1"/>
  <c r="CN761" i="1"/>
  <c r="CO761" i="1"/>
  <c r="CC761" i="1"/>
  <c r="CH761" i="1"/>
  <c r="CE761" i="1"/>
  <c r="CF196" i="1"/>
  <c r="CC196" i="1"/>
  <c r="CJ196" i="1"/>
  <c r="CL196" i="1"/>
  <c r="CE196" i="1"/>
  <c r="CH196" i="1"/>
  <c r="CO196" i="1"/>
  <c r="CG196" i="1"/>
  <c r="CI196" i="1"/>
  <c r="CM196" i="1"/>
  <c r="CN196" i="1"/>
  <c r="CK196" i="1"/>
  <c r="CD196" i="1"/>
  <c r="CI216" i="1"/>
  <c r="CF216" i="1"/>
  <c r="CG216" i="1"/>
  <c r="CL216" i="1"/>
  <c r="CM216" i="1"/>
  <c r="CD216" i="1"/>
  <c r="CE216" i="1"/>
  <c r="CC216" i="1"/>
  <c r="CJ216" i="1"/>
  <c r="CO216" i="1"/>
  <c r="CK216" i="1"/>
  <c r="CN216" i="1"/>
  <c r="CH216" i="1"/>
  <c r="CC149" i="1"/>
  <c r="CO149" i="1"/>
  <c r="CM149" i="1"/>
  <c r="CI149" i="1"/>
  <c r="CG149" i="1"/>
  <c r="CN149" i="1"/>
  <c r="CF149" i="1"/>
  <c r="CK149" i="1"/>
  <c r="CL149" i="1"/>
  <c r="CJ149" i="1"/>
  <c r="CE149" i="1"/>
  <c r="CD149" i="1"/>
  <c r="CH149" i="1"/>
  <c r="CK377" i="1"/>
  <c r="CO377" i="1"/>
  <c r="CF377" i="1"/>
  <c r="CI377" i="1"/>
  <c r="CE377" i="1"/>
  <c r="CH377" i="1"/>
  <c r="CC377" i="1"/>
  <c r="CD377" i="1"/>
  <c r="CL377" i="1"/>
  <c r="CM377" i="1"/>
  <c r="CG377" i="1"/>
  <c r="CJ377" i="1"/>
  <c r="CN377" i="1"/>
  <c r="CC837" i="1"/>
  <c r="CE837" i="1"/>
  <c r="CD837" i="1"/>
  <c r="CF837" i="1"/>
  <c r="CK837" i="1"/>
  <c r="CM837" i="1"/>
  <c r="CJ837" i="1"/>
  <c r="CH837" i="1"/>
  <c r="CO837" i="1"/>
  <c r="CN837" i="1"/>
  <c r="CI837" i="1"/>
  <c r="CG837" i="1"/>
  <c r="CL837" i="1"/>
  <c r="CL532" i="1"/>
  <c r="CE532" i="1"/>
  <c r="CO532" i="1"/>
  <c r="CD532" i="1"/>
  <c r="CJ532" i="1"/>
  <c r="CI532" i="1"/>
  <c r="CC532" i="1"/>
  <c r="CM532" i="1"/>
  <c r="CH532" i="1"/>
  <c r="CG532" i="1"/>
  <c r="CF532" i="1"/>
  <c r="CK532" i="1"/>
  <c r="CD1190" i="1"/>
  <c r="CJ1190" i="1"/>
  <c r="CI1190" i="1"/>
  <c r="CG1190" i="1"/>
  <c r="CL1190" i="1"/>
  <c r="CE1190" i="1"/>
  <c r="CO1190" i="1"/>
  <c r="CH1190" i="1"/>
  <c r="CK1190" i="1"/>
  <c r="CF1190" i="1"/>
  <c r="CC1190" i="1"/>
  <c r="CN1190" i="1"/>
  <c r="CC947" i="1"/>
  <c r="CJ947" i="1"/>
  <c r="CD947" i="1"/>
  <c r="CI947" i="1"/>
  <c r="CK947" i="1"/>
  <c r="CN947" i="1"/>
  <c r="CG947" i="1"/>
  <c r="CH947" i="1"/>
  <c r="CO947" i="1"/>
  <c r="CE947" i="1"/>
  <c r="CF947" i="1"/>
  <c r="CE458" i="1"/>
  <c r="CG458" i="1"/>
  <c r="CN458" i="1"/>
  <c r="CL458" i="1"/>
  <c r="CM458" i="1"/>
  <c r="CO458" i="1"/>
  <c r="CH458" i="1"/>
  <c r="CI458" i="1"/>
  <c r="CJ458" i="1"/>
  <c r="CC458" i="1"/>
  <c r="CD458" i="1"/>
  <c r="CK458" i="1"/>
  <c r="CD1038" i="1"/>
  <c r="CK1038" i="1"/>
  <c r="CE1038" i="1"/>
  <c r="CJ1038" i="1"/>
  <c r="CL1038" i="1"/>
  <c r="CO1038" i="1"/>
  <c r="CC1038" i="1"/>
  <c r="CN1038" i="1"/>
  <c r="CM1038" i="1"/>
  <c r="CG1038" i="1"/>
  <c r="CI1038" i="1"/>
  <c r="CF1038" i="1"/>
  <c r="CH1038" i="1"/>
  <c r="CG37" i="1"/>
  <c r="CI37" i="1"/>
  <c r="CH37" i="1"/>
  <c r="CO37" i="1"/>
  <c r="CF37" i="1"/>
  <c r="CD37" i="1"/>
  <c r="CC37" i="1"/>
  <c r="CN37" i="1"/>
  <c r="CE37" i="1"/>
  <c r="CL37" i="1"/>
  <c r="CK37" i="1"/>
  <c r="CJ37" i="1"/>
  <c r="CM37" i="1"/>
  <c r="CH1344" i="1"/>
  <c r="CN1344" i="1"/>
  <c r="CE1344" i="1"/>
  <c r="CF1344" i="1"/>
  <c r="CC1344" i="1"/>
  <c r="CG1344" i="1"/>
  <c r="CL1344" i="1"/>
  <c r="CO1344" i="1"/>
  <c r="CI1344" i="1"/>
  <c r="CK1344" i="1"/>
  <c r="CJ1344" i="1"/>
  <c r="CM1344" i="1"/>
  <c r="CO1299" i="1"/>
  <c r="CD1299" i="1"/>
  <c r="CJ1299" i="1"/>
  <c r="CG1299" i="1"/>
  <c r="CI1299" i="1"/>
  <c r="CH1299" i="1"/>
  <c r="CC1299" i="1"/>
  <c r="CL1299" i="1"/>
  <c r="CE1299" i="1"/>
  <c r="CN1299" i="1"/>
  <c r="CK1299" i="1"/>
  <c r="CM1299" i="1"/>
  <c r="CF1299" i="1"/>
  <c r="CN198" i="1"/>
  <c r="CI198" i="1"/>
  <c r="CM198" i="1"/>
  <c r="CF198" i="1"/>
  <c r="CH198" i="1"/>
  <c r="CK198" i="1"/>
  <c r="CO198" i="1"/>
  <c r="CD198" i="1"/>
  <c r="CG198" i="1"/>
  <c r="CC198" i="1"/>
  <c r="CE198" i="1"/>
  <c r="CJ198" i="1"/>
  <c r="CL198" i="1"/>
  <c r="CM855" i="1"/>
  <c r="CO855" i="1"/>
  <c r="CH855" i="1"/>
  <c r="CE855" i="1"/>
  <c r="CG855" i="1"/>
  <c r="CN855" i="1"/>
  <c r="CL855" i="1"/>
  <c r="CC855" i="1"/>
  <c r="CD855" i="1"/>
  <c r="CF855" i="1"/>
  <c r="CI855" i="1"/>
  <c r="CK855" i="1"/>
  <c r="CJ855" i="1"/>
  <c r="CJ1094" i="1"/>
  <c r="CL1094" i="1"/>
  <c r="CO1094" i="1"/>
  <c r="CD1094" i="1"/>
  <c r="CG1094" i="1"/>
  <c r="CF1094" i="1"/>
  <c r="CC1094" i="1"/>
  <c r="CM1094" i="1"/>
  <c r="CK1094" i="1"/>
  <c r="CN1094" i="1"/>
  <c r="CI1094" i="1"/>
  <c r="CE1094" i="1"/>
  <c r="CH1094" i="1"/>
  <c r="CI585" i="1"/>
  <c r="CK585" i="1"/>
  <c r="CJ585" i="1"/>
  <c r="CC585" i="1"/>
  <c r="CF585" i="1"/>
  <c r="CD585" i="1"/>
  <c r="CG585" i="1"/>
  <c r="CL585" i="1"/>
  <c r="CE585" i="1"/>
  <c r="CN585" i="1"/>
  <c r="CO585" i="1"/>
  <c r="CH585" i="1"/>
  <c r="CM585" i="1"/>
  <c r="CG1489" i="1"/>
  <c r="CI1489" i="1"/>
  <c r="CL1489" i="1"/>
  <c r="CO1489" i="1"/>
  <c r="CJ1489" i="1"/>
  <c r="CN1489" i="1"/>
  <c r="CK1489" i="1"/>
  <c r="CF1489" i="1"/>
  <c r="CM1489" i="1"/>
  <c r="CD1489" i="1"/>
  <c r="CH1489" i="1"/>
  <c r="CC1489" i="1"/>
  <c r="CD66" i="1"/>
  <c r="CM66" i="1"/>
  <c r="CC66" i="1"/>
  <c r="CJ66" i="1"/>
  <c r="CL66" i="1"/>
  <c r="CO66" i="1"/>
  <c r="CE66" i="1"/>
  <c r="CN66" i="1"/>
  <c r="CI66" i="1"/>
  <c r="CK66" i="1"/>
  <c r="CF66" i="1"/>
  <c r="CH66" i="1"/>
  <c r="CG66" i="1"/>
  <c r="CO265" i="1"/>
  <c r="CJ265" i="1"/>
  <c r="CN265" i="1"/>
  <c r="CG265" i="1"/>
  <c r="CI265" i="1"/>
  <c r="CL265" i="1"/>
  <c r="CE265" i="1"/>
  <c r="CH265" i="1"/>
  <c r="CC265" i="1"/>
  <c r="CD265" i="1"/>
  <c r="CK265" i="1"/>
  <c r="CM265" i="1"/>
  <c r="CF265" i="1"/>
  <c r="CJ1122" i="1"/>
  <c r="CL1122" i="1"/>
  <c r="CK1122" i="1"/>
  <c r="CD1122" i="1"/>
  <c r="CO1122" i="1"/>
  <c r="CM1122" i="1"/>
  <c r="CN1122" i="1"/>
  <c r="CI1122" i="1"/>
  <c r="CG1122" i="1"/>
  <c r="CC1122" i="1"/>
  <c r="CE1122" i="1"/>
  <c r="CF1122" i="1"/>
  <c r="CH1122" i="1"/>
  <c r="CK833" i="1"/>
  <c r="CM833" i="1"/>
  <c r="CF833" i="1"/>
  <c r="CC833" i="1"/>
  <c r="CI833" i="1"/>
  <c r="CN833" i="1"/>
  <c r="CO833" i="1"/>
  <c r="CL833" i="1"/>
  <c r="CE833" i="1"/>
  <c r="CH833" i="1"/>
  <c r="CG833" i="1"/>
  <c r="CD833" i="1"/>
  <c r="CJ833" i="1"/>
  <c r="CF106" i="1"/>
  <c r="CH106" i="1"/>
  <c r="CG106" i="1"/>
  <c r="CK106" i="1"/>
  <c r="CN106" i="1"/>
  <c r="CE106" i="1"/>
  <c r="CI106" i="1"/>
  <c r="CL106" i="1"/>
  <c r="CJ106" i="1"/>
  <c r="CO106" i="1"/>
  <c r="CD106" i="1"/>
  <c r="CM106" i="1"/>
  <c r="CC106" i="1"/>
  <c r="CO937" i="1"/>
  <c r="CG937" i="1"/>
  <c r="CM937" i="1"/>
  <c r="CN937" i="1"/>
  <c r="CE937" i="1"/>
  <c r="CL937" i="1"/>
  <c r="CJ937" i="1"/>
  <c r="CK937" i="1"/>
  <c r="CF937" i="1"/>
  <c r="CD937" i="1"/>
  <c r="CI937" i="1"/>
  <c r="CH937" i="1"/>
  <c r="CM1169" i="1"/>
  <c r="CO1169" i="1"/>
  <c r="CL1169" i="1"/>
  <c r="CC1169" i="1"/>
  <c r="CN1169" i="1"/>
  <c r="CE1169" i="1"/>
  <c r="CK1169" i="1"/>
  <c r="CD1169" i="1"/>
  <c r="CJ1169" i="1"/>
  <c r="CG1169" i="1"/>
  <c r="CH1169" i="1"/>
  <c r="CI1169" i="1"/>
  <c r="CF1169" i="1"/>
  <c r="CC843" i="1"/>
  <c r="CJ843" i="1"/>
  <c r="CL843" i="1"/>
  <c r="CM843" i="1"/>
  <c r="CF843" i="1"/>
  <c r="CE843" i="1"/>
  <c r="CK843" i="1"/>
  <c r="CD843" i="1"/>
  <c r="CG843" i="1"/>
  <c r="CN843" i="1"/>
  <c r="CH843" i="1"/>
  <c r="CI843" i="1"/>
  <c r="CO843" i="1"/>
  <c r="CM1528" i="1"/>
  <c r="CI1528" i="1"/>
  <c r="CI990" i="1"/>
  <c r="CJ103" i="1"/>
  <c r="CJ356" i="1"/>
  <c r="CI670" i="1"/>
  <c r="CM327" i="1"/>
  <c r="CE114" i="1"/>
  <c r="CE1511" i="1"/>
  <c r="CJ1528" i="1"/>
  <c r="CG990" i="1"/>
  <c r="CM628" i="1"/>
  <c r="CG103" i="1"/>
  <c r="CD670" i="1"/>
  <c r="CE176" i="1"/>
  <c r="CG927" i="1"/>
  <c r="CM1190" i="1"/>
  <c r="CN1238" i="1"/>
  <c r="CD1394" i="1"/>
  <c r="CO802" i="1"/>
  <c r="CF458" i="1"/>
  <c r="CL119" i="1"/>
  <c r="CF342" i="1"/>
  <c r="CH307" i="1"/>
  <c r="CD325" i="1"/>
  <c r="CG747" i="1"/>
  <c r="CI337" i="1"/>
  <c r="CD418" i="1"/>
  <c r="CE1386" i="1"/>
  <c r="CH1497" i="1"/>
  <c r="CE1331" i="1"/>
  <c r="CO998" i="1"/>
  <c r="CD596" i="1"/>
  <c r="CE326" i="1"/>
  <c r="CF1310" i="1"/>
  <c r="CO1218" i="1"/>
  <c r="CO853" i="1"/>
  <c r="CK1302" i="1"/>
  <c r="CD1312" i="1"/>
  <c r="CK968" i="1"/>
  <c r="CF614" i="1"/>
  <c r="CH537" i="1"/>
  <c r="CO525" i="1"/>
  <c r="CH1337" i="1"/>
  <c r="CD600" i="1"/>
  <c r="CE1180" i="1"/>
  <c r="CK144" i="1"/>
  <c r="CN1226" i="1"/>
  <c r="CI1205" i="1"/>
  <c r="CF911" i="1"/>
  <c r="CH650" i="1"/>
  <c r="CL308" i="1"/>
  <c r="CH249" i="1"/>
  <c r="CG392" i="1"/>
  <c r="CJ1321" i="1"/>
  <c r="CO687" i="1"/>
  <c r="CI41" i="1"/>
  <c r="CK926" i="1"/>
  <c r="CG38" i="1"/>
  <c r="CH152" i="1"/>
  <c r="CE942" i="1"/>
  <c r="CO492" i="1"/>
  <c r="CK30" i="1"/>
  <c r="CE740" i="1"/>
  <c r="CM199" i="1"/>
  <c r="CL25" i="1"/>
  <c r="CO81" i="1"/>
  <c r="CJ53" i="1"/>
  <c r="CJ925" i="1"/>
  <c r="CK336" i="1"/>
  <c r="CH681" i="1"/>
  <c r="CL1027" i="1"/>
  <c r="CC962" i="1"/>
  <c r="CI352" i="1"/>
  <c r="CL1307" i="1"/>
  <c r="CL1543" i="1"/>
  <c r="CF899" i="1"/>
  <c r="CI928" i="1"/>
  <c r="CG404" i="1"/>
  <c r="CC937" i="1"/>
  <c r="CF594" i="1"/>
  <c r="CI1130" i="1"/>
  <c r="CC1029" i="1"/>
  <c r="CH1022" i="1"/>
  <c r="CE1070" i="1"/>
  <c r="CK1070" i="1"/>
  <c r="CD1070" i="1"/>
  <c r="CJ739" i="1"/>
  <c r="CM739" i="1"/>
  <c r="CK739" i="1"/>
  <c r="CF215" i="1"/>
  <c r="CK215" i="1"/>
  <c r="CI215" i="1"/>
  <c r="CC455" i="1"/>
  <c r="CI455" i="1"/>
  <c r="CJ455" i="1"/>
  <c r="CD455" i="1"/>
  <c r="CO20" i="1"/>
  <c r="CK20" i="1"/>
  <c r="CF20" i="1"/>
  <c r="CI1087" i="1"/>
  <c r="CK1087" i="1"/>
  <c r="CJ1087" i="1"/>
  <c r="CC1087" i="1"/>
  <c r="CF1087" i="1"/>
  <c r="CL1087" i="1"/>
  <c r="CO1087" i="1"/>
  <c r="CM1087" i="1"/>
  <c r="CH1087" i="1"/>
  <c r="CC759" i="1"/>
  <c r="CE759" i="1"/>
  <c r="CL759" i="1"/>
  <c r="CJ759" i="1"/>
  <c r="CK759" i="1"/>
  <c r="CM759" i="1"/>
  <c r="CN759" i="1"/>
  <c r="CG759" i="1"/>
  <c r="CH759" i="1"/>
  <c r="CI759" i="1"/>
  <c r="CC393" i="1"/>
  <c r="CJ393" i="1"/>
  <c r="CL393" i="1"/>
  <c r="CI393" i="1"/>
  <c r="CK393" i="1"/>
  <c r="CN393" i="1"/>
  <c r="CG393" i="1"/>
  <c r="CH393" i="1"/>
  <c r="CE393" i="1"/>
  <c r="CF393" i="1"/>
  <c r="CK551" i="1"/>
  <c r="CM551" i="1"/>
  <c r="CJ551" i="1"/>
  <c r="CC551" i="1"/>
  <c r="CE551" i="1"/>
  <c r="CD551" i="1"/>
  <c r="CF551" i="1"/>
  <c r="CH551" i="1"/>
  <c r="CO551" i="1"/>
  <c r="CN551" i="1"/>
  <c r="CG181" i="1"/>
  <c r="CI181" i="1"/>
  <c r="CH181" i="1"/>
  <c r="CO181" i="1"/>
  <c r="CF181" i="1"/>
  <c r="CD181" i="1"/>
  <c r="CK181" i="1"/>
  <c r="CJ181" i="1"/>
  <c r="CM181" i="1"/>
  <c r="CE1539" i="1"/>
  <c r="CG1539" i="1"/>
  <c r="CJ1539" i="1"/>
  <c r="CN1539" i="1"/>
  <c r="CM1539" i="1"/>
  <c r="CO1539" i="1"/>
  <c r="CL1539" i="1"/>
  <c r="CK1539" i="1"/>
  <c r="CI1539" i="1"/>
  <c r="CD1539" i="1"/>
  <c r="CF1214" i="1"/>
  <c r="CM1214" i="1"/>
  <c r="CK1214" i="1"/>
  <c r="CH1214" i="1"/>
  <c r="CN1214" i="1"/>
  <c r="CC1214" i="1"/>
  <c r="CD1214" i="1"/>
  <c r="CI1214" i="1"/>
  <c r="CJ1214" i="1"/>
  <c r="CO1214" i="1"/>
  <c r="CM959" i="1"/>
  <c r="CO959" i="1"/>
  <c r="CH959" i="1"/>
  <c r="CE959" i="1"/>
  <c r="CG959" i="1"/>
  <c r="CN959" i="1"/>
  <c r="CD959" i="1"/>
  <c r="CC959" i="1"/>
  <c r="CL959" i="1"/>
  <c r="CF959" i="1"/>
  <c r="CI593" i="1"/>
  <c r="CK593" i="1"/>
  <c r="CJ593" i="1"/>
  <c r="CC593" i="1"/>
  <c r="CF593" i="1"/>
  <c r="CL593" i="1"/>
  <c r="CO593" i="1"/>
  <c r="CM593" i="1"/>
  <c r="CH593" i="1"/>
  <c r="CC1061" i="1"/>
  <c r="CE1061" i="1"/>
  <c r="CD1061" i="1"/>
  <c r="CN1061" i="1"/>
  <c r="CK1061" i="1"/>
  <c r="CM1061" i="1"/>
  <c r="CJ1061" i="1"/>
  <c r="CG1061" i="1"/>
  <c r="CL1061" i="1"/>
  <c r="CI1061" i="1"/>
  <c r="CF908" i="1"/>
  <c r="CM908" i="1"/>
  <c r="CK908" i="1"/>
  <c r="CH908" i="1"/>
  <c r="CN908" i="1"/>
  <c r="CG908" i="1"/>
  <c r="CJ908" i="1"/>
  <c r="CC908" i="1"/>
  <c r="CD908" i="1"/>
  <c r="CI908" i="1"/>
  <c r="CK1557" i="1"/>
  <c r="CM1557" i="1"/>
  <c r="CJ1557" i="1"/>
  <c r="CC1557" i="1"/>
  <c r="CE1557" i="1"/>
  <c r="CN1557" i="1"/>
  <c r="CL1557" i="1"/>
  <c r="CF1557" i="1"/>
  <c r="CO1557" i="1"/>
  <c r="CD1557" i="1"/>
  <c r="CI979" i="1"/>
  <c r="CK979" i="1"/>
  <c r="CN979" i="1"/>
  <c r="CC979" i="1"/>
  <c r="CJ979" i="1"/>
  <c r="CD979" i="1"/>
  <c r="CM979" i="1"/>
  <c r="CL979" i="1"/>
  <c r="CO979" i="1"/>
  <c r="CD433" i="1"/>
  <c r="CJ433" i="1"/>
  <c r="CM433" i="1"/>
  <c r="CG433" i="1"/>
  <c r="CL433" i="1"/>
  <c r="CI433" i="1"/>
  <c r="CC433" i="1"/>
  <c r="CN433" i="1"/>
  <c r="CH433" i="1"/>
  <c r="CK433" i="1"/>
  <c r="CC27" i="1"/>
  <c r="CH27" i="1"/>
  <c r="CF27" i="1"/>
  <c r="CI27" i="1"/>
  <c r="CK27" i="1"/>
  <c r="CD27" i="1"/>
  <c r="CE27" i="1"/>
  <c r="CJ27" i="1"/>
  <c r="CG27" i="1"/>
  <c r="CN27" i="1"/>
  <c r="CK1417" i="1"/>
  <c r="CM1417" i="1"/>
  <c r="CF1417" i="1"/>
  <c r="CC1417" i="1"/>
  <c r="CE1417" i="1"/>
  <c r="CD1417" i="1"/>
  <c r="CH1417" i="1"/>
  <c r="CO1417" i="1"/>
  <c r="CN1417" i="1"/>
  <c r="CJ1417" i="1"/>
  <c r="CG1175" i="1"/>
  <c r="CI1175" i="1"/>
  <c r="CL1175" i="1"/>
  <c r="CO1175" i="1"/>
  <c r="CH1175" i="1"/>
  <c r="CF1175" i="1"/>
  <c r="CM1175" i="1"/>
  <c r="CK1175" i="1"/>
  <c r="CN1175" i="1"/>
  <c r="CD1012" i="1"/>
  <c r="CJ1012" i="1"/>
  <c r="CI1012" i="1"/>
  <c r="CK1012" i="1"/>
  <c r="CL1012" i="1"/>
  <c r="CE1012" i="1"/>
  <c r="CG1012" i="1"/>
  <c r="CH1012" i="1"/>
  <c r="CO1012" i="1"/>
  <c r="CN1012" i="1"/>
  <c r="CC835" i="1"/>
  <c r="CJ835" i="1"/>
  <c r="CD835" i="1"/>
  <c r="CI835" i="1"/>
  <c r="CK835" i="1"/>
  <c r="CN835" i="1"/>
  <c r="CG835" i="1"/>
  <c r="CH835" i="1"/>
  <c r="CE835" i="1"/>
  <c r="CF835" i="1"/>
  <c r="CN668" i="1"/>
  <c r="CG668" i="1"/>
  <c r="CI668" i="1"/>
  <c r="CF668" i="1"/>
  <c r="CH668" i="1"/>
  <c r="CC668" i="1"/>
  <c r="CE668" i="1"/>
  <c r="CO668" i="1"/>
  <c r="CD668" i="1"/>
  <c r="CM668" i="1"/>
  <c r="CJ530" i="1"/>
  <c r="CL530" i="1"/>
  <c r="CK530" i="1"/>
  <c r="CD530" i="1"/>
  <c r="CO530" i="1"/>
  <c r="CE530" i="1"/>
  <c r="CN530" i="1"/>
  <c r="CI530" i="1"/>
  <c r="CG530" i="1"/>
  <c r="CE466" i="1"/>
  <c r="CG466" i="1"/>
  <c r="CN466" i="1"/>
  <c r="CD466" i="1"/>
  <c r="CM466" i="1"/>
  <c r="CO466" i="1"/>
  <c r="CH466" i="1"/>
  <c r="CK466" i="1"/>
  <c r="CI466" i="1"/>
  <c r="CJ466" i="1"/>
  <c r="CD370" i="1"/>
  <c r="CK370" i="1"/>
  <c r="CM370" i="1"/>
  <c r="CJ370" i="1"/>
  <c r="CL370" i="1"/>
  <c r="CO370" i="1"/>
  <c r="CF370" i="1"/>
  <c r="CG370" i="1"/>
  <c r="CH370" i="1"/>
  <c r="CI370" i="1"/>
  <c r="CG422" i="1"/>
  <c r="CI422" i="1"/>
  <c r="CL422" i="1"/>
  <c r="CO422" i="1"/>
  <c r="CH422" i="1"/>
  <c r="CN422" i="1"/>
  <c r="CC422" i="1"/>
  <c r="CD422" i="1"/>
  <c r="CE422" i="1"/>
  <c r="CF422" i="1"/>
  <c r="CC245" i="1"/>
  <c r="CE245" i="1"/>
  <c r="CN245" i="1"/>
  <c r="CL245" i="1"/>
  <c r="CK245" i="1"/>
  <c r="CM245" i="1"/>
  <c r="CJ245" i="1"/>
  <c r="CO245" i="1"/>
  <c r="CD245" i="1"/>
  <c r="CF245" i="1"/>
  <c r="CC91" i="1"/>
  <c r="CH91" i="1"/>
  <c r="CF91" i="1"/>
  <c r="CI91" i="1"/>
  <c r="CK91" i="1"/>
  <c r="CD91" i="1"/>
  <c r="CO91" i="1"/>
  <c r="CM91" i="1"/>
  <c r="CL91" i="1"/>
  <c r="CN238" i="1"/>
  <c r="CI238" i="1"/>
  <c r="CM238" i="1"/>
  <c r="CF238" i="1"/>
  <c r="CH238" i="1"/>
  <c r="CK238" i="1"/>
  <c r="CO238" i="1"/>
  <c r="CJ238" i="1"/>
  <c r="CE238" i="1"/>
  <c r="CL238" i="1"/>
  <c r="CG591" i="1"/>
  <c r="CI591" i="1"/>
  <c r="CL591" i="1"/>
  <c r="CO591" i="1"/>
  <c r="CH591" i="1"/>
  <c r="CF591" i="1"/>
  <c r="CE591" i="1"/>
  <c r="CN591" i="1"/>
  <c r="CC591" i="1"/>
  <c r="CD591" i="1"/>
  <c r="CC157" i="1"/>
  <c r="CE157" i="1"/>
  <c r="CN157" i="1"/>
  <c r="CL157" i="1"/>
  <c r="CK157" i="1"/>
  <c r="CM157" i="1"/>
  <c r="CJ157" i="1"/>
  <c r="CF157" i="1"/>
  <c r="CO157" i="1"/>
  <c r="CD157" i="1"/>
  <c r="CF172" i="1"/>
  <c r="CK172" i="1"/>
  <c r="CO172" i="1"/>
  <c r="CH172" i="1"/>
  <c r="CN172" i="1"/>
  <c r="CM172" i="1"/>
  <c r="CL172" i="1"/>
  <c r="CG172" i="1"/>
  <c r="CC172" i="1"/>
  <c r="CK1271" i="1"/>
  <c r="CM1271" i="1"/>
  <c r="CN1271" i="1"/>
  <c r="CC1271" i="1"/>
  <c r="CE1271" i="1"/>
  <c r="CD1271" i="1"/>
  <c r="CJ1271" i="1"/>
  <c r="CI1271" i="1"/>
  <c r="CG1271" i="1"/>
  <c r="CL1271" i="1"/>
  <c r="CG615" i="1"/>
  <c r="CI615" i="1"/>
  <c r="CL615" i="1"/>
  <c r="CO615" i="1"/>
  <c r="CH615" i="1"/>
  <c r="CN615" i="1"/>
  <c r="CC615" i="1"/>
  <c r="CD615" i="1"/>
  <c r="CE615" i="1"/>
  <c r="CF615" i="1"/>
  <c r="CD316" i="1"/>
  <c r="CJ316" i="1"/>
  <c r="CE316" i="1"/>
  <c r="CI316" i="1"/>
  <c r="CL316" i="1"/>
  <c r="CC316" i="1"/>
  <c r="CG316" i="1"/>
  <c r="CF316" i="1"/>
  <c r="CO316" i="1"/>
  <c r="CK316" i="1"/>
  <c r="CF156" i="1"/>
  <c r="CK156" i="1"/>
  <c r="CO156" i="1"/>
  <c r="CH156" i="1"/>
  <c r="CN156" i="1"/>
  <c r="CM156" i="1"/>
  <c r="CC156" i="1"/>
  <c r="CL156" i="1"/>
  <c r="CG156" i="1"/>
  <c r="CL1294" i="1"/>
  <c r="CE1294" i="1"/>
  <c r="CG1294" i="1"/>
  <c r="CD1294" i="1"/>
  <c r="CJ1294" i="1"/>
  <c r="CI1294" i="1"/>
  <c r="CO1294" i="1"/>
  <c r="CH1294" i="1"/>
  <c r="CC1294" i="1"/>
  <c r="CN1294" i="1"/>
  <c r="CN1078" i="1"/>
  <c r="CC1078" i="1"/>
  <c r="CE1078" i="1"/>
  <c r="CF1078" i="1"/>
  <c r="CH1078" i="1"/>
  <c r="CG1078" i="1"/>
  <c r="CI1078" i="1"/>
  <c r="CK1078" i="1"/>
  <c r="CD1078" i="1"/>
  <c r="CM1078" i="1"/>
  <c r="CO881" i="1"/>
  <c r="CD881" i="1"/>
  <c r="CN881" i="1"/>
  <c r="CE881" i="1"/>
  <c r="CH881" i="1"/>
  <c r="CG881" i="1"/>
  <c r="CM881" i="1"/>
  <c r="CJ881" i="1"/>
  <c r="CC881" i="1"/>
  <c r="CF881" i="1"/>
  <c r="CI881" i="1"/>
  <c r="CK881" i="1"/>
  <c r="CG719" i="1"/>
  <c r="CI719" i="1"/>
  <c r="CH719" i="1"/>
  <c r="CO719" i="1"/>
  <c r="CD719" i="1"/>
  <c r="CN719" i="1"/>
  <c r="CK719" i="1"/>
  <c r="CF719" i="1"/>
  <c r="CM719" i="1"/>
  <c r="CF636" i="1"/>
  <c r="CH636" i="1"/>
  <c r="CC636" i="1"/>
  <c r="CE636" i="1"/>
  <c r="CJ636" i="1"/>
  <c r="CG636" i="1"/>
  <c r="CM636" i="1"/>
  <c r="CD636" i="1"/>
  <c r="CK636" i="1"/>
  <c r="CN636" i="1"/>
  <c r="CO636" i="1"/>
  <c r="CL636" i="1"/>
  <c r="CD368" i="1"/>
  <c r="CJ368" i="1"/>
  <c r="CI368" i="1"/>
  <c r="CK368" i="1"/>
  <c r="CL368" i="1"/>
  <c r="CE368" i="1"/>
  <c r="CG368" i="1"/>
  <c r="CN368" i="1"/>
  <c r="CH368" i="1"/>
  <c r="CO368" i="1"/>
  <c r="CO93" i="1"/>
  <c r="CF93" i="1"/>
  <c r="CD93" i="1"/>
  <c r="CG93" i="1"/>
  <c r="CI93" i="1"/>
  <c r="CH93" i="1"/>
  <c r="CC93" i="1"/>
  <c r="CN93" i="1"/>
  <c r="CE93" i="1"/>
  <c r="CL93" i="1"/>
  <c r="CN138" i="1"/>
  <c r="CE138" i="1"/>
  <c r="CI138" i="1"/>
  <c r="CF138" i="1"/>
  <c r="CH138" i="1"/>
  <c r="CG138" i="1"/>
  <c r="CK138" i="1"/>
  <c r="CD138" i="1"/>
  <c r="CC138" i="1"/>
  <c r="CM138" i="1"/>
  <c r="CJ302" i="1"/>
  <c r="CL302" i="1"/>
  <c r="CE302" i="1"/>
  <c r="CN302" i="1"/>
  <c r="CC302" i="1"/>
  <c r="CO302" i="1"/>
  <c r="CH302" i="1"/>
  <c r="CM302" i="1"/>
  <c r="CD302" i="1"/>
  <c r="CK302" i="1"/>
  <c r="CI302" i="1"/>
  <c r="CJ1402" i="1"/>
  <c r="CL1402" i="1"/>
  <c r="CO1402" i="1"/>
  <c r="CD1402" i="1"/>
  <c r="CM1402" i="1"/>
  <c r="CC1402" i="1"/>
  <c r="CE1402" i="1"/>
  <c r="CN1402" i="1"/>
  <c r="CI1402" i="1"/>
  <c r="CI625" i="1"/>
  <c r="CK625" i="1"/>
  <c r="CJ625" i="1"/>
  <c r="CE625" i="1"/>
  <c r="CO625" i="1"/>
  <c r="CL625" i="1"/>
  <c r="CC625" i="1"/>
  <c r="CN625" i="1"/>
  <c r="CM625" i="1"/>
  <c r="CD625" i="1"/>
  <c r="CF625" i="1"/>
  <c r="CG625" i="1"/>
  <c r="CD425" i="1"/>
  <c r="CJ425" i="1"/>
  <c r="CM425" i="1"/>
  <c r="CO425" i="1"/>
  <c r="CL425" i="1"/>
  <c r="CI425" i="1"/>
  <c r="CK425" i="1"/>
  <c r="CH425" i="1"/>
  <c r="CC425" i="1"/>
  <c r="CN425" i="1"/>
  <c r="CF1330" i="1"/>
  <c r="CE1330" i="1"/>
  <c r="CG1330" i="1"/>
  <c r="CH1330" i="1"/>
  <c r="CN1330" i="1"/>
  <c r="CC1330" i="1"/>
  <c r="CJ1330" i="1"/>
  <c r="CK1330" i="1"/>
  <c r="CD1330" i="1"/>
  <c r="CM1330" i="1"/>
  <c r="CJ1128" i="1"/>
  <c r="CL1128" i="1"/>
  <c r="CO1128" i="1"/>
  <c r="CH1128" i="1"/>
  <c r="CE1128" i="1"/>
  <c r="CN1128" i="1"/>
  <c r="CK1128" i="1"/>
  <c r="CI1128" i="1"/>
  <c r="CF1128" i="1"/>
  <c r="CM1128" i="1"/>
  <c r="CC1128" i="1"/>
  <c r="CD1128" i="1"/>
  <c r="CG989" i="1"/>
  <c r="CI989" i="1"/>
  <c r="CL989" i="1"/>
  <c r="CO989" i="1"/>
  <c r="CD989" i="1"/>
  <c r="CC989" i="1"/>
  <c r="CM989" i="1"/>
  <c r="CF989" i="1"/>
  <c r="CJ989" i="1"/>
  <c r="CE989" i="1"/>
  <c r="CK989" i="1"/>
  <c r="CN989" i="1"/>
  <c r="CL892" i="1"/>
  <c r="CE892" i="1"/>
  <c r="CO892" i="1"/>
  <c r="CD892" i="1"/>
  <c r="CN892" i="1"/>
  <c r="CC892" i="1"/>
  <c r="CF892" i="1"/>
  <c r="CI892" i="1"/>
  <c r="CH892" i="1"/>
  <c r="CK892" i="1"/>
  <c r="CM892" i="1"/>
  <c r="CJ892" i="1"/>
  <c r="CO787" i="1"/>
  <c r="CH787" i="1"/>
  <c r="CF787" i="1"/>
  <c r="CK787" i="1"/>
  <c r="CD787" i="1"/>
  <c r="CC787" i="1"/>
  <c r="CI787" i="1"/>
  <c r="CJ787" i="1"/>
  <c r="CE787" i="1"/>
  <c r="CL787" i="1"/>
  <c r="CM787" i="1"/>
  <c r="CL694" i="1"/>
  <c r="CM694" i="1"/>
  <c r="CC694" i="1"/>
  <c r="CD694" i="1"/>
  <c r="CI694" i="1"/>
  <c r="CJ694" i="1"/>
  <c r="CK694" i="1"/>
  <c r="CE694" i="1"/>
  <c r="CF694" i="1"/>
  <c r="CG607" i="1"/>
  <c r="CI607" i="1"/>
  <c r="CL607" i="1"/>
  <c r="CO607" i="1"/>
  <c r="CH607" i="1"/>
  <c r="CF607" i="1"/>
  <c r="CC607" i="1"/>
  <c r="CD607" i="1"/>
  <c r="CE607" i="1"/>
  <c r="CN607" i="1"/>
  <c r="CK607" i="1"/>
  <c r="CJ607" i="1"/>
  <c r="CM607" i="1"/>
  <c r="CO429" i="1"/>
  <c r="CF429" i="1"/>
  <c r="CI429" i="1"/>
  <c r="CJ429" i="1"/>
  <c r="CG429" i="1"/>
  <c r="CE429" i="1"/>
  <c r="CK429" i="1"/>
  <c r="CN429" i="1"/>
  <c r="CJ1412" i="1"/>
  <c r="CH1412" i="1"/>
  <c r="CO1412" i="1"/>
  <c r="CG1412" i="1"/>
  <c r="CE1412" i="1"/>
  <c r="CM1412" i="1"/>
  <c r="CL1412" i="1"/>
  <c r="CN1412" i="1"/>
  <c r="CD1412" i="1"/>
  <c r="CI1412" i="1"/>
  <c r="CO1073" i="1"/>
  <c r="CC1073" i="1"/>
  <c r="CK1073" i="1"/>
  <c r="CE1073" i="1"/>
  <c r="CG1073" i="1"/>
  <c r="CL1073" i="1"/>
  <c r="CI1073" i="1"/>
  <c r="CH1073" i="1"/>
  <c r="CM1073" i="1"/>
  <c r="CD1073" i="1"/>
  <c r="CM868" i="1"/>
  <c r="CO868" i="1"/>
  <c r="CK868" i="1"/>
  <c r="CC868" i="1"/>
  <c r="CD868" i="1"/>
  <c r="CG868" i="1"/>
  <c r="CL868" i="1"/>
  <c r="CH868" i="1"/>
  <c r="CN868" i="1"/>
  <c r="CF132" i="1"/>
  <c r="CH132" i="1"/>
  <c r="CO132" i="1"/>
  <c r="CJ132" i="1"/>
  <c r="CM132" i="1"/>
  <c r="CD132" i="1"/>
  <c r="CC132" i="1"/>
  <c r="CN1482" i="1"/>
  <c r="CE1482" i="1"/>
  <c r="CH1482" i="1"/>
  <c r="CG1482" i="1"/>
  <c r="CO1482" i="1"/>
  <c r="CM1482" i="1"/>
  <c r="CK1482" i="1"/>
  <c r="CF1482" i="1"/>
  <c r="CI1482" i="1"/>
  <c r="CC1482" i="1"/>
  <c r="CJ1482" i="1"/>
  <c r="CI999" i="1"/>
  <c r="CK999" i="1"/>
  <c r="CJ999" i="1"/>
  <c r="CC999" i="1"/>
  <c r="CF999" i="1"/>
  <c r="CD999" i="1"/>
  <c r="CO999" i="1"/>
  <c r="CM999" i="1"/>
  <c r="CH999" i="1"/>
  <c r="CC653" i="1"/>
  <c r="CJ653" i="1"/>
  <c r="CD653" i="1"/>
  <c r="CI653" i="1"/>
  <c r="CK653" i="1"/>
  <c r="CN653" i="1"/>
  <c r="CE653" i="1"/>
  <c r="CF653" i="1"/>
  <c r="CG653" i="1"/>
  <c r="CH653" i="1"/>
  <c r="CO653" i="1"/>
  <c r="CO1070" i="1"/>
  <c r="CL1070" i="1"/>
  <c r="CN739" i="1"/>
  <c r="CD739" i="1"/>
  <c r="CE739" i="1"/>
  <c r="CH215" i="1"/>
  <c r="CD215" i="1"/>
  <c r="CO455" i="1"/>
  <c r="CE455" i="1"/>
  <c r="CM20" i="1"/>
  <c r="CN20" i="1"/>
  <c r="CO1078" i="1"/>
  <c r="CJ719" i="1"/>
  <c r="CK93" i="1"/>
  <c r="CL138" i="1"/>
  <c r="CG1402" i="1"/>
  <c r="CG425" i="1"/>
  <c r="CD1087" i="1"/>
  <c r="CM393" i="1"/>
  <c r="CI551" i="1"/>
  <c r="CN181" i="1"/>
  <c r="CF1539" i="1"/>
  <c r="CI959" i="1"/>
  <c r="CG593" i="1"/>
  <c r="CH1061" i="1"/>
  <c r="CO908" i="1"/>
  <c r="CE979" i="1"/>
  <c r="CF433" i="1"/>
  <c r="CO27" i="1"/>
  <c r="CL1417" i="1"/>
  <c r="CJ1175" i="1"/>
  <c r="CM835" i="1"/>
  <c r="CL668" i="1"/>
  <c r="CC530" i="1"/>
  <c r="CL466" i="1"/>
  <c r="CK422" i="1"/>
  <c r="CI245" i="1"/>
  <c r="CJ91" i="1"/>
  <c r="CG238" i="1"/>
  <c r="CG157" i="1"/>
  <c r="CJ172" i="1"/>
  <c r="CH1271" i="1"/>
  <c r="CJ615" i="1"/>
  <c r="CD156" i="1"/>
  <c r="CF1294" i="1"/>
  <c r="CH625" i="1"/>
  <c r="CH989" i="1"/>
  <c r="CG1368" i="1"/>
  <c r="Y110" i="2"/>
  <c r="CF1368" i="1"/>
  <c r="CK1368" i="1"/>
  <c r="CO1368" i="1"/>
  <c r="CH1368" i="1"/>
  <c r="CN1368" i="1"/>
  <c r="CM1368" i="1"/>
  <c r="CK1219" i="1"/>
  <c r="CM1219" i="1"/>
  <c r="CF1219" i="1"/>
  <c r="CG1219" i="1"/>
  <c r="CD1219" i="1"/>
  <c r="CN1219" i="1"/>
  <c r="CE1219" i="1"/>
  <c r="CH1219" i="1"/>
  <c r="CL1219" i="1"/>
  <c r="CO1219" i="1"/>
  <c r="CC1368" i="1"/>
  <c r="CD1368" i="1"/>
  <c r="CJ1219" i="1"/>
  <c r="O110" i="2"/>
  <c r="CL304" i="1"/>
  <c r="CI304" i="1"/>
  <c r="CE304" i="1"/>
  <c r="CH304" i="1"/>
  <c r="CF304" i="1"/>
  <c r="CK304" i="1"/>
  <c r="CD304" i="1"/>
  <c r="CM304" i="1"/>
  <c r="CN304" i="1"/>
  <c r="CJ304" i="1"/>
  <c r="CO304" i="1"/>
  <c r="CF76" i="1"/>
  <c r="CK76" i="1"/>
  <c r="CN76" i="1"/>
  <c r="CG76" i="1"/>
  <c r="CH76" i="1"/>
  <c r="CC76" i="1"/>
  <c r="CI76" i="1"/>
  <c r="CM76" i="1"/>
  <c r="CE76" i="1"/>
  <c r="CL76" i="1"/>
  <c r="CO76" i="1"/>
  <c r="CJ76" i="1"/>
  <c r="CJ859" i="1"/>
  <c r="CM859" i="1"/>
  <c r="CF859" i="1"/>
  <c r="CK859" i="1"/>
  <c r="CL859" i="1"/>
  <c r="CO859" i="1"/>
  <c r="CG859" i="1"/>
  <c r="CD859" i="1"/>
  <c r="CE859" i="1"/>
  <c r="CI859" i="1"/>
  <c r="CN859" i="1"/>
  <c r="CH859" i="1"/>
  <c r="CG1509" i="1"/>
  <c r="CE1509" i="1"/>
  <c r="CO1509" i="1"/>
  <c r="CM1509" i="1"/>
  <c r="CI1509" i="1"/>
  <c r="CH1509" i="1"/>
  <c r="CF1509" i="1"/>
  <c r="CN1509" i="1"/>
  <c r="CK1509" i="1"/>
  <c r="CD1509" i="1"/>
  <c r="CL1509" i="1"/>
  <c r="CC1509" i="1"/>
  <c r="CI993" i="1"/>
  <c r="CC993" i="1"/>
  <c r="CG993" i="1"/>
  <c r="CK993" i="1"/>
  <c r="CL993" i="1"/>
  <c r="CN993" i="1"/>
  <c r="CF993" i="1"/>
  <c r="CH993" i="1"/>
  <c r="CD993" i="1"/>
  <c r="CO993" i="1"/>
  <c r="CE993" i="1"/>
  <c r="CI1486" i="1"/>
  <c r="CL1486" i="1"/>
  <c r="CM1486" i="1"/>
  <c r="CJ1486" i="1"/>
  <c r="CO1486" i="1"/>
  <c r="CF1486" i="1"/>
  <c r="CD1486" i="1"/>
  <c r="CN1486" i="1"/>
  <c r="CH1486" i="1"/>
  <c r="CG1486" i="1"/>
  <c r="CJ214" i="1"/>
  <c r="CL214" i="1"/>
  <c r="CE214" i="1"/>
  <c r="CE1510" i="1"/>
  <c r="CK1510" i="1"/>
  <c r="CH1334" i="1"/>
  <c r="CG1334" i="1"/>
  <c r="CI1334" i="1"/>
  <c r="CM1334" i="1"/>
  <c r="CN1334" i="1"/>
  <c r="CG991" i="1"/>
  <c r="CC991" i="1"/>
  <c r="CK991" i="1"/>
  <c r="CM416" i="1"/>
  <c r="CE416" i="1"/>
  <c r="CG416" i="1"/>
  <c r="CH416" i="1"/>
  <c r="CK416" i="1"/>
  <c r="CL416" i="1"/>
  <c r="CK39" i="1"/>
  <c r="CI39" i="1"/>
  <c r="CJ699" i="1"/>
  <c r="CE699" i="1"/>
  <c r="CN536" i="1"/>
  <c r="CH536" i="1"/>
  <c r="CH397" i="1"/>
  <c r="CG397" i="1"/>
  <c r="CM397" i="1"/>
  <c r="CO1461" i="1"/>
  <c r="CD1461" i="1"/>
  <c r="CN1132" i="1"/>
  <c r="CM1132" i="1"/>
  <c r="CH1132" i="1"/>
  <c r="CC1132" i="1"/>
  <c r="CJ1132" i="1"/>
  <c r="CI952" i="1"/>
  <c r="CF952" i="1"/>
  <c r="CN952" i="1"/>
  <c r="CI798" i="1"/>
  <c r="CJ798" i="1"/>
  <c r="CF798" i="1"/>
  <c r="CN798" i="1"/>
  <c r="CF622" i="1"/>
  <c r="CG622" i="1"/>
  <c r="CE622" i="1"/>
  <c r="CD622" i="1"/>
  <c r="CO622" i="1"/>
  <c r="CF526" i="1"/>
  <c r="CK526" i="1"/>
  <c r="CN526" i="1"/>
  <c r="CG526" i="1"/>
  <c r="CF378" i="1"/>
  <c r="CJ378" i="1"/>
  <c r="CM378" i="1"/>
  <c r="CH1224" i="1"/>
  <c r="CO1224" i="1"/>
  <c r="CL236" i="1"/>
  <c r="CG236" i="1"/>
  <c r="CF1324" i="1"/>
  <c r="CD1324" i="1"/>
  <c r="CC1324" i="1"/>
  <c r="CK1324" i="1"/>
  <c r="CJ1008" i="1"/>
  <c r="CL1008" i="1"/>
  <c r="CN1008" i="1"/>
  <c r="K110" i="2"/>
  <c r="M110" i="2"/>
  <c r="CO1372" i="1"/>
  <c r="CH1372" i="1"/>
  <c r="CE1043" i="1"/>
  <c r="CM1043" i="1"/>
  <c r="CG481" i="1"/>
  <c r="CK481" i="1"/>
  <c r="CF69" i="1"/>
  <c r="CN69" i="1"/>
  <c r="CK1433" i="1"/>
  <c r="CO1433" i="1"/>
  <c r="CI986" i="1"/>
  <c r="CG986" i="1"/>
  <c r="CL877" i="1"/>
  <c r="CM877" i="1"/>
  <c r="CJ877" i="1"/>
  <c r="CO715" i="1"/>
  <c r="CK715" i="1"/>
  <c r="CL480" i="1"/>
  <c r="CG480" i="1"/>
  <c r="CC406" i="1"/>
  <c r="CN406" i="1"/>
  <c r="CF1495" i="1"/>
  <c r="CE1495" i="1"/>
  <c r="CM1388" i="1"/>
  <c r="CK1388" i="1"/>
  <c r="CO1160" i="1"/>
  <c r="CE1160" i="1"/>
  <c r="CC1160" i="1"/>
  <c r="CG823" i="1"/>
  <c r="CL823" i="1"/>
  <c r="CI654" i="1"/>
  <c r="CE654" i="1"/>
  <c r="CN654" i="1"/>
  <c r="CE387" i="1"/>
  <c r="CJ387" i="1"/>
  <c r="CK387" i="1"/>
  <c r="CM1304" i="1"/>
  <c r="CH1304" i="1"/>
  <c r="CI667" i="1"/>
  <c r="CD667" i="1"/>
  <c r="CL183" i="1"/>
  <c r="CK183" i="1"/>
  <c r="CN246" i="1"/>
  <c r="CL246" i="1"/>
  <c r="CL1355" i="1"/>
  <c r="CO1355" i="1"/>
  <c r="CM971" i="1"/>
  <c r="CF971" i="1"/>
  <c r="CL597" i="1"/>
  <c r="CC597" i="1"/>
  <c r="CF1353" i="1"/>
  <c r="CC1353" i="1"/>
  <c r="CN824" i="1"/>
  <c r="CO824" i="1"/>
  <c r="CG1431" i="1"/>
  <c r="CO1431" i="1"/>
  <c r="CK1234" i="1"/>
  <c r="CG816" i="1"/>
  <c r="CH232" i="1"/>
  <c r="CF838" i="1"/>
  <c r="CJ1327" i="1"/>
  <c r="CE364" i="1"/>
  <c r="CK983" i="1"/>
  <c r="CL903" i="1"/>
  <c r="CD1549" i="1"/>
  <c r="CM364" i="1"/>
  <c r="CL1549" i="1"/>
  <c r="CJ1549" i="1"/>
  <c r="CF1549" i="1"/>
  <c r="CE1549" i="1"/>
  <c r="CH1549" i="1"/>
  <c r="CM1549" i="1"/>
  <c r="CO1549" i="1"/>
  <c r="CK1549" i="1"/>
  <c r="CI1549" i="1"/>
  <c r="CC1549" i="1"/>
  <c r="CG1549" i="1"/>
  <c r="CG1507" i="1"/>
  <c r="CF1507" i="1"/>
  <c r="CC1507" i="1"/>
  <c r="CJ1507" i="1"/>
  <c r="CO1507" i="1"/>
  <c r="CE1507" i="1"/>
  <c r="CH1507" i="1"/>
  <c r="CM1507" i="1"/>
  <c r="CI1507" i="1"/>
  <c r="CL1507" i="1"/>
  <c r="CN1507" i="1"/>
  <c r="CD1507" i="1"/>
  <c r="CD838" i="1"/>
  <c r="CO838" i="1"/>
  <c r="CH838" i="1"/>
  <c r="CG838" i="1"/>
  <c r="CJ838" i="1"/>
  <c r="CC838" i="1"/>
  <c r="CK838" i="1"/>
  <c r="CN838" i="1"/>
  <c r="CE838" i="1"/>
  <c r="CI838" i="1"/>
  <c r="CM838" i="1"/>
  <c r="CC232" i="1"/>
  <c r="CO232" i="1"/>
  <c r="CI232" i="1"/>
  <c r="CN232" i="1"/>
  <c r="CD232" i="1"/>
  <c r="CL232" i="1"/>
  <c r="CM232" i="1"/>
  <c r="CF232" i="1"/>
  <c r="CK232" i="1"/>
  <c r="CE232" i="1"/>
  <c r="CG232" i="1"/>
  <c r="CC1510" i="1"/>
  <c r="CL1510" i="1"/>
  <c r="CM1510" i="1"/>
  <c r="CG1510" i="1"/>
  <c r="CN1510" i="1"/>
  <c r="CD1510" i="1"/>
  <c r="CI1510" i="1"/>
  <c r="CH1510" i="1"/>
  <c r="CJ1510" i="1"/>
  <c r="CF1510" i="1"/>
  <c r="CO1510" i="1"/>
  <c r="CK1327" i="1"/>
  <c r="CC1327" i="1"/>
  <c r="CI1327" i="1"/>
  <c r="CM1327" i="1"/>
  <c r="CF1327" i="1"/>
  <c r="CG1327" i="1"/>
  <c r="CN1327" i="1"/>
  <c r="CL1327" i="1"/>
  <c r="CH1327" i="1"/>
  <c r="CE1327" i="1"/>
  <c r="CO1327" i="1"/>
  <c r="CJ1050" i="1"/>
  <c r="CC1050" i="1"/>
  <c r="CG1050" i="1"/>
  <c r="CK1050" i="1"/>
  <c r="CI1050" i="1"/>
  <c r="CE1050" i="1"/>
  <c r="CH1050" i="1"/>
  <c r="CN1050" i="1"/>
  <c r="CF1050" i="1"/>
  <c r="CL1050" i="1"/>
  <c r="CM1050" i="1"/>
  <c r="CO1050" i="1"/>
  <c r="CG922" i="1"/>
  <c r="CH922" i="1"/>
  <c r="CM922" i="1"/>
  <c r="CD922" i="1"/>
  <c r="CF922" i="1"/>
  <c r="CO922" i="1"/>
  <c r="CI922" i="1"/>
  <c r="CJ922" i="1"/>
  <c r="CC922" i="1"/>
  <c r="CE922" i="1"/>
  <c r="CK922" i="1"/>
  <c r="CN816" i="1"/>
  <c r="CO816" i="1"/>
  <c r="CF816" i="1"/>
  <c r="CD816" i="1"/>
  <c r="CE816" i="1"/>
  <c r="CK816" i="1"/>
  <c r="CC816" i="1"/>
  <c r="CM816" i="1"/>
  <c r="CJ816" i="1"/>
  <c r="CI816" i="1"/>
  <c r="CL816" i="1"/>
  <c r="CG632" i="1"/>
  <c r="CL632" i="1"/>
  <c r="CE632" i="1"/>
  <c r="CF632" i="1"/>
  <c r="CD632" i="1"/>
  <c r="CJ632" i="1"/>
  <c r="CK632" i="1"/>
  <c r="CM632" i="1"/>
  <c r="CH632" i="1"/>
  <c r="CC632" i="1"/>
  <c r="CI632" i="1"/>
  <c r="CN632" i="1"/>
  <c r="CL512" i="1"/>
  <c r="CN512" i="1"/>
  <c r="CG512" i="1"/>
  <c r="CK512" i="1"/>
  <c r="CC512" i="1"/>
  <c r="CH512" i="1"/>
  <c r="CM512" i="1"/>
  <c r="CI512" i="1"/>
  <c r="CF512" i="1"/>
  <c r="CD512" i="1"/>
  <c r="CJ512" i="1"/>
  <c r="CO512" i="1"/>
  <c r="CG448" i="1"/>
  <c r="CN448" i="1"/>
  <c r="CL448" i="1"/>
  <c r="CF448" i="1"/>
  <c r="CE448" i="1"/>
  <c r="CH448" i="1"/>
  <c r="CJ448" i="1"/>
  <c r="CC448" i="1"/>
  <c r="CI448" i="1"/>
  <c r="CD448" i="1"/>
  <c r="CM448" i="1"/>
  <c r="CK448" i="1"/>
  <c r="CD364" i="1"/>
  <c r="CC364" i="1"/>
  <c r="CJ364" i="1"/>
  <c r="CK364" i="1"/>
  <c r="CG364" i="1"/>
  <c r="CL364" i="1"/>
  <c r="CN364" i="1"/>
  <c r="CH364" i="1"/>
  <c r="CF364" i="1"/>
  <c r="CI364" i="1"/>
  <c r="CH1419" i="1"/>
  <c r="CK1419" i="1"/>
  <c r="CL1419" i="1"/>
  <c r="CG1419" i="1"/>
  <c r="CM1419" i="1"/>
  <c r="CJ1419" i="1"/>
  <c r="CE1419" i="1"/>
  <c r="CD1419" i="1"/>
  <c r="CO1419" i="1"/>
  <c r="CN1419" i="1"/>
  <c r="CF1419" i="1"/>
  <c r="CC1419" i="1"/>
  <c r="CJ1234" i="1"/>
  <c r="CE1234" i="1"/>
  <c r="CH1234" i="1"/>
  <c r="CN1234" i="1"/>
  <c r="CD1234" i="1"/>
  <c r="CM1234" i="1"/>
  <c r="CI1234" i="1"/>
  <c r="CF1234" i="1"/>
  <c r="CC1234" i="1"/>
  <c r="CG1234" i="1"/>
  <c r="CD1056" i="1"/>
  <c r="CN1056" i="1"/>
  <c r="CK1056" i="1"/>
  <c r="CO1056" i="1"/>
  <c r="CL1056" i="1"/>
  <c r="CH1056" i="1"/>
  <c r="CC1056" i="1"/>
  <c r="CG1056" i="1"/>
  <c r="CI1056" i="1"/>
  <c r="CJ1056" i="1"/>
  <c r="CM1056" i="1"/>
  <c r="CF1056" i="1"/>
  <c r="CM903" i="1"/>
  <c r="CC903" i="1"/>
  <c r="CF903" i="1"/>
  <c r="CK903" i="1"/>
  <c r="CN903" i="1"/>
  <c r="CJ903" i="1"/>
  <c r="CD903" i="1"/>
  <c r="CO903" i="1"/>
  <c r="CH903" i="1"/>
  <c r="CE903" i="1"/>
  <c r="CG903" i="1"/>
  <c r="CK751" i="1"/>
  <c r="CL751" i="1"/>
  <c r="CO751" i="1"/>
  <c r="CJ751" i="1"/>
  <c r="CF751" i="1"/>
  <c r="CH751" i="1"/>
  <c r="CN751" i="1"/>
  <c r="CM751" i="1"/>
  <c r="CE751" i="1"/>
  <c r="CD751" i="1"/>
  <c r="CG751" i="1"/>
  <c r="CI751" i="1"/>
  <c r="CD582" i="1"/>
  <c r="CG582" i="1"/>
  <c r="CF582" i="1"/>
  <c r="CM582" i="1"/>
  <c r="CK582" i="1"/>
  <c r="CE582" i="1"/>
  <c r="CL582" i="1"/>
  <c r="CJ582" i="1"/>
  <c r="CO582" i="1"/>
  <c r="CI582" i="1"/>
  <c r="CN582" i="1"/>
  <c r="CC582" i="1"/>
  <c r="CK462" i="1"/>
  <c r="CD462" i="1"/>
  <c r="CO462" i="1"/>
  <c r="CI462" i="1"/>
  <c r="CF462" i="1"/>
  <c r="CM462" i="1"/>
  <c r="CE462" i="1"/>
  <c r="CG462" i="1"/>
  <c r="CN462" i="1"/>
  <c r="CL462" i="1"/>
  <c r="CH462" i="1"/>
  <c r="CC462" i="1"/>
  <c r="CC133" i="1"/>
  <c r="CF133" i="1"/>
  <c r="CK133" i="1"/>
  <c r="CI133" i="1"/>
  <c r="CJ133" i="1"/>
  <c r="CM133" i="1"/>
  <c r="CO133" i="1"/>
  <c r="CD133" i="1"/>
  <c r="CH133" i="1"/>
  <c r="CG133" i="1"/>
  <c r="CE133" i="1"/>
  <c r="CL133" i="1"/>
  <c r="CM983" i="1"/>
  <c r="CF983" i="1"/>
  <c r="CG983" i="1"/>
  <c r="CH983" i="1"/>
  <c r="CC983" i="1"/>
  <c r="CE983" i="1"/>
  <c r="CL983" i="1"/>
  <c r="CN983" i="1"/>
  <c r="CO983" i="1"/>
  <c r="CJ983" i="1"/>
  <c r="CD983" i="1"/>
  <c r="CF382" i="1"/>
  <c r="CO382" i="1"/>
  <c r="CH382" i="1"/>
  <c r="CG382" i="1"/>
  <c r="CM382" i="1"/>
  <c r="CD382" i="1"/>
  <c r="CL382" i="1"/>
  <c r="CK382" i="1"/>
  <c r="CJ382" i="1"/>
  <c r="CN382" i="1"/>
  <c r="CE382" i="1"/>
  <c r="CF187" i="1"/>
  <c r="CG187" i="1"/>
  <c r="CH187" i="1"/>
  <c r="CL187" i="1"/>
  <c r="CN187" i="1"/>
  <c r="CD187" i="1"/>
  <c r="CO187" i="1"/>
  <c r="CH296" i="1"/>
  <c r="CE296" i="1"/>
  <c r="CO296" i="1"/>
  <c r="CI296" i="1"/>
  <c r="CM296" i="1"/>
  <c r="CK296" i="1"/>
  <c r="CC186" i="1"/>
  <c r="CJ186" i="1"/>
  <c r="CE186" i="1"/>
  <c r="CF186" i="1"/>
  <c r="CK186" i="1"/>
  <c r="CD186" i="1"/>
  <c r="CE68" i="1"/>
  <c r="CC68" i="1"/>
  <c r="CG68" i="1"/>
  <c r="CF68" i="1"/>
  <c r="CI68" i="1"/>
  <c r="CM68" i="1"/>
  <c r="CO1145" i="1"/>
  <c r="CC1145" i="1"/>
  <c r="CG1145" i="1"/>
  <c r="CH1145" i="1"/>
  <c r="CI1145" i="1"/>
  <c r="CD1145" i="1"/>
  <c r="CL1145" i="1"/>
  <c r="CK789" i="1"/>
  <c r="CE789" i="1"/>
  <c r="CI789" i="1"/>
  <c r="CF789" i="1"/>
  <c r="CN789" i="1"/>
  <c r="CL789" i="1"/>
  <c r="CJ789" i="1"/>
  <c r="CG493" i="1"/>
  <c r="CD493" i="1"/>
  <c r="CF493" i="1"/>
  <c r="CM493" i="1"/>
  <c r="CN493" i="1"/>
  <c r="CL493" i="1"/>
  <c r="CN1473" i="1"/>
  <c r="CD1473" i="1"/>
  <c r="CO1473" i="1"/>
  <c r="CF1473" i="1"/>
  <c r="CG1473" i="1"/>
  <c r="CC1473" i="1"/>
  <c r="CK1473" i="1"/>
  <c r="CI1473" i="1"/>
  <c r="CH1136" i="1"/>
  <c r="CO1136" i="1"/>
  <c r="CI1136" i="1"/>
  <c r="CG1136" i="1"/>
  <c r="CO969" i="1"/>
  <c r="CJ969" i="1"/>
  <c r="CI969" i="1"/>
  <c r="CN969" i="1"/>
  <c r="CE969" i="1"/>
  <c r="CF969" i="1"/>
  <c r="CK969" i="1"/>
  <c r="CC734" i="1"/>
  <c r="CK734" i="1"/>
  <c r="CG734" i="1"/>
  <c r="CF734" i="1"/>
  <c r="CI1501" i="1"/>
  <c r="CG1501" i="1"/>
  <c r="CF1501" i="1"/>
  <c r="CJ1501" i="1"/>
  <c r="CE1501" i="1"/>
  <c r="CO1501" i="1"/>
  <c r="CJ829" i="1"/>
  <c r="CM829" i="1"/>
  <c r="CK829" i="1"/>
  <c r="CE588" i="1"/>
  <c r="CC588" i="1"/>
  <c r="CH588" i="1"/>
  <c r="CF588" i="1"/>
  <c r="CJ277" i="1"/>
  <c r="CM277" i="1"/>
  <c r="CK277" i="1"/>
  <c r="CO14" i="1"/>
  <c r="CK14" i="1"/>
  <c r="CH14" i="1"/>
  <c r="CF14" i="1"/>
  <c r="CN95" i="1"/>
  <c r="CO95" i="1"/>
  <c r="CM95" i="1"/>
  <c r="CN755" i="1"/>
  <c r="CD755" i="1"/>
  <c r="CE755" i="1"/>
  <c r="CC755" i="1"/>
  <c r="CG324" i="1"/>
  <c r="CC324" i="1"/>
  <c r="CL324" i="1"/>
  <c r="CL1177" i="1"/>
  <c r="CN1177" i="1"/>
  <c r="CG1177" i="1"/>
  <c r="CE1177" i="1"/>
  <c r="CK1448" i="1"/>
  <c r="CG1448" i="1"/>
  <c r="CL1448" i="1"/>
  <c r="CI918" i="1"/>
  <c r="CG918" i="1"/>
  <c r="CH918" i="1"/>
  <c r="CF918" i="1"/>
  <c r="CO548" i="1"/>
  <c r="CE548" i="1"/>
  <c r="CL548" i="1"/>
  <c r="CH145" i="1"/>
  <c r="CD145" i="1"/>
  <c r="CE145" i="1"/>
  <c r="CC145" i="1"/>
  <c r="CD375" i="1"/>
  <c r="CO375" i="1"/>
  <c r="CM375" i="1"/>
  <c r="CH209" i="1"/>
  <c r="CD209" i="1"/>
  <c r="CE209" i="1"/>
  <c r="CC209" i="1"/>
  <c r="CJ1445" i="1"/>
  <c r="CM1445" i="1"/>
  <c r="CK1445" i="1"/>
  <c r="CH1067" i="1"/>
  <c r="CF1067" i="1"/>
  <c r="CG1067" i="1"/>
  <c r="CE1067" i="1"/>
  <c r="CL801" i="1"/>
  <c r="CO801" i="1"/>
  <c r="CM801" i="1"/>
  <c r="CI407" i="1"/>
  <c r="CG407" i="1"/>
  <c r="CH407" i="1"/>
  <c r="CF407" i="1"/>
  <c r="CJ997" i="1"/>
  <c r="CM997" i="1"/>
  <c r="CK997" i="1"/>
  <c r="CF795" i="1"/>
  <c r="CD795" i="1"/>
  <c r="CE795" i="1"/>
  <c r="CC795" i="1"/>
  <c r="CM1328" i="1"/>
  <c r="CC1328" i="1"/>
  <c r="CN1328" i="1"/>
  <c r="CM676" i="1"/>
  <c r="CC676" i="1"/>
  <c r="CH676" i="1"/>
  <c r="CF676" i="1"/>
  <c r="CG220" i="1"/>
  <c r="CC220" i="1"/>
  <c r="CL220" i="1"/>
  <c r="CK1554" i="1"/>
  <c r="CG1554" i="1"/>
  <c r="CH1554" i="1"/>
  <c r="CF1554" i="1"/>
  <c r="CH1329" i="1"/>
  <c r="CO1329" i="1"/>
  <c r="CM1329" i="1"/>
  <c r="CK1076" i="1"/>
  <c r="CI1076" i="1"/>
  <c r="CJ1076" i="1"/>
  <c r="CD1076" i="1"/>
  <c r="CG948" i="1"/>
  <c r="CE948" i="1"/>
  <c r="CL948" i="1"/>
  <c r="CI756" i="1"/>
  <c r="CG756" i="1"/>
  <c r="CH756" i="1"/>
  <c r="CF756" i="1"/>
  <c r="CK618" i="1"/>
  <c r="CI618" i="1"/>
  <c r="CL618" i="1"/>
  <c r="CM498" i="1"/>
  <c r="CC498" i="1"/>
  <c r="CH498" i="1"/>
  <c r="CF498" i="1"/>
  <c r="CN434" i="1"/>
  <c r="CM434" i="1"/>
  <c r="CK434" i="1"/>
  <c r="CI244" i="1"/>
  <c r="CE244" i="1"/>
  <c r="CJ244" i="1"/>
  <c r="CD244" i="1"/>
  <c r="CH535" i="1"/>
  <c r="CO535" i="1"/>
  <c r="CM535" i="1"/>
  <c r="CK338" i="1"/>
  <c r="CG338" i="1"/>
  <c r="CH338" i="1"/>
  <c r="CF338" i="1"/>
  <c r="CF161" i="1"/>
  <c r="CM161" i="1"/>
  <c r="CK161" i="1"/>
  <c r="CM374" i="1"/>
  <c r="CC374" i="1"/>
  <c r="CH374" i="1"/>
  <c r="CF374" i="1"/>
  <c r="CF105" i="1"/>
  <c r="CM105" i="1"/>
  <c r="CK105" i="1"/>
  <c r="CK384" i="1"/>
  <c r="CI384" i="1"/>
  <c r="CJ384" i="1"/>
  <c r="CD384" i="1"/>
  <c r="CF33" i="1"/>
  <c r="CM33" i="1"/>
  <c r="CK33" i="1"/>
  <c r="CJ1407" i="1"/>
  <c r="CL1407" i="1"/>
  <c r="CG1407" i="1"/>
  <c r="CE1407" i="1"/>
  <c r="CJ655" i="1"/>
  <c r="CM655" i="1"/>
  <c r="CK655" i="1"/>
  <c r="CH531" i="1"/>
  <c r="CF531" i="1"/>
  <c r="CG531" i="1"/>
  <c r="CE531" i="1"/>
  <c r="CN279" i="1"/>
  <c r="CO279" i="1"/>
  <c r="CM279" i="1"/>
  <c r="CJ1535" i="1"/>
  <c r="CL1535" i="1"/>
  <c r="CG1535" i="1"/>
  <c r="CE1535" i="1"/>
  <c r="CM1420" i="1"/>
  <c r="CN1420" i="1"/>
  <c r="CH1420" i="1"/>
  <c r="CK419" i="1"/>
  <c r="CL419" i="1"/>
  <c r="CJ419" i="1"/>
  <c r="CM182" i="1"/>
  <c r="CI182" i="1"/>
  <c r="CN182" i="1"/>
  <c r="CF299" i="1"/>
  <c r="CH299" i="1"/>
  <c r="CC299" i="1"/>
  <c r="CH1163" i="1"/>
  <c r="CI1163" i="1"/>
  <c r="CG1163" i="1"/>
  <c r="CD1469" i="1"/>
  <c r="CF1469" i="1"/>
  <c r="CO1469" i="1"/>
  <c r="CL1053" i="1"/>
  <c r="CI1053" i="1"/>
  <c r="CG1053" i="1"/>
  <c r="CN729" i="1"/>
  <c r="CK729" i="1"/>
  <c r="CI729" i="1"/>
  <c r="CC451" i="1"/>
  <c r="CI451" i="1"/>
  <c r="CL451" i="1"/>
  <c r="CN933" i="1"/>
  <c r="CD933" i="1"/>
  <c r="CE933" i="1"/>
  <c r="CC933" i="1"/>
  <c r="CH659" i="1"/>
  <c r="CI659" i="1"/>
  <c r="CG659" i="1"/>
  <c r="CL77" i="1"/>
  <c r="CM77" i="1"/>
  <c r="CG77" i="1"/>
  <c r="CG844" i="1"/>
  <c r="CF844" i="1"/>
  <c r="CL1501" i="1"/>
  <c r="CM1501" i="1"/>
  <c r="CM494" i="1"/>
  <c r="CI494" i="1"/>
  <c r="CC296" i="1"/>
  <c r="CO1541" i="1"/>
  <c r="CJ1136" i="1"/>
  <c r="CK1009" i="1"/>
  <c r="CL799" i="1"/>
  <c r="CK68" i="1"/>
  <c r="CI734" i="1"/>
  <c r="CH1541" i="1"/>
  <c r="CM1136" i="1"/>
  <c r="CD1541" i="1"/>
  <c r="CF799" i="1"/>
  <c r="CH1253" i="1"/>
  <c r="CD1253" i="1"/>
  <c r="CJ715" i="1"/>
  <c r="CM1145" i="1"/>
  <c r="CD969" i="1"/>
  <c r="CG1388" i="1"/>
  <c r="CE971" i="1"/>
  <c r="CC969" i="1"/>
  <c r="CH1388" i="1"/>
  <c r="CN1160" i="1"/>
  <c r="CG654" i="1"/>
  <c r="CI1372" i="1"/>
  <c r="CL1043" i="1"/>
  <c r="CN481" i="1"/>
  <c r="CH69" i="1"/>
  <c r="CD877" i="1"/>
  <c r="CH480" i="1"/>
  <c r="CF1160" i="1"/>
  <c r="CO183" i="1"/>
  <c r="CC187" i="1"/>
  <c r="CL296" i="1"/>
  <c r="CF296" i="1"/>
  <c r="CM1355" i="1"/>
  <c r="CF1145" i="1"/>
  <c r="CO789" i="1"/>
  <c r="CH597" i="1"/>
  <c r="CN1136" i="1"/>
  <c r="CH1501" i="1"/>
  <c r="CC715" i="1"/>
  <c r="CH823" i="1"/>
  <c r="CE715" i="1"/>
  <c r="CH406" i="1"/>
  <c r="CD1304" i="1"/>
  <c r="CG186" i="1"/>
  <c r="CN186" i="1"/>
  <c r="CN68" i="1"/>
  <c r="CH493" i="1"/>
  <c r="CL1473" i="1"/>
  <c r="CH734" i="1"/>
  <c r="CL654" i="1"/>
  <c r="CI1099" i="1"/>
  <c r="CE1099" i="1"/>
  <c r="CH1099" i="1"/>
  <c r="CM1099" i="1"/>
  <c r="CK1099" i="1"/>
  <c r="CL1099" i="1"/>
  <c r="CD1099" i="1"/>
  <c r="CM902" i="1"/>
  <c r="CK902" i="1"/>
  <c r="CN902" i="1"/>
  <c r="CO902" i="1"/>
  <c r="CM390" i="1"/>
  <c r="CJ390" i="1"/>
  <c r="CH390" i="1"/>
  <c r="CE390" i="1"/>
  <c r="CC159" i="1"/>
  <c r="CI159" i="1"/>
  <c r="CM159" i="1"/>
  <c r="CG159" i="1"/>
  <c r="CK1391" i="1"/>
  <c r="CJ1391" i="1"/>
  <c r="CN1391" i="1"/>
  <c r="CD1391" i="1"/>
  <c r="CG1162" i="1"/>
  <c r="CM1162" i="1"/>
  <c r="CF1162" i="1"/>
  <c r="CN1162" i="1"/>
  <c r="CL954" i="1"/>
  <c r="CJ954" i="1"/>
  <c r="CF954" i="1"/>
  <c r="CO954" i="1"/>
  <c r="CE849" i="1"/>
  <c r="CK849" i="1"/>
  <c r="CL849" i="1"/>
  <c r="CH849" i="1"/>
  <c r="CG691" i="1"/>
  <c r="CK691" i="1"/>
  <c r="CL691" i="1"/>
  <c r="CD528" i="1"/>
  <c r="CK528" i="1"/>
  <c r="CI464" i="1"/>
  <c r="CK464" i="1"/>
  <c r="CG464" i="1"/>
  <c r="CO464" i="1"/>
  <c r="CG389" i="1"/>
  <c r="CK389" i="1"/>
  <c r="CE389" i="1"/>
  <c r="CO389" i="1"/>
  <c r="CN389" i="1"/>
  <c r="CI1437" i="1"/>
  <c r="CN1437" i="1"/>
  <c r="CO1437" i="1"/>
  <c r="CD1437" i="1"/>
  <c r="CJ1437" i="1"/>
  <c r="CL1352" i="1"/>
  <c r="CD1352" i="1"/>
  <c r="CF1352" i="1"/>
  <c r="CI1352" i="1"/>
  <c r="CD1120" i="1"/>
  <c r="CO1120" i="1"/>
  <c r="CF1120" i="1"/>
  <c r="CC1120" i="1"/>
  <c r="CJ1120" i="1"/>
  <c r="CL936" i="1"/>
  <c r="CC936" i="1"/>
  <c r="CM936" i="1"/>
  <c r="CH936" i="1"/>
  <c r="CL782" i="1"/>
  <c r="CM782" i="1"/>
  <c r="CG782" i="1"/>
  <c r="CN606" i="1"/>
  <c r="CK606" i="1"/>
  <c r="CM606" i="1"/>
  <c r="CH606" i="1"/>
  <c r="CJ486" i="1"/>
  <c r="CD486" i="1"/>
  <c r="CG486" i="1"/>
  <c r="CO486" i="1"/>
  <c r="CO257" i="1"/>
  <c r="CG257" i="1"/>
  <c r="CE257" i="1"/>
  <c r="CN257" i="1"/>
  <c r="CI257" i="1"/>
  <c r="CJ1174" i="1"/>
  <c r="CF1174" i="1"/>
  <c r="CO1174" i="1"/>
  <c r="CM1174" i="1"/>
  <c r="CH485" i="1"/>
  <c r="CJ485" i="1"/>
  <c r="CF485" i="1"/>
  <c r="CC94" i="1"/>
  <c r="CD94" i="1"/>
  <c r="CN94" i="1"/>
  <c r="CC354" i="1"/>
  <c r="CI354" i="1"/>
  <c r="CK219" i="1"/>
  <c r="CI219" i="1"/>
  <c r="CE219" i="1"/>
  <c r="CF219" i="1"/>
  <c r="CG86" i="1"/>
  <c r="CK86" i="1"/>
  <c r="CD86" i="1"/>
  <c r="CC86" i="1"/>
  <c r="CF1279" i="1"/>
  <c r="CM1279" i="1"/>
  <c r="CL1279" i="1"/>
  <c r="CO1279" i="1"/>
  <c r="CO915" i="1"/>
  <c r="CM915" i="1"/>
  <c r="CE915" i="1"/>
  <c r="CK915" i="1"/>
  <c r="CG549" i="1"/>
  <c r="CN549" i="1"/>
  <c r="CK549" i="1"/>
  <c r="CD1372" i="1"/>
  <c r="CM1372" i="1"/>
  <c r="CJ1372" i="1"/>
  <c r="CD1043" i="1"/>
  <c r="CH1043" i="1"/>
  <c r="CO1043" i="1"/>
  <c r="CI1043" i="1"/>
  <c r="CL481" i="1"/>
  <c r="CH481" i="1"/>
  <c r="CO481" i="1"/>
  <c r="CM69" i="1"/>
  <c r="CD69" i="1"/>
  <c r="CG69" i="1"/>
  <c r="CL69" i="1"/>
  <c r="CD1433" i="1"/>
  <c r="CN1433" i="1"/>
  <c r="CL1433" i="1"/>
  <c r="CC1433" i="1"/>
  <c r="CG1433" i="1"/>
  <c r="CJ1433" i="1"/>
  <c r="CF1433" i="1"/>
  <c r="CG1185" i="1"/>
  <c r="CE1185" i="1"/>
  <c r="CF1185" i="1"/>
  <c r="CJ1185" i="1"/>
  <c r="CO1185" i="1"/>
  <c r="CD1185" i="1"/>
  <c r="CC1185" i="1"/>
  <c r="CM986" i="1"/>
  <c r="CL986" i="1"/>
  <c r="CE986" i="1"/>
  <c r="CN986" i="1"/>
  <c r="CD986" i="1"/>
  <c r="CK986" i="1"/>
  <c r="CJ986" i="1"/>
  <c r="CE877" i="1"/>
  <c r="CI877" i="1"/>
  <c r="CF877" i="1"/>
  <c r="CO877" i="1"/>
  <c r="CC877" i="1"/>
  <c r="CH877" i="1"/>
  <c r="CI715" i="1"/>
  <c r="CG715" i="1"/>
  <c r="CD715" i="1"/>
  <c r="CH715" i="1"/>
  <c r="CF715" i="1"/>
  <c r="CL715" i="1"/>
  <c r="CH544" i="1"/>
  <c r="CD544" i="1"/>
  <c r="CL544" i="1"/>
  <c r="CN544" i="1"/>
  <c r="CM544" i="1"/>
  <c r="CF544" i="1"/>
  <c r="CF480" i="1"/>
  <c r="CJ480" i="1"/>
  <c r="CO480" i="1"/>
  <c r="CM480" i="1"/>
  <c r="CI480" i="1"/>
  <c r="CD480" i="1"/>
  <c r="CE480" i="1"/>
  <c r="CJ406" i="1"/>
  <c r="CF406" i="1"/>
  <c r="CK406" i="1"/>
  <c r="CI406" i="1"/>
  <c r="CE406" i="1"/>
  <c r="CM406" i="1"/>
  <c r="CO406" i="1"/>
  <c r="CK1495" i="1"/>
  <c r="CO1495" i="1"/>
  <c r="CH1495" i="1"/>
  <c r="CG1495" i="1"/>
  <c r="CL1495" i="1"/>
  <c r="CC1495" i="1"/>
  <c r="CJ1388" i="1"/>
  <c r="CN1388" i="1"/>
  <c r="CO1388" i="1"/>
  <c r="CF1388" i="1"/>
  <c r="CE1388" i="1"/>
  <c r="CC1388" i="1"/>
  <c r="CD1160" i="1"/>
  <c r="CM1160" i="1"/>
  <c r="CK1160" i="1"/>
  <c r="CI1160" i="1"/>
  <c r="CL1160" i="1"/>
  <c r="CH1160" i="1"/>
  <c r="CD984" i="1"/>
  <c r="CN984" i="1"/>
  <c r="CL984" i="1"/>
  <c r="CM984" i="1"/>
  <c r="CE984" i="1"/>
  <c r="CG984" i="1"/>
  <c r="CC984" i="1"/>
  <c r="CJ984" i="1"/>
  <c r="CO823" i="1"/>
  <c r="CD823" i="1"/>
  <c r="CE823" i="1"/>
  <c r="CC823" i="1"/>
  <c r="CM823" i="1"/>
  <c r="CN823" i="1"/>
  <c r="CK823" i="1"/>
  <c r="CH654" i="1"/>
  <c r="CK654" i="1"/>
  <c r="CM654" i="1"/>
  <c r="CN534" i="1"/>
  <c r="CG534" i="1"/>
  <c r="CO534" i="1"/>
  <c r="CE534" i="1"/>
  <c r="CI534" i="1"/>
  <c r="CJ534" i="1"/>
  <c r="CG387" i="1"/>
  <c r="CL387" i="1"/>
  <c r="CM387" i="1"/>
  <c r="CO387" i="1"/>
  <c r="CH387" i="1"/>
  <c r="CC387" i="1"/>
  <c r="CG1304" i="1"/>
  <c r="CJ1304" i="1"/>
  <c r="CK1304" i="1"/>
  <c r="CF1304" i="1"/>
  <c r="CL1304" i="1"/>
  <c r="CI1304" i="1"/>
  <c r="CO1304" i="1"/>
  <c r="CE667" i="1"/>
  <c r="CH667" i="1"/>
  <c r="CM667" i="1"/>
  <c r="CJ667" i="1"/>
  <c r="CF667" i="1"/>
  <c r="CK667" i="1"/>
  <c r="CG183" i="1"/>
  <c r="CD183" i="1"/>
  <c r="CN183" i="1"/>
  <c r="CI183" i="1"/>
  <c r="CJ183" i="1"/>
  <c r="CF183" i="1"/>
  <c r="CH183" i="1"/>
  <c r="CJ31" i="1"/>
  <c r="CG31" i="1"/>
  <c r="CK31" i="1"/>
  <c r="CN31" i="1"/>
  <c r="CM31" i="1"/>
  <c r="CC31" i="1"/>
  <c r="CF246" i="1"/>
  <c r="CI246" i="1"/>
  <c r="CE246" i="1"/>
  <c r="CD246" i="1"/>
  <c r="CJ246" i="1"/>
  <c r="CC246" i="1"/>
  <c r="CH246" i="1"/>
  <c r="CE107" i="1"/>
  <c r="CM107" i="1"/>
  <c r="CH107" i="1"/>
  <c r="CG107" i="1"/>
  <c r="CF107" i="1"/>
  <c r="CL107" i="1"/>
  <c r="CC107" i="1"/>
  <c r="CK1355" i="1"/>
  <c r="CG1355" i="1"/>
  <c r="CN1355" i="1"/>
  <c r="CC1355" i="1"/>
  <c r="CE1355" i="1"/>
  <c r="CJ1355" i="1"/>
  <c r="CG971" i="1"/>
  <c r="CC971" i="1"/>
  <c r="CO971" i="1"/>
  <c r="CL971" i="1"/>
  <c r="CN971" i="1"/>
  <c r="CJ597" i="1"/>
  <c r="CE597" i="1"/>
  <c r="CO597" i="1"/>
  <c r="CG597" i="1"/>
  <c r="CD597" i="1"/>
  <c r="CM597" i="1"/>
  <c r="CF340" i="1"/>
  <c r="CD340" i="1"/>
  <c r="CH340" i="1"/>
  <c r="CL340" i="1"/>
  <c r="CE340" i="1"/>
  <c r="CM340" i="1"/>
  <c r="CO1353" i="1"/>
  <c r="CI1353" i="1"/>
  <c r="CJ1353" i="1"/>
  <c r="CH1353" i="1"/>
  <c r="CG1353" i="1"/>
  <c r="CE1353" i="1"/>
  <c r="CH1041" i="1"/>
  <c r="CG1041" i="1"/>
  <c r="CK1041" i="1"/>
  <c r="CD1041" i="1"/>
  <c r="CC1041" i="1"/>
  <c r="CI1041" i="1"/>
  <c r="CE1041" i="1"/>
  <c r="CF1041" i="1"/>
  <c r="CI824" i="1"/>
  <c r="CD824" i="1"/>
  <c r="CH824" i="1"/>
  <c r="CG824" i="1"/>
  <c r="CC824" i="1"/>
  <c r="CM824" i="1"/>
  <c r="CK824" i="1"/>
  <c r="CI1431" i="1"/>
  <c r="CN1431" i="1"/>
  <c r="CM1431" i="1"/>
  <c r="CE1431" i="1"/>
  <c r="CD1431" i="1"/>
  <c r="CL1431" i="1"/>
  <c r="CH694" i="1"/>
  <c r="CN694" i="1"/>
  <c r="CG694" i="1"/>
  <c r="CL429" i="1"/>
  <c r="CD429" i="1"/>
  <c r="CH429" i="1"/>
  <c r="CM429" i="1"/>
  <c r="CF1412" i="1"/>
  <c r="CK1412" i="1"/>
  <c r="CC1412" i="1"/>
  <c r="CJ1073" i="1"/>
  <c r="CF1073" i="1"/>
  <c r="CN1073" i="1"/>
  <c r="CF868" i="1"/>
  <c r="CJ868" i="1"/>
  <c r="CE868" i="1"/>
  <c r="CL132" i="1"/>
  <c r="CE132" i="1"/>
  <c r="CN132" i="1"/>
  <c r="CK132" i="1"/>
  <c r="CG132" i="1"/>
  <c r="CD1482" i="1"/>
  <c r="CL1482" i="1"/>
  <c r="W110" i="2"/>
  <c r="CO186" i="1"/>
  <c r="CM187" i="1"/>
  <c r="CD296" i="1"/>
  <c r="CH789" i="1"/>
  <c r="CD789" i="1"/>
  <c r="CM186" i="1"/>
  <c r="CJ68" i="1"/>
  <c r="CL68" i="1"/>
  <c r="CI493" i="1"/>
  <c r="CJ493" i="1"/>
  <c r="CJ1473" i="1"/>
  <c r="CJ734" i="1"/>
  <c r="CJ1145" i="1"/>
  <c r="CO942" i="1"/>
  <c r="CL942" i="1"/>
  <c r="CC492" i="1"/>
  <c r="CM492" i="1"/>
  <c r="CE30" i="1"/>
  <c r="CL30" i="1"/>
  <c r="CD197" i="1"/>
  <c r="CF197" i="1"/>
  <c r="CH329" i="1"/>
  <c r="CD329" i="1"/>
  <c r="CE329" i="1"/>
  <c r="CI1110" i="1"/>
  <c r="CG1110" i="1"/>
  <c r="CH1110" i="1"/>
  <c r="CO1116" i="1"/>
  <c r="CE1116" i="1"/>
  <c r="CF829" i="1"/>
  <c r="CD829" i="1"/>
  <c r="CE829" i="1"/>
  <c r="CI588" i="1"/>
  <c r="CG588" i="1"/>
  <c r="CL277" i="1"/>
  <c r="CN277" i="1"/>
  <c r="CE277" i="1"/>
  <c r="CM14" i="1"/>
  <c r="CI14" i="1"/>
  <c r="CJ95" i="1"/>
  <c r="CL95" i="1"/>
  <c r="CG95" i="1"/>
  <c r="CJ755" i="1"/>
  <c r="CM755" i="1"/>
  <c r="CI324" i="1"/>
  <c r="CE324" i="1"/>
  <c r="CJ324" i="1"/>
  <c r="CD1177" i="1"/>
  <c r="CO1177" i="1"/>
  <c r="CM1448" i="1"/>
  <c r="CI1448" i="1"/>
  <c r="CJ1448" i="1"/>
  <c r="CE918" i="1"/>
  <c r="CC918" i="1"/>
  <c r="CC548" i="1"/>
  <c r="CI548" i="1"/>
  <c r="CJ548" i="1"/>
  <c r="CF145" i="1"/>
  <c r="CM145" i="1"/>
  <c r="CH375" i="1"/>
  <c r="CF375" i="1"/>
  <c r="CG375" i="1"/>
  <c r="CF209" i="1"/>
  <c r="CM209" i="1"/>
  <c r="CL1445" i="1"/>
  <c r="CN1445" i="1"/>
  <c r="CE1445" i="1"/>
  <c r="CD1067" i="1"/>
  <c r="CO1067" i="1"/>
  <c r="CH801" i="1"/>
  <c r="CF801" i="1"/>
  <c r="CG801" i="1"/>
  <c r="CM407" i="1"/>
  <c r="CC407" i="1"/>
  <c r="CN997" i="1"/>
  <c r="CD997" i="1"/>
  <c r="CE997" i="1"/>
  <c r="CJ795" i="1"/>
  <c r="CM795" i="1"/>
  <c r="CI1328" i="1"/>
  <c r="CG1328" i="1"/>
  <c r="CH1328" i="1"/>
  <c r="CI676" i="1"/>
  <c r="CG676" i="1"/>
  <c r="CI220" i="1"/>
  <c r="CE220" i="1"/>
  <c r="CJ220" i="1"/>
  <c r="CI1554" i="1"/>
  <c r="CE1554" i="1"/>
  <c r="CD1329" i="1"/>
  <c r="CN1329" i="1"/>
  <c r="CG1329" i="1"/>
  <c r="CG1076" i="1"/>
  <c r="CE1076" i="1"/>
  <c r="CK948" i="1"/>
  <c r="CI948" i="1"/>
  <c r="CJ948" i="1"/>
  <c r="CE756" i="1"/>
  <c r="CC756" i="1"/>
  <c r="CO618" i="1"/>
  <c r="CM618" i="1"/>
  <c r="CJ618" i="1"/>
  <c r="CI498" i="1"/>
  <c r="CG498" i="1"/>
  <c r="CJ434" i="1"/>
  <c r="CL434" i="1"/>
  <c r="CE434" i="1"/>
  <c r="CG244" i="1"/>
  <c r="CC244" i="1"/>
  <c r="CL535" i="1"/>
  <c r="CN535" i="1"/>
  <c r="CG535" i="1"/>
  <c r="CI338" i="1"/>
  <c r="CE338" i="1"/>
  <c r="CH161" i="1"/>
  <c r="CD161" i="1"/>
  <c r="CE161" i="1"/>
  <c r="CI374" i="1"/>
  <c r="CG374" i="1"/>
  <c r="CH105" i="1"/>
  <c r="CD105" i="1"/>
  <c r="CE105" i="1"/>
  <c r="CG384" i="1"/>
  <c r="CE384" i="1"/>
  <c r="CH33" i="1"/>
  <c r="CD33" i="1"/>
  <c r="CE33" i="1"/>
  <c r="CN1407" i="1"/>
  <c r="CO1407" i="1"/>
  <c r="CN655" i="1"/>
  <c r="CD655" i="1"/>
  <c r="CE655" i="1"/>
  <c r="CD531" i="1"/>
  <c r="CO531" i="1"/>
  <c r="CJ279" i="1"/>
  <c r="CL279" i="1"/>
  <c r="CG279" i="1"/>
  <c r="CN1535" i="1"/>
  <c r="CO1535" i="1"/>
  <c r="CO1420" i="1"/>
  <c r="CK1420" i="1"/>
  <c r="CE419" i="1"/>
  <c r="CO419" i="1"/>
  <c r="CO182" i="1"/>
  <c r="CK182" i="1"/>
  <c r="CH182" i="1"/>
  <c r="CD299" i="1"/>
  <c r="CK299" i="1"/>
  <c r="CN1163" i="1"/>
  <c r="CD1163" i="1"/>
  <c r="CH1469" i="1"/>
  <c r="CI1469" i="1"/>
  <c r="CF1053" i="1"/>
  <c r="CH1053" i="1"/>
  <c r="CL729" i="1"/>
  <c r="CJ729" i="1"/>
  <c r="CG451" i="1"/>
  <c r="CM451" i="1"/>
  <c r="CJ451" i="1"/>
  <c r="CJ933" i="1"/>
  <c r="CM933" i="1"/>
  <c r="CF659" i="1"/>
  <c r="CD659" i="1"/>
  <c r="CH77" i="1"/>
  <c r="CC844" i="1"/>
  <c r="CE844" i="1"/>
  <c r="CF494" i="1"/>
  <c r="CN734" i="1"/>
  <c r="CK1136" i="1"/>
  <c r="CL1009" i="1"/>
  <c r="CH799" i="1"/>
  <c r="CJ1541" i="1"/>
  <c r="CG1009" i="1"/>
  <c r="CE1253" i="1"/>
  <c r="CL1253" i="1"/>
  <c r="CC1372" i="1"/>
  <c r="CG246" i="1"/>
  <c r="CK340" i="1"/>
  <c r="CD31" i="1"/>
  <c r="CK1431" i="1"/>
  <c r="CJ1160" i="1"/>
  <c r="CH984" i="1"/>
  <c r="CF823" i="1"/>
  <c r="CO654" i="1"/>
  <c r="CM534" i="1"/>
  <c r="CN1043" i="1"/>
  <c r="CO544" i="1"/>
  <c r="CG340" i="1"/>
  <c r="CE31" i="1"/>
  <c r="CF824" i="1"/>
  <c r="CD654" i="1"/>
  <c r="CF534" i="1"/>
  <c r="CI387" i="1"/>
  <c r="CK1372" i="1"/>
  <c r="CG1372" i="1"/>
  <c r="CL1372" i="1"/>
  <c r="CF1043" i="1"/>
  <c r="CC1043" i="1"/>
  <c r="CD481" i="1"/>
  <c r="CE481" i="1"/>
  <c r="CC69" i="1"/>
  <c r="CJ69" i="1"/>
  <c r="CH1185" i="1"/>
  <c r="CM1185" i="1"/>
  <c r="CH986" i="1"/>
  <c r="CK877" i="1"/>
  <c r="CC544" i="1"/>
  <c r="CJ544" i="1"/>
  <c r="CK480" i="1"/>
  <c r="CL1388" i="1"/>
  <c r="CF654" i="1"/>
  <c r="CN667" i="1"/>
  <c r="CL667" i="1"/>
  <c r="CC183" i="1"/>
  <c r="CI187" i="1"/>
  <c r="CJ187" i="1"/>
  <c r="CG296" i="1"/>
  <c r="CK246" i="1"/>
  <c r="CD107" i="1"/>
  <c r="CO107" i="1"/>
  <c r="CD1355" i="1"/>
  <c r="CN1145" i="1"/>
  <c r="CC789" i="1"/>
  <c r="CG789" i="1"/>
  <c r="CK597" i="1"/>
  <c r="CN340" i="1"/>
  <c r="CK1353" i="1"/>
  <c r="CD1353" i="1"/>
  <c r="CH969" i="1"/>
  <c r="CJ824" i="1"/>
  <c r="CC1431" i="1"/>
  <c r="CO340" i="1"/>
  <c r="CF1431" i="1"/>
  <c r="CK984" i="1"/>
  <c r="CI1433" i="1"/>
  <c r="CH1433" i="1"/>
  <c r="CM715" i="1"/>
  <c r="CG406" i="1"/>
  <c r="CN1495" i="1"/>
  <c r="CI984" i="1"/>
  <c r="CC1304" i="1"/>
  <c r="CF31" i="1"/>
  <c r="CH186" i="1"/>
  <c r="CH68" i="1"/>
  <c r="CJ971" i="1"/>
  <c r="CE493" i="1"/>
  <c r="CK493" i="1"/>
  <c r="CH1473" i="1"/>
  <c r="CM1041" i="1"/>
  <c r="CI132" i="1"/>
  <c r="CC340" i="1"/>
  <c r="CD534" i="1"/>
  <c r="CK1449" i="1"/>
  <c r="CE1449" i="1"/>
  <c r="CD1449" i="1"/>
  <c r="CL1449" i="1"/>
  <c r="CJ1449" i="1"/>
  <c r="CM1449" i="1"/>
  <c r="CH1350" i="1"/>
  <c r="CF1350" i="1"/>
  <c r="CL1350" i="1"/>
  <c r="CK1350" i="1"/>
  <c r="CM1350" i="1"/>
  <c r="CD1350" i="1"/>
  <c r="CC569" i="1"/>
  <c r="CF569" i="1"/>
  <c r="CG569" i="1"/>
  <c r="CO569" i="1"/>
  <c r="CM140" i="1"/>
  <c r="CF140" i="1"/>
  <c r="CO140" i="1"/>
  <c r="CH1474" i="1"/>
  <c r="CJ1474" i="1"/>
  <c r="CE1474" i="1"/>
  <c r="CE1237" i="1"/>
  <c r="CC1237" i="1"/>
  <c r="CI1237" i="1"/>
  <c r="CM1237" i="1"/>
  <c r="CI1018" i="1"/>
  <c r="CH1018" i="1"/>
  <c r="CJ1018" i="1"/>
  <c r="CO897" i="1"/>
  <c r="CK897" i="1"/>
  <c r="CC897" i="1"/>
  <c r="CK763" i="1"/>
  <c r="CC763" i="1"/>
  <c r="CL763" i="1"/>
  <c r="CO576" i="1"/>
  <c r="CC576" i="1"/>
  <c r="CL576" i="1"/>
  <c r="CD576" i="1"/>
  <c r="CF576" i="1"/>
  <c r="CC496" i="1"/>
  <c r="CK496" i="1"/>
  <c r="CE496" i="1"/>
  <c r="CI496" i="1"/>
  <c r="CO432" i="1"/>
  <c r="CL432" i="1"/>
  <c r="CH432" i="1"/>
  <c r="CD432" i="1"/>
  <c r="CF1546" i="1"/>
  <c r="CM1546" i="1"/>
  <c r="CH1530" i="1"/>
  <c r="CK1530" i="1"/>
  <c r="CK1193" i="1"/>
  <c r="CI1193" i="1"/>
  <c r="CD1193" i="1"/>
  <c r="CL1193" i="1"/>
  <c r="CF1024" i="1"/>
  <c r="CH1024" i="1"/>
  <c r="CN1024" i="1"/>
  <c r="CO1024" i="1"/>
  <c r="CN856" i="1"/>
  <c r="CK856" i="1"/>
  <c r="CO856" i="1"/>
  <c r="CE856" i="1"/>
  <c r="CI856" i="1"/>
  <c r="CM721" i="1"/>
  <c r="CC721" i="1"/>
  <c r="CK721" i="1"/>
  <c r="CF721" i="1"/>
  <c r="CD566" i="1"/>
  <c r="CL566" i="1"/>
  <c r="CM566" i="1"/>
  <c r="CI566" i="1"/>
  <c r="CE566" i="1"/>
  <c r="CL421" i="1"/>
  <c r="CG421" i="1"/>
  <c r="CF421" i="1"/>
  <c r="CL1498" i="1"/>
  <c r="CO1498" i="1"/>
  <c r="CK1498" i="1"/>
  <c r="CO817" i="1"/>
  <c r="CH817" i="1"/>
  <c r="CM817" i="1"/>
  <c r="CN817" i="1"/>
  <c r="CN313" i="1"/>
  <c r="CF313" i="1"/>
  <c r="CD313" i="1"/>
  <c r="CL313" i="1"/>
  <c r="CF128" i="1"/>
  <c r="CI128" i="1"/>
  <c r="CC128" i="1"/>
  <c r="CG128" i="1"/>
  <c r="CK128" i="1"/>
  <c r="CJ273" i="1"/>
  <c r="CO273" i="1"/>
  <c r="CF273" i="1"/>
  <c r="CG273" i="1"/>
  <c r="CE273" i="1"/>
  <c r="CG170" i="1"/>
  <c r="CL170" i="1"/>
  <c r="CF170" i="1"/>
  <c r="CM170" i="1"/>
  <c r="CI170" i="1"/>
  <c r="CO1553" i="1"/>
  <c r="CL1553" i="1"/>
  <c r="CD1553" i="1"/>
  <c r="CF1553" i="1"/>
  <c r="CE1055" i="1"/>
  <c r="CG1055" i="1"/>
  <c r="CK1055" i="1"/>
  <c r="CN1055" i="1"/>
  <c r="CD1055" i="1"/>
  <c r="CO671" i="1"/>
  <c r="CG671" i="1"/>
  <c r="CM671" i="1"/>
  <c r="CO77" i="1"/>
  <c r="CF77" i="1"/>
  <c r="CD77" i="1"/>
  <c r="CD844" i="1"/>
  <c r="CJ844" i="1"/>
  <c r="CI844" i="1"/>
  <c r="CK844" i="1"/>
  <c r="CI1541" i="1"/>
  <c r="CL1541" i="1"/>
  <c r="CK1541" i="1"/>
  <c r="CI1253" i="1"/>
  <c r="CM1253" i="1"/>
  <c r="CC1253" i="1"/>
  <c r="CN1009" i="1"/>
  <c r="CE1009" i="1"/>
  <c r="CI1009" i="1"/>
  <c r="CD1009" i="1"/>
  <c r="CC799" i="1"/>
  <c r="CM799" i="1"/>
  <c r="CJ799" i="1"/>
  <c r="CO799" i="1"/>
  <c r="CK799" i="1"/>
  <c r="CD494" i="1"/>
  <c r="CL494" i="1"/>
  <c r="CC494" i="1"/>
  <c r="CH494" i="1"/>
  <c r="CK494" i="1"/>
  <c r="CO494" i="1"/>
  <c r="U110" i="2"/>
  <c r="S110" i="2"/>
  <c r="AM113" i="2"/>
  <c r="AA113" i="2"/>
  <c r="BJ61" i="1"/>
  <c r="BJ60" i="1"/>
  <c r="AM110" i="2"/>
  <c r="AA110" i="2"/>
  <c r="BK60" i="1"/>
  <c r="CH60" i="1"/>
  <c r="CR60" i="1"/>
  <c r="CV60" i="1"/>
  <c r="CZ60" i="1"/>
  <c r="CQ60" i="1"/>
  <c r="CW60" i="1"/>
  <c r="DB60" i="1"/>
  <c r="CT60" i="1"/>
  <c r="DA60" i="1"/>
  <c r="CY60" i="1"/>
  <c r="CS60" i="1"/>
  <c r="DC60" i="1"/>
  <c r="CU60" i="1"/>
  <c r="CX60" i="1"/>
  <c r="BK61" i="1"/>
  <c r="CC61" i="1"/>
  <c r="CQ61" i="1"/>
  <c r="CU61" i="1"/>
  <c r="CY61" i="1"/>
  <c r="DC61" i="1"/>
  <c r="CT61" i="1"/>
  <c r="CZ61" i="1"/>
  <c r="CV61" i="1"/>
  <c r="DB61" i="1"/>
  <c r="CW61" i="1"/>
  <c r="CX61" i="1"/>
  <c r="CR61" i="1"/>
  <c r="DA61" i="1"/>
  <c r="CS61" i="1"/>
  <c r="CD61" i="1"/>
  <c r="CO61" i="1"/>
  <c r="CE60" i="1"/>
  <c r="CD60" i="1"/>
  <c r="CJ61" i="1"/>
  <c r="CM61" i="1"/>
  <c r="CK61" i="1"/>
  <c r="CO60" i="1"/>
  <c r="CK60" i="1"/>
  <c r="CF60" i="1"/>
  <c r="CF61" i="1"/>
  <c r="CI60" i="1"/>
  <c r="CJ60" i="1"/>
  <c r="CH61" i="1"/>
  <c r="CI61" i="1"/>
  <c r="CG61" i="1"/>
  <c r="CG60" i="1"/>
  <c r="CC60" i="1"/>
  <c r="CL60" i="1"/>
  <c r="CL61" i="1"/>
  <c r="CN61" i="1"/>
  <c r="CE61" i="1"/>
  <c r="CM60" i="1"/>
  <c r="CN60" i="1"/>
  <c r="AM1508" i="1"/>
  <c r="AN1508" i="1"/>
  <c r="AM525" i="1"/>
  <c r="AN525" i="1"/>
  <c r="AN773" i="1"/>
  <c r="AP124" i="1"/>
  <c r="AN11" i="1"/>
  <c r="AO11" i="1"/>
  <c r="AM11" i="1"/>
  <c r="AM12" i="1"/>
  <c r="AN12" i="1"/>
  <c r="AM21" i="1"/>
  <c r="AN21" i="1"/>
  <c r="AM22" i="1"/>
  <c r="AN22" i="1"/>
  <c r="AM23" i="1"/>
  <c r="AN23" i="1"/>
  <c r="AM24" i="1"/>
  <c r="AN24" i="1"/>
  <c r="AM25" i="1"/>
  <c r="AN25" i="1"/>
  <c r="AM26" i="1"/>
  <c r="AN26" i="1"/>
  <c r="AM27" i="1"/>
  <c r="AN27" i="1"/>
  <c r="AM28" i="1"/>
  <c r="AN28" i="1"/>
  <c r="AM29" i="1"/>
  <c r="AN29" i="1"/>
  <c r="AM30" i="1"/>
  <c r="AN30" i="1"/>
  <c r="AM34" i="1"/>
  <c r="AN34" i="1"/>
  <c r="AM35" i="1"/>
  <c r="AN35" i="1"/>
  <c r="AM36" i="1"/>
  <c r="AN36" i="1"/>
  <c r="AM37" i="1"/>
  <c r="AN37" i="1"/>
  <c r="AM38" i="1"/>
  <c r="AN38" i="1"/>
  <c r="AM39" i="1"/>
  <c r="AN39" i="1"/>
  <c r="AM40" i="1"/>
  <c r="AN40" i="1"/>
  <c r="AM41" i="1"/>
  <c r="AN41" i="1"/>
  <c r="AM42" i="1"/>
  <c r="AN42" i="1"/>
  <c r="AM43" i="1"/>
  <c r="AN43" i="1"/>
  <c r="AM44" i="1"/>
  <c r="AN44" i="1"/>
  <c r="AM45" i="1"/>
  <c r="AN45" i="1"/>
  <c r="AM47" i="1"/>
  <c r="AN47" i="1"/>
  <c r="AM48" i="1"/>
  <c r="AN48" i="1"/>
  <c r="AM49" i="1"/>
  <c r="AN49" i="1"/>
  <c r="AM50" i="1"/>
  <c r="AN50" i="1"/>
  <c r="AM51" i="1"/>
  <c r="AN51" i="1"/>
  <c r="AM52" i="1"/>
  <c r="AN52" i="1"/>
  <c r="AM53" i="1"/>
  <c r="AN53" i="1"/>
  <c r="AM54" i="1"/>
  <c r="AN54" i="1"/>
  <c r="AM55" i="1"/>
  <c r="AN55" i="1"/>
  <c r="AM56" i="1"/>
  <c r="AN56" i="1"/>
  <c r="AM57" i="1"/>
  <c r="AN57" i="1"/>
  <c r="AM58" i="1"/>
  <c r="AN58" i="1"/>
  <c r="AM59" i="1"/>
  <c r="AN59" i="1"/>
  <c r="AM60" i="1"/>
  <c r="AN60" i="1"/>
  <c r="AM61" i="1"/>
  <c r="AN61" i="1"/>
  <c r="AM62" i="1"/>
  <c r="AN62" i="1"/>
  <c r="AM63" i="1"/>
  <c r="AN63" i="1"/>
  <c r="AM64" i="1"/>
  <c r="AN64" i="1"/>
  <c r="AM65" i="1"/>
  <c r="AN65" i="1"/>
  <c r="AM66" i="1"/>
  <c r="AN66" i="1"/>
  <c r="AM67" i="1"/>
  <c r="AN67" i="1"/>
  <c r="AM68" i="1"/>
  <c r="AN68" i="1"/>
  <c r="AM69" i="1"/>
  <c r="AN69" i="1"/>
  <c r="AM70" i="1"/>
  <c r="AN70" i="1"/>
  <c r="AM71" i="1"/>
  <c r="AN71" i="1"/>
  <c r="AM72" i="1"/>
  <c r="AN72" i="1"/>
  <c r="AM73" i="1"/>
  <c r="AN73" i="1"/>
  <c r="AM74" i="1"/>
  <c r="AN74" i="1"/>
  <c r="AM75" i="1"/>
  <c r="AN75" i="1"/>
  <c r="AM76" i="1"/>
  <c r="AN76" i="1"/>
  <c r="AM77" i="1"/>
  <c r="AN77" i="1"/>
  <c r="AM78" i="1"/>
  <c r="AN78" i="1"/>
  <c r="AM79" i="1"/>
  <c r="AN79" i="1"/>
  <c r="AM80" i="1"/>
  <c r="AN80" i="1"/>
  <c r="AM81" i="1"/>
  <c r="AN81" i="1"/>
  <c r="AM82" i="1"/>
  <c r="AN82" i="1"/>
  <c r="AM83" i="1"/>
  <c r="AN83" i="1"/>
  <c r="AM84" i="1"/>
  <c r="AN84" i="1"/>
  <c r="AM85" i="1"/>
  <c r="AN85" i="1"/>
  <c r="AM86" i="1"/>
  <c r="AN86" i="1"/>
  <c r="AM87" i="1"/>
  <c r="AN87" i="1"/>
  <c r="AM88" i="1"/>
  <c r="AN88" i="1"/>
  <c r="AM89" i="1"/>
  <c r="AN89" i="1"/>
  <c r="AM90" i="1"/>
  <c r="AN90" i="1"/>
  <c r="AM91" i="1"/>
  <c r="AN91" i="1"/>
  <c r="AM94" i="1"/>
  <c r="AN94" i="1"/>
  <c r="AM95" i="1"/>
  <c r="AN95" i="1"/>
  <c r="AM96" i="1"/>
  <c r="AN96" i="1"/>
  <c r="AM98" i="1"/>
  <c r="AN98" i="1"/>
  <c r="AM99" i="1"/>
  <c r="AN99" i="1"/>
  <c r="AM100" i="1"/>
  <c r="AN100" i="1"/>
  <c r="AM101" i="1"/>
  <c r="AN101" i="1"/>
  <c r="AM102" i="1"/>
  <c r="AN102" i="1"/>
  <c r="AM103" i="1"/>
  <c r="AN103" i="1"/>
  <c r="AM107" i="1"/>
  <c r="AN107" i="1"/>
  <c r="AM116" i="1"/>
  <c r="AN116" i="1"/>
  <c r="AM117" i="1"/>
  <c r="AN117" i="1"/>
  <c r="AM120" i="1"/>
  <c r="AN120" i="1"/>
  <c r="AM121" i="1"/>
  <c r="AN121" i="1"/>
  <c r="AM122" i="1"/>
  <c r="AN122" i="1"/>
  <c r="AM123" i="1"/>
  <c r="AN123" i="1"/>
  <c r="AM140" i="1"/>
  <c r="AN140" i="1"/>
  <c r="AM141" i="1"/>
  <c r="AN141" i="1"/>
  <c r="AM142" i="1"/>
  <c r="AN142" i="1"/>
  <c r="AM143" i="1"/>
  <c r="AN143" i="1"/>
  <c r="AM144" i="1"/>
  <c r="AN144" i="1"/>
  <c r="AM145" i="1"/>
  <c r="AN145" i="1"/>
  <c r="AM147" i="1"/>
  <c r="AN147" i="1"/>
  <c r="AM148" i="1"/>
  <c r="AN148" i="1"/>
  <c r="AM149" i="1"/>
  <c r="AN149" i="1"/>
  <c r="AM150" i="1"/>
  <c r="AN150" i="1"/>
  <c r="AM152" i="1"/>
  <c r="AN152" i="1"/>
  <c r="AM153" i="1"/>
  <c r="AN153" i="1"/>
  <c r="AM154" i="1"/>
  <c r="AN154" i="1"/>
  <c r="AM155" i="1"/>
  <c r="AN155" i="1"/>
  <c r="AM156" i="1"/>
  <c r="AN156" i="1"/>
  <c r="AM157" i="1"/>
  <c r="AN157" i="1"/>
  <c r="AM158" i="1"/>
  <c r="AN158" i="1"/>
  <c r="AM159" i="1"/>
  <c r="AN159" i="1"/>
  <c r="AM160" i="1"/>
  <c r="AN160" i="1"/>
  <c r="AM161" i="1"/>
  <c r="AN161" i="1"/>
  <c r="AM165" i="1"/>
  <c r="AN165" i="1"/>
  <c r="AM166" i="1"/>
  <c r="AN166" i="1"/>
  <c r="AM167" i="1"/>
  <c r="AN167" i="1"/>
  <c r="AM168" i="1"/>
  <c r="AN168" i="1"/>
  <c r="AM169" i="1"/>
  <c r="AN169" i="1"/>
  <c r="AM170" i="1"/>
  <c r="AN170" i="1"/>
  <c r="AM171" i="1"/>
  <c r="AN171" i="1"/>
  <c r="AM172" i="1"/>
  <c r="AN172" i="1"/>
  <c r="AM173" i="1"/>
  <c r="AN173" i="1"/>
  <c r="AM174" i="1"/>
  <c r="AN174" i="1"/>
  <c r="AM177" i="1"/>
  <c r="AN177" i="1"/>
  <c r="AM178" i="1"/>
  <c r="AN178" i="1"/>
  <c r="AM179" i="1"/>
  <c r="AN179" i="1"/>
  <c r="AM180" i="1"/>
  <c r="AN180" i="1"/>
  <c r="AM181" i="1"/>
  <c r="AN181" i="1"/>
  <c r="AM184" i="1"/>
  <c r="AN184" i="1"/>
  <c r="AM185" i="1"/>
  <c r="AN185" i="1"/>
  <c r="AM186" i="1"/>
  <c r="AN186" i="1"/>
  <c r="AM187" i="1"/>
  <c r="AN187" i="1"/>
  <c r="AM190" i="1"/>
  <c r="AN190" i="1"/>
  <c r="AM191" i="1"/>
  <c r="AN191" i="1"/>
  <c r="AM192" i="1"/>
  <c r="AN192" i="1"/>
  <c r="AM193" i="1"/>
  <c r="AN193" i="1"/>
  <c r="AM194" i="1"/>
  <c r="AN194" i="1"/>
  <c r="AM195" i="1"/>
  <c r="AN195" i="1"/>
  <c r="AM196" i="1"/>
  <c r="AN196" i="1"/>
  <c r="AM197" i="1"/>
  <c r="AN197" i="1"/>
  <c r="AM198" i="1"/>
  <c r="AN198" i="1"/>
  <c r="AM199" i="1"/>
  <c r="AN199" i="1"/>
  <c r="AM200" i="1"/>
  <c r="AN200" i="1"/>
  <c r="AM201" i="1"/>
  <c r="AN201" i="1"/>
  <c r="AM202" i="1"/>
  <c r="AN202" i="1"/>
  <c r="AM203" i="1"/>
  <c r="AN203" i="1"/>
  <c r="AM204" i="1"/>
  <c r="AN204" i="1"/>
  <c r="AM205" i="1"/>
  <c r="AN205" i="1"/>
  <c r="AM206" i="1"/>
  <c r="AN206" i="1"/>
  <c r="AM207" i="1"/>
  <c r="AN207" i="1"/>
  <c r="AM208" i="1"/>
  <c r="AN208" i="1"/>
  <c r="AM209" i="1"/>
  <c r="AN209" i="1"/>
  <c r="AM210" i="1"/>
  <c r="AN210" i="1"/>
  <c r="AM211" i="1"/>
  <c r="AN211" i="1"/>
  <c r="AM212" i="1"/>
  <c r="AN212" i="1"/>
  <c r="AM213" i="1"/>
  <c r="AN213" i="1"/>
  <c r="AM214" i="1"/>
  <c r="AN214" i="1"/>
  <c r="AM215" i="1"/>
  <c r="AN215" i="1"/>
  <c r="AM216" i="1"/>
  <c r="AN216" i="1"/>
  <c r="AM217" i="1"/>
  <c r="AN217" i="1"/>
  <c r="AM218" i="1"/>
  <c r="AN218" i="1"/>
  <c r="AM219" i="1"/>
  <c r="AN219" i="1"/>
  <c r="AM220" i="1"/>
  <c r="AN220" i="1"/>
  <c r="AM221" i="1"/>
  <c r="AN221" i="1"/>
  <c r="AM222" i="1"/>
  <c r="AN222" i="1"/>
  <c r="AM223" i="1"/>
  <c r="AN223" i="1"/>
  <c r="AM224" i="1"/>
  <c r="AN224" i="1"/>
  <c r="AM225" i="1"/>
  <c r="AN225" i="1"/>
  <c r="AM226" i="1"/>
  <c r="AN226" i="1"/>
  <c r="AM227" i="1"/>
  <c r="AN227" i="1"/>
  <c r="AM228" i="1"/>
  <c r="AN228" i="1"/>
  <c r="AM229" i="1"/>
  <c r="AN229" i="1"/>
  <c r="AM230" i="1"/>
  <c r="AN230" i="1"/>
  <c r="AM231" i="1"/>
  <c r="AN231" i="1"/>
  <c r="AM232" i="1"/>
  <c r="AN232" i="1"/>
  <c r="AM233" i="1"/>
  <c r="AN233" i="1"/>
  <c r="AM234" i="1"/>
  <c r="AN234" i="1"/>
  <c r="AM235" i="1"/>
  <c r="AN235" i="1"/>
  <c r="AM236" i="1"/>
  <c r="AN236" i="1"/>
  <c r="AM237" i="1"/>
  <c r="AN237" i="1"/>
  <c r="AM238" i="1"/>
  <c r="AN238" i="1"/>
  <c r="AM239" i="1"/>
  <c r="AN239" i="1"/>
  <c r="AM240" i="1"/>
  <c r="AN240" i="1"/>
  <c r="AM241" i="1"/>
  <c r="AN241" i="1"/>
  <c r="AM242" i="1"/>
  <c r="AN242" i="1"/>
  <c r="AM243" i="1"/>
  <c r="AN243" i="1"/>
  <c r="AM244" i="1"/>
  <c r="AN244" i="1"/>
  <c r="AM245" i="1"/>
  <c r="AN245" i="1"/>
  <c r="AM246" i="1"/>
  <c r="AN246" i="1"/>
  <c r="AM247" i="1"/>
  <c r="AN247" i="1"/>
  <c r="AM248" i="1"/>
  <c r="AN248" i="1"/>
  <c r="AM249" i="1"/>
  <c r="AN249" i="1"/>
  <c r="AM251" i="1"/>
  <c r="AN251" i="1"/>
  <c r="AM252" i="1"/>
  <c r="AN252" i="1"/>
  <c r="AM253" i="1"/>
  <c r="AN253" i="1"/>
  <c r="AM254" i="1"/>
  <c r="AN254" i="1"/>
  <c r="AM255" i="1"/>
  <c r="AN255" i="1"/>
  <c r="AM256" i="1"/>
  <c r="AN256" i="1"/>
  <c r="AM257" i="1"/>
  <c r="AN257" i="1"/>
  <c r="AM258" i="1"/>
  <c r="AN258" i="1"/>
  <c r="AM259" i="1"/>
  <c r="AN259" i="1"/>
  <c r="AM260" i="1"/>
  <c r="AN260" i="1"/>
  <c r="AM261" i="1"/>
  <c r="AN261" i="1"/>
  <c r="AM262" i="1"/>
  <c r="AN262" i="1"/>
  <c r="AM263" i="1"/>
  <c r="AN263" i="1"/>
  <c r="AM264" i="1"/>
  <c r="AN264" i="1"/>
  <c r="AM265" i="1"/>
  <c r="AN265" i="1"/>
  <c r="AM266" i="1"/>
  <c r="AN266" i="1"/>
  <c r="AM268" i="1"/>
  <c r="AN268" i="1"/>
  <c r="AM269" i="1"/>
  <c r="AN269" i="1"/>
  <c r="AM270" i="1"/>
  <c r="AN270" i="1"/>
  <c r="AM271" i="1"/>
  <c r="AN271" i="1"/>
  <c r="AM272" i="1"/>
  <c r="AN272" i="1"/>
  <c r="AM273" i="1"/>
  <c r="AN273" i="1"/>
  <c r="AM274" i="1"/>
  <c r="AN274" i="1"/>
  <c r="AM275" i="1"/>
  <c r="AN275" i="1"/>
  <c r="AM277" i="1"/>
  <c r="AN277" i="1"/>
  <c r="AM278" i="1"/>
  <c r="AN278" i="1"/>
  <c r="AM279" i="1"/>
  <c r="AN279" i="1"/>
  <c r="AM280" i="1"/>
  <c r="AN280" i="1"/>
  <c r="AM281" i="1"/>
  <c r="AN281" i="1"/>
  <c r="AM282" i="1"/>
  <c r="AN282" i="1"/>
  <c r="AM283" i="1"/>
  <c r="AN283" i="1"/>
  <c r="AM284" i="1"/>
  <c r="AN284" i="1"/>
  <c r="AM285" i="1"/>
  <c r="AN285" i="1"/>
  <c r="AM286" i="1"/>
  <c r="AN286" i="1"/>
  <c r="AM287" i="1"/>
  <c r="AN287" i="1"/>
  <c r="AM288" i="1"/>
  <c r="AN288" i="1"/>
  <c r="AM289" i="1"/>
  <c r="AN289" i="1"/>
  <c r="AM291" i="1"/>
  <c r="AN291" i="1"/>
  <c r="AM292" i="1"/>
  <c r="AN292" i="1"/>
  <c r="AM293" i="1"/>
  <c r="AN293" i="1"/>
  <c r="AM294" i="1"/>
  <c r="AN294" i="1"/>
  <c r="AM295" i="1"/>
  <c r="AN295" i="1"/>
  <c r="AM296" i="1"/>
  <c r="AN296" i="1"/>
  <c r="AM297" i="1"/>
  <c r="AN297" i="1"/>
  <c r="AM298" i="1"/>
  <c r="AN298" i="1"/>
  <c r="AM299" i="1"/>
  <c r="AN299" i="1"/>
  <c r="AM300" i="1"/>
  <c r="AN300" i="1"/>
  <c r="AM301" i="1"/>
  <c r="AN301" i="1"/>
  <c r="AM302" i="1"/>
  <c r="AN302" i="1"/>
  <c r="AM303" i="1"/>
  <c r="AN303" i="1"/>
  <c r="AM304" i="1"/>
  <c r="AN304" i="1"/>
  <c r="AM305" i="1"/>
  <c r="AN305" i="1"/>
  <c r="AM307" i="1"/>
  <c r="AN307" i="1"/>
  <c r="AM308" i="1"/>
  <c r="AN308" i="1"/>
  <c r="AM309" i="1"/>
  <c r="AN309" i="1"/>
  <c r="AM310" i="1"/>
  <c r="AN310" i="1"/>
  <c r="AM311" i="1"/>
  <c r="AN311" i="1"/>
  <c r="AM312" i="1"/>
  <c r="AN312" i="1"/>
  <c r="AM313" i="1"/>
  <c r="AN313" i="1"/>
  <c r="AM314" i="1"/>
  <c r="AN314" i="1"/>
  <c r="AM315" i="1"/>
  <c r="AN315" i="1"/>
  <c r="AM317" i="1"/>
  <c r="AN317" i="1"/>
  <c r="AM318" i="1"/>
  <c r="AN318" i="1"/>
  <c r="AM319" i="1"/>
  <c r="AN319" i="1"/>
  <c r="AM320" i="1"/>
  <c r="AN320" i="1"/>
  <c r="AM321" i="1"/>
  <c r="AN321" i="1"/>
  <c r="AM322" i="1"/>
  <c r="AN322" i="1"/>
  <c r="AM323" i="1"/>
  <c r="AN323" i="1"/>
  <c r="AM324" i="1"/>
  <c r="AN324" i="1"/>
  <c r="AM325" i="1"/>
  <c r="AN325" i="1"/>
  <c r="AM326" i="1"/>
  <c r="AN326" i="1"/>
  <c r="AM327" i="1"/>
  <c r="AN327" i="1"/>
  <c r="AM328" i="1"/>
  <c r="AN328" i="1"/>
  <c r="AM329" i="1"/>
  <c r="AN329" i="1"/>
  <c r="AM330" i="1"/>
  <c r="AN330" i="1"/>
  <c r="AM331" i="1"/>
  <c r="AN331" i="1"/>
  <c r="AM332" i="1"/>
  <c r="AN332" i="1"/>
  <c r="AM333" i="1"/>
  <c r="AN333" i="1"/>
  <c r="AM334" i="1"/>
  <c r="AN334" i="1"/>
  <c r="AM335" i="1"/>
  <c r="AN335" i="1"/>
  <c r="AN336" i="1"/>
  <c r="AN337" i="1"/>
  <c r="AM338" i="1"/>
  <c r="AN338" i="1"/>
  <c r="AM339" i="1"/>
  <c r="AN339" i="1"/>
  <c r="AM340" i="1"/>
  <c r="AN340" i="1"/>
  <c r="AM341" i="1"/>
  <c r="AN341" i="1"/>
  <c r="AM342" i="1"/>
  <c r="AN342" i="1"/>
  <c r="AM343" i="1"/>
  <c r="AN343" i="1"/>
  <c r="AM344" i="1"/>
  <c r="AN344" i="1"/>
  <c r="AM345" i="1"/>
  <c r="AN345" i="1"/>
  <c r="AM346" i="1"/>
  <c r="AN346" i="1"/>
  <c r="AM347" i="1"/>
  <c r="AN347" i="1"/>
  <c r="AM348" i="1"/>
  <c r="AN348" i="1"/>
  <c r="AM349" i="1"/>
  <c r="AN349" i="1"/>
  <c r="AM350" i="1"/>
  <c r="AN350" i="1"/>
  <c r="AM351" i="1"/>
  <c r="AN351" i="1"/>
  <c r="AM352" i="1"/>
  <c r="AN352" i="1"/>
  <c r="AM353" i="1"/>
  <c r="AN353" i="1"/>
  <c r="AM354" i="1"/>
  <c r="AN354" i="1"/>
  <c r="AM355" i="1"/>
  <c r="AN355" i="1"/>
  <c r="AM356" i="1"/>
  <c r="AN356" i="1"/>
  <c r="AM357" i="1"/>
  <c r="AN357" i="1"/>
  <c r="AM358" i="1"/>
  <c r="AN358" i="1"/>
  <c r="AM359" i="1"/>
  <c r="AN359" i="1"/>
  <c r="AM360" i="1"/>
  <c r="AN360" i="1"/>
  <c r="AM361" i="1"/>
  <c r="AN361" i="1"/>
  <c r="AM362" i="1"/>
  <c r="AN362" i="1"/>
  <c r="AM363" i="1"/>
  <c r="AN363" i="1"/>
  <c r="AM364" i="1"/>
  <c r="AN364" i="1"/>
  <c r="AM365" i="1"/>
  <c r="AN365" i="1"/>
  <c r="AM366" i="1"/>
  <c r="AN366" i="1"/>
  <c r="AM367" i="1"/>
  <c r="AN367" i="1"/>
  <c r="AM368" i="1"/>
  <c r="AN368" i="1"/>
  <c r="AM369" i="1"/>
  <c r="AN369" i="1"/>
  <c r="AM370" i="1"/>
  <c r="AN370" i="1"/>
  <c r="AM371" i="1"/>
  <c r="AN371" i="1"/>
  <c r="AM372" i="1"/>
  <c r="AN372" i="1"/>
  <c r="AM373" i="1"/>
  <c r="AN373" i="1"/>
  <c r="AM374" i="1"/>
  <c r="AN374" i="1"/>
  <c r="AM375" i="1"/>
  <c r="AN375" i="1"/>
  <c r="AM376" i="1"/>
  <c r="AN376" i="1"/>
  <c r="AM377" i="1"/>
  <c r="AN377" i="1"/>
  <c r="AM378" i="1"/>
  <c r="AN378" i="1"/>
  <c r="AM379" i="1"/>
  <c r="AN379" i="1"/>
  <c r="AM380" i="1"/>
  <c r="AN380" i="1"/>
  <c r="AM381" i="1"/>
  <c r="AN381" i="1"/>
  <c r="AM382" i="1"/>
  <c r="AN382" i="1"/>
  <c r="AM383" i="1"/>
  <c r="AN383" i="1"/>
  <c r="AM384" i="1"/>
  <c r="AN384" i="1"/>
  <c r="AM385" i="1"/>
  <c r="AN385" i="1"/>
  <c r="AM386" i="1"/>
  <c r="AN386" i="1"/>
  <c r="AM387" i="1"/>
  <c r="AN387" i="1"/>
  <c r="AM388" i="1"/>
  <c r="AN388" i="1"/>
  <c r="AM389" i="1"/>
  <c r="AN389" i="1"/>
  <c r="AM390" i="1"/>
  <c r="AN390" i="1"/>
  <c r="AM391" i="1"/>
  <c r="AN391" i="1"/>
  <c r="AM392" i="1"/>
  <c r="AN392" i="1"/>
  <c r="AM393" i="1"/>
  <c r="AN393" i="1"/>
  <c r="AM394" i="1"/>
  <c r="AN394" i="1"/>
  <c r="AM395" i="1"/>
  <c r="AN395" i="1"/>
  <c r="AM396" i="1"/>
  <c r="AN396" i="1"/>
  <c r="AM397" i="1"/>
  <c r="AN397" i="1"/>
  <c r="AM398" i="1"/>
  <c r="AN398" i="1"/>
  <c r="AM399" i="1"/>
  <c r="AN399" i="1"/>
  <c r="AM400" i="1"/>
  <c r="AN400" i="1"/>
  <c r="AM401" i="1"/>
  <c r="AN401" i="1"/>
  <c r="AM402" i="1"/>
  <c r="AN402" i="1"/>
  <c r="AM403" i="1"/>
  <c r="AN403" i="1"/>
  <c r="AM404" i="1"/>
  <c r="AN404" i="1"/>
  <c r="AM405" i="1"/>
  <c r="AN405" i="1"/>
  <c r="AM406" i="1"/>
  <c r="AN406" i="1"/>
  <c r="AM407" i="1"/>
  <c r="AN407" i="1"/>
  <c r="AM408" i="1"/>
  <c r="AN408" i="1"/>
  <c r="AM409" i="1"/>
  <c r="AN409" i="1"/>
  <c r="AM410" i="1"/>
  <c r="AN410" i="1"/>
  <c r="AM411" i="1"/>
  <c r="AN411" i="1"/>
  <c r="AM412" i="1"/>
  <c r="AN412" i="1"/>
  <c r="AM413" i="1"/>
  <c r="AN413" i="1"/>
  <c r="AM415" i="1"/>
  <c r="AN415" i="1"/>
  <c r="AM416" i="1"/>
  <c r="AN416" i="1"/>
  <c r="AM417" i="1"/>
  <c r="AN417" i="1"/>
  <c r="AM418" i="1"/>
  <c r="AN418" i="1"/>
  <c r="AM419" i="1"/>
  <c r="AN419" i="1"/>
  <c r="AM420" i="1"/>
  <c r="AN420" i="1"/>
  <c r="AM421" i="1"/>
  <c r="AN421" i="1"/>
  <c r="AM422" i="1"/>
  <c r="AN422" i="1"/>
  <c r="AM423" i="1"/>
  <c r="AN423" i="1"/>
  <c r="AM424" i="1"/>
  <c r="AN424" i="1"/>
  <c r="AM425" i="1"/>
  <c r="AN425" i="1"/>
  <c r="AM426" i="1"/>
  <c r="AN426" i="1"/>
  <c r="AM427" i="1"/>
  <c r="AN427" i="1"/>
  <c r="AM428" i="1"/>
  <c r="AN428" i="1"/>
  <c r="AM429" i="1"/>
  <c r="AN429" i="1"/>
  <c r="AM430" i="1"/>
  <c r="AN430" i="1"/>
  <c r="AM431" i="1"/>
  <c r="AN431" i="1"/>
  <c r="AM433" i="1"/>
  <c r="AN433" i="1"/>
  <c r="AM434" i="1"/>
  <c r="AN434" i="1"/>
  <c r="AM435" i="1"/>
  <c r="AN435" i="1"/>
  <c r="AM436" i="1"/>
  <c r="AN436" i="1"/>
  <c r="AM437" i="1"/>
  <c r="AN437" i="1"/>
  <c r="AM438" i="1"/>
  <c r="AN438" i="1"/>
  <c r="AM439" i="1"/>
  <c r="AN439" i="1"/>
  <c r="AM440" i="1"/>
  <c r="AN440" i="1"/>
  <c r="AM442" i="1"/>
  <c r="AN442" i="1"/>
  <c r="AM443" i="1"/>
  <c r="AN443" i="1"/>
  <c r="AM444" i="1"/>
  <c r="AN444" i="1"/>
  <c r="AM445" i="1"/>
  <c r="AN445" i="1"/>
  <c r="AM446" i="1"/>
  <c r="AN446" i="1"/>
  <c r="AM447" i="1"/>
  <c r="AN447" i="1"/>
  <c r="AM448" i="1"/>
  <c r="AN448" i="1"/>
  <c r="AM449" i="1"/>
  <c r="AN449" i="1"/>
  <c r="AM450" i="1"/>
  <c r="AN450" i="1"/>
  <c r="AM453" i="1"/>
  <c r="AN453" i="1"/>
  <c r="AM454" i="1"/>
  <c r="AN454" i="1"/>
  <c r="AM455" i="1"/>
  <c r="AN455" i="1"/>
  <c r="AM456" i="1"/>
  <c r="AN456" i="1"/>
  <c r="AM457" i="1"/>
  <c r="AN457" i="1"/>
  <c r="AM458" i="1"/>
  <c r="AN458" i="1"/>
  <c r="AM459" i="1"/>
  <c r="AN459" i="1"/>
  <c r="AM460" i="1"/>
  <c r="AN460" i="1"/>
  <c r="AM461" i="1"/>
  <c r="AN461" i="1"/>
  <c r="AM462" i="1"/>
  <c r="AN462" i="1"/>
  <c r="AM463" i="1"/>
  <c r="AN463" i="1"/>
  <c r="AM464" i="1"/>
  <c r="AN464" i="1"/>
  <c r="AM465" i="1"/>
  <c r="AN465" i="1"/>
  <c r="AM466" i="1"/>
  <c r="AN466" i="1"/>
  <c r="AM467" i="1"/>
  <c r="AN467" i="1"/>
  <c r="AM468" i="1"/>
  <c r="AN468" i="1"/>
  <c r="AM469" i="1"/>
  <c r="AN469" i="1"/>
  <c r="AM470" i="1"/>
  <c r="AN470" i="1"/>
  <c r="AM471" i="1"/>
  <c r="AN471" i="1"/>
  <c r="AM472" i="1"/>
  <c r="AN472" i="1"/>
  <c r="AM473" i="1"/>
  <c r="AN473" i="1"/>
  <c r="AM474" i="1"/>
  <c r="AN474" i="1"/>
  <c r="AM475" i="1"/>
  <c r="AN475" i="1"/>
  <c r="AM476" i="1"/>
  <c r="AN476" i="1"/>
  <c r="AM477" i="1"/>
  <c r="AN477" i="1"/>
  <c r="AM478" i="1"/>
  <c r="AN478" i="1"/>
  <c r="AM479" i="1"/>
  <c r="AN479" i="1"/>
  <c r="AM480" i="1"/>
  <c r="AN480" i="1"/>
  <c r="AM481" i="1"/>
  <c r="AN481" i="1"/>
  <c r="AM482" i="1"/>
  <c r="AN482" i="1"/>
  <c r="AM483" i="1"/>
  <c r="AN483" i="1"/>
  <c r="AM484" i="1"/>
  <c r="AN484" i="1"/>
  <c r="AM485" i="1"/>
  <c r="AN485" i="1"/>
  <c r="AM488" i="1"/>
  <c r="AN488" i="1"/>
  <c r="AM489" i="1"/>
  <c r="AN489" i="1"/>
  <c r="AM491" i="1"/>
  <c r="AN491" i="1"/>
  <c r="AM492" i="1"/>
  <c r="AN492" i="1"/>
  <c r="AM497" i="1"/>
  <c r="AN497" i="1"/>
  <c r="AM498" i="1"/>
  <c r="AN498" i="1"/>
  <c r="AM499" i="1"/>
  <c r="AN499" i="1"/>
  <c r="AM500" i="1"/>
  <c r="AN500" i="1"/>
  <c r="AM501" i="1"/>
  <c r="AN501" i="1"/>
  <c r="AM502" i="1"/>
  <c r="AN502" i="1"/>
  <c r="AM503" i="1"/>
  <c r="AN503" i="1"/>
  <c r="AM504" i="1"/>
  <c r="AN504" i="1"/>
  <c r="AM505" i="1"/>
  <c r="AN505" i="1"/>
  <c r="AM506" i="1"/>
  <c r="AN506" i="1"/>
  <c r="AM508" i="1"/>
  <c r="AN508" i="1"/>
  <c r="AM509" i="1"/>
  <c r="AN509" i="1"/>
  <c r="AM510" i="1"/>
  <c r="AN510" i="1"/>
  <c r="AM511" i="1"/>
  <c r="AN511" i="1"/>
  <c r="AM512" i="1"/>
  <c r="AN512" i="1"/>
  <c r="AM513" i="1"/>
  <c r="AN513" i="1"/>
  <c r="AM514" i="1"/>
  <c r="AN514" i="1"/>
  <c r="AM515" i="1"/>
  <c r="AN515" i="1"/>
  <c r="AM516" i="1"/>
  <c r="AN516" i="1"/>
  <c r="AM517" i="1"/>
  <c r="AN517" i="1"/>
  <c r="AM518" i="1"/>
  <c r="AN518" i="1"/>
  <c r="AM519" i="1"/>
  <c r="AN519" i="1"/>
  <c r="AM520" i="1"/>
  <c r="AN520" i="1"/>
  <c r="AM521" i="1"/>
  <c r="AN521" i="1"/>
  <c r="AM522" i="1"/>
  <c r="AN522" i="1"/>
  <c r="AM523" i="1"/>
  <c r="AN523" i="1"/>
  <c r="AM527" i="1"/>
  <c r="AN527" i="1"/>
  <c r="AM528" i="1"/>
  <c r="AN528" i="1"/>
  <c r="AM529" i="1"/>
  <c r="AN529" i="1"/>
  <c r="AM531" i="1"/>
  <c r="AN531" i="1"/>
  <c r="AM532" i="1"/>
  <c r="AN532" i="1"/>
  <c r="AM533" i="1"/>
  <c r="AN533" i="1"/>
  <c r="AM538" i="1"/>
  <c r="AN538" i="1"/>
  <c r="AM539" i="1"/>
  <c r="AN539" i="1"/>
  <c r="AM540" i="1"/>
  <c r="AN540" i="1"/>
  <c r="AM541" i="1"/>
  <c r="AN541" i="1"/>
  <c r="AM542" i="1"/>
  <c r="AN542" i="1"/>
  <c r="AM543" i="1"/>
  <c r="AN543" i="1"/>
  <c r="AM546" i="1"/>
  <c r="AN546" i="1"/>
  <c r="AM547" i="1"/>
  <c r="AN547" i="1"/>
  <c r="AM548" i="1"/>
  <c r="AN548" i="1"/>
  <c r="AM549" i="1"/>
  <c r="AN549" i="1"/>
  <c r="AM550" i="1"/>
  <c r="AN550" i="1"/>
  <c r="AM551" i="1"/>
  <c r="AN551" i="1"/>
  <c r="AM552" i="1"/>
  <c r="AN552" i="1"/>
  <c r="AM553" i="1"/>
  <c r="AN553" i="1"/>
  <c r="AM554" i="1"/>
  <c r="AN554" i="1"/>
  <c r="AM555" i="1"/>
  <c r="AN555" i="1"/>
  <c r="AM556" i="1"/>
  <c r="AN556" i="1"/>
  <c r="AM557" i="1"/>
  <c r="AN557" i="1"/>
  <c r="AM558" i="1"/>
  <c r="AN558" i="1"/>
  <c r="AM559" i="1"/>
  <c r="AN559" i="1"/>
  <c r="AM560" i="1"/>
  <c r="AN560" i="1"/>
  <c r="AM561" i="1"/>
  <c r="AN561" i="1"/>
  <c r="AM562" i="1"/>
  <c r="AN562" i="1"/>
  <c r="AM563" i="1"/>
  <c r="AN563" i="1"/>
  <c r="AM564" i="1"/>
  <c r="AN564" i="1"/>
  <c r="AM565" i="1"/>
  <c r="AN565" i="1"/>
  <c r="AM566" i="1"/>
  <c r="AN566" i="1"/>
  <c r="AM567" i="1"/>
  <c r="AN567" i="1"/>
  <c r="AM568" i="1"/>
  <c r="AN568" i="1"/>
  <c r="AM569" i="1"/>
  <c r="AN569" i="1"/>
  <c r="AM570" i="1"/>
  <c r="AN570" i="1"/>
  <c r="AM571" i="1"/>
  <c r="AN571" i="1"/>
  <c r="AM573" i="1"/>
  <c r="AN573" i="1"/>
  <c r="AM574" i="1"/>
  <c r="AN574" i="1"/>
  <c r="AM579" i="1"/>
  <c r="AN579" i="1"/>
  <c r="AM580" i="1"/>
  <c r="AN580" i="1"/>
  <c r="AM581" i="1"/>
  <c r="AN581" i="1"/>
  <c r="AM582" i="1"/>
  <c r="AN582" i="1"/>
  <c r="AM583" i="1"/>
  <c r="AN583" i="1"/>
  <c r="AM584" i="1"/>
  <c r="AN584" i="1"/>
  <c r="AM585" i="1"/>
  <c r="AN585" i="1"/>
  <c r="AM586" i="1"/>
  <c r="AN586" i="1"/>
  <c r="AM587" i="1"/>
  <c r="AN587" i="1"/>
  <c r="AM588" i="1"/>
  <c r="AN588" i="1"/>
  <c r="AM589" i="1"/>
  <c r="AN589" i="1"/>
  <c r="AM590" i="1"/>
  <c r="AN590" i="1"/>
  <c r="AM591" i="1"/>
  <c r="AN591" i="1"/>
  <c r="AM592" i="1"/>
  <c r="AN592" i="1"/>
  <c r="AM593" i="1"/>
  <c r="AN593" i="1"/>
  <c r="AM594" i="1"/>
  <c r="AN594" i="1"/>
  <c r="AM595" i="1"/>
  <c r="AN595" i="1"/>
  <c r="AM596" i="1"/>
  <c r="AN596" i="1"/>
  <c r="AM598" i="1"/>
  <c r="AN598" i="1"/>
  <c r="AM599" i="1"/>
  <c r="AN599" i="1"/>
  <c r="AM601" i="1"/>
  <c r="AN601" i="1"/>
  <c r="AM602" i="1"/>
  <c r="AN602" i="1"/>
  <c r="AM603" i="1"/>
  <c r="AN603" i="1"/>
  <c r="AM604" i="1"/>
  <c r="AN604" i="1"/>
  <c r="AM605" i="1"/>
  <c r="AN605" i="1"/>
  <c r="AM606" i="1"/>
  <c r="AN606" i="1"/>
  <c r="AM607" i="1"/>
  <c r="AN607" i="1"/>
  <c r="AM608" i="1"/>
  <c r="AN608" i="1"/>
  <c r="AM609" i="1"/>
  <c r="AN609" i="1"/>
  <c r="AM610" i="1"/>
  <c r="AN610" i="1"/>
  <c r="AM611" i="1"/>
  <c r="AN611" i="1"/>
  <c r="AM612" i="1"/>
  <c r="AN612" i="1"/>
  <c r="AM613" i="1"/>
  <c r="AN613" i="1"/>
  <c r="AM614" i="1"/>
  <c r="AN614" i="1"/>
  <c r="AM618" i="1"/>
  <c r="AN618" i="1"/>
  <c r="AM619" i="1"/>
  <c r="AN619" i="1"/>
  <c r="AM621" i="1"/>
  <c r="AN621" i="1"/>
  <c r="AM622" i="1"/>
  <c r="AN622" i="1"/>
  <c r="AM623" i="1"/>
  <c r="AN623" i="1"/>
  <c r="AM624" i="1"/>
  <c r="AN624" i="1"/>
  <c r="AM626" i="1"/>
  <c r="AN626" i="1"/>
  <c r="AM627" i="1"/>
  <c r="AN627" i="1"/>
  <c r="AM628" i="1"/>
  <c r="AN628" i="1"/>
  <c r="AM629" i="1"/>
  <c r="AN629" i="1"/>
  <c r="AM630" i="1"/>
  <c r="AN630" i="1"/>
  <c r="AM631" i="1"/>
  <c r="AN631" i="1"/>
  <c r="AM632" i="1"/>
  <c r="AN632" i="1"/>
  <c r="AM633" i="1"/>
  <c r="AN633" i="1"/>
  <c r="AM634" i="1"/>
  <c r="AN634" i="1"/>
  <c r="AM635" i="1"/>
  <c r="AN635" i="1"/>
  <c r="AM636" i="1"/>
  <c r="AN636" i="1"/>
  <c r="AM637" i="1"/>
  <c r="AN637" i="1"/>
  <c r="AM640" i="1"/>
  <c r="AN640" i="1"/>
  <c r="AM641" i="1"/>
  <c r="AN641" i="1"/>
  <c r="AM642" i="1"/>
  <c r="AN642" i="1"/>
  <c r="AM643" i="1"/>
  <c r="AN643" i="1"/>
  <c r="AM644" i="1"/>
  <c r="AN644" i="1"/>
  <c r="AM645" i="1"/>
  <c r="AN645" i="1"/>
  <c r="AM646" i="1"/>
  <c r="AN646" i="1"/>
  <c r="AM647" i="1"/>
  <c r="AN647" i="1"/>
  <c r="AM648" i="1"/>
  <c r="AN648" i="1"/>
  <c r="AM649" i="1"/>
  <c r="AN649" i="1"/>
  <c r="AM650" i="1"/>
  <c r="AN650" i="1"/>
  <c r="AM651" i="1"/>
  <c r="AN651" i="1"/>
  <c r="AM652" i="1"/>
  <c r="AN652" i="1"/>
  <c r="AM653" i="1"/>
  <c r="AN653" i="1"/>
  <c r="AM654" i="1"/>
  <c r="AN654" i="1"/>
  <c r="AM655" i="1"/>
  <c r="AN655" i="1"/>
  <c r="AM656" i="1"/>
  <c r="AN656" i="1"/>
  <c r="AM657" i="1"/>
  <c r="AN657" i="1"/>
  <c r="AM658" i="1"/>
  <c r="AN658" i="1"/>
  <c r="AM659" i="1"/>
  <c r="AN659" i="1"/>
  <c r="AM660" i="1"/>
  <c r="AN660" i="1"/>
  <c r="AM661" i="1"/>
  <c r="AN661" i="1"/>
  <c r="AM662" i="1"/>
  <c r="AN662" i="1"/>
  <c r="AM663" i="1"/>
  <c r="AN663" i="1"/>
  <c r="AM664" i="1"/>
  <c r="AN664" i="1"/>
  <c r="AM665" i="1"/>
  <c r="AN665" i="1"/>
  <c r="AM666" i="1"/>
  <c r="AN666" i="1"/>
  <c r="AM667" i="1"/>
  <c r="AN667" i="1"/>
  <c r="AM668" i="1"/>
  <c r="AN668" i="1"/>
  <c r="AM669" i="1"/>
  <c r="AN669" i="1"/>
  <c r="AM670" i="1"/>
  <c r="AN670" i="1"/>
  <c r="AM671" i="1"/>
  <c r="AN671" i="1"/>
  <c r="AM672" i="1"/>
  <c r="AN672" i="1"/>
  <c r="AM673" i="1"/>
  <c r="AN673" i="1"/>
  <c r="AM674" i="1"/>
  <c r="AN674" i="1"/>
  <c r="AM675" i="1"/>
  <c r="AN675" i="1"/>
  <c r="AM676" i="1"/>
  <c r="AN676" i="1"/>
  <c r="AM677" i="1"/>
  <c r="AN677" i="1"/>
  <c r="AM678" i="1"/>
  <c r="AN678" i="1"/>
  <c r="AM679" i="1"/>
  <c r="AN679" i="1"/>
  <c r="AM680" i="1"/>
  <c r="AN680" i="1"/>
  <c r="AM681" i="1"/>
  <c r="AN681" i="1"/>
  <c r="AM682" i="1"/>
  <c r="AN682" i="1"/>
  <c r="AM683" i="1"/>
  <c r="AN683" i="1"/>
  <c r="AM684" i="1"/>
  <c r="AN684" i="1"/>
  <c r="AM685" i="1"/>
  <c r="AN685" i="1"/>
  <c r="AM686" i="1"/>
  <c r="AN686" i="1"/>
  <c r="AM687" i="1"/>
  <c r="AN687" i="1"/>
  <c r="AM688" i="1"/>
  <c r="AN688" i="1"/>
  <c r="AM689" i="1"/>
  <c r="AN689" i="1"/>
  <c r="AM690" i="1"/>
  <c r="AN690" i="1"/>
  <c r="AM691" i="1"/>
  <c r="AN691" i="1"/>
  <c r="AM692" i="1"/>
  <c r="AN692" i="1"/>
  <c r="AM693" i="1"/>
  <c r="AN693" i="1"/>
  <c r="AM694" i="1"/>
  <c r="AN694" i="1"/>
  <c r="AM695" i="1"/>
  <c r="AN695" i="1"/>
  <c r="AM696" i="1"/>
  <c r="AN696" i="1"/>
  <c r="AM697" i="1"/>
  <c r="AN697" i="1"/>
  <c r="AM698" i="1"/>
  <c r="AN698" i="1"/>
  <c r="AM699" i="1"/>
  <c r="AN699" i="1"/>
  <c r="AM700" i="1"/>
  <c r="AN700" i="1"/>
  <c r="AM701" i="1"/>
  <c r="AN701" i="1"/>
  <c r="AM702" i="1"/>
  <c r="AN702" i="1"/>
  <c r="AM703" i="1"/>
  <c r="AN703" i="1"/>
  <c r="AM704" i="1"/>
  <c r="AN704" i="1"/>
  <c r="AM705" i="1"/>
  <c r="AN705" i="1"/>
  <c r="AM707" i="1"/>
  <c r="AN707" i="1"/>
  <c r="AM708" i="1"/>
  <c r="AN708" i="1"/>
  <c r="AM709" i="1"/>
  <c r="AN709" i="1"/>
  <c r="AM711" i="1"/>
  <c r="AN711" i="1"/>
  <c r="AM712" i="1"/>
  <c r="AN712" i="1"/>
  <c r="AM713" i="1"/>
  <c r="AN713" i="1"/>
  <c r="AM714" i="1"/>
  <c r="AN714" i="1"/>
  <c r="AM715" i="1"/>
  <c r="AN715" i="1"/>
  <c r="AM716" i="1"/>
  <c r="AN716" i="1"/>
  <c r="AM717" i="1"/>
  <c r="AN717" i="1"/>
  <c r="AM718" i="1"/>
  <c r="AN718" i="1"/>
  <c r="AM719" i="1"/>
  <c r="AN719" i="1"/>
  <c r="AM720" i="1"/>
  <c r="AN720" i="1"/>
  <c r="AM721" i="1"/>
  <c r="AN721" i="1"/>
  <c r="AM722" i="1"/>
  <c r="AN722" i="1"/>
  <c r="AM723" i="1"/>
  <c r="AN723" i="1"/>
  <c r="AM724" i="1"/>
  <c r="AN724" i="1"/>
  <c r="AM725" i="1"/>
  <c r="AN725" i="1"/>
  <c r="AM726" i="1"/>
  <c r="AN726" i="1"/>
  <c r="AM727" i="1"/>
  <c r="AN727" i="1"/>
  <c r="AM728" i="1"/>
  <c r="AN728" i="1"/>
  <c r="AM729" i="1"/>
  <c r="AN729" i="1"/>
  <c r="AM730" i="1"/>
  <c r="AN730" i="1"/>
  <c r="AM731" i="1"/>
  <c r="AN731" i="1"/>
  <c r="AM732" i="1"/>
  <c r="AN732" i="1"/>
  <c r="AM734" i="1"/>
  <c r="AN734" i="1"/>
  <c r="AM735" i="1"/>
  <c r="AN735" i="1"/>
  <c r="AM736" i="1"/>
  <c r="AN736" i="1"/>
  <c r="AM737" i="1"/>
  <c r="AN737" i="1"/>
  <c r="AM741" i="1"/>
  <c r="AN741" i="1"/>
  <c r="AM742" i="1"/>
  <c r="AN742" i="1"/>
  <c r="AM743" i="1"/>
  <c r="AN743" i="1"/>
  <c r="AM744" i="1"/>
  <c r="AN744" i="1"/>
  <c r="AM745" i="1"/>
  <c r="AN745" i="1"/>
  <c r="AM746" i="1"/>
  <c r="AN746" i="1"/>
  <c r="AM747" i="1"/>
  <c r="AN747" i="1"/>
  <c r="AM748" i="1"/>
  <c r="AN748" i="1"/>
  <c r="AM749" i="1"/>
  <c r="AN749" i="1"/>
  <c r="AM750" i="1"/>
  <c r="AN750" i="1"/>
  <c r="AM751" i="1"/>
  <c r="AN751" i="1"/>
  <c r="AM752" i="1"/>
  <c r="AN752" i="1"/>
  <c r="AM753" i="1"/>
  <c r="AN753" i="1"/>
  <c r="AM754" i="1"/>
  <c r="AN754" i="1"/>
  <c r="AM755" i="1"/>
  <c r="AN755" i="1"/>
  <c r="AM756" i="1"/>
  <c r="AN756" i="1"/>
  <c r="AM757" i="1"/>
  <c r="AN757" i="1"/>
  <c r="AM758" i="1"/>
  <c r="AN758" i="1"/>
  <c r="AM759" i="1"/>
  <c r="AN759" i="1"/>
  <c r="AM764" i="1"/>
  <c r="AN764" i="1"/>
  <c r="AM765" i="1"/>
  <c r="AN765" i="1"/>
  <c r="AM766" i="1"/>
  <c r="AN766" i="1"/>
  <c r="AM767" i="1"/>
  <c r="AN767" i="1"/>
  <c r="AM768" i="1"/>
  <c r="AN768" i="1"/>
  <c r="AM769" i="1"/>
  <c r="AN769" i="1"/>
  <c r="AM773" i="1"/>
  <c r="AM774" i="1"/>
  <c r="AN774" i="1"/>
  <c r="AM794" i="1"/>
  <c r="AN794" i="1"/>
  <c r="AM795" i="1"/>
  <c r="AN795" i="1"/>
  <c r="AM796" i="1"/>
  <c r="AN796" i="1"/>
  <c r="AM797" i="1"/>
  <c r="AN797" i="1"/>
  <c r="AM798" i="1"/>
  <c r="AN798" i="1"/>
  <c r="AM799" i="1"/>
  <c r="AN799" i="1"/>
  <c r="AM800" i="1"/>
  <c r="AN800" i="1"/>
  <c r="AM801" i="1"/>
  <c r="AN801" i="1"/>
  <c r="AM802" i="1"/>
  <c r="AN802" i="1"/>
  <c r="AM803" i="1"/>
  <c r="AN803" i="1"/>
  <c r="AM804" i="1"/>
  <c r="AN804" i="1"/>
  <c r="AM805" i="1"/>
  <c r="AN805" i="1"/>
  <c r="AM806" i="1"/>
  <c r="AN806" i="1"/>
  <c r="AM807" i="1"/>
  <c r="AN807" i="1"/>
  <c r="AM808" i="1"/>
  <c r="AN808" i="1"/>
  <c r="AM809" i="1"/>
  <c r="AN809" i="1"/>
  <c r="AM810" i="1"/>
  <c r="AN810" i="1"/>
  <c r="AM811" i="1"/>
  <c r="AN811" i="1"/>
  <c r="AM812" i="1"/>
  <c r="AN812" i="1"/>
  <c r="AM813" i="1"/>
  <c r="AN813" i="1"/>
  <c r="AM814" i="1"/>
  <c r="AN814" i="1"/>
  <c r="AM815" i="1"/>
  <c r="AN815" i="1"/>
  <c r="AM816" i="1"/>
  <c r="AN816" i="1"/>
  <c r="AM817" i="1"/>
  <c r="AN817" i="1"/>
  <c r="AM818" i="1"/>
  <c r="AN818" i="1"/>
  <c r="AM820" i="1"/>
  <c r="AN820" i="1"/>
  <c r="AM821" i="1"/>
  <c r="AN821" i="1"/>
  <c r="AM822" i="1"/>
  <c r="AN822" i="1"/>
  <c r="AM823" i="1"/>
  <c r="AN823" i="1"/>
  <c r="AM824" i="1"/>
  <c r="AN824" i="1"/>
  <c r="AM825" i="1"/>
  <c r="AN825" i="1"/>
  <c r="AM826" i="1"/>
  <c r="AN826" i="1"/>
  <c r="AM828" i="1"/>
  <c r="AN828" i="1"/>
  <c r="AM829" i="1"/>
  <c r="AN829" i="1"/>
  <c r="AM830" i="1"/>
  <c r="AN830" i="1"/>
  <c r="AM831" i="1"/>
  <c r="AN831" i="1"/>
  <c r="AM832" i="1"/>
  <c r="AN832" i="1"/>
  <c r="AM834" i="1"/>
  <c r="AN834" i="1"/>
  <c r="AM835" i="1"/>
  <c r="AN835" i="1"/>
  <c r="AM836" i="1"/>
  <c r="AN836" i="1"/>
  <c r="AM837" i="1"/>
  <c r="AN837" i="1"/>
  <c r="AM838" i="1"/>
  <c r="AN838" i="1"/>
  <c r="AM839" i="1"/>
  <c r="AN839" i="1"/>
  <c r="AM842" i="1"/>
  <c r="AN842" i="1"/>
  <c r="AM843" i="1"/>
  <c r="AN843" i="1"/>
  <c r="AM844" i="1"/>
  <c r="AN844" i="1"/>
  <c r="AM845" i="1"/>
  <c r="AN845" i="1"/>
  <c r="AM846" i="1"/>
  <c r="AN846" i="1"/>
  <c r="AM847" i="1"/>
  <c r="AN847" i="1"/>
  <c r="AM848" i="1"/>
  <c r="AN848" i="1"/>
  <c r="AM849" i="1"/>
  <c r="AN849" i="1"/>
  <c r="AM850" i="1"/>
  <c r="AN850" i="1"/>
  <c r="AM851" i="1"/>
  <c r="AN851" i="1"/>
  <c r="AM852" i="1"/>
  <c r="AN852" i="1"/>
  <c r="AM854" i="1"/>
  <c r="AN854" i="1"/>
  <c r="AM855" i="1"/>
  <c r="AN855" i="1"/>
  <c r="AM856" i="1"/>
  <c r="AN856" i="1"/>
  <c r="AM857" i="1"/>
  <c r="AN857" i="1"/>
  <c r="AM858" i="1"/>
  <c r="AN858" i="1"/>
  <c r="AM859" i="1"/>
  <c r="AN859" i="1"/>
  <c r="AM860" i="1"/>
  <c r="AN860" i="1"/>
  <c r="AM861" i="1"/>
  <c r="AN861" i="1"/>
  <c r="AM862" i="1"/>
  <c r="AN862" i="1"/>
  <c r="AM863" i="1"/>
  <c r="AN863" i="1"/>
  <c r="AM864" i="1"/>
  <c r="AN864" i="1"/>
  <c r="AM865" i="1"/>
  <c r="AN865" i="1"/>
  <c r="AM866" i="1"/>
  <c r="AN866" i="1"/>
  <c r="AM867" i="1"/>
  <c r="AN867" i="1"/>
  <c r="AM868" i="1"/>
  <c r="AN868" i="1"/>
  <c r="AM870" i="1"/>
  <c r="AN870" i="1"/>
  <c r="AM876" i="1"/>
  <c r="AN876" i="1"/>
  <c r="AM877" i="1"/>
  <c r="AN877" i="1"/>
  <c r="AM878" i="1"/>
  <c r="AN878" i="1"/>
  <c r="AM879" i="1"/>
  <c r="AN879" i="1"/>
  <c r="AM880" i="1"/>
  <c r="AN880" i="1"/>
  <c r="AM881" i="1"/>
  <c r="AN881" i="1"/>
  <c r="AM882" i="1"/>
  <c r="AN882" i="1"/>
  <c r="AM883" i="1"/>
  <c r="AN883" i="1"/>
  <c r="AM884" i="1"/>
  <c r="AN884" i="1"/>
  <c r="AM885" i="1"/>
  <c r="AN885" i="1"/>
  <c r="AM886" i="1"/>
  <c r="AN886" i="1"/>
  <c r="AM887" i="1"/>
  <c r="AN887" i="1"/>
  <c r="AM888" i="1"/>
  <c r="AN888" i="1"/>
  <c r="AM889" i="1"/>
  <c r="AN889" i="1"/>
  <c r="AM890" i="1"/>
  <c r="AN890" i="1"/>
  <c r="AM891" i="1"/>
  <c r="AN891" i="1"/>
  <c r="AM892" i="1"/>
  <c r="AN892" i="1"/>
  <c r="AM893" i="1"/>
  <c r="AN893" i="1"/>
  <c r="AM894" i="1"/>
  <c r="AN894" i="1"/>
  <c r="AM895" i="1"/>
  <c r="AN895" i="1"/>
  <c r="AM896" i="1"/>
  <c r="AN896" i="1"/>
  <c r="AM897" i="1"/>
  <c r="AN897" i="1"/>
  <c r="AM898" i="1"/>
  <c r="AN898" i="1"/>
  <c r="AM899" i="1"/>
  <c r="AN899" i="1"/>
  <c r="AM900" i="1"/>
  <c r="AN900" i="1"/>
  <c r="AM901" i="1"/>
  <c r="AN901" i="1"/>
  <c r="AM902" i="1"/>
  <c r="AN902" i="1"/>
  <c r="AM903" i="1"/>
  <c r="AN903" i="1"/>
  <c r="AM904" i="1"/>
  <c r="AN904" i="1"/>
  <c r="AM906" i="1"/>
  <c r="AN906" i="1"/>
  <c r="AM907" i="1"/>
  <c r="AN907" i="1"/>
  <c r="AM908" i="1"/>
  <c r="AN908" i="1"/>
  <c r="AM909" i="1"/>
  <c r="AN909" i="1"/>
  <c r="AM910" i="1"/>
  <c r="AN910" i="1"/>
  <c r="AM911" i="1"/>
  <c r="AN911" i="1"/>
  <c r="AM912" i="1"/>
  <c r="AN912" i="1"/>
  <c r="AM913" i="1"/>
  <c r="AN913" i="1"/>
  <c r="AM914" i="1"/>
  <c r="AN914" i="1"/>
  <c r="AM915" i="1"/>
  <c r="AN915" i="1"/>
  <c r="AM916" i="1"/>
  <c r="AN916" i="1"/>
  <c r="AM917" i="1"/>
  <c r="AN917" i="1"/>
  <c r="AM918" i="1"/>
  <c r="AN918" i="1"/>
  <c r="AM919" i="1"/>
  <c r="AN919" i="1"/>
  <c r="AM920" i="1"/>
  <c r="AN920" i="1"/>
  <c r="AM921" i="1"/>
  <c r="AN921" i="1"/>
  <c r="AM922" i="1"/>
  <c r="AN922" i="1"/>
  <c r="AM923" i="1"/>
  <c r="AN923" i="1"/>
  <c r="AM924" i="1"/>
  <c r="AN924" i="1"/>
  <c r="AM925" i="1"/>
  <c r="AN925" i="1"/>
  <c r="AM926" i="1"/>
  <c r="AN926" i="1"/>
  <c r="AM927" i="1"/>
  <c r="AN927" i="1"/>
  <c r="AM928" i="1"/>
  <c r="AN928" i="1"/>
  <c r="AM929" i="1"/>
  <c r="AN929" i="1"/>
  <c r="AM930" i="1"/>
  <c r="AN930" i="1"/>
  <c r="AM931" i="1"/>
  <c r="AN931" i="1"/>
  <c r="AM932" i="1"/>
  <c r="AN932" i="1"/>
  <c r="AM933" i="1"/>
  <c r="AN933" i="1"/>
  <c r="AM934" i="1"/>
  <c r="AN934" i="1"/>
  <c r="AM935" i="1"/>
  <c r="AN935" i="1"/>
  <c r="AM936" i="1"/>
  <c r="AN936" i="1"/>
  <c r="AM937" i="1"/>
  <c r="AN937" i="1"/>
  <c r="AM938" i="1"/>
  <c r="AN938" i="1"/>
  <c r="AM939" i="1"/>
  <c r="AN939" i="1"/>
  <c r="AM940" i="1"/>
  <c r="AN940" i="1"/>
  <c r="AM941" i="1"/>
  <c r="AN941" i="1"/>
  <c r="AM942" i="1"/>
  <c r="AN942" i="1"/>
  <c r="AM943" i="1"/>
  <c r="AN943" i="1"/>
  <c r="AM944" i="1"/>
  <c r="AN944" i="1"/>
  <c r="AM945" i="1"/>
  <c r="AN945" i="1"/>
  <c r="AM946" i="1"/>
  <c r="AN946" i="1"/>
  <c r="AM947" i="1"/>
  <c r="AN947" i="1"/>
  <c r="AM948" i="1"/>
  <c r="AN948" i="1"/>
  <c r="AM949" i="1"/>
  <c r="AN949" i="1"/>
  <c r="AM950" i="1"/>
  <c r="AN950" i="1"/>
  <c r="AM951" i="1"/>
  <c r="AN951" i="1"/>
  <c r="AM952" i="1"/>
  <c r="AN952" i="1"/>
  <c r="AM953" i="1"/>
  <c r="AN953" i="1"/>
  <c r="AM954" i="1"/>
  <c r="AN954" i="1"/>
  <c r="AM955" i="1"/>
  <c r="AN955" i="1"/>
  <c r="AM956" i="1"/>
  <c r="AN956" i="1"/>
  <c r="AM957" i="1"/>
  <c r="AN957" i="1"/>
  <c r="AM958" i="1"/>
  <c r="AN958" i="1"/>
  <c r="AM959" i="1"/>
  <c r="AN959" i="1"/>
  <c r="AM960" i="1"/>
  <c r="AN960" i="1"/>
  <c r="AM961" i="1"/>
  <c r="AN961" i="1"/>
  <c r="AM962" i="1"/>
  <c r="AN962" i="1"/>
  <c r="AM963" i="1"/>
  <c r="AN963" i="1"/>
  <c r="AM964" i="1"/>
  <c r="AN964" i="1"/>
  <c r="AM965" i="1"/>
  <c r="AN965" i="1"/>
  <c r="AM966" i="1"/>
  <c r="AN966" i="1"/>
  <c r="AM967" i="1"/>
  <c r="AN967" i="1"/>
  <c r="AM968" i="1"/>
  <c r="AN968" i="1"/>
  <c r="AM969" i="1"/>
  <c r="AN969" i="1"/>
  <c r="AM970" i="1"/>
  <c r="AN970" i="1"/>
  <c r="AM971" i="1"/>
  <c r="AN971" i="1"/>
  <c r="AM972" i="1"/>
  <c r="AN972" i="1"/>
  <c r="AM973" i="1"/>
  <c r="AN973" i="1"/>
  <c r="AM974" i="1"/>
  <c r="AN974" i="1"/>
  <c r="AM975" i="1"/>
  <c r="AN975" i="1"/>
  <c r="AM976" i="1"/>
  <c r="AN976" i="1"/>
  <c r="AM977" i="1"/>
  <c r="AN977" i="1"/>
  <c r="AM978" i="1"/>
  <c r="AN978" i="1"/>
  <c r="AM979" i="1"/>
  <c r="AN979" i="1"/>
  <c r="AM980" i="1"/>
  <c r="AN980" i="1"/>
  <c r="AM981" i="1"/>
  <c r="AN981" i="1"/>
  <c r="AM982" i="1"/>
  <c r="AN982" i="1"/>
  <c r="AM983" i="1"/>
  <c r="AN983" i="1"/>
  <c r="AM984" i="1"/>
  <c r="AN984" i="1"/>
  <c r="AM985" i="1"/>
  <c r="AN985" i="1"/>
  <c r="AM986" i="1"/>
  <c r="AN986" i="1"/>
  <c r="AM987" i="1"/>
  <c r="AN987" i="1"/>
  <c r="AM988" i="1"/>
  <c r="AN988" i="1"/>
  <c r="AM989" i="1"/>
  <c r="AN989" i="1"/>
  <c r="AM990" i="1"/>
  <c r="AN990" i="1"/>
  <c r="AM991" i="1"/>
  <c r="AN991" i="1"/>
  <c r="AM992" i="1"/>
  <c r="AN992" i="1"/>
  <c r="AM993" i="1"/>
  <c r="AN993" i="1"/>
  <c r="AM994" i="1"/>
  <c r="AN994" i="1"/>
  <c r="AM995" i="1"/>
  <c r="AN995" i="1"/>
  <c r="AM996" i="1"/>
  <c r="AN996" i="1"/>
  <c r="AM998" i="1"/>
  <c r="AN998" i="1"/>
  <c r="AM999" i="1"/>
  <c r="AN999" i="1"/>
  <c r="AM1000" i="1"/>
  <c r="AN1000" i="1"/>
  <c r="AM1001" i="1"/>
  <c r="AN1001" i="1"/>
  <c r="AM1002" i="1"/>
  <c r="AN1002" i="1"/>
  <c r="AM1003" i="1"/>
  <c r="AN1003" i="1"/>
  <c r="AM1004" i="1"/>
  <c r="AN1004" i="1"/>
  <c r="AM1005" i="1"/>
  <c r="AN1005" i="1"/>
  <c r="AM1006" i="1"/>
  <c r="AN1006" i="1"/>
  <c r="AM1007" i="1"/>
  <c r="AN1007" i="1"/>
  <c r="AM1008" i="1"/>
  <c r="AN1008" i="1"/>
  <c r="AM1009" i="1"/>
  <c r="AN1009" i="1"/>
  <c r="AM1010" i="1"/>
  <c r="AN1010" i="1"/>
  <c r="AM1011" i="1"/>
  <c r="AN1011" i="1"/>
  <c r="AM1012" i="1"/>
  <c r="AN1012" i="1"/>
  <c r="AM1013" i="1"/>
  <c r="AN1013" i="1"/>
  <c r="AM1014" i="1"/>
  <c r="AN1014" i="1"/>
  <c r="AM1015" i="1"/>
  <c r="AN1015" i="1"/>
  <c r="AM1016" i="1"/>
  <c r="AN1016" i="1"/>
  <c r="AM1017" i="1"/>
  <c r="AN1017" i="1"/>
  <c r="AM1018" i="1"/>
  <c r="AN1018" i="1"/>
  <c r="AM1019" i="1"/>
  <c r="AN1019" i="1"/>
  <c r="AM1020" i="1"/>
  <c r="AN1020" i="1"/>
  <c r="AM1021" i="1"/>
  <c r="AN1021" i="1"/>
  <c r="AM1022" i="1"/>
  <c r="AN1022" i="1"/>
  <c r="AM1023" i="1"/>
  <c r="AN1023" i="1"/>
  <c r="AM1024" i="1"/>
  <c r="AN1024" i="1"/>
  <c r="AM1025" i="1"/>
  <c r="AN1025" i="1"/>
  <c r="AM1026" i="1"/>
  <c r="AN1026" i="1"/>
  <c r="AM1027" i="1"/>
  <c r="AN1027" i="1"/>
  <c r="AM1028" i="1"/>
  <c r="AN1028" i="1"/>
  <c r="AM1029" i="1"/>
  <c r="AN1029" i="1"/>
  <c r="AM1030" i="1"/>
  <c r="AN1030" i="1"/>
  <c r="AM1031" i="1"/>
  <c r="AN1031" i="1"/>
  <c r="AM1032" i="1"/>
  <c r="AN1032" i="1"/>
  <c r="AM1033" i="1"/>
  <c r="AN1033" i="1"/>
  <c r="AM1034" i="1"/>
  <c r="AN1034" i="1"/>
  <c r="AM1035" i="1"/>
  <c r="AN1035" i="1"/>
  <c r="AM1036" i="1"/>
  <c r="AN1036" i="1"/>
  <c r="AM1037" i="1"/>
  <c r="AN1037" i="1"/>
  <c r="AM1038" i="1"/>
  <c r="AN1038" i="1"/>
  <c r="AM1039" i="1"/>
  <c r="AN1039" i="1"/>
  <c r="AM1040" i="1"/>
  <c r="AN1040" i="1"/>
  <c r="AM1041" i="1"/>
  <c r="AN1041" i="1"/>
  <c r="AM1042" i="1"/>
  <c r="AN1042" i="1"/>
  <c r="AM1043" i="1"/>
  <c r="AN1043" i="1"/>
  <c r="AM1044" i="1"/>
  <c r="AN1044" i="1"/>
  <c r="AM1045" i="1"/>
  <c r="AN1045" i="1"/>
  <c r="AM1046" i="1"/>
  <c r="AN1046" i="1"/>
  <c r="AM1047" i="1"/>
  <c r="AN1047" i="1"/>
  <c r="AM1048" i="1"/>
  <c r="AN1048" i="1"/>
  <c r="AM1049" i="1"/>
  <c r="AN1049" i="1"/>
  <c r="AM1050" i="1"/>
  <c r="AN1050" i="1"/>
  <c r="AM1052" i="1"/>
  <c r="AN1052" i="1"/>
  <c r="AM1053" i="1"/>
  <c r="AN1053" i="1"/>
  <c r="AM1054" i="1"/>
  <c r="AN1054" i="1"/>
  <c r="AM1055" i="1"/>
  <c r="AN1055" i="1"/>
  <c r="AM1056" i="1"/>
  <c r="AN1056" i="1"/>
  <c r="AM1057" i="1"/>
  <c r="AN1057" i="1"/>
  <c r="AM1058" i="1"/>
  <c r="AN1058" i="1"/>
  <c r="AM1059" i="1"/>
  <c r="AN1059" i="1"/>
  <c r="AM1060" i="1"/>
  <c r="AN1060" i="1"/>
  <c r="AM1061" i="1"/>
  <c r="AN1061" i="1"/>
  <c r="AM1062" i="1"/>
  <c r="AN1062" i="1"/>
  <c r="AM1063" i="1"/>
  <c r="AN1063" i="1"/>
  <c r="AM1064" i="1"/>
  <c r="AN1064" i="1"/>
  <c r="AM1065" i="1"/>
  <c r="AN1065" i="1"/>
  <c r="AM1066" i="1"/>
  <c r="AN1066" i="1"/>
  <c r="AM1067" i="1"/>
  <c r="AN1067" i="1"/>
  <c r="AM1068" i="1"/>
  <c r="AN1068" i="1"/>
  <c r="AM1069" i="1"/>
  <c r="AN1069" i="1"/>
  <c r="AM1070" i="1"/>
  <c r="AN1070" i="1"/>
  <c r="AM1071" i="1"/>
  <c r="AN1071" i="1"/>
  <c r="AM1072" i="1"/>
  <c r="AN1072" i="1"/>
  <c r="AM1073" i="1"/>
  <c r="AN1073" i="1"/>
  <c r="AM1074" i="1"/>
  <c r="AN1074" i="1"/>
  <c r="AM1075" i="1"/>
  <c r="AN1075" i="1"/>
  <c r="AM1076" i="1"/>
  <c r="AN1076" i="1"/>
  <c r="AM1077" i="1"/>
  <c r="AN1077" i="1"/>
  <c r="AM1078" i="1"/>
  <c r="AN1078" i="1"/>
  <c r="AM1079" i="1"/>
  <c r="AN1079" i="1"/>
  <c r="AM1080" i="1"/>
  <c r="AN1080" i="1"/>
  <c r="AM1081" i="1"/>
  <c r="AN1081" i="1"/>
  <c r="AM1082" i="1"/>
  <c r="AN1082" i="1"/>
  <c r="AM1083" i="1"/>
  <c r="AN1083" i="1"/>
  <c r="AM1084" i="1"/>
  <c r="AN1084" i="1"/>
  <c r="AM1085" i="1"/>
  <c r="AN1085" i="1"/>
  <c r="AM1086" i="1"/>
  <c r="AN1086" i="1"/>
  <c r="AM1087" i="1"/>
  <c r="AN1087" i="1"/>
  <c r="AM1088" i="1"/>
  <c r="AN1088" i="1"/>
  <c r="AM1089" i="1"/>
  <c r="AN1089" i="1"/>
  <c r="AM1090" i="1"/>
  <c r="AN1090" i="1"/>
  <c r="AM1091" i="1"/>
  <c r="AN1091" i="1"/>
  <c r="AM1092" i="1"/>
  <c r="AN1092" i="1"/>
  <c r="AM1093" i="1"/>
  <c r="AN1093" i="1"/>
  <c r="AM1094" i="1"/>
  <c r="AN1094" i="1"/>
  <c r="AM1095" i="1"/>
  <c r="AN1095" i="1"/>
  <c r="AM1096" i="1"/>
  <c r="AN1096" i="1"/>
  <c r="AM1097" i="1"/>
  <c r="AN1097" i="1"/>
  <c r="AM1098" i="1"/>
  <c r="AN1098" i="1"/>
  <c r="AM1099" i="1"/>
  <c r="AN1099" i="1"/>
  <c r="AM1100" i="1"/>
  <c r="AN1100" i="1"/>
  <c r="AM1101" i="1"/>
  <c r="AN1101" i="1"/>
  <c r="AM1102" i="1"/>
  <c r="AN1102" i="1"/>
  <c r="AM1103" i="1"/>
  <c r="AN1103" i="1"/>
  <c r="AM1104" i="1"/>
  <c r="AN1104" i="1"/>
  <c r="AM1105" i="1"/>
  <c r="AN1105" i="1"/>
  <c r="AM1106" i="1"/>
  <c r="AN1106" i="1"/>
  <c r="AM1107" i="1"/>
  <c r="AN1107" i="1"/>
  <c r="AM1108" i="1"/>
  <c r="AN1108" i="1"/>
  <c r="AM1109" i="1"/>
  <c r="AN1109" i="1"/>
  <c r="AM1110" i="1"/>
  <c r="AN1110" i="1"/>
  <c r="AM1111" i="1"/>
  <c r="AN1111" i="1"/>
  <c r="AM1112" i="1"/>
  <c r="AN1112" i="1"/>
  <c r="AM1113" i="1"/>
  <c r="AN1113" i="1"/>
  <c r="AM1114" i="1"/>
  <c r="AN1114" i="1"/>
  <c r="AM1115" i="1"/>
  <c r="AN1115" i="1"/>
  <c r="AM1116" i="1"/>
  <c r="AN1116" i="1"/>
  <c r="AM1117" i="1"/>
  <c r="AN1117" i="1"/>
  <c r="AM1118" i="1"/>
  <c r="AN1118" i="1"/>
  <c r="AM1119" i="1"/>
  <c r="AN1119" i="1"/>
  <c r="AM1120" i="1"/>
  <c r="AN1120" i="1"/>
  <c r="AM1121" i="1"/>
  <c r="AN1121" i="1"/>
  <c r="AM1122" i="1"/>
  <c r="AN1122" i="1"/>
  <c r="AM1123" i="1"/>
  <c r="AN1123" i="1"/>
  <c r="AM1124" i="1"/>
  <c r="AN1124" i="1"/>
  <c r="AM1125" i="1"/>
  <c r="AN1125" i="1"/>
  <c r="AM1126" i="1"/>
  <c r="AN1126" i="1"/>
  <c r="AM1127" i="1"/>
  <c r="AN1127" i="1"/>
  <c r="AM1128" i="1"/>
  <c r="AN1128" i="1"/>
  <c r="AM1129" i="1"/>
  <c r="AN1129" i="1"/>
  <c r="AM1130" i="1"/>
  <c r="AN1130" i="1"/>
  <c r="AM1131" i="1"/>
  <c r="AN1131" i="1"/>
  <c r="AM1132" i="1"/>
  <c r="AN1132" i="1"/>
  <c r="AM1133" i="1"/>
  <c r="AN1133" i="1"/>
  <c r="AM1134" i="1"/>
  <c r="AN1134" i="1"/>
  <c r="AM1135" i="1"/>
  <c r="AN1135" i="1"/>
  <c r="AM1136" i="1"/>
  <c r="AN1136" i="1"/>
  <c r="AM1137" i="1"/>
  <c r="AN1137" i="1"/>
  <c r="AM1138" i="1"/>
  <c r="AN1138" i="1"/>
  <c r="AM1139" i="1"/>
  <c r="AN1139" i="1"/>
  <c r="AM1140" i="1"/>
  <c r="AN1140" i="1"/>
  <c r="AM1141" i="1"/>
  <c r="AN1141" i="1"/>
  <c r="AM1142" i="1"/>
  <c r="AN1142" i="1"/>
  <c r="AM1143" i="1"/>
  <c r="AN1143" i="1"/>
  <c r="AM1144" i="1"/>
  <c r="AN1144" i="1"/>
  <c r="AM1145" i="1"/>
  <c r="AN1145" i="1"/>
  <c r="AM1146" i="1"/>
  <c r="AN1146" i="1"/>
  <c r="AM1147" i="1"/>
  <c r="AN1147" i="1"/>
  <c r="AM1148" i="1"/>
  <c r="AN1148" i="1"/>
  <c r="AM1149" i="1"/>
  <c r="AN1149" i="1"/>
  <c r="AM1150" i="1"/>
  <c r="AN1150" i="1"/>
  <c r="AM1151" i="1"/>
  <c r="AN1151" i="1"/>
  <c r="AM1152" i="1"/>
  <c r="AN1152" i="1"/>
  <c r="AM1153" i="1"/>
  <c r="AN1153" i="1"/>
  <c r="AM1154" i="1"/>
  <c r="AN1154" i="1"/>
  <c r="AM1155" i="1"/>
  <c r="AN1155" i="1"/>
  <c r="AM1156" i="1"/>
  <c r="AN1156" i="1"/>
  <c r="AM1157" i="1"/>
  <c r="AN1157" i="1"/>
  <c r="AM1158" i="1"/>
  <c r="AN1158" i="1"/>
  <c r="AM1159" i="1"/>
  <c r="AN1159" i="1"/>
  <c r="AM1160" i="1"/>
  <c r="AN1160" i="1"/>
  <c r="AM1161" i="1"/>
  <c r="AN1161" i="1"/>
  <c r="AM1162" i="1"/>
  <c r="AN1162" i="1"/>
  <c r="AM1163" i="1"/>
  <c r="AN1163" i="1"/>
  <c r="AM1164" i="1"/>
  <c r="AN1164" i="1"/>
  <c r="AM1165" i="1"/>
  <c r="AN1165" i="1"/>
  <c r="AM1166" i="1"/>
  <c r="AN1166" i="1"/>
  <c r="AM1167" i="1"/>
  <c r="AN1167" i="1"/>
  <c r="AM1168" i="1"/>
  <c r="AN1168" i="1"/>
  <c r="AM1169" i="1"/>
  <c r="AN1169" i="1"/>
  <c r="AM1170" i="1"/>
  <c r="AN1170" i="1"/>
  <c r="AM1171" i="1"/>
  <c r="AN1171" i="1"/>
  <c r="AM1172" i="1"/>
  <c r="AN1172" i="1"/>
  <c r="AM1173" i="1"/>
  <c r="AN1173" i="1"/>
  <c r="AM1174" i="1"/>
  <c r="AN1174" i="1"/>
  <c r="AM1175" i="1"/>
  <c r="AN1175" i="1"/>
  <c r="AM1176" i="1"/>
  <c r="AN1176" i="1"/>
  <c r="AM1177" i="1"/>
  <c r="AN1177" i="1"/>
  <c r="AM1178" i="1"/>
  <c r="AN1178" i="1"/>
  <c r="AM1179" i="1"/>
  <c r="AN1179" i="1"/>
  <c r="AM1180" i="1"/>
  <c r="AN1180" i="1"/>
  <c r="AM1181" i="1"/>
  <c r="AN1181" i="1"/>
  <c r="AM1182" i="1"/>
  <c r="AN1182" i="1"/>
  <c r="AM1183" i="1"/>
  <c r="AN1183" i="1"/>
  <c r="AM1184" i="1"/>
  <c r="AN1184" i="1"/>
  <c r="AM1185" i="1"/>
  <c r="AN1185" i="1"/>
  <c r="AM1186" i="1"/>
  <c r="AN1186" i="1"/>
  <c r="AM1187" i="1"/>
  <c r="AN1187" i="1"/>
  <c r="AM1188" i="1"/>
  <c r="AN1188" i="1"/>
  <c r="AM1189" i="1"/>
  <c r="AN1189" i="1"/>
  <c r="AM1190" i="1"/>
  <c r="AN1190" i="1"/>
  <c r="AM1191" i="1"/>
  <c r="AN1191" i="1"/>
  <c r="AM1192" i="1"/>
  <c r="AN1192" i="1"/>
  <c r="AM1193" i="1"/>
  <c r="AN1193" i="1"/>
  <c r="AM1194" i="1"/>
  <c r="AN1194" i="1"/>
  <c r="AM1195" i="1"/>
  <c r="AN1195" i="1"/>
  <c r="AM1196" i="1"/>
  <c r="AN1196" i="1"/>
  <c r="AM1197" i="1"/>
  <c r="AN1197" i="1"/>
  <c r="AM1198" i="1"/>
  <c r="AN1198" i="1"/>
  <c r="AM1199" i="1"/>
  <c r="AN1199" i="1"/>
  <c r="AM1200" i="1"/>
  <c r="AN1200" i="1"/>
  <c r="AM1201" i="1"/>
  <c r="AN1201" i="1"/>
  <c r="AM1202" i="1"/>
  <c r="AN1202" i="1"/>
  <c r="AM1203" i="1"/>
  <c r="AN1203" i="1"/>
  <c r="AM1204" i="1"/>
  <c r="AN1204" i="1"/>
  <c r="AM1205" i="1"/>
  <c r="AN1205" i="1"/>
  <c r="AM1206" i="1"/>
  <c r="AN1206" i="1"/>
  <c r="AM1207" i="1"/>
  <c r="AN1207" i="1"/>
  <c r="AM1208" i="1"/>
  <c r="AN1208" i="1"/>
  <c r="AM1209" i="1"/>
  <c r="AN1209" i="1"/>
  <c r="AM1210" i="1"/>
  <c r="AN1210" i="1"/>
  <c r="AM1211" i="1"/>
  <c r="AN1211" i="1"/>
  <c r="AM1212" i="1"/>
  <c r="AN1212" i="1"/>
  <c r="AM1213" i="1"/>
  <c r="AN1213" i="1"/>
  <c r="AM1214" i="1"/>
  <c r="AN1214" i="1"/>
  <c r="AM1215" i="1"/>
  <c r="AN1215" i="1"/>
  <c r="AM1216" i="1"/>
  <c r="AN1216" i="1"/>
  <c r="AM1217" i="1"/>
  <c r="AN1217" i="1"/>
  <c r="AM1218" i="1"/>
  <c r="AN1218" i="1"/>
  <c r="AM1219" i="1"/>
  <c r="AN1219" i="1"/>
  <c r="AM1220" i="1"/>
  <c r="AN1220" i="1"/>
  <c r="AM1221" i="1"/>
  <c r="AN1221" i="1"/>
  <c r="AM1222" i="1"/>
  <c r="AN1222" i="1"/>
  <c r="AM1223" i="1"/>
  <c r="AN1223" i="1"/>
  <c r="AM1224" i="1"/>
  <c r="AN1224" i="1"/>
  <c r="AM1225" i="1"/>
  <c r="AN1225" i="1"/>
  <c r="AM1226" i="1"/>
  <c r="AN1226" i="1"/>
  <c r="AM1227" i="1"/>
  <c r="AN1227" i="1"/>
  <c r="AM1228" i="1"/>
  <c r="AN1228" i="1"/>
  <c r="AM1229" i="1"/>
  <c r="AN1229" i="1"/>
  <c r="AM1230" i="1"/>
  <c r="AN1230" i="1"/>
  <c r="AM1231" i="1"/>
  <c r="AN1231" i="1"/>
  <c r="AM1232" i="1"/>
  <c r="AN1232" i="1"/>
  <c r="AM1233" i="1"/>
  <c r="AN1233" i="1"/>
  <c r="AM1234" i="1"/>
  <c r="AN1234" i="1"/>
  <c r="AM1235" i="1"/>
  <c r="AN1235" i="1"/>
  <c r="AM1236" i="1"/>
  <c r="AN1236" i="1"/>
  <c r="AM1237" i="1"/>
  <c r="AN1237" i="1"/>
  <c r="AM1238" i="1"/>
  <c r="AN1238" i="1"/>
  <c r="AM1239" i="1"/>
  <c r="AN1239" i="1"/>
  <c r="AM1240" i="1"/>
  <c r="AN1240" i="1"/>
  <c r="AM1241" i="1"/>
  <c r="AN1241" i="1"/>
  <c r="AM1242" i="1"/>
  <c r="AN1242" i="1"/>
  <c r="AM1243" i="1"/>
  <c r="AN1243" i="1"/>
  <c r="AM1244" i="1"/>
  <c r="AN1244" i="1"/>
  <c r="AM1245" i="1"/>
  <c r="AN1245" i="1"/>
  <c r="AM1246" i="1"/>
  <c r="AN1246" i="1"/>
  <c r="AM1247" i="1"/>
  <c r="AN1247" i="1"/>
  <c r="AM1248" i="1"/>
  <c r="AN1248" i="1"/>
  <c r="AM1249" i="1"/>
  <c r="AN1249" i="1"/>
  <c r="AM1250" i="1"/>
  <c r="AN1250" i="1"/>
  <c r="AM1251" i="1"/>
  <c r="AN1251" i="1"/>
  <c r="AM1252" i="1"/>
  <c r="AN1252" i="1"/>
  <c r="AM1253" i="1"/>
  <c r="AN1253" i="1"/>
  <c r="AM1254" i="1"/>
  <c r="AN1254" i="1"/>
  <c r="AM1255" i="1"/>
  <c r="AN1255" i="1"/>
  <c r="AM1256" i="1"/>
  <c r="AN1256" i="1"/>
  <c r="AM1257" i="1"/>
  <c r="AN1257" i="1"/>
  <c r="AM1258" i="1"/>
  <c r="AN1258" i="1"/>
  <c r="AM1259" i="1"/>
  <c r="AN1259" i="1"/>
  <c r="AM1260" i="1"/>
  <c r="AN1260" i="1"/>
  <c r="AM1261" i="1"/>
  <c r="AN1261" i="1"/>
  <c r="AM1262" i="1"/>
  <c r="AN1262" i="1"/>
  <c r="AM1263" i="1"/>
  <c r="AN1263" i="1"/>
  <c r="AM1264" i="1"/>
  <c r="AN1264" i="1"/>
  <c r="AM1265" i="1"/>
  <c r="AN1265" i="1"/>
  <c r="AM1266" i="1"/>
  <c r="AN1266" i="1"/>
  <c r="AM1267" i="1"/>
  <c r="AN1267" i="1"/>
  <c r="AM1268" i="1"/>
  <c r="AN1268" i="1"/>
  <c r="AM1269" i="1"/>
  <c r="AN1269" i="1"/>
  <c r="AM1270" i="1"/>
  <c r="AN1270" i="1"/>
  <c r="AM1271" i="1"/>
  <c r="AN1271" i="1"/>
  <c r="AM1272" i="1"/>
  <c r="AN1272" i="1"/>
  <c r="AM1273" i="1"/>
  <c r="AN1273" i="1"/>
  <c r="AM1274" i="1"/>
  <c r="AN1274" i="1"/>
  <c r="AM1275" i="1"/>
  <c r="AN1275" i="1"/>
  <c r="AM1276" i="1"/>
  <c r="AN1276" i="1"/>
  <c r="AM1277" i="1"/>
  <c r="AN1277" i="1"/>
  <c r="AM1278" i="1"/>
  <c r="AN1278" i="1"/>
  <c r="AM1279" i="1"/>
  <c r="AN1279" i="1"/>
  <c r="AM1280" i="1"/>
  <c r="AN1280" i="1"/>
  <c r="AM1281" i="1"/>
  <c r="AN1281" i="1"/>
  <c r="AM1282" i="1"/>
  <c r="AN1282" i="1"/>
  <c r="AM1283" i="1"/>
  <c r="AN1283" i="1"/>
  <c r="AM1284" i="1"/>
  <c r="AN1284" i="1"/>
  <c r="AM1285" i="1"/>
  <c r="AN1285" i="1"/>
  <c r="AM1286" i="1"/>
  <c r="AN1286" i="1"/>
  <c r="AM1287" i="1"/>
  <c r="AN1287" i="1"/>
  <c r="AM1288" i="1"/>
  <c r="AN1288" i="1"/>
  <c r="AM1289" i="1"/>
  <c r="AN1289" i="1"/>
  <c r="AM1290" i="1"/>
  <c r="AN1290" i="1"/>
  <c r="AM1291" i="1"/>
  <c r="AN1291" i="1"/>
  <c r="AM1292" i="1"/>
  <c r="AN1292" i="1"/>
  <c r="AM1293" i="1"/>
  <c r="AN1293" i="1"/>
  <c r="AM1294" i="1"/>
  <c r="AN1294" i="1"/>
  <c r="AM1295" i="1"/>
  <c r="AN1295" i="1"/>
  <c r="AM1296" i="1"/>
  <c r="AN1296" i="1"/>
  <c r="AM1297" i="1"/>
  <c r="AN1297" i="1"/>
  <c r="AM1298" i="1"/>
  <c r="AN1298" i="1"/>
  <c r="AM1299" i="1"/>
  <c r="AN1299" i="1"/>
  <c r="AM1300" i="1"/>
  <c r="AN1300" i="1"/>
  <c r="AM1301" i="1"/>
  <c r="AN1301" i="1"/>
  <c r="AM1302" i="1"/>
  <c r="AN1302" i="1"/>
  <c r="AM1303" i="1"/>
  <c r="AN1303" i="1"/>
  <c r="AM1304" i="1"/>
  <c r="AN1304" i="1"/>
  <c r="AM1305" i="1"/>
  <c r="AN1305" i="1"/>
  <c r="AM1306" i="1"/>
  <c r="AN1306" i="1"/>
  <c r="AM1307" i="1"/>
  <c r="AN1307" i="1"/>
  <c r="AM1308" i="1"/>
  <c r="AN1308" i="1"/>
  <c r="AM1309" i="1"/>
  <c r="AN1309" i="1"/>
  <c r="AM1310" i="1"/>
  <c r="AN1310" i="1"/>
  <c r="AM1311" i="1"/>
  <c r="AN1311" i="1"/>
  <c r="AM1312" i="1"/>
  <c r="AN1312" i="1"/>
  <c r="AM1313" i="1"/>
  <c r="AN1313" i="1"/>
  <c r="AM1314" i="1"/>
  <c r="AN1314" i="1"/>
  <c r="AM1315" i="1"/>
  <c r="AN1315" i="1"/>
  <c r="AM1316" i="1"/>
  <c r="AN1316" i="1"/>
  <c r="AM1317" i="1"/>
  <c r="AN1317" i="1"/>
  <c r="AM1318" i="1"/>
  <c r="AN1318" i="1"/>
  <c r="AM1319" i="1"/>
  <c r="AN1319" i="1"/>
  <c r="AM1320" i="1"/>
  <c r="AN1320" i="1"/>
  <c r="AM1321" i="1"/>
  <c r="AN1321" i="1"/>
  <c r="AM1322" i="1"/>
  <c r="AN1322" i="1"/>
  <c r="AM1323" i="1"/>
  <c r="AN1323" i="1"/>
  <c r="AM1324" i="1"/>
  <c r="AN1324" i="1"/>
  <c r="AM1325" i="1"/>
  <c r="AN1325" i="1"/>
  <c r="AM1326" i="1"/>
  <c r="AN1326" i="1"/>
  <c r="AM1327" i="1"/>
  <c r="AN1327" i="1"/>
  <c r="AM1328" i="1"/>
  <c r="AN1328" i="1"/>
  <c r="AM1329" i="1"/>
  <c r="AN1329" i="1"/>
  <c r="AM1330" i="1"/>
  <c r="AN1330" i="1"/>
  <c r="AM1331" i="1"/>
  <c r="AN1331" i="1"/>
  <c r="AM1332" i="1"/>
  <c r="AN1332" i="1"/>
  <c r="AM1333" i="1"/>
  <c r="AN1333" i="1"/>
  <c r="AM1334" i="1"/>
  <c r="AN1334" i="1"/>
  <c r="AM1335" i="1"/>
  <c r="AN1335" i="1"/>
  <c r="AM1336" i="1"/>
  <c r="AN1336" i="1"/>
  <c r="AM1337" i="1"/>
  <c r="AN1337" i="1"/>
  <c r="AM1338" i="1"/>
  <c r="AN1338" i="1"/>
  <c r="AM1339" i="1"/>
  <c r="AN1339" i="1"/>
  <c r="AM1340" i="1"/>
  <c r="AN1340" i="1"/>
  <c r="AM1341" i="1"/>
  <c r="AN1341" i="1"/>
  <c r="AM1342" i="1"/>
  <c r="AN1342" i="1"/>
  <c r="AM1343" i="1"/>
  <c r="AN1343" i="1"/>
  <c r="AM1344" i="1"/>
  <c r="AN1344" i="1"/>
  <c r="AM1345" i="1"/>
  <c r="AN1345" i="1"/>
  <c r="AM1346" i="1"/>
  <c r="AN1346" i="1"/>
  <c r="AM1347" i="1"/>
  <c r="AN1347" i="1"/>
  <c r="AM1348" i="1"/>
  <c r="AN1348" i="1"/>
  <c r="AM1349" i="1"/>
  <c r="AN1349" i="1"/>
  <c r="AM1350" i="1"/>
  <c r="AN1350" i="1"/>
  <c r="AM1351" i="1"/>
  <c r="AN1351" i="1"/>
  <c r="AM1352" i="1"/>
  <c r="AN1352" i="1"/>
  <c r="AM1353" i="1"/>
  <c r="AN1353" i="1"/>
  <c r="AM1354" i="1"/>
  <c r="AN1354" i="1"/>
  <c r="AM1355" i="1"/>
  <c r="AN1355" i="1"/>
  <c r="AM1356" i="1"/>
  <c r="AN1356" i="1"/>
  <c r="AM1357" i="1"/>
  <c r="AN1357" i="1"/>
  <c r="AM1358" i="1"/>
  <c r="AN1358" i="1"/>
  <c r="AM1359" i="1"/>
  <c r="AN1359" i="1"/>
  <c r="AM1360" i="1"/>
  <c r="AN1360" i="1"/>
  <c r="AM1361" i="1"/>
  <c r="AN1361" i="1"/>
  <c r="AM1362" i="1"/>
  <c r="AN1362" i="1"/>
  <c r="AM1363" i="1"/>
  <c r="AN1363" i="1"/>
  <c r="AM1364" i="1"/>
  <c r="AN1364" i="1"/>
  <c r="AM1365" i="1"/>
  <c r="AN1365" i="1"/>
  <c r="AM1366" i="1"/>
  <c r="AN1366" i="1"/>
  <c r="AM1367" i="1"/>
  <c r="AN1367" i="1"/>
  <c r="AM1368" i="1"/>
  <c r="AN1368" i="1"/>
  <c r="AM1369" i="1"/>
  <c r="AN1369" i="1"/>
  <c r="AM1370" i="1"/>
  <c r="AN1370" i="1"/>
  <c r="AM1371" i="1"/>
  <c r="AN1371" i="1"/>
  <c r="AM1372" i="1"/>
  <c r="AN1372" i="1"/>
  <c r="AM1373" i="1"/>
  <c r="AN1373" i="1"/>
  <c r="AM1374" i="1"/>
  <c r="AN1374" i="1"/>
  <c r="AM1375" i="1"/>
  <c r="AN1375" i="1"/>
  <c r="AM1376" i="1"/>
  <c r="AN1376" i="1"/>
  <c r="AM1377" i="1"/>
  <c r="AN1377" i="1"/>
  <c r="AM1378" i="1"/>
  <c r="AN1378" i="1"/>
  <c r="AM1379" i="1"/>
  <c r="AN1379" i="1"/>
  <c r="AM1380" i="1"/>
  <c r="AN1380" i="1"/>
  <c r="AM1381" i="1"/>
  <c r="AN1381" i="1"/>
  <c r="AM1382" i="1"/>
  <c r="AN1382" i="1"/>
  <c r="AM1383" i="1"/>
  <c r="AN1383" i="1"/>
  <c r="AM1384" i="1"/>
  <c r="AN1384" i="1"/>
  <c r="AM1385" i="1"/>
  <c r="AN1385" i="1"/>
  <c r="AM1386" i="1"/>
  <c r="AN1386" i="1"/>
  <c r="AM1387" i="1"/>
  <c r="AN1387" i="1"/>
  <c r="AM1388" i="1"/>
  <c r="AN1388" i="1"/>
  <c r="AM1389" i="1"/>
  <c r="AN1389" i="1"/>
  <c r="AM1390" i="1"/>
  <c r="AN1390" i="1"/>
  <c r="AM1391" i="1"/>
  <c r="AN1391" i="1"/>
  <c r="AM1392" i="1"/>
  <c r="AN1392" i="1"/>
  <c r="AM1393" i="1"/>
  <c r="AN1393" i="1"/>
  <c r="AM1394" i="1"/>
  <c r="AN1394" i="1"/>
  <c r="AM1395" i="1"/>
  <c r="AN1395" i="1"/>
  <c r="AM1396" i="1"/>
  <c r="AN1396" i="1"/>
  <c r="AM1397" i="1"/>
  <c r="AN1397" i="1"/>
  <c r="AM1398" i="1"/>
  <c r="AN1398" i="1"/>
  <c r="AM1399" i="1"/>
  <c r="AN1399" i="1"/>
  <c r="AM1400" i="1"/>
  <c r="AN1400" i="1"/>
  <c r="AM1401" i="1"/>
  <c r="AN1401" i="1"/>
  <c r="AM1402" i="1"/>
  <c r="AN1402" i="1"/>
  <c r="AM1403" i="1"/>
  <c r="AN1403" i="1"/>
  <c r="AM1404" i="1"/>
  <c r="AN1404" i="1"/>
  <c r="AM1405" i="1"/>
  <c r="AN1405" i="1"/>
  <c r="AM1406" i="1"/>
  <c r="AN1406" i="1"/>
  <c r="AM1407" i="1"/>
  <c r="AN1407" i="1"/>
  <c r="AM1408" i="1"/>
  <c r="AN1408" i="1"/>
  <c r="AM1409" i="1"/>
  <c r="AN1409" i="1"/>
  <c r="AM1410" i="1"/>
  <c r="AN1410" i="1"/>
  <c r="AM1411" i="1"/>
  <c r="AN1411" i="1"/>
  <c r="AM1412" i="1"/>
  <c r="AN1412" i="1"/>
  <c r="AM1413" i="1"/>
  <c r="AN1413" i="1"/>
  <c r="AM1414" i="1"/>
  <c r="AN1414" i="1"/>
  <c r="AM1415" i="1"/>
  <c r="AN1415" i="1"/>
  <c r="AM1416" i="1"/>
  <c r="AN1416" i="1"/>
  <c r="AM1417" i="1"/>
  <c r="AN1417" i="1"/>
  <c r="AM1418" i="1"/>
  <c r="AN1418" i="1"/>
  <c r="AM1419" i="1"/>
  <c r="AN1419" i="1"/>
  <c r="AM1420" i="1"/>
  <c r="AN1420" i="1"/>
  <c r="AM1421" i="1"/>
  <c r="AN1421" i="1"/>
  <c r="AM1422" i="1"/>
  <c r="AN1422" i="1"/>
  <c r="AM1423" i="1"/>
  <c r="AN1423" i="1"/>
  <c r="AM1424" i="1"/>
  <c r="AN1424" i="1"/>
  <c r="AM1425" i="1"/>
  <c r="AN1425" i="1"/>
  <c r="AM1426" i="1"/>
  <c r="AN1426" i="1"/>
  <c r="AM1427" i="1"/>
  <c r="AN1427" i="1"/>
  <c r="AM1428" i="1"/>
  <c r="AN1428" i="1"/>
  <c r="AM1429" i="1"/>
  <c r="AN1429" i="1"/>
  <c r="AM1430" i="1"/>
  <c r="AN1430" i="1"/>
  <c r="AM1431" i="1"/>
  <c r="AN1431" i="1"/>
  <c r="AM1432" i="1"/>
  <c r="AN1432" i="1"/>
  <c r="AM1433" i="1"/>
  <c r="AN1433" i="1"/>
  <c r="AM1434" i="1"/>
  <c r="AN1434" i="1"/>
  <c r="AM1435" i="1"/>
  <c r="AN1435" i="1"/>
  <c r="AM1436" i="1"/>
  <c r="AN1436" i="1"/>
  <c r="AM1437" i="1"/>
  <c r="AN1437" i="1"/>
  <c r="AM1438" i="1"/>
  <c r="AN1438" i="1"/>
  <c r="AM1439" i="1"/>
  <c r="AN1439" i="1"/>
  <c r="AM1440" i="1"/>
  <c r="AN1440" i="1"/>
  <c r="AM1441" i="1"/>
  <c r="AN1441" i="1"/>
  <c r="AM1442" i="1"/>
  <c r="AN1442" i="1"/>
  <c r="AM1443" i="1"/>
  <c r="AN1443" i="1"/>
  <c r="AM1444" i="1"/>
  <c r="AN1444" i="1"/>
  <c r="AM1445" i="1"/>
  <c r="AN1445" i="1"/>
  <c r="AM1446" i="1"/>
  <c r="AN1446" i="1"/>
  <c r="AM1447" i="1"/>
  <c r="AN1447" i="1"/>
  <c r="AM1448" i="1"/>
  <c r="AN1448" i="1"/>
  <c r="AM1449" i="1"/>
  <c r="AN1449" i="1"/>
  <c r="AM1450" i="1"/>
  <c r="AN1450" i="1"/>
  <c r="AM1451" i="1"/>
  <c r="AN1451" i="1"/>
  <c r="AM1452" i="1"/>
  <c r="AN1452" i="1"/>
  <c r="AM1453" i="1"/>
  <c r="AN1453" i="1"/>
  <c r="AM1454" i="1"/>
  <c r="AN1454" i="1"/>
  <c r="AM1455" i="1"/>
  <c r="AN1455" i="1"/>
  <c r="AM1456" i="1"/>
  <c r="AN1456" i="1"/>
  <c r="AM1457" i="1"/>
  <c r="AN1457" i="1"/>
  <c r="AM1458" i="1"/>
  <c r="AN1458" i="1"/>
  <c r="AM1459" i="1"/>
  <c r="AN1459" i="1"/>
  <c r="AM1460" i="1"/>
  <c r="AN1460" i="1"/>
  <c r="AM1461" i="1"/>
  <c r="AN1461" i="1"/>
  <c r="AN1462" i="1"/>
  <c r="AN1463" i="1"/>
  <c r="AM1464" i="1"/>
  <c r="AN1464" i="1"/>
  <c r="AM1465" i="1"/>
  <c r="AN1465" i="1"/>
  <c r="AM1466" i="1"/>
  <c r="AN1466" i="1"/>
  <c r="AM1467" i="1"/>
  <c r="AN1467" i="1"/>
  <c r="AM1468" i="1"/>
  <c r="AN1468" i="1"/>
  <c r="AM1469" i="1"/>
  <c r="AN1469" i="1"/>
  <c r="AM1470" i="1"/>
  <c r="AN1470" i="1"/>
  <c r="AM1472" i="1"/>
  <c r="AN1472" i="1"/>
  <c r="AM1473" i="1"/>
  <c r="AN1473" i="1"/>
  <c r="AM1474" i="1"/>
  <c r="AN1474" i="1"/>
  <c r="AM1475" i="1"/>
  <c r="AN1475" i="1"/>
  <c r="AM1476" i="1"/>
  <c r="AN1476" i="1"/>
  <c r="AM1477" i="1"/>
  <c r="AN1477" i="1"/>
  <c r="AM1479" i="1"/>
  <c r="AN1479" i="1"/>
  <c r="AM1480" i="1"/>
  <c r="AN1480" i="1"/>
  <c r="AN1482" i="1"/>
  <c r="AN1483" i="1"/>
  <c r="AN1484" i="1"/>
  <c r="AN1485" i="1"/>
  <c r="AN1486" i="1"/>
  <c r="AM1489" i="1"/>
  <c r="AN1489" i="1"/>
  <c r="AM1491" i="1"/>
  <c r="AN1491" i="1"/>
  <c r="AM1492" i="1"/>
  <c r="AN1492" i="1"/>
  <c r="AM1493" i="1"/>
  <c r="AN1493" i="1"/>
  <c r="AM1495" i="1"/>
  <c r="AN1495" i="1"/>
  <c r="AM1496" i="1"/>
  <c r="AN1496" i="1"/>
  <c r="AM1497" i="1"/>
  <c r="AN1497" i="1"/>
  <c r="AM1498" i="1"/>
  <c r="AN1498" i="1"/>
  <c r="AN1499" i="1"/>
  <c r="AM1500" i="1"/>
  <c r="AN1500" i="1"/>
  <c r="AN1501" i="1"/>
  <c r="AM1503" i="1"/>
  <c r="AN1503" i="1"/>
  <c r="AM1509" i="1"/>
  <c r="AN1509" i="1"/>
  <c r="AM1510" i="1"/>
  <c r="AN1510" i="1"/>
  <c r="AM1512" i="1"/>
  <c r="AN1512" i="1"/>
  <c r="AM1513" i="1"/>
  <c r="AN1513" i="1"/>
  <c r="AM1514" i="1"/>
  <c r="AN1514" i="1"/>
  <c r="AM1515" i="1"/>
  <c r="AN1515" i="1"/>
  <c r="AM1517" i="1"/>
  <c r="AN1517" i="1"/>
  <c r="AM1518" i="1"/>
  <c r="AN1518" i="1"/>
  <c r="AM1520" i="1"/>
  <c r="AN1520" i="1"/>
  <c r="AM1521" i="1"/>
  <c r="AN1521" i="1"/>
  <c r="AM1522" i="1"/>
  <c r="AN1522" i="1"/>
  <c r="AM1526" i="1"/>
  <c r="AN1526" i="1"/>
  <c r="AM1527" i="1"/>
  <c r="AN1527" i="1"/>
  <c r="AM1529" i="1"/>
  <c r="AN1529" i="1"/>
  <c r="AM1530" i="1"/>
  <c r="AN1530" i="1"/>
  <c r="AM1531" i="1"/>
  <c r="AN1531" i="1"/>
  <c r="AM1533" i="1"/>
  <c r="AN1533" i="1"/>
  <c r="AM1534" i="1"/>
  <c r="AN1534" i="1"/>
  <c r="AM1535" i="1"/>
  <c r="AN1535" i="1"/>
  <c r="AM1539" i="1"/>
  <c r="AN1539" i="1"/>
  <c r="AM1542" i="1"/>
  <c r="AN1542" i="1"/>
  <c r="AM1543" i="1"/>
  <c r="AN1543" i="1"/>
  <c r="AM1545" i="1"/>
  <c r="AN1545" i="1"/>
  <c r="AM1546" i="1"/>
  <c r="AN1546" i="1"/>
  <c r="AM1548" i="1"/>
  <c r="AN1548" i="1"/>
  <c r="AM1551" i="1"/>
  <c r="AN1551" i="1"/>
  <c r="AM1552" i="1"/>
  <c r="AN1552" i="1"/>
  <c r="AM1554" i="1"/>
  <c r="AN1554" i="1"/>
  <c r="AM1555" i="1"/>
  <c r="AN1555" i="1"/>
  <c r="AM1556" i="1"/>
  <c r="AN1556" i="1"/>
  <c r="AM1557" i="1"/>
  <c r="AN1557" i="1"/>
  <c r="AM1558" i="1"/>
  <c r="AN1558" i="1"/>
  <c r="AM1559" i="1"/>
  <c r="AN1559" i="1"/>
  <c r="AM1560" i="1"/>
  <c r="AN1560" i="1"/>
  <c r="AM1561" i="1"/>
  <c r="AN1561" i="1"/>
  <c r="AM1562" i="1"/>
  <c r="AN1562" i="1"/>
  <c r="AP11" i="1"/>
  <c r="AP97" i="1"/>
  <c r="M102" i="2"/>
  <c r="O102" i="2"/>
  <c r="Q102" i="2"/>
  <c r="S102" i="2"/>
  <c r="U102" i="2"/>
  <c r="W102" i="2"/>
  <c r="Y102" i="2"/>
  <c r="AA102" i="2"/>
  <c r="AC102" i="2"/>
  <c r="AE102" i="2"/>
  <c r="AG102" i="2"/>
  <c r="AI102" i="2"/>
  <c r="AK102" i="2"/>
  <c r="AM102" i="2"/>
  <c r="AO102" i="2"/>
  <c r="AS102" i="2"/>
  <c r="K102" i="2"/>
  <c r="F88" i="2"/>
  <c r="AS79" i="2"/>
  <c r="AO79" i="2"/>
  <c r="AM79" i="2"/>
  <c r="AK79" i="2"/>
  <c r="AI79" i="2"/>
  <c r="AG79" i="2"/>
  <c r="AE79" i="2"/>
  <c r="AC79" i="2"/>
  <c r="AA79" i="2"/>
  <c r="Y79" i="2"/>
  <c r="W79" i="2"/>
  <c r="U79" i="2"/>
  <c r="S79" i="2"/>
  <c r="Q79" i="2"/>
  <c r="O79" i="2"/>
  <c r="M79" i="2"/>
  <c r="K79" i="2"/>
  <c r="AS69" i="2"/>
  <c r="AO69" i="2"/>
  <c r="AM69" i="2"/>
  <c r="AK69" i="2"/>
  <c r="AI69" i="2"/>
  <c r="AG69" i="2"/>
  <c r="AE69" i="2"/>
  <c r="AC69" i="2"/>
  <c r="AA69" i="2"/>
  <c r="AS61" i="2"/>
  <c r="AO61" i="2"/>
  <c r="AM61" i="2"/>
  <c r="AK61" i="2"/>
  <c r="AI61" i="2"/>
  <c r="AG61" i="2"/>
  <c r="AE61" i="2"/>
  <c r="AC61" i="2"/>
  <c r="AA61" i="2"/>
  <c r="Y61" i="2"/>
  <c r="W61" i="2"/>
  <c r="U61" i="2"/>
  <c r="S61" i="2"/>
  <c r="Q61" i="2"/>
  <c r="O61" i="2"/>
  <c r="M61" i="2"/>
  <c r="K61" i="2"/>
  <c r="AS53" i="2"/>
  <c r="AO53" i="2"/>
  <c r="AM53" i="2"/>
  <c r="AK53" i="2"/>
  <c r="AI53" i="2"/>
  <c r="AG53" i="2"/>
  <c r="AE53" i="2"/>
  <c r="AC53" i="2"/>
  <c r="AA53" i="2"/>
  <c r="Y53" i="2"/>
  <c r="W53" i="2"/>
  <c r="U53" i="2"/>
  <c r="S53" i="2"/>
  <c r="Q53" i="2"/>
  <c r="O53" i="2"/>
  <c r="M53" i="2"/>
  <c r="K53" i="2"/>
  <c r="AC88" i="2"/>
  <c r="AK88" i="2"/>
  <c r="AM88" i="2"/>
  <c r="AO88" i="2"/>
  <c r="AA88" i="2"/>
  <c r="AI88" i="2"/>
  <c r="AS88" i="2"/>
  <c r="AE88" i="2"/>
  <c r="AG88" i="2"/>
  <c r="M30" i="2"/>
  <c r="O30" i="2"/>
  <c r="Q30" i="2"/>
  <c r="S30" i="2"/>
  <c r="U30" i="2"/>
  <c r="W30" i="2"/>
  <c r="Y30" i="2"/>
  <c r="AC30" i="2"/>
  <c r="AE30" i="2"/>
  <c r="AG30" i="2"/>
  <c r="AI30" i="2"/>
  <c r="AK30" i="2"/>
  <c r="AM30" i="2"/>
  <c r="M40" i="2"/>
  <c r="O40" i="2"/>
  <c r="Q40" i="2"/>
  <c r="S40" i="2"/>
  <c r="U40" i="2"/>
  <c r="W40" i="2"/>
  <c r="Y40" i="2"/>
  <c r="AA40" i="2"/>
  <c r="AC40" i="2"/>
  <c r="AE40" i="2"/>
  <c r="AG40" i="2"/>
  <c r="AI40" i="2"/>
  <c r="AK40" i="2"/>
  <c r="AM40" i="2"/>
  <c r="AO40" i="2"/>
  <c r="AS40" i="2"/>
  <c r="K40" i="2"/>
  <c r="K30" i="2"/>
  <c r="AA30" i="2"/>
  <c r="AN10" i="1"/>
  <c r="AM10" i="1"/>
  <c r="N1554" i="1"/>
  <c r="O1554" i="1"/>
  <c r="N1555" i="1"/>
  <c r="O1555" i="1"/>
  <c r="AO1555" i="1"/>
  <c r="N1556" i="1"/>
  <c r="O1556" i="1"/>
  <c r="AO1556" i="1"/>
  <c r="N1557" i="1"/>
  <c r="O1557" i="1"/>
  <c r="AO1557" i="1"/>
  <c r="N1558" i="1"/>
  <c r="O1558" i="1"/>
  <c r="AO1558" i="1"/>
  <c r="N1559" i="1"/>
  <c r="O1559" i="1"/>
  <c r="AO1559" i="1"/>
  <c r="N1560" i="1"/>
  <c r="O1560" i="1"/>
  <c r="AO1560" i="1"/>
  <c r="N1561" i="1"/>
  <c r="O1561" i="1"/>
  <c r="AO1561" i="1"/>
  <c r="N1562" i="1"/>
  <c r="O1562" i="1"/>
  <c r="AO1562" i="1"/>
  <c r="P97" i="1"/>
  <c r="O12" i="1"/>
  <c r="AO12" i="1"/>
  <c r="O13" i="1"/>
  <c r="O14" i="1"/>
  <c r="O15" i="1"/>
  <c r="O16" i="1"/>
  <c r="O17" i="1"/>
  <c r="O18" i="1"/>
  <c r="O19" i="1"/>
  <c r="O20" i="1"/>
  <c r="O21" i="1"/>
  <c r="AO21" i="1"/>
  <c r="O22" i="1"/>
  <c r="AO22" i="1"/>
  <c r="O23" i="1"/>
  <c r="AO23" i="1"/>
  <c r="O24" i="1"/>
  <c r="O25" i="1"/>
  <c r="AO25" i="1"/>
  <c r="O26" i="1"/>
  <c r="AO26" i="1"/>
  <c r="O27" i="1"/>
  <c r="AO27" i="1"/>
  <c r="O28" i="1"/>
  <c r="AO28" i="1"/>
  <c r="O29" i="1"/>
  <c r="AO29" i="1"/>
  <c r="O30" i="1"/>
  <c r="AO30" i="1"/>
  <c r="O31" i="1"/>
  <c r="O32" i="1"/>
  <c r="O33" i="1"/>
  <c r="O34" i="1"/>
  <c r="AO34" i="1"/>
  <c r="O35" i="1"/>
  <c r="AO35" i="1"/>
  <c r="O36" i="1"/>
  <c r="O37" i="1"/>
  <c r="O38" i="1"/>
  <c r="O39" i="1"/>
  <c r="AO39" i="1"/>
  <c r="O40" i="1"/>
  <c r="AO40" i="1"/>
  <c r="O41" i="1"/>
  <c r="AO41" i="1"/>
  <c r="O42" i="1"/>
  <c r="O43" i="1"/>
  <c r="O44" i="1"/>
  <c r="O45" i="1"/>
  <c r="AO45" i="1"/>
  <c r="O46" i="1"/>
  <c r="O47" i="1"/>
  <c r="O48" i="1"/>
  <c r="O49" i="1"/>
  <c r="O50" i="1"/>
  <c r="O51" i="1"/>
  <c r="AO51" i="1"/>
  <c r="O52" i="1"/>
  <c r="AO52" i="1"/>
  <c r="O53" i="1"/>
  <c r="AO53" i="1"/>
  <c r="O54" i="1"/>
  <c r="O55" i="1"/>
  <c r="AO55" i="1"/>
  <c r="O56" i="1"/>
  <c r="AO56" i="1"/>
  <c r="O57" i="1"/>
  <c r="AO57" i="1"/>
  <c r="O58" i="1"/>
  <c r="AO58" i="1"/>
  <c r="O59" i="1"/>
  <c r="AO59" i="1"/>
  <c r="O60" i="1"/>
  <c r="AO60" i="1"/>
  <c r="O61" i="1"/>
  <c r="AO61" i="1"/>
  <c r="O62" i="1"/>
  <c r="O63" i="1"/>
  <c r="O64" i="1"/>
  <c r="O65" i="1"/>
  <c r="AO65" i="1"/>
  <c r="O66" i="1"/>
  <c r="AO66" i="1"/>
  <c r="O67" i="1"/>
  <c r="O68" i="1"/>
  <c r="O69" i="1"/>
  <c r="O70" i="1"/>
  <c r="O71" i="1"/>
  <c r="O72" i="1"/>
  <c r="O73" i="1"/>
  <c r="O74" i="1"/>
  <c r="O75" i="1"/>
  <c r="O76" i="1"/>
  <c r="O77" i="1"/>
  <c r="AO77" i="1"/>
  <c r="O78" i="1"/>
  <c r="O79" i="1"/>
  <c r="AO79" i="1"/>
  <c r="O80" i="1"/>
  <c r="AO80" i="1"/>
  <c r="O81" i="1"/>
  <c r="AO81" i="1"/>
  <c r="O82" i="1"/>
  <c r="O83" i="1"/>
  <c r="O84" i="1"/>
  <c r="O85" i="1"/>
  <c r="O86" i="1"/>
  <c r="O87" i="1"/>
  <c r="O88" i="1"/>
  <c r="AO88" i="1"/>
  <c r="O89" i="1"/>
  <c r="AO89" i="1"/>
  <c r="O90" i="1"/>
  <c r="O91" i="1"/>
  <c r="O92" i="1"/>
  <c r="AO92" i="1"/>
  <c r="O93" i="1"/>
  <c r="O94" i="1"/>
  <c r="O95" i="1"/>
  <c r="O96" i="1"/>
  <c r="AO96" i="1"/>
  <c r="O98" i="1"/>
  <c r="AO98" i="1"/>
  <c r="O99" i="1"/>
  <c r="AO99" i="1"/>
  <c r="O100" i="1"/>
  <c r="AO100" i="1"/>
  <c r="O101" i="1"/>
  <c r="O102" i="1"/>
  <c r="O103" i="1"/>
  <c r="O104" i="1"/>
  <c r="O105" i="1"/>
  <c r="O106" i="1"/>
  <c r="O107" i="1"/>
  <c r="O108" i="1"/>
  <c r="O109" i="1"/>
  <c r="O110" i="1"/>
  <c r="O111" i="1"/>
  <c r="O112" i="1"/>
  <c r="O113" i="1"/>
  <c r="O114" i="1"/>
  <c r="O115" i="1"/>
  <c r="O116" i="1"/>
  <c r="AO116" i="1"/>
  <c r="O117" i="1"/>
  <c r="AO117" i="1"/>
  <c r="O118" i="1"/>
  <c r="O119" i="1"/>
  <c r="O120" i="1"/>
  <c r="O121" i="1"/>
  <c r="O122" i="1"/>
  <c r="O123" i="1"/>
  <c r="AO123" i="1"/>
  <c r="O124" i="1"/>
  <c r="O125" i="1"/>
  <c r="O126" i="1"/>
  <c r="O127" i="1"/>
  <c r="O128" i="1"/>
  <c r="O129" i="1"/>
  <c r="O130" i="1"/>
  <c r="O131" i="1"/>
  <c r="O132" i="1"/>
  <c r="O133" i="1"/>
  <c r="O134" i="1"/>
  <c r="O135" i="1"/>
  <c r="O136" i="1"/>
  <c r="O137" i="1"/>
  <c r="O138" i="1"/>
  <c r="O139" i="1"/>
  <c r="O140" i="1"/>
  <c r="AO140" i="1"/>
  <c r="O141" i="1"/>
  <c r="AO141" i="1"/>
  <c r="O142" i="1"/>
  <c r="AO142" i="1"/>
  <c r="O143" i="1"/>
  <c r="O144" i="1"/>
  <c r="O145" i="1"/>
  <c r="O146" i="1"/>
  <c r="O147" i="1"/>
  <c r="AO147" i="1"/>
  <c r="O148" i="1"/>
  <c r="AO148" i="1"/>
  <c r="O149" i="1"/>
  <c r="O150" i="1"/>
  <c r="AO150" i="1"/>
  <c r="O151" i="1"/>
  <c r="O152" i="1"/>
  <c r="AO152" i="1"/>
  <c r="O153" i="1"/>
  <c r="AO153" i="1"/>
  <c r="O154" i="1"/>
  <c r="O155" i="1"/>
  <c r="AO155" i="1"/>
  <c r="O156" i="1"/>
  <c r="O157" i="1"/>
  <c r="O158" i="1"/>
  <c r="O159" i="1"/>
  <c r="O160" i="1"/>
  <c r="O161" i="1"/>
  <c r="O162" i="1"/>
  <c r="O163" i="1"/>
  <c r="O164" i="1"/>
  <c r="O165" i="1"/>
  <c r="O166" i="1"/>
  <c r="AO166" i="1"/>
  <c r="O167" i="1"/>
  <c r="AO167" i="1"/>
  <c r="O168" i="1"/>
  <c r="AO168" i="1"/>
  <c r="O169" i="1"/>
  <c r="AO169" i="1"/>
  <c r="O170" i="1"/>
  <c r="AO170" i="1"/>
  <c r="O171" i="1"/>
  <c r="AO171" i="1"/>
  <c r="O172" i="1"/>
  <c r="O173" i="1"/>
  <c r="O174" i="1"/>
  <c r="O175" i="1"/>
  <c r="O176" i="1"/>
  <c r="O177" i="1"/>
  <c r="O178" i="1"/>
  <c r="AO178" i="1"/>
  <c r="O179" i="1"/>
  <c r="AO179" i="1"/>
  <c r="O180" i="1"/>
  <c r="O181" i="1"/>
  <c r="O182" i="1"/>
  <c r="O183" i="1"/>
  <c r="O184" i="1"/>
  <c r="O185" i="1"/>
  <c r="AO185" i="1"/>
  <c r="O186" i="1"/>
  <c r="AO186" i="1"/>
  <c r="O187" i="1"/>
  <c r="AO187" i="1"/>
  <c r="O188" i="1"/>
  <c r="O189" i="1"/>
  <c r="O190" i="1"/>
  <c r="O191" i="1"/>
  <c r="AO191" i="1"/>
  <c r="O192" i="1"/>
  <c r="AO192" i="1"/>
  <c r="O193" i="1"/>
  <c r="AO193" i="1"/>
  <c r="O194" i="1"/>
  <c r="AO194" i="1"/>
  <c r="O195" i="1"/>
  <c r="AO195" i="1"/>
  <c r="O196" i="1"/>
  <c r="AO196" i="1"/>
  <c r="O197" i="1"/>
  <c r="AO197" i="1"/>
  <c r="O198" i="1"/>
  <c r="AO198" i="1"/>
  <c r="O199" i="1"/>
  <c r="AO199" i="1"/>
  <c r="O200" i="1"/>
  <c r="AO200" i="1"/>
  <c r="O201" i="1"/>
  <c r="AO201" i="1"/>
  <c r="O202" i="1"/>
  <c r="AO202" i="1"/>
  <c r="O203" i="1"/>
  <c r="AO203" i="1"/>
  <c r="O204" i="1"/>
  <c r="AO204" i="1"/>
  <c r="O205" i="1"/>
  <c r="AO205" i="1"/>
  <c r="O206" i="1"/>
  <c r="AO206" i="1"/>
  <c r="O207" i="1"/>
  <c r="O208" i="1"/>
  <c r="O209" i="1"/>
  <c r="O210" i="1"/>
  <c r="O211" i="1"/>
  <c r="AO211" i="1"/>
  <c r="O212" i="1"/>
  <c r="AO212" i="1"/>
  <c r="O213" i="1"/>
  <c r="AO213" i="1"/>
  <c r="O214" i="1"/>
  <c r="O215" i="1"/>
  <c r="O216" i="1"/>
  <c r="O217" i="1"/>
  <c r="O218" i="1"/>
  <c r="AO218" i="1"/>
  <c r="O219" i="1"/>
  <c r="AO219" i="1"/>
  <c r="O220" i="1"/>
  <c r="AO220" i="1"/>
  <c r="O221" i="1"/>
  <c r="AO221" i="1"/>
  <c r="O222" i="1"/>
  <c r="AO222" i="1"/>
  <c r="O223" i="1"/>
  <c r="AO223" i="1"/>
  <c r="O224" i="1"/>
  <c r="AO224" i="1"/>
  <c r="O225" i="1"/>
  <c r="AO225" i="1"/>
  <c r="O226" i="1"/>
  <c r="AO226" i="1"/>
  <c r="O227" i="1"/>
  <c r="AO227" i="1"/>
  <c r="O228" i="1"/>
  <c r="O229" i="1"/>
  <c r="AO229" i="1"/>
  <c r="O230" i="1"/>
  <c r="O231" i="1"/>
  <c r="AO231" i="1"/>
  <c r="O232" i="1"/>
  <c r="AO232" i="1"/>
  <c r="O233" i="1"/>
  <c r="AO233" i="1"/>
  <c r="O234" i="1"/>
  <c r="O235" i="1"/>
  <c r="O236" i="1"/>
  <c r="O237" i="1"/>
  <c r="O238" i="1"/>
  <c r="O239" i="1"/>
  <c r="O240" i="1"/>
  <c r="O241" i="1"/>
  <c r="O242" i="1"/>
  <c r="AO242" i="1"/>
  <c r="O243" i="1"/>
  <c r="AO243" i="1"/>
  <c r="O244" i="1"/>
  <c r="AO244" i="1"/>
  <c r="O245" i="1"/>
  <c r="AO245" i="1"/>
  <c r="O246" i="1"/>
  <c r="AO246" i="1"/>
  <c r="O247" i="1"/>
  <c r="AO247" i="1"/>
  <c r="O248" i="1"/>
  <c r="AO248" i="1"/>
  <c r="O249" i="1"/>
  <c r="AO249" i="1"/>
  <c r="O250" i="1"/>
  <c r="O251" i="1"/>
  <c r="AO251" i="1"/>
  <c r="O252" i="1"/>
  <c r="AO252" i="1"/>
  <c r="O253" i="1"/>
  <c r="AO253" i="1"/>
  <c r="O254" i="1"/>
  <c r="AO254" i="1"/>
  <c r="O255" i="1"/>
  <c r="AO255" i="1"/>
  <c r="O256" i="1"/>
  <c r="AO256" i="1"/>
  <c r="O257" i="1"/>
  <c r="AO257" i="1"/>
  <c r="O258" i="1"/>
  <c r="AO258" i="1"/>
  <c r="O259" i="1"/>
  <c r="AO259" i="1"/>
  <c r="O260" i="1"/>
  <c r="AO260" i="1"/>
  <c r="O261" i="1"/>
  <c r="AO261" i="1"/>
  <c r="O262" i="1"/>
  <c r="O263" i="1"/>
  <c r="O264" i="1"/>
  <c r="O265" i="1"/>
  <c r="O266" i="1"/>
  <c r="O267" i="1"/>
  <c r="O268" i="1"/>
  <c r="AO268" i="1"/>
  <c r="O269" i="1"/>
  <c r="O270" i="1"/>
  <c r="O271" i="1"/>
  <c r="AO271" i="1"/>
  <c r="O272" i="1"/>
  <c r="O273" i="1"/>
  <c r="O274" i="1"/>
  <c r="AO274" i="1"/>
  <c r="O275" i="1"/>
  <c r="AO275" i="1"/>
  <c r="O276" i="1"/>
  <c r="O277" i="1"/>
  <c r="AO277" i="1"/>
  <c r="O278" i="1"/>
  <c r="AO278" i="1"/>
  <c r="O279" i="1"/>
  <c r="O280" i="1"/>
  <c r="O281" i="1"/>
  <c r="O282" i="1"/>
  <c r="AO282" i="1"/>
  <c r="O283" i="1"/>
  <c r="AO283" i="1"/>
  <c r="O284" i="1"/>
  <c r="O285" i="1"/>
  <c r="AO285" i="1"/>
  <c r="O286" i="1"/>
  <c r="AO286" i="1"/>
  <c r="O287" i="1"/>
  <c r="O288" i="1"/>
  <c r="O289" i="1"/>
  <c r="O290" i="1"/>
  <c r="O291" i="1"/>
  <c r="AO291" i="1"/>
  <c r="O292" i="1"/>
  <c r="O293" i="1"/>
  <c r="O294" i="1"/>
  <c r="AO294" i="1"/>
  <c r="O295" i="1"/>
  <c r="AO295" i="1"/>
  <c r="O296" i="1"/>
  <c r="O297" i="1"/>
  <c r="O298" i="1"/>
  <c r="O299" i="1"/>
  <c r="O300" i="1"/>
  <c r="O301" i="1"/>
  <c r="AO301" i="1"/>
  <c r="O302" i="1"/>
  <c r="O303" i="1"/>
  <c r="O304" i="1"/>
  <c r="AO304" i="1"/>
  <c r="O305" i="1"/>
  <c r="AO305" i="1"/>
  <c r="O306" i="1"/>
  <c r="O307" i="1"/>
  <c r="O308" i="1"/>
  <c r="O309" i="1"/>
  <c r="O310" i="1"/>
  <c r="O311" i="1"/>
  <c r="O312" i="1"/>
  <c r="O313" i="1"/>
  <c r="O314" i="1"/>
  <c r="O315" i="1"/>
  <c r="AO315" i="1"/>
  <c r="O316" i="1"/>
  <c r="O317" i="1"/>
  <c r="AO317" i="1"/>
  <c r="O318" i="1"/>
  <c r="O319" i="1"/>
  <c r="O320" i="1"/>
  <c r="O321" i="1"/>
  <c r="AO321" i="1"/>
  <c r="O322" i="1"/>
  <c r="O323" i="1"/>
  <c r="O324" i="1"/>
  <c r="O325" i="1"/>
  <c r="O326" i="1"/>
  <c r="O327" i="1"/>
  <c r="O328" i="1"/>
  <c r="AO328" i="1"/>
  <c r="O329" i="1"/>
  <c r="O330" i="1"/>
  <c r="O331" i="1"/>
  <c r="O332" i="1"/>
  <c r="O333" i="1"/>
  <c r="AO333" i="1"/>
  <c r="O334" i="1"/>
  <c r="AO334" i="1"/>
  <c r="O335" i="1"/>
  <c r="AO335" i="1"/>
  <c r="O336" i="1"/>
  <c r="AO336" i="1"/>
  <c r="O337" i="1"/>
  <c r="AO337" i="1"/>
  <c r="O338" i="1"/>
  <c r="O339" i="1"/>
  <c r="O340" i="1"/>
  <c r="O341" i="1"/>
  <c r="O342" i="1"/>
  <c r="O343" i="1"/>
  <c r="O344" i="1"/>
  <c r="AO344" i="1"/>
  <c r="O345" i="1"/>
  <c r="AO345" i="1"/>
  <c r="O346" i="1"/>
  <c r="AO346" i="1"/>
  <c r="O347" i="1"/>
  <c r="AO347" i="1"/>
  <c r="O348" i="1"/>
  <c r="AO348" i="1"/>
  <c r="O349" i="1"/>
  <c r="O350" i="1"/>
  <c r="AO350" i="1"/>
  <c r="O351" i="1"/>
  <c r="O352" i="1"/>
  <c r="O353" i="1"/>
  <c r="O354" i="1"/>
  <c r="AO354" i="1"/>
  <c r="O355" i="1"/>
  <c r="AO355" i="1"/>
  <c r="O356" i="1"/>
  <c r="AO356" i="1"/>
  <c r="O357" i="1"/>
  <c r="AO357" i="1"/>
  <c r="O358" i="1"/>
  <c r="AO358" i="1"/>
  <c r="O359" i="1"/>
  <c r="O360" i="1"/>
  <c r="O361" i="1"/>
  <c r="O362" i="1"/>
  <c r="O363" i="1"/>
  <c r="O364" i="1"/>
  <c r="O365" i="1"/>
  <c r="O366" i="1"/>
  <c r="O367" i="1"/>
  <c r="O368" i="1"/>
  <c r="O369" i="1"/>
  <c r="O370" i="1"/>
  <c r="AO370" i="1"/>
  <c r="O371" i="1"/>
  <c r="O372" i="1"/>
  <c r="O373" i="1"/>
  <c r="O374" i="1"/>
  <c r="AO374" i="1"/>
  <c r="O375" i="1"/>
  <c r="AO375" i="1"/>
  <c r="O376" i="1"/>
  <c r="O377" i="1"/>
  <c r="O378" i="1"/>
  <c r="AO378" i="1"/>
  <c r="O379" i="1"/>
  <c r="AO379" i="1"/>
  <c r="O380" i="1"/>
  <c r="O381" i="1"/>
  <c r="AO381" i="1"/>
  <c r="O382" i="1"/>
  <c r="O383" i="1"/>
  <c r="O384" i="1"/>
  <c r="O385" i="1"/>
  <c r="O386" i="1"/>
  <c r="AO386" i="1"/>
  <c r="O387" i="1"/>
  <c r="O388" i="1"/>
  <c r="O389" i="1"/>
  <c r="O390" i="1"/>
  <c r="O391" i="1"/>
  <c r="O392" i="1"/>
  <c r="O393" i="1"/>
  <c r="O394" i="1"/>
  <c r="AO394" i="1"/>
  <c r="O395" i="1"/>
  <c r="O396" i="1"/>
  <c r="O397" i="1"/>
  <c r="O398" i="1"/>
  <c r="AO398" i="1"/>
  <c r="O399" i="1"/>
  <c r="O400" i="1"/>
  <c r="O401" i="1"/>
  <c r="O402" i="1"/>
  <c r="AO402" i="1"/>
  <c r="O403" i="1"/>
  <c r="O404" i="1"/>
  <c r="O405" i="1"/>
  <c r="AO405" i="1"/>
  <c r="O406" i="1"/>
  <c r="O407" i="1"/>
  <c r="O408" i="1"/>
  <c r="O409" i="1"/>
  <c r="O410" i="1"/>
  <c r="O411" i="1"/>
  <c r="O412" i="1"/>
  <c r="AO412" i="1"/>
  <c r="O413" i="1"/>
  <c r="O414" i="1"/>
  <c r="O415" i="1"/>
  <c r="O416" i="1"/>
  <c r="AO416" i="1"/>
  <c r="O417" i="1"/>
  <c r="AO417" i="1"/>
  <c r="O418" i="1"/>
  <c r="AO418" i="1"/>
  <c r="O419" i="1"/>
  <c r="AO419" i="1"/>
  <c r="O420" i="1"/>
  <c r="AO420" i="1"/>
  <c r="O421" i="1"/>
  <c r="AO421" i="1"/>
  <c r="O422" i="1"/>
  <c r="AO422" i="1"/>
  <c r="O423" i="1"/>
  <c r="AO423" i="1"/>
  <c r="O424" i="1"/>
  <c r="O425" i="1"/>
  <c r="O426" i="1"/>
  <c r="AO426" i="1"/>
  <c r="O427" i="1"/>
  <c r="AO427" i="1"/>
  <c r="O428" i="1"/>
  <c r="AO428" i="1"/>
  <c r="O429" i="1"/>
  <c r="AO429" i="1"/>
  <c r="O430" i="1"/>
  <c r="AO430" i="1"/>
  <c r="O431" i="1"/>
  <c r="AO431" i="1"/>
  <c r="O432" i="1"/>
  <c r="O433" i="1"/>
  <c r="AO433" i="1"/>
  <c r="O434" i="1"/>
  <c r="AO434" i="1"/>
  <c r="O435" i="1"/>
  <c r="AO435" i="1"/>
  <c r="O436" i="1"/>
  <c r="AO436" i="1"/>
  <c r="O437" i="1"/>
  <c r="AO437" i="1"/>
  <c r="O438" i="1"/>
  <c r="O439" i="1"/>
  <c r="AO439" i="1"/>
  <c r="O440" i="1"/>
  <c r="AO440" i="1"/>
  <c r="O441" i="1"/>
  <c r="O442" i="1"/>
  <c r="O443" i="1"/>
  <c r="AO443" i="1"/>
  <c r="O444" i="1"/>
  <c r="AO444" i="1"/>
  <c r="O445" i="1"/>
  <c r="AO445" i="1"/>
  <c r="O446" i="1"/>
  <c r="AO446" i="1"/>
  <c r="O447" i="1"/>
  <c r="O448" i="1"/>
  <c r="O449" i="1"/>
  <c r="AO449" i="1"/>
  <c r="O450" i="1"/>
  <c r="AO450" i="1"/>
  <c r="O451" i="1"/>
  <c r="O452" i="1"/>
  <c r="O453" i="1"/>
  <c r="AO453" i="1"/>
  <c r="O454" i="1"/>
  <c r="AO454" i="1"/>
  <c r="O455" i="1"/>
  <c r="O456" i="1"/>
  <c r="O457" i="1"/>
  <c r="AO457" i="1"/>
  <c r="O458" i="1"/>
  <c r="O459" i="1"/>
  <c r="AO459" i="1"/>
  <c r="O460" i="1"/>
  <c r="O461" i="1"/>
  <c r="O462" i="1"/>
  <c r="AO462" i="1"/>
  <c r="O463" i="1"/>
  <c r="AO463" i="1"/>
  <c r="O464" i="1"/>
  <c r="AO464" i="1"/>
  <c r="O465" i="1"/>
  <c r="AO465" i="1"/>
  <c r="O466" i="1"/>
  <c r="AO466" i="1"/>
  <c r="O467" i="1"/>
  <c r="AO467" i="1"/>
  <c r="O468" i="1"/>
  <c r="AO468" i="1"/>
  <c r="O469" i="1"/>
  <c r="AO469" i="1"/>
  <c r="O470" i="1"/>
  <c r="AO470" i="1"/>
  <c r="O471" i="1"/>
  <c r="AO471" i="1"/>
  <c r="O472" i="1"/>
  <c r="O473" i="1"/>
  <c r="AO473" i="1"/>
  <c r="O474" i="1"/>
  <c r="AO474" i="1"/>
  <c r="O475" i="1"/>
  <c r="AO475" i="1"/>
  <c r="O476" i="1"/>
  <c r="AO476" i="1"/>
  <c r="O477" i="1"/>
  <c r="AO477" i="1"/>
  <c r="O478" i="1"/>
  <c r="AO478" i="1"/>
  <c r="O479" i="1"/>
  <c r="AO479" i="1"/>
  <c r="O480" i="1"/>
  <c r="AO480" i="1"/>
  <c r="O481" i="1"/>
  <c r="O482" i="1"/>
  <c r="AO482" i="1"/>
  <c r="O483" i="1"/>
  <c r="AO483" i="1"/>
  <c r="O484" i="1"/>
  <c r="AO484" i="1"/>
  <c r="O485" i="1"/>
  <c r="AO485" i="1"/>
  <c r="O486" i="1"/>
  <c r="O487" i="1"/>
  <c r="O488" i="1"/>
  <c r="O489" i="1"/>
  <c r="O490" i="1"/>
  <c r="O491" i="1"/>
  <c r="O492" i="1"/>
  <c r="O493" i="1"/>
  <c r="O494" i="1"/>
  <c r="O495" i="1"/>
  <c r="O496" i="1"/>
  <c r="O497" i="1"/>
  <c r="AO497" i="1"/>
  <c r="O498" i="1"/>
  <c r="AO498" i="1"/>
  <c r="O499" i="1"/>
  <c r="O500" i="1"/>
  <c r="O501" i="1"/>
  <c r="AO501" i="1"/>
  <c r="O502" i="1"/>
  <c r="O503" i="1"/>
  <c r="AO503" i="1"/>
  <c r="O504" i="1"/>
  <c r="O505" i="1"/>
  <c r="AO505" i="1"/>
  <c r="O506" i="1"/>
  <c r="AO506" i="1"/>
  <c r="O507" i="1"/>
  <c r="O508" i="1"/>
  <c r="O509" i="1"/>
  <c r="AO509" i="1"/>
  <c r="O510" i="1"/>
  <c r="AO510" i="1"/>
  <c r="O511" i="1"/>
  <c r="AO511" i="1"/>
  <c r="O512" i="1"/>
  <c r="AO512" i="1"/>
  <c r="O513" i="1"/>
  <c r="AO513" i="1"/>
  <c r="O514" i="1"/>
  <c r="AO514" i="1"/>
  <c r="O515" i="1"/>
  <c r="AO515" i="1"/>
  <c r="O516" i="1"/>
  <c r="AO516" i="1"/>
  <c r="O517" i="1"/>
  <c r="AO517" i="1"/>
  <c r="O518" i="1"/>
  <c r="AO518" i="1"/>
  <c r="O519" i="1"/>
  <c r="O520" i="1"/>
  <c r="O521" i="1"/>
  <c r="O522" i="1"/>
  <c r="O523" i="1"/>
  <c r="AO523" i="1"/>
  <c r="O524" i="1"/>
  <c r="O525" i="1"/>
  <c r="AO525" i="1"/>
  <c r="O526" i="1"/>
  <c r="O527" i="1"/>
  <c r="AO527" i="1"/>
  <c r="O528" i="1"/>
  <c r="AO528" i="1"/>
  <c r="O529" i="1"/>
  <c r="AO529" i="1"/>
  <c r="O530" i="1"/>
  <c r="O531" i="1"/>
  <c r="O532" i="1"/>
  <c r="O533" i="1"/>
  <c r="O534" i="1"/>
  <c r="O535" i="1"/>
  <c r="O536" i="1"/>
  <c r="O537" i="1"/>
  <c r="O538" i="1"/>
  <c r="AO538" i="1"/>
  <c r="O539" i="1"/>
  <c r="AO539" i="1"/>
  <c r="O540" i="1"/>
  <c r="AO540" i="1"/>
  <c r="O541" i="1"/>
  <c r="AO541" i="1"/>
  <c r="O542" i="1"/>
  <c r="AO542" i="1"/>
  <c r="O543" i="1"/>
  <c r="AO543" i="1"/>
  <c r="O544" i="1"/>
  <c r="O545" i="1"/>
  <c r="O546" i="1"/>
  <c r="AO546" i="1"/>
  <c r="O547" i="1"/>
  <c r="AO547" i="1"/>
  <c r="O548" i="1"/>
  <c r="AO548" i="1"/>
  <c r="O549" i="1"/>
  <c r="AO549" i="1"/>
  <c r="O550" i="1"/>
  <c r="O551" i="1"/>
  <c r="O552" i="1"/>
  <c r="AO552" i="1"/>
  <c r="O553" i="1"/>
  <c r="AO553" i="1"/>
  <c r="O554" i="1"/>
  <c r="AO554" i="1"/>
  <c r="O555" i="1"/>
  <c r="AO555" i="1"/>
  <c r="O556" i="1"/>
  <c r="AO556" i="1"/>
  <c r="O557" i="1"/>
  <c r="AO557" i="1"/>
  <c r="O558" i="1"/>
  <c r="AO558" i="1"/>
  <c r="O559" i="1"/>
  <c r="AO559" i="1"/>
  <c r="O560" i="1"/>
  <c r="O561" i="1"/>
  <c r="O562" i="1"/>
  <c r="O563" i="1"/>
  <c r="AO563" i="1"/>
  <c r="O564" i="1"/>
  <c r="AO564" i="1"/>
  <c r="O565" i="1"/>
  <c r="AO565" i="1"/>
  <c r="O566" i="1"/>
  <c r="AO566" i="1"/>
  <c r="O567" i="1"/>
  <c r="AO567" i="1"/>
  <c r="O568" i="1"/>
  <c r="AO568" i="1"/>
  <c r="O569" i="1"/>
  <c r="AO569" i="1"/>
  <c r="O570" i="1"/>
  <c r="AO570" i="1"/>
  <c r="O571" i="1"/>
  <c r="AO571" i="1"/>
  <c r="O572" i="1"/>
  <c r="O573" i="1"/>
  <c r="AO573" i="1"/>
  <c r="O574" i="1"/>
  <c r="AO574" i="1"/>
  <c r="O575" i="1"/>
  <c r="O576" i="1"/>
  <c r="O577" i="1"/>
  <c r="O578" i="1"/>
  <c r="O579" i="1"/>
  <c r="AO579" i="1"/>
  <c r="O580" i="1"/>
  <c r="AO580" i="1"/>
  <c r="O581" i="1"/>
  <c r="AO581" i="1"/>
  <c r="O582" i="1"/>
  <c r="AO582" i="1"/>
  <c r="O583" i="1"/>
  <c r="AO583" i="1"/>
  <c r="O584" i="1"/>
  <c r="AO584" i="1"/>
  <c r="O585" i="1"/>
  <c r="AO585" i="1"/>
  <c r="O586" i="1"/>
  <c r="AO586" i="1"/>
  <c r="O587" i="1"/>
  <c r="AO587" i="1"/>
  <c r="O588" i="1"/>
  <c r="AO588" i="1"/>
  <c r="O589" i="1"/>
  <c r="AO589" i="1"/>
  <c r="O590" i="1"/>
  <c r="AO590" i="1"/>
  <c r="O591" i="1"/>
  <c r="AO591" i="1"/>
  <c r="O592" i="1"/>
  <c r="AO592" i="1"/>
  <c r="O593" i="1"/>
  <c r="AO593" i="1"/>
  <c r="O594" i="1"/>
  <c r="AO594" i="1"/>
  <c r="O595" i="1"/>
  <c r="AO595" i="1"/>
  <c r="O596" i="1"/>
  <c r="AO596" i="1"/>
  <c r="O597" i="1"/>
  <c r="O598" i="1"/>
  <c r="AO598" i="1"/>
  <c r="O599" i="1"/>
  <c r="AO599" i="1"/>
  <c r="O600" i="1"/>
  <c r="O601" i="1"/>
  <c r="AO601" i="1"/>
  <c r="O602" i="1"/>
  <c r="AO602" i="1"/>
  <c r="O603" i="1"/>
  <c r="AO603" i="1"/>
  <c r="O604" i="1"/>
  <c r="AO604" i="1"/>
  <c r="O605" i="1"/>
  <c r="AO605" i="1"/>
  <c r="O606" i="1"/>
  <c r="AO606" i="1"/>
  <c r="O607" i="1"/>
  <c r="AO607" i="1"/>
  <c r="O608" i="1"/>
  <c r="AO608" i="1"/>
  <c r="O609" i="1"/>
  <c r="AO609" i="1"/>
  <c r="O610" i="1"/>
  <c r="AO610" i="1"/>
  <c r="O611" i="1"/>
  <c r="AO611" i="1"/>
  <c r="O612" i="1"/>
  <c r="AO612" i="1"/>
  <c r="O613" i="1"/>
  <c r="AO613" i="1"/>
  <c r="O614" i="1"/>
  <c r="AO614" i="1"/>
  <c r="O615" i="1"/>
  <c r="O616" i="1"/>
  <c r="O617" i="1"/>
  <c r="O618" i="1"/>
  <c r="AO618" i="1"/>
  <c r="O619" i="1"/>
  <c r="AO619" i="1"/>
  <c r="O620" i="1"/>
  <c r="O621" i="1"/>
  <c r="O622" i="1"/>
  <c r="AO622" i="1"/>
  <c r="O623" i="1"/>
  <c r="O624" i="1"/>
  <c r="O625" i="1"/>
  <c r="O626" i="1"/>
  <c r="O627" i="1"/>
  <c r="O628" i="1"/>
  <c r="O629" i="1"/>
  <c r="O630" i="1"/>
  <c r="O631" i="1"/>
  <c r="O632" i="1"/>
  <c r="O633" i="1"/>
  <c r="O634" i="1"/>
  <c r="O635" i="1"/>
  <c r="AO635" i="1"/>
  <c r="O636" i="1"/>
  <c r="AO636" i="1"/>
  <c r="O637" i="1"/>
  <c r="AO637" i="1"/>
  <c r="O638" i="1"/>
  <c r="O639" i="1"/>
  <c r="O640" i="1"/>
  <c r="O641" i="1"/>
  <c r="O642" i="1"/>
  <c r="O643" i="1"/>
  <c r="AO643" i="1"/>
  <c r="O644" i="1"/>
  <c r="AO644" i="1"/>
  <c r="O645" i="1"/>
  <c r="AO645" i="1"/>
  <c r="O646" i="1"/>
  <c r="AO646" i="1"/>
  <c r="O647" i="1"/>
  <c r="AO647" i="1"/>
  <c r="O648" i="1"/>
  <c r="AO648" i="1"/>
  <c r="O649" i="1"/>
  <c r="AO649" i="1"/>
  <c r="O650" i="1"/>
  <c r="AO650" i="1"/>
  <c r="O651" i="1"/>
  <c r="AO651" i="1"/>
  <c r="O652" i="1"/>
  <c r="AO652" i="1"/>
  <c r="O653" i="1"/>
  <c r="AO653" i="1"/>
  <c r="O654" i="1"/>
  <c r="AO654" i="1"/>
  <c r="O655" i="1"/>
  <c r="AO655" i="1"/>
  <c r="O656" i="1"/>
  <c r="AO656" i="1"/>
  <c r="O657" i="1"/>
  <c r="AO657" i="1"/>
  <c r="O658" i="1"/>
  <c r="O659" i="1"/>
  <c r="AO659" i="1"/>
  <c r="O660" i="1"/>
  <c r="AO660" i="1"/>
  <c r="O661" i="1"/>
  <c r="AO661" i="1"/>
  <c r="O662" i="1"/>
  <c r="AO662" i="1"/>
  <c r="O663" i="1"/>
  <c r="AO663" i="1"/>
  <c r="O664" i="1"/>
  <c r="AO664" i="1"/>
  <c r="O665" i="1"/>
  <c r="AO665" i="1"/>
  <c r="O666" i="1"/>
  <c r="AO666" i="1"/>
  <c r="O667" i="1"/>
  <c r="AO667" i="1"/>
  <c r="O668" i="1"/>
  <c r="AO668" i="1"/>
  <c r="O669" i="1"/>
  <c r="AO669" i="1"/>
  <c r="O670" i="1"/>
  <c r="AO670" i="1"/>
  <c r="O671" i="1"/>
  <c r="AO671" i="1"/>
  <c r="O672" i="1"/>
  <c r="AO672" i="1"/>
  <c r="O673" i="1"/>
  <c r="AO673" i="1"/>
  <c r="O674" i="1"/>
  <c r="AO674" i="1"/>
  <c r="O675" i="1"/>
  <c r="AO675" i="1"/>
  <c r="O676" i="1"/>
  <c r="AO676" i="1"/>
  <c r="O677" i="1"/>
  <c r="AO677" i="1"/>
  <c r="O678" i="1"/>
  <c r="AO678" i="1"/>
  <c r="O679" i="1"/>
  <c r="AO679" i="1"/>
  <c r="O680" i="1"/>
  <c r="AO680" i="1"/>
  <c r="O681" i="1"/>
  <c r="AO681" i="1"/>
  <c r="O682" i="1"/>
  <c r="AO682" i="1"/>
  <c r="O683" i="1"/>
  <c r="AO683" i="1"/>
  <c r="O684" i="1"/>
  <c r="AO684" i="1"/>
  <c r="O685" i="1"/>
  <c r="AO685" i="1"/>
  <c r="O686" i="1"/>
  <c r="AO686" i="1"/>
  <c r="O687" i="1"/>
  <c r="AO687" i="1"/>
  <c r="O688" i="1"/>
  <c r="AO688" i="1"/>
  <c r="O689" i="1"/>
  <c r="AO689" i="1"/>
  <c r="O690" i="1"/>
  <c r="AO690" i="1"/>
  <c r="O691" i="1"/>
  <c r="O692" i="1"/>
  <c r="O693" i="1"/>
  <c r="AO693" i="1"/>
  <c r="O694" i="1"/>
  <c r="AO694" i="1"/>
  <c r="O695" i="1"/>
  <c r="AO695" i="1"/>
  <c r="O696" i="1"/>
  <c r="AO696" i="1"/>
  <c r="O697" i="1"/>
  <c r="AO697" i="1"/>
  <c r="O698" i="1"/>
  <c r="AO698" i="1"/>
  <c r="O699" i="1"/>
  <c r="AO699" i="1"/>
  <c r="O700" i="1"/>
  <c r="O701" i="1"/>
  <c r="AO701" i="1"/>
  <c r="O702" i="1"/>
  <c r="O703" i="1"/>
  <c r="AO703" i="1"/>
  <c r="O704" i="1"/>
  <c r="AO704" i="1"/>
  <c r="O705" i="1"/>
  <c r="O706" i="1"/>
  <c r="O707" i="1"/>
  <c r="AO707" i="1"/>
  <c r="O708" i="1"/>
  <c r="AO708" i="1"/>
  <c r="O709" i="1"/>
  <c r="AO709" i="1"/>
  <c r="O710" i="1"/>
  <c r="O711" i="1"/>
  <c r="AO711" i="1"/>
  <c r="O712" i="1"/>
  <c r="AO712" i="1"/>
  <c r="O713" i="1"/>
  <c r="AO713" i="1"/>
  <c r="O714" i="1"/>
  <c r="AO714" i="1"/>
  <c r="O715" i="1"/>
  <c r="AO715" i="1"/>
  <c r="O716" i="1"/>
  <c r="AO716" i="1"/>
  <c r="O717" i="1"/>
  <c r="O718" i="1"/>
  <c r="AO718" i="1"/>
  <c r="O719" i="1"/>
  <c r="AO719" i="1"/>
  <c r="O720" i="1"/>
  <c r="AO720" i="1"/>
  <c r="O721" i="1"/>
  <c r="AO721" i="1"/>
  <c r="O722" i="1"/>
  <c r="AO722" i="1"/>
  <c r="O723" i="1"/>
  <c r="AO723" i="1"/>
  <c r="O724" i="1"/>
  <c r="AO724" i="1"/>
  <c r="O725" i="1"/>
  <c r="O726" i="1"/>
  <c r="O727" i="1"/>
  <c r="O728" i="1"/>
  <c r="AO728" i="1"/>
  <c r="O729" i="1"/>
  <c r="O730" i="1"/>
  <c r="O731" i="1"/>
  <c r="O732" i="1"/>
  <c r="O733" i="1"/>
  <c r="AO733" i="1"/>
  <c r="O734" i="1"/>
  <c r="O735" i="1"/>
  <c r="O736" i="1"/>
  <c r="O737" i="1"/>
  <c r="O738" i="1"/>
  <c r="O739" i="1"/>
  <c r="O740" i="1"/>
  <c r="O741" i="1"/>
  <c r="O742" i="1"/>
  <c r="O743" i="1"/>
  <c r="AO743" i="1"/>
  <c r="O744" i="1"/>
  <c r="AO744" i="1"/>
  <c r="O745" i="1"/>
  <c r="AO745" i="1"/>
  <c r="O746" i="1"/>
  <c r="AO746" i="1"/>
  <c r="O747" i="1"/>
  <c r="O748" i="1"/>
  <c r="O749" i="1"/>
  <c r="AO749" i="1"/>
  <c r="O750" i="1"/>
  <c r="AO750" i="1"/>
  <c r="O751" i="1"/>
  <c r="AO751" i="1"/>
  <c r="O752" i="1"/>
  <c r="AO752" i="1"/>
  <c r="O753" i="1"/>
  <c r="O754" i="1"/>
  <c r="O755" i="1"/>
  <c r="O756" i="1"/>
  <c r="O757" i="1"/>
  <c r="AO757" i="1"/>
  <c r="O758" i="1"/>
  <c r="AO758" i="1"/>
  <c r="O759" i="1"/>
  <c r="O760" i="1"/>
  <c r="O761" i="1"/>
  <c r="O762" i="1"/>
  <c r="O763" i="1"/>
  <c r="O764" i="1"/>
  <c r="AO764" i="1"/>
  <c r="O765" i="1"/>
  <c r="AO765" i="1"/>
  <c r="O766" i="1"/>
  <c r="AO766" i="1"/>
  <c r="O767" i="1"/>
  <c r="O768" i="1"/>
  <c r="AO768" i="1"/>
  <c r="O769" i="1"/>
  <c r="AO769" i="1"/>
  <c r="O770" i="1"/>
  <c r="AP770" i="1"/>
  <c r="O771" i="1"/>
  <c r="AP771" i="1"/>
  <c r="O772" i="1"/>
  <c r="AP772" i="1"/>
  <c r="O773" i="1"/>
  <c r="AO773" i="1"/>
  <c r="AP773" i="1"/>
  <c r="O774" i="1"/>
  <c r="O775" i="1"/>
  <c r="O776" i="1"/>
  <c r="O777" i="1"/>
  <c r="O778" i="1"/>
  <c r="O779" i="1"/>
  <c r="O780" i="1"/>
  <c r="O781" i="1"/>
  <c r="O782" i="1"/>
  <c r="O783" i="1"/>
  <c r="O784" i="1"/>
  <c r="O785" i="1"/>
  <c r="O786" i="1"/>
  <c r="O787" i="1"/>
  <c r="O788" i="1"/>
  <c r="O789" i="1"/>
  <c r="O790" i="1"/>
  <c r="O791" i="1"/>
  <c r="O792" i="1"/>
  <c r="O793" i="1"/>
  <c r="O794" i="1"/>
  <c r="O795" i="1"/>
  <c r="O796" i="1"/>
  <c r="O797" i="1"/>
  <c r="AO797" i="1"/>
  <c r="O798" i="1"/>
  <c r="O799" i="1"/>
  <c r="AO799" i="1"/>
  <c r="O800" i="1"/>
  <c r="AO800" i="1"/>
  <c r="O801" i="1"/>
  <c r="O802" i="1"/>
  <c r="AO802" i="1"/>
  <c r="O803" i="1"/>
  <c r="AO803" i="1"/>
  <c r="O804" i="1"/>
  <c r="O805" i="1"/>
  <c r="O806" i="1"/>
  <c r="AO806" i="1"/>
  <c r="O807" i="1"/>
  <c r="O808" i="1"/>
  <c r="O809" i="1"/>
  <c r="O810" i="1"/>
  <c r="AO810" i="1"/>
  <c r="O811" i="1"/>
  <c r="AO811" i="1"/>
  <c r="O812" i="1"/>
  <c r="O813" i="1"/>
  <c r="O814" i="1"/>
  <c r="O815" i="1"/>
  <c r="AO815" i="1"/>
  <c r="O816" i="1"/>
  <c r="AO816" i="1"/>
  <c r="O817" i="1"/>
  <c r="AO817" i="1"/>
  <c r="O818" i="1"/>
  <c r="O819" i="1"/>
  <c r="O820" i="1"/>
  <c r="O821" i="1"/>
  <c r="O822" i="1"/>
  <c r="AO822" i="1"/>
  <c r="O823" i="1"/>
  <c r="AO823" i="1"/>
  <c r="O824" i="1"/>
  <c r="O825" i="1"/>
  <c r="O826" i="1"/>
  <c r="AO826" i="1"/>
  <c r="O827" i="1"/>
  <c r="O828" i="1"/>
  <c r="O829" i="1"/>
  <c r="O830" i="1"/>
  <c r="O831" i="1"/>
  <c r="O832" i="1"/>
  <c r="O833" i="1"/>
  <c r="O834" i="1"/>
  <c r="AO834" i="1"/>
  <c r="O835" i="1"/>
  <c r="O836" i="1"/>
  <c r="AO836" i="1"/>
  <c r="O837" i="1"/>
  <c r="AO837" i="1"/>
  <c r="O838" i="1"/>
  <c r="AO838" i="1"/>
  <c r="O839" i="1"/>
  <c r="AO839" i="1"/>
  <c r="O840" i="1"/>
  <c r="O841" i="1"/>
  <c r="O842" i="1"/>
  <c r="AO842" i="1"/>
  <c r="O843" i="1"/>
  <c r="O844" i="1"/>
  <c r="O845" i="1"/>
  <c r="O846" i="1"/>
  <c r="O847" i="1"/>
  <c r="O848" i="1"/>
  <c r="O849" i="1"/>
  <c r="O850" i="1"/>
  <c r="O851" i="1"/>
  <c r="AO851" i="1"/>
  <c r="O852" i="1"/>
  <c r="O853" i="1"/>
  <c r="O854" i="1"/>
  <c r="AO854" i="1"/>
  <c r="O855" i="1"/>
  <c r="O856" i="1"/>
  <c r="O857" i="1"/>
  <c r="O858" i="1"/>
  <c r="AO858" i="1"/>
  <c r="O859" i="1"/>
  <c r="O860" i="1"/>
  <c r="O861" i="1"/>
  <c r="AO861" i="1"/>
  <c r="O862" i="1"/>
  <c r="AO862" i="1"/>
  <c r="O863" i="1"/>
  <c r="AO863" i="1"/>
  <c r="O864" i="1"/>
  <c r="AO864" i="1"/>
  <c r="O865" i="1"/>
  <c r="AO865" i="1"/>
  <c r="O866" i="1"/>
  <c r="AO866" i="1"/>
  <c r="O867" i="1"/>
  <c r="AO867" i="1"/>
  <c r="O868" i="1"/>
  <c r="O869" i="1"/>
  <c r="O870" i="1"/>
  <c r="AO870" i="1"/>
  <c r="O871" i="1"/>
  <c r="O872" i="1"/>
  <c r="O873" i="1"/>
  <c r="O874" i="1"/>
  <c r="O875" i="1"/>
  <c r="O876" i="1"/>
  <c r="AO876" i="1"/>
  <c r="O877" i="1"/>
  <c r="AO877" i="1"/>
  <c r="O878" i="1"/>
  <c r="AO878" i="1"/>
  <c r="O879" i="1"/>
  <c r="AO879" i="1"/>
  <c r="O880" i="1"/>
  <c r="AO880" i="1"/>
  <c r="O881" i="1"/>
  <c r="AO881" i="1"/>
  <c r="O882" i="1"/>
  <c r="AO882" i="1"/>
  <c r="O883" i="1"/>
  <c r="AO883" i="1"/>
  <c r="O884" i="1"/>
  <c r="AO884" i="1"/>
  <c r="O885" i="1"/>
  <c r="AO885" i="1"/>
  <c r="O886" i="1"/>
  <c r="AO886" i="1"/>
  <c r="O887" i="1"/>
  <c r="AO887" i="1"/>
  <c r="O888" i="1"/>
  <c r="AO888" i="1"/>
  <c r="O889" i="1"/>
  <c r="AO889" i="1"/>
  <c r="O890" i="1"/>
  <c r="O891" i="1"/>
  <c r="AO891" i="1"/>
  <c r="O892" i="1"/>
  <c r="AO892" i="1"/>
  <c r="O893" i="1"/>
  <c r="AO893" i="1"/>
  <c r="O894" i="1"/>
  <c r="AO894" i="1"/>
  <c r="O895" i="1"/>
  <c r="AO895" i="1"/>
  <c r="O896" i="1"/>
  <c r="AO896" i="1"/>
  <c r="O897" i="1"/>
  <c r="AO897" i="1"/>
  <c r="O898" i="1"/>
  <c r="O899" i="1"/>
  <c r="AO899" i="1"/>
  <c r="O900" i="1"/>
  <c r="O901" i="1"/>
  <c r="O902" i="1"/>
  <c r="AO902" i="1"/>
  <c r="O903" i="1"/>
  <c r="O904" i="1"/>
  <c r="AO904" i="1"/>
  <c r="O905" i="1"/>
  <c r="O906" i="1"/>
  <c r="AO906" i="1"/>
  <c r="O907" i="1"/>
  <c r="AO907" i="1"/>
  <c r="O908" i="1"/>
  <c r="AO908" i="1"/>
  <c r="O909" i="1"/>
  <c r="AO909" i="1"/>
  <c r="O910" i="1"/>
  <c r="AO910" i="1"/>
  <c r="O911" i="1"/>
  <c r="AO911" i="1"/>
  <c r="O912" i="1"/>
  <c r="AO912" i="1"/>
  <c r="O913" i="1"/>
  <c r="AO913" i="1"/>
  <c r="O914" i="1"/>
  <c r="AO914" i="1"/>
  <c r="O915" i="1"/>
  <c r="AO915" i="1"/>
  <c r="O916" i="1"/>
  <c r="AO916" i="1"/>
  <c r="O917" i="1"/>
  <c r="AO917" i="1"/>
  <c r="O918" i="1"/>
  <c r="O919" i="1"/>
  <c r="O920" i="1"/>
  <c r="AO920" i="1"/>
  <c r="O921" i="1"/>
  <c r="AO921" i="1"/>
  <c r="O922" i="1"/>
  <c r="AO922" i="1"/>
  <c r="O923" i="1"/>
  <c r="AO923" i="1"/>
  <c r="O924" i="1"/>
  <c r="O925" i="1"/>
  <c r="AO925" i="1"/>
  <c r="O926" i="1"/>
  <c r="AO926" i="1"/>
  <c r="O927" i="1"/>
  <c r="AO927" i="1"/>
  <c r="O928" i="1"/>
  <c r="AO928" i="1"/>
  <c r="O929" i="1"/>
  <c r="O930" i="1"/>
  <c r="O931" i="1"/>
  <c r="O932" i="1"/>
  <c r="O933" i="1"/>
  <c r="O934" i="1"/>
  <c r="O935" i="1"/>
  <c r="AO935" i="1"/>
  <c r="O936" i="1"/>
  <c r="O937" i="1"/>
  <c r="O938" i="1"/>
  <c r="AO938" i="1"/>
  <c r="O939" i="1"/>
  <c r="AO939" i="1"/>
  <c r="O940" i="1"/>
  <c r="O941" i="1"/>
  <c r="O942" i="1"/>
  <c r="O943" i="1"/>
  <c r="AO943" i="1"/>
  <c r="O944" i="1"/>
  <c r="AO944" i="1"/>
  <c r="O945" i="1"/>
  <c r="AO945" i="1"/>
  <c r="O946" i="1"/>
  <c r="AO946" i="1"/>
  <c r="O947" i="1"/>
  <c r="AO947" i="1"/>
  <c r="O948" i="1"/>
  <c r="AO948" i="1"/>
  <c r="O949" i="1"/>
  <c r="AO949" i="1"/>
  <c r="O950" i="1"/>
  <c r="AO950" i="1"/>
  <c r="O951" i="1"/>
  <c r="AO951" i="1"/>
  <c r="O952" i="1"/>
  <c r="AO952" i="1"/>
  <c r="O953" i="1"/>
  <c r="AO953" i="1"/>
  <c r="O954" i="1"/>
  <c r="AO954" i="1"/>
  <c r="O955" i="1"/>
  <c r="AO955" i="1"/>
  <c r="O956" i="1"/>
  <c r="AO956" i="1"/>
  <c r="O957" i="1"/>
  <c r="AO957" i="1"/>
  <c r="O958" i="1"/>
  <c r="AO958" i="1"/>
  <c r="O959" i="1"/>
  <c r="AO959" i="1"/>
  <c r="O960" i="1"/>
  <c r="O961" i="1"/>
  <c r="O962" i="1"/>
  <c r="AO962" i="1"/>
  <c r="O963" i="1"/>
  <c r="AO963" i="1"/>
  <c r="O964" i="1"/>
  <c r="O965" i="1"/>
  <c r="O966" i="1"/>
  <c r="O967" i="1"/>
  <c r="O968" i="1"/>
  <c r="AO968" i="1"/>
  <c r="O969" i="1"/>
  <c r="AO969" i="1"/>
  <c r="O970" i="1"/>
  <c r="AO970" i="1"/>
  <c r="O971" i="1"/>
  <c r="AO971" i="1"/>
  <c r="O972" i="1"/>
  <c r="AO972" i="1"/>
  <c r="O973" i="1"/>
  <c r="AO973" i="1"/>
  <c r="O974" i="1"/>
  <c r="AO974" i="1"/>
  <c r="O975" i="1"/>
  <c r="AO975" i="1"/>
  <c r="O976" i="1"/>
  <c r="AO976" i="1"/>
  <c r="O977" i="1"/>
  <c r="AO977" i="1"/>
  <c r="O978" i="1"/>
  <c r="AO978" i="1"/>
  <c r="O979" i="1"/>
  <c r="O980" i="1"/>
  <c r="AO980" i="1"/>
  <c r="O981" i="1"/>
  <c r="O982" i="1"/>
  <c r="AO982" i="1"/>
  <c r="O983" i="1"/>
  <c r="AO983" i="1"/>
  <c r="O984" i="1"/>
  <c r="AO984" i="1"/>
  <c r="O985" i="1"/>
  <c r="AO985" i="1"/>
  <c r="O986" i="1"/>
  <c r="O987" i="1"/>
  <c r="AO987" i="1"/>
  <c r="O988" i="1"/>
  <c r="AO988" i="1"/>
  <c r="O989" i="1"/>
  <c r="AO989" i="1"/>
  <c r="O990" i="1"/>
  <c r="AO990" i="1"/>
  <c r="O991" i="1"/>
  <c r="AO991" i="1"/>
  <c r="O992" i="1"/>
  <c r="AO992" i="1"/>
  <c r="O993" i="1"/>
  <c r="AO993" i="1"/>
  <c r="O994" i="1"/>
  <c r="AO994" i="1"/>
  <c r="O995" i="1"/>
  <c r="AO995" i="1"/>
  <c r="O996" i="1"/>
  <c r="AO996" i="1"/>
  <c r="O997" i="1"/>
  <c r="O998" i="1"/>
  <c r="O999" i="1"/>
  <c r="O1000" i="1"/>
  <c r="O1001" i="1"/>
  <c r="AO1001" i="1"/>
  <c r="O1002" i="1"/>
  <c r="AO1002" i="1"/>
  <c r="O1003" i="1"/>
  <c r="AO1003" i="1"/>
  <c r="O1004" i="1"/>
  <c r="AO1004" i="1"/>
  <c r="O1005" i="1"/>
  <c r="AO1005" i="1"/>
  <c r="O1006" i="1"/>
  <c r="AO1006" i="1"/>
  <c r="O1007" i="1"/>
  <c r="AO1007" i="1"/>
  <c r="O1008" i="1"/>
  <c r="AO1008" i="1"/>
  <c r="O1009" i="1"/>
  <c r="AO1009" i="1"/>
  <c r="O1010" i="1"/>
  <c r="AO1010" i="1"/>
  <c r="O1011" i="1"/>
  <c r="AO1011" i="1"/>
  <c r="O1012" i="1"/>
  <c r="AO1012" i="1"/>
  <c r="O1013" i="1"/>
  <c r="AO1013" i="1"/>
  <c r="O1014" i="1"/>
  <c r="O1015" i="1"/>
  <c r="AO1015" i="1"/>
  <c r="O1016" i="1"/>
  <c r="O1017" i="1"/>
  <c r="AO1017" i="1"/>
  <c r="O1018" i="1"/>
  <c r="O1019" i="1"/>
  <c r="AO1019" i="1"/>
  <c r="O1020" i="1"/>
  <c r="O1021" i="1"/>
  <c r="AO1021" i="1"/>
  <c r="O1022" i="1"/>
  <c r="AO1022" i="1"/>
  <c r="O1023" i="1"/>
  <c r="AO1023" i="1"/>
  <c r="O1024" i="1"/>
  <c r="AO1024" i="1"/>
  <c r="O1025" i="1"/>
  <c r="AO1025" i="1"/>
  <c r="O1026" i="1"/>
  <c r="AO1026" i="1"/>
  <c r="O1027" i="1"/>
  <c r="O1028" i="1"/>
  <c r="O1029" i="1"/>
  <c r="AO1029" i="1"/>
  <c r="O1030" i="1"/>
  <c r="AO1030" i="1"/>
  <c r="O1031" i="1"/>
  <c r="AO1031" i="1"/>
  <c r="O1032" i="1"/>
  <c r="AO1032" i="1"/>
  <c r="O1033" i="1"/>
  <c r="AO1033" i="1"/>
  <c r="O1034" i="1"/>
  <c r="AO1034" i="1"/>
  <c r="O1035" i="1"/>
  <c r="AO1035" i="1"/>
  <c r="O1036" i="1"/>
  <c r="AO1036" i="1"/>
  <c r="O1037" i="1"/>
  <c r="O1038" i="1"/>
  <c r="AO1038" i="1"/>
  <c r="O1039" i="1"/>
  <c r="AO1039" i="1"/>
  <c r="O1040" i="1"/>
  <c r="AO1040" i="1"/>
  <c r="O1041" i="1"/>
  <c r="AO1041" i="1"/>
  <c r="O1042" i="1"/>
  <c r="AO1042" i="1"/>
  <c r="O1043" i="1"/>
  <c r="AO1043" i="1"/>
  <c r="O1044" i="1"/>
  <c r="AO1044" i="1"/>
  <c r="O1045" i="1"/>
  <c r="AO1045" i="1"/>
  <c r="O1046" i="1"/>
  <c r="AO1046" i="1"/>
  <c r="O1047" i="1"/>
  <c r="AO1047" i="1"/>
  <c r="O1048" i="1"/>
  <c r="AO1048" i="1"/>
  <c r="O1049" i="1"/>
  <c r="O1050" i="1"/>
  <c r="O1051" i="1"/>
  <c r="O1052" i="1"/>
  <c r="AO1052" i="1"/>
  <c r="O1053" i="1"/>
  <c r="AO1053" i="1"/>
  <c r="O1054" i="1"/>
  <c r="AO1054" i="1"/>
  <c r="O1055" i="1"/>
  <c r="AO1055" i="1"/>
  <c r="O1056" i="1"/>
  <c r="AO1056" i="1"/>
  <c r="O1057" i="1"/>
  <c r="AO1057" i="1"/>
  <c r="O1058" i="1"/>
  <c r="AO1058" i="1"/>
  <c r="O1059" i="1"/>
  <c r="AO1059" i="1"/>
  <c r="O1060" i="1"/>
  <c r="AO1060" i="1"/>
  <c r="O1061" i="1"/>
  <c r="AO1061" i="1"/>
  <c r="O1062" i="1"/>
  <c r="O1063" i="1"/>
  <c r="AO1063" i="1"/>
  <c r="O1064" i="1"/>
  <c r="O1065" i="1"/>
  <c r="O1066" i="1"/>
  <c r="O1067" i="1"/>
  <c r="O1068" i="1"/>
  <c r="O1069" i="1"/>
  <c r="O1070" i="1"/>
  <c r="O1071" i="1"/>
  <c r="O1072" i="1"/>
  <c r="O1073" i="1"/>
  <c r="O1074" i="1"/>
  <c r="O1075" i="1"/>
  <c r="O1076" i="1"/>
  <c r="O1077" i="1"/>
  <c r="O1078" i="1"/>
  <c r="AO1078" i="1"/>
  <c r="O1079" i="1"/>
  <c r="AO1079" i="1"/>
  <c r="O1080" i="1"/>
  <c r="AO1080" i="1"/>
  <c r="O1081" i="1"/>
  <c r="AO1081" i="1"/>
  <c r="O1082" i="1"/>
  <c r="AO1082" i="1"/>
  <c r="O1083" i="1"/>
  <c r="AO1083" i="1"/>
  <c r="O1084" i="1"/>
  <c r="AO1084" i="1"/>
  <c r="O1085" i="1"/>
  <c r="AO1085" i="1"/>
  <c r="O1086" i="1"/>
  <c r="AO1086" i="1"/>
  <c r="O1087" i="1"/>
  <c r="AO1087" i="1"/>
  <c r="O1088" i="1"/>
  <c r="AO1088" i="1"/>
  <c r="O1089" i="1"/>
  <c r="AO1089" i="1"/>
  <c r="O1090" i="1"/>
  <c r="AO1090" i="1"/>
  <c r="O1091" i="1"/>
  <c r="AO1091" i="1"/>
  <c r="O1092" i="1"/>
  <c r="AO1092" i="1"/>
  <c r="O1093" i="1"/>
  <c r="AO1093" i="1"/>
  <c r="O1094" i="1"/>
  <c r="AO1094" i="1"/>
  <c r="O1095" i="1"/>
  <c r="AO1095" i="1"/>
  <c r="O1096" i="1"/>
  <c r="AO1096" i="1"/>
  <c r="O1097" i="1"/>
  <c r="AO1097" i="1"/>
  <c r="O1098" i="1"/>
  <c r="AO1098" i="1"/>
  <c r="O1099" i="1"/>
  <c r="O1100" i="1"/>
  <c r="AO1100" i="1"/>
  <c r="O1101" i="1"/>
  <c r="AO1101" i="1"/>
  <c r="O1102" i="1"/>
  <c r="AO1102" i="1"/>
  <c r="AP1102" i="1"/>
  <c r="O1103" i="1"/>
  <c r="AO1103" i="1"/>
  <c r="O1104" i="1"/>
  <c r="AO1104" i="1"/>
  <c r="O1105" i="1"/>
  <c r="AO1105" i="1"/>
  <c r="O1106" i="1"/>
  <c r="AO1106" i="1"/>
  <c r="O1107" i="1"/>
  <c r="AO1107" i="1"/>
  <c r="O1108" i="1"/>
  <c r="O1109" i="1"/>
  <c r="AO1109" i="1"/>
  <c r="O1110" i="1"/>
  <c r="AO1110" i="1"/>
  <c r="O1111" i="1"/>
  <c r="AO1111" i="1"/>
  <c r="O1112" i="1"/>
  <c r="AO1112" i="1"/>
  <c r="O1113" i="1"/>
  <c r="AO1113" i="1"/>
  <c r="O1114" i="1"/>
  <c r="AO1114" i="1"/>
  <c r="O1115" i="1"/>
  <c r="AO1115" i="1"/>
  <c r="O1116" i="1"/>
  <c r="AO1116" i="1"/>
  <c r="O1117" i="1"/>
  <c r="AO1117" i="1"/>
  <c r="O1118" i="1"/>
  <c r="AO1118" i="1"/>
  <c r="O1119" i="1"/>
  <c r="AO1119" i="1"/>
  <c r="O1120" i="1"/>
  <c r="AO1120" i="1"/>
  <c r="O1121" i="1"/>
  <c r="O1122" i="1"/>
  <c r="O1123" i="1"/>
  <c r="AO1123" i="1"/>
  <c r="O1124" i="1"/>
  <c r="AO1124" i="1"/>
  <c r="O1125" i="1"/>
  <c r="AO1125" i="1"/>
  <c r="O1126" i="1"/>
  <c r="AO1126" i="1"/>
  <c r="O1127" i="1"/>
  <c r="AO1127" i="1"/>
  <c r="O1128" i="1"/>
  <c r="O1129" i="1"/>
  <c r="O1130" i="1"/>
  <c r="AO1130" i="1"/>
  <c r="O1131" i="1"/>
  <c r="AO1131" i="1"/>
  <c r="O1132" i="1"/>
  <c r="O1133" i="1"/>
  <c r="AO1133" i="1"/>
  <c r="O1134" i="1"/>
  <c r="AO1134" i="1"/>
  <c r="O1135" i="1"/>
  <c r="AO1135" i="1"/>
  <c r="O1136" i="1"/>
  <c r="AO1136" i="1"/>
  <c r="O1137" i="1"/>
  <c r="AO1137" i="1"/>
  <c r="O1138" i="1"/>
  <c r="AO1138" i="1"/>
  <c r="O1139" i="1"/>
  <c r="AO1139" i="1"/>
  <c r="O1140" i="1"/>
  <c r="O1141" i="1"/>
  <c r="AO1141" i="1"/>
  <c r="O1142" i="1"/>
  <c r="AO1142" i="1"/>
  <c r="O1143" i="1"/>
  <c r="AO1143" i="1"/>
  <c r="O1144" i="1"/>
  <c r="AO1144" i="1"/>
  <c r="O1145" i="1"/>
  <c r="AO1145" i="1"/>
  <c r="O1146" i="1"/>
  <c r="AO1146" i="1"/>
  <c r="O1147" i="1"/>
  <c r="AO1147" i="1"/>
  <c r="O1148" i="1"/>
  <c r="AO1148" i="1"/>
  <c r="O1149" i="1"/>
  <c r="AO1149" i="1"/>
  <c r="O1150" i="1"/>
  <c r="AO1150" i="1"/>
  <c r="O1151" i="1"/>
  <c r="O1152" i="1"/>
  <c r="AO1152" i="1"/>
  <c r="O1153" i="1"/>
  <c r="AO1153" i="1"/>
  <c r="O1154" i="1"/>
  <c r="AO1154" i="1"/>
  <c r="O1155" i="1"/>
  <c r="AO1155" i="1"/>
  <c r="O1156" i="1"/>
  <c r="AO1156" i="1"/>
  <c r="O1157" i="1"/>
  <c r="AO1157" i="1"/>
  <c r="O1158" i="1"/>
  <c r="AO1158" i="1"/>
  <c r="O1159" i="1"/>
  <c r="AO1159" i="1"/>
  <c r="O1160" i="1"/>
  <c r="AO1160" i="1"/>
  <c r="O1161" i="1"/>
  <c r="AO1161" i="1"/>
  <c r="O1162" i="1"/>
  <c r="AO1162" i="1"/>
  <c r="O1163" i="1"/>
  <c r="AO1163" i="1"/>
  <c r="O1164" i="1"/>
  <c r="AO1164" i="1"/>
  <c r="O1165" i="1"/>
  <c r="AO1165" i="1"/>
  <c r="O1166" i="1"/>
  <c r="AO1166" i="1"/>
  <c r="O1167" i="1"/>
  <c r="AO1167" i="1"/>
  <c r="O1168" i="1"/>
  <c r="AO1168" i="1"/>
  <c r="O1169" i="1"/>
  <c r="AO1169" i="1"/>
  <c r="O1170" i="1"/>
  <c r="AO1170" i="1"/>
  <c r="O1171" i="1"/>
  <c r="AO1171" i="1"/>
  <c r="O1172" i="1"/>
  <c r="O1173" i="1"/>
  <c r="AO1173" i="1"/>
  <c r="O1174" i="1"/>
  <c r="AO1174" i="1"/>
  <c r="O1175" i="1"/>
  <c r="AO1175" i="1"/>
  <c r="O1176" i="1"/>
  <c r="AO1176" i="1"/>
  <c r="O1177" i="1"/>
  <c r="AO1177" i="1"/>
  <c r="O1178" i="1"/>
  <c r="AO1178" i="1"/>
  <c r="O1179" i="1"/>
  <c r="AO1179" i="1"/>
  <c r="O1180" i="1"/>
  <c r="AO1180" i="1"/>
  <c r="O1181" i="1"/>
  <c r="AO1181" i="1"/>
  <c r="O1182" i="1"/>
  <c r="AO1182" i="1"/>
  <c r="O1183" i="1"/>
  <c r="AO1183" i="1"/>
  <c r="O1184" i="1"/>
  <c r="AO1184" i="1"/>
  <c r="O1185" i="1"/>
  <c r="AO1185" i="1"/>
  <c r="O1186" i="1"/>
  <c r="AO1186" i="1"/>
  <c r="O1187" i="1"/>
  <c r="AO1187" i="1"/>
  <c r="O1188" i="1"/>
  <c r="AO1188" i="1"/>
  <c r="O1189" i="1"/>
  <c r="AO1189" i="1"/>
  <c r="O1190" i="1"/>
  <c r="O1191" i="1"/>
  <c r="AO1191" i="1"/>
  <c r="O1192" i="1"/>
  <c r="AO1192" i="1"/>
  <c r="O1193" i="1"/>
  <c r="AO1193" i="1"/>
  <c r="O1194" i="1"/>
  <c r="AO1194" i="1"/>
  <c r="O1195" i="1"/>
  <c r="AO1195" i="1"/>
  <c r="O1196" i="1"/>
  <c r="AO1196" i="1"/>
  <c r="O1197" i="1"/>
  <c r="AO1197" i="1"/>
  <c r="O1198" i="1"/>
  <c r="AO1198" i="1"/>
  <c r="O1199" i="1"/>
  <c r="AO1199" i="1"/>
  <c r="O1200" i="1"/>
  <c r="AO1200" i="1"/>
  <c r="O1201" i="1"/>
  <c r="AO1201" i="1"/>
  <c r="O1202" i="1"/>
  <c r="AO1202" i="1"/>
  <c r="O1203" i="1"/>
  <c r="AO1203" i="1"/>
  <c r="O1204" i="1"/>
  <c r="AO1204" i="1"/>
  <c r="O1205" i="1"/>
  <c r="AO1205" i="1"/>
  <c r="O1206" i="1"/>
  <c r="AO1206" i="1"/>
  <c r="O1207" i="1"/>
  <c r="AO1207" i="1"/>
  <c r="O1208" i="1"/>
  <c r="AO1208" i="1"/>
  <c r="O1209" i="1"/>
  <c r="O1210" i="1"/>
  <c r="AO1210" i="1"/>
  <c r="O1211" i="1"/>
  <c r="AO1211" i="1"/>
  <c r="O1212" i="1"/>
  <c r="AO1212" i="1"/>
  <c r="O1213" i="1"/>
  <c r="AO1213" i="1"/>
  <c r="O1214" i="1"/>
  <c r="AO1214" i="1"/>
  <c r="O1215" i="1"/>
  <c r="AO1215" i="1"/>
  <c r="O1216" i="1"/>
  <c r="AO1216" i="1"/>
  <c r="O1217" i="1"/>
  <c r="AO1217" i="1"/>
  <c r="O1218" i="1"/>
  <c r="AO1218" i="1"/>
  <c r="O1219" i="1"/>
  <c r="AO1219" i="1"/>
  <c r="O1220" i="1"/>
  <c r="O1221" i="1"/>
  <c r="AO1221" i="1"/>
  <c r="O1222" i="1"/>
  <c r="AO1222" i="1"/>
  <c r="O1223" i="1"/>
  <c r="AO1223" i="1"/>
  <c r="O1224" i="1"/>
  <c r="O1225" i="1"/>
  <c r="AO1225" i="1"/>
  <c r="O1226" i="1"/>
  <c r="AO1226" i="1"/>
  <c r="O1227" i="1"/>
  <c r="AO1227" i="1"/>
  <c r="O1228" i="1"/>
  <c r="AO1228" i="1"/>
  <c r="O1229" i="1"/>
  <c r="AO1229" i="1"/>
  <c r="O1230" i="1"/>
  <c r="AO1230" i="1"/>
  <c r="O1231" i="1"/>
  <c r="AO1231" i="1"/>
  <c r="O1232" i="1"/>
  <c r="AO1232" i="1"/>
  <c r="O1233" i="1"/>
  <c r="AO1233" i="1"/>
  <c r="O1234" i="1"/>
  <c r="AO1234" i="1"/>
  <c r="O1235" i="1"/>
  <c r="AO1235" i="1"/>
  <c r="O1236" i="1"/>
  <c r="AO1236" i="1"/>
  <c r="O1237" i="1"/>
  <c r="AO1237" i="1"/>
  <c r="O1238" i="1"/>
  <c r="AO1238" i="1"/>
  <c r="O1239" i="1"/>
  <c r="AO1239" i="1"/>
  <c r="O1240" i="1"/>
  <c r="AO1240" i="1"/>
  <c r="O1241" i="1"/>
  <c r="AO1241" i="1"/>
  <c r="O1242" i="1"/>
  <c r="AO1242" i="1"/>
  <c r="O1243" i="1"/>
  <c r="AO1243" i="1"/>
  <c r="O1244" i="1"/>
  <c r="AO1244" i="1"/>
  <c r="O1245" i="1"/>
  <c r="AO1245" i="1"/>
  <c r="O1246" i="1"/>
  <c r="AO1246" i="1"/>
  <c r="O1247" i="1"/>
  <c r="AO1247" i="1"/>
  <c r="O1248" i="1"/>
  <c r="AO1248" i="1"/>
  <c r="O1249" i="1"/>
  <c r="AO1249" i="1"/>
  <c r="O1250" i="1"/>
  <c r="AO1250" i="1"/>
  <c r="O1251" i="1"/>
  <c r="AO1251" i="1"/>
  <c r="O1252" i="1"/>
  <c r="O1253" i="1"/>
  <c r="O1254" i="1"/>
  <c r="AO1254" i="1"/>
  <c r="O1255" i="1"/>
  <c r="AO1255" i="1"/>
  <c r="O1256" i="1"/>
  <c r="AO1256" i="1"/>
  <c r="O1257" i="1"/>
  <c r="AO1257" i="1"/>
  <c r="O1258" i="1"/>
  <c r="AO1258" i="1"/>
  <c r="O1259" i="1"/>
  <c r="AO1259" i="1"/>
  <c r="O1260" i="1"/>
  <c r="AO1260" i="1"/>
  <c r="O1261" i="1"/>
  <c r="AO1261" i="1"/>
  <c r="O1262" i="1"/>
  <c r="AO1262" i="1"/>
  <c r="O1263" i="1"/>
  <c r="AO1263" i="1"/>
  <c r="O1264" i="1"/>
  <c r="AO1264" i="1"/>
  <c r="O1265" i="1"/>
  <c r="AO1265" i="1"/>
  <c r="O1266" i="1"/>
  <c r="AO1266" i="1"/>
  <c r="O1267" i="1"/>
  <c r="AO1267" i="1"/>
  <c r="O1268" i="1"/>
  <c r="AO1268" i="1"/>
  <c r="O1269" i="1"/>
  <c r="AO1269" i="1"/>
  <c r="O1270" i="1"/>
  <c r="AO1270" i="1"/>
  <c r="O1271" i="1"/>
  <c r="AO1271" i="1"/>
  <c r="O1272" i="1"/>
  <c r="AO1272" i="1"/>
  <c r="O1273" i="1"/>
  <c r="AO1273" i="1"/>
  <c r="O1274" i="1"/>
  <c r="AO1274" i="1"/>
  <c r="O1275" i="1"/>
  <c r="AO1275" i="1"/>
  <c r="O1276" i="1"/>
  <c r="AO1276" i="1"/>
  <c r="O1277" i="1"/>
  <c r="O1278" i="1"/>
  <c r="AO1278" i="1"/>
  <c r="O1279" i="1"/>
  <c r="O1280" i="1"/>
  <c r="AO1280" i="1"/>
  <c r="O1281" i="1"/>
  <c r="AO1281" i="1"/>
  <c r="O1282" i="1"/>
  <c r="AO1282" i="1"/>
  <c r="O1283" i="1"/>
  <c r="AO1283" i="1"/>
  <c r="O1284" i="1"/>
  <c r="AO1284" i="1"/>
  <c r="O1285" i="1"/>
  <c r="AO1285" i="1"/>
  <c r="O1286" i="1"/>
  <c r="AO1286" i="1"/>
  <c r="O1287" i="1"/>
  <c r="AO1287" i="1"/>
  <c r="O1288" i="1"/>
  <c r="AO1288" i="1"/>
  <c r="O1289" i="1"/>
  <c r="AO1289" i="1"/>
  <c r="O1290" i="1"/>
  <c r="AO1290" i="1"/>
  <c r="O1291" i="1"/>
  <c r="AO1291" i="1"/>
  <c r="O1292" i="1"/>
  <c r="AO1292" i="1"/>
  <c r="O1293" i="1"/>
  <c r="AO1293" i="1"/>
  <c r="O1294" i="1"/>
  <c r="AO1294" i="1"/>
  <c r="O1295" i="1"/>
  <c r="AO1295" i="1"/>
  <c r="O1296" i="1"/>
  <c r="O1297" i="1"/>
  <c r="AO1297" i="1"/>
  <c r="O1298" i="1"/>
  <c r="AO1298" i="1"/>
  <c r="O1299" i="1"/>
  <c r="O1300" i="1"/>
  <c r="AO1300" i="1"/>
  <c r="O1301" i="1"/>
  <c r="AO1301" i="1"/>
  <c r="O1302" i="1"/>
  <c r="AO1302" i="1"/>
  <c r="O1303" i="1"/>
  <c r="AO1303" i="1"/>
  <c r="O1304" i="1"/>
  <c r="AO1304" i="1"/>
  <c r="O1305" i="1"/>
  <c r="AO1305" i="1"/>
  <c r="O1306" i="1"/>
  <c r="AO1306" i="1"/>
  <c r="O1307" i="1"/>
  <c r="O1308" i="1"/>
  <c r="AO1308" i="1"/>
  <c r="O1309" i="1"/>
  <c r="O1310" i="1"/>
  <c r="O1311" i="1"/>
  <c r="AO1311" i="1"/>
  <c r="O1312" i="1"/>
  <c r="AO1312" i="1"/>
  <c r="O1313" i="1"/>
  <c r="AO1313" i="1"/>
  <c r="O1314" i="1"/>
  <c r="AO1314" i="1"/>
  <c r="O1315" i="1"/>
  <c r="AO1315" i="1"/>
  <c r="O1316" i="1"/>
  <c r="AO1316" i="1"/>
  <c r="O1317" i="1"/>
  <c r="AO1317" i="1"/>
  <c r="O1318" i="1"/>
  <c r="AO1318" i="1"/>
  <c r="O1319" i="1"/>
  <c r="O1320" i="1"/>
  <c r="AO1320" i="1"/>
  <c r="O1321" i="1"/>
  <c r="AO1321" i="1"/>
  <c r="O1322" i="1"/>
  <c r="AO1322" i="1"/>
  <c r="O1323" i="1"/>
  <c r="AO1323" i="1"/>
  <c r="O1324" i="1"/>
  <c r="O1325" i="1"/>
  <c r="O1326" i="1"/>
  <c r="O1327" i="1"/>
  <c r="AO1327" i="1"/>
  <c r="O1328" i="1"/>
  <c r="AO1328" i="1"/>
  <c r="O1329" i="1"/>
  <c r="AO1329" i="1"/>
  <c r="O1330" i="1"/>
  <c r="AO1330" i="1"/>
  <c r="O1331" i="1"/>
  <c r="AO1331" i="1"/>
  <c r="O1332" i="1"/>
  <c r="AO1332" i="1"/>
  <c r="O1333" i="1"/>
  <c r="AO1333" i="1"/>
  <c r="O1334" i="1"/>
  <c r="AO1334" i="1"/>
  <c r="O1335" i="1"/>
  <c r="AO1335" i="1"/>
  <c r="O1336" i="1"/>
  <c r="AO1336" i="1"/>
  <c r="O1337" i="1"/>
  <c r="AO1337" i="1"/>
  <c r="O1338" i="1"/>
  <c r="AO1338" i="1"/>
  <c r="O1339" i="1"/>
  <c r="AO1339" i="1"/>
  <c r="O1340" i="1"/>
  <c r="AO1340" i="1"/>
  <c r="O1341" i="1"/>
  <c r="AO1341" i="1"/>
  <c r="O1342" i="1"/>
  <c r="O1343" i="1"/>
  <c r="O1344" i="1"/>
  <c r="AO1344" i="1"/>
  <c r="O1345" i="1"/>
  <c r="AO1345" i="1"/>
  <c r="O1346" i="1"/>
  <c r="AO1346" i="1"/>
  <c r="O1347" i="1"/>
  <c r="AO1347" i="1"/>
  <c r="O1348" i="1"/>
  <c r="O1349" i="1"/>
  <c r="AO1349" i="1"/>
  <c r="O1350" i="1"/>
  <c r="O1351" i="1"/>
  <c r="AO1351" i="1"/>
  <c r="O1352" i="1"/>
  <c r="O1353" i="1"/>
  <c r="O1354" i="1"/>
  <c r="AO1354" i="1"/>
  <c r="O1355" i="1"/>
  <c r="AO1355" i="1"/>
  <c r="O1356" i="1"/>
  <c r="AO1356" i="1"/>
  <c r="O1357" i="1"/>
  <c r="AO1357" i="1"/>
  <c r="O1358" i="1"/>
  <c r="AO1358" i="1"/>
  <c r="O1359" i="1"/>
  <c r="AO1359" i="1"/>
  <c r="O1360" i="1"/>
  <c r="AO1360" i="1"/>
  <c r="O1361" i="1"/>
  <c r="AO1361" i="1"/>
  <c r="O1362" i="1"/>
  <c r="AO1362" i="1"/>
  <c r="O1363" i="1"/>
  <c r="AO1363" i="1"/>
  <c r="O1364" i="1"/>
  <c r="AO1364" i="1"/>
  <c r="O1365" i="1"/>
  <c r="AO1365" i="1"/>
  <c r="O1366" i="1"/>
  <c r="AO1366" i="1"/>
  <c r="O1367" i="1"/>
  <c r="AO1367" i="1"/>
  <c r="O1368" i="1"/>
  <c r="AO1368" i="1"/>
  <c r="O1369" i="1"/>
  <c r="AO1369" i="1"/>
  <c r="O1370" i="1"/>
  <c r="AO1370" i="1"/>
  <c r="O1371" i="1"/>
  <c r="AO1371" i="1"/>
  <c r="O1372" i="1"/>
  <c r="AO1372" i="1"/>
  <c r="O1373" i="1"/>
  <c r="AO1373" i="1"/>
  <c r="O1374" i="1"/>
  <c r="AO1374" i="1"/>
  <c r="O1375" i="1"/>
  <c r="O1376" i="1"/>
  <c r="AO1376" i="1"/>
  <c r="O1377" i="1"/>
  <c r="AO1377" i="1"/>
  <c r="O1378" i="1"/>
  <c r="AO1378" i="1"/>
  <c r="O1379" i="1"/>
  <c r="AO1379" i="1"/>
  <c r="O1380" i="1"/>
  <c r="AO1380" i="1"/>
  <c r="O1381" i="1"/>
  <c r="AO1381" i="1"/>
  <c r="O1382" i="1"/>
  <c r="AO1382" i="1"/>
  <c r="O1383" i="1"/>
  <c r="AO1383" i="1"/>
  <c r="O1384" i="1"/>
  <c r="AO1384" i="1"/>
  <c r="O1385" i="1"/>
  <c r="AO1385" i="1"/>
  <c r="O1386" i="1"/>
  <c r="AO1386" i="1"/>
  <c r="O1387" i="1"/>
  <c r="AO1387" i="1"/>
  <c r="O1388" i="1"/>
  <c r="AO1388" i="1"/>
  <c r="O1389" i="1"/>
  <c r="AO1389" i="1"/>
  <c r="O1390" i="1"/>
  <c r="AO1390" i="1"/>
  <c r="O1391" i="1"/>
  <c r="AO1391" i="1"/>
  <c r="O1392" i="1"/>
  <c r="AO1392" i="1"/>
  <c r="O1393" i="1"/>
  <c r="AO1393" i="1"/>
  <c r="O1394" i="1"/>
  <c r="AO1394" i="1"/>
  <c r="O1395" i="1"/>
  <c r="AO1395" i="1"/>
  <c r="O1396" i="1"/>
  <c r="AO1396" i="1"/>
  <c r="O1397" i="1"/>
  <c r="AO1397" i="1"/>
  <c r="O1398" i="1"/>
  <c r="AO1398" i="1"/>
  <c r="O1399" i="1"/>
  <c r="AO1399" i="1"/>
  <c r="O1400" i="1"/>
  <c r="AO1400" i="1"/>
  <c r="O1401" i="1"/>
  <c r="AO1401" i="1"/>
  <c r="O1402" i="1"/>
  <c r="AO1402" i="1"/>
  <c r="O1403" i="1"/>
  <c r="AO1403" i="1"/>
  <c r="O1404" i="1"/>
  <c r="AO1404" i="1"/>
  <c r="O1405" i="1"/>
  <c r="AO1405" i="1"/>
  <c r="O1406" i="1"/>
  <c r="AO1406" i="1"/>
  <c r="O1407" i="1"/>
  <c r="O1408" i="1"/>
  <c r="AO1408" i="1"/>
  <c r="O1409" i="1"/>
  <c r="AO1409" i="1"/>
  <c r="O1410" i="1"/>
  <c r="AO1410" i="1"/>
  <c r="O1411" i="1"/>
  <c r="AO1411" i="1"/>
  <c r="O1412" i="1"/>
  <c r="AO1412" i="1"/>
  <c r="O1413" i="1"/>
  <c r="AO1413" i="1"/>
  <c r="O1414" i="1"/>
  <c r="AO1414" i="1"/>
  <c r="O1415" i="1"/>
  <c r="AO1415" i="1"/>
  <c r="O1416" i="1"/>
  <c r="AO1416" i="1"/>
  <c r="O1417" i="1"/>
  <c r="AO1417" i="1"/>
  <c r="O1418" i="1"/>
  <c r="AO1418" i="1"/>
  <c r="O1419" i="1"/>
  <c r="O1420" i="1"/>
  <c r="AO1420" i="1"/>
  <c r="O1421" i="1"/>
  <c r="AO1421" i="1"/>
  <c r="O1422" i="1"/>
  <c r="AO1422" i="1"/>
  <c r="O1423" i="1"/>
  <c r="AO1423" i="1"/>
  <c r="O1424" i="1"/>
  <c r="AO1424" i="1"/>
  <c r="O1425" i="1"/>
  <c r="AO1425" i="1"/>
  <c r="O1426" i="1"/>
  <c r="AO1426" i="1"/>
  <c r="O1427" i="1"/>
  <c r="AO1427" i="1"/>
  <c r="O1428" i="1"/>
  <c r="AO1428" i="1"/>
  <c r="O1429" i="1"/>
  <c r="AO1429" i="1"/>
  <c r="O1430" i="1"/>
  <c r="AO1430" i="1"/>
  <c r="O1431" i="1"/>
  <c r="AO1431" i="1"/>
  <c r="O1432" i="1"/>
  <c r="AO1432" i="1"/>
  <c r="O1433" i="1"/>
  <c r="AO1433" i="1"/>
  <c r="O1434" i="1"/>
  <c r="AO1434" i="1"/>
  <c r="O1435" i="1"/>
  <c r="AO1435" i="1"/>
  <c r="O1436" i="1"/>
  <c r="AO1436" i="1"/>
  <c r="O1437" i="1"/>
  <c r="AO1437" i="1"/>
  <c r="O1438" i="1"/>
  <c r="AO1438" i="1"/>
  <c r="O1439" i="1"/>
  <c r="AO1439" i="1"/>
  <c r="O1440" i="1"/>
  <c r="AO1440" i="1"/>
  <c r="O1441" i="1"/>
  <c r="AO1441" i="1"/>
  <c r="O1442" i="1"/>
  <c r="O1443" i="1"/>
  <c r="AO1443" i="1"/>
  <c r="O1444" i="1"/>
  <c r="AO1444" i="1"/>
  <c r="O1445" i="1"/>
  <c r="AO1445" i="1"/>
  <c r="O1446" i="1"/>
  <c r="AO1446" i="1"/>
  <c r="O1447" i="1"/>
  <c r="AO1447" i="1"/>
  <c r="O1448" i="1"/>
  <c r="AO1448" i="1"/>
  <c r="O1449" i="1"/>
  <c r="O1450" i="1"/>
  <c r="AO1450" i="1"/>
  <c r="O1451" i="1"/>
  <c r="AO1451" i="1"/>
  <c r="O1452" i="1"/>
  <c r="AO1452" i="1"/>
  <c r="O1453" i="1"/>
  <c r="AO1453" i="1"/>
  <c r="O1454" i="1"/>
  <c r="AO1454" i="1"/>
  <c r="O1455" i="1"/>
  <c r="O1456" i="1"/>
  <c r="O1457" i="1"/>
  <c r="AO1457" i="1"/>
  <c r="O1458" i="1"/>
  <c r="AO1458" i="1"/>
  <c r="O1459" i="1"/>
  <c r="AO1459" i="1"/>
  <c r="O1460" i="1"/>
  <c r="AO1460" i="1"/>
  <c r="O1461" i="1"/>
  <c r="AO1461" i="1"/>
  <c r="O1462" i="1"/>
  <c r="AO1462" i="1"/>
  <c r="O1463" i="1"/>
  <c r="AO1463" i="1"/>
  <c r="O1464" i="1"/>
  <c r="AO1464" i="1"/>
  <c r="O1465" i="1"/>
  <c r="O1466" i="1"/>
  <c r="O1467" i="1"/>
  <c r="O1468" i="1"/>
  <c r="O1469" i="1"/>
  <c r="O1470" i="1"/>
  <c r="O1471" i="1"/>
  <c r="O1472" i="1"/>
  <c r="O1473" i="1"/>
  <c r="O1474" i="1"/>
  <c r="O1475" i="1"/>
  <c r="O1476" i="1"/>
  <c r="O1477" i="1"/>
  <c r="O1478" i="1"/>
  <c r="O1479" i="1"/>
  <c r="O1480" i="1"/>
  <c r="AO1480" i="1"/>
  <c r="O1481" i="1"/>
  <c r="O1482" i="1"/>
  <c r="O1483" i="1"/>
  <c r="O1484" i="1"/>
  <c r="AO1484" i="1"/>
  <c r="O1485" i="1"/>
  <c r="AO1485" i="1"/>
  <c r="O1486" i="1"/>
  <c r="AO1486" i="1"/>
  <c r="O1487" i="1"/>
  <c r="O1488" i="1"/>
  <c r="O1489" i="1"/>
  <c r="O1490" i="1"/>
  <c r="O1491" i="1"/>
  <c r="O1492" i="1"/>
  <c r="AO1492" i="1"/>
  <c r="O1493" i="1"/>
  <c r="O1494" i="1"/>
  <c r="O1495" i="1"/>
  <c r="O1496" i="1"/>
  <c r="AO1496" i="1"/>
  <c r="O1497" i="1"/>
  <c r="O1498" i="1"/>
  <c r="O1499" i="1"/>
  <c r="AO1499" i="1"/>
  <c r="O1500" i="1"/>
  <c r="AO1500" i="1"/>
  <c r="O1501" i="1"/>
  <c r="AO1501" i="1"/>
  <c r="O1502" i="1"/>
  <c r="O1503" i="1"/>
  <c r="AO1503" i="1"/>
  <c r="O1504" i="1"/>
  <c r="O1505" i="1"/>
  <c r="O1506" i="1"/>
  <c r="O1507" i="1"/>
  <c r="O1508" i="1"/>
  <c r="O1509" i="1"/>
  <c r="O1510" i="1"/>
  <c r="O1511" i="1"/>
  <c r="O1512" i="1"/>
  <c r="O1513" i="1"/>
  <c r="O1514" i="1"/>
  <c r="AO1514" i="1"/>
  <c r="O1515" i="1"/>
  <c r="O1516" i="1"/>
  <c r="AO1516" i="1"/>
  <c r="O1517" i="1"/>
  <c r="O1518" i="1"/>
  <c r="AO1518" i="1"/>
  <c r="O1519" i="1"/>
  <c r="O1520" i="1"/>
  <c r="AO1520" i="1"/>
  <c r="O1521" i="1"/>
  <c r="O1522" i="1"/>
  <c r="AO1522" i="1"/>
  <c r="O1523" i="1"/>
  <c r="O1524" i="1"/>
  <c r="O1525" i="1"/>
  <c r="O1526" i="1"/>
  <c r="AO1526" i="1"/>
  <c r="O1527" i="1"/>
  <c r="O1528" i="1"/>
  <c r="O1529" i="1"/>
  <c r="AO1529" i="1"/>
  <c r="O1530" i="1"/>
  <c r="O1531" i="1"/>
  <c r="O1532" i="1"/>
  <c r="O1533" i="1"/>
  <c r="O1534" i="1"/>
  <c r="AO1534" i="1"/>
  <c r="O1535" i="1"/>
  <c r="AO1535" i="1"/>
  <c r="O1536" i="1"/>
  <c r="O1537" i="1"/>
  <c r="O1538" i="1"/>
  <c r="O1539" i="1"/>
  <c r="O1540" i="1"/>
  <c r="O1541" i="1"/>
  <c r="O1542" i="1"/>
  <c r="O1543" i="1"/>
  <c r="O1544" i="1"/>
  <c r="O1545" i="1"/>
  <c r="AO1545" i="1"/>
  <c r="O1546" i="1"/>
  <c r="O1547" i="1"/>
  <c r="O1548" i="1"/>
  <c r="AO1548" i="1"/>
  <c r="O1549" i="1"/>
  <c r="O1550" i="1"/>
  <c r="O1551" i="1"/>
  <c r="O1552" i="1"/>
  <c r="O1553" i="1"/>
  <c r="O10" i="1"/>
  <c r="AO10" i="1"/>
  <c r="AO413" i="1"/>
  <c r="AP413" i="1"/>
  <c r="AO165" i="1"/>
  <c r="AP165" i="1"/>
  <c r="AP1549" i="1"/>
  <c r="AP1541" i="1"/>
  <c r="AP1537" i="1"/>
  <c r="AP1529" i="1"/>
  <c r="AP1505" i="1"/>
  <c r="AP1481" i="1"/>
  <c r="AP1453" i="1"/>
  <c r="AP1425" i="1"/>
  <c r="AP1413" i="1"/>
  <c r="AP1393" i="1"/>
  <c r="AP1377" i="1"/>
  <c r="AP1361" i="1"/>
  <c r="AP1357" i="1"/>
  <c r="AP1341" i="1"/>
  <c r="AO1325" i="1"/>
  <c r="AP1325" i="1"/>
  <c r="AO1309" i="1"/>
  <c r="AP1309" i="1"/>
  <c r="AP1285" i="1"/>
  <c r="AP1269" i="1"/>
  <c r="AP1241" i="1"/>
  <c r="AP1547" i="1"/>
  <c r="AP1511" i="1"/>
  <c r="AP1507" i="1"/>
  <c r="AP1503" i="1"/>
  <c r="AP1499" i="1"/>
  <c r="AP1487" i="1"/>
  <c r="AP1483" i="1"/>
  <c r="AP1471" i="1"/>
  <c r="AP1463" i="1"/>
  <c r="AO1455" i="1"/>
  <c r="AP1455" i="1"/>
  <c r="AP1447" i="1"/>
  <c r="AP1439" i="1"/>
  <c r="AP1431" i="1"/>
  <c r="AP1427" i="1"/>
  <c r="AO1419" i="1"/>
  <c r="AP1419" i="1"/>
  <c r="AP1411" i="1"/>
  <c r="AP1403" i="1"/>
  <c r="AP1395" i="1"/>
  <c r="AP1387" i="1"/>
  <c r="AO1375" i="1"/>
  <c r="AP1375" i="1"/>
  <c r="AP1367" i="1"/>
  <c r="AP1359" i="1"/>
  <c r="AP1351" i="1"/>
  <c r="AO1343" i="1"/>
  <c r="AP1343" i="1"/>
  <c r="AP1335" i="1"/>
  <c r="AP1327" i="1"/>
  <c r="AO1319" i="1"/>
  <c r="AP1319" i="1"/>
  <c r="AP1311" i="1"/>
  <c r="AO1307" i="1"/>
  <c r="AP1307" i="1"/>
  <c r="AO1299" i="1"/>
  <c r="AP1299" i="1"/>
  <c r="AP1291" i="1"/>
  <c r="AP1283" i="1"/>
  <c r="AP1275" i="1"/>
  <c r="AP1267" i="1"/>
  <c r="AP1259" i="1"/>
  <c r="AP1251" i="1"/>
  <c r="AP1243" i="1"/>
  <c r="AP1239" i="1"/>
  <c r="AP1235" i="1"/>
  <c r="AP1227" i="1"/>
  <c r="AP1223" i="1"/>
  <c r="AP1219" i="1"/>
  <c r="AP1215" i="1"/>
  <c r="AP1211" i="1"/>
  <c r="AP1207" i="1"/>
  <c r="AP1203" i="1"/>
  <c r="AP1199" i="1"/>
  <c r="AP1195" i="1"/>
  <c r="AP1191" i="1"/>
  <c r="AP1187" i="1"/>
  <c r="AP1183" i="1"/>
  <c r="AP1179" i="1"/>
  <c r="AP1175" i="1"/>
  <c r="AP1171" i="1"/>
  <c r="AP1167" i="1"/>
  <c r="AP1163" i="1"/>
  <c r="AP1159" i="1"/>
  <c r="AP1155" i="1"/>
  <c r="AP1147" i="1"/>
  <c r="AP1143" i="1"/>
  <c r="AP1139" i="1"/>
  <c r="AP1135" i="1"/>
  <c r="AP1131" i="1"/>
  <c r="AP1127" i="1"/>
  <c r="AP1123" i="1"/>
  <c r="AP1119" i="1"/>
  <c r="AP1115" i="1"/>
  <c r="AP1111" i="1"/>
  <c r="AP1107" i="1"/>
  <c r="AP1103" i="1"/>
  <c r="AO1099" i="1"/>
  <c r="AP1099" i="1"/>
  <c r="AP1095" i="1"/>
  <c r="AP1091" i="1"/>
  <c r="AP1087" i="1"/>
  <c r="AP1083" i="1"/>
  <c r="AP1079" i="1"/>
  <c r="AP1059" i="1"/>
  <c r="AP1051" i="1"/>
  <c r="AP1043" i="1"/>
  <c r="AP1035" i="1"/>
  <c r="AP1019" i="1"/>
  <c r="AP1011" i="1"/>
  <c r="AP1007" i="1"/>
  <c r="AO999" i="1"/>
  <c r="AP999" i="1"/>
  <c r="AP991" i="1"/>
  <c r="AP983" i="1"/>
  <c r="AP975" i="1"/>
  <c r="AP959" i="1"/>
  <c r="AP951" i="1"/>
  <c r="AP943" i="1"/>
  <c r="AP935" i="1"/>
  <c r="AP927" i="1"/>
  <c r="AO919" i="1"/>
  <c r="AP919" i="1"/>
  <c r="AP915" i="1"/>
  <c r="AP907" i="1"/>
  <c r="AP899" i="1"/>
  <c r="AP891" i="1"/>
  <c r="AP883" i="1"/>
  <c r="AP875" i="1"/>
  <c r="AP867" i="1"/>
  <c r="AP863" i="1"/>
  <c r="AP851" i="1"/>
  <c r="AP839" i="1"/>
  <c r="AP763" i="1"/>
  <c r="AP1550" i="1"/>
  <c r="AP1538" i="1"/>
  <c r="AP1534" i="1"/>
  <c r="AP1526" i="1"/>
  <c r="AP1522" i="1"/>
  <c r="AP1518" i="1"/>
  <c r="AP1514" i="1"/>
  <c r="AP1506" i="1"/>
  <c r="AP1502" i="1"/>
  <c r="AP1494" i="1"/>
  <c r="AP1490" i="1"/>
  <c r="AP1486" i="1"/>
  <c r="AP1482" i="1"/>
  <c r="AP1478" i="1"/>
  <c r="AP1462" i="1"/>
  <c r="AP1458" i="1"/>
  <c r="AP1454" i="1"/>
  <c r="AP1450" i="1"/>
  <c r="AP1446" i="1"/>
  <c r="AO1442" i="1"/>
  <c r="AP1442" i="1"/>
  <c r="AP1438" i="1"/>
  <c r="AP1434" i="1"/>
  <c r="AP1430" i="1"/>
  <c r="AP1426" i="1"/>
  <c r="AP1422" i="1"/>
  <c r="AP1418" i="1"/>
  <c r="AP1414" i="1"/>
  <c r="AP1410" i="1"/>
  <c r="AP1406" i="1"/>
  <c r="AP1402" i="1"/>
  <c r="AP1398" i="1"/>
  <c r="AP1394" i="1"/>
  <c r="AP1390" i="1"/>
  <c r="AP1386" i="1"/>
  <c r="AP1382" i="1"/>
  <c r="AP1378" i="1"/>
  <c r="AP1374" i="1"/>
  <c r="AP1370" i="1"/>
  <c r="AP1366" i="1"/>
  <c r="AP1362" i="1"/>
  <c r="AP1358" i="1"/>
  <c r="AP1354" i="1"/>
  <c r="AO1350" i="1"/>
  <c r="AP1350" i="1"/>
  <c r="AP1346" i="1"/>
  <c r="AO1342" i="1"/>
  <c r="AP1342" i="1"/>
  <c r="AP1338" i="1"/>
  <c r="AP1334" i="1"/>
  <c r="AP1330" i="1"/>
  <c r="AO1326" i="1"/>
  <c r="AP1326" i="1"/>
  <c r="AP1322" i="1"/>
  <c r="AP1318" i="1"/>
  <c r="AP1314" i="1"/>
  <c r="AO1310" i="1"/>
  <c r="AP1310" i="1"/>
  <c r="AP1306" i="1"/>
  <c r="AP1302" i="1"/>
  <c r="AP1298" i="1"/>
  <c r="AP1294" i="1"/>
  <c r="AP1290" i="1"/>
  <c r="AP1286" i="1"/>
  <c r="AP1282" i="1"/>
  <c r="AP1278" i="1"/>
  <c r="AP1274" i="1"/>
  <c r="AP1270" i="1"/>
  <c r="AP1266" i="1"/>
  <c r="AP1262" i="1"/>
  <c r="AP1258" i="1"/>
  <c r="AP1254" i="1"/>
  <c r="AP1250" i="1"/>
  <c r="AP1246" i="1"/>
  <c r="AP1242" i="1"/>
  <c r="AP1238" i="1"/>
  <c r="AP1234" i="1"/>
  <c r="AP1230" i="1"/>
  <c r="AP1226" i="1"/>
  <c r="AP1222" i="1"/>
  <c r="AP1218" i="1"/>
  <c r="AP1214" i="1"/>
  <c r="AP1210" i="1"/>
  <c r="AP1206" i="1"/>
  <c r="AP1202" i="1"/>
  <c r="AP1198" i="1"/>
  <c r="AP1194" i="1"/>
  <c r="AP1186" i="1"/>
  <c r="AP1182" i="1"/>
  <c r="AP1178" i="1"/>
  <c r="AP1174" i="1"/>
  <c r="AP1170" i="1"/>
  <c r="AP1166" i="1"/>
  <c r="AP1162" i="1"/>
  <c r="AP1158" i="1"/>
  <c r="AP1154" i="1"/>
  <c r="AP1150" i="1"/>
  <c r="AP1146" i="1"/>
  <c r="AP1142" i="1"/>
  <c r="AP1138" i="1"/>
  <c r="AP1134" i="1"/>
  <c r="AP1130" i="1"/>
  <c r="AP1126" i="1"/>
  <c r="AO1122" i="1"/>
  <c r="AP1122" i="1"/>
  <c r="AP1118" i="1"/>
  <c r="AP1114" i="1"/>
  <c r="AP1110" i="1"/>
  <c r="AP1106" i="1"/>
  <c r="AP1098" i="1"/>
  <c r="AP1094" i="1"/>
  <c r="AP1090" i="1"/>
  <c r="AP1086" i="1"/>
  <c r="AP1082" i="1"/>
  <c r="AP1078" i="1"/>
  <c r="AP1058" i="1"/>
  <c r="AP1054" i="1"/>
  <c r="AP1046" i="1"/>
  <c r="AP1042" i="1"/>
  <c r="AP1038" i="1"/>
  <c r="AP1034" i="1"/>
  <c r="AP1030" i="1"/>
  <c r="AP1026" i="1"/>
  <c r="AP1022" i="1"/>
  <c r="AP1010" i="1"/>
  <c r="AP1006" i="1"/>
  <c r="AP1002" i="1"/>
  <c r="AO998" i="1"/>
  <c r="AP998" i="1"/>
  <c r="AP994" i="1"/>
  <c r="AP990" i="1"/>
  <c r="AP982" i="1"/>
  <c r="AP978" i="1"/>
  <c r="AP974" i="1"/>
  <c r="AP970" i="1"/>
  <c r="AP962" i="1"/>
  <c r="AP958" i="1"/>
  <c r="AP954" i="1"/>
  <c r="AP950" i="1"/>
  <c r="AP946" i="1"/>
  <c r="AP938" i="1"/>
  <c r="AP926" i="1"/>
  <c r="AP922" i="1"/>
  <c r="AO918" i="1"/>
  <c r="AP918" i="1"/>
  <c r="AP914" i="1"/>
  <c r="AP910" i="1"/>
  <c r="AP906" i="1"/>
  <c r="AP902" i="1"/>
  <c r="AP894" i="1"/>
  <c r="AO890" i="1"/>
  <c r="AP890" i="1"/>
  <c r="AP886" i="1"/>
  <c r="AP882" i="1"/>
  <c r="AP878" i="1"/>
  <c r="AP874" i="1"/>
  <c r="AP870" i="1"/>
  <c r="AP862" i="1"/>
  <c r="AP858" i="1"/>
  <c r="AP854" i="1"/>
  <c r="AP842" i="1"/>
  <c r="AP838" i="1"/>
  <c r="AP834" i="1"/>
  <c r="AP826" i="1"/>
  <c r="AP822" i="1"/>
  <c r="AO818" i="1"/>
  <c r="AP818" i="1"/>
  <c r="AP810" i="1"/>
  <c r="AP806" i="1"/>
  <c r="AP802" i="1"/>
  <c r="AP790" i="1"/>
  <c r="AP786" i="1"/>
  <c r="AP782" i="1"/>
  <c r="AP778" i="1"/>
  <c r="AP766" i="1"/>
  <c r="AP762" i="1"/>
  <c r="AP758" i="1"/>
  <c r="AP750" i="1"/>
  <c r="AP746" i="1"/>
  <c r="AP738" i="1"/>
  <c r="AP722" i="1"/>
  <c r="AP718" i="1"/>
  <c r="AP714" i="1"/>
  <c r="AP710" i="1"/>
  <c r="AP706" i="1"/>
  <c r="AP702" i="1"/>
  <c r="AP698" i="1"/>
  <c r="AP694" i="1"/>
  <c r="AP690" i="1"/>
  <c r="AP686" i="1"/>
  <c r="AP682" i="1"/>
  <c r="AP678" i="1"/>
  <c r="AP674" i="1"/>
  <c r="AP670" i="1"/>
  <c r="AP666" i="1"/>
  <c r="AP662" i="1"/>
  <c r="AP654" i="1"/>
  <c r="AP650" i="1"/>
  <c r="AP646" i="1"/>
  <c r="AP638" i="1"/>
  <c r="AP622" i="1"/>
  <c r="AP618" i="1"/>
  <c r="AP614" i="1"/>
  <c r="AP610" i="1"/>
  <c r="AP606" i="1"/>
  <c r="AP602" i="1"/>
  <c r="AP598" i="1"/>
  <c r="AP594" i="1"/>
  <c r="AP590" i="1"/>
  <c r="AP586" i="1"/>
  <c r="AP582" i="1"/>
  <c r="AP578" i="1"/>
  <c r="AP574" i="1"/>
  <c r="AP570" i="1"/>
  <c r="AP566" i="1"/>
  <c r="AP558" i="1"/>
  <c r="AP554" i="1"/>
  <c r="AP546" i="1"/>
  <c r="AP542" i="1"/>
  <c r="AP538" i="1"/>
  <c r="AP534" i="1"/>
  <c r="AP530" i="1"/>
  <c r="AP526" i="1"/>
  <c r="AP518" i="1"/>
  <c r="AP514" i="1"/>
  <c r="AP510" i="1"/>
  <c r="AP506" i="1"/>
  <c r="AP498" i="1"/>
  <c r="AP494" i="1"/>
  <c r="AP490" i="1"/>
  <c r="AP486" i="1"/>
  <c r="AP482" i="1"/>
  <c r="AP478" i="1"/>
  <c r="AP474" i="1"/>
  <c r="AP470" i="1"/>
  <c r="AP466" i="1"/>
  <c r="AP462" i="1"/>
  <c r="AO458" i="1"/>
  <c r="AP458" i="1"/>
  <c r="AP454" i="1"/>
  <c r="AP450" i="1"/>
  <c r="AP446" i="1"/>
  <c r="AP434" i="1"/>
  <c r="AP430" i="1"/>
  <c r="AP426" i="1"/>
  <c r="AP422" i="1"/>
  <c r="AP418" i="1"/>
  <c r="AP414" i="1"/>
  <c r="AP402" i="1"/>
  <c r="AP398" i="1"/>
  <c r="AP394" i="1"/>
  <c r="AP386" i="1"/>
  <c r="AP378" i="1"/>
  <c r="AP374" i="1"/>
  <c r="AP370" i="1"/>
  <c r="AP358" i="1"/>
  <c r="AP354" i="1"/>
  <c r="AP350" i="1"/>
  <c r="AP346" i="1"/>
  <c r="AP334" i="1"/>
  <c r="AP306" i="1"/>
  <c r="AO302" i="1"/>
  <c r="AP302" i="1"/>
  <c r="AP294" i="1"/>
  <c r="AP290" i="1"/>
  <c r="AP286" i="1"/>
  <c r="AP282" i="1"/>
  <c r="AP278" i="1"/>
  <c r="AP274" i="1"/>
  <c r="AP258" i="1"/>
  <c r="AP254" i="1"/>
  <c r="AP250" i="1"/>
  <c r="AP246" i="1"/>
  <c r="AP242" i="1"/>
  <c r="AP226" i="1"/>
  <c r="AP222" i="1"/>
  <c r="AP218" i="1"/>
  <c r="AP206" i="1"/>
  <c r="AP202" i="1"/>
  <c r="AP198" i="1"/>
  <c r="AP194" i="1"/>
  <c r="AP186" i="1"/>
  <c r="AP182" i="1"/>
  <c r="AP178" i="1"/>
  <c r="AP174" i="1"/>
  <c r="AP170" i="1"/>
  <c r="AP166" i="1"/>
  <c r="AP162" i="1"/>
  <c r="AP150" i="1"/>
  <c r="AP146" i="1"/>
  <c r="AP142" i="1"/>
  <c r="AP138" i="1"/>
  <c r="AP134" i="1"/>
  <c r="AP130" i="1"/>
  <c r="AP126" i="1"/>
  <c r="AP118" i="1"/>
  <c r="AP114" i="1"/>
  <c r="AP110" i="1"/>
  <c r="AP106" i="1"/>
  <c r="AP98" i="1"/>
  <c r="AP93" i="1"/>
  <c r="AP89" i="1"/>
  <c r="AP81" i="1"/>
  <c r="AP77" i="1"/>
  <c r="AP65" i="1"/>
  <c r="AP61" i="1"/>
  <c r="AP57" i="1"/>
  <c r="AP53" i="1"/>
  <c r="AP45" i="1"/>
  <c r="AP41" i="1"/>
  <c r="AP33" i="1"/>
  <c r="AP29" i="1"/>
  <c r="AP25" i="1"/>
  <c r="AP21" i="1"/>
  <c r="AP17" i="1"/>
  <c r="AP13" i="1"/>
  <c r="AP1562" i="1"/>
  <c r="AP1560" i="1"/>
  <c r="AP1558" i="1"/>
  <c r="AP1556" i="1"/>
  <c r="AP1553" i="1"/>
  <c r="AP1545" i="1"/>
  <c r="AP1525" i="1"/>
  <c r="AP1485" i="1"/>
  <c r="AP1461" i="1"/>
  <c r="AO1449" i="1"/>
  <c r="AP1449" i="1"/>
  <c r="AP1437" i="1"/>
  <c r="AP1421" i="1"/>
  <c r="AP1405" i="1"/>
  <c r="AP1385" i="1"/>
  <c r="AP1373" i="1"/>
  <c r="AP1349" i="1"/>
  <c r="AP1329" i="1"/>
  <c r="AP1317" i="1"/>
  <c r="AP1297" i="1"/>
  <c r="AP1281" i="1"/>
  <c r="AP1265" i="1"/>
  <c r="AO1253" i="1"/>
  <c r="AP1253" i="1"/>
  <c r="AP1245" i="1"/>
  <c r="AP1229" i="1"/>
  <c r="AP1221" i="1"/>
  <c r="AP1213" i="1"/>
  <c r="AP1205" i="1"/>
  <c r="AP1197" i="1"/>
  <c r="AP1189" i="1"/>
  <c r="AP1181" i="1"/>
  <c r="AP1173" i="1"/>
  <c r="AP1165" i="1"/>
  <c r="AP1157" i="1"/>
  <c r="AP1149" i="1"/>
  <c r="AP1141" i="1"/>
  <c r="AO1129" i="1"/>
  <c r="AP1129" i="1"/>
  <c r="AO1121" i="1"/>
  <c r="AP1121" i="1"/>
  <c r="AP1113" i="1"/>
  <c r="AP1105" i="1"/>
  <c r="AP1041" i="1"/>
  <c r="AP1033" i="1"/>
  <c r="AP1025" i="1"/>
  <c r="AP1013" i="1"/>
  <c r="AP921" i="1"/>
  <c r="AP913" i="1"/>
  <c r="AP905" i="1"/>
  <c r="AP897" i="1"/>
  <c r="AP889" i="1"/>
  <c r="AP881" i="1"/>
  <c r="AP873" i="1"/>
  <c r="AP817" i="1"/>
  <c r="AP797" i="1"/>
  <c r="AP793" i="1"/>
  <c r="AP789" i="1"/>
  <c r="AP785" i="1"/>
  <c r="AP781" i="1"/>
  <c r="AP777" i="1"/>
  <c r="AP769" i="1"/>
  <c r="AP765" i="1"/>
  <c r="AP761" i="1"/>
  <c r="AP757" i="1"/>
  <c r="AP749" i="1"/>
  <c r="AP745" i="1"/>
  <c r="AP733" i="1"/>
  <c r="AP721" i="1"/>
  <c r="AP713" i="1"/>
  <c r="AP709" i="1"/>
  <c r="AP701" i="1"/>
  <c r="AP697" i="1"/>
  <c r="AP693" i="1"/>
  <c r="AP689" i="1"/>
  <c r="AP685" i="1"/>
  <c r="AP681" i="1"/>
  <c r="AP677" i="1"/>
  <c r="AP673" i="1"/>
  <c r="AP669" i="1"/>
  <c r="AP665" i="1"/>
  <c r="AP661" i="1"/>
  <c r="AP657" i="1"/>
  <c r="AP653" i="1"/>
  <c r="AP649" i="1"/>
  <c r="AP645" i="1"/>
  <c r="AP637" i="1"/>
  <c r="AP625" i="1"/>
  <c r="AP617" i="1"/>
  <c r="AP613" i="1"/>
  <c r="AP609" i="1"/>
  <c r="AP605" i="1"/>
  <c r="AP601" i="1"/>
  <c r="AP597" i="1"/>
  <c r="AP593" i="1"/>
  <c r="AP589" i="1"/>
  <c r="AP585" i="1"/>
  <c r="AP581" i="1"/>
  <c r="AP577" i="1"/>
  <c r="AP573" i="1"/>
  <c r="AP569" i="1"/>
  <c r="AP565" i="1"/>
  <c r="AO561" i="1"/>
  <c r="AP561" i="1"/>
  <c r="AP557" i="1"/>
  <c r="AP553" i="1"/>
  <c r="AP549" i="1"/>
  <c r="AP545" i="1"/>
  <c r="AP541" i="1"/>
  <c r="AP537" i="1"/>
  <c r="AP529" i="1"/>
  <c r="AP525" i="1"/>
  <c r="AP517" i="1"/>
  <c r="AP513" i="1"/>
  <c r="AP509" i="1"/>
  <c r="AP505" i="1"/>
  <c r="AP501" i="1"/>
  <c r="AP497" i="1"/>
  <c r="AP493" i="1"/>
  <c r="AP485" i="1"/>
  <c r="AP477" i="1"/>
  <c r="AP473" i="1"/>
  <c r="AP469" i="1"/>
  <c r="AP465" i="1"/>
  <c r="AP457" i="1"/>
  <c r="AP453" i="1"/>
  <c r="AP449" i="1"/>
  <c r="AP445" i="1"/>
  <c r="AP441" i="1"/>
  <c r="AP437" i="1"/>
  <c r="AP433" i="1"/>
  <c r="AP429" i="1"/>
  <c r="AP421" i="1"/>
  <c r="AP417" i="1"/>
  <c r="AP405" i="1"/>
  <c r="AO401" i="1"/>
  <c r="AP401" i="1"/>
  <c r="AP381" i="1"/>
  <c r="AO369" i="1"/>
  <c r="AP369" i="1"/>
  <c r="AP357" i="1"/>
  <c r="AP345" i="1"/>
  <c r="AP333" i="1"/>
  <c r="AP321" i="1"/>
  <c r="AP317" i="1"/>
  <c r="AP305" i="1"/>
  <c r="AP301" i="1"/>
  <c r="AP285" i="1"/>
  <c r="AP277" i="1"/>
  <c r="AP261" i="1"/>
  <c r="AP257" i="1"/>
  <c r="AP253" i="1"/>
  <c r="AP249" i="1"/>
  <c r="AP245" i="1"/>
  <c r="AP233" i="1"/>
  <c r="AP229" i="1"/>
  <c r="AP225" i="1"/>
  <c r="AP221" i="1"/>
  <c r="AP213" i="1"/>
  <c r="AP205" i="1"/>
  <c r="AP201" i="1"/>
  <c r="AP197" i="1"/>
  <c r="AP193" i="1"/>
  <c r="AP189" i="1"/>
  <c r="AP185" i="1"/>
  <c r="AP169" i="1"/>
  <c r="AP153" i="1"/>
  <c r="AP141" i="1"/>
  <c r="AP137" i="1"/>
  <c r="AP133" i="1"/>
  <c r="AP129" i="1"/>
  <c r="AP125" i="1"/>
  <c r="AP117" i="1"/>
  <c r="AP113" i="1"/>
  <c r="AP109" i="1"/>
  <c r="AP105" i="1"/>
  <c r="AP96" i="1"/>
  <c r="AP92" i="1"/>
  <c r="AP88" i="1"/>
  <c r="AP80" i="1"/>
  <c r="AP60" i="1"/>
  <c r="AP52" i="1"/>
  <c r="AP40" i="1"/>
  <c r="AP32" i="1"/>
  <c r="AP28" i="1"/>
  <c r="AP20" i="1"/>
  <c r="AP16" i="1"/>
  <c r="AP12" i="1"/>
  <c r="AP1445" i="1"/>
  <c r="AP1433" i="1"/>
  <c r="AP1409" i="1"/>
  <c r="AP1397" i="1"/>
  <c r="AP1381" i="1"/>
  <c r="AP1365" i="1"/>
  <c r="AO1353" i="1"/>
  <c r="AP1353" i="1"/>
  <c r="AP1337" i="1"/>
  <c r="AP1321" i="1"/>
  <c r="AP1305" i="1"/>
  <c r="AP1289" i="1"/>
  <c r="AP1273" i="1"/>
  <c r="AP1261" i="1"/>
  <c r="AP1249" i="1"/>
  <c r="AP1237" i="1"/>
  <c r="AP1225" i="1"/>
  <c r="AP1217" i="1"/>
  <c r="AO1209" i="1"/>
  <c r="AP1209" i="1"/>
  <c r="AP1201" i="1"/>
  <c r="AP1193" i="1"/>
  <c r="AP1185" i="1"/>
  <c r="AP1177" i="1"/>
  <c r="AP1169" i="1"/>
  <c r="AP1161" i="1"/>
  <c r="AP1153" i="1"/>
  <c r="AP1145" i="1"/>
  <c r="AP1137" i="1"/>
  <c r="AP1133" i="1"/>
  <c r="AP1125" i="1"/>
  <c r="AP1117" i="1"/>
  <c r="AP1109" i="1"/>
  <c r="AP1101" i="1"/>
  <c r="AP1093" i="1"/>
  <c r="AP1089" i="1"/>
  <c r="AP1085" i="1"/>
  <c r="AP1081" i="1"/>
  <c r="AP1061" i="1"/>
  <c r="AP1057" i="1"/>
  <c r="AP1053" i="1"/>
  <c r="AP1029" i="1"/>
  <c r="AP1021" i="1"/>
  <c r="AP1017" i="1"/>
  <c r="AP1009" i="1"/>
  <c r="AP1005" i="1"/>
  <c r="AP1001" i="1"/>
  <c r="AP997" i="1"/>
  <c r="AP989" i="1"/>
  <c r="AP985" i="1"/>
  <c r="AP977" i="1"/>
  <c r="AP973" i="1"/>
  <c r="AP969" i="1"/>
  <c r="AP957" i="1"/>
  <c r="AP953" i="1"/>
  <c r="AP949" i="1"/>
  <c r="AP945" i="1"/>
  <c r="AP925" i="1"/>
  <c r="AP917" i="1"/>
  <c r="AP909" i="1"/>
  <c r="AP893" i="1"/>
  <c r="AP885" i="1"/>
  <c r="AP877" i="1"/>
  <c r="AP869" i="1"/>
  <c r="AP865" i="1"/>
  <c r="AP861" i="1"/>
  <c r="AO857" i="1"/>
  <c r="AP857" i="1"/>
  <c r="AP853" i="1"/>
  <c r="AP841" i="1"/>
  <c r="AP837" i="1"/>
  <c r="AP833" i="1"/>
  <c r="AP1544" i="1"/>
  <c r="AP1540" i="1"/>
  <c r="AP1536" i="1"/>
  <c r="AP1528" i="1"/>
  <c r="AP1524" i="1"/>
  <c r="AP1520" i="1"/>
  <c r="AP1516" i="1"/>
  <c r="AP1504" i="1"/>
  <c r="AP1496" i="1"/>
  <c r="AP1492" i="1"/>
  <c r="AP1488" i="1"/>
  <c r="AP1484" i="1"/>
  <c r="AP1480" i="1"/>
  <c r="AP1464" i="1"/>
  <c r="AP1460" i="1"/>
  <c r="AO1456" i="1"/>
  <c r="AP1456" i="1"/>
  <c r="AP1452" i="1"/>
  <c r="AP1448" i="1"/>
  <c r="AP1444" i="1"/>
  <c r="AP1440" i="1"/>
  <c r="AP1436" i="1"/>
  <c r="AP1432" i="1"/>
  <c r="AP1428" i="1"/>
  <c r="AP1424" i="1"/>
  <c r="AP1420" i="1"/>
  <c r="AP1416" i="1"/>
  <c r="AP1412" i="1"/>
  <c r="AP1408" i="1"/>
  <c r="AP1404" i="1"/>
  <c r="AP1400" i="1"/>
  <c r="AP1396" i="1"/>
  <c r="AP1392" i="1"/>
  <c r="AP1388" i="1"/>
  <c r="AP1384" i="1"/>
  <c r="AP1380" i="1"/>
  <c r="AP1376" i="1"/>
  <c r="AP1372" i="1"/>
  <c r="AP1368" i="1"/>
  <c r="AP1364" i="1"/>
  <c r="AP1360" i="1"/>
  <c r="AP1356" i="1"/>
  <c r="AO1352" i="1"/>
  <c r="AP1352" i="1"/>
  <c r="AO1348" i="1"/>
  <c r="AP1348" i="1"/>
  <c r="AP1344" i="1"/>
  <c r="AP1340" i="1"/>
  <c r="AP1336" i="1"/>
  <c r="AP1332" i="1"/>
  <c r="AP1328" i="1"/>
  <c r="AO1324" i="1"/>
  <c r="AP1324" i="1"/>
  <c r="AP1320" i="1"/>
  <c r="AP1316" i="1"/>
  <c r="AP1312" i="1"/>
  <c r="AP1308" i="1"/>
  <c r="AP1304" i="1"/>
  <c r="AP1300" i="1"/>
  <c r="AO1296" i="1"/>
  <c r="AP1296" i="1"/>
  <c r="AP1292" i="1"/>
  <c r="AP1284" i="1"/>
  <c r="AP1280" i="1"/>
  <c r="AP1276" i="1"/>
  <c r="AP1268" i="1"/>
  <c r="AP1264" i="1"/>
  <c r="AP1260" i="1"/>
  <c r="AP1256" i="1"/>
  <c r="AO1252" i="1"/>
  <c r="AP1252" i="1"/>
  <c r="AP1248" i="1"/>
  <c r="AP1244" i="1"/>
  <c r="AP1240" i="1"/>
  <c r="AP1236" i="1"/>
  <c r="AP1232" i="1"/>
  <c r="AP1228" i="1"/>
  <c r="AO1224" i="1"/>
  <c r="AP1224" i="1"/>
  <c r="AO1220" i="1"/>
  <c r="AP1220" i="1"/>
  <c r="AP1216" i="1"/>
  <c r="AP1212" i="1"/>
  <c r="AP1208" i="1"/>
  <c r="AP1204" i="1"/>
  <c r="AP1200" i="1"/>
  <c r="AP1196" i="1"/>
  <c r="AP1192" i="1"/>
  <c r="AP1188" i="1"/>
  <c r="AP1184" i="1"/>
  <c r="AP1180" i="1"/>
  <c r="AP1176" i="1"/>
  <c r="AO1172" i="1"/>
  <c r="AP1172" i="1"/>
  <c r="AP1168" i="1"/>
  <c r="AP1164" i="1"/>
  <c r="AP1160" i="1"/>
  <c r="AP1156" i="1"/>
  <c r="AP1152" i="1"/>
  <c r="AP1148" i="1"/>
  <c r="AP1144" i="1"/>
  <c r="AO1140" i="1"/>
  <c r="AP1140" i="1"/>
  <c r="AP1136" i="1"/>
  <c r="AO1132" i="1"/>
  <c r="AP1132" i="1"/>
  <c r="AO1128" i="1"/>
  <c r="AP1128" i="1"/>
  <c r="AP1124" i="1"/>
  <c r="AP1120" i="1"/>
  <c r="AP1116" i="1"/>
  <c r="AP1112" i="1"/>
  <c r="AO1108" i="1"/>
  <c r="AP1108" i="1"/>
  <c r="AP1104" i="1"/>
  <c r="AP1100" i="1"/>
  <c r="AP1096" i="1"/>
  <c r="AP1092" i="1"/>
  <c r="AP1088" i="1"/>
  <c r="AP1084" i="1"/>
  <c r="AP1080" i="1"/>
  <c r="AP1060" i="1"/>
  <c r="AP1056" i="1"/>
  <c r="AP1052" i="1"/>
  <c r="AP1048" i="1"/>
  <c r="AP1044" i="1"/>
  <c r="AP1040" i="1"/>
  <c r="AP1036" i="1"/>
  <c r="AP1032" i="1"/>
  <c r="AP1024" i="1"/>
  <c r="AP1012" i="1"/>
  <c r="AP1008" i="1"/>
  <c r="AP1004" i="1"/>
  <c r="AO1000" i="1"/>
  <c r="AP1000" i="1"/>
  <c r="AP996" i="1"/>
  <c r="AP992" i="1"/>
  <c r="AP984" i="1"/>
  <c r="AP980" i="1"/>
  <c r="AP976" i="1"/>
  <c r="AP972" i="1"/>
  <c r="AP968" i="1"/>
  <c r="AP956" i="1"/>
  <c r="AP952" i="1"/>
  <c r="AP948" i="1"/>
  <c r="AP944" i="1"/>
  <c r="AP928" i="1"/>
  <c r="AP920" i="1"/>
  <c r="AP916" i="1"/>
  <c r="AP912" i="1"/>
  <c r="AP908" i="1"/>
  <c r="AP904" i="1"/>
  <c r="AP896" i="1"/>
  <c r="AP892" i="1"/>
  <c r="AP888" i="1"/>
  <c r="AP884" i="1"/>
  <c r="AP880" i="1"/>
  <c r="AP876" i="1"/>
  <c r="AP872" i="1"/>
  <c r="AP864" i="1"/>
  <c r="AO860" i="1"/>
  <c r="AP860" i="1"/>
  <c r="AO856" i="1"/>
  <c r="AP856" i="1"/>
  <c r="AP840" i="1"/>
  <c r="AP836" i="1"/>
  <c r="AP816" i="1"/>
  <c r="AP800" i="1"/>
  <c r="AP792" i="1"/>
  <c r="AP788" i="1"/>
  <c r="AP784" i="1"/>
  <c r="AP780" i="1"/>
  <c r="AP776" i="1"/>
  <c r="AP768" i="1"/>
  <c r="AP764" i="1"/>
  <c r="AP760" i="1"/>
  <c r="AP752" i="1"/>
  <c r="AO748" i="1"/>
  <c r="AP748" i="1"/>
  <c r="AP744" i="1"/>
  <c r="AP740" i="1"/>
  <c r="AP728" i="1"/>
  <c r="AP724" i="1"/>
  <c r="AP720" i="1"/>
  <c r="AP716" i="1"/>
  <c r="AP712" i="1"/>
  <c r="AP708" i="1"/>
  <c r="AP704" i="1"/>
  <c r="AO700" i="1"/>
  <c r="AP700" i="1"/>
  <c r="AP696" i="1"/>
  <c r="AP688" i="1"/>
  <c r="AP684" i="1"/>
  <c r="AP680" i="1"/>
  <c r="AP676" i="1"/>
  <c r="AP672" i="1"/>
  <c r="AP668" i="1"/>
  <c r="AP664" i="1"/>
  <c r="AP660" i="1"/>
  <c r="AP656" i="1"/>
  <c r="AP652" i="1"/>
  <c r="AP644" i="1"/>
  <c r="AP636" i="1"/>
  <c r="AP620" i="1"/>
  <c r="AP612" i="1"/>
  <c r="AP608" i="1"/>
  <c r="AP604" i="1"/>
  <c r="AP600" i="1"/>
  <c r="AP596" i="1"/>
  <c r="AP592" i="1"/>
  <c r="AP588" i="1"/>
  <c r="AP584" i="1"/>
  <c r="AP580" i="1"/>
  <c r="AP576" i="1"/>
  <c r="AP572" i="1"/>
  <c r="AP568" i="1"/>
  <c r="AP564" i="1"/>
  <c r="AP556" i="1"/>
  <c r="AP552" i="1"/>
  <c r="AP548" i="1"/>
  <c r="AP544" i="1"/>
  <c r="AP536" i="1"/>
  <c r="AP528" i="1"/>
  <c r="AP524" i="1"/>
  <c r="AP516" i="1"/>
  <c r="AP512" i="1"/>
  <c r="AP496" i="1"/>
  <c r="AP484" i="1"/>
  <c r="AP480" i="1"/>
  <c r="AP476" i="1"/>
  <c r="AP468" i="1"/>
  <c r="AP464" i="1"/>
  <c r="AO456" i="1"/>
  <c r="AP456" i="1"/>
  <c r="AP452" i="1"/>
  <c r="AP444" i="1"/>
  <c r="AP440" i="1"/>
  <c r="AP432" i="1"/>
  <c r="AP428" i="1"/>
  <c r="AP420" i="1"/>
  <c r="AP416" i="1"/>
  <c r="AP412" i="1"/>
  <c r="AO380" i="1"/>
  <c r="AP380" i="1"/>
  <c r="AO376" i="1"/>
  <c r="AP376" i="1"/>
  <c r="AP356" i="1"/>
  <c r="AP348" i="1"/>
  <c r="AP344" i="1"/>
  <c r="AP336" i="1"/>
  <c r="AP328" i="1"/>
  <c r="AP316" i="1"/>
  <c r="AP304" i="1"/>
  <c r="AP276" i="1"/>
  <c r="AP268" i="1"/>
  <c r="AP260" i="1"/>
  <c r="AP256" i="1"/>
  <c r="AP252" i="1"/>
  <c r="AP248" i="1"/>
  <c r="AP244" i="1"/>
  <c r="AP232" i="1"/>
  <c r="AP224" i="1"/>
  <c r="AP212" i="1"/>
  <c r="AP204" i="1"/>
  <c r="AP200" i="1"/>
  <c r="AP196" i="1"/>
  <c r="AP192" i="1"/>
  <c r="AP188" i="1"/>
  <c r="AP176" i="1"/>
  <c r="AP168" i="1"/>
  <c r="AP164" i="1"/>
  <c r="AP152" i="1"/>
  <c r="AP148" i="1"/>
  <c r="AP136" i="1"/>
  <c r="AP132" i="1"/>
  <c r="AP128" i="1"/>
  <c r="AP116" i="1"/>
  <c r="AP112" i="1"/>
  <c r="AP108" i="1"/>
  <c r="AP104" i="1"/>
  <c r="AP100" i="1"/>
  <c r="AP79" i="1"/>
  <c r="AP59" i="1"/>
  <c r="AP55" i="1"/>
  <c r="AP51" i="1"/>
  <c r="AP39" i="1"/>
  <c r="AP35" i="1"/>
  <c r="AP31" i="1"/>
  <c r="AP27" i="1"/>
  <c r="AP23" i="1"/>
  <c r="AP19" i="1"/>
  <c r="AP15" i="1"/>
  <c r="AP1561" i="1"/>
  <c r="AP1559" i="1"/>
  <c r="AP1557" i="1"/>
  <c r="AP1555" i="1"/>
  <c r="AP1501" i="1"/>
  <c r="AP1457" i="1"/>
  <c r="AP1441" i="1"/>
  <c r="AP1429" i="1"/>
  <c r="AP1417" i="1"/>
  <c r="AP1401" i="1"/>
  <c r="AP1389" i="1"/>
  <c r="AP1369" i="1"/>
  <c r="AP1345" i="1"/>
  <c r="AP1333" i="1"/>
  <c r="AP1313" i="1"/>
  <c r="AP1301" i="1"/>
  <c r="AP1293" i="1"/>
  <c r="AO1277" i="1"/>
  <c r="AP1277" i="1"/>
  <c r="AP1257" i="1"/>
  <c r="AP1233" i="1"/>
  <c r="AP1535" i="1"/>
  <c r="AP1523" i="1"/>
  <c r="AP1519" i="1"/>
  <c r="AP1451" i="1"/>
  <c r="AP1443" i="1"/>
  <c r="AP1435" i="1"/>
  <c r="AP1423" i="1"/>
  <c r="AP1415" i="1"/>
  <c r="AO1407" i="1"/>
  <c r="AP1407" i="1"/>
  <c r="AP1399" i="1"/>
  <c r="AP1391" i="1"/>
  <c r="AP1383" i="1"/>
  <c r="AP1371" i="1"/>
  <c r="AP1363" i="1"/>
  <c r="AP1355" i="1"/>
  <c r="AP1347" i="1"/>
  <c r="AP1339" i="1"/>
  <c r="AP1331" i="1"/>
  <c r="AP1323" i="1"/>
  <c r="AP1315" i="1"/>
  <c r="AP1303" i="1"/>
  <c r="AP1295" i="1"/>
  <c r="AO1279" i="1"/>
  <c r="AP1279" i="1"/>
  <c r="AP1271" i="1"/>
  <c r="AP1263" i="1"/>
  <c r="AP1255" i="1"/>
  <c r="AP1247" i="1"/>
  <c r="AP1231" i="1"/>
  <c r="AP1063" i="1"/>
  <c r="AP1055" i="1"/>
  <c r="AP1047" i="1"/>
  <c r="AP1039" i="1"/>
  <c r="AP1031" i="1"/>
  <c r="AP1023" i="1"/>
  <c r="AP1015" i="1"/>
  <c r="AP1003" i="1"/>
  <c r="AP995" i="1"/>
  <c r="AP987" i="1"/>
  <c r="AP971" i="1"/>
  <c r="AP955" i="1"/>
  <c r="AP947" i="1"/>
  <c r="AP939" i="1"/>
  <c r="AP923" i="1"/>
  <c r="AP911" i="1"/>
  <c r="AP895" i="1"/>
  <c r="AP887" i="1"/>
  <c r="AP879" i="1"/>
  <c r="AP871" i="1"/>
  <c r="AP827" i="1"/>
  <c r="AP823" i="1"/>
  <c r="AP819" i="1"/>
  <c r="AP815" i="1"/>
  <c r="AP803" i="1"/>
  <c r="AP799" i="1"/>
  <c r="AP791" i="1"/>
  <c r="AP787" i="1"/>
  <c r="AP783" i="1"/>
  <c r="AP779" i="1"/>
  <c r="AP775" i="1"/>
  <c r="AP751" i="1"/>
  <c r="AO747" i="1"/>
  <c r="AP747" i="1"/>
  <c r="AP743" i="1"/>
  <c r="AP739" i="1"/>
  <c r="AP723" i="1"/>
  <c r="AP719" i="1"/>
  <c r="AP715" i="1"/>
  <c r="AP711" i="1"/>
  <c r="AP707" i="1"/>
  <c r="AP699" i="1"/>
  <c r="AP695" i="1"/>
  <c r="AP687" i="1"/>
  <c r="AP683" i="1"/>
  <c r="AP679" i="1"/>
  <c r="AP675" i="1"/>
  <c r="AP671" i="1"/>
  <c r="AP667" i="1"/>
  <c r="AP663" i="1"/>
  <c r="AP659" i="1"/>
  <c r="AP655" i="1"/>
  <c r="AP651" i="1"/>
  <c r="AP647" i="1"/>
  <c r="AP643" i="1"/>
  <c r="AP639" i="1"/>
  <c r="AP635" i="1"/>
  <c r="AP619" i="1"/>
  <c r="AP615" i="1"/>
  <c r="AP611" i="1"/>
  <c r="AP607" i="1"/>
  <c r="AP603" i="1"/>
  <c r="AP599" i="1"/>
  <c r="AP595" i="1"/>
  <c r="AP591" i="1"/>
  <c r="AP587" i="1"/>
  <c r="AP583" i="1"/>
  <c r="AP579" i="1"/>
  <c r="AP575" i="1"/>
  <c r="AP571" i="1"/>
  <c r="AP563" i="1"/>
  <c r="AP559" i="1"/>
  <c r="AP555" i="1"/>
  <c r="AP547" i="1"/>
  <c r="AP543" i="1"/>
  <c r="AP539" i="1"/>
  <c r="AP535" i="1"/>
  <c r="AP527" i="1"/>
  <c r="AP523" i="1"/>
  <c r="AP515" i="1"/>
  <c r="AP511" i="1"/>
  <c r="AP507" i="1"/>
  <c r="AP503" i="1"/>
  <c r="AP495" i="1"/>
  <c r="AP487" i="1"/>
  <c r="AP483" i="1"/>
  <c r="AP479" i="1"/>
  <c r="AP475" i="1"/>
  <c r="AP471" i="1"/>
  <c r="AP467" i="1"/>
  <c r="AP463" i="1"/>
  <c r="AP459" i="1"/>
  <c r="AO455" i="1"/>
  <c r="AP455" i="1"/>
  <c r="AP451" i="1"/>
  <c r="AP443" i="1"/>
  <c r="AP439" i="1"/>
  <c r="AP435" i="1"/>
  <c r="AP431" i="1"/>
  <c r="AP427" i="1"/>
  <c r="AP423" i="1"/>
  <c r="AP419" i="1"/>
  <c r="AO403" i="1"/>
  <c r="AP403" i="1"/>
  <c r="AO387" i="1"/>
  <c r="AP387" i="1"/>
  <c r="AP379" i="1"/>
  <c r="AP375" i="1"/>
  <c r="AP355" i="1"/>
  <c r="AP347" i="1"/>
  <c r="AP335" i="1"/>
  <c r="AP315" i="1"/>
  <c r="AO303" i="1"/>
  <c r="AP303" i="1"/>
  <c r="AP295" i="1"/>
  <c r="AP291" i="1"/>
  <c r="AO287" i="1"/>
  <c r="AP287" i="1"/>
  <c r="AP283" i="1"/>
  <c r="AP275" i="1"/>
  <c r="AP271" i="1"/>
  <c r="AP259" i="1"/>
  <c r="AP255" i="1"/>
  <c r="AP251" i="1"/>
  <c r="AP247" i="1"/>
  <c r="AP243" i="1"/>
  <c r="AP231" i="1"/>
  <c r="AP227" i="1"/>
  <c r="AP223" i="1"/>
  <c r="AP219" i="1"/>
  <c r="AP211" i="1"/>
  <c r="AP203" i="1"/>
  <c r="AP199" i="1"/>
  <c r="AP195" i="1"/>
  <c r="AP191" i="1"/>
  <c r="AP187" i="1"/>
  <c r="AP183" i="1"/>
  <c r="AP179" i="1"/>
  <c r="AP175" i="1"/>
  <c r="AP171" i="1"/>
  <c r="AP167" i="1"/>
  <c r="AP163" i="1"/>
  <c r="AP155" i="1"/>
  <c r="AP151" i="1"/>
  <c r="AP147" i="1"/>
  <c r="AP139" i="1"/>
  <c r="AP135" i="1"/>
  <c r="AP131" i="1"/>
  <c r="AP127" i="1"/>
  <c r="AP123" i="1"/>
  <c r="AP119" i="1"/>
  <c r="AP115" i="1"/>
  <c r="AP111" i="1"/>
  <c r="AP99" i="1"/>
  <c r="AP66" i="1"/>
  <c r="AP62" i="1"/>
  <c r="AP58" i="1"/>
  <c r="AP46" i="1"/>
  <c r="AP34" i="1"/>
  <c r="AP30" i="1"/>
  <c r="AP26" i="1"/>
  <c r="AP22" i="1"/>
  <c r="AP18" i="1"/>
  <c r="AP14" i="1"/>
  <c r="AO1509" i="1"/>
  <c r="AP1509" i="1"/>
  <c r="AO1497" i="1"/>
  <c r="AP1497" i="1"/>
  <c r="AO1469" i="1"/>
  <c r="AP1469" i="1"/>
  <c r="AP1073" i="1"/>
  <c r="AP1045" i="1"/>
  <c r="AO965" i="1"/>
  <c r="AP965" i="1"/>
  <c r="AP929" i="1"/>
  <c r="AO901" i="1"/>
  <c r="AP901" i="1"/>
  <c r="AO805" i="1"/>
  <c r="AP805" i="1"/>
  <c r="AP729" i="1"/>
  <c r="AO629" i="1"/>
  <c r="AP629" i="1"/>
  <c r="AO1546" i="1"/>
  <c r="AP1546" i="1"/>
  <c r="AO1542" i="1"/>
  <c r="AP1542" i="1"/>
  <c r="AO1530" i="1"/>
  <c r="AP1530" i="1"/>
  <c r="AO1510" i="1"/>
  <c r="AP1510" i="1"/>
  <c r="AO1498" i="1"/>
  <c r="AP1498" i="1"/>
  <c r="AO1474" i="1"/>
  <c r="AP1474" i="1"/>
  <c r="AO1470" i="1"/>
  <c r="AP1470" i="1"/>
  <c r="AO1466" i="1"/>
  <c r="AP1466" i="1"/>
  <c r="AO1190" i="1"/>
  <c r="AP1190" i="1"/>
  <c r="AO1074" i="1"/>
  <c r="AP1074" i="1"/>
  <c r="AO1070" i="1"/>
  <c r="AP1070" i="1"/>
  <c r="AO1066" i="1"/>
  <c r="AP1066" i="1"/>
  <c r="AO1062" i="1"/>
  <c r="AP1062" i="1"/>
  <c r="AO1050" i="1"/>
  <c r="AP1050" i="1"/>
  <c r="AO1018" i="1"/>
  <c r="AP1018" i="1"/>
  <c r="AO1014" i="1"/>
  <c r="AP1014" i="1"/>
  <c r="AO986" i="1"/>
  <c r="AP986" i="1"/>
  <c r="AO966" i="1"/>
  <c r="AP966" i="1"/>
  <c r="AO942" i="1"/>
  <c r="AP942" i="1"/>
  <c r="AO934" i="1"/>
  <c r="AP934" i="1"/>
  <c r="AP930" i="1"/>
  <c r="AO898" i="1"/>
  <c r="AP898" i="1"/>
  <c r="AP866" i="1"/>
  <c r="AO850" i="1"/>
  <c r="AP850" i="1"/>
  <c r="AO846" i="1"/>
  <c r="AP846" i="1"/>
  <c r="AP830" i="1"/>
  <c r="AO814" i="1"/>
  <c r="AP814" i="1"/>
  <c r="AO798" i="1"/>
  <c r="AP798" i="1"/>
  <c r="AO794" i="1"/>
  <c r="AP794" i="1"/>
  <c r="AO774" i="1"/>
  <c r="AP774" i="1"/>
  <c r="AO754" i="1"/>
  <c r="AP754" i="1"/>
  <c r="AP734" i="1"/>
  <c r="AP730" i="1"/>
  <c r="AO726" i="1"/>
  <c r="AP726" i="1"/>
  <c r="AO658" i="1"/>
  <c r="AP658" i="1"/>
  <c r="AO642" i="1"/>
  <c r="AP642" i="1"/>
  <c r="AO634" i="1"/>
  <c r="AP634" i="1"/>
  <c r="AO630" i="1"/>
  <c r="AP630" i="1"/>
  <c r="AO626" i="1"/>
  <c r="AP626" i="1"/>
  <c r="AO562" i="1"/>
  <c r="AP562" i="1"/>
  <c r="AO550" i="1"/>
  <c r="AP550" i="1"/>
  <c r="AP522" i="1"/>
  <c r="AO502" i="1"/>
  <c r="AP502" i="1"/>
  <c r="AO442" i="1"/>
  <c r="AP442" i="1"/>
  <c r="AO438" i="1"/>
  <c r="AP438" i="1"/>
  <c r="AO410" i="1"/>
  <c r="AP410" i="1"/>
  <c r="AO406" i="1"/>
  <c r="AP406" i="1"/>
  <c r="AO390" i="1"/>
  <c r="AP390" i="1"/>
  <c r="AO382" i="1"/>
  <c r="AP382" i="1"/>
  <c r="AO366" i="1"/>
  <c r="AP366" i="1"/>
  <c r="AO362" i="1"/>
  <c r="AP362" i="1"/>
  <c r="AO342" i="1"/>
  <c r="AP342" i="1"/>
  <c r="AO338" i="1"/>
  <c r="AP338" i="1"/>
  <c r="AO330" i="1"/>
  <c r="AP330" i="1"/>
  <c r="AO326" i="1"/>
  <c r="AP326" i="1"/>
  <c r="AO322" i="1"/>
  <c r="AP322" i="1"/>
  <c r="AO318" i="1"/>
  <c r="AP318" i="1"/>
  <c r="AO314" i="1"/>
  <c r="AP314" i="1"/>
  <c r="AO310" i="1"/>
  <c r="AP310" i="1"/>
  <c r="AO298" i="1"/>
  <c r="AP298" i="1"/>
  <c r="AO270" i="1"/>
  <c r="AP270" i="1"/>
  <c r="AO266" i="1"/>
  <c r="AP266" i="1"/>
  <c r="AO262" i="1"/>
  <c r="AP262" i="1"/>
  <c r="AO238" i="1"/>
  <c r="AP238" i="1"/>
  <c r="AO234" i="1"/>
  <c r="AP234" i="1"/>
  <c r="AO230" i="1"/>
  <c r="AP230" i="1"/>
  <c r="AO214" i="1"/>
  <c r="AP214" i="1"/>
  <c r="AP210" i="1"/>
  <c r="AO190" i="1"/>
  <c r="AP190" i="1"/>
  <c r="AP158" i="1"/>
  <c r="AO154" i="1"/>
  <c r="AP154" i="1"/>
  <c r="AO122" i="1"/>
  <c r="AP122" i="1"/>
  <c r="AO102" i="1"/>
  <c r="AP102" i="1"/>
  <c r="AO85" i="1"/>
  <c r="AP85" i="1"/>
  <c r="AO73" i="1"/>
  <c r="AP73" i="1"/>
  <c r="AO69" i="1"/>
  <c r="AP69" i="1"/>
  <c r="AO49" i="1"/>
  <c r="AP49" i="1"/>
  <c r="AO37" i="1"/>
  <c r="AP37" i="1"/>
  <c r="AP1554" i="1"/>
  <c r="AO1533" i="1"/>
  <c r="AP1533" i="1"/>
  <c r="AO1517" i="1"/>
  <c r="AP1517" i="1"/>
  <c r="AO1489" i="1"/>
  <c r="AP1489" i="1"/>
  <c r="AO1477" i="1"/>
  <c r="AP1477" i="1"/>
  <c r="AP1097" i="1"/>
  <c r="AO1069" i="1"/>
  <c r="AP1069" i="1"/>
  <c r="AO981" i="1"/>
  <c r="AP981" i="1"/>
  <c r="AO961" i="1"/>
  <c r="AP961" i="1"/>
  <c r="AO937" i="1"/>
  <c r="AP937" i="1"/>
  <c r="AO849" i="1"/>
  <c r="AP849" i="1"/>
  <c r="AP829" i="1"/>
  <c r="AO813" i="1"/>
  <c r="AP813" i="1"/>
  <c r="AP741" i="1"/>
  <c r="AO717" i="1"/>
  <c r="AP717" i="1"/>
  <c r="AO641" i="1"/>
  <c r="AP641" i="1"/>
  <c r="AO533" i="1"/>
  <c r="AP533" i="1"/>
  <c r="AO521" i="1"/>
  <c r="AP521" i="1"/>
  <c r="AO397" i="1"/>
  <c r="AP397" i="1"/>
  <c r="AO385" i="1"/>
  <c r="AP385" i="1"/>
  <c r="AP377" i="1"/>
  <c r="AO365" i="1"/>
  <c r="AP365" i="1"/>
  <c r="AO353" i="1"/>
  <c r="AP353" i="1"/>
  <c r="AO325" i="1"/>
  <c r="AP325" i="1"/>
  <c r="AP313" i="1"/>
  <c r="AO293" i="1"/>
  <c r="AP293" i="1"/>
  <c r="AO281" i="1"/>
  <c r="AP281" i="1"/>
  <c r="AO269" i="1"/>
  <c r="AP269" i="1"/>
  <c r="AO237" i="1"/>
  <c r="AP237" i="1"/>
  <c r="AO217" i="1"/>
  <c r="AP217" i="1"/>
  <c r="AO177" i="1"/>
  <c r="AP177" i="1"/>
  <c r="AP161" i="1"/>
  <c r="AO121" i="1"/>
  <c r="AP121" i="1"/>
  <c r="AP68" i="1"/>
  <c r="AP56" i="1"/>
  <c r="AP44" i="1"/>
  <c r="AO24" i="1"/>
  <c r="AP24" i="1"/>
  <c r="AP1548" i="1"/>
  <c r="AO1472" i="1"/>
  <c r="AP1472" i="1"/>
  <c r="AP1288" i="1"/>
  <c r="AP1076" i="1"/>
  <c r="AO1072" i="1"/>
  <c r="AP1072" i="1"/>
  <c r="AO1068" i="1"/>
  <c r="AP1068" i="1"/>
  <c r="AO1064" i="1"/>
  <c r="AP1064" i="1"/>
  <c r="AO1028" i="1"/>
  <c r="AP1028" i="1"/>
  <c r="AO1020" i="1"/>
  <c r="AP1020" i="1"/>
  <c r="AO1016" i="1"/>
  <c r="AP1016" i="1"/>
  <c r="AP988" i="1"/>
  <c r="AO964" i="1"/>
  <c r="AP964" i="1"/>
  <c r="AO960" i="1"/>
  <c r="AP960" i="1"/>
  <c r="AO940" i="1"/>
  <c r="AP940" i="1"/>
  <c r="AO936" i="1"/>
  <c r="AP936" i="1"/>
  <c r="AO932" i="1"/>
  <c r="AP932" i="1"/>
  <c r="AO924" i="1"/>
  <c r="AP924" i="1"/>
  <c r="AO900" i="1"/>
  <c r="AP900" i="1"/>
  <c r="AO868" i="1"/>
  <c r="AP868" i="1"/>
  <c r="AO852" i="1"/>
  <c r="AP852" i="1"/>
  <c r="AO848" i="1"/>
  <c r="AP848" i="1"/>
  <c r="AO844" i="1"/>
  <c r="AP844" i="1"/>
  <c r="AP832" i="1"/>
  <c r="AP828" i="1"/>
  <c r="AO824" i="1"/>
  <c r="AP824" i="1"/>
  <c r="AO820" i="1"/>
  <c r="AP820" i="1"/>
  <c r="AO812" i="1"/>
  <c r="AP812" i="1"/>
  <c r="AO808" i="1"/>
  <c r="AP808" i="1"/>
  <c r="AO804" i="1"/>
  <c r="AP804" i="1"/>
  <c r="AO796" i="1"/>
  <c r="AP796" i="1"/>
  <c r="AO756" i="1"/>
  <c r="AP756" i="1"/>
  <c r="AO736" i="1"/>
  <c r="AP736" i="1"/>
  <c r="AP732" i="1"/>
  <c r="AO692" i="1"/>
  <c r="AP692" i="1"/>
  <c r="AP648" i="1"/>
  <c r="AO640" i="1"/>
  <c r="AP640" i="1"/>
  <c r="AP632" i="1"/>
  <c r="AO628" i="1"/>
  <c r="AP628" i="1"/>
  <c r="AO624" i="1"/>
  <c r="AP624" i="1"/>
  <c r="AP616" i="1"/>
  <c r="AO560" i="1"/>
  <c r="AP560" i="1"/>
  <c r="AP540" i="1"/>
  <c r="AP532" i="1"/>
  <c r="AO520" i="1"/>
  <c r="AP520" i="1"/>
  <c r="AP508" i="1"/>
  <c r="AO504" i="1"/>
  <c r="AP504" i="1"/>
  <c r="AO500" i="1"/>
  <c r="AP500" i="1"/>
  <c r="AO492" i="1"/>
  <c r="AP492" i="1"/>
  <c r="AO488" i="1"/>
  <c r="AP488" i="1"/>
  <c r="AO472" i="1"/>
  <c r="AP472" i="1"/>
  <c r="AO460" i="1"/>
  <c r="AP460" i="1"/>
  <c r="AO448" i="1"/>
  <c r="AP448" i="1"/>
  <c r="AP436" i="1"/>
  <c r="AO424" i="1"/>
  <c r="AP424" i="1"/>
  <c r="AO408" i="1"/>
  <c r="AP408" i="1"/>
  <c r="AO404" i="1"/>
  <c r="AP404" i="1"/>
  <c r="AO400" i="1"/>
  <c r="AP400" i="1"/>
  <c r="AP396" i="1"/>
  <c r="AO392" i="1"/>
  <c r="AP392" i="1"/>
  <c r="AO388" i="1"/>
  <c r="AP388" i="1"/>
  <c r="AO384" i="1"/>
  <c r="AP384" i="1"/>
  <c r="AO372" i="1"/>
  <c r="AP372" i="1"/>
  <c r="AO368" i="1"/>
  <c r="AP368" i="1"/>
  <c r="AO364" i="1"/>
  <c r="AP364" i="1"/>
  <c r="AO360" i="1"/>
  <c r="AP360" i="1"/>
  <c r="AO352" i="1"/>
  <c r="AP352" i="1"/>
  <c r="AO340" i="1"/>
  <c r="AP340" i="1"/>
  <c r="AO332" i="1"/>
  <c r="AP332" i="1"/>
  <c r="AO324" i="1"/>
  <c r="AP324" i="1"/>
  <c r="AO320" i="1"/>
  <c r="AP320" i="1"/>
  <c r="AO312" i="1"/>
  <c r="AP312" i="1"/>
  <c r="AO308" i="1"/>
  <c r="AP308" i="1"/>
  <c r="AO300" i="1"/>
  <c r="AP300" i="1"/>
  <c r="AO296" i="1"/>
  <c r="AP296" i="1"/>
  <c r="AO292" i="1"/>
  <c r="AP292" i="1"/>
  <c r="AO288" i="1"/>
  <c r="AP288" i="1"/>
  <c r="AO284" i="1"/>
  <c r="AP284" i="1"/>
  <c r="AO280" i="1"/>
  <c r="AP280" i="1"/>
  <c r="AP272" i="1"/>
  <c r="AO264" i="1"/>
  <c r="AP264" i="1"/>
  <c r="AO240" i="1"/>
  <c r="AP240" i="1"/>
  <c r="AO236" i="1"/>
  <c r="AP236" i="1"/>
  <c r="AO228" i="1"/>
  <c r="AP228" i="1"/>
  <c r="AP220" i="1"/>
  <c r="AO216" i="1"/>
  <c r="AP216" i="1"/>
  <c r="AO208" i="1"/>
  <c r="AP208" i="1"/>
  <c r="AO184" i="1"/>
  <c r="AP184" i="1"/>
  <c r="AO180" i="1"/>
  <c r="AP180" i="1"/>
  <c r="AP172" i="1"/>
  <c r="AO160" i="1"/>
  <c r="AP160" i="1"/>
  <c r="AO156" i="1"/>
  <c r="AP156" i="1"/>
  <c r="AO144" i="1"/>
  <c r="AP144" i="1"/>
  <c r="AP140" i="1"/>
  <c r="AO120" i="1"/>
  <c r="AP120" i="1"/>
  <c r="AO95" i="1"/>
  <c r="AP95" i="1"/>
  <c r="AO91" i="1"/>
  <c r="AP91" i="1"/>
  <c r="AO87" i="1"/>
  <c r="AP87" i="1"/>
  <c r="AO83" i="1"/>
  <c r="AP83" i="1"/>
  <c r="AO75" i="1"/>
  <c r="AP75" i="1"/>
  <c r="AO71" i="1"/>
  <c r="AP71" i="1"/>
  <c r="AP67" i="1"/>
  <c r="AO63" i="1"/>
  <c r="AP63" i="1"/>
  <c r="AO47" i="1"/>
  <c r="AP47" i="1"/>
  <c r="AO43" i="1"/>
  <c r="AP43" i="1"/>
  <c r="AO1521" i="1"/>
  <c r="AP1521" i="1"/>
  <c r="AP1513" i="1"/>
  <c r="AO1493" i="1"/>
  <c r="AP1493" i="1"/>
  <c r="AO1473" i="1"/>
  <c r="AP1473" i="1"/>
  <c r="AP1465" i="1"/>
  <c r="AP1077" i="1"/>
  <c r="AO1065" i="1"/>
  <c r="AP1065" i="1"/>
  <c r="AP1049" i="1"/>
  <c r="AO1037" i="1"/>
  <c r="AP1037" i="1"/>
  <c r="AP993" i="1"/>
  <c r="AO941" i="1"/>
  <c r="AP941" i="1"/>
  <c r="AO933" i="1"/>
  <c r="AP933" i="1"/>
  <c r="AO845" i="1"/>
  <c r="AP845" i="1"/>
  <c r="AO825" i="1"/>
  <c r="AP825" i="1"/>
  <c r="AO821" i="1"/>
  <c r="AP821" i="1"/>
  <c r="AO809" i="1"/>
  <c r="AP809" i="1"/>
  <c r="AP801" i="1"/>
  <c r="AO753" i="1"/>
  <c r="AP753" i="1"/>
  <c r="AO737" i="1"/>
  <c r="AP737" i="1"/>
  <c r="AO725" i="1"/>
  <c r="AP725" i="1"/>
  <c r="AO705" i="1"/>
  <c r="AP705" i="1"/>
  <c r="AP633" i="1"/>
  <c r="AP621" i="1"/>
  <c r="AO489" i="1"/>
  <c r="AP489" i="1"/>
  <c r="AO481" i="1"/>
  <c r="AP481" i="1"/>
  <c r="AO461" i="1"/>
  <c r="AP461" i="1"/>
  <c r="AO425" i="1"/>
  <c r="AP425" i="1"/>
  <c r="AO409" i="1"/>
  <c r="AP409" i="1"/>
  <c r="AO393" i="1"/>
  <c r="AP393" i="1"/>
  <c r="AO389" i="1"/>
  <c r="AP389" i="1"/>
  <c r="AO373" i="1"/>
  <c r="AP373" i="1"/>
  <c r="AP361" i="1"/>
  <c r="AO349" i="1"/>
  <c r="AP349" i="1"/>
  <c r="AO341" i="1"/>
  <c r="AP341" i="1"/>
  <c r="AP337" i="1"/>
  <c r="AO329" i="1"/>
  <c r="AP329" i="1"/>
  <c r="AO309" i="1"/>
  <c r="AP309" i="1"/>
  <c r="AO297" i="1"/>
  <c r="AP297" i="1"/>
  <c r="AO289" i="1"/>
  <c r="AP289" i="1"/>
  <c r="AO273" i="1"/>
  <c r="AP273" i="1"/>
  <c r="AP265" i="1"/>
  <c r="AO241" i="1"/>
  <c r="AP241" i="1"/>
  <c r="AO209" i="1"/>
  <c r="AP209" i="1"/>
  <c r="AO181" i="1"/>
  <c r="AP181" i="1"/>
  <c r="AO173" i="1"/>
  <c r="AP173" i="1"/>
  <c r="AO157" i="1"/>
  <c r="AP157" i="1"/>
  <c r="AO149" i="1"/>
  <c r="AP149" i="1"/>
  <c r="AO145" i="1"/>
  <c r="AP145" i="1"/>
  <c r="AO101" i="1"/>
  <c r="AP101" i="1"/>
  <c r="AO84" i="1"/>
  <c r="AP84" i="1"/>
  <c r="AO76" i="1"/>
  <c r="AP76" i="1"/>
  <c r="AO72" i="1"/>
  <c r="AP72" i="1"/>
  <c r="AO64" i="1"/>
  <c r="AP64" i="1"/>
  <c r="AO48" i="1"/>
  <c r="AP48" i="1"/>
  <c r="AO36" i="1"/>
  <c r="AP36" i="1"/>
  <c r="AO1552" i="1"/>
  <c r="AP1552" i="1"/>
  <c r="AP1532" i="1"/>
  <c r="AO1512" i="1"/>
  <c r="AP1512" i="1"/>
  <c r="AP1508" i="1"/>
  <c r="AP1500" i="1"/>
  <c r="AO1476" i="1"/>
  <c r="AP1476" i="1"/>
  <c r="AO1468" i="1"/>
  <c r="AP1468" i="1"/>
  <c r="AP1272" i="1"/>
  <c r="AO1551" i="1"/>
  <c r="AP1551" i="1"/>
  <c r="AO1543" i="1"/>
  <c r="AP1543" i="1"/>
  <c r="AO1539" i="1"/>
  <c r="AP1539" i="1"/>
  <c r="AO1531" i="1"/>
  <c r="AP1531" i="1"/>
  <c r="AP1527" i="1"/>
  <c r="AP1515" i="1"/>
  <c r="AO1495" i="1"/>
  <c r="AP1495" i="1"/>
  <c r="AO1491" i="1"/>
  <c r="AP1491" i="1"/>
  <c r="AO1479" i="1"/>
  <c r="AP1479" i="1"/>
  <c r="AO1475" i="1"/>
  <c r="AP1475" i="1"/>
  <c r="AP1467" i="1"/>
  <c r="AP1459" i="1"/>
  <c r="AP1379" i="1"/>
  <c r="AP1287" i="1"/>
  <c r="AO1151" i="1"/>
  <c r="AP1151" i="1"/>
  <c r="AO1075" i="1"/>
  <c r="AP1075" i="1"/>
  <c r="AP1071" i="1"/>
  <c r="AO1067" i="1"/>
  <c r="AP1067" i="1"/>
  <c r="AO1027" i="1"/>
  <c r="AP1027" i="1"/>
  <c r="AO979" i="1"/>
  <c r="AP979" i="1"/>
  <c r="AO967" i="1"/>
  <c r="AP967" i="1"/>
  <c r="AP963" i="1"/>
  <c r="AO931" i="1"/>
  <c r="AP931" i="1"/>
  <c r="AO903" i="1"/>
  <c r="AP903" i="1"/>
  <c r="AO859" i="1"/>
  <c r="AP859" i="1"/>
  <c r="AO855" i="1"/>
  <c r="AP855" i="1"/>
  <c r="AO847" i="1"/>
  <c r="AP847" i="1"/>
  <c r="AO843" i="1"/>
  <c r="AP843" i="1"/>
  <c r="AO835" i="1"/>
  <c r="AP835" i="1"/>
  <c r="AP831" i="1"/>
  <c r="AP811" i="1"/>
  <c r="AO807" i="1"/>
  <c r="AP807" i="1"/>
  <c r="AO795" i="1"/>
  <c r="AP795" i="1"/>
  <c r="AP767" i="1"/>
  <c r="AP759" i="1"/>
  <c r="AO755" i="1"/>
  <c r="AP755" i="1"/>
  <c r="AO735" i="1"/>
  <c r="AP735" i="1"/>
  <c r="AP731" i="1"/>
  <c r="AO727" i="1"/>
  <c r="AP727" i="1"/>
  <c r="AP703" i="1"/>
  <c r="AO691" i="1"/>
  <c r="AP691" i="1"/>
  <c r="AO631" i="1"/>
  <c r="AP631" i="1"/>
  <c r="AO627" i="1"/>
  <c r="AP627" i="1"/>
  <c r="AO623" i="1"/>
  <c r="AP623" i="1"/>
  <c r="AP567" i="1"/>
  <c r="AO551" i="1"/>
  <c r="AP551" i="1"/>
  <c r="AP531" i="1"/>
  <c r="AO519" i="1"/>
  <c r="AP519" i="1"/>
  <c r="AO499" i="1"/>
  <c r="AP499" i="1"/>
  <c r="AO491" i="1"/>
  <c r="AP491" i="1"/>
  <c r="AO447" i="1"/>
  <c r="AP447" i="1"/>
  <c r="AO415" i="1"/>
  <c r="AP415" i="1"/>
  <c r="AO411" i="1"/>
  <c r="AP411" i="1"/>
  <c r="AO407" i="1"/>
  <c r="AP407" i="1"/>
  <c r="AO399" i="1"/>
  <c r="AP399" i="1"/>
  <c r="AP395" i="1"/>
  <c r="AP391" i="1"/>
  <c r="AO383" i="1"/>
  <c r="AP383" i="1"/>
  <c r="AO371" i="1"/>
  <c r="AP371" i="1"/>
  <c r="AO367" i="1"/>
  <c r="AP367" i="1"/>
  <c r="AO363" i="1"/>
  <c r="AP363" i="1"/>
  <c r="AO359" i="1"/>
  <c r="AP359" i="1"/>
  <c r="AO351" i="1"/>
  <c r="AP351" i="1"/>
  <c r="AO343" i="1"/>
  <c r="AP343" i="1"/>
  <c r="AO339" i="1"/>
  <c r="AP339" i="1"/>
  <c r="AP331" i="1"/>
  <c r="AO327" i="1"/>
  <c r="AP327" i="1"/>
  <c r="AO323" i="1"/>
  <c r="AP323" i="1"/>
  <c r="AO319" i="1"/>
  <c r="AP319" i="1"/>
  <c r="AO311" i="1"/>
  <c r="AP311" i="1"/>
  <c r="AO307" i="1"/>
  <c r="AP307" i="1"/>
  <c r="AO299" i="1"/>
  <c r="AP299" i="1"/>
  <c r="AP279" i="1"/>
  <c r="AP267" i="1"/>
  <c r="AO263" i="1"/>
  <c r="AP263" i="1"/>
  <c r="AO239" i="1"/>
  <c r="AP239" i="1"/>
  <c r="AO235" i="1"/>
  <c r="AP235" i="1"/>
  <c r="AO215" i="1"/>
  <c r="AP215" i="1"/>
  <c r="AO207" i="1"/>
  <c r="AP207" i="1"/>
  <c r="AO159" i="1"/>
  <c r="AP159" i="1"/>
  <c r="AO143" i="1"/>
  <c r="AP143" i="1"/>
  <c r="AP107" i="1"/>
  <c r="AO103" i="1"/>
  <c r="AP103" i="1"/>
  <c r="AO94" i="1"/>
  <c r="AP94" i="1"/>
  <c r="AO90" i="1"/>
  <c r="AP90" i="1"/>
  <c r="AO86" i="1"/>
  <c r="AP86" i="1"/>
  <c r="AO82" i="1"/>
  <c r="AP82" i="1"/>
  <c r="AO78" i="1"/>
  <c r="AP78" i="1"/>
  <c r="AO74" i="1"/>
  <c r="AP74" i="1"/>
  <c r="AO70" i="1"/>
  <c r="AP70" i="1"/>
  <c r="AO54" i="1"/>
  <c r="AP54" i="1"/>
  <c r="AO50" i="1"/>
  <c r="AP50" i="1"/>
  <c r="AP42" i="1"/>
  <c r="AO38" i="1"/>
  <c r="AP38" i="1"/>
  <c r="P942" i="1"/>
  <c r="P934" i="1"/>
  <c r="P898" i="1"/>
  <c r="P850" i="1"/>
  <c r="P846" i="1"/>
  <c r="P814" i="1"/>
  <c r="P798" i="1"/>
  <c r="P794" i="1"/>
  <c r="P774" i="1"/>
  <c r="P754" i="1"/>
  <c r="P742" i="1"/>
  <c r="AP742" i="1"/>
  <c r="P726" i="1"/>
  <c r="P658" i="1"/>
  <c r="P642" i="1"/>
  <c r="P634" i="1"/>
  <c r="P630" i="1"/>
  <c r="P626" i="1"/>
  <c r="P550" i="1"/>
  <c r="P502" i="1"/>
  <c r="P438" i="1"/>
  <c r="P37" i="1"/>
  <c r="P273" i="1"/>
  <c r="P241" i="1"/>
  <c r="P209" i="1"/>
  <c r="P177" i="1"/>
  <c r="P145" i="1"/>
  <c r="AP10" i="1"/>
  <c r="P862" i="1"/>
  <c r="P750" i="1"/>
  <c r="P702" i="1"/>
  <c r="P694" i="1"/>
  <c r="P478" i="1"/>
  <c r="P874" i="1"/>
  <c r="P770" i="1"/>
  <c r="P762" i="1"/>
  <c r="P61" i="1"/>
  <c r="P758" i="1"/>
  <c r="P566" i="1"/>
  <c r="P558" i="1"/>
  <c r="P542" i="1"/>
  <c r="P534" i="1"/>
  <c r="P526" i="1"/>
  <c r="P518" i="1"/>
  <c r="P510" i="1"/>
  <c r="P494" i="1"/>
  <c r="P486" i="1"/>
  <c r="P470" i="1"/>
  <c r="P462" i="1"/>
  <c r="P454" i="1"/>
  <c r="P446" i="1"/>
  <c r="P430" i="1"/>
  <c r="P422" i="1"/>
  <c r="P414" i="1"/>
  <c r="P138" i="1"/>
  <c r="P126" i="1"/>
  <c r="P1560" i="1"/>
  <c r="P1558" i="1"/>
  <c r="P10" i="1"/>
  <c r="P950" i="1"/>
  <c r="P926" i="1"/>
  <c r="P918" i="1"/>
  <c r="P910" i="1"/>
  <c r="P902" i="1"/>
  <c r="P894" i="1"/>
  <c r="P890" i="1"/>
  <c r="P886" i="1"/>
  <c r="P882" i="1"/>
  <c r="P878" i="1"/>
  <c r="P870" i="1"/>
  <c r="P866" i="1"/>
  <c r="P858" i="1"/>
  <c r="P854" i="1"/>
  <c r="P842" i="1"/>
  <c r="P838" i="1"/>
  <c r="P834" i="1"/>
  <c r="P830" i="1"/>
  <c r="P826" i="1"/>
  <c r="P822" i="1"/>
  <c r="P818" i="1"/>
  <c r="P810" i="1"/>
  <c r="P806" i="1"/>
  <c r="P802" i="1"/>
  <c r="P790" i="1"/>
  <c r="P786" i="1"/>
  <c r="P782" i="1"/>
  <c r="P778" i="1"/>
  <c r="P766" i="1"/>
  <c r="P746" i="1"/>
  <c r="P738" i="1"/>
  <c r="P734" i="1"/>
  <c r="P730" i="1"/>
  <c r="P722" i="1"/>
  <c r="P718" i="1"/>
  <c r="P714" i="1"/>
  <c r="P710" i="1"/>
  <c r="P706" i="1"/>
  <c r="P698" i="1"/>
  <c r="P690" i="1"/>
  <c r="P686" i="1"/>
  <c r="P682" i="1"/>
  <c r="P678" i="1"/>
  <c r="P674" i="1"/>
  <c r="P670" i="1"/>
  <c r="P666" i="1"/>
  <c r="P662" i="1"/>
  <c r="P654" i="1"/>
  <c r="P650" i="1"/>
  <c r="P646" i="1"/>
  <c r="P638" i="1"/>
  <c r="P622" i="1"/>
  <c r="P618" i="1"/>
  <c r="P614" i="1"/>
  <c r="P610" i="1"/>
  <c r="P598" i="1"/>
  <c r="P594" i="1"/>
  <c r="P582" i="1"/>
  <c r="P578" i="1"/>
  <c r="P585" i="1"/>
  <c r="P401" i="1"/>
  <c r="P369" i="1"/>
  <c r="P337" i="1"/>
  <c r="P305" i="1"/>
  <c r="P604" i="1"/>
  <c r="P600" i="1"/>
  <c r="P588" i="1"/>
  <c r="P584" i="1"/>
  <c r="P572" i="1"/>
  <c r="P568" i="1"/>
  <c r="P1559" i="1"/>
  <c r="P1561" i="1"/>
  <c r="P1459" i="1"/>
  <c r="P1455" i="1"/>
  <c r="P1451" i="1"/>
  <c r="P1447" i="1"/>
  <c r="P1443" i="1"/>
  <c r="P1439" i="1"/>
  <c r="P1435" i="1"/>
  <c r="P1431" i="1"/>
  <c r="P1427" i="1"/>
  <c r="P1423" i="1"/>
  <c r="P1419" i="1"/>
  <c r="P1415" i="1"/>
  <c r="P1411" i="1"/>
  <c r="P1407" i="1"/>
  <c r="P1403" i="1"/>
  <c r="P1399" i="1"/>
  <c r="P1395" i="1"/>
  <c r="P1391" i="1"/>
  <c r="P1387" i="1"/>
  <c r="P1383" i="1"/>
  <c r="P1379" i="1"/>
  <c r="P1375" i="1"/>
  <c r="P1371" i="1"/>
  <c r="P1367" i="1"/>
  <c r="P1363" i="1"/>
  <c r="P1359" i="1"/>
  <c r="P1355" i="1"/>
  <c r="P1351" i="1"/>
  <c r="P1347" i="1"/>
  <c r="P1343" i="1"/>
  <c r="P1339" i="1"/>
  <c r="P1335" i="1"/>
  <c r="P1331" i="1"/>
  <c r="P1327" i="1"/>
  <c r="P1323" i="1"/>
  <c r="P1319" i="1"/>
  <c r="P1315" i="1"/>
  <c r="P1311" i="1"/>
  <c r="P1307" i="1"/>
  <c r="P1303" i="1"/>
  <c r="P1299" i="1"/>
  <c r="P1295" i="1"/>
  <c r="P1291" i="1"/>
  <c r="P1287" i="1"/>
  <c r="P1283" i="1"/>
  <c r="P1279" i="1"/>
  <c r="P1275" i="1"/>
  <c r="P1271" i="1"/>
  <c r="P1267" i="1"/>
  <c r="P1263" i="1"/>
  <c r="P1259" i="1"/>
  <c r="P1255" i="1"/>
  <c r="P1251" i="1"/>
  <c r="P1247" i="1"/>
  <c r="P1243" i="1"/>
  <c r="P1239" i="1"/>
  <c r="P1235" i="1"/>
  <c r="P1231" i="1"/>
  <c r="P1227" i="1"/>
  <c r="P1223" i="1"/>
  <c r="P1219" i="1"/>
  <c r="P1215" i="1"/>
  <c r="P1211" i="1"/>
  <c r="P1207" i="1"/>
  <c r="P1203" i="1"/>
  <c r="P1199" i="1"/>
  <c r="P1195" i="1"/>
  <c r="P1191" i="1"/>
  <c r="P1187" i="1"/>
  <c r="P1183" i="1"/>
  <c r="P1179" i="1"/>
  <c r="P1175" i="1"/>
  <c r="P1171" i="1"/>
  <c r="P1167" i="1"/>
  <c r="P1163" i="1"/>
  <c r="P1159" i="1"/>
  <c r="P1155" i="1"/>
  <c r="P1151" i="1"/>
  <c r="P1147" i="1"/>
  <c r="P1143" i="1"/>
  <c r="P1139" i="1"/>
  <c r="P1135" i="1"/>
  <c r="P1131" i="1"/>
  <c r="P1127" i="1"/>
  <c r="P1123" i="1"/>
  <c r="P1119" i="1"/>
  <c r="P1115" i="1"/>
  <c r="P1111" i="1"/>
  <c r="P1107" i="1"/>
  <c r="P1103" i="1"/>
  <c r="P1099" i="1"/>
  <c r="P1095" i="1"/>
  <c r="P1091" i="1"/>
  <c r="P1087" i="1"/>
  <c r="P1083" i="1"/>
  <c r="P1079" i="1"/>
  <c r="P1075" i="1"/>
  <c r="P1071" i="1"/>
  <c r="P1067" i="1"/>
  <c r="P1063" i="1"/>
  <c r="P1059" i="1"/>
  <c r="P1055" i="1"/>
  <c r="P1051" i="1"/>
  <c r="P1047" i="1"/>
  <c r="P1043" i="1"/>
  <c r="P1039" i="1"/>
  <c r="P1035" i="1"/>
  <c r="P1031" i="1"/>
  <c r="P1027" i="1"/>
  <c r="P1023" i="1"/>
  <c r="P1019" i="1"/>
  <c r="P1015" i="1"/>
  <c r="P1011" i="1"/>
  <c r="P1007" i="1"/>
  <c r="P1003" i="1"/>
  <c r="P999" i="1"/>
  <c r="P995" i="1"/>
  <c r="P991" i="1"/>
  <c r="P987" i="1"/>
  <c r="P983" i="1"/>
  <c r="P979" i="1"/>
  <c r="P975" i="1"/>
  <c r="P971" i="1"/>
  <c r="P967" i="1"/>
  <c r="P963" i="1"/>
  <c r="P959" i="1"/>
  <c r="P955" i="1"/>
  <c r="P951" i="1"/>
  <c r="P947" i="1"/>
  <c r="P943" i="1"/>
  <c r="P939" i="1"/>
  <c r="P935" i="1"/>
  <c r="P931" i="1"/>
  <c r="P927" i="1"/>
  <c r="P923" i="1"/>
  <c r="P919" i="1"/>
  <c r="P915" i="1"/>
  <c r="P911" i="1"/>
  <c r="P907" i="1"/>
  <c r="P903" i="1"/>
  <c r="P899" i="1"/>
  <c r="P895" i="1"/>
  <c r="P891" i="1"/>
  <c r="P887" i="1"/>
  <c r="P883" i="1"/>
  <c r="P879" i="1"/>
  <c r="P875" i="1"/>
  <c r="P871" i="1"/>
  <c r="P867" i="1"/>
  <c r="P863" i="1"/>
  <c r="P859" i="1"/>
  <c r="P855" i="1"/>
  <c r="P851" i="1"/>
  <c r="P847" i="1"/>
  <c r="P843" i="1"/>
  <c r="P839" i="1"/>
  <c r="P835" i="1"/>
  <c r="P831" i="1"/>
  <c r="P827" i="1"/>
  <c r="P823" i="1"/>
  <c r="P819" i="1"/>
  <c r="P815" i="1"/>
  <c r="P811" i="1"/>
  <c r="P807" i="1"/>
  <c r="P803" i="1"/>
  <c r="P799" i="1"/>
  <c r="P795" i="1"/>
  <c r="P791" i="1"/>
  <c r="P787" i="1"/>
  <c r="P783" i="1"/>
  <c r="P779" i="1"/>
  <c r="P775" i="1"/>
  <c r="P771" i="1"/>
  <c r="P767" i="1"/>
  <c r="P763" i="1"/>
  <c r="P759" i="1"/>
  <c r="P755" i="1"/>
  <c r="P751" i="1"/>
  <c r="P747" i="1"/>
  <c r="P743" i="1"/>
  <c r="P739" i="1"/>
  <c r="P735" i="1"/>
  <c r="P731" i="1"/>
  <c r="P727" i="1"/>
  <c r="P723" i="1"/>
  <c r="P719" i="1"/>
  <c r="P715" i="1"/>
  <c r="P711" i="1"/>
  <c r="P707" i="1"/>
  <c r="P703" i="1"/>
  <c r="P699" i="1"/>
  <c r="P695" i="1"/>
  <c r="P691" i="1"/>
  <c r="P687" i="1"/>
  <c r="P683" i="1"/>
  <c r="P679" i="1"/>
  <c r="P675" i="1"/>
  <c r="P671" i="1"/>
  <c r="P667" i="1"/>
  <c r="P663" i="1"/>
  <c r="P659" i="1"/>
  <c r="P655" i="1"/>
  <c r="P651" i="1"/>
  <c r="P647" i="1"/>
  <c r="P643" i="1"/>
  <c r="P639" i="1"/>
  <c r="P635" i="1"/>
  <c r="P631" i="1"/>
  <c r="P627" i="1"/>
  <c r="P623" i="1"/>
  <c r="P619" i="1"/>
  <c r="P615" i="1"/>
  <c r="P611" i="1"/>
  <c r="P607" i="1"/>
  <c r="P603" i="1"/>
  <c r="P599" i="1"/>
  <c r="P595" i="1"/>
  <c r="P591" i="1"/>
  <c r="P587" i="1"/>
  <c r="P583" i="1"/>
  <c r="P579" i="1"/>
  <c r="P575" i="1"/>
  <c r="P571" i="1"/>
  <c r="P567" i="1"/>
  <c r="P563" i="1"/>
  <c r="P559" i="1"/>
  <c r="P555" i="1"/>
  <c r="P551" i="1"/>
  <c r="P547" i="1"/>
  <c r="P543" i="1"/>
  <c r="P539" i="1"/>
  <c r="P535" i="1"/>
  <c r="P531" i="1"/>
  <c r="P527" i="1"/>
  <c r="P523" i="1"/>
  <c r="P519" i="1"/>
  <c r="P515" i="1"/>
  <c r="P511" i="1"/>
  <c r="P507" i="1"/>
  <c r="P503" i="1"/>
  <c r="P499" i="1"/>
  <c r="P495" i="1"/>
  <c r="P491" i="1"/>
  <c r="P487" i="1"/>
  <c r="P483" i="1"/>
  <c r="P479" i="1"/>
  <c r="P475" i="1"/>
  <c r="P471" i="1"/>
  <c r="P467" i="1"/>
  <c r="P463" i="1"/>
  <c r="P459" i="1"/>
  <c r="P455" i="1"/>
  <c r="P451" i="1"/>
  <c r="P447" i="1"/>
  <c r="P443" i="1"/>
  <c r="P439" i="1"/>
  <c r="P435" i="1"/>
  <c r="P431" i="1"/>
  <c r="P427" i="1"/>
  <c r="P423" i="1"/>
  <c r="P419" i="1"/>
  <c r="P415" i="1"/>
  <c r="P411" i="1"/>
  <c r="P407" i="1"/>
  <c r="P403" i="1"/>
  <c r="P399" i="1"/>
  <c r="P395" i="1"/>
  <c r="P391" i="1"/>
  <c r="P387" i="1"/>
  <c r="P383" i="1"/>
  <c r="P379" i="1"/>
  <c r="P375" i="1"/>
  <c r="P371" i="1"/>
  <c r="P367" i="1"/>
  <c r="P363" i="1"/>
  <c r="P359" i="1"/>
  <c r="P355" i="1"/>
  <c r="P351" i="1"/>
  <c r="P347" i="1"/>
  <c r="P343" i="1"/>
  <c r="P339" i="1"/>
  <c r="P335" i="1"/>
  <c r="P331" i="1"/>
  <c r="P327" i="1"/>
  <c r="P323" i="1"/>
  <c r="P319" i="1"/>
  <c r="P315" i="1"/>
  <c r="P311" i="1"/>
  <c r="P307" i="1"/>
  <c r="P303" i="1"/>
  <c r="P299" i="1"/>
  <c r="P295" i="1"/>
  <c r="P291" i="1"/>
  <c r="P287" i="1"/>
  <c r="P283" i="1"/>
  <c r="P279" i="1"/>
  <c r="P275" i="1"/>
  <c r="P271" i="1"/>
  <c r="P267" i="1"/>
  <c r="P263" i="1"/>
  <c r="P259" i="1"/>
  <c r="P255" i="1"/>
  <c r="P251" i="1"/>
  <c r="P247" i="1"/>
  <c r="P243" i="1"/>
  <c r="P239" i="1"/>
  <c r="P235" i="1"/>
  <c r="P231" i="1"/>
  <c r="P227" i="1"/>
  <c r="P223" i="1"/>
  <c r="P219" i="1"/>
  <c r="P215" i="1"/>
  <c r="P211" i="1"/>
  <c r="P207" i="1"/>
  <c r="P203" i="1"/>
  <c r="P199" i="1"/>
  <c r="P195" i="1"/>
  <c r="P191" i="1"/>
  <c r="P187" i="1"/>
  <c r="P183" i="1"/>
  <c r="P179" i="1"/>
  <c r="P175" i="1"/>
  <c r="P171" i="1"/>
  <c r="P167" i="1"/>
  <c r="P163" i="1"/>
  <c r="P159" i="1"/>
  <c r="P155" i="1"/>
  <c r="P151" i="1"/>
  <c r="P147" i="1"/>
  <c r="P143" i="1"/>
  <c r="P139" i="1"/>
  <c r="P135" i="1"/>
  <c r="P131" i="1"/>
  <c r="P127" i="1"/>
  <c r="P123" i="1"/>
  <c r="P119" i="1"/>
  <c r="P115" i="1"/>
  <c r="P111" i="1"/>
  <c r="P107" i="1"/>
  <c r="P103" i="1"/>
  <c r="P99" i="1"/>
  <c r="P94" i="1"/>
  <c r="P90" i="1"/>
  <c r="P86" i="1"/>
  <c r="P82" i="1"/>
  <c r="P78" i="1"/>
  <c r="P74" i="1"/>
  <c r="P70" i="1"/>
  <c r="P66" i="1"/>
  <c r="P62" i="1"/>
  <c r="P58" i="1"/>
  <c r="P54" i="1"/>
  <c r="P50" i="1"/>
  <c r="P46" i="1"/>
  <c r="P42" i="1"/>
  <c r="P38" i="1"/>
  <c r="P34" i="1"/>
  <c r="P30" i="1"/>
  <c r="P26" i="1"/>
  <c r="P22" i="1"/>
  <c r="P18" i="1"/>
  <c r="P14" i="1"/>
  <c r="P1548" i="1"/>
  <c r="P1540" i="1"/>
  <c r="P1532" i="1"/>
  <c r="P1528" i="1"/>
  <c r="P1520" i="1"/>
  <c r="P1512" i="1"/>
  <c r="P1504" i="1"/>
  <c r="P1492" i="1"/>
  <c r="P1484" i="1"/>
  <c r="P1476" i="1"/>
  <c r="P1468" i="1"/>
  <c r="P1464" i="1"/>
  <c r="P1456" i="1"/>
  <c r="P1448" i="1"/>
  <c r="P1440" i="1"/>
  <c r="P1432" i="1"/>
  <c r="P1424" i="1"/>
  <c r="P1412" i="1"/>
  <c r="P1404" i="1"/>
  <c r="P1396" i="1"/>
  <c r="P1388" i="1"/>
  <c r="P1380" i="1"/>
  <c r="P1376" i="1"/>
  <c r="P1368" i="1"/>
  <c r="P1360" i="1"/>
  <c r="P1352" i="1"/>
  <c r="P1344" i="1"/>
  <c r="P1336" i="1"/>
  <c r="P1328" i="1"/>
  <c r="P1320" i="1"/>
  <c r="P1308" i="1"/>
  <c r="P1300" i="1"/>
  <c r="P1296" i="1"/>
  <c r="P1288" i="1"/>
  <c r="P1280" i="1"/>
  <c r="P1272" i="1"/>
  <c r="P1264" i="1"/>
  <c r="P1256" i="1"/>
  <c r="P1248" i="1"/>
  <c r="P1240" i="1"/>
  <c r="P1232" i="1"/>
  <c r="P1224" i="1"/>
  <c r="P1216" i="1"/>
  <c r="P1208" i="1"/>
  <c r="P1200" i="1"/>
  <c r="P1192" i="1"/>
  <c r="P1184" i="1"/>
  <c r="P1176" i="1"/>
  <c r="P1168" i="1"/>
  <c r="P1160" i="1"/>
  <c r="P1152" i="1"/>
  <c r="P1144" i="1"/>
  <c r="P1136" i="1"/>
  <c r="P1128" i="1"/>
  <c r="P1116" i="1"/>
  <c r="P1108" i="1"/>
  <c r="P1100" i="1"/>
  <c r="P1092" i="1"/>
  <c r="P1084" i="1"/>
  <c r="P1076" i="1"/>
  <c r="P1068" i="1"/>
  <c r="P1060" i="1"/>
  <c r="P1052" i="1"/>
  <c r="P1044" i="1"/>
  <c r="P1036" i="1"/>
  <c r="P1028" i="1"/>
  <c r="P1020" i="1"/>
  <c r="P1012" i="1"/>
  <c r="P1004" i="1"/>
  <c r="P996" i="1"/>
  <c r="P988" i="1"/>
  <c r="P980" i="1"/>
  <c r="P972" i="1"/>
  <c r="P948" i="1"/>
  <c r="P1554" i="1"/>
  <c r="P1547" i="1"/>
  <c r="P1539" i="1"/>
  <c r="P1531" i="1"/>
  <c r="P1523" i="1"/>
  <c r="P1515" i="1"/>
  <c r="P1507" i="1"/>
  <c r="P1499" i="1"/>
  <c r="P1491" i="1"/>
  <c r="P1483" i="1"/>
  <c r="P1475" i="1"/>
  <c r="P1467" i="1"/>
  <c r="P1463" i="1"/>
  <c r="P1550" i="1"/>
  <c r="P1542" i="1"/>
  <c r="P1534" i="1"/>
  <c r="P1526" i="1"/>
  <c r="P1518" i="1"/>
  <c r="P1510" i="1"/>
  <c r="P1502" i="1"/>
  <c r="P1494" i="1"/>
  <c r="P1486" i="1"/>
  <c r="P1478" i="1"/>
  <c r="P1470" i="1"/>
  <c r="P1462" i="1"/>
  <c r="P1454" i="1"/>
  <c r="P1450" i="1"/>
  <c r="P1442" i="1"/>
  <c r="P1434" i="1"/>
  <c r="P1426" i="1"/>
  <c r="P1418" i="1"/>
  <c r="P1410" i="1"/>
  <c r="P1402" i="1"/>
  <c r="P1390" i="1"/>
  <c r="P1382" i="1"/>
  <c r="P1374" i="1"/>
  <c r="P1366" i="1"/>
  <c r="P1358" i="1"/>
  <c r="P1354" i="1"/>
  <c r="P1346" i="1"/>
  <c r="P1342" i="1"/>
  <c r="P1338" i="1"/>
  <c r="P1330" i="1"/>
  <c r="P1322" i="1"/>
  <c r="P1314" i="1"/>
  <c r="P1306" i="1"/>
  <c r="P1298" i="1"/>
  <c r="P1290" i="1"/>
  <c r="P1282" i="1"/>
  <c r="P1274" i="1"/>
  <c r="P1266" i="1"/>
  <c r="P1258" i="1"/>
  <c r="P1250" i="1"/>
  <c r="P1242" i="1"/>
  <c r="P1234" i="1"/>
  <c r="P1226" i="1"/>
  <c r="P1218" i="1"/>
  <c r="P1210" i="1"/>
  <c r="P1202" i="1"/>
  <c r="P1194" i="1"/>
  <c r="P1186" i="1"/>
  <c r="P1178" i="1"/>
  <c r="P1170" i="1"/>
  <c r="P1162" i="1"/>
  <c r="P1154" i="1"/>
  <c r="P1146" i="1"/>
  <c r="P1138" i="1"/>
  <c r="P1130" i="1"/>
  <c r="P1122" i="1"/>
  <c r="P1114" i="1"/>
  <c r="P1106" i="1"/>
  <c r="P1098" i="1"/>
  <c r="P1090" i="1"/>
  <c r="P1082" i="1"/>
  <c r="P1074" i="1"/>
  <c r="P1066" i="1"/>
  <c r="P1058" i="1"/>
  <c r="P1050" i="1"/>
  <c r="P1042" i="1"/>
  <c r="P1034" i="1"/>
  <c r="P1026" i="1"/>
  <c r="P1018" i="1"/>
  <c r="P1014" i="1"/>
  <c r="P1006" i="1"/>
  <c r="P998" i="1"/>
  <c r="P990" i="1"/>
  <c r="P982" i="1"/>
  <c r="P970" i="1"/>
  <c r="P966" i="1"/>
  <c r="P958" i="1"/>
  <c r="P954" i="1"/>
  <c r="P938" i="1"/>
  <c r="P930" i="1"/>
  <c r="P922" i="1"/>
  <c r="P1552" i="1"/>
  <c r="P1544" i="1"/>
  <c r="P1536" i="1"/>
  <c r="P1524" i="1"/>
  <c r="P1516" i="1"/>
  <c r="P1508" i="1"/>
  <c r="P1500" i="1"/>
  <c r="P1496" i="1"/>
  <c r="P1488" i="1"/>
  <c r="P1480" i="1"/>
  <c r="P1472" i="1"/>
  <c r="P1460" i="1"/>
  <c r="P1452" i="1"/>
  <c r="P1444" i="1"/>
  <c r="P1436" i="1"/>
  <c r="P1428" i="1"/>
  <c r="P1420" i="1"/>
  <c r="P1416" i="1"/>
  <c r="P1408" i="1"/>
  <c r="P1400" i="1"/>
  <c r="P1392" i="1"/>
  <c r="P1384" i="1"/>
  <c r="P1372" i="1"/>
  <c r="P1364" i="1"/>
  <c r="P1356" i="1"/>
  <c r="P1348" i="1"/>
  <c r="P1340" i="1"/>
  <c r="P1332" i="1"/>
  <c r="P1324" i="1"/>
  <c r="P1316" i="1"/>
  <c r="P1312" i="1"/>
  <c r="P1304" i="1"/>
  <c r="P1292" i="1"/>
  <c r="P1284" i="1"/>
  <c r="P1276" i="1"/>
  <c r="P1268" i="1"/>
  <c r="P1260" i="1"/>
  <c r="P1252" i="1"/>
  <c r="P1244" i="1"/>
  <c r="P1236" i="1"/>
  <c r="P1228" i="1"/>
  <c r="P1220" i="1"/>
  <c r="P1212" i="1"/>
  <c r="P1204" i="1"/>
  <c r="P1196" i="1"/>
  <c r="P1188" i="1"/>
  <c r="P1180" i="1"/>
  <c r="P1172" i="1"/>
  <c r="P1164" i="1"/>
  <c r="P1156" i="1"/>
  <c r="P1148" i="1"/>
  <c r="P1140" i="1"/>
  <c r="P1132" i="1"/>
  <c r="P1124" i="1"/>
  <c r="P1120" i="1"/>
  <c r="P1112" i="1"/>
  <c r="P1104" i="1"/>
  <c r="P1096" i="1"/>
  <c r="P1088" i="1"/>
  <c r="P1080" i="1"/>
  <c r="P1072" i="1"/>
  <c r="P1064" i="1"/>
  <c r="P1056" i="1"/>
  <c r="P1048" i="1"/>
  <c r="P1040" i="1"/>
  <c r="P1032" i="1"/>
  <c r="P1024" i="1"/>
  <c r="P1016" i="1"/>
  <c r="P1008" i="1"/>
  <c r="P1000" i="1"/>
  <c r="P992" i="1"/>
  <c r="P984" i="1"/>
  <c r="P976" i="1"/>
  <c r="P968" i="1"/>
  <c r="P964" i="1"/>
  <c r="P960" i="1"/>
  <c r="P956" i="1"/>
  <c r="P952" i="1"/>
  <c r="P944" i="1"/>
  <c r="P940" i="1"/>
  <c r="P936" i="1"/>
  <c r="P932" i="1"/>
  <c r="P928" i="1"/>
  <c r="P924" i="1"/>
  <c r="P920" i="1"/>
  <c r="P916" i="1"/>
  <c r="P912" i="1"/>
  <c r="P908" i="1"/>
  <c r="P904" i="1"/>
  <c r="P900" i="1"/>
  <c r="P896" i="1"/>
  <c r="P1556" i="1"/>
  <c r="P1551" i="1"/>
  <c r="P1543" i="1"/>
  <c r="P1535" i="1"/>
  <c r="P1527" i="1"/>
  <c r="P1519" i="1"/>
  <c r="P1511" i="1"/>
  <c r="P1503" i="1"/>
  <c r="P1495" i="1"/>
  <c r="P1487" i="1"/>
  <c r="P1479" i="1"/>
  <c r="P1471" i="1"/>
  <c r="P1546" i="1"/>
  <c r="P1538" i="1"/>
  <c r="P1530" i="1"/>
  <c r="P1522" i="1"/>
  <c r="P1514" i="1"/>
  <c r="P1506" i="1"/>
  <c r="P1498" i="1"/>
  <c r="P1490" i="1"/>
  <c r="P1482" i="1"/>
  <c r="P1474" i="1"/>
  <c r="P1466" i="1"/>
  <c r="P1458" i="1"/>
  <c r="P1446" i="1"/>
  <c r="P1438" i="1"/>
  <c r="P1430" i="1"/>
  <c r="P1422" i="1"/>
  <c r="P1414" i="1"/>
  <c r="P1406" i="1"/>
  <c r="P1398" i="1"/>
  <c r="P1394" i="1"/>
  <c r="P1386" i="1"/>
  <c r="P1378" i="1"/>
  <c r="P1370" i="1"/>
  <c r="P1362" i="1"/>
  <c r="P1350" i="1"/>
  <c r="P1334" i="1"/>
  <c r="P1326" i="1"/>
  <c r="P1318" i="1"/>
  <c r="P1310" i="1"/>
  <c r="P1302" i="1"/>
  <c r="P1294" i="1"/>
  <c r="P1286" i="1"/>
  <c r="P1278" i="1"/>
  <c r="P1270" i="1"/>
  <c r="P1262" i="1"/>
  <c r="P1254" i="1"/>
  <c r="P1246" i="1"/>
  <c r="P1238" i="1"/>
  <c r="P1230" i="1"/>
  <c r="P1222" i="1"/>
  <c r="P1214" i="1"/>
  <c r="P1206" i="1"/>
  <c r="P1198" i="1"/>
  <c r="P1190" i="1"/>
  <c r="P1182" i="1"/>
  <c r="P1174" i="1"/>
  <c r="P1166" i="1"/>
  <c r="P1158" i="1"/>
  <c r="P1150" i="1"/>
  <c r="P1142" i="1"/>
  <c r="P1134" i="1"/>
  <c r="P1126" i="1"/>
  <c r="P1118" i="1"/>
  <c r="P1110" i="1"/>
  <c r="P1102" i="1"/>
  <c r="P1094" i="1"/>
  <c r="P1086" i="1"/>
  <c r="P1078" i="1"/>
  <c r="P1070" i="1"/>
  <c r="P1062" i="1"/>
  <c r="P1054" i="1"/>
  <c r="P1046" i="1"/>
  <c r="P1038" i="1"/>
  <c r="P1030" i="1"/>
  <c r="P1022" i="1"/>
  <c r="P1010" i="1"/>
  <c r="P1002" i="1"/>
  <c r="P994" i="1"/>
  <c r="P986" i="1"/>
  <c r="P978" i="1"/>
  <c r="P974" i="1"/>
  <c r="P962" i="1"/>
  <c r="P946" i="1"/>
  <c r="P914" i="1"/>
  <c r="P906" i="1"/>
  <c r="P1557" i="1"/>
  <c r="P1555" i="1"/>
  <c r="P1553" i="1"/>
  <c r="P1549" i="1"/>
  <c r="P1545" i="1"/>
  <c r="P1541" i="1"/>
  <c r="P1537" i="1"/>
  <c r="P1533" i="1"/>
  <c r="P1529" i="1"/>
  <c r="P1525" i="1"/>
  <c r="P1521" i="1"/>
  <c r="P1517" i="1"/>
  <c r="P1513" i="1"/>
  <c r="P1509" i="1"/>
  <c r="P1505" i="1"/>
  <c r="P1501" i="1"/>
  <c r="P1497" i="1"/>
  <c r="P1493" i="1"/>
  <c r="P1489" i="1"/>
  <c r="P1485" i="1"/>
  <c r="P1481" i="1"/>
  <c r="P1477" i="1"/>
  <c r="P1473" i="1"/>
  <c r="P1469" i="1"/>
  <c r="P1465" i="1"/>
  <c r="P1461" i="1"/>
  <c r="P1457" i="1"/>
  <c r="P1453" i="1"/>
  <c r="P1449" i="1"/>
  <c r="P1445" i="1"/>
  <c r="P1441" i="1"/>
  <c r="P1437" i="1"/>
  <c r="P1433" i="1"/>
  <c r="P1429" i="1"/>
  <c r="P1425" i="1"/>
  <c r="P1421" i="1"/>
  <c r="P1417" i="1"/>
  <c r="P1413" i="1"/>
  <c r="P1409" i="1"/>
  <c r="P1405" i="1"/>
  <c r="P1401" i="1"/>
  <c r="P1397" i="1"/>
  <c r="P1393" i="1"/>
  <c r="P1389" i="1"/>
  <c r="P1385" i="1"/>
  <c r="P1381" i="1"/>
  <c r="P1377" i="1"/>
  <c r="P1373" i="1"/>
  <c r="P1369" i="1"/>
  <c r="P1365" i="1"/>
  <c r="P1361" i="1"/>
  <c r="P1357" i="1"/>
  <c r="P1353" i="1"/>
  <c r="P1349" i="1"/>
  <c r="P1345" i="1"/>
  <c r="P1341" i="1"/>
  <c r="P1337" i="1"/>
  <c r="P1333" i="1"/>
  <c r="P1329" i="1"/>
  <c r="P1325" i="1"/>
  <c r="P1321" i="1"/>
  <c r="P1317" i="1"/>
  <c r="P1313" i="1"/>
  <c r="P1309" i="1"/>
  <c r="P1305" i="1"/>
  <c r="P1301" i="1"/>
  <c r="P1297" i="1"/>
  <c r="P1293" i="1"/>
  <c r="P1289" i="1"/>
  <c r="P1285" i="1"/>
  <c r="P1281" i="1"/>
  <c r="P1277" i="1"/>
  <c r="P1273" i="1"/>
  <c r="P1269" i="1"/>
  <c r="P1265" i="1"/>
  <c r="P1261" i="1"/>
  <c r="P1257" i="1"/>
  <c r="P1253" i="1"/>
  <c r="P1249" i="1"/>
  <c r="P1245" i="1"/>
  <c r="P1241" i="1"/>
  <c r="P1237" i="1"/>
  <c r="P1233" i="1"/>
  <c r="P1229" i="1"/>
  <c r="P1225" i="1"/>
  <c r="P1221" i="1"/>
  <c r="P1217" i="1"/>
  <c r="P1213" i="1"/>
  <c r="P1209" i="1"/>
  <c r="P1205" i="1"/>
  <c r="P1201" i="1"/>
  <c r="P1197" i="1"/>
  <c r="P1193" i="1"/>
  <c r="P1189" i="1"/>
  <c r="P1185" i="1"/>
  <c r="P1181" i="1"/>
  <c r="P1177" i="1"/>
  <c r="P1173" i="1"/>
  <c r="P1169" i="1"/>
  <c r="P1165" i="1"/>
  <c r="P1161" i="1"/>
  <c r="P1157" i="1"/>
  <c r="P1153" i="1"/>
  <c r="P1149" i="1"/>
  <c r="P1145" i="1"/>
  <c r="P1141" i="1"/>
  <c r="P1137" i="1"/>
  <c r="P1133" i="1"/>
  <c r="P1129" i="1"/>
  <c r="P1125" i="1"/>
  <c r="P1121" i="1"/>
  <c r="P1117" i="1"/>
  <c r="P1113" i="1"/>
  <c r="P1109" i="1"/>
  <c r="P1105" i="1"/>
  <c r="P1101" i="1"/>
  <c r="P1097" i="1"/>
  <c r="P1093" i="1"/>
  <c r="P1089" i="1"/>
  <c r="P1085" i="1"/>
  <c r="P1081" i="1"/>
  <c r="P1077" i="1"/>
  <c r="P1073" i="1"/>
  <c r="P1069" i="1"/>
  <c r="P1065" i="1"/>
  <c r="P1061" i="1"/>
  <c r="P1057" i="1"/>
  <c r="P1053" i="1"/>
  <c r="P1049" i="1"/>
  <c r="P1045" i="1"/>
  <c r="P1041" i="1"/>
  <c r="P1037" i="1"/>
  <c r="P1033" i="1"/>
  <c r="P1029" i="1"/>
  <c r="P1025" i="1"/>
  <c r="P1021" i="1"/>
  <c r="P1017" i="1"/>
  <c r="P1013" i="1"/>
  <c r="P1009" i="1"/>
  <c r="P1005" i="1"/>
  <c r="P1001" i="1"/>
  <c r="P997" i="1"/>
  <c r="P993" i="1"/>
  <c r="P989" i="1"/>
  <c r="P985" i="1"/>
  <c r="P981" i="1"/>
  <c r="P977" i="1"/>
  <c r="P973" i="1"/>
  <c r="P969" i="1"/>
  <c r="P965" i="1"/>
  <c r="P961" i="1"/>
  <c r="P957" i="1"/>
  <c r="P953" i="1"/>
  <c r="P949" i="1"/>
  <c r="P945" i="1"/>
  <c r="P941" i="1"/>
  <c r="P937" i="1"/>
  <c r="P933" i="1"/>
  <c r="P929" i="1"/>
  <c r="P925" i="1"/>
  <c r="P921" i="1"/>
  <c r="P917" i="1"/>
  <c r="P913" i="1"/>
  <c r="P909" i="1"/>
  <c r="P905" i="1"/>
  <c r="P901" i="1"/>
  <c r="P897" i="1"/>
  <c r="P893" i="1"/>
  <c r="P889" i="1"/>
  <c r="P885" i="1"/>
  <c r="P881" i="1"/>
  <c r="P877" i="1"/>
  <c r="P873" i="1"/>
  <c r="P869" i="1"/>
  <c r="P865" i="1"/>
  <c r="P861" i="1"/>
  <c r="P857" i="1"/>
  <c r="P853" i="1"/>
  <c r="P849" i="1"/>
  <c r="P845" i="1"/>
  <c r="P841" i="1"/>
  <c r="P837" i="1"/>
  <c r="P833" i="1"/>
  <c r="P829" i="1"/>
  <c r="P825" i="1"/>
  <c r="P821" i="1"/>
  <c r="P817" i="1"/>
  <c r="P813" i="1"/>
  <c r="P809" i="1"/>
  <c r="P805" i="1"/>
  <c r="P801" i="1"/>
  <c r="P797" i="1"/>
  <c r="P793" i="1"/>
  <c r="P789" i="1"/>
  <c r="P785" i="1"/>
  <c r="P781" i="1"/>
  <c r="P777" i="1"/>
  <c r="P773" i="1"/>
  <c r="P769" i="1"/>
  <c r="P765" i="1"/>
  <c r="P761" i="1"/>
  <c r="P757" i="1"/>
  <c r="P753" i="1"/>
  <c r="P749" i="1"/>
  <c r="P745" i="1"/>
  <c r="P741" i="1"/>
  <c r="P737" i="1"/>
  <c r="P733" i="1"/>
  <c r="P729" i="1"/>
  <c r="P725" i="1"/>
  <c r="P721" i="1"/>
  <c r="P717" i="1"/>
  <c r="P713" i="1"/>
  <c r="P709" i="1"/>
  <c r="P705" i="1"/>
  <c r="P701" i="1"/>
  <c r="P697" i="1"/>
  <c r="P693" i="1"/>
  <c r="P689" i="1"/>
  <c r="P685" i="1"/>
  <c r="P681" i="1"/>
  <c r="P677" i="1"/>
  <c r="P673" i="1"/>
  <c r="P669" i="1"/>
  <c r="P665" i="1"/>
  <c r="P661" i="1"/>
  <c r="P657" i="1"/>
  <c r="P653" i="1"/>
  <c r="P649" i="1"/>
  <c r="P645" i="1"/>
  <c r="P641" i="1"/>
  <c r="P637" i="1"/>
  <c r="P633" i="1"/>
  <c r="P629" i="1"/>
  <c r="P625" i="1"/>
  <c r="P621" i="1"/>
  <c r="P617" i="1"/>
  <c r="P613" i="1"/>
  <c r="P609" i="1"/>
  <c r="P605" i="1"/>
  <c r="P601" i="1"/>
  <c r="P597" i="1"/>
  <c r="P593" i="1"/>
  <c r="P589" i="1"/>
  <c r="P581" i="1"/>
  <c r="P577" i="1"/>
  <c r="P573" i="1"/>
  <c r="P569" i="1"/>
  <c r="P565" i="1"/>
  <c r="P561" i="1"/>
  <c r="P557" i="1"/>
  <c r="P553" i="1"/>
  <c r="P549" i="1"/>
  <c r="P545" i="1"/>
  <c r="P541" i="1"/>
  <c r="P537" i="1"/>
  <c r="P533" i="1"/>
  <c r="P529" i="1"/>
  <c r="P525" i="1"/>
  <c r="P521" i="1"/>
  <c r="P517" i="1"/>
  <c r="P513" i="1"/>
  <c r="P509" i="1"/>
  <c r="P505" i="1"/>
  <c r="P501" i="1"/>
  <c r="P497" i="1"/>
  <c r="P493" i="1"/>
  <c r="P489" i="1"/>
  <c r="P485" i="1"/>
  <c r="P481" i="1"/>
  <c r="P477" i="1"/>
  <c r="P473" i="1"/>
  <c r="P469" i="1"/>
  <c r="P465" i="1"/>
  <c r="P461" i="1"/>
  <c r="P457" i="1"/>
  <c r="P453" i="1"/>
  <c r="P449" i="1"/>
  <c r="P445" i="1"/>
  <c r="P441" i="1"/>
  <c r="P437" i="1"/>
  <c r="P433" i="1"/>
  <c r="P429" i="1"/>
  <c r="P425" i="1"/>
  <c r="P421" i="1"/>
  <c r="P417" i="1"/>
  <c r="P413" i="1"/>
  <c r="P409" i="1"/>
  <c r="P405" i="1"/>
  <c r="P397" i="1"/>
  <c r="P393" i="1"/>
  <c r="P389" i="1"/>
  <c r="P385" i="1"/>
  <c r="P381" i="1"/>
  <c r="P377" i="1"/>
  <c r="P373" i="1"/>
  <c r="P365" i="1"/>
  <c r="P361" i="1"/>
  <c r="P357" i="1"/>
  <c r="P353" i="1"/>
  <c r="P349" i="1"/>
  <c r="P345" i="1"/>
  <c r="P341" i="1"/>
  <c r="P333" i="1"/>
  <c r="P329" i="1"/>
  <c r="P325" i="1"/>
  <c r="P321" i="1"/>
  <c r="P317" i="1"/>
  <c r="P313" i="1"/>
  <c r="P309" i="1"/>
  <c r="P301" i="1"/>
  <c r="P297" i="1"/>
  <c r="P293" i="1"/>
  <c r="P289" i="1"/>
  <c r="P285" i="1"/>
  <c r="P281" i="1"/>
  <c r="P277" i="1"/>
  <c r="P269" i="1"/>
  <c r="P265" i="1"/>
  <c r="P261" i="1"/>
  <c r="P257" i="1"/>
  <c r="P253" i="1"/>
  <c r="P249" i="1"/>
  <c r="P245" i="1"/>
  <c r="P237" i="1"/>
  <c r="P233" i="1"/>
  <c r="P229" i="1"/>
  <c r="P225" i="1"/>
  <c r="P221" i="1"/>
  <c r="P217" i="1"/>
  <c r="P213" i="1"/>
  <c r="P205" i="1"/>
  <c r="P201" i="1"/>
  <c r="P197" i="1"/>
  <c r="P193" i="1"/>
  <c r="P189" i="1"/>
  <c r="P185" i="1"/>
  <c r="P181" i="1"/>
  <c r="P173" i="1"/>
  <c r="P169" i="1"/>
  <c r="P165" i="1"/>
  <c r="P161" i="1"/>
  <c r="P157" i="1"/>
  <c r="P153" i="1"/>
  <c r="P149" i="1"/>
  <c r="P141" i="1"/>
  <c r="P137" i="1"/>
  <c r="P133" i="1"/>
  <c r="P129" i="1"/>
  <c r="P125" i="1"/>
  <c r="P121" i="1"/>
  <c r="P117" i="1"/>
  <c r="P113" i="1"/>
  <c r="P109" i="1"/>
  <c r="P105" i="1"/>
  <c r="P101" i="1"/>
  <c r="P96" i="1"/>
  <c r="P92" i="1"/>
  <c r="P88" i="1"/>
  <c r="P84" i="1"/>
  <c r="P80" i="1"/>
  <c r="P76" i="1"/>
  <c r="P72" i="1"/>
  <c r="P68" i="1"/>
  <c r="P64" i="1"/>
  <c r="P60" i="1"/>
  <c r="P56" i="1"/>
  <c r="P52" i="1"/>
  <c r="P48" i="1"/>
  <c r="P44" i="1"/>
  <c r="P40" i="1"/>
  <c r="P36" i="1"/>
  <c r="P32" i="1"/>
  <c r="P28" i="1"/>
  <c r="P24" i="1"/>
  <c r="P20" i="1"/>
  <c r="P16" i="1"/>
  <c r="P12" i="1"/>
  <c r="P1562" i="1"/>
  <c r="P892" i="1"/>
  <c r="P888" i="1"/>
  <c r="P884" i="1"/>
  <c r="P880" i="1"/>
  <c r="P876" i="1"/>
  <c r="P872" i="1"/>
  <c r="P868" i="1"/>
  <c r="P864" i="1"/>
  <c r="P860" i="1"/>
  <c r="P856" i="1"/>
  <c r="P852" i="1"/>
  <c r="P848" i="1"/>
  <c r="P844" i="1"/>
  <c r="P840" i="1"/>
  <c r="P836" i="1"/>
  <c r="P832" i="1"/>
  <c r="P828" i="1"/>
  <c r="P824" i="1"/>
  <c r="P820" i="1"/>
  <c r="P816" i="1"/>
  <c r="P812" i="1"/>
  <c r="P808" i="1"/>
  <c r="P804" i="1"/>
  <c r="P800" i="1"/>
  <c r="P796" i="1"/>
  <c r="P792" i="1"/>
  <c r="P788" i="1"/>
  <c r="P784" i="1"/>
  <c r="P780" i="1"/>
  <c r="P776" i="1"/>
  <c r="P772" i="1"/>
  <c r="P768" i="1"/>
  <c r="P764" i="1"/>
  <c r="P760" i="1"/>
  <c r="P756" i="1"/>
  <c r="P752" i="1"/>
  <c r="P748" i="1"/>
  <c r="P744" i="1"/>
  <c r="P740" i="1"/>
  <c r="P736" i="1"/>
  <c r="P732" i="1"/>
  <c r="P728" i="1"/>
  <c r="P724" i="1"/>
  <c r="P720" i="1"/>
  <c r="P716" i="1"/>
  <c r="P712" i="1"/>
  <c r="P708" i="1"/>
  <c r="P704" i="1"/>
  <c r="P700" i="1"/>
  <c r="P696" i="1"/>
  <c r="P692" i="1"/>
  <c r="P688" i="1"/>
  <c r="P684" i="1"/>
  <c r="P680" i="1"/>
  <c r="P676" i="1"/>
  <c r="P672" i="1"/>
  <c r="P668" i="1"/>
  <c r="P664" i="1"/>
  <c r="P660" i="1"/>
  <c r="P656" i="1"/>
  <c r="P652" i="1"/>
  <c r="P648" i="1"/>
  <c r="P644" i="1"/>
  <c r="P640" i="1"/>
  <c r="P636" i="1"/>
  <c r="P632" i="1"/>
  <c r="P628" i="1"/>
  <c r="P624" i="1"/>
  <c r="P620" i="1"/>
  <c r="P616" i="1"/>
  <c r="P612" i="1"/>
  <c r="P608" i="1"/>
  <c r="P596" i="1"/>
  <c r="P592" i="1"/>
  <c r="P580" i="1"/>
  <c r="P576" i="1"/>
  <c r="P564" i="1"/>
  <c r="P560" i="1"/>
  <c r="P556" i="1"/>
  <c r="P552" i="1"/>
  <c r="P548" i="1"/>
  <c r="P544" i="1"/>
  <c r="P540" i="1"/>
  <c r="P536" i="1"/>
  <c r="P532" i="1"/>
  <c r="P528" i="1"/>
  <c r="P524" i="1"/>
  <c r="P520" i="1"/>
  <c r="P516" i="1"/>
  <c r="P512" i="1"/>
  <c r="P508" i="1"/>
  <c r="P504" i="1"/>
  <c r="P500" i="1"/>
  <c r="P496" i="1"/>
  <c r="P492" i="1"/>
  <c r="P488" i="1"/>
  <c r="P484" i="1"/>
  <c r="P480" i="1"/>
  <c r="P476" i="1"/>
  <c r="P472" i="1"/>
  <c r="P468" i="1"/>
  <c r="P464" i="1"/>
  <c r="P460" i="1"/>
  <c r="P456" i="1"/>
  <c r="P452" i="1"/>
  <c r="P448" i="1"/>
  <c r="P444" i="1"/>
  <c r="P440" i="1"/>
  <c r="P436" i="1"/>
  <c r="P432" i="1"/>
  <c r="P428" i="1"/>
  <c r="P424" i="1"/>
  <c r="P420" i="1"/>
  <c r="P416" i="1"/>
  <c r="P412" i="1"/>
  <c r="P408" i="1"/>
  <c r="P404" i="1"/>
  <c r="P400" i="1"/>
  <c r="P396" i="1"/>
  <c r="P392" i="1"/>
  <c r="P388" i="1"/>
  <c r="P384" i="1"/>
  <c r="P380" i="1"/>
  <c r="P376" i="1"/>
  <c r="P372" i="1"/>
  <c r="P368" i="1"/>
  <c r="P364" i="1"/>
  <c r="P360" i="1"/>
  <c r="P356" i="1"/>
  <c r="P352" i="1"/>
  <c r="P348" i="1"/>
  <c r="P344" i="1"/>
  <c r="P340" i="1"/>
  <c r="P336" i="1"/>
  <c r="P332" i="1"/>
  <c r="P328" i="1"/>
  <c r="P324" i="1"/>
  <c r="P320" i="1"/>
  <c r="P316" i="1"/>
  <c r="P312" i="1"/>
  <c r="P308" i="1"/>
  <c r="P304" i="1"/>
  <c r="P300" i="1"/>
  <c r="P296" i="1"/>
  <c r="P292" i="1"/>
  <c r="P288" i="1"/>
  <c r="P284" i="1"/>
  <c r="P280" i="1"/>
  <c r="P276" i="1"/>
  <c r="P272" i="1"/>
  <c r="P268" i="1"/>
  <c r="P264" i="1"/>
  <c r="P260" i="1"/>
  <c r="P256" i="1"/>
  <c r="P252" i="1"/>
  <c r="P248" i="1"/>
  <c r="P244" i="1"/>
  <c r="P240" i="1"/>
  <c r="P236" i="1"/>
  <c r="P232" i="1"/>
  <c r="P228" i="1"/>
  <c r="P224" i="1"/>
  <c r="P220" i="1"/>
  <c r="P216" i="1"/>
  <c r="P212" i="1"/>
  <c r="P208" i="1"/>
  <c r="P204" i="1"/>
  <c r="P200" i="1"/>
  <c r="P196" i="1"/>
  <c r="P192" i="1"/>
  <c r="P188" i="1"/>
  <c r="P184" i="1"/>
  <c r="P180" i="1"/>
  <c r="P176" i="1"/>
  <c r="P172" i="1"/>
  <c r="P168" i="1"/>
  <c r="P164" i="1"/>
  <c r="P160" i="1"/>
  <c r="P156" i="1"/>
  <c r="P152" i="1"/>
  <c r="P148" i="1"/>
  <c r="P144" i="1"/>
  <c r="P140" i="1"/>
  <c r="P136" i="1"/>
  <c r="P132" i="1"/>
  <c r="P128" i="1"/>
  <c r="P124" i="1"/>
  <c r="P120" i="1"/>
  <c r="P116" i="1"/>
  <c r="P112" i="1"/>
  <c r="P108" i="1"/>
  <c r="P104" i="1"/>
  <c r="P100" i="1"/>
  <c r="P95" i="1"/>
  <c r="P91" i="1"/>
  <c r="P87" i="1"/>
  <c r="P83" i="1"/>
  <c r="P79" i="1"/>
  <c r="P75" i="1"/>
  <c r="P71" i="1"/>
  <c r="P67" i="1"/>
  <c r="P63" i="1"/>
  <c r="P59" i="1"/>
  <c r="P55" i="1"/>
  <c r="P51" i="1"/>
  <c r="P47" i="1"/>
  <c r="P43" i="1"/>
  <c r="P39" i="1"/>
  <c r="P35" i="1"/>
  <c r="P31" i="1"/>
  <c r="P27" i="1"/>
  <c r="P23" i="1"/>
  <c r="P19" i="1"/>
  <c r="P15" i="1"/>
  <c r="P11" i="1"/>
  <c r="P606" i="1"/>
  <c r="P602" i="1"/>
  <c r="P590" i="1"/>
  <c r="P586" i="1"/>
  <c r="P574" i="1"/>
  <c r="P570" i="1"/>
  <c r="P562" i="1"/>
  <c r="P554" i="1"/>
  <c r="P546" i="1"/>
  <c r="P538" i="1"/>
  <c r="P530" i="1"/>
  <c r="P522" i="1"/>
  <c r="P514" i="1"/>
  <c r="P506" i="1"/>
  <c r="P498" i="1"/>
  <c r="P490" i="1"/>
  <c r="P482" i="1"/>
  <c r="P474" i="1"/>
  <c r="P466" i="1"/>
  <c r="P458" i="1"/>
  <c r="P450" i="1"/>
  <c r="P442" i="1"/>
  <c r="P434" i="1"/>
  <c r="P426" i="1"/>
  <c r="P418" i="1"/>
  <c r="P410" i="1"/>
  <c r="P406" i="1"/>
  <c r="P402" i="1"/>
  <c r="P398" i="1"/>
  <c r="P394" i="1"/>
  <c r="P390" i="1"/>
  <c r="P386" i="1"/>
  <c r="P382" i="1"/>
  <c r="P378" i="1"/>
  <c r="P374" i="1"/>
  <c r="P370" i="1"/>
  <c r="P366" i="1"/>
  <c r="P362" i="1"/>
  <c r="P358" i="1"/>
  <c r="P354" i="1"/>
  <c r="P350" i="1"/>
  <c r="P346" i="1"/>
  <c r="P342" i="1"/>
  <c r="P338" i="1"/>
  <c r="P334" i="1"/>
  <c r="P330" i="1"/>
  <c r="P326" i="1"/>
  <c r="P322" i="1"/>
  <c r="P318" i="1"/>
  <c r="P314" i="1"/>
  <c r="P310" i="1"/>
  <c r="P306" i="1"/>
  <c r="P302" i="1"/>
  <c r="P298" i="1"/>
  <c r="P294" i="1"/>
  <c r="P290" i="1"/>
  <c r="P286" i="1"/>
  <c r="P282" i="1"/>
  <c r="P278" i="1"/>
  <c r="P274" i="1"/>
  <c r="P270" i="1"/>
  <c r="P266" i="1"/>
  <c r="P262" i="1"/>
  <c r="P258" i="1"/>
  <c r="P254" i="1"/>
  <c r="P250" i="1"/>
  <c r="P246" i="1"/>
  <c r="P242" i="1"/>
  <c r="P238" i="1"/>
  <c r="P234" i="1"/>
  <c r="P230" i="1"/>
  <c r="P226" i="1"/>
  <c r="P222" i="1"/>
  <c r="P218" i="1"/>
  <c r="P214" i="1"/>
  <c r="P210" i="1"/>
  <c r="P206" i="1"/>
  <c r="P202" i="1"/>
  <c r="P198" i="1"/>
  <c r="P194" i="1"/>
  <c r="P190" i="1"/>
  <c r="P186" i="1"/>
  <c r="P182" i="1"/>
  <c r="P178" i="1"/>
  <c r="P174" i="1"/>
  <c r="P170" i="1"/>
  <c r="P166" i="1"/>
  <c r="P162" i="1"/>
  <c r="P158" i="1"/>
  <c r="P154" i="1"/>
  <c r="P150" i="1"/>
  <c r="P146" i="1"/>
  <c r="P142" i="1"/>
  <c r="P134" i="1"/>
  <c r="P130" i="1"/>
  <c r="P122" i="1"/>
  <c r="P118" i="1"/>
  <c r="P114" i="1"/>
  <c r="P110" i="1"/>
  <c r="P106" i="1"/>
  <c r="P102" i="1"/>
  <c r="P98" i="1"/>
  <c r="P93" i="1"/>
  <c r="P89" i="1"/>
  <c r="P85" i="1"/>
  <c r="P81" i="1"/>
  <c r="P77" i="1"/>
  <c r="P73" i="1"/>
  <c r="P69" i="1"/>
  <c r="P65" i="1"/>
  <c r="P57" i="1"/>
  <c r="P53" i="1"/>
  <c r="P49" i="1"/>
  <c r="P45" i="1"/>
  <c r="P41" i="1"/>
  <c r="P33" i="1"/>
  <c r="P29" i="1"/>
  <c r="P25" i="1"/>
  <c r="P21" i="1"/>
  <c r="P17" i="1"/>
  <c r="P13" i="1"/>
  <c r="AL216" i="1"/>
  <c r="AL54" i="1"/>
  <c r="AL263" i="1"/>
  <c r="AL371" i="1"/>
  <c r="AL627" i="1"/>
  <c r="AL847" i="1"/>
  <c r="AL1151" i="1"/>
  <c r="AL1468" i="1"/>
  <c r="AL157" i="1"/>
  <c r="AL389" i="1"/>
  <c r="AL753" i="1"/>
  <c r="AL1513" i="1"/>
  <c r="AL83" i="1"/>
  <c r="AL208" i="1"/>
  <c r="AL236" i="1"/>
  <c r="AL280" i="1"/>
  <c r="AL296" i="1"/>
  <c r="AL320" i="1"/>
  <c r="AL352" i="1"/>
  <c r="AL372" i="1"/>
  <c r="AL396" i="1"/>
  <c r="AL424" i="1"/>
  <c r="AL472" i="1"/>
  <c r="AL504" i="1"/>
  <c r="AL540" i="1"/>
  <c r="AL628" i="1"/>
  <c r="AL692" i="1"/>
  <c r="AL796" i="1"/>
  <c r="AL820" i="1"/>
  <c r="AL844" i="1"/>
  <c r="AL900" i="1"/>
  <c r="AL940" i="1"/>
  <c r="AL1016" i="1"/>
  <c r="AL1068" i="1"/>
  <c r="AL1472" i="1"/>
  <c r="AL56" i="1"/>
  <c r="AL177" i="1"/>
  <c r="AL281" i="1"/>
  <c r="AL353" i="1"/>
  <c r="AL397" i="1"/>
  <c r="AL717" i="1"/>
  <c r="AL849" i="1"/>
  <c r="AL1069" i="1"/>
  <c r="AL1517" i="1"/>
  <c r="AL49" i="1"/>
  <c r="AL102" i="1"/>
  <c r="AL190" i="1"/>
  <c r="AL234" i="1"/>
  <c r="AL270" i="1"/>
  <c r="AL318" i="1"/>
  <c r="AL338" i="1"/>
  <c r="AL382" i="1"/>
  <c r="AL438" i="1"/>
  <c r="AL550" i="1"/>
  <c r="AL634" i="1"/>
  <c r="AL730" i="1"/>
  <c r="AL794" i="1"/>
  <c r="AL846" i="1"/>
  <c r="AL930" i="1"/>
  <c r="AL986" i="1"/>
  <c r="AL1062" i="1"/>
  <c r="AL1190" i="1"/>
  <c r="AL1498" i="1"/>
  <c r="AL1546" i="1"/>
  <c r="AL901" i="1"/>
  <c r="AL1073" i="1"/>
  <c r="AL14" i="1"/>
  <c r="AL30" i="1"/>
  <c r="AL62" i="1"/>
  <c r="AL115" i="1"/>
  <c r="AL131" i="1"/>
  <c r="AL151" i="1"/>
  <c r="AL171" i="1"/>
  <c r="AL187" i="1"/>
  <c r="AL203" i="1"/>
  <c r="AL227" i="1"/>
  <c r="AL251" i="1"/>
  <c r="AL103" i="1"/>
  <c r="AL327" i="1"/>
  <c r="AL447" i="1"/>
  <c r="AL759" i="1"/>
  <c r="AL931" i="1"/>
  <c r="AL1495" i="1"/>
  <c r="AL48" i="1"/>
  <c r="AL297" i="1"/>
  <c r="AL633" i="1"/>
  <c r="AL1077" i="1"/>
  <c r="AL160" i="1"/>
  <c r="AL742" i="1"/>
  <c r="AL86" i="1"/>
  <c r="AL267" i="1"/>
  <c r="AL331" i="1"/>
  <c r="AL407" i="1"/>
  <c r="AL631" i="1"/>
  <c r="AL831" i="1"/>
  <c r="AL963" i="1"/>
  <c r="AL1475" i="1"/>
  <c r="AL1476" i="1"/>
  <c r="AL101" i="1"/>
  <c r="AL309" i="1"/>
  <c r="AL393" i="1"/>
  <c r="AL801" i="1"/>
  <c r="AL1465" i="1"/>
  <c r="AL67" i="1"/>
  <c r="AL140" i="1"/>
  <c r="AL82" i="1"/>
  <c r="AL207" i="1"/>
  <c r="AL307" i="1"/>
  <c r="AL351" i="1"/>
  <c r="AL399" i="1"/>
  <c r="AL531" i="1"/>
  <c r="AL727" i="1"/>
  <c r="AL811" i="1"/>
  <c r="AL1027" i="1"/>
  <c r="AL1467" i="1"/>
  <c r="AL1539" i="1"/>
  <c r="AL1512" i="1"/>
  <c r="AL84" i="1"/>
  <c r="AL241" i="1"/>
  <c r="AL341" i="1"/>
  <c r="AL461" i="1"/>
  <c r="AL825" i="1"/>
  <c r="AL993" i="1"/>
  <c r="AL63" i="1"/>
  <c r="AL120" i="1"/>
  <c r="AL10" i="1"/>
  <c r="AL124" i="1"/>
  <c r="AL97" i="1"/>
  <c r="AL11" i="1"/>
  <c r="AL772" i="1"/>
  <c r="AL773" i="1"/>
  <c r="AL771" i="1"/>
  <c r="AL1102" i="1"/>
  <c r="AL770" i="1"/>
  <c r="AL38" i="1"/>
  <c r="AL70" i="1"/>
  <c r="AL107" i="1"/>
  <c r="AL215" i="1"/>
  <c r="AL311" i="1"/>
  <c r="AL359" i="1"/>
  <c r="AL383" i="1"/>
  <c r="AL491" i="1"/>
  <c r="AL551" i="1"/>
  <c r="AL731" i="1"/>
  <c r="AL767" i="1"/>
  <c r="AL855" i="1"/>
  <c r="AL1067" i="1"/>
  <c r="AL1287" i="1"/>
  <c r="AL1515" i="1"/>
  <c r="AL1543" i="1"/>
  <c r="AL1532" i="1"/>
  <c r="AL64" i="1"/>
  <c r="AL173" i="1"/>
  <c r="AL265" i="1"/>
  <c r="AL349" i="1"/>
  <c r="AL481" i="1"/>
  <c r="AL705" i="1"/>
  <c r="AL845" i="1"/>
  <c r="AL1037" i="1"/>
  <c r="AL1521" i="1"/>
  <c r="AL87" i="1"/>
  <c r="AL172" i="1"/>
  <c r="AL240" i="1"/>
  <c r="AL284" i="1"/>
  <c r="AL300" i="1"/>
  <c r="AL324" i="1"/>
  <c r="AL360" i="1"/>
  <c r="AL384" i="1"/>
  <c r="AL400" i="1"/>
  <c r="AL436" i="1"/>
  <c r="AL488" i="1"/>
  <c r="AL508" i="1"/>
  <c r="AL560" i="1"/>
  <c r="AL632" i="1"/>
  <c r="AL732" i="1"/>
  <c r="AL804" i="1"/>
  <c r="AL824" i="1"/>
  <c r="AL848" i="1"/>
  <c r="AL924" i="1"/>
  <c r="AL960" i="1"/>
  <c r="AL1020" i="1"/>
  <c r="AL1072" i="1"/>
  <c r="AL1548" i="1"/>
  <c r="AL68" i="1"/>
  <c r="AL217" i="1"/>
  <c r="AL293" i="1"/>
  <c r="AL365" i="1"/>
  <c r="AL521" i="1"/>
  <c r="AL741" i="1"/>
  <c r="AL937" i="1"/>
  <c r="AL1097" i="1"/>
  <c r="AL1533" i="1"/>
  <c r="AL69" i="1"/>
  <c r="AL122" i="1"/>
  <c r="AL210" i="1"/>
  <c r="AL238" i="1"/>
  <c r="AL298" i="1"/>
  <c r="AL322" i="1"/>
  <c r="AL342" i="1"/>
  <c r="AL390" i="1"/>
  <c r="AL442" i="1"/>
  <c r="AL562" i="1"/>
  <c r="AL642" i="1"/>
  <c r="AL734" i="1"/>
  <c r="AL798" i="1"/>
  <c r="AL850" i="1"/>
  <c r="AL934" i="1"/>
  <c r="AL1014" i="1"/>
  <c r="AL1066" i="1"/>
  <c r="AL1466" i="1"/>
  <c r="AL1510" i="1"/>
  <c r="AL629" i="1"/>
  <c r="AL929" i="1"/>
  <c r="AL1469" i="1"/>
  <c r="AL18" i="1"/>
  <c r="AL34" i="1"/>
  <c r="AL66" i="1"/>
  <c r="AL119" i="1"/>
  <c r="AL135" i="1"/>
  <c r="AL155" i="1"/>
  <c r="AL175" i="1"/>
  <c r="AL191" i="1"/>
  <c r="AL211" i="1"/>
  <c r="AL231" i="1"/>
  <c r="AL255" i="1"/>
  <c r="AL283" i="1"/>
  <c r="AL303" i="1"/>
  <c r="AL355" i="1"/>
  <c r="AL403" i="1"/>
  <c r="AL431" i="1"/>
  <c r="AL451" i="1"/>
  <c r="AL467" i="1"/>
  <c r="AL483" i="1"/>
  <c r="AL507" i="1"/>
  <c r="AL527" i="1"/>
  <c r="AL547" i="1"/>
  <c r="AL571" i="1"/>
  <c r="AL587" i="1"/>
  <c r="AL603" i="1"/>
  <c r="AL619" i="1"/>
  <c r="AL647" i="1"/>
  <c r="AL663" i="1"/>
  <c r="AL679" i="1"/>
  <c r="AL699" i="1"/>
  <c r="AL719" i="1"/>
  <c r="AL747" i="1"/>
  <c r="AL783" i="1"/>
  <c r="AL803" i="1"/>
  <c r="AL827" i="1"/>
  <c r="AL895" i="1"/>
  <c r="AL947" i="1"/>
  <c r="AL995" i="1"/>
  <c r="AL1031" i="1"/>
  <c r="AL1063" i="1"/>
  <c r="AL1263" i="1"/>
  <c r="AL1303" i="1"/>
  <c r="AL1339" i="1"/>
  <c r="AL1371" i="1"/>
  <c r="AL1407" i="1"/>
  <c r="AL1443" i="1"/>
  <c r="AL1535" i="1"/>
  <c r="AL1293" i="1"/>
  <c r="AL1345" i="1"/>
  <c r="AL1417" i="1"/>
  <c r="AL1501" i="1"/>
  <c r="AL1561" i="1"/>
  <c r="AL27" i="1"/>
  <c r="AL51" i="1"/>
  <c r="AL100" i="1"/>
  <c r="AL116" i="1"/>
  <c r="AL148" i="1"/>
  <c r="AL176" i="1"/>
  <c r="AL200" i="1"/>
  <c r="AL232" i="1"/>
  <c r="AL256" i="1"/>
  <c r="AL304" i="1"/>
  <c r="AL344" i="1"/>
  <c r="AL380" i="1"/>
  <c r="AL428" i="1"/>
  <c r="AL452" i="1"/>
  <c r="AL476" i="1"/>
  <c r="AL512" i="1"/>
  <c r="AL536" i="1"/>
  <c r="AL556" i="1"/>
  <c r="AL576" i="1"/>
  <c r="AL592" i="1"/>
  <c r="AL608" i="1"/>
  <c r="AL644" i="1"/>
  <c r="AL664" i="1"/>
  <c r="AL680" i="1"/>
  <c r="AL700" i="1"/>
  <c r="AL716" i="1"/>
  <c r="AL740" i="1"/>
  <c r="AL760" i="1"/>
  <c r="AL780" i="1"/>
  <c r="AL800" i="1"/>
  <c r="AL856" i="1"/>
  <c r="AL876" i="1"/>
  <c r="AL892" i="1"/>
  <c r="AL912" i="1"/>
  <c r="AL944" i="1"/>
  <c r="AL968" i="1"/>
  <c r="AL984" i="1"/>
  <c r="AL1004" i="1"/>
  <c r="AL1032" i="1"/>
  <c r="AL1048" i="1"/>
  <c r="AL1080" i="1"/>
  <c r="AL1096" i="1"/>
  <c r="AL1112" i="1"/>
  <c r="AL1128" i="1"/>
  <c r="AL1144" i="1"/>
  <c r="AL1160" i="1"/>
  <c r="AL1176" i="1"/>
  <c r="AL1192" i="1"/>
  <c r="AL1208" i="1"/>
  <c r="AL1224" i="1"/>
  <c r="AL1240" i="1"/>
  <c r="AL1256" i="1"/>
  <c r="AL1276" i="1"/>
  <c r="AL1296" i="1"/>
  <c r="AL1312" i="1"/>
  <c r="AL1328" i="1"/>
  <c r="AL1344" i="1"/>
  <c r="AL1360" i="1"/>
  <c r="AL1376" i="1"/>
  <c r="AL1392" i="1"/>
  <c r="AL1408" i="1"/>
  <c r="AL1424" i="1"/>
  <c r="AL1440" i="1"/>
  <c r="AL1456" i="1"/>
  <c r="AL1484" i="1"/>
  <c r="AL1504" i="1"/>
  <c r="AL1528" i="1"/>
  <c r="AL833" i="1"/>
  <c r="AL857" i="1"/>
  <c r="AL877" i="1"/>
  <c r="AL917" i="1"/>
  <c r="AL953" i="1"/>
  <c r="AL977" i="1"/>
  <c r="AL1001" i="1"/>
  <c r="AL1021" i="1"/>
  <c r="AL1061" i="1"/>
  <c r="AL1093" i="1"/>
  <c r="AL1125" i="1"/>
  <c r="AL1153" i="1"/>
  <c r="AL1185" i="1"/>
  <c r="AL1217" i="1"/>
  <c r="AL1261" i="1"/>
  <c r="AL1321" i="1"/>
  <c r="AL1381" i="1"/>
  <c r="AL1445" i="1"/>
  <c r="AL28" i="1"/>
  <c r="AL60" i="1"/>
  <c r="AL96" i="1"/>
  <c r="AL117" i="1"/>
  <c r="AL137" i="1"/>
  <c r="AL185" i="1"/>
  <c r="AL201" i="1"/>
  <c r="AL225" i="1"/>
  <c r="AL249" i="1"/>
  <c r="AL277" i="1"/>
  <c r="AL317" i="1"/>
  <c r="AL357" i="1"/>
  <c r="AL405" i="1"/>
  <c r="AL433" i="1"/>
  <c r="AL449" i="1"/>
  <c r="AL469" i="1"/>
  <c r="AL493" i="1"/>
  <c r="AL509" i="1"/>
  <c r="AL529" i="1"/>
  <c r="AL549" i="1"/>
  <c r="AL565" i="1"/>
  <c r="AL581" i="1"/>
  <c r="AL597" i="1"/>
  <c r="AL613" i="1"/>
  <c r="AL645" i="1"/>
  <c r="AL661" i="1"/>
  <c r="AL677" i="1"/>
  <c r="AL693" i="1"/>
  <c r="AL713" i="1"/>
  <c r="AL749" i="1"/>
  <c r="AL769" i="1"/>
  <c r="AL789" i="1"/>
  <c r="AL873" i="1"/>
  <c r="AL905" i="1"/>
  <c r="AL1025" i="1"/>
  <c r="AL1113" i="1"/>
  <c r="AL1149" i="1"/>
  <c r="AL1181" i="1"/>
  <c r="AL1213" i="1"/>
  <c r="AL1253" i="1"/>
  <c r="AL1317" i="1"/>
  <c r="AL1385" i="1"/>
  <c r="AL1449" i="1"/>
  <c r="AL1545" i="1"/>
  <c r="AL1560" i="1"/>
  <c r="AL21" i="1"/>
  <c r="AL41" i="1"/>
  <c r="AL61" i="1"/>
  <c r="AL89" i="1"/>
  <c r="AL110" i="1"/>
  <c r="AL130" i="1"/>
  <c r="AL146" i="1"/>
  <c r="AL170" i="1"/>
  <c r="AL186" i="1"/>
  <c r="AL206" i="1"/>
  <c r="AL242" i="1"/>
  <c r="AL258" i="1"/>
  <c r="AL286" i="1"/>
  <c r="AL306" i="1"/>
  <c r="AL354" i="1"/>
  <c r="AL378" i="1"/>
  <c r="AL402" i="1"/>
  <c r="AL426" i="1"/>
  <c r="AL450" i="1"/>
  <c r="AL466" i="1"/>
  <c r="AL482" i="1"/>
  <c r="AL498" i="1"/>
  <c r="AL518" i="1"/>
  <c r="AL538" i="1"/>
  <c r="AL558" i="1"/>
  <c r="AL578" i="1"/>
  <c r="AL594" i="1"/>
  <c r="AL610" i="1"/>
  <c r="AL638" i="1"/>
  <c r="AL662" i="1"/>
  <c r="AL678" i="1"/>
  <c r="AL694" i="1"/>
  <c r="AL710" i="1"/>
  <c r="AL738" i="1"/>
  <c r="AL762" i="1"/>
  <c r="AL786" i="1"/>
  <c r="AL810" i="1"/>
  <c r="AL834" i="1"/>
  <c r="AL858" i="1"/>
  <c r="AL878" i="1"/>
  <c r="AL894" i="1"/>
  <c r="AL914" i="1"/>
  <c r="AL938" i="1"/>
  <c r="AL958" i="1"/>
  <c r="AL978" i="1"/>
  <c r="AL998" i="1"/>
  <c r="AL1022" i="1"/>
  <c r="AL1038" i="1"/>
  <c r="AL1058" i="1"/>
  <c r="AL1090" i="1"/>
  <c r="AL1110" i="1"/>
  <c r="AL1126" i="1"/>
  <c r="AL1142" i="1"/>
  <c r="AL1158" i="1"/>
  <c r="AL1174" i="1"/>
  <c r="AL1194" i="1"/>
  <c r="AL1210" i="1"/>
  <c r="AL1226" i="1"/>
  <c r="AL1242" i="1"/>
  <c r="AL1258" i="1"/>
  <c r="AL1274" i="1"/>
  <c r="AL1290" i="1"/>
  <c r="AL1306" i="1"/>
  <c r="AL1322" i="1"/>
  <c r="AL1338" i="1"/>
  <c r="AL1354" i="1"/>
  <c r="AL1370" i="1"/>
  <c r="AL1386" i="1"/>
  <c r="AL1402" i="1"/>
  <c r="AL1418" i="1"/>
  <c r="AL1434" i="1"/>
  <c r="AL1450" i="1"/>
  <c r="AL1478" i="1"/>
  <c r="AL1494" i="1"/>
  <c r="AL1518" i="1"/>
  <c r="AL1538" i="1"/>
  <c r="AL851" i="1"/>
  <c r="AL883" i="1"/>
  <c r="AL915" i="1"/>
  <c r="AL943" i="1"/>
  <c r="AL983" i="1"/>
  <c r="AL1011" i="1"/>
  <c r="AL1051" i="1"/>
  <c r="AL1087" i="1"/>
  <c r="AL1103" i="1"/>
  <c r="AL1119" i="1"/>
  <c r="AL1135" i="1"/>
  <c r="AL1155" i="1"/>
  <c r="AL1171" i="1"/>
  <c r="AL1187" i="1"/>
  <c r="AL1203" i="1"/>
  <c r="AL1219" i="1"/>
  <c r="AL1239" i="1"/>
  <c r="AL1267" i="1"/>
  <c r="AL1299" i="1"/>
  <c r="AL1327" i="1"/>
  <c r="AL1359" i="1"/>
  <c r="AL1395" i="1"/>
  <c r="AL1427" i="1"/>
  <c r="AL1455" i="1"/>
  <c r="AL1487" i="1"/>
  <c r="AL1511" i="1"/>
  <c r="AL1285" i="1"/>
  <c r="AL1357" i="1"/>
  <c r="AL1413" i="1"/>
  <c r="AL1505" i="1"/>
  <c r="AL1549" i="1"/>
  <c r="AL42" i="1"/>
  <c r="AL74" i="1"/>
  <c r="AL90" i="1"/>
  <c r="AL143" i="1"/>
  <c r="AL235" i="1"/>
  <c r="AL279" i="1"/>
  <c r="AL319" i="1"/>
  <c r="AL339" i="1"/>
  <c r="AL363" i="1"/>
  <c r="AL391" i="1"/>
  <c r="AL411" i="1"/>
  <c r="AL499" i="1"/>
  <c r="AL567" i="1"/>
  <c r="AL691" i="1"/>
  <c r="AL735" i="1"/>
  <c r="AL795" i="1"/>
  <c r="AL835" i="1"/>
  <c r="AL859" i="1"/>
  <c r="AL967" i="1"/>
  <c r="AL1071" i="1"/>
  <c r="AL1379" i="1"/>
  <c r="AL1479" i="1"/>
  <c r="AL1527" i="1"/>
  <c r="AL1551" i="1"/>
  <c r="AL1500" i="1"/>
  <c r="AL1552" i="1"/>
  <c r="AL72" i="1"/>
  <c r="AL145" i="1"/>
  <c r="AL181" i="1"/>
  <c r="AL273" i="1"/>
  <c r="AL329" i="1"/>
  <c r="AL361" i="1"/>
  <c r="AL409" i="1"/>
  <c r="AL489" i="1"/>
  <c r="AL725" i="1"/>
  <c r="AL809" i="1"/>
  <c r="AL933" i="1"/>
  <c r="AL1049" i="1"/>
  <c r="AL1473" i="1"/>
  <c r="AL43" i="1"/>
  <c r="AL71" i="1"/>
  <c r="AL91" i="1"/>
  <c r="AL144" i="1"/>
  <c r="AL180" i="1"/>
  <c r="AL220" i="1"/>
  <c r="AL264" i="1"/>
  <c r="AL288" i="1"/>
  <c r="AL308" i="1"/>
  <c r="AL332" i="1"/>
  <c r="AL364" i="1"/>
  <c r="AL388" i="1"/>
  <c r="AL404" i="1"/>
  <c r="AL448" i="1"/>
  <c r="AL492" i="1"/>
  <c r="AL520" i="1"/>
  <c r="AL616" i="1"/>
  <c r="AL640" i="1"/>
  <c r="AL736" i="1"/>
  <c r="AL808" i="1"/>
  <c r="AL828" i="1"/>
  <c r="AL852" i="1"/>
  <c r="AL932" i="1"/>
  <c r="AL964" i="1"/>
  <c r="AL1028" i="1"/>
  <c r="AL1076" i="1"/>
  <c r="AL24" i="1"/>
  <c r="AL121" i="1"/>
  <c r="AL237" i="1"/>
  <c r="AL313" i="1"/>
  <c r="AL377" i="1"/>
  <c r="AL533" i="1"/>
  <c r="AL813" i="1"/>
  <c r="AL961" i="1"/>
  <c r="AL1477" i="1"/>
  <c r="AL1554" i="1"/>
  <c r="AL73" i="1"/>
  <c r="AL154" i="1"/>
  <c r="AL214" i="1"/>
  <c r="AL262" i="1"/>
  <c r="AL310" i="1"/>
  <c r="AL326" i="1"/>
  <c r="AL362" i="1"/>
  <c r="AL406" i="1"/>
  <c r="AL502" i="1"/>
  <c r="AL626" i="1"/>
  <c r="AL658" i="1"/>
  <c r="AL754" i="1"/>
  <c r="AL814" i="1"/>
  <c r="AL866" i="1"/>
  <c r="AL942" i="1"/>
  <c r="AL1018" i="1"/>
  <c r="AL1070" i="1"/>
  <c r="AL1470" i="1"/>
  <c r="AL1530" i="1"/>
  <c r="AL729" i="1"/>
  <c r="AL965" i="1"/>
  <c r="AL1497" i="1"/>
  <c r="AL22" i="1"/>
  <c r="AL46" i="1"/>
  <c r="AL99" i="1"/>
  <c r="AL123" i="1"/>
  <c r="AL139" i="1"/>
  <c r="AL163" i="1"/>
  <c r="AL179" i="1"/>
  <c r="AL195" i="1"/>
  <c r="AL219" i="1"/>
  <c r="AL243" i="1"/>
  <c r="AL259" i="1"/>
  <c r="AL287" i="1"/>
  <c r="AL315" i="1"/>
  <c r="AL375" i="1"/>
  <c r="AL419" i="1"/>
  <c r="AL435" i="1"/>
  <c r="AL455" i="1"/>
  <c r="AL471" i="1"/>
  <c r="AL487" i="1"/>
  <c r="AL511" i="1"/>
  <c r="AL535" i="1"/>
  <c r="AL555" i="1"/>
  <c r="AL575" i="1"/>
  <c r="AL591" i="1"/>
  <c r="AL607" i="1"/>
  <c r="AL635" i="1"/>
  <c r="AL651" i="1"/>
  <c r="AL667" i="1"/>
  <c r="AL683" i="1"/>
  <c r="AL707" i="1"/>
  <c r="AL723" i="1"/>
  <c r="AL751" i="1"/>
  <c r="AL787" i="1"/>
  <c r="AL815" i="1"/>
  <c r="AL871" i="1"/>
  <c r="AL50" i="1"/>
  <c r="AL78" i="1"/>
  <c r="AL94" i="1"/>
  <c r="AL159" i="1"/>
  <c r="AL239" i="1"/>
  <c r="AL299" i="1"/>
  <c r="AL323" i="1"/>
  <c r="AL343" i="1"/>
  <c r="AL367" i="1"/>
  <c r="AL395" i="1"/>
  <c r="AL415" i="1"/>
  <c r="AL519" i="1"/>
  <c r="AL623" i="1"/>
  <c r="AL703" i="1"/>
  <c r="AL755" i="1"/>
  <c r="AL807" i="1"/>
  <c r="AL843" i="1"/>
  <c r="AL903" i="1"/>
  <c r="AL979" i="1"/>
  <c r="AL1075" i="1"/>
  <c r="AL1459" i="1"/>
  <c r="AL1491" i="1"/>
  <c r="AL1531" i="1"/>
  <c r="AL1272" i="1"/>
  <c r="AL1508" i="1"/>
  <c r="AL36" i="1"/>
  <c r="AL76" i="1"/>
  <c r="AL149" i="1"/>
  <c r="AL209" i="1"/>
  <c r="AL289" i="1"/>
  <c r="AL337" i="1"/>
  <c r="AL373" i="1"/>
  <c r="AL425" i="1"/>
  <c r="AL621" i="1"/>
  <c r="AL737" i="1"/>
  <c r="AL821" i="1"/>
  <c r="AL941" i="1"/>
  <c r="AL1065" i="1"/>
  <c r="AL1493" i="1"/>
  <c r="AL47" i="1"/>
  <c r="AL75" i="1"/>
  <c r="AL95" i="1"/>
  <c r="AL156" i="1"/>
  <c r="AL184" i="1"/>
  <c r="AL228" i="1"/>
  <c r="AL272" i="1"/>
  <c r="AL292" i="1"/>
  <c r="AL312" i="1"/>
  <c r="AL340" i="1"/>
  <c r="AL368" i="1"/>
  <c r="AL392" i="1"/>
  <c r="AL408" i="1"/>
  <c r="AL460" i="1"/>
  <c r="AL500" i="1"/>
  <c r="AL532" i="1"/>
  <c r="AL624" i="1"/>
  <c r="AL648" i="1"/>
  <c r="AL756" i="1"/>
  <c r="AL812" i="1"/>
  <c r="AL832" i="1"/>
  <c r="AL868" i="1"/>
  <c r="AL936" i="1"/>
  <c r="AL988" i="1"/>
  <c r="AL1064" i="1"/>
  <c r="AL1288" i="1"/>
  <c r="AL44" i="1"/>
  <c r="AL161" i="1"/>
  <c r="AL269" i="1"/>
  <c r="AL325" i="1"/>
  <c r="AL385" i="1"/>
  <c r="AL641" i="1"/>
  <c r="AL829" i="1"/>
  <c r="AL981" i="1"/>
  <c r="AL1489" i="1"/>
  <c r="AL37" i="1"/>
  <c r="AL85" i="1"/>
  <c r="AL158" i="1"/>
  <c r="AL230" i="1"/>
  <c r="AL266" i="1"/>
  <c r="AL314" i="1"/>
  <c r="AL330" i="1"/>
  <c r="AL366" i="1"/>
  <c r="AL410" i="1"/>
  <c r="AL522" i="1"/>
  <c r="AL630" i="1"/>
  <c r="AL726" i="1"/>
  <c r="AL774" i="1"/>
  <c r="AL830" i="1"/>
  <c r="AL898" i="1"/>
  <c r="AL966" i="1"/>
  <c r="AL1050" i="1"/>
  <c r="AL1074" i="1"/>
  <c r="AL1474" i="1"/>
  <c r="AL1542" i="1"/>
  <c r="AL805" i="1"/>
  <c r="AL1045" i="1"/>
  <c r="AL1509" i="1"/>
  <c r="AL26" i="1"/>
  <c r="AL58" i="1"/>
  <c r="AL111" i="1"/>
  <c r="AL127" i="1"/>
  <c r="AL147" i="1"/>
  <c r="AL167" i="1"/>
  <c r="AL183" i="1"/>
  <c r="AL199" i="1"/>
  <c r="AL223" i="1"/>
  <c r="AL247" i="1"/>
  <c r="AL271" i="1"/>
  <c r="AL291" i="1"/>
  <c r="AL335" i="1"/>
  <c r="AL379" i="1"/>
  <c r="AL423" i="1"/>
  <c r="AL439" i="1"/>
  <c r="AL459" i="1"/>
  <c r="AL475" i="1"/>
  <c r="AL495" i="1"/>
  <c r="AL515" i="1"/>
  <c r="AL539" i="1"/>
  <c r="AL559" i="1"/>
  <c r="AL579" i="1"/>
  <c r="AL595" i="1"/>
  <c r="AL611" i="1"/>
  <c r="AL639" i="1"/>
  <c r="AL655" i="1"/>
  <c r="AL671" i="1"/>
  <c r="AL687" i="1"/>
  <c r="AL711" i="1"/>
  <c r="AL739" i="1"/>
  <c r="AL775" i="1"/>
  <c r="AL791" i="1"/>
  <c r="AL819" i="1"/>
  <c r="AL879" i="1"/>
  <c r="AL923" i="1"/>
  <c r="AL971" i="1"/>
  <c r="AL1015" i="1"/>
  <c r="AL1047" i="1"/>
  <c r="AL1247" i="1"/>
  <c r="AL1279" i="1"/>
  <c r="AL1323" i="1"/>
  <c r="AL1355" i="1"/>
  <c r="AL1391" i="1"/>
  <c r="AL1423" i="1"/>
  <c r="AL1519" i="1"/>
  <c r="AL1257" i="1"/>
  <c r="AL1313" i="1"/>
  <c r="AL1389" i="1"/>
  <c r="AL1441" i="1"/>
  <c r="AL1557" i="1"/>
  <c r="AL19" i="1"/>
  <c r="AL35" i="1"/>
  <c r="AL59" i="1"/>
  <c r="AL108" i="1"/>
  <c r="AL132" i="1"/>
  <c r="AL164" i="1"/>
  <c r="AL192" i="1"/>
  <c r="AL212" i="1"/>
  <c r="AL248" i="1"/>
  <c r="AL268" i="1"/>
  <c r="AL328" i="1"/>
  <c r="AL911" i="1"/>
  <c r="AL955" i="1"/>
  <c r="AL1003" i="1"/>
  <c r="AL1039" i="1"/>
  <c r="AL1231" i="1"/>
  <c r="AL1271" i="1"/>
  <c r="AL1315" i="1"/>
  <c r="AL1347" i="1"/>
  <c r="AL1383" i="1"/>
  <c r="AL1415" i="1"/>
  <c r="AL1451" i="1"/>
  <c r="AL1233" i="1"/>
  <c r="AL1301" i="1"/>
  <c r="AL1369" i="1"/>
  <c r="AL1429" i="1"/>
  <c r="AL1555" i="1"/>
  <c r="AL15" i="1"/>
  <c r="AL31" i="1"/>
  <c r="AL55" i="1"/>
  <c r="AL104" i="1"/>
  <c r="AL128" i="1"/>
  <c r="AL152" i="1"/>
  <c r="AL188" i="1"/>
  <c r="AL204" i="1"/>
  <c r="AL244" i="1"/>
  <c r="AL260" i="1"/>
  <c r="AL316" i="1"/>
  <c r="AL348" i="1"/>
  <c r="AL412" i="1"/>
  <c r="AL432" i="1"/>
  <c r="AL456" i="1"/>
  <c r="AL480" i="1"/>
  <c r="AL516" i="1"/>
  <c r="AL544" i="1"/>
  <c r="AL564" i="1"/>
  <c r="AL580" i="1"/>
  <c r="AL596" i="1"/>
  <c r="AL612" i="1"/>
  <c r="AL652" i="1"/>
  <c r="AL668" i="1"/>
  <c r="AL684" i="1"/>
  <c r="AL704" i="1"/>
  <c r="AL720" i="1"/>
  <c r="AL744" i="1"/>
  <c r="AL764" i="1"/>
  <c r="AL784" i="1"/>
  <c r="AL816" i="1"/>
  <c r="AL860" i="1"/>
  <c r="AL880" i="1"/>
  <c r="AL896" i="1"/>
  <c r="AL916" i="1"/>
  <c r="AL948" i="1"/>
  <c r="AL972" i="1"/>
  <c r="AL992" i="1"/>
  <c r="AL1008" i="1"/>
  <c r="AL1036" i="1"/>
  <c r="AL1052" i="1"/>
  <c r="AL1084" i="1"/>
  <c r="AL1100" i="1"/>
  <c r="AL1116" i="1"/>
  <c r="AL1132" i="1"/>
  <c r="AL1148" i="1"/>
  <c r="AL1164" i="1"/>
  <c r="AL1180" i="1"/>
  <c r="AL1196" i="1"/>
  <c r="AL1212" i="1"/>
  <c r="AL1228" i="1"/>
  <c r="AL1244" i="1"/>
  <c r="AL1260" i="1"/>
  <c r="AL1280" i="1"/>
  <c r="AL1300" i="1"/>
  <c r="AL1316" i="1"/>
  <c r="AL1332" i="1"/>
  <c r="AL1348" i="1"/>
  <c r="AL1364" i="1"/>
  <c r="AL1380" i="1"/>
  <c r="AL1396" i="1"/>
  <c r="AL1412" i="1"/>
  <c r="AL1428" i="1"/>
  <c r="AL1444" i="1"/>
  <c r="AL1460" i="1"/>
  <c r="AL1488" i="1"/>
  <c r="AL1516" i="1"/>
  <c r="AL1536" i="1"/>
  <c r="AL837" i="1"/>
  <c r="AL861" i="1"/>
  <c r="AL885" i="1"/>
  <c r="AL925" i="1"/>
  <c r="AL957" i="1"/>
  <c r="AL985" i="1"/>
  <c r="AL1005" i="1"/>
  <c r="AL1029" i="1"/>
  <c r="AL1081" i="1"/>
  <c r="AL1101" i="1"/>
  <c r="AL1133" i="1"/>
  <c r="AL1161" i="1"/>
  <c r="AL1193" i="1"/>
  <c r="AL1225" i="1"/>
  <c r="AL1273" i="1"/>
  <c r="AL1337" i="1"/>
  <c r="AL1397" i="1"/>
  <c r="AL12" i="1"/>
  <c r="AL32" i="1"/>
  <c r="AL80" i="1"/>
  <c r="AL105" i="1"/>
  <c r="AL125" i="1"/>
  <c r="AL141" i="1"/>
  <c r="AL189" i="1"/>
  <c r="AL205" i="1"/>
  <c r="AL229" i="1"/>
  <c r="AL253" i="1"/>
  <c r="AL285" i="1"/>
  <c r="AL321" i="1"/>
  <c r="AL369" i="1"/>
  <c r="AL417" i="1"/>
  <c r="AL437" i="1"/>
  <c r="AL453" i="1"/>
  <c r="AL473" i="1"/>
  <c r="AL497" i="1"/>
  <c r="AL513" i="1"/>
  <c r="AL537" i="1"/>
  <c r="AL553" i="1"/>
  <c r="AL569" i="1"/>
  <c r="AL585" i="1"/>
  <c r="AL601" i="1"/>
  <c r="AL617" i="1"/>
  <c r="AL649" i="1"/>
  <c r="AL665" i="1"/>
  <c r="AL681" i="1"/>
  <c r="AL697" i="1"/>
  <c r="AL721" i="1"/>
  <c r="AL757" i="1"/>
  <c r="AL777" i="1"/>
  <c r="AL793" i="1"/>
  <c r="AL881" i="1"/>
  <c r="AL913" i="1"/>
  <c r="AL1033" i="1"/>
  <c r="AL1121" i="1"/>
  <c r="AL1157" i="1"/>
  <c r="AL1189" i="1"/>
  <c r="AL1221" i="1"/>
  <c r="AL1265" i="1"/>
  <c r="AL1329" i="1"/>
  <c r="AL1405" i="1"/>
  <c r="AL1461" i="1"/>
  <c r="AL1553" i="1"/>
  <c r="AL1562" i="1"/>
  <c r="AL25" i="1"/>
  <c r="AL45" i="1"/>
  <c r="AL65" i="1"/>
  <c r="AL93" i="1"/>
  <c r="AL114" i="1"/>
  <c r="AL134" i="1"/>
  <c r="AL150" i="1"/>
  <c r="AL174" i="1"/>
  <c r="AL194" i="1"/>
  <c r="AL218" i="1"/>
  <c r="AL246" i="1"/>
  <c r="AL274" i="1"/>
  <c r="AL290" i="1"/>
  <c r="AL334" i="1"/>
  <c r="AL358" i="1"/>
  <c r="AL386" i="1"/>
  <c r="AL414" i="1"/>
  <c r="AL430" i="1"/>
  <c r="AL454" i="1"/>
  <c r="AL470" i="1"/>
  <c r="AL486" i="1"/>
  <c r="AL506" i="1"/>
  <c r="AL526" i="1"/>
  <c r="AL356" i="1"/>
  <c r="AL416" i="1"/>
  <c r="AL440" i="1"/>
  <c r="AL464" i="1"/>
  <c r="AL484" i="1"/>
  <c r="AL524" i="1"/>
  <c r="AL548" i="1"/>
  <c r="AL568" i="1"/>
  <c r="AL584" i="1"/>
  <c r="AL600" i="1"/>
  <c r="AL620" i="1"/>
  <c r="AL656" i="1"/>
  <c r="AL672" i="1"/>
  <c r="AL688" i="1"/>
  <c r="AL708" i="1"/>
  <c r="AL724" i="1"/>
  <c r="AL748" i="1"/>
  <c r="AL768" i="1"/>
  <c r="AL788" i="1"/>
  <c r="AL836" i="1"/>
  <c r="AL864" i="1"/>
  <c r="AL884" i="1"/>
  <c r="AL904" i="1"/>
  <c r="AL920" i="1"/>
  <c r="AL952" i="1"/>
  <c r="AL976" i="1"/>
  <c r="AL996" i="1"/>
  <c r="AL1012" i="1"/>
  <c r="AL1040" i="1"/>
  <c r="AL1056" i="1"/>
  <c r="AL1088" i="1"/>
  <c r="AL1104" i="1"/>
  <c r="AL1120" i="1"/>
  <c r="AL1136" i="1"/>
  <c r="AL1152" i="1"/>
  <c r="AL1168" i="1"/>
  <c r="AL1184" i="1"/>
  <c r="AL1200" i="1"/>
  <c r="AL1216" i="1"/>
  <c r="AL1232" i="1"/>
  <c r="AL1248" i="1"/>
  <c r="AL1264" i="1"/>
  <c r="AL1284" i="1"/>
  <c r="AL1304" i="1"/>
  <c r="AL1320" i="1"/>
  <c r="AL1336" i="1"/>
  <c r="AL1352" i="1"/>
  <c r="AL1368" i="1"/>
  <c r="AL1384" i="1"/>
  <c r="AL1400" i="1"/>
  <c r="AL1416" i="1"/>
  <c r="AL1432" i="1"/>
  <c r="AL1448" i="1"/>
  <c r="AL1464" i="1"/>
  <c r="AL1492" i="1"/>
  <c r="AL1520" i="1"/>
  <c r="AL1540" i="1"/>
  <c r="AL841" i="1"/>
  <c r="AL865" i="1"/>
  <c r="AL893" i="1"/>
  <c r="AL945" i="1"/>
  <c r="AL969" i="1"/>
  <c r="AL989" i="1"/>
  <c r="AL1009" i="1"/>
  <c r="AL1053" i="1"/>
  <c r="AL1085" i="1"/>
  <c r="AL1109" i="1"/>
  <c r="AL1137" i="1"/>
  <c r="AL1169" i="1"/>
  <c r="AL1201" i="1"/>
  <c r="AL1237" i="1"/>
  <c r="AL1289" i="1"/>
  <c r="AL1353" i="1"/>
  <c r="AL1409" i="1"/>
  <c r="AL16" i="1"/>
  <c r="AL40" i="1"/>
  <c r="AL88" i="1"/>
  <c r="AL109" i="1"/>
  <c r="AL129" i="1"/>
  <c r="AL153" i="1"/>
  <c r="AL193" i="1"/>
  <c r="AL213" i="1"/>
  <c r="AL233" i="1"/>
  <c r="AL257" i="1"/>
  <c r="AL301" i="1"/>
  <c r="AL333" i="1"/>
  <c r="AL381" i="1"/>
  <c r="AL421" i="1"/>
  <c r="AL441" i="1"/>
  <c r="AL457" i="1"/>
  <c r="AL477" i="1"/>
  <c r="AL501" i="1"/>
  <c r="AL517" i="1"/>
  <c r="AL541" i="1"/>
  <c r="AL557" i="1"/>
  <c r="AL573" i="1"/>
  <c r="AL589" i="1"/>
  <c r="AL605" i="1"/>
  <c r="AL625" i="1"/>
  <c r="AL653" i="1"/>
  <c r="AL669" i="1"/>
  <c r="AL685" i="1"/>
  <c r="AL701" i="1"/>
  <c r="AL733" i="1"/>
  <c r="AL761" i="1"/>
  <c r="AL781" i="1"/>
  <c r="AL797" i="1"/>
  <c r="AL889" i="1"/>
  <c r="AL921" i="1"/>
  <c r="AL1041" i="1"/>
  <c r="AL1129" i="1"/>
  <c r="AL1165" i="1"/>
  <c r="AL1197" i="1"/>
  <c r="AL1229" i="1"/>
  <c r="AL1281" i="1"/>
  <c r="AL1349" i="1"/>
  <c r="AL1421" i="1"/>
  <c r="AL1485" i="1"/>
  <c r="AL1556" i="1"/>
  <c r="AL13" i="1"/>
  <c r="AL29" i="1"/>
  <c r="AL53" i="1"/>
  <c r="AL77" i="1"/>
  <c r="AL98" i="1"/>
  <c r="AL118" i="1"/>
  <c r="AL138" i="1"/>
  <c r="AL162" i="1"/>
  <c r="AL178" i="1"/>
  <c r="AL198" i="1"/>
  <c r="AL222" i="1"/>
  <c r="AL250" i="1"/>
  <c r="AL278" i="1"/>
  <c r="AL294" i="1"/>
  <c r="AL346" i="1"/>
  <c r="AL370" i="1"/>
  <c r="AL394" i="1"/>
  <c r="AL418" i="1"/>
  <c r="AL434" i="1"/>
  <c r="AL458" i="1"/>
  <c r="AL474" i="1"/>
  <c r="AL490" i="1"/>
  <c r="AL510" i="1"/>
  <c r="AL275" i="1"/>
  <c r="AL295" i="1"/>
  <c r="AL347" i="1"/>
  <c r="AL387" i="1"/>
  <c r="AL427" i="1"/>
  <c r="AL443" i="1"/>
  <c r="AL463" i="1"/>
  <c r="AL479" i="1"/>
  <c r="AL503" i="1"/>
  <c r="AL523" i="1"/>
  <c r="AL543" i="1"/>
  <c r="AL563" i="1"/>
  <c r="AL583" i="1"/>
  <c r="AL599" i="1"/>
  <c r="AL615" i="1"/>
  <c r="AL643" i="1"/>
  <c r="AL659" i="1"/>
  <c r="AL675" i="1"/>
  <c r="AL695" i="1"/>
  <c r="AL715" i="1"/>
  <c r="AL743" i="1"/>
  <c r="AL779" i="1"/>
  <c r="AL799" i="1"/>
  <c r="AL823" i="1"/>
  <c r="AL887" i="1"/>
  <c r="AL939" i="1"/>
  <c r="AL987" i="1"/>
  <c r="AL1023" i="1"/>
  <c r="AL1055" i="1"/>
  <c r="AL1255" i="1"/>
  <c r="AL1295" i="1"/>
  <c r="AL1331" i="1"/>
  <c r="AL1363" i="1"/>
  <c r="AL1399" i="1"/>
  <c r="AL1435" i="1"/>
  <c r="AL1523" i="1"/>
  <c r="AL1277" i="1"/>
  <c r="AL1333" i="1"/>
  <c r="AL1401" i="1"/>
  <c r="AL1457" i="1"/>
  <c r="AL1559" i="1"/>
  <c r="AL23" i="1"/>
  <c r="AL39" i="1"/>
  <c r="AL79" i="1"/>
  <c r="AL112" i="1"/>
  <c r="AL136" i="1"/>
  <c r="AL168" i="1"/>
  <c r="AL196" i="1"/>
  <c r="AL224" i="1"/>
  <c r="AL252" i="1"/>
  <c r="AL276" i="1"/>
  <c r="AL336" i="1"/>
  <c r="AL376" i="1"/>
  <c r="AL420" i="1"/>
  <c r="AL444" i="1"/>
  <c r="AL468" i="1"/>
  <c r="AL496" i="1"/>
  <c r="AL528" i="1"/>
  <c r="AL552" i="1"/>
  <c r="AL572" i="1"/>
  <c r="AL588" i="1"/>
  <c r="AL604" i="1"/>
  <c r="AL636" i="1"/>
  <c r="AL660" i="1"/>
  <c r="AL676" i="1"/>
  <c r="AL696" i="1"/>
  <c r="AL712" i="1"/>
  <c r="AL728" i="1"/>
  <c r="AL752" i="1"/>
  <c r="AL776" i="1"/>
  <c r="AL792" i="1"/>
  <c r="AL840" i="1"/>
  <c r="AL872" i="1"/>
  <c r="AL888" i="1"/>
  <c r="AL908" i="1"/>
  <c r="AL928" i="1"/>
  <c r="AL956" i="1"/>
  <c r="AL980" i="1"/>
  <c r="AL1000" i="1"/>
  <c r="AL1024" i="1"/>
  <c r="AL1044" i="1"/>
  <c r="AL1060" i="1"/>
  <c r="AL1092" i="1"/>
  <c r="AL1108" i="1"/>
  <c r="AL1124" i="1"/>
  <c r="AL1140" i="1"/>
  <c r="AL1156" i="1"/>
  <c r="AL1172" i="1"/>
  <c r="AL1188" i="1"/>
  <c r="AL1204" i="1"/>
  <c r="AL1220" i="1"/>
  <c r="AL1236" i="1"/>
  <c r="AL1252" i="1"/>
  <c r="AL1268" i="1"/>
  <c r="AL1292" i="1"/>
  <c r="AL1308" i="1"/>
  <c r="AL1324" i="1"/>
  <c r="AL1340" i="1"/>
  <c r="AL1356" i="1"/>
  <c r="AL1372" i="1"/>
  <c r="AL1388" i="1"/>
  <c r="AL1404" i="1"/>
  <c r="AL1420" i="1"/>
  <c r="AL1436" i="1"/>
  <c r="AL1452" i="1"/>
  <c r="AL1480" i="1"/>
  <c r="AL1496" i="1"/>
  <c r="AL1524" i="1"/>
  <c r="AL1544" i="1"/>
  <c r="AL853" i="1"/>
  <c r="AL869" i="1"/>
  <c r="AL909" i="1"/>
  <c r="AL949" i="1"/>
  <c r="AL973" i="1"/>
  <c r="AL997" i="1"/>
  <c r="AL1017" i="1"/>
  <c r="AL1057" i="1"/>
  <c r="AL1089" i="1"/>
  <c r="AL1117" i="1"/>
  <c r="AL1145" i="1"/>
  <c r="AL1177" i="1"/>
  <c r="AL1209" i="1"/>
  <c r="AL1249" i="1"/>
  <c r="AL1305" i="1"/>
  <c r="AL1365" i="1"/>
  <c r="AL1433" i="1"/>
  <c r="AL20" i="1"/>
  <c r="AL52" i="1"/>
  <c r="AL92" i="1"/>
  <c r="AL113" i="1"/>
  <c r="AL133" i="1"/>
  <c r="AL169" i="1"/>
  <c r="AL197" i="1"/>
  <c r="AL221" i="1"/>
  <c r="AL245" i="1"/>
  <c r="AL261" i="1"/>
  <c r="AL542" i="1"/>
  <c r="AL566" i="1"/>
  <c r="AL582" i="1"/>
  <c r="AL598" i="1"/>
  <c r="AL614" i="1"/>
  <c r="AL646" i="1"/>
  <c r="AL666" i="1"/>
  <c r="AL682" i="1"/>
  <c r="AL698" i="1"/>
  <c r="AL714" i="1"/>
  <c r="AL746" i="1"/>
  <c r="AL766" i="1"/>
  <c r="AL790" i="1"/>
  <c r="AL818" i="1"/>
  <c r="AL838" i="1"/>
  <c r="AL862" i="1"/>
  <c r="AL882" i="1"/>
  <c r="AL902" i="1"/>
  <c r="AL918" i="1"/>
  <c r="AL946" i="1"/>
  <c r="AL962" i="1"/>
  <c r="AL982" i="1"/>
  <c r="AL1002" i="1"/>
  <c r="AL1026" i="1"/>
  <c r="AL1042" i="1"/>
  <c r="AL1078" i="1"/>
  <c r="AL1094" i="1"/>
  <c r="AL1114" i="1"/>
  <c r="AL1130" i="1"/>
  <c r="AL1146" i="1"/>
  <c r="AL1162" i="1"/>
  <c r="AL1178" i="1"/>
  <c r="AL1198" i="1"/>
  <c r="AL1214" i="1"/>
  <c r="AL1230" i="1"/>
  <c r="AL1246" i="1"/>
  <c r="AL1262" i="1"/>
  <c r="AL1278" i="1"/>
  <c r="AL1294" i="1"/>
  <c r="AL1310" i="1"/>
  <c r="AL1326" i="1"/>
  <c r="AL1342" i="1"/>
  <c r="AL1358" i="1"/>
  <c r="AL1374" i="1"/>
  <c r="AL1390" i="1"/>
  <c r="AL1406" i="1"/>
  <c r="AL1422" i="1"/>
  <c r="AL1438" i="1"/>
  <c r="AL1454" i="1"/>
  <c r="AL1482" i="1"/>
  <c r="AL1502" i="1"/>
  <c r="AL1522" i="1"/>
  <c r="AL1550" i="1"/>
  <c r="AL863" i="1"/>
  <c r="AL891" i="1"/>
  <c r="AL919" i="1"/>
  <c r="AL951" i="1"/>
  <c r="AL991" i="1"/>
  <c r="AL1019" i="1"/>
  <c r="AL1059" i="1"/>
  <c r="AL1091" i="1"/>
  <c r="AL1107" i="1"/>
  <c r="AL1123" i="1"/>
  <c r="AL1139" i="1"/>
  <c r="AL1159" i="1"/>
  <c r="AL1175" i="1"/>
  <c r="AL1191" i="1"/>
  <c r="AL1207" i="1"/>
  <c r="AL1223" i="1"/>
  <c r="AL1243" i="1"/>
  <c r="AL1275" i="1"/>
  <c r="AL1307" i="1"/>
  <c r="AL1335" i="1"/>
  <c r="AL1367" i="1"/>
  <c r="AL1403" i="1"/>
  <c r="AL1431" i="1"/>
  <c r="AL1463" i="1"/>
  <c r="AL1499" i="1"/>
  <c r="AL1547" i="1"/>
  <c r="AL1309" i="1"/>
  <c r="AL1361" i="1"/>
  <c r="AL1425" i="1"/>
  <c r="AL1529" i="1"/>
  <c r="AL165" i="1"/>
  <c r="AL530" i="1"/>
  <c r="AL546" i="1"/>
  <c r="AL570" i="1"/>
  <c r="AL586" i="1"/>
  <c r="AL602" i="1"/>
  <c r="AL618" i="1"/>
  <c r="AL650" i="1"/>
  <c r="AL670" i="1"/>
  <c r="AL686" i="1"/>
  <c r="AL702" i="1"/>
  <c r="AL718" i="1"/>
  <c r="AL750" i="1"/>
  <c r="AL778" i="1"/>
  <c r="AL802" i="1"/>
  <c r="AL822" i="1"/>
  <c r="AL842" i="1"/>
  <c r="AL870" i="1"/>
  <c r="AL886" i="1"/>
  <c r="AL906" i="1"/>
  <c r="AL922" i="1"/>
  <c r="AL950" i="1"/>
  <c r="AL970" i="1"/>
  <c r="AL990" i="1"/>
  <c r="AL1006" i="1"/>
  <c r="AL1030" i="1"/>
  <c r="AL1046" i="1"/>
  <c r="AL1082" i="1"/>
  <c r="AL1098" i="1"/>
  <c r="AL1118" i="1"/>
  <c r="AL1134" i="1"/>
  <c r="AL1150" i="1"/>
  <c r="AL1166" i="1"/>
  <c r="AL1182" i="1"/>
  <c r="AL1202" i="1"/>
  <c r="AL1218" i="1"/>
  <c r="AL1234" i="1"/>
  <c r="AL1250" i="1"/>
  <c r="AL1266" i="1"/>
  <c r="AL1282" i="1"/>
  <c r="AL1298" i="1"/>
  <c r="AL1314" i="1"/>
  <c r="AL1330" i="1"/>
  <c r="AL1346" i="1"/>
  <c r="AL1362" i="1"/>
  <c r="AL1378" i="1"/>
  <c r="AL1394" i="1"/>
  <c r="AL1410" i="1"/>
  <c r="AL1426" i="1"/>
  <c r="AL1442" i="1"/>
  <c r="AL1458" i="1"/>
  <c r="AL1486" i="1"/>
  <c r="AL1506" i="1"/>
  <c r="AL1526" i="1"/>
  <c r="AL763" i="1"/>
  <c r="AL867" i="1"/>
  <c r="AL899" i="1"/>
  <c r="AL927" i="1"/>
  <c r="AL959" i="1"/>
  <c r="AL999" i="1"/>
  <c r="AL1035" i="1"/>
  <c r="AL1079" i="1"/>
  <c r="AL1095" i="1"/>
  <c r="AL1111" i="1"/>
  <c r="AL1127" i="1"/>
  <c r="AL1143" i="1"/>
  <c r="AL1163" i="1"/>
  <c r="AL1179" i="1"/>
  <c r="AL1195" i="1"/>
  <c r="AL1211" i="1"/>
  <c r="AL1227" i="1"/>
  <c r="AL1251" i="1"/>
  <c r="AL1283" i="1"/>
  <c r="AL1311" i="1"/>
  <c r="AL1343" i="1"/>
  <c r="AL1375" i="1"/>
  <c r="AL1411" i="1"/>
  <c r="AL1439" i="1"/>
  <c r="AL1471" i="1"/>
  <c r="AL1503" i="1"/>
  <c r="AL1241" i="1"/>
  <c r="AL1325" i="1"/>
  <c r="AL1377" i="1"/>
  <c r="AL1453" i="1"/>
  <c r="AL1537" i="1"/>
  <c r="AL413" i="1"/>
  <c r="AL305" i="1"/>
  <c r="AL345" i="1"/>
  <c r="AL401" i="1"/>
  <c r="AL429" i="1"/>
  <c r="AL445" i="1"/>
  <c r="AL465" i="1"/>
  <c r="AL485" i="1"/>
  <c r="AL505" i="1"/>
  <c r="AL525" i="1"/>
  <c r="AL545" i="1"/>
  <c r="AL561" i="1"/>
  <c r="AL577" i="1"/>
  <c r="AL593" i="1"/>
  <c r="AL609" i="1"/>
  <c r="AL637" i="1"/>
  <c r="AL657" i="1"/>
  <c r="AL673" i="1"/>
  <c r="AL689" i="1"/>
  <c r="AL709" i="1"/>
  <c r="AL745" i="1"/>
  <c r="AL765" i="1"/>
  <c r="AL785" i="1"/>
  <c r="AL817" i="1"/>
  <c r="AL897" i="1"/>
  <c r="AL1013" i="1"/>
  <c r="AL1105" i="1"/>
  <c r="AL1141" i="1"/>
  <c r="AL1173" i="1"/>
  <c r="AL1205" i="1"/>
  <c r="AL1245" i="1"/>
  <c r="AL1297" i="1"/>
  <c r="AL1373" i="1"/>
  <c r="AL1437" i="1"/>
  <c r="AL1525" i="1"/>
  <c r="AL1558" i="1"/>
  <c r="AL17" i="1"/>
  <c r="AL33" i="1"/>
  <c r="AL57" i="1"/>
  <c r="AL81" i="1"/>
  <c r="AL106" i="1"/>
  <c r="AL126" i="1"/>
  <c r="AL142" i="1"/>
  <c r="AL166" i="1"/>
  <c r="AL182" i="1"/>
  <c r="AL202" i="1"/>
  <c r="AL226" i="1"/>
  <c r="AL254" i="1"/>
  <c r="AL282" i="1"/>
  <c r="AL302" i="1"/>
  <c r="AL350" i="1"/>
  <c r="AL374" i="1"/>
  <c r="AL398" i="1"/>
  <c r="AL422" i="1"/>
  <c r="AL446" i="1"/>
  <c r="AL462" i="1"/>
  <c r="AL478" i="1"/>
  <c r="AL494" i="1"/>
  <c r="AL514" i="1"/>
  <c r="AL534" i="1"/>
  <c r="AL554" i="1"/>
  <c r="AL574" i="1"/>
  <c r="AL590" i="1"/>
  <c r="AL606" i="1"/>
  <c r="AL622" i="1"/>
  <c r="AL654" i="1"/>
  <c r="AL674" i="1"/>
  <c r="AL690" i="1"/>
  <c r="AL706" i="1"/>
  <c r="AL722" i="1"/>
  <c r="AL758" i="1"/>
  <c r="AL782" i="1"/>
  <c r="AL806" i="1"/>
  <c r="AL826" i="1"/>
  <c r="AL854" i="1"/>
  <c r="AL874" i="1"/>
  <c r="AL890" i="1"/>
  <c r="AL910" i="1"/>
  <c r="AL926" i="1"/>
  <c r="AL954" i="1"/>
  <c r="AL974" i="1"/>
  <c r="AL994" i="1"/>
  <c r="AL1010" i="1"/>
  <c r="AL1034" i="1"/>
  <c r="AL1054" i="1"/>
  <c r="AL1086" i="1"/>
  <c r="AL1106" i="1"/>
  <c r="AL1122" i="1"/>
  <c r="AL1138" i="1"/>
  <c r="AL1154" i="1"/>
  <c r="AL1170" i="1"/>
  <c r="AL1186" i="1"/>
  <c r="AL1206" i="1"/>
  <c r="AL1222" i="1"/>
  <c r="AL1238" i="1"/>
  <c r="AL1254" i="1"/>
  <c r="AL1270" i="1"/>
  <c r="AL1286" i="1"/>
  <c r="AL1302" i="1"/>
  <c r="AL1318" i="1"/>
  <c r="AL1334" i="1"/>
  <c r="AL1350" i="1"/>
  <c r="AL1366" i="1"/>
  <c r="AL1382" i="1"/>
  <c r="AL1398" i="1"/>
  <c r="AL1414" i="1"/>
  <c r="AL1430" i="1"/>
  <c r="AL1446" i="1"/>
  <c r="AL1462" i="1"/>
  <c r="AL1490" i="1"/>
  <c r="AL1514" i="1"/>
  <c r="AL1534" i="1"/>
  <c r="AL839" i="1"/>
  <c r="AL875" i="1"/>
  <c r="AL907" i="1"/>
  <c r="AL935" i="1"/>
  <c r="AL975" i="1"/>
  <c r="AL1007" i="1"/>
  <c r="AL1043" i="1"/>
  <c r="AL1083" i="1"/>
  <c r="AL1099" i="1"/>
  <c r="AL1115" i="1"/>
  <c r="AL1131" i="1"/>
  <c r="AL1147" i="1"/>
  <c r="AL1167" i="1"/>
  <c r="AL1183" i="1"/>
  <c r="AL1199" i="1"/>
  <c r="AL1215" i="1"/>
  <c r="AL1235" i="1"/>
  <c r="AL1259" i="1"/>
  <c r="AL1291" i="1"/>
  <c r="AL1319" i="1"/>
  <c r="AL1351" i="1"/>
  <c r="AL1387" i="1"/>
  <c r="AL1419" i="1"/>
  <c r="AL1447" i="1"/>
  <c r="AL1483" i="1"/>
  <c r="AL1507" i="1"/>
  <c r="AL1269" i="1"/>
  <c r="AL1341" i="1"/>
  <c r="AL1393" i="1"/>
  <c r="AL1481" i="1"/>
  <c r="AL1541" i="1"/>
  <c r="BM45" i="1"/>
  <c r="BM10"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AU28" i="2"/>
  <c r="AU24" i="2"/>
  <c r="AU19" i="2"/>
  <c r="AU15" i="2"/>
  <c r="AU26" i="2"/>
  <c r="AU17" i="2"/>
  <c r="BH10" i="1"/>
  <c r="AU29" i="2"/>
  <c r="AU20" i="2"/>
  <c r="AU27" i="2"/>
  <c r="AU23" i="2"/>
  <c r="AU18" i="2"/>
  <c r="AU21" i="2"/>
  <c r="AU25" i="2"/>
  <c r="AU16" i="2"/>
  <c r="BH45" i="1"/>
  <c r="BI45" i="1"/>
  <c r="BI10" i="1"/>
  <c r="AQ24" i="2"/>
  <c r="AS25" i="2"/>
  <c r="AO27" i="2"/>
  <c r="AQ28" i="2"/>
  <c r="AS29" i="2"/>
  <c r="AO16" i="2"/>
  <c r="AQ17" i="2"/>
  <c r="AS18" i="2"/>
  <c r="AO20" i="2"/>
  <c r="AQ21" i="2"/>
  <c r="AO15" i="2"/>
  <c r="Q24" i="2"/>
  <c r="Y24" i="2"/>
  <c r="AI24" i="2"/>
  <c r="O25" i="2"/>
  <c r="W25" i="2"/>
  <c r="AG25" i="2"/>
  <c r="M27" i="2"/>
  <c r="U27" i="2"/>
  <c r="AE27" i="2"/>
  <c r="AK23" i="2"/>
  <c r="AC23" i="2"/>
  <c r="S23" i="2"/>
  <c r="K23" i="2"/>
  <c r="S24" i="2"/>
  <c r="AC24" i="2"/>
  <c r="AK24" i="2"/>
  <c r="Q25" i="2"/>
  <c r="AI25" i="2"/>
  <c r="AG27" i="2"/>
  <c r="Q23" i="2"/>
  <c r="AS24" i="2"/>
  <c r="AO26" i="2"/>
  <c r="AQ27" i="2"/>
  <c r="AS28" i="2"/>
  <c r="AS23" i="2"/>
  <c r="AQ16" i="2"/>
  <c r="AS17" i="2"/>
  <c r="AO19" i="2"/>
  <c r="AQ20" i="2"/>
  <c r="AS21" i="2"/>
  <c r="K24" i="2"/>
  <c r="AO25" i="2"/>
  <c r="AQ26" i="2"/>
  <c r="AS27" i="2"/>
  <c r="AO29" i="2"/>
  <c r="AQ23" i="2"/>
  <c r="AS16" i="2"/>
  <c r="AO18" i="2"/>
  <c r="AQ19" i="2"/>
  <c r="AS20" i="2"/>
  <c r="AS15" i="2"/>
  <c r="M24" i="2"/>
  <c r="U24" i="2"/>
  <c r="AE24" i="2"/>
  <c r="K25" i="2"/>
  <c r="S25" i="2"/>
  <c r="AC25" i="2"/>
  <c r="AK25" i="2"/>
  <c r="Q27" i="2"/>
  <c r="Y27" i="2"/>
  <c r="AI27" i="2"/>
  <c r="AG23" i="2"/>
  <c r="W23" i="2"/>
  <c r="O23" i="2"/>
  <c r="AO24" i="2"/>
  <c r="AQ25" i="2"/>
  <c r="AS26" i="2"/>
  <c r="AO28" i="2"/>
  <c r="AQ29" i="2"/>
  <c r="AO23" i="2"/>
  <c r="AO17" i="2"/>
  <c r="AQ18" i="2"/>
  <c r="AS19" i="2"/>
  <c r="AO21" i="2"/>
  <c r="AQ15" i="2"/>
  <c r="O24" i="2"/>
  <c r="W24" i="2"/>
  <c r="AG24" i="2"/>
  <c r="M25" i="2"/>
  <c r="U25" i="2"/>
  <c r="AE25" i="2"/>
  <c r="K27" i="2"/>
  <c r="S27" i="2"/>
  <c r="AC27" i="2"/>
  <c r="AK27" i="2"/>
  <c r="AE23" i="2"/>
  <c r="U23" i="2"/>
  <c r="M23" i="2"/>
  <c r="Y25" i="2"/>
  <c r="O27" i="2"/>
  <c r="W27" i="2"/>
  <c r="AI23" i="2"/>
  <c r="Y23" i="2"/>
  <c r="O29" i="2"/>
  <c r="U29" i="2"/>
  <c r="S29" i="2"/>
  <c r="W28" i="2"/>
  <c r="AC28" i="2"/>
  <c r="Q28" i="2"/>
  <c r="M28" i="2"/>
  <c r="M29" i="2"/>
  <c r="S28" i="2"/>
  <c r="AI29" i="2"/>
  <c r="S20" i="2"/>
  <c r="AK15" i="2"/>
  <c r="AG16" i="2"/>
  <c r="Q16" i="2"/>
  <c r="Y19" i="2"/>
  <c r="AC15" i="2"/>
  <c r="U16" i="2"/>
  <c r="W19" i="2"/>
  <c r="AG15" i="2"/>
  <c r="M16" i="2"/>
  <c r="U19" i="2"/>
  <c r="U17" i="2"/>
  <c r="W17" i="2"/>
  <c r="Q19" i="2"/>
  <c r="AK17" i="2"/>
  <c r="Y20" i="2"/>
  <c r="K16" i="2"/>
  <c r="AG17" i="2"/>
  <c r="S15" i="2"/>
  <c r="W16" i="2"/>
  <c r="AC17" i="2"/>
  <c r="W15" i="2"/>
  <c r="AK16" i="2"/>
  <c r="K19" i="2"/>
  <c r="O20" i="2"/>
  <c r="M17" i="2"/>
  <c r="AG19" i="2"/>
  <c r="Q17" i="2"/>
  <c r="K15" i="2"/>
  <c r="AE16" i="2"/>
  <c r="AI15" i="2"/>
  <c r="AI16" i="2"/>
  <c r="K29" i="2"/>
  <c r="AI28" i="2"/>
  <c r="Y28" i="2"/>
  <c r="AE17" i="2"/>
  <c r="O15" i="2"/>
  <c r="Q20" i="2"/>
  <c r="AI20" i="2"/>
  <c r="U20" i="2"/>
  <c r="AI17" i="2"/>
  <c r="K20" i="2"/>
  <c r="O17" i="2"/>
  <c r="U15" i="2"/>
  <c r="O16" i="2"/>
  <c r="Q29" i="2"/>
  <c r="AE29" i="2"/>
  <c r="O28" i="2"/>
  <c r="AK29" i="2"/>
  <c r="AC29" i="2"/>
  <c r="M19" i="2"/>
  <c r="Q15" i="2"/>
  <c r="AC16" i="2"/>
  <c r="S19" i="2"/>
  <c r="Y29" i="2"/>
  <c r="U28" i="2"/>
  <c r="K28" i="2"/>
  <c r="AG29" i="2"/>
  <c r="AK28" i="2"/>
  <c r="W29" i="2"/>
  <c r="AE19" i="2"/>
  <c r="M20" i="2"/>
  <c r="S17" i="2"/>
  <c r="O19" i="2"/>
  <c r="Y17" i="2"/>
  <c r="AE15" i="2"/>
  <c r="S16" i="2"/>
  <c r="W20" i="2"/>
  <c r="Y15" i="2"/>
  <c r="K17" i="2"/>
  <c r="AI19" i="2"/>
  <c r="AG20" i="2"/>
  <c r="AC19" i="2"/>
  <c r="AK20" i="2"/>
  <c r="AG28" i="2"/>
  <c r="AE28" i="2"/>
  <c r="Y16" i="2"/>
  <c r="AC20" i="2"/>
  <c r="M15" i="2"/>
  <c r="AK19" i="2"/>
  <c r="AE20" i="2"/>
  <c r="AK18" i="2"/>
  <c r="K18" i="2"/>
  <c r="AI18" i="2"/>
  <c r="M18" i="2"/>
  <c r="W18" i="2"/>
  <c r="AC18" i="2"/>
  <c r="S18" i="2"/>
  <c r="Y18" i="2"/>
  <c r="Q18" i="2"/>
  <c r="AE18" i="2"/>
  <c r="U18" i="2"/>
  <c r="O18" i="2"/>
  <c r="AG18" i="2"/>
  <c r="BJ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0" i="1"/>
  <c r="AU14" i="2"/>
  <c r="AU49" i="2"/>
  <c r="AU90" i="2"/>
  <c r="AA17" i="2"/>
  <c r="AM15" i="2"/>
  <c r="BK10" i="1"/>
  <c r="CL10" i="1"/>
  <c r="CT10" i="1"/>
  <c r="Q109" i="2"/>
  <c r="CX10" i="1"/>
  <c r="Y109" i="2"/>
  <c r="DB10" i="1"/>
  <c r="AI109" i="2"/>
  <c r="CY10" i="1"/>
  <c r="AC109" i="2"/>
  <c r="DC10" i="1"/>
  <c r="AK109" i="2"/>
  <c r="CR10" i="1"/>
  <c r="M109" i="2"/>
  <c r="CQ10" i="1"/>
  <c r="K109" i="2"/>
  <c r="CU10" i="1"/>
  <c r="S109" i="2"/>
  <c r="CV10" i="1"/>
  <c r="U109" i="2"/>
  <c r="CZ10" i="1"/>
  <c r="AE109" i="2"/>
  <c r="DA10" i="1"/>
  <c r="AG109" i="2"/>
  <c r="CS10" i="1"/>
  <c r="O109" i="2"/>
  <c r="CW10" i="1"/>
  <c r="W109" i="2"/>
  <c r="AM24" i="2"/>
  <c r="AM23" i="2"/>
  <c r="AM20" i="2"/>
  <c r="AM19" i="2"/>
  <c r="AA20" i="2"/>
  <c r="AM25" i="2"/>
  <c r="AA24" i="2"/>
  <c r="AA29" i="2"/>
  <c r="AA15" i="2"/>
  <c r="AM17" i="2"/>
  <c r="AA16" i="2"/>
  <c r="AM27" i="2"/>
  <c r="AA28" i="2"/>
  <c r="AA25" i="2"/>
  <c r="AA23" i="2"/>
  <c r="AM29" i="2"/>
  <c r="AM16" i="2"/>
  <c r="AA19" i="2"/>
  <c r="AM18" i="2"/>
  <c r="AA18" i="2"/>
  <c r="AM28" i="2"/>
  <c r="AA27" i="2"/>
  <c r="AQ14" i="2"/>
  <c r="AQ49" i="2"/>
  <c r="AQ90" i="2"/>
  <c r="AO14" i="2"/>
  <c r="AO49" i="2"/>
  <c r="AO90" i="2"/>
  <c r="AS14" i="2"/>
  <c r="AS49" i="2"/>
  <c r="AS90" i="2"/>
  <c r="BJ45" i="1"/>
  <c r="CI10" i="1"/>
  <c r="CJ10" i="1"/>
  <c r="CH10" i="1"/>
  <c r="CM10" i="1"/>
  <c r="AG21" i="2"/>
  <c r="AG14" i="2"/>
  <c r="CO10" i="1"/>
  <c r="AK21" i="2"/>
  <c r="AK14" i="2"/>
  <c r="CF10" i="1"/>
  <c r="Q21" i="2"/>
  <c r="Q14" i="2"/>
  <c r="CD10" i="1"/>
  <c r="CE10" i="1"/>
  <c r="CG10" i="1"/>
  <c r="CC10" i="1"/>
  <c r="CK10" i="1"/>
  <c r="AC21" i="2"/>
  <c r="AC14" i="2"/>
  <c r="CN10" i="1"/>
  <c r="AM109" i="2"/>
  <c r="AA109" i="2"/>
  <c r="BK45" i="1"/>
  <c r="CC45" i="1"/>
  <c r="K26" i="2"/>
  <c r="CQ45" i="1"/>
  <c r="K111" i="2"/>
  <c r="CU45" i="1"/>
  <c r="S111" i="2"/>
  <c r="CY45" i="1"/>
  <c r="AC111" i="2"/>
  <c r="DC45" i="1"/>
  <c r="AK111" i="2"/>
  <c r="CT45" i="1"/>
  <c r="Q111" i="2"/>
  <c r="CZ45" i="1"/>
  <c r="AE111" i="2"/>
  <c r="CW45" i="1"/>
  <c r="W111" i="2"/>
  <c r="CV45" i="1"/>
  <c r="U111" i="2"/>
  <c r="CX45" i="1"/>
  <c r="Y111" i="2"/>
  <c r="CR45" i="1"/>
  <c r="M111" i="2"/>
  <c r="DA45" i="1"/>
  <c r="AG111" i="2"/>
  <c r="CS45" i="1"/>
  <c r="O111" i="2"/>
  <c r="DB45" i="1"/>
  <c r="AI111" i="2"/>
  <c r="W21" i="2"/>
  <c r="W14" i="2"/>
  <c r="Y21" i="2"/>
  <c r="Y14" i="2"/>
  <c r="U21" i="2"/>
  <c r="U14" i="2"/>
  <c r="O21" i="2"/>
  <c r="O14" i="2"/>
  <c r="S21" i="2"/>
  <c r="S14" i="2"/>
  <c r="M21" i="2"/>
  <c r="M14" i="2"/>
  <c r="AI21" i="2"/>
  <c r="AI14" i="2"/>
  <c r="AE21" i="2"/>
  <c r="AE14" i="2"/>
  <c r="CI45" i="1"/>
  <c r="W26" i="2"/>
  <c r="W22" i="2"/>
  <c r="K21" i="2"/>
  <c r="AA21" i="2"/>
  <c r="AA14" i="2"/>
  <c r="CC3" i="1"/>
  <c r="CJ45" i="1"/>
  <c r="Y26" i="2"/>
  <c r="Y22" i="2"/>
  <c r="Y49" i="2"/>
  <c r="CF45" i="1"/>
  <c r="Q26" i="2"/>
  <c r="Q22" i="2"/>
  <c r="Q49" i="2"/>
  <c r="CK45" i="1"/>
  <c r="AC26" i="2"/>
  <c r="AC22" i="2"/>
  <c r="AC49" i="2"/>
  <c r="AC90" i="2"/>
  <c r="CD45" i="1"/>
  <c r="M26" i="2"/>
  <c r="M22" i="2"/>
  <c r="M49" i="2"/>
  <c r="CM45" i="1"/>
  <c r="AG26" i="2"/>
  <c r="AG22" i="2"/>
  <c r="AG49" i="2"/>
  <c r="AG90" i="2"/>
  <c r="CG45" i="1"/>
  <c r="S26" i="2"/>
  <c r="S22" i="2"/>
  <c r="S49" i="2"/>
  <c r="CH45" i="1"/>
  <c r="U26" i="2"/>
  <c r="U22" i="2"/>
  <c r="U49" i="2"/>
  <c r="CO45" i="1"/>
  <c r="AK26" i="2"/>
  <c r="AK22" i="2"/>
  <c r="AK49" i="2"/>
  <c r="AK90" i="2"/>
  <c r="W49" i="2"/>
  <c r="CL45" i="1"/>
  <c r="AE26" i="2"/>
  <c r="AE22" i="2"/>
  <c r="AE49" i="2"/>
  <c r="AE90" i="2"/>
  <c r="CN45" i="1"/>
  <c r="AI26" i="2"/>
  <c r="AI22" i="2"/>
  <c r="AI49" i="2"/>
  <c r="AI90" i="2"/>
  <c r="CE45" i="1"/>
  <c r="O26" i="2"/>
  <c r="O22" i="2"/>
  <c r="O49" i="2"/>
  <c r="AM21" i="2"/>
  <c r="AM14" i="2"/>
  <c r="CF3" i="1"/>
  <c r="CJ3" i="1"/>
  <c r="AA111" i="2"/>
  <c r="CM3" i="1"/>
  <c r="AM111" i="2"/>
  <c r="CL3" i="1"/>
  <c r="CK3" i="1"/>
  <c r="CG3" i="1"/>
  <c r="CI3" i="1"/>
  <c r="K22" i="2"/>
  <c r="CN3" i="1"/>
  <c r="K14" i="2"/>
  <c r="K49" i="2"/>
  <c r="K88" i="2"/>
  <c r="K90" i="2"/>
  <c r="CH3" i="1"/>
  <c r="CD3" i="1"/>
  <c r="CO3" i="1"/>
  <c r="CE3" i="1"/>
  <c r="AA26" i="2"/>
  <c r="AA22" i="2"/>
  <c r="AA49" i="2"/>
  <c r="AA90" i="2"/>
  <c r="AM26" i="2"/>
  <c r="AM22" i="2"/>
  <c r="AM49" i="2"/>
  <c r="AM90" i="2"/>
  <c r="M88" i="2"/>
  <c r="M90" i="2"/>
  <c r="W88" i="2"/>
  <c r="W90" i="2"/>
  <c r="S88" i="2"/>
  <c r="S90" i="2"/>
  <c r="Q88" i="2"/>
  <c r="Q90" i="2"/>
  <c r="O88" i="2"/>
  <c r="O90" i="2"/>
  <c r="Y88" i="2"/>
  <c r="Y90" i="2"/>
  <c r="U88" i="2"/>
  <c r="U90" i="2"/>
</calcChain>
</file>

<file path=xl/comments1.xml><?xml version="1.0" encoding="utf-8"?>
<comments xmlns="http://schemas.openxmlformats.org/spreadsheetml/2006/main">
  <authors>
    <author>Author</author>
  </authors>
  <commentList>
    <comment ref="BW6" authorId="0" shapeId="0">
      <text>
        <r>
          <rPr>
            <b/>
            <sz val="9"/>
            <color indexed="81"/>
            <rFont val="宋体"/>
            <family val="3"/>
            <charset val="134"/>
          </rPr>
          <t>Author:
Input the physical change content</t>
        </r>
      </text>
    </comment>
    <comment ref="BG11" authorId="0" shapeId="0">
      <text>
        <r>
          <rPr>
            <b/>
            <sz val="9"/>
            <color indexed="81"/>
            <rFont val="宋体"/>
            <family val="3"/>
            <charset val="134"/>
          </rPr>
          <t>Author:</t>
        </r>
        <r>
          <rPr>
            <sz val="9"/>
            <color indexed="81"/>
            <rFont val="宋体"/>
            <family val="3"/>
            <charset val="134"/>
          </rPr>
          <t xml:space="preserve">
Color avg. cost</t>
        </r>
      </text>
    </comment>
    <comment ref="BG60" authorId="0" shapeId="0">
      <text>
        <r>
          <rPr>
            <b/>
            <sz val="9"/>
            <color indexed="81"/>
            <rFont val="宋体"/>
            <family val="3"/>
            <charset val="134"/>
          </rPr>
          <t>Author:</t>
        </r>
        <r>
          <rPr>
            <sz val="9"/>
            <color indexed="81"/>
            <rFont val="宋体"/>
            <family val="3"/>
            <charset val="134"/>
          </rPr>
          <t xml:space="preserve">
2017 Sep SoMP PPL cost@P834</t>
        </r>
      </text>
    </comment>
    <comment ref="BG61" authorId="0" shapeId="0">
      <text>
        <r>
          <rPr>
            <b/>
            <sz val="9"/>
            <color indexed="81"/>
            <rFont val="宋体"/>
            <family val="3"/>
            <charset val="134"/>
          </rPr>
          <t>Author:</t>
        </r>
        <r>
          <rPr>
            <sz val="9"/>
            <color indexed="81"/>
            <rFont val="宋体"/>
            <family val="3"/>
            <charset val="134"/>
          </rPr>
          <t xml:space="preserve">
2017 Sep SoMP PPL cost@P834</t>
        </r>
      </text>
    </comment>
    <comment ref="AN819" authorId="0" shapeId="0">
      <text>
        <r>
          <rPr>
            <b/>
            <sz val="9"/>
            <color indexed="81"/>
            <rFont val="宋体"/>
            <family val="3"/>
            <charset val="134"/>
          </rPr>
          <t>Author:</t>
        </r>
        <r>
          <rPr>
            <sz val="9"/>
            <color indexed="81"/>
            <rFont val="宋体"/>
            <family val="3"/>
            <charset val="134"/>
          </rPr>
          <t xml:space="preserve">
New adding part through ECC process
</t>
        </r>
      </text>
    </comment>
    <comment ref="AV1480" authorId="0" shapeId="0">
      <text>
        <r>
          <rPr>
            <b/>
            <sz val="9"/>
            <color indexed="81"/>
            <rFont val="Tahoma"/>
            <family val="2"/>
          </rPr>
          <t>Author:</t>
        </r>
        <r>
          <rPr>
            <sz val="9"/>
            <color indexed="81"/>
            <rFont val="Tahoma"/>
            <family val="2"/>
          </rPr>
          <t xml:space="preserve">
PEPS Antenna</t>
        </r>
      </text>
    </comment>
  </commentList>
</comments>
</file>

<file path=xl/comments2.xml><?xml version="1.0" encoding="utf-8"?>
<comments xmlns="http://schemas.openxmlformats.org/spreadsheetml/2006/main">
  <authors>
    <author>Author</author>
  </authors>
  <commentList>
    <comment ref="E9" authorId="0" shapeId="0">
      <text>
        <r>
          <rPr>
            <b/>
            <i/>
            <sz val="9"/>
            <color indexed="81"/>
            <rFont val="宋体"/>
            <family val="3"/>
            <charset val="134"/>
          </rPr>
          <t>Author:
Ingot Silver</t>
        </r>
      </text>
    </comment>
    <comment ref="E10" authorId="0" shapeId="0">
      <text>
        <r>
          <rPr>
            <b/>
            <i/>
            <sz val="9"/>
            <color indexed="81"/>
            <rFont val="宋体"/>
            <family val="3"/>
            <charset val="134"/>
          </rPr>
          <t>Author:
Crystal pearl white珠光漆</t>
        </r>
      </text>
    </comment>
    <comment ref="E11" authorId="0" shapeId="0">
      <text>
        <r>
          <rPr>
            <b/>
            <i/>
            <sz val="9"/>
            <color indexed="81"/>
            <rFont val="宋体"/>
            <family val="3"/>
            <charset val="134"/>
          </rPr>
          <t>Author:
Crystal Solid White</t>
        </r>
      </text>
    </comment>
    <comment ref="E12" authorId="0" shapeId="0">
      <text>
        <r>
          <rPr>
            <b/>
            <i/>
            <sz val="9"/>
            <color indexed="81"/>
            <rFont val="宋体"/>
            <family val="3"/>
            <charset val="134"/>
          </rPr>
          <t>Author:
Archon Bronze</t>
        </r>
      </text>
    </comment>
    <comment ref="E13" authorId="0" shapeId="0">
      <text>
        <r>
          <rPr>
            <b/>
            <i/>
            <sz val="9"/>
            <color indexed="81"/>
            <rFont val="宋体"/>
            <family val="3"/>
            <charset val="134"/>
          </rPr>
          <t>Author:
Panther Black</t>
        </r>
      </text>
    </comment>
  </commentList>
</comments>
</file>

<file path=xl/comments3.xml><?xml version="1.0" encoding="utf-8"?>
<comments xmlns="http://schemas.openxmlformats.org/spreadsheetml/2006/main">
  <authors>
    <author>Author</author>
  </authors>
  <commentList>
    <comment ref="F2" authorId="0" shapeId="0">
      <text>
        <r>
          <rPr>
            <sz val="10"/>
            <color indexed="81"/>
            <rFont val="Tahoma"/>
            <family val="2"/>
          </rPr>
          <t xml:space="preserve">If you need to drop the last column of Forecast Average rates, drop the entire column including header.  
Do not hide any columns or rows.
Do not leave blank rows in the body of data.
All shaded cells are req. std. Format.
</t>
        </r>
      </text>
    </comment>
    <comment ref="D3" authorId="0" shapeId="0">
      <text>
        <r>
          <rPr>
            <sz val="10"/>
            <color indexed="81"/>
            <rFont val="Tahoma"/>
            <family val="2"/>
          </rPr>
          <t>The Issue Number must be in this Cell</t>
        </r>
      </text>
    </comment>
    <comment ref="A4" authorId="0" shapeId="0">
      <text>
        <r>
          <rPr>
            <sz val="8"/>
            <color indexed="81"/>
            <rFont val="Tahoma"/>
            <family val="2"/>
          </rPr>
          <t xml:space="preserve">
</t>
        </r>
        <r>
          <rPr>
            <sz val="10"/>
            <color indexed="81"/>
            <rFont val="Tahoma"/>
            <family val="2"/>
          </rPr>
          <t>This Row must be left empty</t>
        </r>
      </text>
    </comment>
    <comment ref="A5" authorId="0" shapeId="0">
      <text>
        <r>
          <rPr>
            <sz val="8"/>
            <color indexed="81"/>
            <rFont val="Tahoma"/>
            <family val="2"/>
          </rPr>
          <t xml:space="preserve">
</t>
        </r>
        <r>
          <rPr>
            <sz val="10"/>
            <color indexed="81"/>
            <rFont val="Tahoma"/>
            <family val="2"/>
          </rPr>
          <t>This Row must be left empty</t>
        </r>
      </text>
    </comment>
    <comment ref="D6" authorId="0" shapeId="0">
      <text>
        <r>
          <rPr>
            <sz val="10"/>
            <color indexed="81"/>
            <rFont val="Tahoma"/>
            <family val="2"/>
          </rPr>
          <t>Forecasted  Average yearly rate must be in this column</t>
        </r>
      </text>
    </comment>
    <comment ref="E6" authorId="0" shapeId="0">
      <text>
        <r>
          <rPr>
            <sz val="10"/>
            <color indexed="81"/>
            <rFont val="Tahoma"/>
            <family val="2"/>
          </rPr>
          <t>Forecasted  Average yearly rate must be in this column</t>
        </r>
      </text>
    </comment>
    <comment ref="F6" authorId="0" shapeId="0">
      <text>
        <r>
          <rPr>
            <sz val="10"/>
            <color indexed="81"/>
            <rFont val="Tahoma"/>
            <family val="2"/>
          </rPr>
          <t>Forecasted  Average yearly rate must be in this column</t>
        </r>
      </text>
    </comment>
    <comment ref="G6" authorId="0" shapeId="0">
      <text>
        <r>
          <rPr>
            <sz val="10"/>
            <color indexed="81"/>
            <rFont val="Tahoma"/>
            <family val="2"/>
          </rPr>
          <t>Forecasted  Average yearly rate must be in this column</t>
        </r>
      </text>
    </comment>
    <comment ref="H6" authorId="0" shapeId="0">
      <text>
        <r>
          <rPr>
            <sz val="10"/>
            <color indexed="81"/>
            <rFont val="Tahoma"/>
            <family val="2"/>
          </rPr>
          <t>Forecasted  Average yearly rate must be in this column</t>
        </r>
      </text>
    </comment>
    <comment ref="I6" authorId="0" shapeId="0">
      <text>
        <r>
          <rPr>
            <sz val="10"/>
            <color indexed="81"/>
            <rFont val="Tahoma"/>
            <family val="2"/>
          </rPr>
          <t>Forecasted  Average yearly rate must be in this column</t>
        </r>
      </text>
    </comment>
    <comment ref="A7" authorId="0" shapeId="0">
      <text>
        <r>
          <rPr>
            <sz val="8"/>
            <color indexed="81"/>
            <rFont val="Tahoma"/>
            <family val="2"/>
          </rPr>
          <t xml:space="preserve">
</t>
        </r>
        <r>
          <rPr>
            <sz val="10"/>
            <color indexed="81"/>
            <rFont val="Tahoma"/>
            <family val="2"/>
          </rPr>
          <t>This Row must be left empty</t>
        </r>
      </text>
    </comment>
    <comment ref="A8" authorId="0" shapeId="0">
      <text>
        <r>
          <rPr>
            <sz val="8"/>
            <color indexed="81"/>
            <rFont val="Tahoma"/>
            <family val="2"/>
          </rPr>
          <t xml:space="preserve">
</t>
        </r>
        <r>
          <rPr>
            <sz val="10"/>
            <color indexed="81"/>
            <rFont val="Tahoma"/>
            <family val="2"/>
          </rPr>
          <t>This Row must be left empty</t>
        </r>
      </text>
    </comment>
    <comment ref="B29" authorId="0" shapeId="0">
      <text>
        <r>
          <rPr>
            <b/>
            <sz val="9"/>
            <color indexed="81"/>
            <rFont val="宋体"/>
            <family val="3"/>
            <charset val="134"/>
          </rPr>
          <t>Author:</t>
        </r>
        <r>
          <rPr>
            <sz val="9"/>
            <color indexed="81"/>
            <rFont val="宋体"/>
            <family val="3"/>
            <charset val="134"/>
          </rPr>
          <t xml:space="preserve">
MXN chang to MXP</t>
        </r>
      </text>
    </comment>
  </commentList>
</comments>
</file>

<file path=xl/sharedStrings.xml><?xml version="1.0" encoding="utf-8"?>
<sst xmlns="http://schemas.openxmlformats.org/spreadsheetml/2006/main" count="30315" uniqueCount="3962">
  <si>
    <t>Prefix</t>
  </si>
  <si>
    <t>Base</t>
  </si>
  <si>
    <t>Suffix</t>
  </si>
  <si>
    <t>Part Number</t>
  </si>
  <si>
    <t>Part Number_w</t>
    <phoneticPr fontId="4" type="noConversion"/>
  </si>
  <si>
    <t>TYPE</t>
  </si>
  <si>
    <t xml:space="preserve">UM  </t>
  </si>
  <si>
    <t>4-Dr 1.5L Comfort AT</t>
    <phoneticPr fontId="5" type="noConversion"/>
  </si>
  <si>
    <t>4-Dr 1.5L Comfort MT</t>
    <phoneticPr fontId="5" type="noConversion"/>
  </si>
  <si>
    <t>4-Dr 1.5L Trend MT -CCM</t>
    <phoneticPr fontId="5" type="noConversion"/>
  </si>
  <si>
    <t>4-Dr 1.5L Trend AT</t>
    <phoneticPr fontId="5" type="noConversion"/>
  </si>
  <si>
    <t>4D 1.0 Fox Trend MT</t>
    <phoneticPr fontId="5" type="noConversion"/>
  </si>
  <si>
    <t>4D 1.0 Fox Trend AT</t>
    <phoneticPr fontId="5" type="noConversion"/>
  </si>
  <si>
    <t>4D 1.5 Dragon Titanium AT</t>
    <phoneticPr fontId="5" type="noConversion"/>
  </si>
  <si>
    <t>4D 1.0 Fox Titanium AT</t>
    <phoneticPr fontId="5" type="noConversion"/>
  </si>
  <si>
    <t>Stage VI</t>
    <phoneticPr fontId="5" type="noConversion"/>
  </si>
  <si>
    <t>Stage V</t>
    <phoneticPr fontId="5" type="noConversion"/>
  </si>
  <si>
    <t xml:space="preserve">Usage </t>
    <phoneticPr fontId="5" type="noConversion"/>
  </si>
  <si>
    <t xml:space="preserve">   ED8B</t>
  </si>
  <si>
    <t xml:space="preserve">      140</t>
  </si>
  <si>
    <t xml:space="preserve">AA      </t>
  </si>
  <si>
    <t xml:space="preserve">      141</t>
  </si>
  <si>
    <t xml:space="preserve">AA5BWG  </t>
  </si>
  <si>
    <t xml:space="preserve">      142</t>
  </si>
  <si>
    <t xml:space="preserve">     LBBA</t>
  </si>
  <si>
    <t xml:space="preserve">  MJD8B</t>
  </si>
  <si>
    <t xml:space="preserve">AG3JM4  </t>
  </si>
  <si>
    <t xml:space="preserve">BG3JM4  </t>
  </si>
  <si>
    <t xml:space="preserve">EG3JM4  </t>
  </si>
  <si>
    <t xml:space="preserve">FG3JM4  </t>
  </si>
  <si>
    <t xml:space="preserve">JG3JM4  </t>
  </si>
  <si>
    <t xml:space="preserve">KG3JM4  </t>
  </si>
  <si>
    <t xml:space="preserve">LG3JM4  </t>
  </si>
  <si>
    <t xml:space="preserve">MG3JM4  </t>
  </si>
  <si>
    <t xml:space="preserve">   6M21</t>
  </si>
  <si>
    <t xml:space="preserve">     1003</t>
  </si>
  <si>
    <t xml:space="preserve">CB      </t>
  </si>
  <si>
    <t xml:space="preserve">   ACPA</t>
  </si>
  <si>
    <t xml:space="preserve">     1012</t>
  </si>
  <si>
    <t xml:space="preserve">D2A     </t>
  </si>
  <si>
    <t xml:space="preserve">   BV61</t>
  </si>
  <si>
    <t xml:space="preserve">     1104</t>
  </si>
  <si>
    <t xml:space="preserve">APA     </t>
  </si>
  <si>
    <t xml:space="preserve">   ED8C</t>
  </si>
  <si>
    <t xml:space="preserve">     1125</t>
  </si>
  <si>
    <t xml:space="preserve">AC      </t>
  </si>
  <si>
    <t xml:space="preserve">   JD8C</t>
  </si>
  <si>
    <t xml:space="preserve">     1215</t>
  </si>
  <si>
    <t xml:space="preserve">APB     </t>
  </si>
  <si>
    <t xml:space="preserve">     1402</t>
  </si>
  <si>
    <t xml:space="preserve">DB      </t>
  </si>
  <si>
    <t xml:space="preserve">     2010</t>
  </si>
  <si>
    <t xml:space="preserve">FC      </t>
  </si>
  <si>
    <t xml:space="preserve">     2011</t>
  </si>
  <si>
    <t xml:space="preserve">   AV61</t>
  </si>
  <si>
    <t xml:space="preserve">     2078</t>
  </si>
  <si>
    <t xml:space="preserve">AB      </t>
  </si>
  <si>
    <t xml:space="preserve">   F1FC</t>
  </si>
  <si>
    <t xml:space="preserve">     2162</t>
  </si>
  <si>
    <t xml:space="preserve">B1A     </t>
  </si>
  <si>
    <t xml:space="preserve">     2234</t>
  </si>
  <si>
    <t xml:space="preserve">BB      </t>
  </si>
  <si>
    <t xml:space="preserve">BC      </t>
  </si>
  <si>
    <t xml:space="preserve">BA      </t>
  </si>
  <si>
    <t xml:space="preserve">CA      </t>
  </si>
  <si>
    <t xml:space="preserve">     2263</t>
  </si>
  <si>
    <t xml:space="preserve">AD      </t>
  </si>
  <si>
    <t xml:space="preserve">     2265</t>
  </si>
  <si>
    <t xml:space="preserve">     2282</t>
  </si>
  <si>
    <t xml:space="preserve">     2420</t>
  </si>
  <si>
    <t xml:space="preserve">     2467</t>
  </si>
  <si>
    <t xml:space="preserve">GC      </t>
  </si>
  <si>
    <t xml:space="preserve">JB      </t>
  </si>
  <si>
    <t xml:space="preserve">     2780</t>
  </si>
  <si>
    <t xml:space="preserve">AB3JM7  </t>
  </si>
  <si>
    <t xml:space="preserve">     3600</t>
  </si>
  <si>
    <t xml:space="preserve">AH      </t>
  </si>
  <si>
    <t xml:space="preserve">   JD8B</t>
  </si>
  <si>
    <t xml:space="preserve">AD3KMD  </t>
  </si>
  <si>
    <t xml:space="preserve">BC3JA6  </t>
  </si>
  <si>
    <t xml:space="preserve">CC1GOX  </t>
  </si>
  <si>
    <t xml:space="preserve">   AV6R</t>
  </si>
  <si>
    <t xml:space="preserve">     4560</t>
  </si>
  <si>
    <t xml:space="preserve">     5019</t>
  </si>
  <si>
    <t xml:space="preserve">     5310</t>
  </si>
  <si>
    <t xml:space="preserve">AG      </t>
  </si>
  <si>
    <t xml:space="preserve">BF      </t>
  </si>
  <si>
    <t xml:space="preserve">   CV61</t>
  </si>
  <si>
    <t xml:space="preserve">     5414</t>
  </si>
  <si>
    <t xml:space="preserve">ACD     </t>
  </si>
  <si>
    <t xml:space="preserve">     5482</t>
  </si>
  <si>
    <t xml:space="preserve">     5484</t>
  </si>
  <si>
    <t xml:space="preserve">     5488</t>
  </si>
  <si>
    <t xml:space="preserve">     5560</t>
  </si>
  <si>
    <t xml:space="preserve">     5599</t>
  </si>
  <si>
    <t xml:space="preserve">   ED8G</t>
  </si>
  <si>
    <t xml:space="preserve">     6007</t>
  </si>
  <si>
    <t xml:space="preserve">   JD8G</t>
  </si>
  <si>
    <t xml:space="preserve">EA      </t>
  </si>
  <si>
    <t xml:space="preserve">FA      </t>
  </si>
  <si>
    <t xml:space="preserve">GA      </t>
  </si>
  <si>
    <t xml:space="preserve">HA      </t>
  </si>
  <si>
    <t xml:space="preserve">   GN1G</t>
  </si>
  <si>
    <t xml:space="preserve">     6758</t>
  </si>
  <si>
    <t xml:space="preserve">DA      </t>
  </si>
  <si>
    <t xml:space="preserve">   H6BG</t>
  </si>
  <si>
    <t xml:space="preserve">     6775</t>
  </si>
  <si>
    <t xml:space="preserve">   ED8P</t>
  </si>
  <si>
    <t xml:space="preserve">     7000</t>
  </si>
  <si>
    <t xml:space="preserve">   JD8P</t>
  </si>
  <si>
    <t xml:space="preserve">     7002</t>
  </si>
  <si>
    <t xml:space="preserve">   JX6R</t>
  </si>
  <si>
    <t xml:space="preserve">ALA     </t>
  </si>
  <si>
    <t xml:space="preserve">CLA     </t>
  </si>
  <si>
    <t xml:space="preserve">     7034</t>
  </si>
  <si>
    <t xml:space="preserve">   JD8R</t>
  </si>
  <si>
    <t xml:space="preserve">     7474</t>
  </si>
  <si>
    <t xml:space="preserve">   F1FP</t>
  </si>
  <si>
    <t xml:space="preserve">     7869</t>
  </si>
  <si>
    <t xml:space="preserve">   ED81</t>
  </si>
  <si>
    <t xml:space="preserve">     8005</t>
  </si>
  <si>
    <t xml:space="preserve">AE      </t>
  </si>
  <si>
    <t xml:space="preserve">   F1F1</t>
  </si>
  <si>
    <t xml:space="preserve">VE      </t>
  </si>
  <si>
    <t xml:space="preserve">   JD81</t>
  </si>
  <si>
    <t xml:space="preserve">   DG93</t>
  </si>
  <si>
    <t xml:space="preserve">     8101</t>
  </si>
  <si>
    <t xml:space="preserve">     8121</t>
  </si>
  <si>
    <t xml:space="preserve">     8125</t>
  </si>
  <si>
    <t xml:space="preserve">   3M5H</t>
  </si>
  <si>
    <t xml:space="preserve">   3M51</t>
  </si>
  <si>
    <t xml:space="preserve">     8186</t>
  </si>
  <si>
    <t xml:space="preserve">   8V61</t>
  </si>
  <si>
    <t xml:space="preserve">     8312</t>
  </si>
  <si>
    <t xml:space="preserve">BE      </t>
  </si>
  <si>
    <t xml:space="preserve">     8314</t>
  </si>
  <si>
    <t xml:space="preserve">     8475</t>
  </si>
  <si>
    <t xml:space="preserve">CC      </t>
  </si>
  <si>
    <t xml:space="preserve">   E1F1</t>
  </si>
  <si>
    <t xml:space="preserve">     9030</t>
  </si>
  <si>
    <t xml:space="preserve">     9032</t>
  </si>
  <si>
    <t xml:space="preserve">     9451</t>
  </si>
  <si>
    <t xml:space="preserve">   GN11</t>
  </si>
  <si>
    <t xml:space="preserve">     9600</t>
  </si>
  <si>
    <t xml:space="preserve">FB      </t>
  </si>
  <si>
    <t xml:space="preserve">    WSK</t>
  </si>
  <si>
    <t xml:space="preserve">    M5G39</t>
  </si>
  <si>
    <t xml:space="preserve">B       </t>
  </si>
  <si>
    <t xml:space="preserve">    WSS</t>
  </si>
  <si>
    <t xml:space="preserve">    M6C65</t>
  </si>
  <si>
    <t xml:space="preserve">A216MED </t>
  </si>
  <si>
    <t xml:space="preserve">    M8B18</t>
  </si>
  <si>
    <t xml:space="preserve">A3      </t>
  </si>
  <si>
    <t xml:space="preserve">   7N51</t>
  </si>
  <si>
    <t xml:space="preserve">    00395</t>
  </si>
  <si>
    <t xml:space="preserve">    01590</t>
  </si>
  <si>
    <t xml:space="preserve">    1A201</t>
  </si>
  <si>
    <t xml:space="preserve">C1A     </t>
  </si>
  <si>
    <t xml:space="preserve">    1A514</t>
  </si>
  <si>
    <t xml:space="preserve">    1K003</t>
  </si>
  <si>
    <t xml:space="preserve">EC      </t>
  </si>
  <si>
    <t xml:space="preserve">   ED8T</t>
  </si>
  <si>
    <t xml:space="preserve">    10300</t>
  </si>
  <si>
    <t xml:space="preserve">   JX6T</t>
  </si>
  <si>
    <t xml:space="preserve">GB      </t>
  </si>
  <si>
    <t xml:space="preserve">HB      </t>
  </si>
  <si>
    <t xml:space="preserve">   GV4T</t>
  </si>
  <si>
    <t xml:space="preserve">    10655</t>
  </si>
  <si>
    <t xml:space="preserve">   AM51</t>
  </si>
  <si>
    <t xml:space="preserve">    10718</t>
  </si>
  <si>
    <t xml:space="preserve">    10723</t>
  </si>
  <si>
    <t xml:space="preserve">AF      </t>
  </si>
  <si>
    <t xml:space="preserve">    11000</t>
  </si>
  <si>
    <t xml:space="preserve">    13228</t>
  </si>
  <si>
    <t xml:space="preserve">    13404</t>
  </si>
  <si>
    <t xml:space="preserve">    13405</t>
  </si>
  <si>
    <t xml:space="preserve">    13832</t>
  </si>
  <si>
    <t xml:space="preserve">    14014</t>
  </si>
  <si>
    <t xml:space="preserve">MB      </t>
  </si>
  <si>
    <t xml:space="preserve">   JD8T</t>
  </si>
  <si>
    <t xml:space="preserve">DC      </t>
  </si>
  <si>
    <t xml:space="preserve">HC      </t>
  </si>
  <si>
    <t xml:space="preserve">KC      </t>
  </si>
  <si>
    <t xml:space="preserve">MC      </t>
  </si>
  <si>
    <t xml:space="preserve">NC      </t>
  </si>
  <si>
    <t xml:space="preserve">RC      </t>
  </si>
  <si>
    <t xml:space="preserve">TC      </t>
  </si>
  <si>
    <t xml:space="preserve">KB      </t>
  </si>
  <si>
    <t xml:space="preserve">    14324</t>
  </si>
  <si>
    <t xml:space="preserve">    14536</t>
  </si>
  <si>
    <t xml:space="preserve">    14632</t>
  </si>
  <si>
    <t xml:space="preserve">    14633</t>
  </si>
  <si>
    <t xml:space="preserve">   6S71</t>
  </si>
  <si>
    <t xml:space="preserve">    15446</t>
  </si>
  <si>
    <t xml:space="preserve">   6S6T</t>
  </si>
  <si>
    <t xml:space="preserve">    15520</t>
  </si>
  <si>
    <t xml:space="preserve">   DS7T</t>
  </si>
  <si>
    <t xml:space="preserve">    15603</t>
  </si>
  <si>
    <t xml:space="preserve">   JU5T</t>
  </si>
  <si>
    <t xml:space="preserve">    15604</t>
  </si>
  <si>
    <t xml:space="preserve">KCE     </t>
  </si>
  <si>
    <t xml:space="preserve">MCE     </t>
  </si>
  <si>
    <t xml:space="preserve">    16476</t>
  </si>
  <si>
    <t xml:space="preserve">    16615</t>
  </si>
  <si>
    <t xml:space="preserve">   BM5A</t>
  </si>
  <si>
    <t xml:space="preserve">    16700</t>
  </si>
  <si>
    <t xml:space="preserve">BG      </t>
  </si>
  <si>
    <t xml:space="preserve">   GR2B</t>
  </si>
  <si>
    <t xml:space="preserve">    16702</t>
  </si>
  <si>
    <t xml:space="preserve">    16828</t>
  </si>
  <si>
    <t xml:space="preserve">    16854</t>
  </si>
  <si>
    <t xml:space="preserve">    17009</t>
  </si>
  <si>
    <t xml:space="preserve">    17085</t>
  </si>
  <si>
    <t xml:space="preserve">    17500</t>
  </si>
  <si>
    <t xml:space="preserve">    17666</t>
  </si>
  <si>
    <t xml:space="preserve">    17682</t>
  </si>
  <si>
    <t xml:space="preserve">AD5BWG  </t>
  </si>
  <si>
    <t xml:space="preserve">BD5BWG  </t>
  </si>
  <si>
    <t xml:space="preserve">CF5BWG  </t>
  </si>
  <si>
    <t xml:space="preserve">    17683</t>
  </si>
  <si>
    <t xml:space="preserve">    18045</t>
  </si>
  <si>
    <t xml:space="preserve">    18080</t>
  </si>
  <si>
    <t xml:space="preserve">   KV61</t>
  </si>
  <si>
    <t xml:space="preserve">    18481</t>
  </si>
  <si>
    <t xml:space="preserve">    18495</t>
  </si>
  <si>
    <t xml:space="preserve">    18784</t>
  </si>
  <si>
    <t xml:space="preserve">   AA6T</t>
  </si>
  <si>
    <t xml:space="preserve">    18808</t>
  </si>
  <si>
    <t xml:space="preserve">   8A6T</t>
  </si>
  <si>
    <t xml:space="preserve">    19048</t>
  </si>
  <si>
    <t xml:space="preserve">    19710</t>
  </si>
  <si>
    <t xml:space="preserve">    2A040</t>
  </si>
  <si>
    <t xml:space="preserve">    2A315</t>
  </si>
  <si>
    <t xml:space="preserve">    2A603</t>
  </si>
  <si>
    <t xml:space="preserve">    2A697</t>
  </si>
  <si>
    <t xml:space="preserve">   EV61</t>
  </si>
  <si>
    <t xml:space="preserve">    2B195</t>
  </si>
  <si>
    <t xml:space="preserve">    2B373</t>
  </si>
  <si>
    <t xml:space="preserve">    2B389</t>
  </si>
  <si>
    <t xml:space="preserve">   8M51</t>
  </si>
  <si>
    <t xml:space="preserve">    2B664</t>
  </si>
  <si>
    <t xml:space="preserve">A1E     </t>
  </si>
  <si>
    <t xml:space="preserve">    2C008</t>
  </si>
  <si>
    <t xml:space="preserve">    2C055</t>
  </si>
  <si>
    <t xml:space="preserve">BD      </t>
  </si>
  <si>
    <t xml:space="preserve">   BV6T</t>
  </si>
  <si>
    <t xml:space="preserve">    2C204</t>
  </si>
  <si>
    <t xml:space="preserve">    2C326</t>
  </si>
  <si>
    <t xml:space="preserve">    2C338</t>
  </si>
  <si>
    <t xml:space="preserve">    2C447</t>
  </si>
  <si>
    <t xml:space="preserve">    2C448</t>
  </si>
  <si>
    <t xml:space="preserve">    2D006</t>
  </si>
  <si>
    <t xml:space="preserve">    2K317</t>
  </si>
  <si>
    <t xml:space="preserve">    2K327</t>
  </si>
  <si>
    <t xml:space="preserve">B4B     </t>
  </si>
  <si>
    <t xml:space="preserve">    2K328</t>
  </si>
  <si>
    <t xml:space="preserve">    2L455</t>
  </si>
  <si>
    <t xml:space="preserve">    2L456</t>
  </si>
  <si>
    <t xml:space="preserve">   9L34</t>
  </si>
  <si>
    <t xml:space="preserve">    2L523</t>
  </si>
  <si>
    <t xml:space="preserve">    20338</t>
  </si>
  <si>
    <t xml:space="preserve">    20356</t>
  </si>
  <si>
    <t xml:space="preserve">    20357</t>
  </si>
  <si>
    <t xml:space="preserve">    20530</t>
  </si>
  <si>
    <t xml:space="preserve">    20531</t>
  </si>
  <si>
    <t xml:space="preserve">    20562</t>
  </si>
  <si>
    <t xml:space="preserve">    20563</t>
  </si>
  <si>
    <t xml:space="preserve">    20570</t>
  </si>
  <si>
    <t xml:space="preserve">    20571</t>
  </si>
  <si>
    <t xml:space="preserve">    20708</t>
  </si>
  <si>
    <t xml:space="preserve">    21510</t>
  </si>
  <si>
    <t xml:space="preserve">    21511</t>
  </si>
  <si>
    <t xml:space="preserve">    22042</t>
  </si>
  <si>
    <t xml:space="preserve">    22043</t>
  </si>
  <si>
    <t xml:space="preserve">    23708</t>
  </si>
  <si>
    <t xml:space="preserve">    25324</t>
  </si>
  <si>
    <t xml:space="preserve">    25325</t>
  </si>
  <si>
    <t xml:space="preserve">    25604</t>
  </si>
  <si>
    <t xml:space="preserve">AJ      </t>
  </si>
  <si>
    <t xml:space="preserve">BK      </t>
  </si>
  <si>
    <t xml:space="preserve">    25605</t>
  </si>
  <si>
    <t xml:space="preserve">    25824</t>
  </si>
  <si>
    <t xml:space="preserve">    25825</t>
  </si>
  <si>
    <t xml:space="preserve">    25860</t>
  </si>
  <si>
    <t xml:space="preserve">    25861</t>
  </si>
  <si>
    <t xml:space="preserve">    3A114</t>
  </si>
  <si>
    <t xml:space="preserve">    3A423</t>
  </si>
  <si>
    <t xml:space="preserve">    3A424</t>
  </si>
  <si>
    <t xml:space="preserve">    3A500</t>
  </si>
  <si>
    <t xml:space="preserve">    3B436</t>
  </si>
  <si>
    <t xml:space="preserve">    3B437</t>
  </si>
  <si>
    <t xml:space="preserve">    3B438</t>
  </si>
  <si>
    <t xml:space="preserve">   CCP1</t>
  </si>
  <si>
    <t xml:space="preserve">    3B477</t>
  </si>
  <si>
    <t xml:space="preserve">B3B     </t>
  </si>
  <si>
    <t xml:space="preserve">    3B625</t>
  </si>
  <si>
    <t xml:space="preserve">    3D677</t>
  </si>
  <si>
    <t xml:space="preserve">   7M51</t>
  </si>
  <si>
    <t xml:space="preserve">    3K036</t>
  </si>
  <si>
    <t xml:space="preserve">    3K099</t>
  </si>
  <si>
    <t xml:space="preserve">    3K100</t>
  </si>
  <si>
    <t xml:space="preserve">    3K155</t>
  </si>
  <si>
    <t xml:space="preserve">B1B     </t>
  </si>
  <si>
    <t xml:space="preserve">    3K170</t>
  </si>
  <si>
    <t xml:space="preserve">DPD     </t>
  </si>
  <si>
    <t xml:space="preserve">    3K171</t>
  </si>
  <si>
    <t xml:space="preserve">   AY11</t>
  </si>
  <si>
    <t xml:space="preserve">    3R827</t>
  </si>
  <si>
    <t xml:space="preserve">    40224</t>
  </si>
  <si>
    <t xml:space="preserve">    42528</t>
  </si>
  <si>
    <t xml:space="preserve">   XS41</t>
  </si>
  <si>
    <t xml:space="preserve">    5A205</t>
  </si>
  <si>
    <t xml:space="preserve">    5A262</t>
  </si>
  <si>
    <t xml:space="preserve">    5B718</t>
  </si>
  <si>
    <t xml:space="preserve">    5D035</t>
  </si>
  <si>
    <t xml:space="preserve">    5D217</t>
  </si>
  <si>
    <t xml:space="preserve">    5E211</t>
  </si>
  <si>
    <t xml:space="preserve">    5E292</t>
  </si>
  <si>
    <t xml:space="preserve">   JX61</t>
  </si>
  <si>
    <t xml:space="preserve">    5F228</t>
  </si>
  <si>
    <t xml:space="preserve">YA      </t>
  </si>
  <si>
    <t xml:space="preserve">    5H295</t>
  </si>
  <si>
    <t xml:space="preserve">    5K222</t>
  </si>
  <si>
    <t xml:space="preserve">    5K254</t>
  </si>
  <si>
    <t xml:space="preserve">    5K291</t>
  </si>
  <si>
    <t xml:space="preserve">DE      </t>
  </si>
  <si>
    <t xml:space="preserve">    5K953</t>
  </si>
  <si>
    <t xml:space="preserve">    6A095</t>
  </si>
  <si>
    <t xml:space="preserve">   JX6G</t>
  </si>
  <si>
    <t xml:space="preserve">    6A228</t>
  </si>
  <si>
    <t xml:space="preserve">    6A247</t>
  </si>
  <si>
    <t xml:space="preserve">A1A     </t>
  </si>
  <si>
    <t xml:space="preserve">    6A949</t>
  </si>
  <si>
    <t xml:space="preserve">    6A957</t>
  </si>
  <si>
    <t xml:space="preserve">   DM5E</t>
  </si>
  <si>
    <t xml:space="preserve">   F1FQ</t>
  </si>
  <si>
    <t xml:space="preserve">   J1DG</t>
  </si>
  <si>
    <t xml:space="preserve">   4M5G</t>
  </si>
  <si>
    <t xml:space="preserve">    6B771</t>
  </si>
  <si>
    <t xml:space="preserve">    6B851</t>
  </si>
  <si>
    <t xml:space="preserve">    6C301</t>
  </si>
  <si>
    <t xml:space="preserve">    6C646</t>
  </si>
  <si>
    <t xml:space="preserve">    6C750</t>
  </si>
  <si>
    <t xml:space="preserve">    6D046</t>
  </si>
  <si>
    <t xml:space="preserve">MA      </t>
  </si>
  <si>
    <t xml:space="preserve">    6F012</t>
  </si>
  <si>
    <t xml:space="preserve">    6F072</t>
  </si>
  <si>
    <t xml:space="preserve">    6F075</t>
  </si>
  <si>
    <t xml:space="preserve">    6K775</t>
  </si>
  <si>
    <t xml:space="preserve">    6N304</t>
  </si>
  <si>
    <t xml:space="preserve">    6P013</t>
  </si>
  <si>
    <t xml:space="preserve">CG      </t>
  </si>
  <si>
    <t xml:space="preserve">    6P014</t>
  </si>
  <si>
    <t xml:space="preserve">    6P082</t>
  </si>
  <si>
    <t xml:space="preserve">    6P093</t>
  </si>
  <si>
    <t xml:space="preserve">    61294</t>
  </si>
  <si>
    <t xml:space="preserve">AB3JA6  </t>
  </si>
  <si>
    <t xml:space="preserve">AC3JA6  </t>
  </si>
  <si>
    <t xml:space="preserve">AC3JM4  </t>
  </si>
  <si>
    <t xml:space="preserve">    61295</t>
  </si>
  <si>
    <t xml:space="preserve">    7A031</t>
  </si>
  <si>
    <t xml:space="preserve">    7A828</t>
  </si>
  <si>
    <t xml:space="preserve">    7B147</t>
  </si>
  <si>
    <t xml:space="preserve">    7B229</t>
  </si>
  <si>
    <t xml:space="preserve">    7B633</t>
  </si>
  <si>
    <t xml:space="preserve">    7C453</t>
  </si>
  <si>
    <t xml:space="preserve">BAB     </t>
  </si>
  <si>
    <t xml:space="preserve">BKB     </t>
  </si>
  <si>
    <t xml:space="preserve">    7E395</t>
  </si>
  <si>
    <t xml:space="preserve">    7G071</t>
  </si>
  <si>
    <t xml:space="preserve">    7H420</t>
  </si>
  <si>
    <t xml:space="preserve">   8C3P</t>
  </si>
  <si>
    <t xml:space="preserve">    7J081</t>
  </si>
  <si>
    <t xml:space="preserve">    7K004</t>
  </si>
  <si>
    <t xml:space="preserve">AE3JA6  </t>
  </si>
  <si>
    <t xml:space="preserve">BA3JA6  </t>
  </si>
  <si>
    <t xml:space="preserve">CA3JA6  </t>
  </si>
  <si>
    <t xml:space="preserve">DA3JA6  </t>
  </si>
  <si>
    <t xml:space="preserve">    7K177</t>
  </si>
  <si>
    <t xml:space="preserve">VA      </t>
  </si>
  <si>
    <t xml:space="preserve">    7K590</t>
  </si>
  <si>
    <t xml:space="preserve">   FM51</t>
  </si>
  <si>
    <t xml:space="preserve">    7K592</t>
  </si>
  <si>
    <t xml:space="preserve">    7M121</t>
  </si>
  <si>
    <t xml:space="preserve">    7M125</t>
  </si>
  <si>
    <t xml:space="preserve">DD      </t>
  </si>
  <si>
    <t xml:space="preserve">    7P247</t>
  </si>
  <si>
    <t xml:space="preserve">    7R081</t>
  </si>
  <si>
    <t xml:space="preserve">    7T504</t>
  </si>
  <si>
    <t xml:space="preserve">   5M5P</t>
  </si>
  <si>
    <t xml:space="preserve">    7Z068</t>
  </si>
  <si>
    <t xml:space="preserve">    7Z135</t>
  </si>
  <si>
    <t xml:space="preserve">   8V41</t>
  </si>
  <si>
    <t xml:space="preserve">    8A194</t>
  </si>
  <si>
    <t xml:space="preserve">    8A261</t>
  </si>
  <si>
    <t xml:space="preserve">    8A297</t>
  </si>
  <si>
    <t xml:space="preserve">JH      </t>
  </si>
  <si>
    <t xml:space="preserve">    8A365</t>
  </si>
  <si>
    <t xml:space="preserve">    8B041</t>
  </si>
  <si>
    <t xml:space="preserve">    8B204</t>
  </si>
  <si>
    <t xml:space="preserve">   6M51</t>
  </si>
  <si>
    <t xml:space="preserve">    8B273</t>
  </si>
  <si>
    <t xml:space="preserve">    8B274</t>
  </si>
  <si>
    <t xml:space="preserve">    8C351</t>
  </si>
  <si>
    <t xml:space="preserve">    8C607</t>
  </si>
  <si>
    <t xml:space="preserve">    8K218</t>
  </si>
  <si>
    <t xml:space="preserve">    8K501</t>
  </si>
  <si>
    <t xml:space="preserve">    8W005</t>
  </si>
  <si>
    <t xml:space="preserve">   DU5A</t>
  </si>
  <si>
    <t xml:space="preserve">    9A095</t>
  </si>
  <si>
    <t xml:space="preserve">   9M59</t>
  </si>
  <si>
    <t xml:space="preserve">    9A322</t>
  </si>
  <si>
    <t xml:space="preserve">    9A675</t>
  </si>
  <si>
    <t xml:space="preserve">   95BB</t>
  </si>
  <si>
    <t xml:space="preserve">    9B929</t>
  </si>
  <si>
    <t xml:space="preserve">    9C047</t>
  </si>
  <si>
    <t xml:space="preserve">    9C335</t>
  </si>
  <si>
    <t xml:space="preserve">    9C623</t>
  </si>
  <si>
    <t xml:space="preserve">EB      </t>
  </si>
  <si>
    <t xml:space="preserve">    9C662</t>
  </si>
  <si>
    <t xml:space="preserve">    9C679</t>
  </si>
  <si>
    <t xml:space="preserve">    9D289</t>
  </si>
  <si>
    <t xml:space="preserve">    9D333</t>
  </si>
  <si>
    <t xml:space="preserve">   FU5A</t>
  </si>
  <si>
    <t xml:space="preserve">    9D370</t>
  </si>
  <si>
    <t xml:space="preserve">KA      </t>
  </si>
  <si>
    <t xml:space="preserve">    9D371</t>
  </si>
  <si>
    <t xml:space="preserve">    9D665</t>
  </si>
  <si>
    <t xml:space="preserve">    9D683</t>
  </si>
  <si>
    <t xml:space="preserve">    9E635</t>
  </si>
  <si>
    <t xml:space="preserve">    9E857</t>
  </si>
  <si>
    <t xml:space="preserve">   ED8A</t>
  </si>
  <si>
    <t xml:space="preserve">    9F472</t>
  </si>
  <si>
    <t xml:space="preserve">   HN1A</t>
  </si>
  <si>
    <t xml:space="preserve">    9F836</t>
  </si>
  <si>
    <t xml:space="preserve">    9F931</t>
  </si>
  <si>
    <t xml:space="preserve">    9G444</t>
  </si>
  <si>
    <t xml:space="preserve">   JX6A</t>
  </si>
  <si>
    <t xml:space="preserve">   8T4T</t>
  </si>
  <si>
    <t xml:space="preserve">    9G854</t>
  </si>
  <si>
    <t xml:space="preserve">    9J280</t>
  </si>
  <si>
    <t xml:space="preserve">    9K007</t>
  </si>
  <si>
    <t xml:space="preserve">    9L291</t>
  </si>
  <si>
    <t xml:space="preserve">    9N454</t>
  </si>
  <si>
    <t xml:space="preserve">   4M51</t>
  </si>
  <si>
    <t xml:space="preserve">    9S336</t>
  </si>
  <si>
    <t xml:space="preserve">    9U501</t>
  </si>
  <si>
    <t xml:space="preserve">   E1GA</t>
  </si>
  <si>
    <t xml:space="preserve">    9Y460</t>
  </si>
  <si>
    <t xml:space="preserve">   H1BA</t>
  </si>
  <si>
    <t xml:space="preserve">   BS79</t>
  </si>
  <si>
    <t xml:space="preserve">   A01631</t>
  </si>
  <si>
    <t xml:space="preserve">   A01691</t>
  </si>
  <si>
    <t xml:space="preserve">   85GG</t>
  </si>
  <si>
    <t xml:space="preserve">   A10672</t>
  </si>
  <si>
    <t xml:space="preserve">   A10684</t>
  </si>
  <si>
    <t xml:space="preserve">   BM51</t>
  </si>
  <si>
    <t xml:space="preserve">   A10922</t>
  </si>
  <si>
    <t xml:space="preserve">   AM5A</t>
  </si>
  <si>
    <t xml:space="preserve">   A21982</t>
  </si>
  <si>
    <t xml:space="preserve">   A23032</t>
  </si>
  <si>
    <t xml:space="preserve">   A27206</t>
  </si>
  <si>
    <t xml:space="preserve">   A27207</t>
  </si>
  <si>
    <t xml:space="preserve">   A28082</t>
  </si>
  <si>
    <t xml:space="preserve">   A47076</t>
  </si>
  <si>
    <t xml:space="preserve">   F01B42</t>
  </si>
  <si>
    <t xml:space="preserve">   F01B43</t>
  </si>
  <si>
    <t xml:space="preserve">   F01492</t>
  </si>
  <si>
    <t xml:space="preserve">   F01628</t>
  </si>
  <si>
    <t xml:space="preserve">   F01688</t>
  </si>
  <si>
    <t xml:space="preserve">   F01786</t>
  </si>
  <si>
    <t xml:space="preserve">   F01902</t>
  </si>
  <si>
    <t xml:space="preserve">   F01903</t>
  </si>
  <si>
    <t xml:space="preserve">   F01906</t>
  </si>
  <si>
    <t xml:space="preserve">   F01907</t>
  </si>
  <si>
    <t xml:space="preserve">   F02010</t>
  </si>
  <si>
    <t xml:space="preserve">   F02038</t>
  </si>
  <si>
    <t xml:space="preserve">   F02039</t>
  </si>
  <si>
    <t xml:space="preserve">   F02216</t>
  </si>
  <si>
    <t xml:space="preserve">AL      </t>
  </si>
  <si>
    <t xml:space="preserve">   F02348</t>
  </si>
  <si>
    <t xml:space="preserve">AB3EA9  </t>
  </si>
  <si>
    <t xml:space="preserve">   F02349</t>
  </si>
  <si>
    <t xml:space="preserve">AC3EA9  </t>
  </si>
  <si>
    <t xml:space="preserve">   F02500</t>
  </si>
  <si>
    <t xml:space="preserve">   F02501</t>
  </si>
  <si>
    <t xml:space="preserve">   F02654</t>
  </si>
  <si>
    <t xml:space="preserve">   F02655</t>
  </si>
  <si>
    <t xml:space="preserve">   F02688</t>
  </si>
  <si>
    <t xml:space="preserve">   F02689</t>
  </si>
  <si>
    <t xml:space="preserve">   F03100</t>
  </si>
  <si>
    <t xml:space="preserve">   F03198</t>
  </si>
  <si>
    <t xml:space="preserve">AH3JM1  </t>
  </si>
  <si>
    <t xml:space="preserve">   F03199</t>
  </si>
  <si>
    <t xml:space="preserve">   F03410</t>
  </si>
  <si>
    <t xml:space="preserve">   F04100</t>
  </si>
  <si>
    <t xml:space="preserve">AJ3JM1  </t>
  </si>
  <si>
    <t xml:space="preserve">BD3JM1  </t>
  </si>
  <si>
    <t xml:space="preserve">   F04101</t>
  </si>
  <si>
    <t xml:space="preserve">   F04293</t>
  </si>
  <si>
    <t xml:space="preserve">AD3EA9  </t>
  </si>
  <si>
    <t xml:space="preserve">AD3JM4  </t>
  </si>
  <si>
    <t xml:space="preserve">BA3EA9  </t>
  </si>
  <si>
    <t xml:space="preserve">BA3JM4  </t>
  </si>
  <si>
    <t xml:space="preserve">   F04480</t>
  </si>
  <si>
    <t xml:space="preserve">   F04481</t>
  </si>
  <si>
    <t xml:space="preserve">   F10110</t>
  </si>
  <si>
    <t xml:space="preserve">   F10111</t>
  </si>
  <si>
    <t xml:space="preserve">   F10200</t>
  </si>
  <si>
    <t xml:space="preserve">   F10201</t>
  </si>
  <si>
    <t xml:space="preserve">   F10254</t>
  </si>
  <si>
    <t xml:space="preserve">   F10475</t>
  </si>
  <si>
    <t xml:space="preserve">   F10584</t>
  </si>
  <si>
    <t xml:space="preserve">   F10585</t>
  </si>
  <si>
    <t xml:space="preserve">   F10692</t>
  </si>
  <si>
    <t xml:space="preserve">   F10772</t>
  </si>
  <si>
    <t xml:space="preserve">   F11132</t>
  </si>
  <si>
    <t xml:space="preserve">   F11133</t>
  </si>
  <si>
    <t xml:space="preserve">   F11140</t>
  </si>
  <si>
    <t xml:space="preserve">   F11165</t>
  </si>
  <si>
    <t xml:space="preserve">   F11218</t>
  </si>
  <si>
    <t xml:space="preserve">   F11247</t>
  </si>
  <si>
    <t xml:space="preserve">   F11434</t>
  </si>
  <si>
    <t xml:space="preserve">   F11454</t>
  </si>
  <si>
    <t xml:space="preserve">AA3JA6  </t>
  </si>
  <si>
    <t xml:space="preserve">   F13065</t>
  </si>
  <si>
    <t xml:space="preserve">AG3JA6  </t>
  </si>
  <si>
    <t xml:space="preserve">   F13087</t>
  </si>
  <si>
    <t xml:space="preserve">   F13200</t>
  </si>
  <si>
    <t xml:space="preserve">AA3EA9  </t>
  </si>
  <si>
    <t xml:space="preserve">   F13201</t>
  </si>
  <si>
    <t xml:space="preserve">   F16015</t>
  </si>
  <si>
    <t xml:space="preserve">   F16016</t>
  </si>
  <si>
    <t xml:space="preserve">   F16114</t>
  </si>
  <si>
    <t xml:space="preserve">   F16115</t>
  </si>
  <si>
    <t xml:space="preserve">   F16746</t>
  </si>
  <si>
    <t xml:space="preserve">   F16800</t>
  </si>
  <si>
    <t xml:space="preserve">   F16801</t>
  </si>
  <si>
    <t xml:space="preserve">   F20204</t>
  </si>
  <si>
    <t xml:space="preserve">   F20205</t>
  </si>
  <si>
    <t xml:space="preserve">   F20220</t>
  </si>
  <si>
    <t xml:space="preserve">   F20221</t>
  </si>
  <si>
    <t xml:space="preserve">   F20450</t>
  </si>
  <si>
    <t xml:space="preserve">   F20451</t>
  </si>
  <si>
    <t xml:space="preserve">   F20848</t>
  </si>
  <si>
    <t xml:space="preserve">   F20849</t>
  </si>
  <si>
    <t xml:space="preserve">   F20898</t>
  </si>
  <si>
    <t xml:space="preserve">   F20899</t>
  </si>
  <si>
    <t xml:space="preserve">   F21124</t>
  </si>
  <si>
    <t xml:space="preserve">   F21125</t>
  </si>
  <si>
    <t xml:space="preserve">   F21192</t>
  </si>
  <si>
    <t xml:space="preserve">   F21193</t>
  </si>
  <si>
    <t xml:space="preserve">   F21208</t>
  </si>
  <si>
    <t xml:space="preserve">   F21209</t>
  </si>
  <si>
    <t xml:space="preserve">   F21410</t>
  </si>
  <si>
    <t xml:space="preserve">   F21411</t>
  </si>
  <si>
    <t xml:space="preserve">   F21468</t>
  </si>
  <si>
    <t xml:space="preserve">   F21469</t>
  </si>
  <si>
    <t xml:space="preserve">   F21724</t>
  </si>
  <si>
    <t xml:space="preserve">   F21725</t>
  </si>
  <si>
    <t xml:space="preserve">   F22042</t>
  </si>
  <si>
    <t xml:space="preserve">   F22043</t>
  </si>
  <si>
    <t xml:space="preserve">   F22400</t>
  </si>
  <si>
    <t xml:space="preserve">  PJD8B</t>
  </si>
  <si>
    <t xml:space="preserve">BB5BWG  </t>
  </si>
  <si>
    <t xml:space="preserve">   F22401</t>
  </si>
  <si>
    <t xml:space="preserve">   F23200</t>
  </si>
  <si>
    <t xml:space="preserve">   F23201</t>
  </si>
  <si>
    <t xml:space="preserve">   F23500</t>
  </si>
  <si>
    <t xml:space="preserve">   F23942</t>
  </si>
  <si>
    <t xml:space="preserve">AH3JM4  </t>
  </si>
  <si>
    <t xml:space="preserve">AA3JM4  </t>
  </si>
  <si>
    <t xml:space="preserve">   F23943</t>
  </si>
  <si>
    <t xml:space="preserve">AB3JM4  </t>
  </si>
  <si>
    <t xml:space="preserve">BB3JM4  </t>
  </si>
  <si>
    <t xml:space="preserve">CB3JM4  </t>
  </si>
  <si>
    <t xml:space="preserve">   F24184</t>
  </si>
  <si>
    <t xml:space="preserve">AA3KMD  </t>
  </si>
  <si>
    <t xml:space="preserve">BA3KN7  </t>
  </si>
  <si>
    <t xml:space="preserve">   F24185</t>
  </si>
  <si>
    <t xml:space="preserve">   F24382</t>
  </si>
  <si>
    <t xml:space="preserve">   F24383</t>
  </si>
  <si>
    <t xml:space="preserve">   F24582</t>
  </si>
  <si>
    <t xml:space="preserve">AE3JM1  </t>
  </si>
  <si>
    <t xml:space="preserve">BE3JM1  </t>
  </si>
  <si>
    <t xml:space="preserve">   F24583</t>
  </si>
  <si>
    <t xml:space="preserve">   F24704</t>
  </si>
  <si>
    <t xml:space="preserve">   F24705</t>
  </si>
  <si>
    <t xml:space="preserve">   F24720</t>
  </si>
  <si>
    <t xml:space="preserve">   F24721</t>
  </si>
  <si>
    <t xml:space="preserve">   F25048</t>
  </si>
  <si>
    <t xml:space="preserve">   F25049</t>
  </si>
  <si>
    <t xml:space="preserve">   F25334</t>
  </si>
  <si>
    <t xml:space="preserve">   F25335</t>
  </si>
  <si>
    <t xml:space="preserve">   F25712</t>
  </si>
  <si>
    <t xml:space="preserve">   F25713</t>
  </si>
  <si>
    <t xml:space="preserve">   F26018</t>
  </si>
  <si>
    <t xml:space="preserve">   F26019</t>
  </si>
  <si>
    <t xml:space="preserve">   F26086</t>
  </si>
  <si>
    <t xml:space="preserve">   F26087</t>
  </si>
  <si>
    <t xml:space="preserve">   F26208</t>
  </si>
  <si>
    <t xml:space="preserve">   F26209</t>
  </si>
  <si>
    <t xml:space="preserve">   F26600</t>
  </si>
  <si>
    <t xml:space="preserve">   F26601</t>
  </si>
  <si>
    <t xml:space="preserve">   F26880</t>
  </si>
  <si>
    <t xml:space="preserve">   F26881</t>
  </si>
  <si>
    <t xml:space="preserve">   F27000</t>
  </si>
  <si>
    <t xml:space="preserve">   F27001</t>
  </si>
  <si>
    <t xml:space="preserve">   F27200</t>
  </si>
  <si>
    <t xml:space="preserve">   F27276</t>
  </si>
  <si>
    <t xml:space="preserve">   F27277</t>
  </si>
  <si>
    <t xml:space="preserve">   F27406</t>
  </si>
  <si>
    <t xml:space="preserve">   F27407</t>
  </si>
  <si>
    <t xml:space="preserve">   F27442</t>
  </si>
  <si>
    <t xml:space="preserve">   F27443</t>
  </si>
  <si>
    <t xml:space="preserve">   F27458</t>
  </si>
  <si>
    <t xml:space="preserve">   F27459</t>
  </si>
  <si>
    <t xml:space="preserve">   F27790</t>
  </si>
  <si>
    <t xml:space="preserve">   F27791</t>
  </si>
  <si>
    <t xml:space="preserve">   F27834</t>
  </si>
  <si>
    <t xml:space="preserve">   F27835</t>
  </si>
  <si>
    <t xml:space="preserve">   F27846</t>
  </si>
  <si>
    <t xml:space="preserve">AM      </t>
  </si>
  <si>
    <t xml:space="preserve">   F27847</t>
  </si>
  <si>
    <t xml:space="preserve">   F27936</t>
  </si>
  <si>
    <t xml:space="preserve">   F27944</t>
  </si>
  <si>
    <t xml:space="preserve">   F27945</t>
  </si>
  <si>
    <t xml:space="preserve">   F28136</t>
  </si>
  <si>
    <t xml:space="preserve">   F28137</t>
  </si>
  <si>
    <t xml:space="preserve">   F28422</t>
  </si>
  <si>
    <t xml:space="preserve">   F28423</t>
  </si>
  <si>
    <t xml:space="preserve">   F29700</t>
  </si>
  <si>
    <t xml:space="preserve">   F29701</t>
  </si>
  <si>
    <t xml:space="preserve">   F31010</t>
  </si>
  <si>
    <t xml:space="preserve">AF3JM1  </t>
  </si>
  <si>
    <t xml:space="preserve">   F31011</t>
  </si>
  <si>
    <t xml:space="preserve">   F31016</t>
  </si>
  <si>
    <t xml:space="preserve">   F31017</t>
  </si>
  <si>
    <t xml:space="preserve">   F31148</t>
  </si>
  <si>
    <t xml:space="preserve">AH3JA6  </t>
  </si>
  <si>
    <t xml:space="preserve">   F31149</t>
  </si>
  <si>
    <t xml:space="preserve">   F31428</t>
  </si>
  <si>
    <t xml:space="preserve">   F32284</t>
  </si>
  <si>
    <t xml:space="preserve">   F4K338</t>
  </si>
  <si>
    <t xml:space="preserve">   F40320</t>
  </si>
  <si>
    <t xml:space="preserve">   F40324</t>
  </si>
  <si>
    <t xml:space="preserve">   F40352</t>
  </si>
  <si>
    <t xml:space="preserve">   F40616</t>
  </si>
  <si>
    <t xml:space="preserve">   F40617</t>
  </si>
  <si>
    <t xml:space="preserve">   F40626</t>
  </si>
  <si>
    <t xml:space="preserve">   F41232</t>
  </si>
  <si>
    <t xml:space="preserve">   F41233</t>
  </si>
  <si>
    <t xml:space="preserve">   F42004</t>
  </si>
  <si>
    <t xml:space="preserve">   F42509</t>
  </si>
  <si>
    <t xml:space="preserve">   F42528</t>
  </si>
  <si>
    <t xml:space="preserve">   F42700</t>
  </si>
  <si>
    <t xml:space="preserve">   F42701</t>
  </si>
  <si>
    <t xml:space="preserve">   F43282</t>
  </si>
  <si>
    <t xml:space="preserve">   F44858</t>
  </si>
  <si>
    <t xml:space="preserve">   F44890</t>
  </si>
  <si>
    <t xml:space="preserve">   F44891</t>
  </si>
  <si>
    <t xml:space="preserve">   F45046</t>
  </si>
  <si>
    <t xml:space="preserve">   F45047</t>
  </si>
  <si>
    <t xml:space="preserve">   F46506</t>
  </si>
  <si>
    <t xml:space="preserve">   F46644</t>
  </si>
  <si>
    <t xml:space="preserve">   F46645</t>
  </si>
  <si>
    <t xml:space="preserve">   F46668</t>
  </si>
  <si>
    <t xml:space="preserve">   F46688</t>
  </si>
  <si>
    <t xml:space="preserve">   F46808</t>
  </si>
  <si>
    <t xml:space="preserve">AF3EA9  </t>
  </si>
  <si>
    <t xml:space="preserve">   F46809</t>
  </si>
  <si>
    <t xml:space="preserve">   F50202</t>
  </si>
  <si>
    <t xml:space="preserve">   F51918</t>
  </si>
  <si>
    <t xml:space="preserve">AC3JM1  </t>
  </si>
  <si>
    <t xml:space="preserve">DD3JM1  </t>
  </si>
  <si>
    <t xml:space="preserve">   F54305</t>
  </si>
  <si>
    <t xml:space="preserve">   F54306</t>
  </si>
  <si>
    <t xml:space="preserve">   F54310</t>
  </si>
  <si>
    <t xml:space="preserve">   F54314</t>
  </si>
  <si>
    <t xml:space="preserve">   F54315</t>
  </si>
  <si>
    <t xml:space="preserve">   F54350</t>
  </si>
  <si>
    <t xml:space="preserve">   F54351</t>
  </si>
  <si>
    <t xml:space="preserve">   F54383</t>
  </si>
  <si>
    <t xml:space="preserve">   F54387</t>
  </si>
  <si>
    <t xml:space="preserve">   F61238</t>
  </si>
  <si>
    <t xml:space="preserve">   F61239</t>
  </si>
  <si>
    <t xml:space="preserve">   F61320</t>
  </si>
  <si>
    <t xml:space="preserve">   F61321</t>
  </si>
  <si>
    <t xml:space="preserve">   F8B384</t>
  </si>
  <si>
    <t xml:space="preserve">    ESA</t>
  </si>
  <si>
    <t xml:space="preserve">   M1C172</t>
  </si>
  <si>
    <t xml:space="preserve">A       </t>
  </si>
  <si>
    <t xml:space="preserve">   M1C200</t>
  </si>
  <si>
    <t xml:space="preserve">    WSB</t>
  </si>
  <si>
    <t xml:space="preserve">   M1C233</t>
  </si>
  <si>
    <t xml:space="preserve">    WSH</t>
  </si>
  <si>
    <t xml:space="preserve">   M17B19</t>
  </si>
  <si>
    <t xml:space="preserve">   M2C200</t>
  </si>
  <si>
    <t xml:space="preserve">D2      </t>
  </si>
  <si>
    <t xml:space="preserve">   M2C949</t>
  </si>
  <si>
    <t xml:space="preserve">   M2G299</t>
  </si>
  <si>
    <t xml:space="preserve">   M2G314</t>
  </si>
  <si>
    <t xml:space="preserve">B2      </t>
  </si>
  <si>
    <t xml:space="preserve">   M2G316</t>
  </si>
  <si>
    <t xml:space="preserve">B5      </t>
  </si>
  <si>
    <t xml:space="preserve">   M2G329</t>
  </si>
  <si>
    <t xml:space="preserve">   M2G575</t>
  </si>
  <si>
    <t xml:space="preserve">   M3G204</t>
  </si>
  <si>
    <t xml:space="preserve">A2B     </t>
  </si>
  <si>
    <t xml:space="preserve">   M4A177</t>
  </si>
  <si>
    <t xml:space="preserve">   M4G245</t>
  </si>
  <si>
    <t xml:space="preserve">B3      </t>
  </si>
  <si>
    <t xml:space="preserve">   M4G318</t>
  </si>
  <si>
    <t xml:space="preserve">   M4G325</t>
  </si>
  <si>
    <t xml:space="preserve">A5      </t>
  </si>
  <si>
    <t xml:space="preserve">   M4G329</t>
  </si>
  <si>
    <t xml:space="preserve">   M4G334</t>
  </si>
  <si>
    <t xml:space="preserve">   M4G348</t>
  </si>
  <si>
    <t xml:space="preserve">   M5B280</t>
  </si>
  <si>
    <t xml:space="preserve">C5      </t>
  </si>
  <si>
    <t xml:space="preserve">   M97B44</t>
  </si>
  <si>
    <t xml:space="preserve">   R01610</t>
  </si>
  <si>
    <t xml:space="preserve">   R01612</t>
  </si>
  <si>
    <t xml:space="preserve">   R01613</t>
  </si>
  <si>
    <t xml:space="preserve">   R10148</t>
  </si>
  <si>
    <t xml:space="preserve">   R10149</t>
  </si>
  <si>
    <t xml:space="preserve">   R10276</t>
  </si>
  <si>
    <t xml:space="preserve">   R10524</t>
  </si>
  <si>
    <t xml:space="preserve">   R10525</t>
  </si>
  <si>
    <t xml:space="preserve">   R10658</t>
  </si>
  <si>
    <t xml:space="preserve">   R10659</t>
  </si>
  <si>
    <t xml:space="preserve">   R10682</t>
  </si>
  <si>
    <t xml:space="preserve">   R10683</t>
  </si>
  <si>
    <t xml:space="preserve">   R10694</t>
  </si>
  <si>
    <t xml:space="preserve">   R10762</t>
  </si>
  <si>
    <t xml:space="preserve">   R11262</t>
  </si>
  <si>
    <t xml:space="preserve">   R11448</t>
  </si>
  <si>
    <t xml:space="preserve">   R16020</t>
  </si>
  <si>
    <t xml:space="preserve">   R16021</t>
  </si>
  <si>
    <t xml:space="preserve">   R16184</t>
  </si>
  <si>
    <t xml:space="preserve">   R16185</t>
  </si>
  <si>
    <t xml:space="preserve">AN      </t>
  </si>
  <si>
    <t xml:space="preserve">   R43156</t>
  </si>
  <si>
    <t xml:space="preserve">   R6E042</t>
  </si>
  <si>
    <t xml:space="preserve">   R6K033</t>
  </si>
  <si>
    <t xml:space="preserve">   R6K034</t>
  </si>
  <si>
    <t xml:space="preserve">   S22810</t>
  </si>
  <si>
    <t xml:space="preserve">   S22811</t>
  </si>
  <si>
    <t xml:space="preserve">   S26810</t>
  </si>
  <si>
    <t xml:space="preserve">   S26811</t>
  </si>
  <si>
    <t xml:space="preserve">   043D54</t>
  </si>
  <si>
    <t xml:space="preserve">   043D55</t>
  </si>
  <si>
    <t xml:space="preserve">   10C679</t>
  </si>
  <si>
    <t xml:space="preserve">   101A80</t>
  </si>
  <si>
    <t xml:space="preserve">   101A81</t>
  </si>
  <si>
    <t xml:space="preserve">   101B90</t>
  </si>
  <si>
    <t xml:space="preserve">   101B91</t>
  </si>
  <si>
    <t xml:space="preserve">   6G9T</t>
  </si>
  <si>
    <t xml:space="preserve">   11A152</t>
  </si>
  <si>
    <t xml:space="preserve">   110867</t>
  </si>
  <si>
    <t xml:space="preserve">   112D08</t>
  </si>
  <si>
    <t xml:space="preserve">   12A532</t>
  </si>
  <si>
    <t xml:space="preserve">   AU5T</t>
  </si>
  <si>
    <t xml:space="preserve">   12A647</t>
  </si>
  <si>
    <t xml:space="preserve">   12A650</t>
  </si>
  <si>
    <t xml:space="preserve">   12A659</t>
  </si>
  <si>
    <t xml:space="preserve">   12B591</t>
  </si>
  <si>
    <t xml:space="preserve">   13A024</t>
  </si>
  <si>
    <t xml:space="preserve">   13A602</t>
  </si>
  <si>
    <t xml:space="preserve">   13A603</t>
  </si>
  <si>
    <t xml:space="preserve">   13A756</t>
  </si>
  <si>
    <t xml:space="preserve">   13A803</t>
  </si>
  <si>
    <t xml:space="preserve">   13B634</t>
  </si>
  <si>
    <t xml:space="preserve">   13B635</t>
  </si>
  <si>
    <t xml:space="preserve">   13D154</t>
  </si>
  <si>
    <t xml:space="preserve">   13D155</t>
  </si>
  <si>
    <t xml:space="preserve">   13D168</t>
  </si>
  <si>
    <t xml:space="preserve">   13K732</t>
  </si>
  <si>
    <t xml:space="preserve">   9V41</t>
  </si>
  <si>
    <t xml:space="preserve">   13W029</t>
  </si>
  <si>
    <t xml:space="preserve">   13W030</t>
  </si>
  <si>
    <t xml:space="preserve">   132K14</t>
  </si>
  <si>
    <t xml:space="preserve">   132K15</t>
  </si>
  <si>
    <t xml:space="preserve">   14A206</t>
  </si>
  <si>
    <t xml:space="preserve">   14A254</t>
  </si>
  <si>
    <t xml:space="preserve">   14A280</t>
  </si>
  <si>
    <t xml:space="preserve">   14A301</t>
  </si>
  <si>
    <t xml:space="preserve">LA      </t>
  </si>
  <si>
    <t xml:space="preserve">TA      </t>
  </si>
  <si>
    <t xml:space="preserve">   3M5T</t>
  </si>
  <si>
    <t xml:space="preserve">SB      </t>
  </si>
  <si>
    <t xml:space="preserve">   14A584</t>
  </si>
  <si>
    <t xml:space="preserve">   14B006</t>
  </si>
  <si>
    <t xml:space="preserve">   HS7T</t>
  </si>
  <si>
    <t xml:space="preserve">   14B321</t>
  </si>
  <si>
    <t xml:space="preserve">CD      </t>
  </si>
  <si>
    <t xml:space="preserve">   DG9T</t>
  </si>
  <si>
    <t xml:space="preserve">   14B531</t>
  </si>
  <si>
    <t xml:space="preserve">   14B533</t>
  </si>
  <si>
    <t xml:space="preserve">   14K138</t>
  </si>
  <si>
    <t xml:space="preserve">   14K733</t>
  </si>
  <si>
    <t xml:space="preserve">LB      </t>
  </si>
  <si>
    <t xml:space="preserve">   15K601</t>
  </si>
  <si>
    <t xml:space="preserve">   15T850</t>
  </si>
  <si>
    <t xml:space="preserve">   16A762</t>
  </si>
  <si>
    <t xml:space="preserve">   16A770</t>
  </si>
  <si>
    <t xml:space="preserve">   16A931</t>
  </si>
  <si>
    <t xml:space="preserve">   16A944</t>
  </si>
  <si>
    <t xml:space="preserve">   CJ54</t>
  </si>
  <si>
    <t xml:space="preserve">   16B626</t>
  </si>
  <si>
    <t xml:space="preserve">   16C618</t>
  </si>
  <si>
    <t xml:space="preserve">   16C657</t>
  </si>
  <si>
    <t xml:space="preserve">   16H004</t>
  </si>
  <si>
    <t xml:space="preserve">   96FG</t>
  </si>
  <si>
    <t xml:space="preserve">   16K262</t>
  </si>
  <si>
    <t xml:space="preserve">   16K658</t>
  </si>
  <si>
    <t xml:space="preserve">   16K659</t>
  </si>
  <si>
    <t xml:space="preserve">   17A012</t>
  </si>
  <si>
    <t xml:space="preserve">   17A881</t>
  </si>
  <si>
    <t xml:space="preserve">   17A882</t>
  </si>
  <si>
    <t xml:space="preserve">   17B589</t>
  </si>
  <si>
    <t xml:space="preserve">   17B613</t>
  </si>
  <si>
    <t xml:space="preserve">   17B804</t>
  </si>
  <si>
    <t xml:space="preserve">   17B861</t>
  </si>
  <si>
    <t xml:space="preserve">   17B918</t>
  </si>
  <si>
    <t xml:space="preserve">   17C495</t>
  </si>
  <si>
    <t xml:space="preserve">   17C615</t>
  </si>
  <si>
    <t xml:space="preserve">   17C625</t>
  </si>
  <si>
    <t xml:space="preserve">   G3GT</t>
  </si>
  <si>
    <t xml:space="preserve">   17D547</t>
  </si>
  <si>
    <t xml:space="preserve">   17D550</t>
  </si>
  <si>
    <t xml:space="preserve">   17D568</t>
  </si>
  <si>
    <t xml:space="preserve">   17D926</t>
  </si>
  <si>
    <t xml:space="preserve">   17D927</t>
  </si>
  <si>
    <t xml:space="preserve">   17E678</t>
  </si>
  <si>
    <t xml:space="preserve">   17E779</t>
  </si>
  <si>
    <t xml:space="preserve">   17E850</t>
  </si>
  <si>
    <t xml:space="preserve">   17E851</t>
  </si>
  <si>
    <t xml:space="preserve">   17F033</t>
  </si>
  <si>
    <t xml:space="preserve">   17K605</t>
  </si>
  <si>
    <t xml:space="preserve">   17K819</t>
  </si>
  <si>
    <t xml:space="preserve">AJ5BWG  </t>
  </si>
  <si>
    <t xml:space="preserve">BK5BWG  </t>
  </si>
  <si>
    <t xml:space="preserve">CK5BWG  </t>
  </si>
  <si>
    <t xml:space="preserve">   17K823</t>
  </si>
  <si>
    <t xml:space="preserve">AK5BWG  </t>
  </si>
  <si>
    <t xml:space="preserve">   17N443</t>
  </si>
  <si>
    <t xml:space="preserve">   5M51</t>
  </si>
  <si>
    <t xml:space="preserve">   17N695</t>
  </si>
  <si>
    <t xml:space="preserve">   18B260</t>
  </si>
  <si>
    <t xml:space="preserve">   18C862</t>
  </si>
  <si>
    <t xml:space="preserve">   18C863</t>
  </si>
  <si>
    <t xml:space="preserve">   18C927</t>
  </si>
  <si>
    <t xml:space="preserve">   18C928</t>
  </si>
  <si>
    <t xml:space="preserve">   18K001</t>
  </si>
  <si>
    <t xml:space="preserve">   FD8C</t>
  </si>
  <si>
    <t xml:space="preserve">   18K050</t>
  </si>
  <si>
    <t xml:space="preserve">   18K579</t>
  </si>
  <si>
    <t xml:space="preserve">   18K580</t>
  </si>
  <si>
    <t xml:space="preserve">   19A321</t>
  </si>
  <si>
    <t xml:space="preserve">   19A487</t>
  </si>
  <si>
    <t xml:space="preserve">   19A688</t>
  </si>
  <si>
    <t xml:space="preserve">   19A699</t>
  </si>
  <si>
    <t xml:space="preserve">   19A834</t>
  </si>
  <si>
    <t xml:space="preserve">   19B514</t>
  </si>
  <si>
    <t xml:space="preserve">   19C142</t>
  </si>
  <si>
    <t xml:space="preserve">   19D629</t>
  </si>
  <si>
    <t xml:space="preserve">   DS7H</t>
  </si>
  <si>
    <t xml:space="preserve">   19D702</t>
  </si>
  <si>
    <t xml:space="preserve">   DV61</t>
  </si>
  <si>
    <t xml:space="preserve">   19D738</t>
  </si>
  <si>
    <t xml:space="preserve">   19E839</t>
  </si>
  <si>
    <t xml:space="preserve">   4S71</t>
  </si>
  <si>
    <t xml:space="preserve">   19F524</t>
  </si>
  <si>
    <t xml:space="preserve">   19G217</t>
  </si>
  <si>
    <t xml:space="preserve">   6R33</t>
  </si>
  <si>
    <t xml:space="preserve">   19G247</t>
  </si>
  <si>
    <t xml:space="preserve">   19G351</t>
  </si>
  <si>
    <t xml:space="preserve">   19G461</t>
  </si>
  <si>
    <t xml:space="preserve">AB5BWG  </t>
  </si>
  <si>
    <t xml:space="preserve">   19G490</t>
  </si>
  <si>
    <t xml:space="preserve">   19H347</t>
  </si>
  <si>
    <t xml:space="preserve">   19N601</t>
  </si>
  <si>
    <t xml:space="preserve">   19N602</t>
  </si>
  <si>
    <t xml:space="preserve">   19N651</t>
  </si>
  <si>
    <t xml:space="preserve">   203A34</t>
  </si>
  <si>
    <t xml:space="preserve">   253A10</t>
  </si>
  <si>
    <t xml:space="preserve">   278C91</t>
  </si>
  <si>
    <t xml:space="preserve">   278F30</t>
  </si>
  <si>
    <t xml:space="preserve">   278F31</t>
  </si>
  <si>
    <t xml:space="preserve">   297A12</t>
  </si>
  <si>
    <t xml:space="preserve">   3G4610</t>
  </si>
  <si>
    <t xml:space="preserve">   402A10</t>
  </si>
  <si>
    <t xml:space="preserve">   402A16</t>
  </si>
  <si>
    <t xml:space="preserve">   404D22</t>
  </si>
  <si>
    <t xml:space="preserve">   412A36</t>
  </si>
  <si>
    <t xml:space="preserve">   6M5Y</t>
  </si>
  <si>
    <t xml:space="preserve">   429A26</t>
  </si>
  <si>
    <t xml:space="preserve">   GR2A</t>
  </si>
  <si>
    <t xml:space="preserve">   431F98</t>
  </si>
  <si>
    <t xml:space="preserve">   438A00</t>
  </si>
  <si>
    <t xml:space="preserve">   611B64</t>
  </si>
  <si>
    <t xml:space="preserve">   611B68</t>
  </si>
  <si>
    <t xml:space="preserve">   611B69</t>
  </si>
  <si>
    <t xml:space="preserve">   611C46</t>
  </si>
  <si>
    <t xml:space="preserve">   613K21</t>
  </si>
  <si>
    <t xml:space="preserve">  A020C02</t>
  </si>
  <si>
    <t xml:space="preserve">  A044C98</t>
  </si>
  <si>
    <t xml:space="preserve">  A045B30</t>
  </si>
  <si>
    <t xml:space="preserve">  A112K76</t>
  </si>
  <si>
    <t xml:space="preserve">  A112K77</t>
  </si>
  <si>
    <t xml:space="preserve">  A16C076</t>
  </si>
  <si>
    <t xml:space="preserve">  A16D230</t>
  </si>
  <si>
    <t xml:space="preserve">  A16D231</t>
  </si>
  <si>
    <t xml:space="preserve">   F1EB</t>
  </si>
  <si>
    <t xml:space="preserve">  A218K02</t>
  </si>
  <si>
    <t xml:space="preserve">  A280B62</t>
  </si>
  <si>
    <t xml:space="preserve">  A280B63</t>
  </si>
  <si>
    <t xml:space="preserve">  F016C62</t>
  </si>
  <si>
    <t xml:space="preserve">  F018C16</t>
  </si>
  <si>
    <t xml:space="preserve">  F018C17</t>
  </si>
  <si>
    <t xml:space="preserve">  F025K20</t>
  </si>
  <si>
    <t xml:space="preserve">  F025K21</t>
  </si>
  <si>
    <t xml:space="preserve">  F025K70</t>
  </si>
  <si>
    <t xml:space="preserve">  F025K71</t>
  </si>
  <si>
    <t xml:space="preserve">  F026A84</t>
  </si>
  <si>
    <t xml:space="preserve">  F026A85</t>
  </si>
  <si>
    <t xml:space="preserve">  F042B85</t>
  </si>
  <si>
    <t xml:space="preserve">  F042D94</t>
  </si>
  <si>
    <t xml:space="preserve">  F042D95</t>
  </si>
  <si>
    <t xml:space="preserve">  F044A66</t>
  </si>
  <si>
    <t xml:space="preserve">  F044H83</t>
  </si>
  <si>
    <t xml:space="preserve">AB3ZHE  </t>
  </si>
  <si>
    <t xml:space="preserve">BA3ZHE  </t>
  </si>
  <si>
    <t xml:space="preserve">  F045A06</t>
  </si>
  <si>
    <t xml:space="preserve">BH3JM7  </t>
  </si>
  <si>
    <t xml:space="preserve">CF3JM4  </t>
  </si>
  <si>
    <t xml:space="preserve">DH3JM4  </t>
  </si>
  <si>
    <t xml:space="preserve">  F045B32</t>
  </si>
  <si>
    <t xml:space="preserve">  F045L34</t>
  </si>
  <si>
    <t xml:space="preserve">  F045M22</t>
  </si>
  <si>
    <t xml:space="preserve">  F046B97</t>
  </si>
  <si>
    <t xml:space="preserve">  F046C00</t>
  </si>
  <si>
    <t xml:space="preserve">AC3KMD  </t>
  </si>
  <si>
    <t xml:space="preserve">BC3KMD  </t>
  </si>
  <si>
    <t xml:space="preserve">CC3KN7  </t>
  </si>
  <si>
    <t xml:space="preserve">  F061B84</t>
  </si>
  <si>
    <t xml:space="preserve">BB3ZHE  </t>
  </si>
  <si>
    <t xml:space="preserve">  F10B758</t>
  </si>
  <si>
    <t xml:space="preserve">  F101D76</t>
  </si>
  <si>
    <t xml:space="preserve">  F101D77</t>
  </si>
  <si>
    <t xml:space="preserve">  F101E28</t>
  </si>
  <si>
    <t xml:space="preserve">  F101E29</t>
  </si>
  <si>
    <t xml:space="preserve">  F101E46</t>
  </si>
  <si>
    <t xml:space="preserve">  F101E47</t>
  </si>
  <si>
    <t xml:space="preserve">  F102A90</t>
  </si>
  <si>
    <t xml:space="preserve">  F102A91</t>
  </si>
  <si>
    <t xml:space="preserve">  F102B54</t>
  </si>
  <si>
    <t xml:space="preserve">  F107A16</t>
  </si>
  <si>
    <t xml:space="preserve">  F107A17</t>
  </si>
  <si>
    <t xml:space="preserve">  F110A30</t>
  </si>
  <si>
    <t xml:space="preserve">  F110A31</t>
  </si>
  <si>
    <t xml:space="preserve">  F114B04</t>
  </si>
  <si>
    <t xml:space="preserve">  F114B06</t>
  </si>
  <si>
    <t xml:space="preserve">  F130A02</t>
  </si>
  <si>
    <t xml:space="preserve">  F130A03</t>
  </si>
  <si>
    <t xml:space="preserve">  F131K12</t>
  </si>
  <si>
    <t xml:space="preserve">  F16C266</t>
  </si>
  <si>
    <t xml:space="preserve">  F16E038</t>
  </si>
  <si>
    <t xml:space="preserve">  F16E039</t>
  </si>
  <si>
    <t xml:space="preserve">  F16E060</t>
  </si>
  <si>
    <t xml:space="preserve">  F16E061</t>
  </si>
  <si>
    <t xml:space="preserve">  F16E560</t>
  </si>
  <si>
    <t xml:space="preserve">  F16E561</t>
  </si>
  <si>
    <t xml:space="preserve">  F201A18</t>
  </si>
  <si>
    <t xml:space="preserve">  F201A19</t>
  </si>
  <si>
    <t xml:space="preserve">  F201A58</t>
  </si>
  <si>
    <t xml:space="preserve">  F201A59</t>
  </si>
  <si>
    <t xml:space="preserve">  F214A10</t>
  </si>
  <si>
    <t xml:space="preserve">  F214A11</t>
  </si>
  <si>
    <t xml:space="preserve">  F214A80</t>
  </si>
  <si>
    <t xml:space="preserve">  F214A81</t>
  </si>
  <si>
    <t xml:space="preserve">  F219A64</t>
  </si>
  <si>
    <t xml:space="preserve">  F219A65</t>
  </si>
  <si>
    <t xml:space="preserve">  F224A40</t>
  </si>
  <si>
    <t xml:space="preserve">  F224A41</t>
  </si>
  <si>
    <t xml:space="preserve">  F226A58</t>
  </si>
  <si>
    <t xml:space="preserve">  F226A59</t>
  </si>
  <si>
    <t xml:space="preserve">  F235K12</t>
  </si>
  <si>
    <t xml:space="preserve">  F235K13</t>
  </si>
  <si>
    <t xml:space="preserve">  F237A04</t>
  </si>
  <si>
    <t xml:space="preserve">  F237A05</t>
  </si>
  <si>
    <t xml:space="preserve">  F237W20</t>
  </si>
  <si>
    <t xml:space="preserve">  F237W21</t>
  </si>
  <si>
    <t xml:space="preserve">  F240A40</t>
  </si>
  <si>
    <t xml:space="preserve">AD3JA6  </t>
  </si>
  <si>
    <t xml:space="preserve">  F240A41</t>
  </si>
  <si>
    <t xml:space="preserve">  F243A96</t>
  </si>
  <si>
    <t xml:space="preserve">  F243A97</t>
  </si>
  <si>
    <t xml:space="preserve">  F243W06</t>
  </si>
  <si>
    <t xml:space="preserve">  F243W07</t>
  </si>
  <si>
    <t xml:space="preserve">  F243W24</t>
  </si>
  <si>
    <t xml:space="preserve">  F244A00</t>
  </si>
  <si>
    <t xml:space="preserve">  F247B52</t>
  </si>
  <si>
    <t xml:space="preserve">  F247B53</t>
  </si>
  <si>
    <t xml:space="preserve">  F247B56</t>
  </si>
  <si>
    <t xml:space="preserve">  F247B57</t>
  </si>
  <si>
    <t xml:space="preserve">  F250A52</t>
  </si>
  <si>
    <t xml:space="preserve">  F250A53</t>
  </si>
  <si>
    <t xml:space="preserve">  F254A40</t>
  </si>
  <si>
    <t xml:space="preserve">  F254A41</t>
  </si>
  <si>
    <t xml:space="preserve">  F254A42</t>
  </si>
  <si>
    <t xml:space="preserve">  F254A43</t>
  </si>
  <si>
    <t xml:space="preserve">  F264A26</t>
  </si>
  <si>
    <t xml:space="preserve">  F264A27</t>
  </si>
  <si>
    <t xml:space="preserve">  F274A66</t>
  </si>
  <si>
    <t xml:space="preserve">  F274A67</t>
  </si>
  <si>
    <t xml:space="preserve">  F277B12</t>
  </si>
  <si>
    <t xml:space="preserve">  F277B13</t>
  </si>
  <si>
    <t xml:space="preserve">  F278B50</t>
  </si>
  <si>
    <t xml:space="preserve">  F278B51</t>
  </si>
  <si>
    <t xml:space="preserve">  F278C62</t>
  </si>
  <si>
    <t xml:space="preserve">  F278C90</t>
  </si>
  <si>
    <t xml:space="preserve">  F278E98</t>
  </si>
  <si>
    <t xml:space="preserve">  F278E99</t>
  </si>
  <si>
    <t xml:space="preserve">  F403C94</t>
  </si>
  <si>
    <t xml:space="preserve">  F404B12</t>
  </si>
  <si>
    <t xml:space="preserve">  F404W16</t>
  </si>
  <si>
    <t xml:space="preserve">  F405A02</t>
  </si>
  <si>
    <t xml:space="preserve">  F407A64</t>
  </si>
  <si>
    <t xml:space="preserve">  F412A02</t>
  </si>
  <si>
    <t xml:space="preserve">  F412A03</t>
  </si>
  <si>
    <t xml:space="preserve">  F413A10</t>
  </si>
  <si>
    <t xml:space="preserve">  F413A11</t>
  </si>
  <si>
    <t xml:space="preserve">  F413A12</t>
  </si>
  <si>
    <t xml:space="preserve">  F413A13</t>
  </si>
  <si>
    <t xml:space="preserve">  F413A20</t>
  </si>
  <si>
    <t xml:space="preserve">  F413A21</t>
  </si>
  <si>
    <t xml:space="preserve">  F413A28</t>
  </si>
  <si>
    <t xml:space="preserve">  F413A29</t>
  </si>
  <si>
    <t xml:space="preserve">  F422B64</t>
  </si>
  <si>
    <t xml:space="preserve">  F422C30</t>
  </si>
  <si>
    <t xml:space="preserve">  F431F78</t>
  </si>
  <si>
    <t xml:space="preserve">  F431F92</t>
  </si>
  <si>
    <t xml:space="preserve">  F451A06</t>
  </si>
  <si>
    <t xml:space="preserve">  F451A07</t>
  </si>
  <si>
    <t xml:space="preserve">  F466B00</t>
  </si>
  <si>
    <t xml:space="preserve">  F501A98</t>
  </si>
  <si>
    <t xml:space="preserve">  F501A99</t>
  </si>
  <si>
    <t xml:space="preserve">  F502C53</t>
  </si>
  <si>
    <t xml:space="preserve">  F503A20</t>
  </si>
  <si>
    <t xml:space="preserve">  F513C44</t>
  </si>
  <si>
    <t xml:space="preserve">  F513C45</t>
  </si>
  <si>
    <t xml:space="preserve">  F514A72</t>
  </si>
  <si>
    <t xml:space="preserve">  F518A30</t>
  </si>
  <si>
    <t xml:space="preserve">AL3JM1  </t>
  </si>
  <si>
    <t xml:space="preserve">  F519D68</t>
  </si>
  <si>
    <t xml:space="preserve">  F600A30</t>
  </si>
  <si>
    <t xml:space="preserve">CB3JM7  </t>
  </si>
  <si>
    <t xml:space="preserve">DB3JM4  </t>
  </si>
  <si>
    <t xml:space="preserve">  F600A31</t>
  </si>
  <si>
    <t xml:space="preserve">DC3JM4  </t>
  </si>
  <si>
    <t xml:space="preserve">  F600B28</t>
  </si>
  <si>
    <t xml:space="preserve">BC3JM4  </t>
  </si>
  <si>
    <t xml:space="preserve">CD3JM7  </t>
  </si>
  <si>
    <t xml:space="preserve">DD3JM4  </t>
  </si>
  <si>
    <t xml:space="preserve">  F618D00</t>
  </si>
  <si>
    <t xml:space="preserve">  F618D01</t>
  </si>
  <si>
    <t xml:space="preserve">  F624K58</t>
  </si>
  <si>
    <t xml:space="preserve">  F624K59</t>
  </si>
  <si>
    <t xml:space="preserve">  F629B04</t>
  </si>
  <si>
    <t xml:space="preserve">    ESE</t>
  </si>
  <si>
    <t xml:space="preserve">  M99B144</t>
  </si>
  <si>
    <t xml:space="preserve">   AV6N</t>
  </si>
  <si>
    <t xml:space="preserve">  R043A83</t>
  </si>
  <si>
    <t xml:space="preserve">  R101A02</t>
  </si>
  <si>
    <t xml:space="preserve">  R101A03</t>
  </si>
  <si>
    <t xml:space="preserve">  R101A22</t>
  </si>
  <si>
    <t xml:space="preserve">  R101A23</t>
  </si>
  <si>
    <t xml:space="preserve">  R102K31</t>
  </si>
  <si>
    <t xml:space="preserve">  R102K32</t>
  </si>
  <si>
    <t xml:space="preserve">  R106A60</t>
  </si>
  <si>
    <t xml:space="preserve">  R106A61</t>
  </si>
  <si>
    <t xml:space="preserve">  R107A22</t>
  </si>
  <si>
    <t xml:space="preserve">  R113A64</t>
  </si>
  <si>
    <t xml:space="preserve">  R502P34</t>
  </si>
  <si>
    <t xml:space="preserve">  R617K64</t>
  </si>
  <si>
    <t xml:space="preserve">  U022B52</t>
  </si>
  <si>
    <t xml:space="preserve">  U022B53</t>
  </si>
  <si>
    <t xml:space="preserve">  U403F26</t>
  </si>
  <si>
    <t xml:space="preserve">       </t>
  </si>
  <si>
    <t xml:space="preserve">  W500011</t>
  </si>
  <si>
    <t xml:space="preserve">S442    </t>
  </si>
  <si>
    <t xml:space="preserve">  W500012</t>
  </si>
  <si>
    <t xml:space="preserve">  W500014</t>
  </si>
  <si>
    <t xml:space="preserve">S437    </t>
  </si>
  <si>
    <t xml:space="preserve">  W500020</t>
  </si>
  <si>
    <t xml:space="preserve">  W500025</t>
  </si>
  <si>
    <t xml:space="preserve">  W500044</t>
  </si>
  <si>
    <t xml:space="preserve">  W500212</t>
  </si>
  <si>
    <t xml:space="preserve">  W500213</t>
  </si>
  <si>
    <t xml:space="preserve">  W500215</t>
  </si>
  <si>
    <t xml:space="preserve">S450B   </t>
  </si>
  <si>
    <t xml:space="preserve">  W500220</t>
  </si>
  <si>
    <t xml:space="preserve">  W500222</t>
  </si>
  <si>
    <t xml:space="preserve">  W500224</t>
  </si>
  <si>
    <t xml:space="preserve">  W500311</t>
  </si>
  <si>
    <t xml:space="preserve">  W500319</t>
  </si>
  <si>
    <t xml:space="preserve">  W500361</t>
  </si>
  <si>
    <t xml:space="preserve">  W500433</t>
  </si>
  <si>
    <t xml:space="preserve">  W500520</t>
  </si>
  <si>
    <t xml:space="preserve">  W500545</t>
  </si>
  <si>
    <t xml:space="preserve">S900    </t>
  </si>
  <si>
    <t xml:space="preserve">  W502662</t>
  </si>
  <si>
    <t xml:space="preserve">S303    </t>
  </si>
  <si>
    <t xml:space="preserve">  W502670</t>
  </si>
  <si>
    <t xml:space="preserve">  W502674</t>
  </si>
  <si>
    <t xml:space="preserve">  W504756</t>
  </si>
  <si>
    <t xml:space="preserve">S424    </t>
  </si>
  <si>
    <t xml:space="preserve">  W505253</t>
  </si>
  <si>
    <t xml:space="preserve">S450L   </t>
  </si>
  <si>
    <t xml:space="preserve">  W505261</t>
  </si>
  <si>
    <t xml:space="preserve">  W505276</t>
  </si>
  <si>
    <t xml:space="preserve">S307    </t>
  </si>
  <si>
    <t xml:space="preserve">  W505423</t>
  </si>
  <si>
    <t xml:space="preserve">  W505424</t>
  </si>
  <si>
    <t xml:space="preserve">  W505435</t>
  </si>
  <si>
    <t xml:space="preserve">  W506945</t>
  </si>
  <si>
    <t xml:space="preserve">S437M   </t>
  </si>
  <si>
    <t xml:space="preserve">  W506964</t>
  </si>
  <si>
    <t xml:space="preserve">  W506976</t>
  </si>
  <si>
    <t xml:space="preserve">  W520101</t>
  </si>
  <si>
    <t xml:space="preserve">S450    </t>
  </si>
  <si>
    <t xml:space="preserve">  W520102</t>
  </si>
  <si>
    <t xml:space="preserve">  W520103</t>
  </si>
  <si>
    <t xml:space="preserve">S403    </t>
  </si>
  <si>
    <t xml:space="preserve">  W520110</t>
  </si>
  <si>
    <t xml:space="preserve">  W520113</t>
  </si>
  <si>
    <t xml:space="preserve">  W520201</t>
  </si>
  <si>
    <t xml:space="preserve">  W520202</t>
  </si>
  <si>
    <t xml:space="preserve">  W520203</t>
  </si>
  <si>
    <t xml:space="preserve">  W520213</t>
  </si>
  <si>
    <t xml:space="preserve">S440    </t>
  </si>
  <si>
    <t xml:space="preserve">  W520214</t>
  </si>
  <si>
    <t xml:space="preserve">  W520215</t>
  </si>
  <si>
    <t xml:space="preserve">  W520404</t>
  </si>
  <si>
    <t xml:space="preserve">  W520411</t>
  </si>
  <si>
    <t xml:space="preserve">  W520412</t>
  </si>
  <si>
    <t xml:space="preserve">  W520413</t>
  </si>
  <si>
    <t xml:space="preserve">  W520415</t>
  </si>
  <si>
    <t xml:space="preserve">  W520721</t>
  </si>
  <si>
    <t xml:space="preserve">S300    </t>
  </si>
  <si>
    <t xml:space="preserve">  W525157</t>
  </si>
  <si>
    <t xml:space="preserve">  W700121</t>
  </si>
  <si>
    <t xml:space="preserve">  W700185</t>
  </si>
  <si>
    <t xml:space="preserve">  W700212</t>
  </si>
  <si>
    <t xml:space="preserve">  W700228</t>
  </si>
  <si>
    <t xml:space="preserve">  W700505</t>
  </si>
  <si>
    <t xml:space="preserve">  W700673</t>
  </si>
  <si>
    <t xml:space="preserve">  W700684</t>
  </si>
  <si>
    <t xml:space="preserve">  W700910</t>
  </si>
  <si>
    <t xml:space="preserve">  W700936</t>
  </si>
  <si>
    <t xml:space="preserve">  W701210</t>
  </si>
  <si>
    <t xml:space="preserve">  W701389</t>
  </si>
  <si>
    <t xml:space="preserve">  W702001</t>
  </si>
  <si>
    <t xml:space="preserve">  W702008</t>
  </si>
  <si>
    <t xml:space="preserve">  W702221</t>
  </si>
  <si>
    <t xml:space="preserve">  W702233</t>
  </si>
  <si>
    <t xml:space="preserve">  W702357</t>
  </si>
  <si>
    <t xml:space="preserve">  W702413</t>
  </si>
  <si>
    <t xml:space="preserve">  W702438</t>
  </si>
  <si>
    <t xml:space="preserve">  W702704</t>
  </si>
  <si>
    <t xml:space="preserve">  W702751</t>
  </si>
  <si>
    <t xml:space="preserve">  W702807</t>
  </si>
  <si>
    <t xml:space="preserve">  W702816</t>
  </si>
  <si>
    <t xml:space="preserve">  W702880</t>
  </si>
  <si>
    <t xml:space="preserve">S415    </t>
  </si>
  <si>
    <t xml:space="preserve">  W703069</t>
  </si>
  <si>
    <t xml:space="preserve">  W703168</t>
  </si>
  <si>
    <t xml:space="preserve">  W703211</t>
  </si>
  <si>
    <t xml:space="preserve">  W703214</t>
  </si>
  <si>
    <t xml:space="preserve">  W703265</t>
  </si>
  <si>
    <t xml:space="preserve">S430    </t>
  </si>
  <si>
    <t xml:space="preserve">  W703282</t>
  </si>
  <si>
    <t xml:space="preserve">  W703283</t>
  </si>
  <si>
    <t xml:space="preserve">  W703313</t>
  </si>
  <si>
    <t xml:space="preserve">  W703404</t>
  </si>
  <si>
    <t xml:space="preserve">  W703505</t>
  </si>
  <si>
    <t xml:space="preserve">  W703555</t>
  </si>
  <si>
    <t xml:space="preserve">  W703831</t>
  </si>
  <si>
    <t xml:space="preserve">  W703915</t>
  </si>
  <si>
    <t xml:space="preserve">  W704056</t>
  </si>
  <si>
    <t xml:space="preserve">  W704176</t>
  </si>
  <si>
    <t xml:space="preserve">  W704310</t>
  </si>
  <si>
    <t xml:space="preserve">  W704370</t>
  </si>
  <si>
    <t xml:space="preserve">  W704400</t>
  </si>
  <si>
    <t xml:space="preserve">  W704693</t>
  </si>
  <si>
    <t xml:space="preserve">  W705545</t>
  </si>
  <si>
    <t xml:space="preserve">S439    </t>
  </si>
  <si>
    <t xml:space="preserve">  W705831</t>
  </si>
  <si>
    <t xml:space="preserve">  W705985</t>
  </si>
  <si>
    <t xml:space="preserve">  W706010</t>
  </si>
  <si>
    <t xml:space="preserve">  W706066</t>
  </si>
  <si>
    <t xml:space="preserve">  W706436</t>
  </si>
  <si>
    <t xml:space="preserve">  W706635</t>
  </si>
  <si>
    <t xml:space="preserve">  W706716</t>
  </si>
  <si>
    <t xml:space="preserve">  W707062</t>
  </si>
  <si>
    <t xml:space="preserve">  W707119</t>
  </si>
  <si>
    <t xml:space="preserve">  W707209</t>
  </si>
  <si>
    <t xml:space="preserve">  W707405</t>
  </si>
  <si>
    <t xml:space="preserve">  W707612</t>
  </si>
  <si>
    <t xml:space="preserve">  W708009</t>
  </si>
  <si>
    <t xml:space="preserve">  W708140</t>
  </si>
  <si>
    <t xml:space="preserve">  W708322</t>
  </si>
  <si>
    <t xml:space="preserve">  W708392</t>
  </si>
  <si>
    <t xml:space="preserve">  W708396</t>
  </si>
  <si>
    <t xml:space="preserve">  W708433</t>
  </si>
  <si>
    <t xml:space="preserve">S901    </t>
  </si>
  <si>
    <t xml:space="preserve">  W708591</t>
  </si>
  <si>
    <t xml:space="preserve">  W708661</t>
  </si>
  <si>
    <t xml:space="preserve">  W708677</t>
  </si>
  <si>
    <t xml:space="preserve">  W708680</t>
  </si>
  <si>
    <t xml:space="preserve">  W708728</t>
  </si>
  <si>
    <t xml:space="preserve">  W708839</t>
  </si>
  <si>
    <t xml:space="preserve">  W708951</t>
  </si>
  <si>
    <t xml:space="preserve">  W709279</t>
  </si>
  <si>
    <t xml:space="preserve">  W709396</t>
  </si>
  <si>
    <t xml:space="preserve">  W709513</t>
  </si>
  <si>
    <t xml:space="preserve">  W709601</t>
  </si>
  <si>
    <t xml:space="preserve">  W709643</t>
  </si>
  <si>
    <t xml:space="preserve">  W709721</t>
  </si>
  <si>
    <t xml:space="preserve">S451    </t>
  </si>
  <si>
    <t xml:space="preserve">  W709729</t>
  </si>
  <si>
    <t xml:space="preserve">  W709806</t>
  </si>
  <si>
    <t xml:space="preserve">  W709816</t>
  </si>
  <si>
    <t xml:space="preserve">  W709843</t>
  </si>
  <si>
    <t xml:space="preserve">  W709849</t>
  </si>
  <si>
    <t xml:space="preserve">  W709855</t>
  </si>
  <si>
    <t xml:space="preserve">  W709923</t>
  </si>
  <si>
    <t xml:space="preserve">  W710017</t>
  </si>
  <si>
    <t xml:space="preserve">  W710048</t>
  </si>
  <si>
    <t xml:space="preserve">  W710210</t>
  </si>
  <si>
    <t xml:space="preserve">  W710211</t>
  </si>
  <si>
    <t xml:space="preserve">  W710265</t>
  </si>
  <si>
    <t xml:space="preserve">  W710320</t>
  </si>
  <si>
    <t xml:space="preserve">  W710400</t>
  </si>
  <si>
    <t xml:space="preserve">  W710461</t>
  </si>
  <si>
    <t xml:space="preserve">  W710536</t>
  </si>
  <si>
    <t xml:space="preserve">  W710544</t>
  </si>
  <si>
    <t xml:space="preserve">  W710591</t>
  </si>
  <si>
    <t xml:space="preserve">  W710665</t>
  </si>
  <si>
    <t xml:space="preserve">  W710717</t>
  </si>
  <si>
    <t xml:space="preserve">  W710771</t>
  </si>
  <si>
    <t xml:space="preserve">  W710911</t>
  </si>
  <si>
    <t xml:space="preserve">  W710962</t>
  </si>
  <si>
    <t xml:space="preserve">  W711107</t>
  </si>
  <si>
    <t xml:space="preserve">  W711115</t>
  </si>
  <si>
    <t xml:space="preserve">  W711289</t>
  </si>
  <si>
    <t xml:space="preserve">  W711363</t>
  </si>
  <si>
    <t xml:space="preserve">  W711557</t>
  </si>
  <si>
    <t xml:space="preserve">  W711560</t>
  </si>
  <si>
    <t xml:space="preserve">  W711574</t>
  </si>
  <si>
    <t xml:space="preserve">  W711670</t>
  </si>
  <si>
    <t xml:space="preserve">  W711712</t>
  </si>
  <si>
    <t xml:space="preserve">  W711890</t>
  </si>
  <si>
    <t xml:space="preserve">  W711910</t>
  </si>
  <si>
    <t xml:space="preserve">  W711918</t>
  </si>
  <si>
    <t xml:space="preserve">  W711953</t>
  </si>
  <si>
    <t xml:space="preserve">  W712146</t>
  </si>
  <si>
    <t xml:space="preserve">  W712511</t>
  </si>
  <si>
    <t xml:space="preserve">  W712518</t>
  </si>
  <si>
    <t xml:space="preserve">  W712700</t>
  </si>
  <si>
    <t xml:space="preserve">  W712729</t>
  </si>
  <si>
    <t xml:space="preserve">  W712781</t>
  </si>
  <si>
    <t xml:space="preserve">  W712889</t>
  </si>
  <si>
    <t xml:space="preserve">  W713004</t>
  </si>
  <si>
    <t xml:space="preserve">  W713145</t>
  </si>
  <si>
    <t xml:space="preserve">  W713199</t>
  </si>
  <si>
    <t xml:space="preserve">  W713437</t>
  </si>
  <si>
    <t xml:space="preserve">  W713610</t>
  </si>
  <si>
    <t xml:space="preserve">  W713625</t>
  </si>
  <si>
    <t xml:space="preserve">  W713637</t>
  </si>
  <si>
    <t xml:space="preserve">  W713638</t>
  </si>
  <si>
    <t xml:space="preserve">  W713733</t>
  </si>
  <si>
    <t xml:space="preserve">  W713760</t>
  </si>
  <si>
    <t xml:space="preserve">  W714040</t>
  </si>
  <si>
    <t xml:space="preserve">  W714098</t>
  </si>
  <si>
    <t xml:space="preserve">  W714171</t>
  </si>
  <si>
    <t xml:space="preserve">  W714383</t>
  </si>
  <si>
    <t xml:space="preserve">  W714515</t>
  </si>
  <si>
    <t xml:space="preserve">  W714609</t>
  </si>
  <si>
    <t xml:space="preserve">  W714729</t>
  </si>
  <si>
    <t xml:space="preserve">  W714753</t>
  </si>
  <si>
    <t xml:space="preserve">  W714756</t>
  </si>
  <si>
    <t xml:space="preserve">  W714776</t>
  </si>
  <si>
    <t xml:space="preserve">  W714779</t>
  </si>
  <si>
    <t xml:space="preserve">  W714807</t>
  </si>
  <si>
    <t xml:space="preserve">  W714824</t>
  </si>
  <si>
    <t xml:space="preserve">  W714872</t>
  </si>
  <si>
    <t xml:space="preserve">  W714899</t>
  </si>
  <si>
    <t xml:space="preserve">  W714900</t>
  </si>
  <si>
    <t xml:space="preserve">  W714915</t>
  </si>
  <si>
    <t xml:space="preserve">  W715097</t>
  </si>
  <si>
    <t xml:space="preserve">  W715134</t>
  </si>
  <si>
    <t xml:space="preserve">  W715150</t>
  </si>
  <si>
    <t xml:space="preserve">  W715222</t>
  </si>
  <si>
    <t xml:space="preserve">  W715235</t>
  </si>
  <si>
    <t xml:space="preserve">  W715339</t>
  </si>
  <si>
    <t xml:space="preserve">  W715382</t>
  </si>
  <si>
    <t xml:space="preserve">  W715474</t>
  </si>
  <si>
    <t xml:space="preserve">  W715544</t>
  </si>
  <si>
    <t xml:space="preserve">  W715585</t>
  </si>
  <si>
    <t xml:space="preserve">  W715618</t>
  </si>
  <si>
    <t xml:space="preserve">  W715694</t>
  </si>
  <si>
    <t xml:space="preserve">  W715729</t>
  </si>
  <si>
    <t xml:space="preserve">  W715751</t>
  </si>
  <si>
    <t xml:space="preserve">  W715752</t>
  </si>
  <si>
    <t xml:space="preserve">  W715871</t>
  </si>
  <si>
    <t xml:space="preserve">  W715926</t>
  </si>
  <si>
    <t xml:space="preserve">  W715938</t>
  </si>
  <si>
    <t xml:space="preserve">  W716008</t>
  </si>
  <si>
    <t xml:space="preserve">  W716051</t>
  </si>
  <si>
    <t xml:space="preserve">  W716070</t>
  </si>
  <si>
    <t xml:space="preserve">  W716195</t>
  </si>
  <si>
    <t xml:space="preserve">  W716266</t>
  </si>
  <si>
    <t xml:space="preserve">  W716271</t>
  </si>
  <si>
    <t xml:space="preserve">  W716272</t>
  </si>
  <si>
    <t xml:space="preserve">  W716291</t>
  </si>
  <si>
    <t xml:space="preserve">  W716298</t>
  </si>
  <si>
    <t xml:space="preserve">  W716300</t>
  </si>
  <si>
    <t xml:space="preserve">  W716528</t>
  </si>
  <si>
    <t xml:space="preserve">  W716576</t>
  </si>
  <si>
    <t xml:space="preserve">  W716659</t>
  </si>
  <si>
    <t xml:space="preserve">  W716745</t>
  </si>
  <si>
    <t xml:space="preserve">  W716755</t>
  </si>
  <si>
    <t xml:space="preserve">  W716890</t>
  </si>
  <si>
    <t xml:space="preserve">  W717005</t>
  </si>
  <si>
    <t xml:space="preserve">  W717037</t>
  </si>
  <si>
    <t xml:space="preserve">  W717073</t>
  </si>
  <si>
    <t xml:space="preserve">  W717143</t>
  </si>
  <si>
    <t xml:space="preserve">  W717303</t>
  </si>
  <si>
    <t xml:space="preserve">  W717349</t>
  </si>
  <si>
    <t xml:space="preserve">  W717381</t>
  </si>
  <si>
    <t xml:space="preserve">  W717486</t>
  </si>
  <si>
    <t xml:space="preserve">  W717842</t>
  </si>
  <si>
    <t xml:space="preserve">  W717869</t>
  </si>
  <si>
    <t xml:space="preserve">  W717887</t>
  </si>
  <si>
    <t xml:space="preserve">  W718039</t>
  </si>
  <si>
    <t xml:space="preserve">  W718040</t>
  </si>
  <si>
    <t xml:space="preserve">  W718098</t>
  </si>
  <si>
    <t xml:space="preserve">  W718254</t>
  </si>
  <si>
    <t xml:space="preserve">  W718492</t>
  </si>
  <si>
    <t xml:space="preserve">  W718812</t>
  </si>
  <si>
    <t xml:space="preserve">  W718814</t>
  </si>
  <si>
    <t xml:space="preserve">  W718933</t>
  </si>
  <si>
    <t xml:space="preserve">  W718965</t>
  </si>
  <si>
    <t xml:space="preserve">  W719080</t>
  </si>
  <si>
    <t xml:space="preserve">  W719313</t>
  </si>
  <si>
    <t xml:space="preserve">  W719514</t>
  </si>
  <si>
    <t xml:space="preserve">  W719564</t>
  </si>
  <si>
    <t xml:space="preserve">  W719640</t>
  </si>
  <si>
    <t xml:space="preserve">  W719799</t>
  </si>
  <si>
    <t xml:space="preserve">  1523726</t>
  </si>
  <si>
    <t xml:space="preserve">   6L34</t>
  </si>
  <si>
    <t xml:space="preserve">  7822800</t>
  </si>
  <si>
    <t xml:space="preserve">  7822801</t>
  </si>
  <si>
    <t xml:space="preserve">  7826800</t>
  </si>
  <si>
    <t xml:space="preserve">  7826801</t>
  </si>
  <si>
    <t xml:space="preserve">   DS7A</t>
  </si>
  <si>
    <t xml:space="preserve">  9662452</t>
  </si>
  <si>
    <t xml:space="preserve">  9662453</t>
  </si>
  <si>
    <t xml:space="preserve">   5F93</t>
  </si>
  <si>
    <t xml:space="preserve"> 54101C24</t>
  </si>
  <si>
    <t xml:space="preserve">   48ZF</t>
  </si>
  <si>
    <t xml:space="preserve"> 78238B32</t>
  </si>
  <si>
    <t/>
  </si>
  <si>
    <t>W706507</t>
  </si>
  <si>
    <t>S300</t>
  </si>
  <si>
    <t>W520720</t>
  </si>
  <si>
    <t>W520722</t>
  </si>
  <si>
    <t>W708425</t>
  </si>
  <si>
    <t>W709840</t>
  </si>
  <si>
    <t>W702354</t>
  </si>
  <si>
    <t>W711271</t>
  </si>
  <si>
    <t>W715862</t>
  </si>
  <si>
    <t>3M51</t>
  </si>
  <si>
    <t>R5C364</t>
  </si>
  <si>
    <t>AC</t>
  </si>
  <si>
    <t>W703193</t>
  </si>
  <si>
    <t>W716102</t>
  </si>
  <si>
    <t>W706601</t>
  </si>
  <si>
    <t>CB</t>
  </si>
  <si>
    <t>BM51</t>
  </si>
  <si>
    <t>A001K43</t>
  </si>
  <si>
    <t>AA</t>
  </si>
  <si>
    <t>W707518</t>
  </si>
  <si>
    <t>W707561</t>
  </si>
  <si>
    <t>AG</t>
  </si>
  <si>
    <t>BV61</t>
  </si>
  <si>
    <t>A62570</t>
  </si>
  <si>
    <t>W703879</t>
  </si>
  <si>
    <t>C490</t>
  </si>
  <si>
    <t>16615</t>
  </si>
  <si>
    <t>16854</t>
  </si>
  <si>
    <t>W712874</t>
  </si>
  <si>
    <t>ED8B</t>
  </si>
  <si>
    <t>8B262</t>
  </si>
  <si>
    <t>AB</t>
  </si>
  <si>
    <t>W704300</t>
  </si>
  <si>
    <t>S442</t>
  </si>
  <si>
    <t>W713134</t>
  </si>
  <si>
    <t>W715764</t>
  </si>
  <si>
    <t>2N11</t>
  </si>
  <si>
    <t>15201</t>
  </si>
  <si>
    <t>S450B</t>
  </si>
  <si>
    <t>BV6T</t>
  </si>
  <si>
    <t>14A169</t>
  </si>
  <si>
    <t>ED8T</t>
  </si>
  <si>
    <t>15K859</t>
  </si>
  <si>
    <t>AC5BWG</t>
  </si>
  <si>
    <t>15K868</t>
  </si>
  <si>
    <t>15K870</t>
  </si>
  <si>
    <t>13B414</t>
  </si>
  <si>
    <t>13B415</t>
  </si>
  <si>
    <t>W705212</t>
  </si>
  <si>
    <t>W710184</t>
  </si>
  <si>
    <t>17485</t>
  </si>
  <si>
    <t>F17496</t>
  </si>
  <si>
    <t>8A69</t>
  </si>
  <si>
    <t>19A164</t>
  </si>
  <si>
    <t>9E740</t>
  </si>
  <si>
    <t>14K147</t>
  </si>
  <si>
    <t>W702912</t>
  </si>
  <si>
    <t>A22836</t>
  </si>
  <si>
    <t>R02447</t>
  </si>
  <si>
    <t>A268A12</t>
  </si>
  <si>
    <t>W706093</t>
  </si>
  <si>
    <t>A22837</t>
  </si>
  <si>
    <t>A268A13</t>
  </si>
  <si>
    <t>W520712</t>
  </si>
  <si>
    <t>W520781</t>
  </si>
  <si>
    <t>W700571</t>
  </si>
  <si>
    <t>14017</t>
  </si>
  <si>
    <t>BB</t>
  </si>
  <si>
    <t>14B079</t>
  </si>
  <si>
    <t>AE</t>
  </si>
  <si>
    <t>BB5T</t>
  </si>
  <si>
    <t>19A487</t>
  </si>
  <si>
    <t>AA3JA6</t>
  </si>
  <si>
    <t>XS41</t>
  </si>
  <si>
    <t>A61216</t>
  </si>
  <si>
    <t>F02098</t>
  </si>
  <si>
    <t>F02099</t>
  </si>
  <si>
    <t>A10142</t>
  </si>
  <si>
    <t>BA</t>
  </si>
  <si>
    <t>A10143</t>
  </si>
  <si>
    <t>DV61</t>
  </si>
  <si>
    <t>9068</t>
  </si>
  <si>
    <t>W711415</t>
  </si>
  <si>
    <t>W520752</t>
  </si>
  <si>
    <t>F11140</t>
  </si>
  <si>
    <t>F11218</t>
  </si>
  <si>
    <t>W702961</t>
  </si>
  <si>
    <t>F16015</t>
  </si>
  <si>
    <t>F16016</t>
  </si>
  <si>
    <t>W520761</t>
  </si>
  <si>
    <t>F20204</t>
  </si>
  <si>
    <t>F20220</t>
  </si>
  <si>
    <t>F20221</t>
  </si>
  <si>
    <t>F21724</t>
  </si>
  <si>
    <t>CM5A</t>
  </si>
  <si>
    <t>A21812</t>
  </si>
  <si>
    <t>A21813</t>
  </si>
  <si>
    <t>EB</t>
  </si>
  <si>
    <t>14529</t>
  </si>
  <si>
    <t>CA</t>
  </si>
  <si>
    <t>F22600</t>
  </si>
  <si>
    <t>ACSMAS</t>
  </si>
  <si>
    <t>F22601</t>
  </si>
  <si>
    <t>14540</t>
  </si>
  <si>
    <t>W506923</t>
  </si>
  <si>
    <t>S437</t>
  </si>
  <si>
    <t>8A61</t>
  </si>
  <si>
    <t>A611E04</t>
  </si>
  <si>
    <t>A26480</t>
  </si>
  <si>
    <t>F24704</t>
  </si>
  <si>
    <t>F24720</t>
  </si>
  <si>
    <t>F24721</t>
  </si>
  <si>
    <t>F247B52</t>
  </si>
  <si>
    <t>A26412</t>
  </si>
  <si>
    <t>A26413</t>
  </si>
  <si>
    <t>W703951</t>
  </si>
  <si>
    <t>W700791</t>
  </si>
  <si>
    <t>F27846</t>
  </si>
  <si>
    <t>F27847</t>
  </si>
  <si>
    <t>W717957</t>
  </si>
  <si>
    <t>S439</t>
  </si>
  <si>
    <t>9L34</t>
  </si>
  <si>
    <t>1526590</t>
  </si>
  <si>
    <t>F40616</t>
  </si>
  <si>
    <t>F40626</t>
  </si>
  <si>
    <t>W505253</t>
  </si>
  <si>
    <t>F50202</t>
  </si>
  <si>
    <t>13776</t>
  </si>
  <si>
    <t>14335</t>
  </si>
  <si>
    <t>1S71</t>
  </si>
  <si>
    <t>13A613</t>
  </si>
  <si>
    <t>13K767</t>
  </si>
  <si>
    <t>F041K16</t>
  </si>
  <si>
    <t>AA3JM1</t>
  </si>
  <si>
    <t>AC3JM1</t>
  </si>
  <si>
    <t>CC</t>
  </si>
  <si>
    <t>EU5T</t>
  </si>
  <si>
    <t>14D230</t>
  </si>
  <si>
    <t>FJC</t>
  </si>
  <si>
    <t>F611D10</t>
  </si>
  <si>
    <t>61208</t>
  </si>
  <si>
    <t>AD3JA6</t>
  </si>
  <si>
    <t>F611D11</t>
  </si>
  <si>
    <t>61209</t>
  </si>
  <si>
    <t>W520764</t>
  </si>
  <si>
    <t>W703173</t>
  </si>
  <si>
    <t>14401</t>
  </si>
  <si>
    <t>3D071</t>
  </si>
  <si>
    <t>F04545</t>
  </si>
  <si>
    <t>19980</t>
  </si>
  <si>
    <t>10849</t>
  </si>
  <si>
    <t>15607</t>
  </si>
  <si>
    <t>F22050</t>
  </si>
  <si>
    <t>DG9T</t>
  </si>
  <si>
    <t>13A350</t>
  </si>
  <si>
    <t>13N064</t>
  </si>
  <si>
    <t>19B555</t>
  </si>
  <si>
    <t>F044A74</t>
  </si>
  <si>
    <t>W507143</t>
  </si>
  <si>
    <t>W520102</t>
  </si>
  <si>
    <t>W707103</t>
  </si>
  <si>
    <t>W712428</t>
  </si>
  <si>
    <t>18C815</t>
  </si>
  <si>
    <t>DS7T</t>
  </si>
  <si>
    <t>15K601</t>
  </si>
  <si>
    <t>BF</t>
  </si>
  <si>
    <t>BM5T</t>
  </si>
  <si>
    <t>8B506</t>
  </si>
  <si>
    <t>14G332</t>
  </si>
  <si>
    <t>18C612</t>
  </si>
  <si>
    <t>4S7T</t>
  </si>
  <si>
    <t>19C734</t>
  </si>
  <si>
    <t>19E663</t>
  </si>
  <si>
    <t>C490M</t>
  </si>
  <si>
    <t>W715059</t>
  </si>
  <si>
    <t>JD8B</t>
  </si>
  <si>
    <t>8200</t>
  </si>
  <si>
    <t>AB3EB4</t>
  </si>
  <si>
    <t>F02824</t>
  </si>
  <si>
    <t>BBUABY</t>
  </si>
  <si>
    <t>JB3B</t>
  </si>
  <si>
    <t>JD8T</t>
  </si>
  <si>
    <t>F17497</t>
  </si>
  <si>
    <t>14E078</t>
  </si>
  <si>
    <t>15K603</t>
  </si>
  <si>
    <t>14F302</t>
  </si>
  <si>
    <t>AASMA4</t>
  </si>
  <si>
    <t>JB3T</t>
  </si>
  <si>
    <t>BA3JA6</t>
  </si>
  <si>
    <t>BASMAS</t>
  </si>
  <si>
    <t>14776</t>
  </si>
  <si>
    <t>ABSMA4</t>
  </si>
  <si>
    <t>F266B35</t>
  </si>
  <si>
    <t>F40617</t>
  </si>
  <si>
    <t>AM2T</t>
  </si>
  <si>
    <t>19A391</t>
  </si>
  <si>
    <t>AE3JM4</t>
  </si>
  <si>
    <t>13E720</t>
  </si>
  <si>
    <t>JU5T</t>
  </si>
  <si>
    <t>FAA</t>
  </si>
  <si>
    <t>14D231</t>
  </si>
  <si>
    <t>FGA</t>
  </si>
  <si>
    <t>14711</t>
  </si>
  <si>
    <t>AB3JA6</t>
  </si>
  <si>
    <t>F1ET</t>
  </si>
  <si>
    <t>14B709</t>
  </si>
  <si>
    <t>HU5T</t>
  </si>
  <si>
    <t>14C708</t>
  </si>
  <si>
    <t>FHA</t>
  </si>
  <si>
    <t>14D716</t>
  </si>
  <si>
    <t>F2GT</t>
  </si>
  <si>
    <t>1A180</t>
  </si>
  <si>
    <t>JD8G</t>
  </si>
  <si>
    <t>7A542</t>
  </si>
  <si>
    <t>11572</t>
  </si>
  <si>
    <t>G1B5</t>
  </si>
  <si>
    <t>JD8C</t>
  </si>
  <si>
    <t>9V21</t>
  </si>
  <si>
    <t>3F880</t>
  </si>
  <si>
    <t>ED</t>
  </si>
  <si>
    <t>14F642</t>
  </si>
  <si>
    <t>W718102</t>
  </si>
  <si>
    <t>S451</t>
  </si>
  <si>
    <t>GB</t>
  </si>
  <si>
    <t>GN15</t>
  </si>
  <si>
    <t>C1B</t>
  </si>
  <si>
    <t>14C376</t>
  </si>
  <si>
    <t>W718646</t>
  </si>
  <si>
    <t>S303</t>
  </si>
  <si>
    <t>JB</t>
  </si>
  <si>
    <t>LB</t>
  </si>
  <si>
    <t>BC</t>
  </si>
  <si>
    <t>MA</t>
  </si>
  <si>
    <t>Bailment</t>
    <phoneticPr fontId="5" type="noConversion"/>
  </si>
  <si>
    <t>C490 MCA TT BoM Validation</t>
    <phoneticPr fontId="5" type="noConversion"/>
  </si>
  <si>
    <t>TT BoM Structure</t>
    <phoneticPr fontId="5" type="noConversion"/>
  </si>
  <si>
    <t>VENDOR</t>
    <phoneticPr fontId="5" type="noConversion"/>
  </si>
  <si>
    <t>C490 MCA Local Tracker</t>
    <phoneticPr fontId="5" type="noConversion"/>
  </si>
  <si>
    <t>Suffix_w</t>
    <phoneticPr fontId="5" type="noConversion"/>
  </si>
  <si>
    <t>Mapping Rule</t>
  </si>
  <si>
    <t>Sourcing status</t>
    <phoneticPr fontId="14" type="noConversion"/>
  </si>
  <si>
    <t>Material Cost Quote Breakdown (Per Unit)</t>
  </si>
  <si>
    <t>Ex-Work</t>
    <phoneticPr fontId="5" type="noConversion"/>
  </si>
  <si>
    <t>LP/SP</t>
  </si>
  <si>
    <t>Supplier</t>
  </si>
  <si>
    <t>GSDB</t>
  </si>
  <si>
    <t>LocalizationVersion</t>
    <phoneticPr fontId="14" type="noConversion"/>
  </si>
  <si>
    <t>CBP No.</t>
    <phoneticPr fontId="14" type="noConversion"/>
  </si>
  <si>
    <t>Commodity Name</t>
    <phoneticPr fontId="14" type="noConversion"/>
  </si>
  <si>
    <t>Commodity Name_Ch</t>
    <phoneticPr fontId="14" type="noConversion"/>
  </si>
  <si>
    <t>Part Description</t>
    <phoneticPr fontId="14" type="noConversion"/>
  </si>
  <si>
    <t>Seg.</t>
    <phoneticPr fontId="14" type="noConversion"/>
  </si>
  <si>
    <t>PMT</t>
    <phoneticPr fontId="14" type="noConversion"/>
  </si>
  <si>
    <t>TH/ PF</t>
    <phoneticPr fontId="14" type="noConversion"/>
  </si>
  <si>
    <t>Packaging</t>
    <phoneticPr fontId="5" type="noConversion"/>
  </si>
  <si>
    <t>In-land Freight</t>
    <phoneticPr fontId="5" type="noConversion"/>
  </si>
  <si>
    <t>Base Amort. ED&amp;T</t>
    <phoneticPr fontId="5" type="noConversion"/>
  </si>
  <si>
    <t>MCA Amort. ED&amp;T</t>
    <phoneticPr fontId="5" type="noConversion"/>
  </si>
  <si>
    <t>Vendor Tooling</t>
    <phoneticPr fontId="14" type="noConversion"/>
  </si>
  <si>
    <t>ED&amp;T Quote</t>
  </si>
  <si>
    <t>Job#1 Tooling</t>
  </si>
  <si>
    <t>Total Tooling</t>
  </si>
  <si>
    <t>Total ED&amp;T</t>
  </si>
  <si>
    <t>ED&amp;T Amortized Volume</t>
    <phoneticPr fontId="5" type="noConversion"/>
  </si>
  <si>
    <t>Upfront ED&amp;T</t>
  </si>
  <si>
    <t>Comments</t>
  </si>
  <si>
    <t>Source</t>
    <phoneticPr fontId="14" type="noConversion"/>
  </si>
  <si>
    <t xml:space="preserve">CAF PD Finance </t>
    <phoneticPr fontId="4" type="noConversion"/>
  </si>
  <si>
    <t>Local Cost</t>
    <phoneticPr fontId="4" type="noConversion"/>
  </si>
  <si>
    <t>PMT1</t>
    <phoneticPr fontId="4" type="noConversion"/>
  </si>
  <si>
    <t>PMT2</t>
  </si>
  <si>
    <t>PMT3</t>
  </si>
  <si>
    <t>PMT4</t>
  </si>
  <si>
    <t>PMT5</t>
  </si>
  <si>
    <t>Fastener</t>
    <phoneticPr fontId="4" type="noConversion"/>
  </si>
  <si>
    <t>Bulk</t>
    <phoneticPr fontId="4" type="noConversion"/>
  </si>
  <si>
    <t>Import Cost</t>
    <phoneticPr fontId="4" type="noConversion"/>
  </si>
  <si>
    <t>Subtotal</t>
    <phoneticPr fontId="4" type="noConversion"/>
  </si>
  <si>
    <t>Standard Content</t>
    <phoneticPr fontId="4" type="noConversion"/>
  </si>
  <si>
    <t>Option Content</t>
    <phoneticPr fontId="4" type="noConversion"/>
  </si>
  <si>
    <t>-</t>
    <phoneticPr fontId="4" type="noConversion"/>
  </si>
  <si>
    <t>($P/U)</t>
    <phoneticPr fontId="4" type="noConversion"/>
  </si>
  <si>
    <t>Avg.</t>
    <phoneticPr fontId="4" type="noConversion"/>
  </si>
  <si>
    <t>($Mils)</t>
    <phoneticPr fontId="4" type="noConversion"/>
  </si>
  <si>
    <t>Comments</t>
    <phoneticPr fontId="5" type="noConversion"/>
  </si>
  <si>
    <t>BoM Material Cost</t>
    <phoneticPr fontId="4" type="noConversion"/>
  </si>
  <si>
    <t>Central Overlay</t>
    <phoneticPr fontId="4" type="noConversion"/>
  </si>
  <si>
    <t>TT BoM</t>
    <phoneticPr fontId="5" type="noConversion"/>
  </si>
  <si>
    <t>ITI Explanation</t>
    <phoneticPr fontId="5" type="noConversion"/>
  </si>
  <si>
    <t>-</t>
    <phoneticPr fontId="4" type="noConversion"/>
  </si>
  <si>
    <t>other</t>
    <phoneticPr fontId="4" type="noConversion"/>
  </si>
  <si>
    <t>C490 MCA TT BoM  VS. PPL BoM Cost</t>
    <phoneticPr fontId="4" type="noConversion"/>
  </si>
  <si>
    <t>C490 TT BoM Cost By Source Currency</t>
    <phoneticPr fontId="4" type="noConversion"/>
  </si>
  <si>
    <t>CNY</t>
    <phoneticPr fontId="4" type="noConversion"/>
  </si>
  <si>
    <t>USD</t>
    <phoneticPr fontId="4" type="noConversion"/>
  </si>
  <si>
    <t>EUR</t>
    <phoneticPr fontId="4" type="noConversion"/>
  </si>
  <si>
    <t>P+B+S</t>
    <phoneticPr fontId="14" type="noConversion"/>
  </si>
  <si>
    <t>Local Tracker_detail</t>
    <phoneticPr fontId="14" type="noConversion"/>
  </si>
  <si>
    <t>P+B+S1</t>
    <phoneticPr fontId="14" type="noConversion"/>
  </si>
  <si>
    <t>Local Tracker_detail</t>
    <phoneticPr fontId="14" type="noConversion"/>
  </si>
  <si>
    <t>Local Tracker_Change Log</t>
    <phoneticPr fontId="14" type="noConversion"/>
  </si>
  <si>
    <t>P+B</t>
    <phoneticPr fontId="14" type="noConversion"/>
  </si>
  <si>
    <t>2B195</t>
  </si>
  <si>
    <t>12A650</t>
  </si>
  <si>
    <t>Not Found In Local Tracker</t>
    <phoneticPr fontId="14" type="noConversion"/>
  </si>
  <si>
    <t>Remark</t>
    <phoneticPr fontId="14" type="noConversion"/>
  </si>
  <si>
    <t>B+S</t>
    <phoneticPr fontId="14" type="noConversion"/>
  </si>
  <si>
    <t>F1F1</t>
    <phoneticPr fontId="14" type="noConversion"/>
  </si>
  <si>
    <t>F1F1</t>
    <phoneticPr fontId="14" type="noConversion"/>
  </si>
  <si>
    <t>BF</t>
    <phoneticPr fontId="14" type="noConversion"/>
  </si>
  <si>
    <t>C/O C490 Base</t>
    <phoneticPr fontId="14" type="noConversion"/>
  </si>
  <si>
    <t>C490 Base BoM</t>
    <phoneticPr fontId="14" type="noConversion"/>
  </si>
  <si>
    <t>P+B+S</t>
    <phoneticPr fontId="14" type="noConversion"/>
  </si>
  <si>
    <t>C490 Base BoM</t>
    <phoneticPr fontId="14" type="noConversion"/>
  </si>
  <si>
    <t>Fastener</t>
    <phoneticPr fontId="14" type="noConversion"/>
  </si>
  <si>
    <t>Bulk</t>
    <phoneticPr fontId="14" type="noConversion"/>
  </si>
  <si>
    <t>P+B+S1</t>
    <phoneticPr fontId="14" type="noConversion"/>
  </si>
  <si>
    <t>Local Tracker_Change Log</t>
    <phoneticPr fontId="14" type="noConversion"/>
  </si>
  <si>
    <t>JD8T </t>
    <phoneticPr fontId="14" type="noConversion"/>
  </si>
  <si>
    <t>14014 </t>
    <phoneticPr fontId="14" type="noConversion"/>
  </si>
  <si>
    <t>AA </t>
    <phoneticPr fontId="14" type="noConversion"/>
  </si>
  <si>
    <t>14014 </t>
  </si>
  <si>
    <t>BA </t>
    <phoneticPr fontId="14" type="noConversion"/>
  </si>
  <si>
    <t>DA </t>
    <phoneticPr fontId="14" type="noConversion"/>
  </si>
  <si>
    <t>JD8T </t>
    <phoneticPr fontId="14" type="noConversion"/>
  </si>
  <si>
    <t>FA </t>
    <phoneticPr fontId="14" type="noConversion"/>
  </si>
  <si>
    <t>JD8T </t>
    <phoneticPr fontId="14" type="noConversion"/>
  </si>
  <si>
    <t>GA </t>
    <phoneticPr fontId="14" type="noConversion"/>
  </si>
  <si>
    <t>JD8T </t>
    <phoneticPr fontId="14" type="noConversion"/>
  </si>
  <si>
    <t>HA </t>
    <phoneticPr fontId="14" type="noConversion"/>
  </si>
  <si>
    <t>KA </t>
    <phoneticPr fontId="14" type="noConversion"/>
  </si>
  <si>
    <t>JD8T </t>
    <phoneticPr fontId="14" type="noConversion"/>
  </si>
  <si>
    <t>MA </t>
    <phoneticPr fontId="14" type="noConversion"/>
  </si>
  <si>
    <t>NA </t>
    <phoneticPr fontId="14" type="noConversion"/>
  </si>
  <si>
    <t>RA </t>
    <phoneticPr fontId="14" type="noConversion"/>
  </si>
  <si>
    <t>TA </t>
    <phoneticPr fontId="14" type="noConversion"/>
  </si>
  <si>
    <t>14K733 </t>
  </si>
  <si>
    <t>CA </t>
    <phoneticPr fontId="14" type="noConversion"/>
  </si>
  <si>
    <t>JD8T </t>
    <phoneticPr fontId="14" type="noConversion"/>
  </si>
  <si>
    <t>DA </t>
    <phoneticPr fontId="14" type="noConversion"/>
  </si>
  <si>
    <t>EA </t>
    <phoneticPr fontId="14" type="noConversion"/>
  </si>
  <si>
    <t>FA </t>
    <phoneticPr fontId="14" type="noConversion"/>
  </si>
  <si>
    <t>GA </t>
    <phoneticPr fontId="14" type="noConversion"/>
  </si>
  <si>
    <t>JA </t>
    <phoneticPr fontId="14" type="noConversion"/>
  </si>
  <si>
    <t>LA </t>
    <phoneticPr fontId="14" type="noConversion"/>
  </si>
  <si>
    <t>MA </t>
    <phoneticPr fontId="14" type="noConversion"/>
  </si>
  <si>
    <t>NA </t>
    <phoneticPr fontId="14" type="noConversion"/>
  </si>
  <si>
    <t>P+B+S1</t>
    <phoneticPr fontId="14" type="noConversion"/>
  </si>
  <si>
    <t>Local Tracker_Change Log</t>
    <phoneticPr fontId="14" type="noConversion"/>
  </si>
  <si>
    <t>JD8T </t>
    <phoneticPr fontId="14" type="noConversion"/>
  </si>
  <si>
    <t>14A280 </t>
  </si>
  <si>
    <t>AB</t>
    <phoneticPr fontId="14" type="noConversion"/>
  </si>
  <si>
    <t>CB</t>
    <phoneticPr fontId="14" type="noConversion"/>
  </si>
  <si>
    <t>AB</t>
    <phoneticPr fontId="14" type="noConversion"/>
  </si>
  <si>
    <t>BB</t>
    <phoneticPr fontId="14" type="noConversion"/>
  </si>
  <si>
    <t>CB</t>
    <phoneticPr fontId="14" type="noConversion"/>
  </si>
  <si>
    <t>DB</t>
    <phoneticPr fontId="14" type="noConversion"/>
  </si>
  <si>
    <t>MJD8B </t>
    <phoneticPr fontId="14" type="noConversion"/>
  </si>
  <si>
    <t>LBBA</t>
    <phoneticPr fontId="14" type="noConversion"/>
  </si>
  <si>
    <t>AGW</t>
    <phoneticPr fontId="14" type="noConversion"/>
  </si>
  <si>
    <t>BGW</t>
    <phoneticPr fontId="14" type="noConversion"/>
  </si>
  <si>
    <t>EGW</t>
    <phoneticPr fontId="14" type="noConversion"/>
  </si>
  <si>
    <t>FGW</t>
    <phoneticPr fontId="14" type="noConversion"/>
  </si>
  <si>
    <t>MJD8B </t>
    <phoneticPr fontId="14" type="noConversion"/>
  </si>
  <si>
    <t>LBBA</t>
    <phoneticPr fontId="14" type="noConversion"/>
  </si>
  <si>
    <t>JGW</t>
    <phoneticPr fontId="14" type="noConversion"/>
  </si>
  <si>
    <t>KGW</t>
    <phoneticPr fontId="14" type="noConversion"/>
  </si>
  <si>
    <t>MJD8B </t>
    <phoneticPr fontId="14" type="noConversion"/>
  </si>
  <si>
    <t>LBBA</t>
    <phoneticPr fontId="14" type="noConversion"/>
  </si>
  <si>
    <t>LGW</t>
    <phoneticPr fontId="14" type="noConversion"/>
  </si>
  <si>
    <t>MGW</t>
    <phoneticPr fontId="14" type="noConversion"/>
  </si>
  <si>
    <t>P+B+S</t>
    <phoneticPr fontId="14" type="noConversion"/>
  </si>
  <si>
    <t>Local Tracker_detail</t>
    <phoneticPr fontId="14" type="noConversion"/>
  </si>
  <si>
    <t>JD8C </t>
  </si>
  <si>
    <t>1K003</t>
  </si>
  <si>
    <t>CB</t>
    <phoneticPr fontId="14" type="noConversion"/>
  </si>
  <si>
    <t>DA</t>
  </si>
  <si>
    <t>EA</t>
    <phoneticPr fontId="14" type="noConversion"/>
  </si>
  <si>
    <t>Local Tracker_detail</t>
    <phoneticPr fontId="14" type="noConversion"/>
  </si>
  <si>
    <t>P+B+S</t>
    <phoneticPr fontId="14" type="noConversion"/>
  </si>
  <si>
    <t>JD8B</t>
    <phoneticPr fontId="14" type="noConversion"/>
  </si>
  <si>
    <t>F02216</t>
    <phoneticPr fontId="24" type="noConversion"/>
  </si>
  <si>
    <t>B</t>
    <phoneticPr fontId="14" type="noConversion"/>
  </si>
  <si>
    <t>EV61</t>
  </si>
  <si>
    <t>CA</t>
    <phoneticPr fontId="14" type="noConversion"/>
  </si>
  <si>
    <t>B+S</t>
    <phoneticPr fontId="14" type="noConversion"/>
  </si>
  <si>
    <t>JD8B </t>
    <phoneticPr fontId="14" type="noConversion"/>
  </si>
  <si>
    <t>BA</t>
    <phoneticPr fontId="14" type="noConversion"/>
  </si>
  <si>
    <t>JD8B </t>
    <phoneticPr fontId="14" type="noConversion"/>
  </si>
  <si>
    <t>F23200</t>
    <phoneticPr fontId="24" type="noConversion"/>
  </si>
  <si>
    <t>BA</t>
    <phoneticPr fontId="14" type="noConversion"/>
  </si>
  <si>
    <t>F23201</t>
    <phoneticPr fontId="24" type="noConversion"/>
  </si>
  <si>
    <t>18K001</t>
  </si>
  <si>
    <t>AB</t>
    <phoneticPr fontId="14" type="noConversion"/>
  </si>
  <si>
    <t>BB</t>
    <phoneticPr fontId="14" type="noConversion"/>
  </si>
  <si>
    <t>AB</t>
    <phoneticPr fontId="14" type="noConversion"/>
  </si>
  <si>
    <t>BB</t>
    <phoneticPr fontId="14" type="noConversion"/>
  </si>
  <si>
    <t>P+B+S</t>
    <phoneticPr fontId="14" type="noConversion"/>
  </si>
  <si>
    <t>JD8B </t>
    <phoneticPr fontId="14" type="noConversion"/>
  </si>
  <si>
    <t>F611D10</t>
    <phoneticPr fontId="5" type="noConversion"/>
  </si>
  <si>
    <t>AA</t>
    <phoneticPr fontId="14" type="noConversion"/>
  </si>
  <si>
    <t>JD8B </t>
    <phoneticPr fontId="14" type="noConversion"/>
  </si>
  <si>
    <t>F611D11</t>
    <phoneticPr fontId="5" type="noConversion"/>
  </si>
  <si>
    <t>AA</t>
    <phoneticPr fontId="14" type="noConversion"/>
  </si>
  <si>
    <t>P+B+S</t>
    <phoneticPr fontId="14" type="noConversion"/>
  </si>
  <si>
    <t>Local Tracker_detail</t>
    <phoneticPr fontId="14" type="noConversion"/>
  </si>
  <si>
    <t>JD8C </t>
    <phoneticPr fontId="14" type="noConversion"/>
  </si>
  <si>
    <t>5019</t>
    <phoneticPr fontId="14" type="noConversion"/>
  </si>
  <si>
    <t>P+B+S</t>
    <phoneticPr fontId="14" type="noConversion"/>
  </si>
  <si>
    <t>Local Tracker_detail</t>
    <phoneticPr fontId="14" type="noConversion"/>
  </si>
  <si>
    <t>JD81</t>
    <phoneticPr fontId="14" type="noConversion"/>
  </si>
  <si>
    <t>6P082</t>
    <phoneticPr fontId="24" type="noConversion"/>
  </si>
  <si>
    <t>CB</t>
    <phoneticPr fontId="14" type="noConversion"/>
  </si>
  <si>
    <t>B+S</t>
    <phoneticPr fontId="14" type="noConversion"/>
  </si>
  <si>
    <t>JD8P </t>
  </si>
  <si>
    <t>7B147</t>
  </si>
  <si>
    <t>AA</t>
    <phoneticPr fontId="14" type="noConversion"/>
  </si>
  <si>
    <t>P+B+S</t>
    <phoneticPr fontId="14" type="noConversion"/>
  </si>
  <si>
    <t>E1GA</t>
    <phoneticPr fontId="14" type="noConversion"/>
  </si>
  <si>
    <t>9Y460 </t>
    <phoneticPr fontId="24" type="noConversion"/>
  </si>
  <si>
    <t>GA </t>
    <phoneticPr fontId="14" type="noConversion"/>
  </si>
  <si>
    <t>P+B+S</t>
    <phoneticPr fontId="14" type="noConversion"/>
  </si>
  <si>
    <t>JD8B </t>
    <phoneticPr fontId="14" type="noConversion"/>
  </si>
  <si>
    <t>F240A40 </t>
    <phoneticPr fontId="24" type="noConversion"/>
  </si>
  <si>
    <t>BAW</t>
    <phoneticPr fontId="14" type="noConversion"/>
  </si>
  <si>
    <t>P+B+S</t>
    <phoneticPr fontId="14" type="noConversion"/>
  </si>
  <si>
    <t>F2GT </t>
  </si>
  <si>
    <t>CD</t>
    <phoneticPr fontId="14" type="noConversion"/>
  </si>
  <si>
    <t>P+B</t>
    <phoneticPr fontId="14" type="noConversion"/>
  </si>
  <si>
    <t>Local Tracker_detail</t>
    <phoneticPr fontId="14" type="noConversion"/>
  </si>
  <si>
    <t>14401 </t>
  </si>
  <si>
    <t>JD8T </t>
    <phoneticPr fontId="14" type="noConversion"/>
  </si>
  <si>
    <t>EB </t>
    <phoneticPr fontId="14" type="noConversion"/>
  </si>
  <si>
    <t>JD8T </t>
    <phoneticPr fontId="14" type="noConversion"/>
  </si>
  <si>
    <t>GB</t>
    <phoneticPr fontId="14" type="noConversion"/>
  </si>
  <si>
    <t>JD8T </t>
    <phoneticPr fontId="14" type="noConversion"/>
  </si>
  <si>
    <t>JB</t>
    <phoneticPr fontId="14" type="noConversion"/>
  </si>
  <si>
    <t>LB</t>
    <phoneticPr fontId="14" type="noConversion"/>
  </si>
  <si>
    <t>MA </t>
    <phoneticPr fontId="14" type="noConversion"/>
  </si>
  <si>
    <t>Local Tracker_Change Log</t>
    <phoneticPr fontId="14" type="noConversion"/>
  </si>
  <si>
    <t>P+B+S</t>
    <phoneticPr fontId="14" type="noConversion"/>
  </si>
  <si>
    <t>Bulk</t>
    <phoneticPr fontId="14" type="noConversion"/>
  </si>
  <si>
    <t>Key Commodity</t>
    <phoneticPr fontId="14" type="noConversion"/>
  </si>
  <si>
    <t>In-House Stamping</t>
    <phoneticPr fontId="14" type="noConversion"/>
  </si>
  <si>
    <t>B+S</t>
    <phoneticPr fontId="14" type="noConversion"/>
  </si>
  <si>
    <t xml:space="preserve">C490   </t>
  </si>
  <si>
    <t>BA</t>
    <phoneticPr fontId="14" type="noConversion"/>
  </si>
  <si>
    <t>BA</t>
    <phoneticPr fontId="14" type="noConversion"/>
  </si>
  <si>
    <t>B</t>
    <phoneticPr fontId="14" type="noConversion"/>
  </si>
  <si>
    <t>ED8B </t>
  </si>
  <si>
    <t>F50202 </t>
  </si>
  <si>
    <t>BE </t>
  </si>
  <si>
    <t>AE</t>
    <phoneticPr fontId="14" type="noConversion"/>
  </si>
  <si>
    <t>JD8B</t>
    <phoneticPr fontId="14" type="noConversion"/>
  </si>
  <si>
    <t>16615 </t>
  </si>
  <si>
    <t>16854 </t>
  </si>
  <si>
    <t>F16015 </t>
  </si>
  <si>
    <t>AC</t>
    <phoneticPr fontId="14" type="noConversion"/>
  </si>
  <si>
    <t>F16016 </t>
  </si>
  <si>
    <t>F40616 </t>
  </si>
  <si>
    <t>F40617 </t>
  </si>
  <si>
    <t>F40626 </t>
  </si>
  <si>
    <t>JD8B </t>
    <phoneticPr fontId="14" type="noConversion"/>
  </si>
  <si>
    <t>F20204 </t>
  </si>
  <si>
    <t>AA</t>
    <phoneticPr fontId="14" type="noConversion"/>
  </si>
  <si>
    <t>F20205 </t>
  </si>
  <si>
    <t>F20220 </t>
  </si>
  <si>
    <t>F20221 </t>
  </si>
  <si>
    <t>F24704 </t>
  </si>
  <si>
    <t>F24705 </t>
  </si>
  <si>
    <t>P+B+S</t>
    <phoneticPr fontId="14" type="noConversion"/>
  </si>
  <si>
    <t>JD8G </t>
  </si>
  <si>
    <t>5H295 </t>
  </si>
  <si>
    <t>JD8C</t>
    <phoneticPr fontId="14" type="noConversion"/>
  </si>
  <si>
    <t>2234 </t>
    <phoneticPr fontId="14" type="noConversion"/>
  </si>
  <si>
    <t>BA</t>
    <phoneticPr fontId="14" type="noConversion"/>
  </si>
  <si>
    <t>JD8C</t>
    <phoneticPr fontId="14" type="noConversion"/>
  </si>
  <si>
    <t>2263 </t>
    <phoneticPr fontId="14" type="noConversion"/>
  </si>
  <si>
    <t>AA</t>
    <phoneticPr fontId="14" type="noConversion"/>
  </si>
  <si>
    <t>CV61 </t>
    <phoneticPr fontId="14" type="noConversion"/>
  </si>
  <si>
    <t>AB</t>
    <phoneticPr fontId="14" type="noConversion"/>
  </si>
  <si>
    <t>GN11 </t>
    <phoneticPr fontId="14" type="noConversion"/>
  </si>
  <si>
    <t>WSS</t>
  </si>
  <si>
    <t>M6C65 </t>
  </si>
  <si>
    <t>A216MED</t>
  </si>
  <si>
    <t>JD8B</t>
    <phoneticPr fontId="14" type="noConversion"/>
  </si>
  <si>
    <t>1A514 </t>
  </si>
  <si>
    <t>JD8B</t>
    <phoneticPr fontId="14" type="noConversion"/>
  </si>
  <si>
    <t>BA</t>
    <phoneticPr fontId="14" type="noConversion"/>
  </si>
  <si>
    <t>JD8B</t>
    <phoneticPr fontId="14" type="noConversion"/>
  </si>
  <si>
    <t>CA</t>
    <phoneticPr fontId="14" type="noConversion"/>
  </si>
  <si>
    <t>P+B+S1</t>
    <phoneticPr fontId="14" type="noConversion"/>
  </si>
  <si>
    <t>P+B+S</t>
    <phoneticPr fontId="14" type="noConversion"/>
  </si>
  <si>
    <t>JX6T</t>
    <phoneticPr fontId="14" type="noConversion"/>
  </si>
  <si>
    <t>10300 </t>
  </si>
  <si>
    <t>GB </t>
    <phoneticPr fontId="14" type="noConversion"/>
  </si>
  <si>
    <t>JX6T</t>
    <phoneticPr fontId="14" type="noConversion"/>
  </si>
  <si>
    <t>HB</t>
    <phoneticPr fontId="14" type="noConversion"/>
  </si>
  <si>
    <t>GV4T</t>
    <phoneticPr fontId="14" type="noConversion"/>
  </si>
  <si>
    <t>10655 </t>
    <phoneticPr fontId="14" type="noConversion"/>
  </si>
  <si>
    <t>BA</t>
    <phoneticPr fontId="14" type="noConversion"/>
  </si>
  <si>
    <t>JX6T</t>
    <phoneticPr fontId="14" type="noConversion"/>
  </si>
  <si>
    <t>11000 </t>
    <phoneticPr fontId="14" type="noConversion"/>
  </si>
  <si>
    <t>CA</t>
    <phoneticPr fontId="14" type="noConversion"/>
  </si>
  <si>
    <t>JX6T</t>
    <phoneticPr fontId="14" type="noConversion"/>
  </si>
  <si>
    <t>11000 </t>
    <phoneticPr fontId="14" type="noConversion"/>
  </si>
  <si>
    <t>DA</t>
    <phoneticPr fontId="14" type="noConversion"/>
  </si>
  <si>
    <t>ED8T </t>
  </si>
  <si>
    <t>14536 </t>
  </si>
  <si>
    <t>AE</t>
    <phoneticPr fontId="14" type="noConversion"/>
  </si>
  <si>
    <t>18045 </t>
  </si>
  <si>
    <t>AB</t>
    <phoneticPr fontId="14" type="noConversion"/>
  </si>
  <si>
    <t>BB</t>
    <phoneticPr fontId="14" type="noConversion"/>
  </si>
  <si>
    <t>AB</t>
    <phoneticPr fontId="14" type="noConversion"/>
  </si>
  <si>
    <t>ED8C</t>
    <phoneticPr fontId="14" type="noConversion"/>
  </si>
  <si>
    <t>2A040 </t>
    <phoneticPr fontId="14" type="noConversion"/>
  </si>
  <si>
    <t>AC</t>
    <phoneticPr fontId="14" type="noConversion"/>
  </si>
  <si>
    <t>JD8C</t>
    <phoneticPr fontId="14" type="noConversion"/>
  </si>
  <si>
    <t>2A040 </t>
    <phoneticPr fontId="14" type="noConversion"/>
  </si>
  <si>
    <t>JD8C</t>
    <phoneticPr fontId="14" type="noConversion"/>
  </si>
  <si>
    <t>3K155 </t>
    <phoneticPr fontId="24" type="noConversion"/>
  </si>
  <si>
    <t>AA</t>
    <phoneticPr fontId="14" type="noConversion"/>
  </si>
  <si>
    <t>JD8B</t>
    <phoneticPr fontId="14" type="noConversion"/>
  </si>
  <si>
    <t>6A095 </t>
    <phoneticPr fontId="5" type="noConversion"/>
  </si>
  <si>
    <t>AA</t>
    <phoneticPr fontId="14" type="noConversion"/>
  </si>
  <si>
    <t>GN1G </t>
    <phoneticPr fontId="14" type="noConversion"/>
  </si>
  <si>
    <t>6C301 </t>
    <phoneticPr fontId="24" type="noConversion"/>
  </si>
  <si>
    <t>AA</t>
    <phoneticPr fontId="14" type="noConversion"/>
  </si>
  <si>
    <t>JD8B</t>
    <phoneticPr fontId="14" type="noConversion"/>
  </si>
  <si>
    <t>F01688 </t>
    <phoneticPr fontId="24" type="noConversion"/>
  </si>
  <si>
    <t>AA</t>
    <phoneticPr fontId="14" type="noConversion"/>
  </si>
  <si>
    <t>P+B+S</t>
    <phoneticPr fontId="14" type="noConversion"/>
  </si>
  <si>
    <t>F03100 </t>
  </si>
  <si>
    <t>AD</t>
    <phoneticPr fontId="14" type="noConversion"/>
  </si>
  <si>
    <t>JD8B</t>
    <phoneticPr fontId="14" type="noConversion"/>
  </si>
  <si>
    <t>F16746 </t>
    <phoneticPr fontId="24" type="noConversion"/>
  </si>
  <si>
    <t>F21192 </t>
    <phoneticPr fontId="24" type="noConversion"/>
  </si>
  <si>
    <t>P+B+S</t>
    <phoneticPr fontId="14" type="noConversion"/>
  </si>
  <si>
    <t>need Double CHECK</t>
    <phoneticPr fontId="14" type="noConversion"/>
  </si>
  <si>
    <t>F23942 </t>
  </si>
  <si>
    <t>AAW</t>
  </si>
  <si>
    <t>F24184 </t>
    <phoneticPr fontId="24" type="noConversion"/>
  </si>
  <si>
    <t>AAW</t>
    <phoneticPr fontId="14" type="noConversion"/>
  </si>
  <si>
    <t>F24184 </t>
    <phoneticPr fontId="24" type="noConversion"/>
  </si>
  <si>
    <t>BAW</t>
    <phoneticPr fontId="14" type="noConversion"/>
  </si>
  <si>
    <t>F24185 </t>
    <phoneticPr fontId="24" type="noConversion"/>
  </si>
  <si>
    <t>AAW</t>
    <phoneticPr fontId="14" type="noConversion"/>
  </si>
  <si>
    <t>F27406 </t>
  </si>
  <si>
    <t>F27407 </t>
  </si>
  <si>
    <t>F27442 </t>
    <phoneticPr fontId="24" type="noConversion"/>
  </si>
  <si>
    <t>JD8B </t>
    <phoneticPr fontId="14" type="noConversion"/>
  </si>
  <si>
    <t>F27442 </t>
    <phoneticPr fontId="24" type="noConversion"/>
  </si>
  <si>
    <t>BAW</t>
    <phoneticPr fontId="14" type="noConversion"/>
  </si>
  <si>
    <t>F27443 </t>
    <phoneticPr fontId="24" type="noConversion"/>
  </si>
  <si>
    <t>AAW</t>
    <phoneticPr fontId="14" type="noConversion"/>
  </si>
  <si>
    <t>JD8B </t>
    <phoneticPr fontId="14" type="noConversion"/>
  </si>
  <si>
    <t>F29700 </t>
  </si>
  <si>
    <t>AA</t>
    <phoneticPr fontId="14" type="noConversion"/>
  </si>
  <si>
    <t>F29701 </t>
  </si>
  <si>
    <t>JD8B </t>
    <phoneticPr fontId="14" type="noConversion"/>
  </si>
  <si>
    <t>F42004 </t>
  </si>
  <si>
    <t>AB</t>
    <phoneticPr fontId="14" type="noConversion"/>
  </si>
  <si>
    <t>JD8B</t>
    <phoneticPr fontId="14" type="noConversion"/>
  </si>
  <si>
    <t>F43282 </t>
    <phoneticPr fontId="14" type="noConversion"/>
  </si>
  <si>
    <t>AA</t>
    <phoneticPr fontId="14" type="noConversion"/>
  </si>
  <si>
    <t>JD8B</t>
    <phoneticPr fontId="14" type="noConversion"/>
  </si>
  <si>
    <t>R6E042 </t>
    <phoneticPr fontId="24" type="noConversion"/>
  </si>
  <si>
    <t>AA</t>
    <phoneticPr fontId="14" type="noConversion"/>
  </si>
  <si>
    <t>JD8B</t>
    <phoneticPr fontId="14" type="noConversion"/>
  </si>
  <si>
    <t>R6K034 </t>
    <phoneticPr fontId="24" type="noConversion"/>
  </si>
  <si>
    <t>AA</t>
    <phoneticPr fontId="14" type="noConversion"/>
  </si>
  <si>
    <t>JD8G </t>
    <phoneticPr fontId="14" type="noConversion"/>
  </si>
  <si>
    <t>JD8T</t>
    <phoneticPr fontId="14" type="noConversion"/>
  </si>
  <si>
    <t>13A024 </t>
    <phoneticPr fontId="24" type="noConversion"/>
  </si>
  <si>
    <t>AB</t>
    <phoneticPr fontId="14" type="noConversion"/>
  </si>
  <si>
    <t>JD8T</t>
    <phoneticPr fontId="14" type="noConversion"/>
  </si>
  <si>
    <t>13A024 </t>
    <phoneticPr fontId="24" type="noConversion"/>
  </si>
  <si>
    <t>JD8T</t>
    <phoneticPr fontId="14" type="noConversion"/>
  </si>
  <si>
    <t>13A024 </t>
    <phoneticPr fontId="24" type="noConversion"/>
  </si>
  <si>
    <t>GN15</t>
    <phoneticPr fontId="14" type="noConversion"/>
  </si>
  <si>
    <t>14B531</t>
    <phoneticPr fontId="24" type="noConversion"/>
  </si>
  <si>
    <t>14B533</t>
    <phoneticPr fontId="24" type="noConversion"/>
  </si>
  <si>
    <t>HST7</t>
  </si>
  <si>
    <t>DC</t>
  </si>
  <si>
    <t>JD8B</t>
    <phoneticPr fontId="14" type="noConversion"/>
  </si>
  <si>
    <t>17D568 </t>
    <phoneticPr fontId="24" type="noConversion"/>
  </si>
  <si>
    <t>AAW</t>
    <phoneticPr fontId="14" type="noConversion"/>
  </si>
  <si>
    <t>JD8B </t>
    <phoneticPr fontId="14" type="noConversion"/>
  </si>
  <si>
    <t>17K605</t>
    <phoneticPr fontId="24" type="noConversion"/>
  </si>
  <si>
    <t>AA </t>
    <phoneticPr fontId="14" type="noConversion"/>
  </si>
  <si>
    <t>JD8B</t>
    <phoneticPr fontId="14" type="noConversion"/>
  </si>
  <si>
    <t>19A688 </t>
  </si>
  <si>
    <t>AA</t>
    <phoneticPr fontId="14" type="noConversion"/>
  </si>
  <si>
    <t>JD8T </t>
    <phoneticPr fontId="14" type="noConversion"/>
  </si>
  <si>
    <t>19G490 </t>
    <phoneticPr fontId="24" type="noConversion"/>
  </si>
  <si>
    <t>19N601 </t>
    <phoneticPr fontId="24" type="noConversion"/>
  </si>
  <si>
    <t>AA</t>
    <phoneticPr fontId="14" type="noConversion"/>
  </si>
  <si>
    <t>19N601 </t>
    <phoneticPr fontId="24" type="noConversion"/>
  </si>
  <si>
    <t>JD8B</t>
    <phoneticPr fontId="14" type="noConversion"/>
  </si>
  <si>
    <t>19N602 </t>
    <phoneticPr fontId="24" type="noConversion"/>
  </si>
  <si>
    <t>AA</t>
    <phoneticPr fontId="14" type="noConversion"/>
  </si>
  <si>
    <t>JD8B</t>
    <phoneticPr fontId="14" type="noConversion"/>
  </si>
  <si>
    <t>19N602 </t>
    <phoneticPr fontId="24" type="noConversion"/>
  </si>
  <si>
    <t>BA</t>
    <phoneticPr fontId="14" type="noConversion"/>
  </si>
  <si>
    <t>JD8B</t>
    <phoneticPr fontId="14" type="noConversion"/>
  </si>
  <si>
    <t>19N651 </t>
    <phoneticPr fontId="24" type="noConversion"/>
  </si>
  <si>
    <t>AA</t>
    <phoneticPr fontId="14" type="noConversion"/>
  </si>
  <si>
    <t>JD8B</t>
    <phoneticPr fontId="14" type="noConversion"/>
  </si>
  <si>
    <t>A044C98 </t>
    <phoneticPr fontId="24" type="noConversion"/>
  </si>
  <si>
    <t>AA</t>
    <phoneticPr fontId="14" type="noConversion"/>
  </si>
  <si>
    <t>F431F92 </t>
  </si>
  <si>
    <t>AB</t>
    <phoneticPr fontId="14" type="noConversion"/>
  </si>
  <si>
    <t>JB3T</t>
    <phoneticPr fontId="14" type="noConversion"/>
  </si>
  <si>
    <t>14017 </t>
  </si>
  <si>
    <t>EAW</t>
    <phoneticPr fontId="14" type="noConversion"/>
  </si>
  <si>
    <t>P+B+S1</t>
    <phoneticPr fontId="14" type="noConversion"/>
  </si>
  <si>
    <t>JD8T</t>
    <phoneticPr fontId="14" type="noConversion"/>
  </si>
  <si>
    <t>14529 </t>
    <phoneticPr fontId="24" type="noConversion"/>
  </si>
  <si>
    <t>P+B+S</t>
    <phoneticPr fontId="14" type="noConversion"/>
  </si>
  <si>
    <t>JD8T</t>
    <phoneticPr fontId="14" type="noConversion"/>
  </si>
  <si>
    <t>14529 </t>
    <phoneticPr fontId="24" type="noConversion"/>
  </si>
  <si>
    <t>BA</t>
    <phoneticPr fontId="14" type="noConversion"/>
  </si>
  <si>
    <t>P+B+S</t>
    <phoneticPr fontId="14" type="noConversion"/>
  </si>
  <si>
    <t>14C708 </t>
  </si>
  <si>
    <t>JD8T </t>
  </si>
  <si>
    <t>18C815 </t>
  </si>
  <si>
    <t>JD8B</t>
    <phoneticPr fontId="14" type="noConversion"/>
  </si>
  <si>
    <t>19B555 </t>
    <phoneticPr fontId="14" type="noConversion"/>
  </si>
  <si>
    <t>3D071 </t>
  </si>
  <si>
    <t>BB</t>
    <phoneticPr fontId="14" type="noConversion"/>
  </si>
  <si>
    <t>13N064 </t>
    <phoneticPr fontId="24" type="noConversion"/>
  </si>
  <si>
    <t>BB</t>
    <phoneticPr fontId="14" type="noConversion"/>
  </si>
  <si>
    <t>JD8T </t>
    <phoneticPr fontId="14" type="noConversion"/>
  </si>
  <si>
    <t>13N064 </t>
    <phoneticPr fontId="24" type="noConversion"/>
  </si>
  <si>
    <t>AA</t>
    <phoneticPr fontId="14" type="noConversion"/>
  </si>
  <si>
    <t>JD8B</t>
    <phoneticPr fontId="14" type="noConversion"/>
  </si>
  <si>
    <t>19B555 </t>
    <phoneticPr fontId="14" type="noConversion"/>
  </si>
  <si>
    <t>BA</t>
    <phoneticPr fontId="14" type="noConversion"/>
  </si>
  <si>
    <t>14324 </t>
  </si>
  <si>
    <t>JD8T </t>
    <phoneticPr fontId="14" type="noConversion"/>
  </si>
  <si>
    <t>AA </t>
    <phoneticPr fontId="14" type="noConversion"/>
  </si>
  <si>
    <t>BA </t>
    <phoneticPr fontId="14" type="noConversion"/>
  </si>
  <si>
    <t>14632 </t>
  </si>
  <si>
    <t>AA </t>
    <phoneticPr fontId="14" type="noConversion"/>
  </si>
  <si>
    <t>JD8T </t>
    <phoneticPr fontId="14" type="noConversion"/>
  </si>
  <si>
    <t>14633 </t>
  </si>
  <si>
    <t>AA </t>
    <phoneticPr fontId="14" type="noConversion"/>
  </si>
  <si>
    <t>JD8T </t>
    <phoneticPr fontId="14" type="noConversion"/>
  </si>
  <si>
    <t>2C055 </t>
  </si>
  <si>
    <t>AA </t>
    <phoneticPr fontId="14" type="noConversion"/>
  </si>
  <si>
    <t>BA </t>
    <phoneticPr fontId="14" type="noConversion"/>
  </si>
  <si>
    <t>AA </t>
    <phoneticPr fontId="14" type="noConversion"/>
  </si>
  <si>
    <t>BA </t>
    <phoneticPr fontId="14" type="noConversion"/>
  </si>
  <si>
    <t>CA </t>
    <phoneticPr fontId="14" type="noConversion"/>
  </si>
  <si>
    <t>JD8T </t>
    <phoneticPr fontId="14" type="noConversion"/>
  </si>
  <si>
    <t>14A584 </t>
  </si>
  <si>
    <t>JD8T </t>
    <phoneticPr fontId="14" type="noConversion"/>
  </si>
  <si>
    <t>14K138 </t>
  </si>
  <si>
    <t>17N443 </t>
  </si>
  <si>
    <t>JD8T </t>
    <phoneticPr fontId="14" type="noConversion"/>
  </si>
  <si>
    <t>15K868 </t>
  </si>
  <si>
    <t>AA </t>
    <phoneticPr fontId="14" type="noConversion"/>
  </si>
  <si>
    <t>JD8T </t>
    <phoneticPr fontId="14" type="noConversion"/>
  </si>
  <si>
    <t>14B079 </t>
  </si>
  <si>
    <t>AB</t>
    <phoneticPr fontId="14" type="noConversion"/>
  </si>
  <si>
    <t>BB</t>
    <phoneticPr fontId="14" type="noConversion"/>
  </si>
  <si>
    <t>14F302 </t>
  </si>
  <si>
    <t>BA </t>
    <phoneticPr fontId="14" type="noConversion"/>
  </si>
  <si>
    <t>AA </t>
    <phoneticPr fontId="14" type="noConversion"/>
  </si>
  <si>
    <t>14335 </t>
  </si>
  <si>
    <t>AB</t>
    <phoneticPr fontId="14" type="noConversion"/>
  </si>
  <si>
    <t>JD8T </t>
    <phoneticPr fontId="14" type="noConversion"/>
  </si>
  <si>
    <t>BB</t>
    <phoneticPr fontId="14" type="noConversion"/>
  </si>
  <si>
    <t>CB</t>
    <phoneticPr fontId="14" type="noConversion"/>
  </si>
  <si>
    <t>EAS</t>
    <phoneticPr fontId="14" type="noConversion"/>
  </si>
  <si>
    <t>Engine</t>
    <phoneticPr fontId="14" type="noConversion"/>
  </si>
  <si>
    <t>发动机</t>
    <phoneticPr fontId="14" type="noConversion"/>
  </si>
  <si>
    <t>PF</t>
    <phoneticPr fontId="14" type="noConversion"/>
  </si>
  <si>
    <t>EAS</t>
    <phoneticPr fontId="14" type="noConversion"/>
  </si>
  <si>
    <t>TAS</t>
    <phoneticPr fontId="14" type="noConversion"/>
  </si>
  <si>
    <t>Transmission</t>
    <phoneticPr fontId="14" type="noConversion"/>
  </si>
  <si>
    <t>GMY6A</t>
  </si>
  <si>
    <t>TAS</t>
    <phoneticPr fontId="14" type="noConversion"/>
  </si>
  <si>
    <t>Engine Plant</t>
    <phoneticPr fontId="14" type="noConversion"/>
  </si>
  <si>
    <t>Transmission Plant</t>
    <phoneticPr fontId="14" type="noConversion"/>
  </si>
  <si>
    <t>变速器</t>
    <phoneticPr fontId="14" type="noConversion"/>
  </si>
  <si>
    <t>P+B+S</t>
    <phoneticPr fontId="14" type="noConversion"/>
  </si>
  <si>
    <t>P+B+S</t>
    <phoneticPr fontId="14" type="noConversion"/>
  </si>
  <si>
    <t>P+B+S</t>
    <phoneticPr fontId="14" type="noConversion"/>
  </si>
  <si>
    <t>P+B+S</t>
    <phoneticPr fontId="14" type="noConversion"/>
  </si>
  <si>
    <t>B015</t>
  </si>
  <si>
    <t>CNY</t>
    <phoneticPr fontId="14" type="noConversion"/>
  </si>
  <si>
    <t>B</t>
    <phoneticPr fontId="14" type="noConversion"/>
  </si>
  <si>
    <t>C490 Base BoM</t>
    <phoneticPr fontId="14" type="noConversion"/>
  </si>
  <si>
    <t>CHONGQING BAOSTEEL AUTO STEEL PART</t>
  </si>
  <si>
    <t>FN0MA</t>
  </si>
  <si>
    <t>BIW</t>
  </si>
  <si>
    <t>TH</t>
  </si>
  <si>
    <t>IH Stamping ASSY</t>
    <phoneticPr fontId="14" type="noConversion"/>
  </si>
  <si>
    <t>In-house Steel plate</t>
    <phoneticPr fontId="14" type="noConversion"/>
  </si>
  <si>
    <t>P+B+S</t>
    <phoneticPr fontId="14" type="noConversion"/>
  </si>
  <si>
    <t>QOP_C13510910</t>
    <phoneticPr fontId="14" type="noConversion"/>
  </si>
  <si>
    <t>CNY</t>
    <phoneticPr fontId="14" type="noConversion"/>
  </si>
  <si>
    <t>ECNXB </t>
    <phoneticPr fontId="14" type="noConversion"/>
  </si>
  <si>
    <t>重庆海斯坦普</t>
  </si>
  <si>
    <t>前门窗框内板加强件（右）</t>
  </si>
  <si>
    <t>前门窗框内板加强件</t>
  </si>
  <si>
    <t>前地板</t>
  </si>
  <si>
    <t>后地板</t>
  </si>
  <si>
    <t>右前门外板</t>
  </si>
  <si>
    <t>左前门外板</t>
  </si>
  <si>
    <t>前门内板 右</t>
  </si>
  <si>
    <t>前门内板 左</t>
  </si>
  <si>
    <t>后门外板</t>
  </si>
  <si>
    <t>后门外板 左</t>
  </si>
  <si>
    <r>
      <rPr>
        <sz val="11"/>
        <color theme="1"/>
        <rFont val="宋体"/>
        <family val="3"/>
        <charset val="134"/>
      </rPr>
      <t>后门内板</t>
    </r>
    <phoneticPr fontId="14" type="noConversion"/>
  </si>
  <si>
    <t>门窗框加强件（右）</t>
  </si>
  <si>
    <r>
      <rPr>
        <sz val="8"/>
        <color theme="1"/>
        <rFont val="宋体"/>
        <family val="3"/>
        <charset val="134"/>
      </rPr>
      <t>门窗框加强件（左</t>
    </r>
    <r>
      <rPr>
        <sz val="8"/>
        <color theme="1"/>
        <rFont val="Verdana"/>
        <family val="2"/>
      </rPr>
      <t xml:space="preserve"> </t>
    </r>
    <r>
      <rPr>
        <sz val="8"/>
        <color theme="1"/>
        <rFont val="宋体"/>
        <family val="3"/>
        <charset val="134"/>
      </rPr>
      <t>）</t>
    </r>
    <phoneticPr fontId="14" type="noConversion"/>
  </si>
  <si>
    <t>侧围外板</t>
  </si>
  <si>
    <t>B+S</t>
    <phoneticPr fontId="14" type="noConversion"/>
  </si>
  <si>
    <t>C490 Base BoM</t>
    <phoneticPr fontId="14" type="noConversion"/>
  </si>
  <si>
    <t>烟台霍富 </t>
  </si>
  <si>
    <t>EBQTA</t>
    <phoneticPr fontId="14" type="noConversion"/>
  </si>
  <si>
    <t>P+B+S</t>
    <phoneticPr fontId="14" type="noConversion"/>
  </si>
  <si>
    <t>QOP_C13508976</t>
    <phoneticPr fontId="14" type="noConversion"/>
  </si>
  <si>
    <t>QOP_C13349332-BIW</t>
    <phoneticPr fontId="14" type="noConversion"/>
  </si>
  <si>
    <t>PNL ASY LWR BK</t>
  </si>
  <si>
    <t>重庆至信</t>
  </si>
  <si>
    <t>EC1AC </t>
    <phoneticPr fontId="14" type="noConversion"/>
  </si>
  <si>
    <t>AB</t>
    <phoneticPr fontId="14" type="noConversion"/>
  </si>
  <si>
    <t>E09</t>
  </si>
  <si>
    <t>Wiring Assembly EDS-- Engine Control, Instrument Panel, Main Body, Battery Cables</t>
  </si>
  <si>
    <t>B</t>
  </si>
  <si>
    <t>CNY</t>
  </si>
  <si>
    <t>PTO188</t>
  </si>
  <si>
    <t>Oil Pan Cover</t>
  </si>
  <si>
    <t>NEW ADDED</t>
  </si>
  <si>
    <t>IT15-2</t>
  </si>
  <si>
    <t>Engine Undershield</t>
  </si>
  <si>
    <t>PF</t>
  </si>
  <si>
    <t>PT100</t>
  </si>
  <si>
    <t>CAC Fan</t>
  </si>
  <si>
    <t>CH049</t>
  </si>
  <si>
    <t>Fuel Lines and hoses (non-KC)</t>
  </si>
  <si>
    <t>PT25-2</t>
  </si>
  <si>
    <t>CMS Sensor(Fox)</t>
  </si>
  <si>
    <t>B044</t>
  </si>
  <si>
    <t>PNL W/SHLD HDR INR</t>
  </si>
  <si>
    <t>PMT1</t>
  </si>
  <si>
    <t>IT97</t>
  </si>
  <si>
    <t>遮阳板左侧</t>
  </si>
  <si>
    <t>遮阳板盖板左侧</t>
  </si>
  <si>
    <t>ET5</t>
  </si>
  <si>
    <t>Exterior door handle</t>
  </si>
  <si>
    <t>IT16-1</t>
  </si>
  <si>
    <t>Insulation/NVH-Platform</t>
  </si>
  <si>
    <t>J</t>
  </si>
  <si>
    <t>E023</t>
  </si>
  <si>
    <t>Head lamp</t>
  </si>
  <si>
    <t>incl. in above</t>
  </si>
  <si>
    <t>IT13</t>
  </si>
  <si>
    <t>Rain Sensor cover lower</t>
  </si>
  <si>
    <t>D</t>
  </si>
  <si>
    <t>ET76</t>
  </si>
  <si>
    <t>LED Switch With License Plate Lamp</t>
  </si>
  <si>
    <t>E02</t>
  </si>
  <si>
    <t>A/C Compressor</t>
  </si>
  <si>
    <t>ET20-3</t>
  </si>
  <si>
    <t>rear oval</t>
  </si>
  <si>
    <t>IT90</t>
  </si>
  <si>
    <t>PNL ASY BDY SD REINF INR</t>
  </si>
  <si>
    <t>IT8</t>
  </si>
  <si>
    <t>Door Trim - Front/Rear</t>
  </si>
  <si>
    <t>HARDWARE001-1</t>
  </si>
  <si>
    <t>BOLTS</t>
  </si>
  <si>
    <t>na</t>
  </si>
  <si>
    <t>HARDWARE001-3</t>
  </si>
  <si>
    <t>TAPPING SCREW</t>
  </si>
  <si>
    <t>NA</t>
  </si>
  <si>
    <t>SCREW 6X20 PC TI TFP TH</t>
  </si>
  <si>
    <t>HARDWARE001-2</t>
  </si>
  <si>
    <t>NUTS</t>
  </si>
  <si>
    <t>E107</t>
  </si>
  <si>
    <t>2nd 12V powerpoint</t>
  </si>
  <si>
    <t>MI</t>
  </si>
  <si>
    <t>IT91</t>
  </si>
  <si>
    <t>Instrument Panel, IP Finish Panels</t>
  </si>
  <si>
    <t>DELETE</t>
  </si>
  <si>
    <t>CPA</t>
  </si>
  <si>
    <t>NewSourcing</t>
  </si>
  <si>
    <t>CH102</t>
  </si>
  <si>
    <t>Brake Disc</t>
  </si>
  <si>
    <t>制动蝶</t>
  </si>
  <si>
    <t>Fr.Brake Disc</t>
  </si>
  <si>
    <t>CQ Shanyou</t>
  </si>
  <si>
    <t>GL3MA</t>
  </si>
  <si>
    <t>CH064</t>
  </si>
  <si>
    <t>Brake lines</t>
  </si>
  <si>
    <t>制动硬管</t>
  </si>
  <si>
    <t>重庆邦迪 </t>
  </si>
  <si>
    <t>DZQXA </t>
  </si>
  <si>
    <t>CH063</t>
  </si>
  <si>
    <t>VACUUM HOSE</t>
  </si>
  <si>
    <t>无锡康斯博格</t>
  </si>
  <si>
    <t>EMLGA</t>
  </si>
  <si>
    <t>AWJ</t>
  </si>
  <si>
    <t>BDW</t>
  </si>
  <si>
    <t>CH067</t>
  </si>
  <si>
    <t>PARKING LEVEL DARK</t>
  </si>
  <si>
    <t>上海迪由 </t>
  </si>
  <si>
    <t>IT01-1</t>
  </si>
  <si>
    <t>Steering Wheel</t>
  </si>
  <si>
    <t>奥托立夫(中国)方向盘</t>
  </si>
  <si>
    <t>FBN7A</t>
  </si>
  <si>
    <t>CH037</t>
  </si>
  <si>
    <t>Sub-Frame</t>
  </si>
  <si>
    <t>重庆海斯坦普 </t>
  </si>
  <si>
    <t>ECNXB </t>
  </si>
  <si>
    <t>CH025</t>
  </si>
  <si>
    <t>Front Coil Spring</t>
  </si>
  <si>
    <t>慕贝尔汽车部件（沈阳）有限公司</t>
  </si>
  <si>
    <t>C490Base</t>
  </si>
  <si>
    <t>CH027-11</t>
  </si>
  <si>
    <t>Spring Pad-Front lower</t>
  </si>
  <si>
    <t>浙江骆氏 </t>
  </si>
  <si>
    <t>FK3LA </t>
  </si>
  <si>
    <t>C/O</t>
  </si>
  <si>
    <t>PTO69</t>
  </si>
  <si>
    <t>PCV  Tube</t>
  </si>
  <si>
    <t>帕萨思汽车零部件（上海）有限公司</t>
  </si>
  <si>
    <t>GNNYA</t>
  </si>
  <si>
    <t>TBD</t>
  </si>
  <si>
    <t>splash shield</t>
  </si>
  <si>
    <t>重庆光能</t>
  </si>
  <si>
    <t>DH0HA</t>
  </si>
  <si>
    <t>PT90</t>
  </si>
  <si>
    <t>MT Transmission / 6MX65(Fox)</t>
  </si>
  <si>
    <t>手动变速箱6MX65(Fox)</t>
  </si>
  <si>
    <t>6MX65 MT transmission</t>
  </si>
  <si>
    <t>GJT</t>
  </si>
  <si>
    <t>3564B</t>
  </si>
  <si>
    <t>MT Transmission / 6MX65(Dragon)</t>
  </si>
  <si>
    <t>手动变速箱6MX65(Dragon)</t>
  </si>
  <si>
    <t>PT56</t>
  </si>
  <si>
    <t>Trans Vent</t>
  </si>
  <si>
    <t>变速器通风管</t>
  </si>
  <si>
    <t>上海帕萨思 </t>
  </si>
  <si>
    <t>GNNYA </t>
  </si>
  <si>
    <t>PT31</t>
  </si>
  <si>
    <t>MT shifter cable</t>
  </si>
  <si>
    <t>手动换挡拉索</t>
  </si>
  <si>
    <t>MT Shifter Cable Bracket</t>
  </si>
  <si>
    <t>Shanghai Dura</t>
  </si>
  <si>
    <t>EXGTA</t>
  </si>
  <si>
    <t>C/O C520 MCA</t>
  </si>
  <si>
    <t>PTO19-1</t>
  </si>
  <si>
    <t>ATWU Heater Dragon</t>
  </si>
  <si>
    <t>水冷式变速器油冷器</t>
  </si>
  <si>
    <t>Dana Wuxi</t>
  </si>
  <si>
    <t>FN0FA</t>
  </si>
  <si>
    <t>ATWU Heater Fox</t>
  </si>
  <si>
    <t>WTOC -1.0 Fox</t>
  </si>
  <si>
    <t xml:space="preserve">C/O C346 MCA </t>
  </si>
  <si>
    <t>PT10-2</t>
  </si>
  <si>
    <t>Radiator(FOX)</t>
  </si>
  <si>
    <t>散热器（FOX）</t>
  </si>
  <si>
    <t>Radiator</t>
  </si>
  <si>
    <t>佛山法雷奥发动机冷却 </t>
  </si>
  <si>
    <t>EXAEA </t>
  </si>
  <si>
    <t>Radiator(Dragon)</t>
  </si>
  <si>
    <t>散热器（Dragon）</t>
  </si>
  <si>
    <t>SAI</t>
  </si>
  <si>
    <t>CQSGA</t>
  </si>
  <si>
    <t>ET24</t>
  </si>
  <si>
    <t>AGS</t>
  </si>
  <si>
    <t>进气控制装置</t>
  </si>
  <si>
    <t>Active Grill Shutte</t>
  </si>
  <si>
    <t>Cheng Du Rochling</t>
  </si>
  <si>
    <t>ENR5B</t>
  </si>
  <si>
    <t>ALB</t>
  </si>
  <si>
    <t>CLB</t>
  </si>
  <si>
    <t>ET53</t>
  </si>
  <si>
    <t>Wheel protective film</t>
  </si>
  <si>
    <t>车轮保护膜</t>
  </si>
  <si>
    <t>重庆福德 </t>
  </si>
  <si>
    <t>GMT6A </t>
  </si>
  <si>
    <t>IT29</t>
  </si>
  <si>
    <t>Labels-New design</t>
  </si>
  <si>
    <t>重庆迅昌 </t>
  </si>
  <si>
    <t>GQVUA </t>
  </si>
  <si>
    <t>CH018</t>
  </si>
  <si>
    <t>Wheels and Tires Assy</t>
  </si>
  <si>
    <t>重庆福昶 </t>
  </si>
  <si>
    <t>CX1RA</t>
  </si>
  <si>
    <t>ECC</t>
  </si>
  <si>
    <t>CH018+CAMS</t>
  </si>
  <si>
    <t>CH018+FORTUNE</t>
  </si>
  <si>
    <t>E05</t>
  </si>
  <si>
    <t>ALT ASY</t>
  </si>
  <si>
    <t>Milkrun</t>
  </si>
  <si>
    <t>常州三菱 </t>
  </si>
  <si>
    <t>EBQ9A</t>
  </si>
  <si>
    <t>C520MCA</t>
  </si>
  <si>
    <t>E024-1</t>
  </si>
  <si>
    <t>Start/Stop Battery(T7)</t>
  </si>
  <si>
    <t>骆驼集团蓄电池销售有限公司</t>
  </si>
  <si>
    <t>C519</t>
  </si>
  <si>
    <t>E10</t>
  </si>
  <si>
    <t>MT Starter motor</t>
  </si>
  <si>
    <t>MT启动电机</t>
  </si>
  <si>
    <t>成都华川 </t>
  </si>
  <si>
    <t>DRD8A </t>
  </si>
  <si>
    <t>AT Starter Motor</t>
  </si>
  <si>
    <t>AT 启动电机</t>
  </si>
  <si>
    <t>AT启动电机</t>
  </si>
  <si>
    <t>IT36</t>
  </si>
  <si>
    <t>Exterior scuff plate</t>
  </si>
  <si>
    <t>迎宾踏板</t>
  </si>
  <si>
    <t>Shang Hai Essenway</t>
  </si>
  <si>
    <t>GLWDA</t>
  </si>
  <si>
    <t>E022</t>
  </si>
  <si>
    <t>Tail Lamp</t>
  </si>
  <si>
    <t>尾灯</t>
  </si>
  <si>
    <t xml:space="preserve">Body side tail lamp right side </t>
  </si>
  <si>
    <t>Visteon TYC</t>
  </si>
  <si>
    <t>FCXBB</t>
  </si>
  <si>
    <t xml:space="preserve">body side tail lamp left side </t>
  </si>
  <si>
    <t>IT101</t>
  </si>
  <si>
    <t>Wire bracket</t>
  </si>
  <si>
    <t>重庆光能荣能</t>
  </si>
  <si>
    <t>CPA （freight need update)</t>
  </si>
  <si>
    <t>CEW</t>
  </si>
  <si>
    <t>CH063-1</t>
  </si>
  <si>
    <t>Vacuum hose bracket</t>
  </si>
  <si>
    <t>真空管支架</t>
  </si>
  <si>
    <t>Gangxianglong</t>
  </si>
  <si>
    <t>GGU8A</t>
  </si>
  <si>
    <t>E057-2</t>
  </si>
  <si>
    <t>Condenser</t>
  </si>
  <si>
    <t>冷凝器</t>
  </si>
  <si>
    <t xml:space="preserve">Chongqing  KTT </t>
  </si>
  <si>
    <t>GP73B</t>
  </si>
  <si>
    <t>Rr.Brake Disc</t>
  </si>
  <si>
    <t>CH062</t>
  </si>
  <si>
    <t>BRAKE VACUUM BOOSTER</t>
  </si>
  <si>
    <t>上海大陆汽车 </t>
  </si>
  <si>
    <t>GKPQA </t>
  </si>
  <si>
    <t>CH061</t>
  </si>
  <si>
    <t>ESC MODULE</t>
  </si>
  <si>
    <t>上海大陆泰密克</t>
  </si>
  <si>
    <t>FN2NA</t>
  </si>
  <si>
    <t>ABS Sensor</t>
  </si>
  <si>
    <t>连云港大陆</t>
  </si>
  <si>
    <t>GQKHA </t>
  </si>
  <si>
    <t>ET21</t>
  </si>
  <si>
    <t>Sealing - Static Glass Runs &amp; Belts</t>
  </si>
  <si>
    <t>武汉哈金森</t>
  </si>
  <si>
    <t>DCVWA</t>
  </si>
  <si>
    <t>incl.above</t>
  </si>
  <si>
    <t xml:space="preserve">Incl.in 21510 </t>
  </si>
  <si>
    <t>CH034-1</t>
  </si>
  <si>
    <t>Front lower control arm</t>
  </si>
  <si>
    <t>本特勒汽车系统（重庆）有限公司</t>
  </si>
  <si>
    <t>GK6PA</t>
  </si>
  <si>
    <t>CH003-1</t>
  </si>
  <si>
    <t>STEERING GEAR &amp; LINKAGE ASSY + CH003-1</t>
  </si>
  <si>
    <t>新乡艾迪威</t>
  </si>
  <si>
    <t>PT05-1</t>
  </si>
  <si>
    <t>Halfshaft（Dragon 6MX65）</t>
  </si>
  <si>
    <t>半轴（Dragon 6MX65）</t>
  </si>
  <si>
    <t>RH</t>
  </si>
  <si>
    <t>CQ GKN</t>
  </si>
  <si>
    <t>FLMMA</t>
  </si>
  <si>
    <t>LH</t>
  </si>
  <si>
    <t>PT05</t>
  </si>
  <si>
    <t>Halfshaft（Fox MT）</t>
  </si>
  <si>
    <t>CH029</t>
  </si>
  <si>
    <t>Top Mount</t>
  </si>
  <si>
    <t>无锡特瑞堡 </t>
  </si>
  <si>
    <t>CQSZA </t>
  </si>
  <si>
    <t xml:space="preserve">DB </t>
  </si>
  <si>
    <t>A1B</t>
  </si>
  <si>
    <t>PT16</t>
  </si>
  <si>
    <t>Cooling hoses</t>
  </si>
  <si>
    <t>冷却软管</t>
  </si>
  <si>
    <t>Radiator Inlet</t>
  </si>
  <si>
    <t>Zhejiang Junhe</t>
  </si>
  <si>
    <t>GKBCA</t>
  </si>
  <si>
    <t>B515 MCA</t>
  </si>
  <si>
    <t>PT83-1</t>
  </si>
  <si>
    <t>Stretch Belt</t>
  </si>
  <si>
    <t>弹性皮带</t>
  </si>
  <si>
    <t>苏州哈金森 </t>
  </si>
  <si>
    <t>EYN0B </t>
  </si>
  <si>
    <t>PT09</t>
  </si>
  <si>
    <t>High pressure duct</t>
  </si>
  <si>
    <t>高压进气管</t>
  </si>
  <si>
    <t xml:space="preserve"> ASY ENG CHG AIR COOL ASY ENG CHG AIR COOL</t>
  </si>
  <si>
    <t>Avon Chongqing</t>
  </si>
  <si>
    <t>B046-4</t>
  </si>
  <si>
    <t xml:space="preserve">Bracket - Cold Charge Duct to Engine or Body </t>
  </si>
  <si>
    <t>重庆凌云汽车零部件有限公司</t>
  </si>
  <si>
    <t>CX1JB</t>
  </si>
  <si>
    <t>PT01-2</t>
  </si>
  <si>
    <t>powertrain mount （Dragon 6MX65）</t>
  </si>
  <si>
    <t>发动机支撑（Dragon 6MX65）</t>
  </si>
  <si>
    <t>RHS MOUNT</t>
  </si>
  <si>
    <t>Suzhou Hutchinson</t>
  </si>
  <si>
    <t>EYN0B</t>
  </si>
  <si>
    <t>DCT ASY ENG CHG AIR COOL ASY ENG CHG AIR COOL</t>
  </si>
  <si>
    <t>PT50</t>
  </si>
  <si>
    <t>CAC</t>
  </si>
  <si>
    <t>中冷器</t>
  </si>
  <si>
    <t xml:space="preserve">Chengdu Behr </t>
  </si>
  <si>
    <t>GY9GA</t>
  </si>
  <si>
    <t>RR MOUNT</t>
  </si>
  <si>
    <t xml:space="preserve">RR BRACKET </t>
  </si>
  <si>
    <t>RR BRACKET</t>
  </si>
  <si>
    <t>Roll Restrictor Bracket</t>
  </si>
  <si>
    <t>IT02-1</t>
  </si>
  <si>
    <t>Seat Belts-Front</t>
  </si>
  <si>
    <t>前安全带</t>
  </si>
  <si>
    <t>南京奥托立夫 </t>
  </si>
  <si>
    <t>V2CGA </t>
  </si>
  <si>
    <t>share with 61294</t>
  </si>
  <si>
    <t>TOC line</t>
  </si>
  <si>
    <t>变速器油冷管</t>
  </si>
  <si>
    <t>TOC Line</t>
  </si>
  <si>
    <t xml:space="preserve">Hangzhou YOKOHAMA </t>
  </si>
  <si>
    <t xml:space="preserve">PT104 </t>
  </si>
  <si>
    <t>ATWU Bracket</t>
  </si>
  <si>
    <t>重庆凌云</t>
  </si>
  <si>
    <t>CH066</t>
  </si>
  <si>
    <t>CLTUCH PEDAL</t>
  </si>
  <si>
    <t>希捷汽车零部件（重庆）有限公司</t>
  </si>
  <si>
    <t>PT02-1</t>
  </si>
  <si>
    <t xml:space="preserve">MT Shifter </t>
  </si>
  <si>
    <t>手动换档器</t>
  </si>
  <si>
    <t>Shanghai ECS</t>
  </si>
  <si>
    <t>GEBEA</t>
  </si>
  <si>
    <t xml:space="preserve">MT shifter cable </t>
  </si>
  <si>
    <t>ATWU Outlet ATWU</t>
  </si>
  <si>
    <t xml:space="preserve">System Fill </t>
  </si>
  <si>
    <t>PT02</t>
  </si>
  <si>
    <t xml:space="preserve">Shifter Assembly - Automatic Transmission (AT) </t>
  </si>
  <si>
    <t>自动动换档器</t>
  </si>
  <si>
    <t>佛山东海理化 </t>
  </si>
  <si>
    <t>FN02A </t>
  </si>
  <si>
    <t>ATOC</t>
  </si>
  <si>
    <t>风冷式变速器油冷器</t>
  </si>
  <si>
    <t>浙江银轮 </t>
  </si>
  <si>
    <t>EJ6GA </t>
  </si>
  <si>
    <t>DBW</t>
  </si>
  <si>
    <t xml:space="preserve">LHS MOUNT </t>
  </si>
  <si>
    <t>PT01-3</t>
  </si>
  <si>
    <t>Engine mount bracket</t>
  </si>
  <si>
    <t>发动机支撑支架</t>
  </si>
  <si>
    <t>Ningbo Tuopu</t>
  </si>
  <si>
    <t>DLVBA</t>
  </si>
  <si>
    <t>Engine Degas</t>
  </si>
  <si>
    <t>ET11</t>
  </si>
  <si>
    <t>Radiator Support/GOR/Bolster</t>
  </si>
  <si>
    <t>重庆延锋</t>
  </si>
  <si>
    <t>DBNJA</t>
  </si>
  <si>
    <t>Radiator Outlet</t>
  </si>
  <si>
    <t>PT08-3</t>
  </si>
  <si>
    <t>Cooling fan (dragon)</t>
  </si>
  <si>
    <t>冷却风扇 (dragon)</t>
  </si>
  <si>
    <t>FAN</t>
  </si>
  <si>
    <t>JE GATE Chengdu</t>
  </si>
  <si>
    <t>GS9MA</t>
  </si>
  <si>
    <t>PT08-1</t>
  </si>
  <si>
    <t>Cooling fan (Fox )</t>
  </si>
  <si>
    <t>冷却风扇(Fox)</t>
  </si>
  <si>
    <t>New Add</t>
  </si>
  <si>
    <t>Radiator Degas</t>
  </si>
  <si>
    <t>Fuel line-BJ6</t>
  </si>
  <si>
    <t>燃油通气管</t>
  </si>
  <si>
    <t xml:space="preserve">Fuel Feed line (FDM to Filter/ Filter to </t>
  </si>
  <si>
    <t>Chongqing Cooper</t>
  </si>
  <si>
    <t>EC0ZB</t>
  </si>
  <si>
    <t>PT07-3</t>
  </si>
  <si>
    <t>Clean duct</t>
  </si>
  <si>
    <t>进气管</t>
  </si>
  <si>
    <t>Low Pressure Clean duct</t>
  </si>
  <si>
    <t xml:space="preserve">M+H Chongqing </t>
  </si>
  <si>
    <t>GW3FA</t>
  </si>
  <si>
    <t>C/O C519</t>
  </si>
  <si>
    <t>PT07-3-1</t>
  </si>
  <si>
    <t xml:space="preserve">Air Cleaner </t>
  </si>
  <si>
    <t>成都万友滤机有限公司</t>
  </si>
  <si>
    <t>CQS6A</t>
  </si>
  <si>
    <t xml:space="preserve">Fuel Vapor line (Bundle to Engine) </t>
  </si>
  <si>
    <t>Fuel Vapor line (Recirculation line to</t>
  </si>
  <si>
    <t>CD391</t>
  </si>
  <si>
    <t>PT81</t>
  </si>
  <si>
    <t>PEM</t>
  </si>
  <si>
    <t>广州欧姆龙</t>
  </si>
  <si>
    <t>EP0VA</t>
  </si>
  <si>
    <t xml:space="preserve">B013-2 </t>
  </si>
  <si>
    <t xml:space="preserve">PEM bracket </t>
  </si>
  <si>
    <t>PEM 支架</t>
  </si>
  <si>
    <t>PEM bracket</t>
  </si>
  <si>
    <t>CQ Zhixin</t>
  </si>
  <si>
    <t>EC1AC</t>
  </si>
  <si>
    <t>B013-3</t>
  </si>
  <si>
    <t>Canister Bracket stage 6</t>
  </si>
  <si>
    <t>炭罐支架</t>
  </si>
  <si>
    <t xml:space="preserve">Canister Bracket </t>
  </si>
  <si>
    <t xml:space="preserve">Fuel Vapor line (Tank to Y-connector) </t>
  </si>
  <si>
    <t>CH052</t>
  </si>
  <si>
    <t>Canister and Bracket Assembly - Fuel Vapor Storage (non-KC)</t>
  </si>
  <si>
    <t>廊坊华安汽车装备有限公司</t>
  </si>
  <si>
    <t>ENFAA</t>
  </si>
  <si>
    <t>PT25-1</t>
  </si>
  <si>
    <t>UEGO/CMS Sensor（Dragon Stage 5）</t>
  </si>
  <si>
    <t>氧传感器（Dragon Stage 5）</t>
  </si>
  <si>
    <t>HEGO(Stage 5)</t>
  </si>
  <si>
    <t>Changshu NGK</t>
  </si>
  <si>
    <t>GRAJA</t>
  </si>
  <si>
    <t>PT103</t>
  </si>
  <si>
    <t xml:space="preserve"> Fuel vapor line bracket</t>
  </si>
  <si>
    <t>重庆港湘龙</t>
  </si>
  <si>
    <t>GGU8A </t>
  </si>
  <si>
    <t>UEGO/CMS Sensor（Dragon Stage 5/6 ）</t>
  </si>
  <si>
    <t>氧传感器（Dragon Stage 6  / Dragon Stage 5）</t>
  </si>
  <si>
    <t>CMS(Stage 5 &amp; Beijing 6)</t>
  </si>
  <si>
    <t>ET116</t>
  </si>
  <si>
    <t>Check Arm Cover</t>
  </si>
  <si>
    <t>限位器堵盖</t>
  </si>
  <si>
    <t>Check arm cover</t>
  </si>
  <si>
    <t>Chongqing Guangneng</t>
  </si>
  <si>
    <t>IT16-2</t>
  </si>
  <si>
    <t>Insulation/NVH-Tophat</t>
  </si>
  <si>
    <t>重庆欧拓 </t>
  </si>
  <si>
    <t>FEXAA </t>
  </si>
  <si>
    <t>Stamping_outsource stamping &amp; welding assy-chunk 12</t>
  </si>
  <si>
    <t>前罩板总成</t>
  </si>
  <si>
    <t>重庆百能达普什 </t>
  </si>
  <si>
    <t>GK18A </t>
  </si>
  <si>
    <t>ET9</t>
  </si>
  <si>
    <t>Cowl Grille</t>
  </si>
  <si>
    <t>通风格栅</t>
  </si>
  <si>
    <t>重庆光能荣能 </t>
  </si>
  <si>
    <t>DH0HA </t>
  </si>
  <si>
    <t>ET2</t>
  </si>
  <si>
    <t>Windshield and Other Fixed Glass</t>
  </si>
  <si>
    <t>重庆福耀 </t>
  </si>
  <si>
    <t>DMLQA </t>
  </si>
  <si>
    <t>B043</t>
  </si>
  <si>
    <t>Stamping_outsource stamping &amp; welding assy-chunk 3</t>
  </si>
  <si>
    <t>重庆百能达普什</t>
  </si>
  <si>
    <t>GK18A</t>
  </si>
  <si>
    <t>IT17</t>
  </si>
  <si>
    <t>Carpet</t>
  </si>
  <si>
    <t>主地毯</t>
  </si>
  <si>
    <t>重庆佩尔哲 </t>
  </si>
  <si>
    <t>EMLJA </t>
  </si>
  <si>
    <t>翼子板外板</t>
  </si>
  <si>
    <t>翼子板外板（左）</t>
  </si>
  <si>
    <t>ET17-2</t>
  </si>
  <si>
    <t>Wheel arch liners (front)</t>
  </si>
  <si>
    <t>前轮毂包</t>
  </si>
  <si>
    <t>B02</t>
  </si>
  <si>
    <t>Hood Hinge</t>
  </si>
  <si>
    <t>发动机舱铰链</t>
  </si>
  <si>
    <t>Hood hinge</t>
  </si>
  <si>
    <t>Chongqing Multimatic</t>
  </si>
  <si>
    <t>GKHVB</t>
  </si>
  <si>
    <t>ET96</t>
  </si>
  <si>
    <t>Door Molding</t>
  </si>
  <si>
    <t>车门饰条</t>
  </si>
  <si>
    <t>Ning Bo
Zhong Jun</t>
  </si>
  <si>
    <t>GF7RA</t>
  </si>
  <si>
    <t>ET16</t>
  </si>
  <si>
    <t>Door Capping</t>
  </si>
  <si>
    <t>门外装饰盖</t>
  </si>
  <si>
    <t>Pillar Applique</t>
  </si>
  <si>
    <t>CQ Guang Neng</t>
  </si>
  <si>
    <t>B013-5 </t>
  </si>
  <si>
    <t xml:space="preserve"> Front Door Bracket </t>
  </si>
  <si>
    <t>前门支架</t>
  </si>
  <si>
    <t>港湘龙</t>
  </si>
  <si>
    <t>外门把手</t>
  </si>
  <si>
    <t>Yantai Huf</t>
  </si>
  <si>
    <t>EBQTA</t>
  </si>
  <si>
    <t xml:space="preserve">Non-KV HNDL Non-KV </t>
  </si>
  <si>
    <t xml:space="preserve">KV HNDL KV </t>
  </si>
  <si>
    <t>B018</t>
  </si>
  <si>
    <t>Window Lift Assemblies/Regulators</t>
  </si>
  <si>
    <t>玻璃升降器</t>
  </si>
  <si>
    <t>重庆博泽 </t>
  </si>
  <si>
    <t>GL6TA </t>
  </si>
  <si>
    <t>BBW</t>
  </si>
  <si>
    <t>门饰板</t>
  </si>
  <si>
    <t>重庆光能佛吉亚 </t>
  </si>
  <si>
    <t>GJ7UA </t>
  </si>
  <si>
    <t>ACW</t>
  </si>
  <si>
    <t>BCW</t>
  </si>
  <si>
    <t>KV HNDL KV</t>
  </si>
  <si>
    <t>行李箱盖外板 上</t>
  </si>
  <si>
    <t>行李箱盖外板 下</t>
  </si>
  <si>
    <t>行李箱盖内板</t>
  </si>
  <si>
    <t>ET98</t>
  </si>
  <si>
    <t>Rear closure chrome strip</t>
  </si>
  <si>
    <t>尾门饰条</t>
  </si>
  <si>
    <t>deklid applique</t>
  </si>
  <si>
    <t>Ning Bo zhongjun</t>
  </si>
  <si>
    <t>B03</t>
  </si>
  <si>
    <t>Decklid hinge</t>
  </si>
  <si>
    <t>行李厢盖铰链</t>
  </si>
  <si>
    <t>decklid hinge</t>
  </si>
  <si>
    <t>Edscha China（Anhui)</t>
  </si>
  <si>
    <t>EM7WA</t>
  </si>
  <si>
    <t xml:space="preserve">decklid hinge </t>
  </si>
  <si>
    <t>B024</t>
  </si>
  <si>
    <t>Decklid latch &amp; striker</t>
  </si>
  <si>
    <t>伟速达中国 </t>
  </si>
  <si>
    <t>CQS5A </t>
  </si>
  <si>
    <t xml:space="preserve">torsion bar </t>
  </si>
  <si>
    <t xml:space="preserve">clip </t>
  </si>
  <si>
    <t>B013</t>
  </si>
  <si>
    <t xml:space="preserve">Small Stamping Bracket </t>
  </si>
  <si>
    <t>小冲压件和支架</t>
  </si>
  <si>
    <t>Out sourcing stamping</t>
  </si>
  <si>
    <t>置物板总成</t>
  </si>
  <si>
    <t>Zhixin</t>
  </si>
  <si>
    <t>EC1AC </t>
  </si>
  <si>
    <t>IT23</t>
  </si>
  <si>
    <t>Package Tray</t>
  </si>
  <si>
    <t>后置物板</t>
  </si>
  <si>
    <t>宁波拓普 </t>
  </si>
  <si>
    <t>DLVBB </t>
  </si>
  <si>
    <t>顶盖外板（无天窗）</t>
  </si>
  <si>
    <t>顶盖外板（天窗）</t>
  </si>
  <si>
    <t>Headliner (grab handle)</t>
  </si>
  <si>
    <t>顶棚</t>
  </si>
  <si>
    <t>重庆安通林拓普 </t>
  </si>
  <si>
    <t>EM7SA </t>
  </si>
  <si>
    <t>ET8-1</t>
  </si>
  <si>
    <t>Radiator Air Deflector (lower)</t>
  </si>
  <si>
    <t>重庆平伟 </t>
  </si>
  <si>
    <t>GZM7A </t>
  </si>
  <si>
    <t>B041</t>
  </si>
  <si>
    <t>Stamping_outsource stamping &amp; welding assy-chunk 1</t>
  </si>
  <si>
    <t>EHDAA</t>
  </si>
  <si>
    <t>ET20-10</t>
  </si>
  <si>
    <t>EcoBoost Badge</t>
  </si>
  <si>
    <t>EcoBoost标牌</t>
  </si>
  <si>
    <t>Shanghai Real</t>
  </si>
  <si>
    <t>FNUWA </t>
  </si>
  <si>
    <t>发动机安装支架装配（左）</t>
  </si>
  <si>
    <t>重庆联伟 </t>
  </si>
  <si>
    <t>EHDAA </t>
  </si>
  <si>
    <t>B046</t>
  </si>
  <si>
    <t>Stamping_Outsource small stamping</t>
  </si>
  <si>
    <t>重庆至信 </t>
  </si>
  <si>
    <t>E024-2</t>
  </si>
  <si>
    <t>BMS</t>
  </si>
  <si>
    <t>电池管理系统</t>
  </si>
  <si>
    <t>Hella Shanghai</t>
  </si>
  <si>
    <t>EGSEA</t>
  </si>
  <si>
    <t>DB</t>
  </si>
  <si>
    <t>FC</t>
  </si>
  <si>
    <t>前大灯</t>
  </si>
  <si>
    <t>Headlamp</t>
  </si>
  <si>
    <t>E085</t>
  </si>
  <si>
    <t>BCM Bracket</t>
  </si>
  <si>
    <t>BCM 支架</t>
  </si>
  <si>
    <t xml:space="preserve">BMC bracket </t>
  </si>
  <si>
    <t>CQ Gangxianglong</t>
  </si>
  <si>
    <t>B047</t>
  </si>
  <si>
    <t>EDS Bracket</t>
  </si>
  <si>
    <t>线束支架</t>
  </si>
  <si>
    <t>重庆港湘龙 </t>
  </si>
  <si>
    <t>IT04</t>
  </si>
  <si>
    <t>Restraints Control Module(RCM)</t>
  </si>
  <si>
    <t>安全气囊控制模块</t>
  </si>
  <si>
    <t>Sensor</t>
  </si>
  <si>
    <t>Suzhou Bosch</t>
  </si>
  <si>
    <t>E019</t>
  </si>
  <si>
    <t>DCU</t>
  </si>
  <si>
    <t>门控模块</t>
  </si>
  <si>
    <t>Shanghai Kostal</t>
  </si>
  <si>
    <t>ECBRA</t>
  </si>
  <si>
    <t xml:space="preserve">DCU </t>
  </si>
  <si>
    <t>E029</t>
  </si>
  <si>
    <t>C490MCA_PASSIVEKEY_E029</t>
  </si>
  <si>
    <t>大陆汽车系统(天津)有限公司</t>
  </si>
  <si>
    <t>E035</t>
  </si>
  <si>
    <t>PARKING AID SYSTEM</t>
  </si>
  <si>
    <t>同致电子科技（厦门）有限公司</t>
  </si>
  <si>
    <t>ENBDA </t>
  </si>
  <si>
    <t>CH072-1</t>
  </si>
  <si>
    <t>Hood release cable &amp; handle assembly</t>
  </si>
  <si>
    <t>上海德韧干巷 </t>
  </si>
  <si>
    <t>EXGTA </t>
  </si>
  <si>
    <t>B07-3</t>
  </si>
  <si>
    <t xml:space="preserve">Hood striker </t>
  </si>
  <si>
    <t>引擎盖锁扣</t>
  </si>
  <si>
    <t>Hood Striker</t>
  </si>
  <si>
    <t>CQ Aoteng</t>
  </si>
  <si>
    <t>GTUJA</t>
  </si>
  <si>
    <t>ET12-2</t>
  </si>
  <si>
    <t>Rear Bumper</t>
  </si>
  <si>
    <t>后保险杠</t>
  </si>
  <si>
    <t xml:space="preserve">Side Bracket H </t>
  </si>
  <si>
    <t>CQ D&amp;T</t>
  </si>
  <si>
    <t>CUENA</t>
  </si>
  <si>
    <t xml:space="preserve">Side Bracket LH </t>
  </si>
  <si>
    <t>E106</t>
  </si>
  <si>
    <t>wiper</t>
  </si>
  <si>
    <t>雨刮</t>
  </si>
  <si>
    <t>CHS Bosch</t>
  </si>
  <si>
    <t>EGSEB</t>
  </si>
  <si>
    <t xml:space="preserve">Central Bracket </t>
  </si>
  <si>
    <t xml:space="preserve">Lower bracket </t>
  </si>
  <si>
    <t>Rain Sensor Cover upper</t>
  </si>
  <si>
    <t>雨量传感器上盖板</t>
  </si>
  <si>
    <t>CPA cancel</t>
  </si>
  <si>
    <t>ET12-1</t>
  </si>
  <si>
    <t>Front Bumper</t>
  </si>
  <si>
    <t>前保险杠</t>
  </si>
  <si>
    <t xml:space="preserve">FRT BUMPER </t>
  </si>
  <si>
    <t>CQ Pingwei</t>
  </si>
  <si>
    <t>EHDAB</t>
  </si>
  <si>
    <t xml:space="preserve">Bracket </t>
  </si>
  <si>
    <t xml:space="preserve">Taillamp Bracket_RH </t>
  </si>
  <si>
    <t xml:space="preserve">Taillamp Bracket_LH </t>
  </si>
  <si>
    <t>E052</t>
  </si>
  <si>
    <t xml:space="preserve">Washer Bottle Assy </t>
  </si>
  <si>
    <t>重庆法可赛汽车配件有限公司 </t>
  </si>
  <si>
    <t>EBYGB </t>
  </si>
  <si>
    <t>GZM7A</t>
  </si>
  <si>
    <t xml:space="preserve">Rr Bumper </t>
  </si>
  <si>
    <t>前暖风室总成</t>
  </si>
  <si>
    <t>AHW</t>
  </si>
  <si>
    <t>BJW</t>
  </si>
  <si>
    <t>CJW</t>
  </si>
  <si>
    <t>AJW</t>
  </si>
  <si>
    <t>CH028-1</t>
  </si>
  <si>
    <t>Front Strut-L</t>
  </si>
  <si>
    <t>天纳克（北京）汽车减振器有限公司</t>
  </si>
  <si>
    <t>ECBUA </t>
  </si>
  <si>
    <t>Heater Inlet</t>
  </si>
  <si>
    <t xml:space="preserve">Heater Outlet </t>
  </si>
  <si>
    <t>苏州凯斯库 </t>
  </si>
  <si>
    <t>FRBFA </t>
  </si>
  <si>
    <t>E014</t>
  </si>
  <si>
    <t>AC Lines</t>
  </si>
  <si>
    <t>空调管</t>
  </si>
  <si>
    <t>重庆南方英特空调 </t>
  </si>
  <si>
    <t>CQSGA </t>
  </si>
  <si>
    <t>空调压缩机</t>
  </si>
  <si>
    <t>电装中国 </t>
  </si>
  <si>
    <t>ERTFA </t>
  </si>
  <si>
    <t>E100</t>
  </si>
  <si>
    <t>AM/FM Shark Fin Antenna</t>
  </si>
  <si>
    <t>AM/FM鲨鱼鳍天线</t>
  </si>
  <si>
    <t xml:space="preserve">AM/FM Shark Fin </t>
  </si>
  <si>
    <t>Harada</t>
  </si>
  <si>
    <t>GRXYA</t>
  </si>
  <si>
    <t>C346 MCA</t>
  </si>
  <si>
    <t>E077</t>
  </si>
  <si>
    <t>Rear view camera</t>
  </si>
  <si>
    <t>麦格纳电子（张家港） </t>
  </si>
  <si>
    <t>GPH2A </t>
  </si>
  <si>
    <t>IT01-2</t>
  </si>
  <si>
    <t>Seat Belts-Rear</t>
  </si>
  <si>
    <t>后安全带</t>
  </si>
  <si>
    <t>上海延锋百利得 </t>
  </si>
  <si>
    <t>EP4TA </t>
  </si>
  <si>
    <t>IT15-1</t>
  </si>
  <si>
    <t>PAD I/PNL LWR</t>
  </si>
  <si>
    <t>手套箱下隔热垫</t>
  </si>
  <si>
    <t>重庆佩尔哲汽车内饰系统有限公司</t>
  </si>
  <si>
    <t>EMLJA</t>
  </si>
  <si>
    <t>Console</t>
  </si>
  <si>
    <t>副仪表板</t>
  </si>
  <si>
    <t>重庆延峰</t>
  </si>
  <si>
    <t>延锋汽车饰件系统重庆有限公司</t>
  </si>
  <si>
    <t>IT7</t>
  </si>
  <si>
    <t>Console Floor/Rear</t>
  </si>
  <si>
    <t>IT10</t>
  </si>
  <si>
    <t>SEAT</t>
  </si>
  <si>
    <t>重庆延锋安道拓</t>
  </si>
  <si>
    <t>EADHA</t>
  </si>
  <si>
    <t>Stamping_Outsource small stamping+METAL BRACKET</t>
  </si>
  <si>
    <t>翼子板加强件内构件</t>
  </si>
  <si>
    <t>翼子板加强件内构件（左）</t>
  </si>
  <si>
    <t>B029</t>
  </si>
  <si>
    <t>LMM - B09</t>
  </si>
  <si>
    <t>重庆博泽</t>
  </si>
  <si>
    <t>GL6TA</t>
  </si>
  <si>
    <t>inc. in above</t>
  </si>
  <si>
    <t>IT9</t>
  </si>
  <si>
    <t>Inside Release Handle</t>
  </si>
  <si>
    <t>上海依工</t>
  </si>
  <si>
    <t>DB6JB</t>
  </si>
  <si>
    <t>ET17-1</t>
  </si>
  <si>
    <t>Wheel arch liners(Rear)</t>
  </si>
  <si>
    <t>后轮毂包</t>
  </si>
  <si>
    <t>重庆佛吉亚长鹏 </t>
  </si>
  <si>
    <t>HC89A </t>
  </si>
  <si>
    <t>IT22</t>
  </si>
  <si>
    <t xml:space="preserve">Cargo Trim </t>
  </si>
  <si>
    <t>尾门内饰板</t>
  </si>
  <si>
    <t>CH096</t>
  </si>
  <si>
    <t>Mass damper</t>
  </si>
  <si>
    <t>质量减震块（车身）</t>
  </si>
  <si>
    <t>TBVC</t>
  </si>
  <si>
    <t>CQSZA</t>
  </si>
  <si>
    <t>ET01</t>
  </si>
  <si>
    <t>Sunroof</t>
  </si>
  <si>
    <t>伟巴斯特车顶系统（重庆）有限公司</t>
  </si>
  <si>
    <t>EX4FA</t>
  </si>
  <si>
    <t>bolt-add</t>
  </si>
  <si>
    <t>Weldstuds</t>
  </si>
  <si>
    <t>宁波长华长盛</t>
  </si>
  <si>
    <t>EX7ZB </t>
  </si>
  <si>
    <t>Hardware001-3</t>
  </si>
  <si>
    <t>重庆金海</t>
  </si>
  <si>
    <t>FJHBB</t>
  </si>
  <si>
    <t>ET3</t>
  </si>
  <si>
    <t>Radiator Grille</t>
  </si>
  <si>
    <t>散热器格栅</t>
  </si>
  <si>
    <t>Guangneng Rongneng</t>
  </si>
  <si>
    <t>ET22</t>
  </si>
  <si>
    <t>Hood seal</t>
  </si>
  <si>
    <t>前盖胶条</t>
  </si>
  <si>
    <t>福州福光 </t>
  </si>
  <si>
    <t>DKERA </t>
  </si>
  <si>
    <t>E20-1</t>
  </si>
  <si>
    <t>LED Fog Lamp</t>
  </si>
  <si>
    <t>LED前雾灯</t>
  </si>
  <si>
    <t>上海科世达 </t>
  </si>
  <si>
    <t>ECBRA </t>
  </si>
  <si>
    <t xml:space="preserve">Rear reflex_RH </t>
  </si>
  <si>
    <t xml:space="preserve">Rear fog and reflex_LH </t>
  </si>
  <si>
    <t>雨刮支架</t>
  </si>
  <si>
    <t>E096-2</t>
  </si>
  <si>
    <t>Steering Wheel Switch (Radio Control )</t>
  </si>
  <si>
    <t>方向盘开关(音响控制)</t>
  </si>
  <si>
    <t>Kostal</t>
  </si>
  <si>
    <t>GN3MA</t>
  </si>
  <si>
    <t>Include with Cruise</t>
  </si>
  <si>
    <t>E096-1</t>
  </si>
  <si>
    <t>Steering Wheel Switch(Cruise Control )</t>
  </si>
  <si>
    <t>方向盘开关(巡航控制)</t>
  </si>
  <si>
    <t>E04</t>
  </si>
  <si>
    <t>Ambient Lighting</t>
  </si>
  <si>
    <t>环境灯</t>
  </si>
  <si>
    <t xml:space="preserve">Console Cupholder Lighting </t>
  </si>
  <si>
    <t>SZ Flextronics</t>
  </si>
  <si>
    <t>GSMSA</t>
  </si>
  <si>
    <t>E032</t>
  </si>
  <si>
    <t>Rear door lock switch</t>
  </si>
  <si>
    <t>重庆大明</t>
  </si>
  <si>
    <t>GNJFA </t>
  </si>
  <si>
    <t>E050</t>
  </si>
  <si>
    <t>Power Window Switches System</t>
  </si>
  <si>
    <t>单个车窗开关-副驾驶</t>
  </si>
  <si>
    <t>主电动车窗开关</t>
  </si>
  <si>
    <t>E056</t>
  </si>
  <si>
    <t>ULCR</t>
  </si>
  <si>
    <t>延锋伟世通</t>
  </si>
  <si>
    <t>CQSVA </t>
  </si>
  <si>
    <t>E03</t>
  </si>
  <si>
    <t>Instrument Cluster</t>
  </si>
  <si>
    <t>仪表</t>
  </si>
  <si>
    <t>CLUS ASY INSTR</t>
  </si>
  <si>
    <t>Tianjin Denso</t>
  </si>
  <si>
    <t>CH005</t>
  </si>
  <si>
    <t>ESCL</t>
  </si>
  <si>
    <t>转向柱电子锁座</t>
  </si>
  <si>
    <t>U-shin Wuxi</t>
  </si>
  <si>
    <t>FW5TA</t>
  </si>
  <si>
    <t>B021</t>
  </si>
  <si>
    <t>Lock Sets</t>
  </si>
  <si>
    <t>锁芯</t>
  </si>
  <si>
    <t xml:space="preserve">烟台霍富 
</t>
  </si>
  <si>
    <t>EBQTA </t>
  </si>
  <si>
    <t>incl. in JD8B-F22-5--BC</t>
  </si>
  <si>
    <t>E013</t>
  </si>
  <si>
    <t>Steering column switch</t>
  </si>
  <si>
    <t>组合开关</t>
  </si>
  <si>
    <t>IT04-1</t>
  </si>
  <si>
    <t>EATC</t>
  </si>
  <si>
    <t xml:space="preserve">自动空调控制面板 </t>
  </si>
  <si>
    <t>深圳法雷奥 </t>
  </si>
  <si>
    <t>GH70A </t>
  </si>
  <si>
    <t>Incl.below</t>
  </si>
  <si>
    <t>E01</t>
  </si>
  <si>
    <t>EATC HVAC</t>
  </si>
  <si>
    <t>自动空调箱</t>
  </si>
  <si>
    <t>重庆翰昂 </t>
  </si>
  <si>
    <t>GSKFA </t>
  </si>
  <si>
    <t>CDW</t>
  </si>
  <si>
    <t>Tooling paied by C519</t>
  </si>
  <si>
    <t>重庆诺贝尔福基</t>
  </si>
  <si>
    <t>Shanghai Martinrea</t>
  </si>
  <si>
    <t>长春爱尔铃克铃尔有限公司</t>
  </si>
  <si>
    <t>重庆盛嘉</t>
  </si>
  <si>
    <t>GWZ3A</t>
  </si>
  <si>
    <t>GNXVA</t>
  </si>
  <si>
    <t>DAMBA </t>
  </si>
  <si>
    <t>Shanghai UAES</t>
  </si>
  <si>
    <t>深圳市东方骏实业有限公司</t>
  </si>
  <si>
    <t xml:space="preserve">SMR Huaxiang </t>
  </si>
  <si>
    <t>CUEQA</t>
  </si>
  <si>
    <t>GM02A</t>
  </si>
  <si>
    <t>GYBFA</t>
  </si>
  <si>
    <t xml:space="preserve">Faurecia </t>
  </si>
  <si>
    <t>Tenneco Lingchuan</t>
  </si>
  <si>
    <t>上海巴斯夫</t>
  </si>
  <si>
    <t>上海帕捷</t>
  </si>
  <si>
    <t>鲍尔汽车部件（无锡）有限公司</t>
  </si>
  <si>
    <t>无锡鲍尔 </t>
  </si>
  <si>
    <t>博尔豪夫（无锡）紧固件有限公司</t>
  </si>
  <si>
    <t>CQSLA</t>
  </si>
  <si>
    <t>DZRMA</t>
  </si>
  <si>
    <t>FKEEC</t>
  </si>
  <si>
    <t>GZHHA</t>
  </si>
  <si>
    <t>GNF0A </t>
  </si>
  <si>
    <t>Yapp</t>
  </si>
  <si>
    <t>重庆大江亚普汽车部件有限公司</t>
  </si>
  <si>
    <t>爱尔铃克铃尔 </t>
  </si>
  <si>
    <t>联合汽车电子</t>
  </si>
  <si>
    <t>CQSQ</t>
  </si>
  <si>
    <t>CQSQC</t>
  </si>
  <si>
    <t>FEZLA</t>
  </si>
  <si>
    <t>Continental Changchun</t>
  </si>
  <si>
    <t>常熟特殊陶业</t>
  </si>
  <si>
    <t>CVXZA</t>
  </si>
  <si>
    <t>GRAJA </t>
  </si>
  <si>
    <t>上海奥托立夫 </t>
  </si>
  <si>
    <t>重庆李尔 </t>
  </si>
  <si>
    <t>森萨塔传感器（常州）有限公司</t>
  </si>
  <si>
    <t>南方英特空调有限公司</t>
  </si>
  <si>
    <t>天合汽车科技（上海）有限公司</t>
  </si>
  <si>
    <t>重庆奇昊</t>
  </si>
  <si>
    <t>Bosch</t>
  </si>
  <si>
    <t>DCHFA </t>
  </si>
  <si>
    <t>DWG4B</t>
  </si>
  <si>
    <t>HBKRA </t>
  </si>
  <si>
    <t>GNHHA</t>
  </si>
  <si>
    <t>GH0KA</t>
  </si>
  <si>
    <t>重庆延锋 </t>
  </si>
  <si>
    <t>DBNJA </t>
  </si>
  <si>
    <t>Fuel Filler Pipe and Hose Assembly (non-KC)</t>
  </si>
  <si>
    <t>Fuel Filler pipe（BJ6）</t>
  </si>
  <si>
    <t>加油管（京6）</t>
  </si>
  <si>
    <t>Fuel filler pipe</t>
  </si>
  <si>
    <t>C13542600</t>
  </si>
  <si>
    <t>Exhaust Gasket</t>
  </si>
  <si>
    <t>brake fluid</t>
  </si>
  <si>
    <t>Hot end （fox）</t>
  </si>
  <si>
    <t>热端（fox）</t>
  </si>
  <si>
    <t>Hot end-1.0</t>
  </si>
  <si>
    <t>Hot end （dragon）-CN5</t>
  </si>
  <si>
    <t>热端（dragon）</t>
  </si>
  <si>
    <t xml:space="preserve">Hot end-1.5L Stage5 </t>
  </si>
  <si>
    <t>Hot end （dragon）-CN6</t>
  </si>
  <si>
    <t>Hot End-1.5BJ6</t>
  </si>
  <si>
    <t>Cold End</t>
  </si>
  <si>
    <t>冷端（Dragon Stage6）</t>
  </si>
  <si>
    <t>Catalyst</t>
  </si>
  <si>
    <t>排气压力传感器</t>
  </si>
  <si>
    <t>冷端（Dragon Stage5）</t>
  </si>
  <si>
    <t>冷端（1.0L Stage5）</t>
  </si>
  <si>
    <t>Exhaust Bracket</t>
  </si>
  <si>
    <t>Hot End Bracket</t>
  </si>
  <si>
    <t>发动机安装支架（左）</t>
  </si>
  <si>
    <t>FEAD S/S</t>
  </si>
  <si>
    <t>Engine Cover</t>
  </si>
  <si>
    <t>Support- Engine Cover</t>
  </si>
  <si>
    <t xml:space="preserve">Fuel Feed line (Bundle to Engine) </t>
  </si>
  <si>
    <t>Fuel tank（stage6）</t>
  </si>
  <si>
    <t>油箱（京6）</t>
  </si>
  <si>
    <t>Fuel tank</t>
  </si>
  <si>
    <t>Fuel Tank</t>
  </si>
  <si>
    <t xml:space="preserve">Fuel and Brake Bundle (BJ6) </t>
  </si>
  <si>
    <t>Exhaust heat shield</t>
  </si>
  <si>
    <t>C1351427</t>
  </si>
  <si>
    <t>UEGO</t>
  </si>
  <si>
    <t>UEGO/CMS Sensor（Dragon Stage 6 ）</t>
  </si>
  <si>
    <t>氧传感器（Dragon Stage 6 ）</t>
  </si>
  <si>
    <t>UEGO(Beijing 6)</t>
  </si>
  <si>
    <t>PCM bracket (Stage 5)</t>
  </si>
  <si>
    <t>PCM支架</t>
  </si>
  <si>
    <t>PCM  Cover</t>
  </si>
  <si>
    <t>PCM bracket</t>
  </si>
  <si>
    <t>PCM  Bracket</t>
  </si>
  <si>
    <t>PCM （Dragon stage5）</t>
  </si>
  <si>
    <t xml:space="preserve"> 发动机控制模块（Dragon 国5）</t>
  </si>
  <si>
    <t>PCM（Stage 5）</t>
  </si>
  <si>
    <t>PCM （Dragon stage6）</t>
  </si>
  <si>
    <t xml:space="preserve"> 发动机控制模块（Dragon 国6）</t>
  </si>
  <si>
    <t>ECM （Stage 6)</t>
  </si>
  <si>
    <t>PCM（Stage 6）</t>
  </si>
  <si>
    <t>PCM（Fox AT）</t>
  </si>
  <si>
    <t xml:space="preserve"> 发动机控制模块（Fox 国5）</t>
  </si>
  <si>
    <t>EGTS</t>
  </si>
  <si>
    <t>Headlamp switch</t>
  </si>
  <si>
    <t>大灯开关</t>
  </si>
  <si>
    <t xml:space="preserve">Decklid tail lamp right side </t>
  </si>
  <si>
    <t xml:space="preserve">Decklid tail lamp left side </t>
  </si>
  <si>
    <t>C13551829</t>
  </si>
  <si>
    <t>E092</t>
  </si>
  <si>
    <t>IT02-3</t>
  </si>
  <si>
    <t>E09-4</t>
  </si>
  <si>
    <t>E118</t>
  </si>
  <si>
    <t>IT04-2</t>
  </si>
  <si>
    <t>CH004</t>
  </si>
  <si>
    <t>B010</t>
  </si>
  <si>
    <t>E134</t>
  </si>
  <si>
    <t>Sunroof switch</t>
  </si>
  <si>
    <t xml:space="preserve">Side Air Bag (SAB) </t>
  </si>
  <si>
    <t>SEAT WIRING</t>
  </si>
  <si>
    <t>TPMS Sensor</t>
  </si>
  <si>
    <t>Manual HVAC</t>
  </si>
  <si>
    <t>Manual CCH</t>
  </si>
  <si>
    <t xml:space="preserve">STEERING COLUMN </t>
  </si>
  <si>
    <t>Cross Car Beam</t>
  </si>
  <si>
    <t>SDLC</t>
  </si>
  <si>
    <t>天窗开关</t>
  </si>
  <si>
    <t>手动空调控制面板</t>
  </si>
  <si>
    <t>网关</t>
  </si>
  <si>
    <t xml:space="preserve">Front footwell lighting </t>
  </si>
  <si>
    <t>CH048</t>
  </si>
  <si>
    <t>CH048-1</t>
  </si>
  <si>
    <t>PTO60-2</t>
  </si>
  <si>
    <t>Blk-70</t>
  </si>
  <si>
    <t>BCM</t>
  </si>
  <si>
    <t>车身控制模块</t>
  </si>
  <si>
    <t>Body Control Module</t>
  </si>
  <si>
    <t>前盖外板</t>
  </si>
  <si>
    <t>TITANIUM badge</t>
  </si>
  <si>
    <t>TITANIUM 字标</t>
  </si>
  <si>
    <t>前盖内板</t>
  </si>
  <si>
    <t>Door Exterior Mirror</t>
  </si>
  <si>
    <t>外后视镜</t>
  </si>
  <si>
    <t>Front Strut-R</t>
  </si>
  <si>
    <t>FRONT STRUT/REAR SHOCK</t>
  </si>
  <si>
    <t>C13469847</t>
  </si>
  <si>
    <t>E055</t>
  </si>
  <si>
    <t>ET20-2</t>
  </si>
  <si>
    <t>E060</t>
  </si>
  <si>
    <t>PT03-2</t>
  </si>
  <si>
    <t>PT03-1</t>
  </si>
  <si>
    <t>PT03-1-stage 6</t>
  </si>
  <si>
    <t>PT04- stage 6</t>
  </si>
  <si>
    <t xml:space="preserve">PT03-5-1 </t>
  </si>
  <si>
    <t>PT04</t>
  </si>
  <si>
    <t>B013-8</t>
  </si>
  <si>
    <t xml:space="preserve">PTO83-7 </t>
  </si>
  <si>
    <t>PTO142</t>
  </si>
  <si>
    <t xml:space="preserve"> </t>
  </si>
  <si>
    <t>CH046</t>
  </si>
  <si>
    <t>B020</t>
  </si>
  <si>
    <t>PT25-1-stage 6</t>
  </si>
  <si>
    <t>PT76</t>
  </si>
  <si>
    <t>PT30</t>
  </si>
  <si>
    <t>PT30-1</t>
  </si>
  <si>
    <t>PT30-1-stage6</t>
  </si>
  <si>
    <t>PT24-2</t>
  </si>
  <si>
    <t>E012</t>
  </si>
  <si>
    <t>CHONGQING CHEMETALL CHEMICALS CO LT</t>
  </si>
  <si>
    <t>DNDLA</t>
  </si>
  <si>
    <t>DU PONT CHINA HOLDING CO., LTD</t>
  </si>
  <si>
    <t>DAYUA</t>
  </si>
  <si>
    <t>GUANGZHOU JINZHONG AUTO PART MANUFA</t>
  </si>
  <si>
    <t>GJFYA</t>
  </si>
  <si>
    <t>ZHEJIANG BOTAI AUTOMOBILE FITTINGS</t>
  </si>
  <si>
    <t>DLVCA</t>
  </si>
  <si>
    <t>CSG &amp; TRW CHASSIS SYSTEMS CO LTD (C</t>
  </si>
  <si>
    <t>ENTDA</t>
  </si>
  <si>
    <t>SCHAEFFLER (CHINA) CO LTD</t>
  </si>
  <si>
    <t>EQB5A</t>
  </si>
  <si>
    <t>CONTINENTAL BRAKE SYSTEMS SHANGHAI</t>
  </si>
  <si>
    <t>GKPQD</t>
  </si>
  <si>
    <t>SHANGHAI AUTOMOTIVE BRAKE SYSTEMS C</t>
  </si>
  <si>
    <t>GKPQC</t>
  </si>
  <si>
    <t>BUNDY FLUID SYSTEMS CHONGQING CO LT</t>
  </si>
  <si>
    <t>DZQXA</t>
  </si>
  <si>
    <t>CJ DUKE AUTOMOTIVE CHONGQING LIMITE</t>
  </si>
  <si>
    <t>GKHUA</t>
  </si>
  <si>
    <t>ECS SHANGHAI CONTROL SYSTEMS CO LTD</t>
  </si>
  <si>
    <t>EUR</t>
  </si>
  <si>
    <t>ASC HUPP TC TO CHONGQING CQ2</t>
  </si>
  <si>
    <t>GE4PA</t>
  </si>
  <si>
    <t>SOGEFI (SUZHOU) AUTO PARTS CO LTD</t>
  </si>
  <si>
    <t>GQ4MB</t>
  </si>
  <si>
    <t>WUXI CSI VIBRATION ISOLATOR CO LTD</t>
  </si>
  <si>
    <t>ANHUI NINGGUO ZHONGDING SEALS CO LT</t>
  </si>
  <si>
    <t>ESJNA</t>
  </si>
  <si>
    <t>CHONGQING SHUNCHI AUTO PARTS CO LTD</t>
  </si>
  <si>
    <t>FV3XA</t>
  </si>
  <si>
    <t>CHONGQING PELZER AUTOMOTIVE INTERIO</t>
  </si>
  <si>
    <t>CHONGQING PINGWEI AUTO PARTS CO., L</t>
  </si>
  <si>
    <t>FIAMM AUTOTECH CO LTD</t>
  </si>
  <si>
    <t>GJ6ZA</t>
  </si>
  <si>
    <t>YANFENG VISTEON (CHONGQING) AUTO</t>
  </si>
  <si>
    <t>WITTE STRATTEC GREAT SHANGHAI CO LT</t>
  </si>
  <si>
    <t>CQS5A</t>
  </si>
  <si>
    <t>CHONGQING FAURECIA CHANGPENG AUTO P</t>
  </si>
  <si>
    <t>HC89A</t>
  </si>
  <si>
    <t>CHANGSHU TONGRUN AUTO JACK CO LTD</t>
  </si>
  <si>
    <t>EQPLD</t>
  </si>
  <si>
    <t>FICOSA INTERNATIONAL CO LTD</t>
  </si>
  <si>
    <t>EBYGB</t>
  </si>
  <si>
    <t>FOSTER ELECTRIC CO (GUANGZHOU) LTD</t>
  </si>
  <si>
    <t>EPBYB</t>
  </si>
  <si>
    <t>CHONGQING BND PUSH AUTO. PARTS CO.,</t>
  </si>
  <si>
    <t>0-GK18A</t>
  </si>
  <si>
    <t>CHONGQING GANGXIANGLONG MACHINE CO</t>
  </si>
  <si>
    <t>0-GGU8A</t>
  </si>
  <si>
    <t>SHANGHAI NTN CORP</t>
  </si>
  <si>
    <t>EBJ4A</t>
  </si>
  <si>
    <t>CHONGQING ZHIXIN INDUSTRIAL CO LTD</t>
  </si>
  <si>
    <t>0-EC1AC</t>
  </si>
  <si>
    <t>CHONGQING GUANGNENG AUTOMOTIVE TRIM</t>
  </si>
  <si>
    <t>CONTINENTAL AUTOMOTIVE SYSTEMS CHAN</t>
  </si>
  <si>
    <t>GKPQB</t>
  </si>
  <si>
    <t>LIAN WEI AUTO PARTS (CHONGQING) CO</t>
  </si>
  <si>
    <t>0-EHDAA</t>
  </si>
  <si>
    <t>CHONGQING JIA HUANG CHEMICAL INDUST</t>
  </si>
  <si>
    <t>EZHAA</t>
  </si>
  <si>
    <t>FUZHOU FUKWANT RUBBER &amp; PLASTIC CO</t>
  </si>
  <si>
    <t>DKERA</t>
  </si>
  <si>
    <t>WUHAN HUTCHINSON-DFEDC AUTO RUBBER</t>
  </si>
  <si>
    <t>YAN TAI HUF AUTOMOTIVE LOCK CO LTD</t>
  </si>
  <si>
    <t>BASF POLYURETHANES CO LTD</t>
  </si>
  <si>
    <t>EPU5A</t>
  </si>
  <si>
    <t>NINGBO ZHONGJUN UEHARA AUTOMOBILE P</t>
  </si>
  <si>
    <t>SHANGHAI LUOSHI VIBRATION CONTROL C</t>
  </si>
  <si>
    <t>FK3LA</t>
  </si>
  <si>
    <t>FORD ESPANA S.L. / TRADING CO TO CH</t>
  </si>
  <si>
    <t>GSDLA</t>
  </si>
  <si>
    <t>CIKAUTXO RUBBER AND PLASTIC COMPONE</t>
  </si>
  <si>
    <t>GQ50A</t>
  </si>
  <si>
    <t>USD</t>
  </si>
  <si>
    <t>FORD MEXICO INT'L EXPORT OPERATIONS</t>
  </si>
  <si>
    <t>GMP5F</t>
  </si>
  <si>
    <t>KONGSBERG AUTOMOTIVE LTD</t>
  </si>
  <si>
    <t>FOSHAN TOKAI RIKA AUTOMOTIVE PARTS</t>
  </si>
  <si>
    <t>FN02A</t>
  </si>
  <si>
    <t>NINGBO TUOPU AUTOMOBILE PARTS CO LT</t>
  </si>
  <si>
    <t>CYMMETRIK (CHONGQING) PRECISION</t>
  </si>
  <si>
    <t>GTUFA</t>
  </si>
  <si>
    <t>SHANGHAI MANN + HUMMEL FILTER CO LT</t>
  </si>
  <si>
    <t>ELTBA</t>
  </si>
  <si>
    <t>ANHUI ZHONGDING RUBBER-PLASTIC PROD</t>
  </si>
  <si>
    <t>GNKGA</t>
  </si>
  <si>
    <t>MANN+HUMMEL FILTER (CHONGQING)</t>
  </si>
  <si>
    <t>HELLA SHANGHAI ELECTRONICS CO. LTD.</t>
  </si>
  <si>
    <t>GN2AA</t>
  </si>
  <si>
    <t>YAPP AUTOMOTIVE PARTS CO LTD</t>
  </si>
  <si>
    <t>CHONGQING FUDE MOTOR VEHICLE SPARE</t>
  </si>
  <si>
    <t>GMT6A</t>
  </si>
  <si>
    <t>NINGBO TUOPU VIBRO-ACOUSTICS TECHNO</t>
  </si>
  <si>
    <t>DLVBC</t>
  </si>
  <si>
    <t>CHONGQING CA LINGYUN AUTO PART</t>
  </si>
  <si>
    <t>0-CX1JA</t>
  </si>
  <si>
    <t>KIEKERT AUTOMOTIVE CHANGSHU</t>
  </si>
  <si>
    <t>FP5DA</t>
  </si>
  <si>
    <t>RIETER AUTOMOTIVE (CHONGQING) SOUND</t>
  </si>
  <si>
    <t>FEXAA</t>
  </si>
  <si>
    <t>HENKEL (JIANGSU) AUTO PARTS CO LTD</t>
  </si>
  <si>
    <t>EZXSA</t>
  </si>
  <si>
    <t>CHONGQING CHANGAN XINGQIAO INDUS.</t>
  </si>
  <si>
    <t>0-CX1PA</t>
  </si>
  <si>
    <t>SHANGHAI DAIMAY AUTOMOTIVE INTERIOR</t>
  </si>
  <si>
    <t>FA3HA</t>
  </si>
  <si>
    <t>SEVEX AUTOMOTIVE COMPONENTS</t>
  </si>
  <si>
    <t>KAGM TRADING CO.LTD.</t>
  </si>
  <si>
    <t>GLCNA</t>
  </si>
  <si>
    <t>CHONGQING CHANG TAI AUTOMOBILE SPAR</t>
  </si>
  <si>
    <t>DKEVA</t>
  </si>
  <si>
    <t>CHONGQING CHANGAN LINGYUN AUTO PART</t>
  </si>
  <si>
    <t>0-CX1JB</t>
  </si>
  <si>
    <t>FUYAO GLASS GROUP CHONGQING CO LTD</t>
  </si>
  <si>
    <t>DMLQA</t>
  </si>
  <si>
    <t>BROSE CHONGQING AUTOMOTIVE SYSTEMS</t>
  </si>
  <si>
    <t>EDSCHA AUTOMOTIVE COMPONENTS</t>
  </si>
  <si>
    <t>GTNRA</t>
  </si>
  <si>
    <t>CHONGQING GUANGNENG FAURECIA INTERI</t>
  </si>
  <si>
    <t>GJ7UA</t>
  </si>
  <si>
    <t>COSMA AUTOMOTIVE (CHONGQING) CO., L</t>
  </si>
  <si>
    <t>GMJ8A</t>
  </si>
  <si>
    <t>ITW AUTOMOTIVE COMPONENTS CHONGQING</t>
  </si>
  <si>
    <t>GPL9A</t>
  </si>
  <si>
    <t>CHENGDU HECHENG AUTOMIBILE PARTS</t>
  </si>
  <si>
    <t>GRVDA</t>
  </si>
  <si>
    <t>CHONGQING YANFENG JOHNSON CONTROLS</t>
  </si>
  <si>
    <t>CHONG QING HENG GUAN SCIENCE TECHNI</t>
  </si>
  <si>
    <t>ETC8A</t>
  </si>
  <si>
    <t>FORD IEO TO CHINA II</t>
  </si>
  <si>
    <t>IE0NA</t>
  </si>
  <si>
    <t>CHONGQING JIAFENG TRADE CO., LTD</t>
  </si>
  <si>
    <t>DAMBA</t>
  </si>
  <si>
    <t>CHONGQING SHIPENG INDUSTRIAL &amp; TRAD</t>
  </si>
  <si>
    <t>GPNPA</t>
  </si>
  <si>
    <t>CHONGQING ZHENGREN TRADE CO LTD.</t>
  </si>
  <si>
    <t>GKJRC</t>
  </si>
  <si>
    <t>VOESTALPINE B_x001A_HLER WELDING (CHINA)</t>
  </si>
  <si>
    <t>GVXQA</t>
  </si>
  <si>
    <t>CHONGQING ANDY AUTOMOBILE MATERIAL</t>
  </si>
  <si>
    <t>CUEWA</t>
  </si>
  <si>
    <t>CHONGQING ANGANG INDUSTRY &amp; TRADE C</t>
  </si>
  <si>
    <t>GGN8A</t>
  </si>
  <si>
    <t>MULTIMATIC AUTOMOTIVE TECHNOLOGIES</t>
  </si>
  <si>
    <t>HARBIN INSTITUTE OF TECHNOLOGY GOOD</t>
  </si>
  <si>
    <t>FJHAA</t>
  </si>
  <si>
    <t>DURA GANXIANG AUTOMOTIVE SYSTEMS CO</t>
  </si>
  <si>
    <t>NINGBO RANDY AUTOMOTIVE PARTS CO LT</t>
  </si>
  <si>
    <t>FJHDA</t>
  </si>
  <si>
    <t>SICHUAN TIANSHI MIRROR OF AUTOMOBIL</t>
  </si>
  <si>
    <t>ECBPA</t>
  </si>
  <si>
    <t>AIR INTERNATIONAL CHONGQUING CO LTD</t>
  </si>
  <si>
    <t>ZHEJIANG YINLUN MACHINERY CO LTD</t>
  </si>
  <si>
    <t>EJ6GA</t>
  </si>
  <si>
    <t>CHONGQING MINGYANG POLICE-USE</t>
  </si>
  <si>
    <t>DBHZA</t>
  </si>
  <si>
    <t>CHONG QING SAN DA ADVERTING PRINT D</t>
  </si>
  <si>
    <t>DMLKA</t>
  </si>
  <si>
    <t>CARCOUSTICS AUTOMOTIVE PARTS</t>
  </si>
  <si>
    <t>GR5AA</t>
  </si>
  <si>
    <t>YANFENG KEY AUTOMOTIVE SAFETY SYTEM</t>
  </si>
  <si>
    <t>EP4TA</t>
  </si>
  <si>
    <t>NANJING HONGGUANG AUTOLIV VEHICLE</t>
  </si>
  <si>
    <t>V2CGA</t>
  </si>
  <si>
    <t>NINGBO CHANGHUA AUTO PRODUCTS</t>
  </si>
  <si>
    <t>FEZ4B</t>
  </si>
  <si>
    <t>TRW (NINGBO) COMPONENTS &amp; FASTENING</t>
  </si>
  <si>
    <t>GF69C</t>
  </si>
  <si>
    <t>AUTOLIV SHANGHAI VEHICLE SAFETY SYS</t>
  </si>
  <si>
    <t>DCHFA</t>
  </si>
  <si>
    <t>SHANGHAI ITW PLASTIC &amp; METAL CO LTD</t>
  </si>
  <si>
    <t>CODAN-LINGYUN AUTOMOTIVE</t>
  </si>
  <si>
    <t>GQVRA</t>
  </si>
  <si>
    <t>CHONGQING KIRCHOFF AUTOMOTIVE CO LT</t>
  </si>
  <si>
    <t>FORD WERKE GMBHFOG-ASC HUPPERTZ TC</t>
  </si>
  <si>
    <t>GLCBA</t>
  </si>
  <si>
    <t>CHONGQING JINHAI FASTENERS CO LTD</t>
  </si>
  <si>
    <t>SHANGHAI AUTOCRAFT CO.,LTD.</t>
  </si>
  <si>
    <t>GPDKA</t>
  </si>
  <si>
    <t>ZHEJIANG CHANGHUA AUTO PARTS CO LTD</t>
  </si>
  <si>
    <t>EX7ZB</t>
  </si>
  <si>
    <t>RITAI SHANGHAI AUTO STANDARD COMPON</t>
  </si>
  <si>
    <t>FW5VA</t>
  </si>
  <si>
    <t>FORD CHICAGO INTERNATL EXPORT OPER</t>
  </si>
  <si>
    <t>GRAQD</t>
  </si>
  <si>
    <t>SHANGHAI ZHONGAN ELECTRIC PLASTIC</t>
  </si>
  <si>
    <t>GUKMA</t>
  </si>
  <si>
    <t>BENTELER AUTOMOTIVE (CHONGQING) CO.</t>
  </si>
  <si>
    <t>HUBEI VALEO AUTO LIGHTING CO LTD FO</t>
  </si>
  <si>
    <t>FV3VA</t>
  </si>
  <si>
    <t>TUNG THIH ELECTRON CO, LTD.</t>
  </si>
  <si>
    <t>ENBDA</t>
  </si>
  <si>
    <t>ZHEJIANG ZHENGWEI ELECTRONICS CO LT</t>
  </si>
  <si>
    <t>FAF4A</t>
  </si>
  <si>
    <t>DALIAN ALPS ELECTRONICS CO., LTD.</t>
  </si>
  <si>
    <t>GLHDA</t>
  </si>
  <si>
    <t>DELPHI PACKARD ELECTRIC SYSTEMS CO</t>
  </si>
  <si>
    <t>EPNNC</t>
  </si>
  <si>
    <t>ZHEJIANG ZHENGDING AUTOMOTIVE COMPO</t>
  </si>
  <si>
    <t>GRENA</t>
  </si>
  <si>
    <t>SHANGHAI KOSTAL HUAYANG AUTOMOTIVE</t>
  </si>
  <si>
    <t>VISTEON TYC AUTO LAMP CO LTD</t>
  </si>
  <si>
    <t>FCXBA</t>
  </si>
  <si>
    <t>CHONGQING QINCHUAN INDUSTRY &amp; GROUP</t>
  </si>
  <si>
    <t>DY0NA</t>
  </si>
  <si>
    <t>LEAR AUTOMOTIVE SYSTEMS CHONGQING</t>
  </si>
  <si>
    <t>CASCO AUTOMOTIVE(SUZHOU)CO.,LTD.</t>
  </si>
  <si>
    <t>FRBFA</t>
  </si>
  <si>
    <t>ANSC TKS GALVANIZING CO LTD</t>
  </si>
  <si>
    <t>0-GCHHA</t>
  </si>
  <si>
    <t>A RAYMOND FASTENERS CO LTD</t>
  </si>
  <si>
    <t>EDWWA</t>
  </si>
  <si>
    <t>C72GA</t>
  </si>
  <si>
    <t>S760D</t>
  </si>
  <si>
    <t>U3NFA</t>
  </si>
  <si>
    <t>GHM7B</t>
  </si>
  <si>
    <t>G6UYG</t>
  </si>
  <si>
    <t>FPRQB</t>
  </si>
  <si>
    <t>F297C</t>
  </si>
  <si>
    <t>GQKQA</t>
  </si>
  <si>
    <t>AXQ1D</t>
  </si>
  <si>
    <t>RON</t>
  </si>
  <si>
    <t>GJ3YA</t>
  </si>
  <si>
    <t>GWT0A</t>
  </si>
  <si>
    <t>MXP</t>
  </si>
  <si>
    <t>FFK3A</t>
  </si>
  <si>
    <t>T071W</t>
  </si>
  <si>
    <t>F814L</t>
  </si>
  <si>
    <t>S4MZF</t>
  </si>
  <si>
    <t>AUJ7B</t>
  </si>
  <si>
    <t>GM1ZA</t>
  </si>
  <si>
    <t>DQGUC</t>
  </si>
  <si>
    <t>GJ5RB</t>
  </si>
  <si>
    <t>GYPUA</t>
  </si>
  <si>
    <t>F477B</t>
  </si>
  <si>
    <t>E874A</t>
  </si>
  <si>
    <t>D0CYA</t>
  </si>
  <si>
    <t>I053A</t>
  </si>
  <si>
    <t>J5Y5E</t>
  </si>
  <si>
    <t>BRL</t>
  </si>
  <si>
    <t>S0SJA</t>
  </si>
  <si>
    <t>M009B</t>
  </si>
  <si>
    <t>B4V0A</t>
  </si>
  <si>
    <t>D27HA</t>
  </si>
  <si>
    <t>D901C</t>
  </si>
  <si>
    <t>M385A</t>
  </si>
  <si>
    <t>AVRTA</t>
  </si>
  <si>
    <t>R447F</t>
  </si>
  <si>
    <t>C045G</t>
  </si>
  <si>
    <t>U307B</t>
  </si>
  <si>
    <t>EBV9A</t>
  </si>
  <si>
    <t>EMZCA</t>
  </si>
  <si>
    <t>J155A</t>
  </si>
  <si>
    <t>ADQT2</t>
  </si>
  <si>
    <t>A2880</t>
  </si>
  <si>
    <t>GMPVA</t>
  </si>
  <si>
    <t>S79EC</t>
  </si>
  <si>
    <t>S4MZD</t>
  </si>
  <si>
    <t>DVPCA</t>
  </si>
  <si>
    <t>I004A</t>
  </si>
  <si>
    <t>O101K</t>
  </si>
  <si>
    <t>PP</t>
  </si>
  <si>
    <t>EA</t>
  </si>
  <si>
    <t>CS</t>
  </si>
  <si>
    <t>ECNXB</t>
  </si>
  <si>
    <t>GX66A</t>
  </si>
  <si>
    <t>GKFBA</t>
  </si>
  <si>
    <t>EXAEA</t>
  </si>
  <si>
    <t>EBQ5A</t>
  </si>
  <si>
    <t>BK</t>
  </si>
  <si>
    <t>KG</t>
  </si>
  <si>
    <t>LT</t>
  </si>
  <si>
    <t>GQVUA</t>
  </si>
  <si>
    <t>FV3EA</t>
  </si>
  <si>
    <t>FV3AA</t>
  </si>
  <si>
    <t>DRD8A</t>
  </si>
  <si>
    <t>ECBUA</t>
  </si>
  <si>
    <t>GQKHA</t>
  </si>
  <si>
    <t>GREQA</t>
  </si>
  <si>
    <t>FKEEE</t>
  </si>
  <si>
    <t>GNF0A</t>
  </si>
  <si>
    <t>GZ9PA</t>
  </si>
  <si>
    <t>HBS6A</t>
  </si>
  <si>
    <t>CX1JA</t>
  </si>
  <si>
    <t>EC0ZA</t>
  </si>
  <si>
    <t>CX1PA</t>
  </si>
  <si>
    <t>EM7SA</t>
  </si>
  <si>
    <t>MR</t>
  </si>
  <si>
    <t>FNUWA</t>
  </si>
  <si>
    <t>EPHNA</t>
  </si>
  <si>
    <t>GJENA</t>
  </si>
  <si>
    <t>GMELC</t>
  </si>
  <si>
    <t>GPH2A</t>
  </si>
  <si>
    <t>FLKKA</t>
  </si>
  <si>
    <t>Currency</t>
    <phoneticPr fontId="14" type="noConversion"/>
  </si>
  <si>
    <t>Packaging</t>
    <phoneticPr fontId="14" type="noConversion"/>
  </si>
  <si>
    <t>IEO Markup</t>
    <phoneticPr fontId="14" type="noConversion"/>
  </si>
  <si>
    <t>Rate-Type</t>
  </si>
  <si>
    <t>FOREA</t>
  </si>
  <si>
    <t>Note on file format</t>
  </si>
  <si>
    <t>Forecast Issue</t>
  </si>
  <si>
    <t>Country Desc</t>
  </si>
  <si>
    <t>Curr.Cde</t>
  </si>
  <si>
    <t>Factor</t>
  </si>
  <si>
    <t>2017-12-31</t>
  </si>
  <si>
    <t>2018-12-31</t>
  </si>
  <si>
    <t>2019-12-31</t>
  </si>
  <si>
    <t>2020-12-31</t>
  </si>
  <si>
    <t>2021-12-31</t>
  </si>
  <si>
    <t>2022-12-31</t>
  </si>
  <si>
    <t xml:space="preserve"> Argentina</t>
  </si>
  <si>
    <t>ARS</t>
  </si>
  <si>
    <t xml:space="preserve"> Australia</t>
  </si>
  <si>
    <t>AUD</t>
  </si>
  <si>
    <t xml:space="preserve"> Bulgaria</t>
  </si>
  <si>
    <t>BGL</t>
  </si>
  <si>
    <t xml:space="preserve"> Brazil</t>
  </si>
  <si>
    <t xml:space="preserve"> Canada</t>
  </si>
  <si>
    <t>CAD</t>
  </si>
  <si>
    <t xml:space="preserve"> Switzerland</t>
  </si>
  <si>
    <t>CHF</t>
  </si>
  <si>
    <t xml:space="preserve"> Chile</t>
  </si>
  <si>
    <t>CLP</t>
  </si>
  <si>
    <t xml:space="preserve"> China</t>
  </si>
  <si>
    <t xml:space="preserve"> Colombia</t>
  </si>
  <si>
    <t>COP</t>
  </si>
  <si>
    <t xml:space="preserve"> Czech Rep.</t>
  </si>
  <si>
    <t>CZK</t>
  </si>
  <si>
    <t xml:space="preserve"> Denmark</t>
  </si>
  <si>
    <t>DKK</t>
  </si>
  <si>
    <t xml:space="preserve"> Euro Area</t>
  </si>
  <si>
    <t xml:space="preserve"> Britain</t>
  </si>
  <si>
    <t>GBP</t>
  </si>
  <si>
    <t xml:space="preserve"> Hong Kong</t>
  </si>
  <si>
    <t>HKD</t>
  </si>
  <si>
    <t xml:space="preserve"> Hungary</t>
  </si>
  <si>
    <t>HUF</t>
  </si>
  <si>
    <t xml:space="preserve"> Indonesia</t>
  </si>
  <si>
    <t>IDR</t>
  </si>
  <si>
    <t xml:space="preserve"> India</t>
  </si>
  <si>
    <t>INR</t>
  </si>
  <si>
    <t xml:space="preserve"> Japan </t>
  </si>
  <si>
    <t>JPY</t>
  </si>
  <si>
    <t xml:space="preserve"> South Korea </t>
  </si>
  <si>
    <t>KRW</t>
  </si>
  <si>
    <t xml:space="preserve"> Malta</t>
  </si>
  <si>
    <t xml:space="preserve"> Mexico</t>
  </si>
  <si>
    <t xml:space="preserve"> Malaysia</t>
  </si>
  <si>
    <t>MYR</t>
  </si>
  <si>
    <t xml:space="preserve"> Norway</t>
  </si>
  <si>
    <t>NOK</t>
  </si>
  <si>
    <t xml:space="preserve"> New Zealand</t>
  </si>
  <si>
    <t>NZD</t>
  </si>
  <si>
    <t xml:space="preserve"> Peru</t>
  </si>
  <si>
    <t>PEN</t>
  </si>
  <si>
    <t xml:space="preserve"> Philippines</t>
  </si>
  <si>
    <t>PHP</t>
  </si>
  <si>
    <t xml:space="preserve"> Pakistan</t>
  </si>
  <si>
    <t>PKR</t>
  </si>
  <si>
    <t xml:space="preserve"> Poland  </t>
  </si>
  <si>
    <t>PLN</t>
  </si>
  <si>
    <t xml:space="preserve"> Romania </t>
  </si>
  <si>
    <t xml:space="preserve"> Russia</t>
  </si>
  <si>
    <t>RUB</t>
  </si>
  <si>
    <t xml:space="preserve"> Sweden</t>
  </si>
  <si>
    <t>SEK</t>
  </si>
  <si>
    <t xml:space="preserve"> Singapore</t>
  </si>
  <si>
    <t>SGD</t>
  </si>
  <si>
    <t xml:space="preserve"> Slovakia</t>
  </si>
  <si>
    <t xml:space="preserve"> Thailand</t>
  </si>
  <si>
    <t>THB</t>
  </si>
  <si>
    <t xml:space="preserve"> Turkey </t>
  </si>
  <si>
    <t>TRY</t>
  </si>
  <si>
    <t xml:space="preserve"> Taiwan </t>
  </si>
  <si>
    <t>TWD</t>
  </si>
  <si>
    <t xml:space="preserve"> Venezuela </t>
  </si>
  <si>
    <t>VEF</t>
  </si>
  <si>
    <t xml:space="preserve"> Vietnam</t>
  </si>
  <si>
    <t>VND</t>
  </si>
  <si>
    <t xml:space="preserve"> South Africa</t>
  </si>
  <si>
    <t>ZAR</t>
  </si>
  <si>
    <t>USD</t>
    <phoneticPr fontId="4" type="noConversion"/>
  </si>
  <si>
    <t>PMT1</t>
    <phoneticPr fontId="14" type="noConversion"/>
  </si>
  <si>
    <t>PMT1</t>
    <phoneticPr fontId="14" type="noConversion"/>
  </si>
  <si>
    <t>C490 MCA  Material Cost By Series@P846</t>
    <phoneticPr fontId="5" type="noConversion"/>
  </si>
  <si>
    <t xml:space="preserve">TT BoM Cost@P846 w/ overlay </t>
    <phoneticPr fontId="4" type="noConversion"/>
  </si>
  <si>
    <t>Job#1 Tooling</t>
    <phoneticPr fontId="5" type="noConversion"/>
  </si>
  <si>
    <t>Total Tooling</t>
    <phoneticPr fontId="4" type="noConversion"/>
  </si>
  <si>
    <t>Vendor Tooling</t>
    <phoneticPr fontId="4" type="noConversion"/>
  </si>
  <si>
    <t>Total ED&amp;T</t>
    <phoneticPr fontId="4" type="noConversion"/>
  </si>
  <si>
    <t>Bulk</t>
  </si>
  <si>
    <t>Fastener</t>
  </si>
  <si>
    <t>PMT2</t>
    <phoneticPr fontId="14" type="noConversion"/>
  </si>
  <si>
    <t>PMT1</t>
    <phoneticPr fontId="14" type="noConversion"/>
  </si>
  <si>
    <t>PMT3</t>
    <phoneticPr fontId="14" type="noConversion"/>
  </si>
  <si>
    <t>PMT5</t>
    <phoneticPr fontId="14" type="noConversion"/>
  </si>
  <si>
    <t>E062</t>
  </si>
  <si>
    <t>Horn Assembly (non-KC)</t>
  </si>
  <si>
    <t>喇叭</t>
  </si>
  <si>
    <t>IT15</t>
  </si>
  <si>
    <t>Baffle</t>
  </si>
  <si>
    <t>膨胀胶块</t>
  </si>
  <si>
    <t>PMT1</t>
    <phoneticPr fontId="14" type="noConversion"/>
  </si>
  <si>
    <t>ET7</t>
  </si>
  <si>
    <t>Fuel Filler Flap</t>
  </si>
  <si>
    <t>加油口&amp;门</t>
  </si>
  <si>
    <t>ET01-1</t>
  </si>
  <si>
    <t>Moonroof</t>
  </si>
  <si>
    <t>天窗排水管</t>
  </si>
  <si>
    <t>线束</t>
  </si>
  <si>
    <t>E086-6</t>
  </si>
  <si>
    <t>Rear Dome lamp</t>
  </si>
  <si>
    <t>后排室内灯</t>
  </si>
  <si>
    <t>PMT2</t>
    <phoneticPr fontId="14" type="noConversion"/>
  </si>
  <si>
    <t>EVP Damper</t>
    <phoneticPr fontId="5" type="noConversion"/>
  </si>
  <si>
    <t>IT14</t>
  </si>
  <si>
    <t>Deadner Pads</t>
  </si>
  <si>
    <t>沥青地毯</t>
  </si>
  <si>
    <t>B042</t>
  </si>
  <si>
    <t>Stamping_outsource stamping &amp; welding assy-chunk 2</t>
  </si>
  <si>
    <t>外购冲焊件-Chunk2</t>
  </si>
  <si>
    <t>Blk-02-add</t>
  </si>
  <si>
    <t>Tape</t>
  </si>
  <si>
    <t>胶带</t>
  </si>
  <si>
    <t>发动机控制模块</t>
  </si>
  <si>
    <t>PCM</t>
    <phoneticPr fontId="14" type="noConversion"/>
  </si>
  <si>
    <t>座椅记忆模块</t>
  </si>
  <si>
    <t>PROCS ASY ST REG CONTR DRV</t>
  </si>
  <si>
    <t>PMT5</t>
    <phoneticPr fontId="14" type="noConversion"/>
  </si>
  <si>
    <t>前围板下支撑外板</t>
  </si>
  <si>
    <t>前围板下支撑外板（右）</t>
  </si>
  <si>
    <t>MBR ASY FRT FLR CS OTR FRT</t>
  </si>
  <si>
    <t>曲轴箱通风管</t>
  </si>
  <si>
    <t>PCV Tube</t>
  </si>
  <si>
    <t>Handle PEPS antenna</t>
  </si>
  <si>
    <t>门把手PEPS天线</t>
  </si>
  <si>
    <t>ATWU控制阀</t>
  </si>
  <si>
    <t>ATWU valve</t>
  </si>
  <si>
    <t>GPSA</t>
  </si>
  <si>
    <t>堵盖</t>
  </si>
  <si>
    <t>CVR-ENG RR CVR PLT OPG</t>
  </si>
  <si>
    <t>缸体静音罩盖</t>
  </si>
  <si>
    <t>Block NVH cover</t>
  </si>
  <si>
    <t>曲轴皮带轮静音罩盖</t>
  </si>
  <si>
    <t>Crank damper NVH cover</t>
  </si>
  <si>
    <t>变速箱堵头</t>
  </si>
  <si>
    <t>CVR ASY-CONV HSG LWR ACC</t>
  </si>
  <si>
    <t>挡泥板泡沫袋</t>
  </si>
  <si>
    <t>FENDER BAG</t>
  </si>
  <si>
    <t>PMT2</t>
    <phoneticPr fontId="14" type="noConversion"/>
  </si>
  <si>
    <t>千斤顶压杆</t>
  </si>
  <si>
    <t>Jack retainer</t>
  </si>
  <si>
    <t>Rain Light Sensor</t>
  </si>
  <si>
    <t>雨量光线传感器</t>
  </si>
  <si>
    <t>内后视镜</t>
  </si>
  <si>
    <t>Interior mirror</t>
  </si>
  <si>
    <t>空调加注阀盖子</t>
  </si>
  <si>
    <t>CAP ASY-A/C CHG VLV</t>
  </si>
  <si>
    <t>blue book</t>
  </si>
  <si>
    <t>用车小常识</t>
  </si>
  <si>
    <t>反光背心</t>
  </si>
  <si>
    <t>safety vest</t>
  </si>
  <si>
    <t>童锁标签</t>
  </si>
  <si>
    <t>child lock label</t>
  </si>
  <si>
    <t>泡沫块</t>
  </si>
  <si>
    <t>Foam</t>
  </si>
  <si>
    <t>门锁撞钉支架</t>
  </si>
  <si>
    <t>RET DOOR LATCH STRIKER</t>
  </si>
  <si>
    <t>PMT1</t>
    <phoneticPr fontId="14" type="noConversion"/>
  </si>
  <si>
    <t>座椅开关按钮</t>
  </si>
  <si>
    <t>KB ST REG CONTR LH</t>
  </si>
  <si>
    <t>PMT5</t>
    <phoneticPr fontId="14" type="noConversion"/>
  </si>
  <si>
    <t>座椅调节开关</t>
  </si>
  <si>
    <t>SW ASY ST REG CONTR LH</t>
  </si>
  <si>
    <t>CYL ASY CL MSTR LES P/RD</t>
  </si>
  <si>
    <t>Ignition Switches  for AT</t>
  </si>
  <si>
    <t>PMT5</t>
    <phoneticPr fontId="14" type="noConversion"/>
  </si>
  <si>
    <t>Steering Column</t>
  </si>
  <si>
    <t>PMT3</t>
    <phoneticPr fontId="14" type="noConversion"/>
  </si>
  <si>
    <t>Push to start button(switch)</t>
  </si>
  <si>
    <t>Knob power seat switch</t>
  </si>
  <si>
    <t>PMT5</t>
    <phoneticPr fontId="14" type="noConversion"/>
  </si>
  <si>
    <t>Lock/Unlock Switch w/ memory-Driver side</t>
  </si>
  <si>
    <t>Antenna - Keyless Vehicle Module (KVM)</t>
  </si>
  <si>
    <t>A/C Bracket -Liquid Line</t>
  </si>
  <si>
    <t>LAT ASY HOS TO TUB TRANS OIL COOL</t>
  </si>
  <si>
    <t>TENS ASY ACC DRV</t>
  </si>
  <si>
    <t xml:space="preserve">TH </t>
  </si>
  <si>
    <t>CH016- Center cover</t>
  </si>
  <si>
    <t>center cover</t>
  </si>
  <si>
    <t>CH013</t>
  </si>
  <si>
    <t>Fr Hub</t>
  </si>
  <si>
    <t>前轮毂</t>
  </si>
  <si>
    <t>CH014</t>
  </si>
  <si>
    <t>Fr Bearing</t>
  </si>
  <si>
    <t>前轴承</t>
  </si>
  <si>
    <t>CH075</t>
  </si>
  <si>
    <t>Spare wheel retainer</t>
  </si>
  <si>
    <t>备胎压杆</t>
  </si>
  <si>
    <t>CH100</t>
  </si>
  <si>
    <t>Caliper &amp; Anchor Brkt Assy- Front and/or Rear</t>
  </si>
  <si>
    <t>卡钳</t>
  </si>
  <si>
    <t>CH065</t>
  </si>
  <si>
    <t>Brake hose</t>
  </si>
  <si>
    <t>制动软管</t>
  </si>
  <si>
    <t>CH010</t>
  </si>
  <si>
    <t>Reservoir Cap - Brake Master Cylinder</t>
  </si>
  <si>
    <t>制动油壶盖</t>
  </si>
  <si>
    <t>Pedal and Bracket Assembly</t>
  </si>
  <si>
    <t>离合器和刹车踏板</t>
  </si>
  <si>
    <t>Park Brake Control Assembly (non-KC)</t>
  </si>
  <si>
    <t>手刹</t>
  </si>
  <si>
    <t>CH041-1</t>
  </si>
  <si>
    <t>Stabilizer Bar (Front -- Solid/Tubular)</t>
  </si>
  <si>
    <t>稳定杆-前</t>
  </si>
  <si>
    <t>CH042</t>
  </si>
  <si>
    <t>Stabilizer bar bushing</t>
  </si>
  <si>
    <t>稳定杆衬套</t>
  </si>
  <si>
    <t>CH027</t>
  </si>
  <si>
    <t>Spring Pad</t>
  </si>
  <si>
    <t>弹簧垫</t>
  </si>
  <si>
    <t>PT44</t>
  </si>
  <si>
    <t>Radiator insulator</t>
  </si>
  <si>
    <t>散热器橡胶减震垫</t>
  </si>
  <si>
    <t>other</t>
  </si>
  <si>
    <t>BRKT.GOR.END.UPR</t>
  </si>
  <si>
    <t>平台NVH</t>
  </si>
  <si>
    <t>IT28</t>
  </si>
  <si>
    <t>Battery tray</t>
  </si>
  <si>
    <t>电池盒</t>
  </si>
  <si>
    <t>E094</t>
  </si>
  <si>
    <t>Alarm Horn</t>
  </si>
  <si>
    <t>危险报警喇叭</t>
  </si>
  <si>
    <t>B07</t>
  </si>
  <si>
    <t>Hood Latch &amp; Striker</t>
  </si>
  <si>
    <t>引擎盖锁及锁扣</t>
  </si>
  <si>
    <t>CH069</t>
  </si>
  <si>
    <t>Jack Assembly  (non-KC)</t>
  </si>
  <si>
    <t>千斤顶</t>
  </si>
  <si>
    <t>Washer Bottle Assy \Wash Nozzle (New design)</t>
  </si>
  <si>
    <t>洗涤系统</t>
  </si>
  <si>
    <t>E015</t>
  </si>
  <si>
    <t>Speakers</t>
  </si>
  <si>
    <t>扬声器</t>
  </si>
  <si>
    <t>CH068</t>
  </si>
  <si>
    <t>Parking brake cable</t>
  </si>
  <si>
    <t>手刹拉索</t>
  </si>
  <si>
    <t>B033</t>
  </si>
  <si>
    <t>ABS module bracket</t>
  </si>
  <si>
    <t>ABS模块支架</t>
  </si>
  <si>
    <t>CH015</t>
  </si>
  <si>
    <t>Twistbeam-Hub and Bearings - Rear</t>
  </si>
  <si>
    <t>后轮毂轴承</t>
  </si>
  <si>
    <t>CH055-2</t>
  </si>
  <si>
    <t>Front dust shield</t>
  </si>
  <si>
    <t>前制动盘防尘罩</t>
  </si>
  <si>
    <t>CH055-1</t>
  </si>
  <si>
    <t>Rear dust shield</t>
  </si>
  <si>
    <t>后制动盘防尘罩</t>
  </si>
  <si>
    <t>外购冲焊件-Chunk1</t>
  </si>
  <si>
    <t>Sealing - Door Dynamic Seals</t>
  </si>
  <si>
    <t>门密封条</t>
  </si>
  <si>
    <t>玻璃密封条</t>
  </si>
  <si>
    <t>ADD MARKING, CAD-YES,COST-NO||ADD MARKING IN THE SECONDARY SEAL TO INDENTIFY THE LEFT HAND||PART AND RIGHT HAND PART</t>
  </si>
  <si>
    <t>Outside Door Handle</t>
  </si>
  <si>
    <t>Supension Link Components - Front Sta bar links</t>
  </si>
  <si>
    <t>前稳定杆连接杆</t>
  </si>
  <si>
    <t>CH090</t>
  </si>
  <si>
    <t>Bearing ring</t>
  </si>
  <si>
    <t>轴承卡环</t>
  </si>
  <si>
    <t>CH007</t>
  </si>
  <si>
    <t>Floor seal</t>
  </si>
  <si>
    <t>转向机柱防尘罩</t>
  </si>
  <si>
    <t>CH031</t>
  </si>
  <si>
    <t xml:space="preserve">Absorber Gaitor </t>
  </si>
  <si>
    <t>减震器防尘罩</t>
  </si>
  <si>
    <t>Top Mount Bearing</t>
  </si>
  <si>
    <t>CH032</t>
  </si>
  <si>
    <t>Front jounce bumper</t>
  </si>
  <si>
    <t>减震器缓冲块</t>
  </si>
  <si>
    <t>减震器支撑</t>
  </si>
  <si>
    <t>CH039</t>
  </si>
  <si>
    <t>Fr Knuckle</t>
  </si>
  <si>
    <t>前转向节</t>
  </si>
  <si>
    <t>CH082-2</t>
  </si>
  <si>
    <t>Decklid Bumper Stop</t>
  </si>
  <si>
    <t>行李箱缓冲块</t>
  </si>
  <si>
    <t>ET20</t>
  </si>
  <si>
    <t>Badges</t>
  </si>
  <si>
    <t>标牌</t>
  </si>
  <si>
    <t>外购冲焊件-Chunk3</t>
  </si>
  <si>
    <t>PTO 40-1</t>
  </si>
  <si>
    <t>Exhaust isolator</t>
  </si>
  <si>
    <t>排气吊耳</t>
  </si>
  <si>
    <t>PTO 40</t>
  </si>
  <si>
    <t>Converter isolator</t>
  </si>
  <si>
    <t>三元催化吊耳</t>
  </si>
  <si>
    <t>PTO145</t>
  </si>
  <si>
    <t>BRKT EXH CONV MTNG-AT</t>
  </si>
  <si>
    <t>催化器支架-自动</t>
  </si>
  <si>
    <t>CH079</t>
  </si>
  <si>
    <t>Sub-Frame (Car/SUV)
Rear Twistbeam</t>
  </si>
  <si>
    <t>扭力梁</t>
  </si>
  <si>
    <t>BRKT-TRANS K/DWN CA</t>
  </si>
  <si>
    <t xml:space="preserve">换挡拉索支架变速箱端 </t>
  </si>
  <si>
    <t>PT68</t>
  </si>
  <si>
    <t>Clutch high pressure tube</t>
  </si>
  <si>
    <t>离合器高压油管</t>
  </si>
  <si>
    <t>PT36</t>
  </si>
  <si>
    <t>Clutch Master Cylinder Pipe</t>
  </si>
  <si>
    <t>离合器油管</t>
  </si>
  <si>
    <t>IT108</t>
  </si>
  <si>
    <t>PRNDL Bezel</t>
  </si>
  <si>
    <t>自动换档器面板</t>
  </si>
  <si>
    <t>B052</t>
  </si>
  <si>
    <t>Radiator Bracket</t>
  </si>
  <si>
    <t>散热器支架</t>
  </si>
  <si>
    <t>PT62</t>
  </si>
  <si>
    <t>Radiator lower insulator</t>
  </si>
  <si>
    <t>散热器橡胶下减震垫</t>
  </si>
  <si>
    <t>CH070</t>
  </si>
  <si>
    <t>Overflow</t>
  </si>
  <si>
    <t>副水箱</t>
  </si>
  <si>
    <t>IT29-1</t>
  </si>
  <si>
    <t>Labels-Common design</t>
  </si>
  <si>
    <t>AIS Low Pressure Ducts</t>
  </si>
  <si>
    <t>进气系统-低压管</t>
  </si>
  <si>
    <t>CH095</t>
  </si>
  <si>
    <t>FDM Service Plug</t>
  </si>
  <si>
    <t>PT17</t>
  </si>
  <si>
    <t>Pedal Box – Accelerator</t>
  </si>
  <si>
    <t>加速踏板</t>
  </si>
  <si>
    <t>油箱</t>
  </si>
  <si>
    <t>B020-1</t>
  </si>
  <si>
    <t>Fuel line heat shield</t>
  </si>
  <si>
    <t>燃油管隔热垫</t>
  </si>
  <si>
    <t>IT117</t>
  </si>
  <si>
    <t>RETAINER DASH SOUND INSUL</t>
  </si>
  <si>
    <t>前围隔音垫卡子</t>
  </si>
  <si>
    <t>B089</t>
  </si>
  <si>
    <t>Front suspension bracket and front floor cross member panel</t>
  </si>
  <si>
    <t>前悬架支撑件总成 及 副车架前横梁</t>
  </si>
  <si>
    <t>B017-1</t>
  </si>
  <si>
    <t>Bumper Beam Front Assembly</t>
  </si>
  <si>
    <t>前保钢梁组装</t>
  </si>
  <si>
    <t>B08</t>
  </si>
  <si>
    <t>Latches - Conventional (non-sliding) Side Door Latch</t>
  </si>
  <si>
    <t>门锁机构</t>
  </si>
  <si>
    <t>车身NVH</t>
  </si>
  <si>
    <t>ET27</t>
  </si>
  <si>
    <t>EDP (extending dash panel, MIC)</t>
  </si>
  <si>
    <t>发动机舱隔热板</t>
  </si>
  <si>
    <t>仪表台</t>
  </si>
  <si>
    <t>Interior Hard Trim</t>
  </si>
  <si>
    <t>ABC柱及门槛条</t>
  </si>
  <si>
    <t>Visor</t>
  </si>
  <si>
    <t>遮阳板</t>
  </si>
  <si>
    <t>ET15-1</t>
  </si>
  <si>
    <t>Aero Shields LH</t>
  </si>
  <si>
    <t>下护板</t>
  </si>
  <si>
    <t>Aero Shields RH</t>
  </si>
  <si>
    <t>Heatshields</t>
  </si>
  <si>
    <t>隔热板</t>
  </si>
  <si>
    <t>行李箱地毯</t>
  </si>
  <si>
    <t>IT93</t>
  </si>
  <si>
    <t>Floor mat</t>
  </si>
  <si>
    <t>地垫</t>
  </si>
  <si>
    <t>外购小冲压件+金属支架</t>
  </si>
  <si>
    <t>立柱装饰盖</t>
  </si>
  <si>
    <t>B022</t>
  </si>
  <si>
    <t>Stamping_Door beam-cold forming (stamping)</t>
  </si>
  <si>
    <t>门防撞梁</t>
  </si>
  <si>
    <t>ET2-4</t>
  </si>
  <si>
    <t>Moveable Window Glass</t>
  </si>
  <si>
    <t>门玻璃</t>
  </si>
  <si>
    <t>B014</t>
  </si>
  <si>
    <t>Stamping_Glass Channel (stamping)</t>
  </si>
  <si>
    <t>玻璃滑轨</t>
  </si>
  <si>
    <t>B026</t>
  </si>
  <si>
    <t xml:space="preserve">Check Arm </t>
  </si>
  <si>
    <t>门限位器</t>
  </si>
  <si>
    <t>B011</t>
  </si>
  <si>
    <t>Stamping---Hot Stamped Parts</t>
  </si>
  <si>
    <t>冲压件-热成型</t>
  </si>
  <si>
    <t>IT21</t>
  </si>
  <si>
    <t>Door water shields (front &amp; rear)</t>
  </si>
  <si>
    <t>防水膜</t>
  </si>
  <si>
    <t>前挡及其余玻璃</t>
  </si>
  <si>
    <t>B065</t>
  </si>
  <si>
    <t>Roof handle bracket</t>
  </si>
  <si>
    <t>车顶扶手支架</t>
  </si>
  <si>
    <t>Seats</t>
  </si>
  <si>
    <t>座椅总成</t>
  </si>
  <si>
    <t>B025</t>
  </si>
  <si>
    <t>Stamping_Side Door Hinge (follow GCBP)</t>
  </si>
  <si>
    <t>门铰链</t>
  </si>
  <si>
    <t>B090</t>
  </si>
  <si>
    <t>C pillar metal bracket</t>
  </si>
  <si>
    <t>C柱金属支架</t>
  </si>
  <si>
    <t>PT20</t>
  </si>
  <si>
    <t>Hego sensor bracket</t>
  </si>
  <si>
    <t>氧传感器支架</t>
  </si>
  <si>
    <t>B060</t>
  </si>
  <si>
    <t>Hood Stay</t>
  </si>
  <si>
    <t>引擎盖撑杆</t>
  </si>
  <si>
    <t>引擎盖拉锁及把手</t>
  </si>
  <si>
    <t>CH082-1</t>
  </si>
  <si>
    <t>Hood bumper stop</t>
  </si>
  <si>
    <t>引擎盖缓冲块</t>
  </si>
  <si>
    <t>B019</t>
  </si>
  <si>
    <t>Tow hook</t>
  </si>
  <si>
    <t>拖钩</t>
  </si>
  <si>
    <t>E053</t>
  </si>
  <si>
    <t>Inside rear view mirror</t>
  </si>
  <si>
    <t>IT03</t>
  </si>
  <si>
    <t>Interior Frame Finisher
mirror sill panel</t>
  </si>
  <si>
    <t>门內装饰盖</t>
  </si>
  <si>
    <t>ET70</t>
  </si>
  <si>
    <t>Speaker bracket</t>
  </si>
  <si>
    <t>扬声器支架</t>
  </si>
  <si>
    <t>FOAM-PAD</t>
  </si>
  <si>
    <t>泡沫垫</t>
  </si>
  <si>
    <t>IT27</t>
  </si>
  <si>
    <t>Owner manual</t>
  </si>
  <si>
    <t>车主手册</t>
  </si>
  <si>
    <t xml:space="preserve">副仪表台板 </t>
  </si>
  <si>
    <t>PTO 19</t>
  </si>
  <si>
    <t>Trans Oil Cooler</t>
  </si>
  <si>
    <t>变速箱油冷器</t>
  </si>
  <si>
    <t>IT25</t>
  </si>
  <si>
    <t>Warning Triangle</t>
  </si>
  <si>
    <t>三角警示架</t>
  </si>
  <si>
    <t>Blk-02</t>
  </si>
  <si>
    <t>Latch Mini Module</t>
  </si>
  <si>
    <t>锁模块</t>
  </si>
  <si>
    <t>内门把手</t>
  </si>
  <si>
    <t>NVH Insulators - Interior</t>
  </si>
  <si>
    <t>B06</t>
  </si>
  <si>
    <t>Bumper Beam Rear</t>
  </si>
  <si>
    <t>后保险杠加强梁</t>
  </si>
  <si>
    <t>行李箱锁及锁扣</t>
  </si>
  <si>
    <t>Moonroof drain tubes</t>
  </si>
  <si>
    <t>IP加强梁</t>
  </si>
  <si>
    <t>rear seat cushion floor retainer</t>
  </si>
  <si>
    <t>后排座椅坐垫固定卡子</t>
  </si>
  <si>
    <t>PROT-other</t>
  </si>
  <si>
    <t>TPE DR O/S PNL PROT</t>
  </si>
  <si>
    <t>保护纸</t>
  </si>
  <si>
    <t>B031</t>
  </si>
  <si>
    <t>Thread Tube</t>
  </si>
  <si>
    <t>螺纹管</t>
  </si>
  <si>
    <t>B017</t>
  </si>
  <si>
    <t>Bumper Beam Front</t>
  </si>
  <si>
    <t>前保险杠加强梁</t>
  </si>
  <si>
    <t>Ford Oval</t>
  </si>
  <si>
    <t>福特椭圆标</t>
  </si>
  <si>
    <t>E20</t>
  </si>
  <si>
    <t>Foglamp (non-KC)</t>
  </si>
  <si>
    <t>雾灯</t>
  </si>
  <si>
    <t>E09-other-Import</t>
  </si>
  <si>
    <t>Park Assistance (Rear, Module, Sensor)</t>
  </si>
  <si>
    <t>倒车辅助系统</t>
  </si>
  <si>
    <t>E093</t>
  </si>
  <si>
    <t>AUX Jack</t>
  </si>
  <si>
    <t>音乐输入插座</t>
  </si>
  <si>
    <t>Hardware003</t>
  </si>
  <si>
    <t>Nutplate</t>
  </si>
  <si>
    <t>螺母板</t>
  </si>
  <si>
    <t>后排中控锁开关</t>
  </si>
  <si>
    <t>B051</t>
  </si>
  <si>
    <t>REINF Body Rocker Panel</t>
  </si>
  <si>
    <t xml:space="preserve">门槛板加强件 </t>
  </si>
  <si>
    <t>电动窗开关</t>
  </si>
  <si>
    <t>E21</t>
  </si>
  <si>
    <t>CHMSL Assembly (non-KC)</t>
  </si>
  <si>
    <t>高位刹车灯</t>
  </si>
  <si>
    <t>E086-5</t>
  </si>
  <si>
    <t>Front dome lamp</t>
  </si>
  <si>
    <t>前排室内灯</t>
  </si>
  <si>
    <t>E097</t>
  </si>
  <si>
    <t>Seats harness</t>
  </si>
  <si>
    <t>IT02-2</t>
  </si>
  <si>
    <t>Air Bag Units - Passenger Side PAB</t>
  </si>
  <si>
    <t>乘客安全气囊</t>
  </si>
  <si>
    <t>Keyfob</t>
  </si>
  <si>
    <t>遥控钥匙</t>
  </si>
  <si>
    <t>E103</t>
  </si>
  <si>
    <t>USB Charger</t>
  </si>
  <si>
    <t>USB充电器</t>
  </si>
  <si>
    <t>E084</t>
  </si>
  <si>
    <t xml:space="preserve">Sun load sensor </t>
  </si>
  <si>
    <t>阳光传感器</t>
  </si>
  <si>
    <t>Microphone</t>
  </si>
  <si>
    <t>E039</t>
  </si>
  <si>
    <t>PATS (Passive Anti-Theft System)</t>
  </si>
  <si>
    <t>防盗收发器</t>
  </si>
  <si>
    <t>第二排取电口</t>
  </si>
  <si>
    <t>IT44</t>
  </si>
  <si>
    <t>IT15-add</t>
  </si>
  <si>
    <t>IT32</t>
  </si>
  <si>
    <t>IT02-4</t>
  </si>
  <si>
    <t>PROT ASY FRT DR PNT</t>
  </si>
  <si>
    <t>Sealing Strip - Radiator</t>
  </si>
  <si>
    <t xml:space="preserve">Air evacuation       </t>
  </si>
  <si>
    <t>Side Air Curtain (SAC)</t>
  </si>
  <si>
    <t>防撞块</t>
  </si>
  <si>
    <t>散热器发泡密封垫-新设计</t>
  </si>
  <si>
    <t>侧围通风格栅</t>
  </si>
  <si>
    <t>安全气帘</t>
  </si>
  <si>
    <t>MXP</t>
    <phoneticPr fontId="4" type="noConversion"/>
  </si>
  <si>
    <t>CA</t>
    <phoneticPr fontId="14" type="noConversion"/>
  </si>
  <si>
    <t>PF</t>
    <phoneticPr fontId="14" type="noConversion"/>
  </si>
  <si>
    <t>USD</t>
    <phoneticPr fontId="14" type="noConversion"/>
  </si>
  <si>
    <t>P+B+S</t>
    <phoneticPr fontId="14" type="noConversion"/>
  </si>
  <si>
    <t>EUR</t>
    <phoneticPr fontId="14" type="noConversion"/>
  </si>
  <si>
    <t>AA</t>
    <phoneticPr fontId="14" type="noConversion"/>
  </si>
  <si>
    <t>P+B+S1</t>
    <phoneticPr fontId="14" type="noConversion"/>
  </si>
  <si>
    <t>USD</t>
    <phoneticPr fontId="14" type="noConversion"/>
  </si>
  <si>
    <t>GBP</t>
    <phoneticPr fontId="14" type="noConversion"/>
  </si>
  <si>
    <t>P+B1</t>
    <phoneticPr fontId="14" type="noConversion"/>
  </si>
  <si>
    <t>P+B+S</t>
    <phoneticPr fontId="14" type="noConversion"/>
  </si>
  <si>
    <t>2017 Sep SoMP PPL</t>
    <phoneticPr fontId="14" type="noConversion"/>
  </si>
  <si>
    <t>ED8B</t>
    <phoneticPr fontId="14" type="noConversion"/>
  </si>
  <si>
    <t>AA5HQH </t>
    <phoneticPr fontId="14" type="noConversion"/>
  </si>
  <si>
    <t>AA5JCT</t>
    <phoneticPr fontId="14" type="noConversion"/>
  </si>
  <si>
    <t>AA5KRC</t>
    <phoneticPr fontId="14" type="noConversion"/>
  </si>
  <si>
    <t>Blk-63</t>
    <phoneticPr fontId="14" type="noConversion"/>
  </si>
  <si>
    <t>PPG涂料（天津）</t>
  </si>
  <si>
    <t>FAVYA</t>
  </si>
  <si>
    <t>P+B+S</t>
    <phoneticPr fontId="14" type="noConversion"/>
  </si>
  <si>
    <t>C490MCA Rich Copper</t>
  </si>
  <si>
    <t>C490MCA Blue metallic</t>
  </si>
  <si>
    <t>C490MCA White gold</t>
  </si>
  <si>
    <r>
      <t>Crystal pearl white</t>
    </r>
    <r>
      <rPr>
        <sz val="8"/>
        <color theme="1"/>
        <rFont val="宋体"/>
        <family val="3"/>
        <charset val="134"/>
      </rPr>
      <t>色漆</t>
    </r>
    <phoneticPr fontId="5" type="noConversion"/>
  </si>
  <si>
    <t>重庆金海 </t>
  </si>
  <si>
    <t>FJHBB </t>
  </si>
  <si>
    <t>QOP_C13515285</t>
    <phoneticPr fontId="14" type="noConversion"/>
  </si>
  <si>
    <r>
      <t xml:space="preserve">WIPS 2018-3-9_36 </t>
    </r>
    <r>
      <rPr>
        <sz val="11"/>
        <color theme="1"/>
        <rFont val="宋体"/>
        <family val="3"/>
        <charset val="134"/>
      </rPr>
      <t>工厂价格</t>
    </r>
    <phoneticPr fontId="14" type="noConversion"/>
  </si>
  <si>
    <r>
      <t>WIPS 2018-3-9_NM</t>
    </r>
    <r>
      <rPr>
        <sz val="11"/>
        <color theme="1"/>
        <rFont val="宋体"/>
        <family val="3"/>
        <charset val="134"/>
      </rPr>
      <t>工厂价格</t>
    </r>
    <phoneticPr fontId="14" type="noConversion"/>
  </si>
  <si>
    <t>MXP</t>
    <phoneticPr fontId="4" type="noConversion"/>
  </si>
  <si>
    <t>RON</t>
    <phoneticPr fontId="4" type="noConversion"/>
  </si>
  <si>
    <t>GBP</t>
    <phoneticPr fontId="4" type="noConversion"/>
  </si>
  <si>
    <t>BRL</t>
    <phoneticPr fontId="4" type="noConversion"/>
  </si>
  <si>
    <t>(CNY)</t>
    <phoneticPr fontId="14" type="noConversion"/>
  </si>
  <si>
    <t>Upfront ED&amp;T</t>
    <phoneticPr fontId="4" type="noConversion"/>
  </si>
  <si>
    <t>Landed Cost by Vehicle (USD)</t>
    <phoneticPr fontId="5" type="noConversion"/>
  </si>
  <si>
    <t>Landed Cost by Vehicle (LC)</t>
    <phoneticPr fontId="5" type="noConversion"/>
  </si>
  <si>
    <t>(LC)</t>
    <phoneticPr fontId="14" type="noConversion"/>
  </si>
  <si>
    <t>Landed Cost</t>
    <phoneticPr fontId="5" type="noConversion"/>
  </si>
  <si>
    <t xml:space="preserve">Landed Cost </t>
    <phoneticPr fontId="14" type="noConversion"/>
  </si>
  <si>
    <t>(USD)</t>
    <phoneticPr fontId="14" type="noConversion"/>
  </si>
  <si>
    <t>Landed Cost</t>
    <phoneticPr fontId="14" type="noConversion"/>
  </si>
  <si>
    <t>ED&amp;T</t>
    <phoneticPr fontId="4" type="noConversion"/>
  </si>
  <si>
    <t>Local Tracker_Change Log</t>
    <phoneticPr fontId="14" type="noConversion"/>
  </si>
  <si>
    <t>(CNY)</t>
    <phoneticPr fontId="4" type="noConversion"/>
  </si>
  <si>
    <t>Paint Cost</t>
    <phoneticPr fontId="4" type="noConversion"/>
  </si>
  <si>
    <t>Prefix</t>
    <phoneticPr fontId="4" type="noConversion"/>
  </si>
  <si>
    <t>Base</t>
    <phoneticPr fontId="4" type="noConversion"/>
  </si>
  <si>
    <t>Suffix</t>
    <phoneticPr fontId="4" type="noConversion"/>
  </si>
  <si>
    <t>Part Description</t>
    <phoneticPr fontId="4" type="noConversion"/>
  </si>
  <si>
    <t>Landed Cost</t>
    <phoneticPr fontId="4" type="noConversion"/>
  </si>
  <si>
    <t>Supplier</t>
    <phoneticPr fontId="4" type="noConversion"/>
  </si>
  <si>
    <t>GSDB</t>
    <phoneticPr fontId="4" type="noConversion"/>
  </si>
  <si>
    <t>Color Mix</t>
    <phoneticPr fontId="4" type="noConversion"/>
  </si>
  <si>
    <t>EA</t>
    <phoneticPr fontId="14" type="noConversion"/>
  </si>
  <si>
    <t>P+B+S</t>
    <phoneticPr fontId="14" type="noConversion"/>
  </si>
  <si>
    <t>CHENGDU BEHR AUTO THERMAL SYSTEMS C</t>
  </si>
  <si>
    <t>P+B+S1</t>
    <phoneticPr fontId="14" type="noConversion"/>
  </si>
  <si>
    <t>AK</t>
    <phoneticPr fontId="14" type="noConversion"/>
  </si>
  <si>
    <t>C490 Base BoM</t>
    <phoneticPr fontId="14" type="noConversion"/>
  </si>
  <si>
    <t>C490 Base BoM</t>
    <phoneticPr fontId="14" type="noConversion"/>
  </si>
  <si>
    <t>JD8G</t>
    <phoneticPr fontId="14" type="noConversion"/>
  </si>
  <si>
    <t>9S327</t>
    <phoneticPr fontId="24" type="noConversion"/>
  </si>
  <si>
    <t>AB</t>
    <phoneticPr fontId="14" type="noConversion"/>
  </si>
  <si>
    <t>KD8G</t>
    <phoneticPr fontId="14" type="noConversion"/>
  </si>
  <si>
    <t>5E292</t>
    <phoneticPr fontId="14" type="noConversion"/>
  </si>
  <si>
    <t>AC</t>
    <phoneticPr fontId="14" type="noConversion"/>
  </si>
  <si>
    <t>JD8B</t>
    <phoneticPr fontId="14" type="noConversion"/>
  </si>
  <si>
    <t>F22B35</t>
    <phoneticPr fontId="14" type="noConversion"/>
  </si>
  <si>
    <t>AAW</t>
    <phoneticPr fontId="14" type="noConversion"/>
  </si>
  <si>
    <t>9G271</t>
    <phoneticPr fontId="14" type="noConversion"/>
  </si>
  <si>
    <t>AA</t>
    <phoneticPr fontId="14" type="noConversion"/>
  </si>
  <si>
    <t>9H307</t>
    <phoneticPr fontId="14" type="noConversion"/>
  </si>
  <si>
    <t>BB</t>
    <phoneticPr fontId="14" type="noConversion"/>
  </si>
  <si>
    <t>JD8B </t>
  </si>
  <si>
    <t>R01610 </t>
  </si>
  <si>
    <t>KD81</t>
    <phoneticPr fontId="14" type="noConversion"/>
  </si>
  <si>
    <t>5E211</t>
    <phoneticPr fontId="14" type="noConversion"/>
  </si>
  <si>
    <t>JX61</t>
    <phoneticPr fontId="14" type="noConversion"/>
  </si>
  <si>
    <t>9C623</t>
    <phoneticPr fontId="14" type="noConversion"/>
  </si>
  <si>
    <t>EB</t>
    <phoneticPr fontId="14" type="noConversion"/>
  </si>
  <si>
    <t>Not Found In TT BoM</t>
    <phoneticPr fontId="14" type="noConversion"/>
  </si>
  <si>
    <t>Seats</t>
    <phoneticPr fontId="14" type="noConversion"/>
  </si>
  <si>
    <t>PPL BOM@2017 Sep SoMP</t>
    <phoneticPr fontId="5" type="noConversion"/>
  </si>
  <si>
    <t>Paint Cost</t>
    <phoneticPr fontId="4" type="noConversion"/>
  </si>
  <si>
    <t>ED8B</t>
    <phoneticPr fontId="5" type="noConversion"/>
  </si>
  <si>
    <t>AA5APF</t>
    <phoneticPr fontId="5" type="noConversion"/>
  </si>
  <si>
    <t>AA5BVF</t>
    <phoneticPr fontId="5" type="noConversion"/>
  </si>
  <si>
    <t>AA5BWG</t>
    <phoneticPr fontId="5" type="noConversion"/>
  </si>
  <si>
    <t>AA5DLV</t>
    <phoneticPr fontId="5" type="noConversion"/>
  </si>
  <si>
    <t>AAJAHC</t>
    <phoneticPr fontId="5" type="noConversion"/>
  </si>
  <si>
    <t>Ingot Silver</t>
  </si>
  <si>
    <r>
      <t>Crystal pearl white</t>
    </r>
    <r>
      <rPr>
        <sz val="8"/>
        <color theme="1"/>
        <rFont val="宋体"/>
        <family val="3"/>
        <charset val="134"/>
      </rPr>
      <t>珠光漆</t>
    </r>
  </si>
  <si>
    <t>Crystal Solid White</t>
  </si>
  <si>
    <t>Archon Bronze</t>
  </si>
  <si>
    <t>Panther Black</t>
  </si>
  <si>
    <t>PPG</t>
    <phoneticPr fontId="5" type="noConversion"/>
  </si>
  <si>
    <t>FAVYA </t>
    <phoneticPr fontId="14" type="noConversion"/>
  </si>
  <si>
    <t>Axalta</t>
    <phoneticPr fontId="5" type="noConversion"/>
  </si>
  <si>
    <t>DAYUA </t>
    <phoneticPr fontId="14" type="noConversion"/>
  </si>
  <si>
    <t>Paint Cost Avg.</t>
    <phoneticPr fontId="4" type="noConversion"/>
  </si>
  <si>
    <r>
      <rPr>
        <sz val="8"/>
        <color theme="1"/>
        <rFont val="宋体"/>
        <family val="3"/>
        <charset val="134"/>
      </rPr>
      <t>艾仕得涂料系统</t>
    </r>
    <r>
      <rPr>
        <sz val="8"/>
        <color theme="1"/>
        <rFont val="Arial"/>
        <family val="2"/>
      </rPr>
      <t>(</t>
    </r>
    <r>
      <rPr>
        <sz val="8"/>
        <color theme="1"/>
        <rFont val="宋体"/>
        <family val="3"/>
        <charset val="134"/>
      </rPr>
      <t>长春</t>
    </r>
    <r>
      <rPr>
        <sz val="8"/>
        <color theme="1"/>
        <rFont val="Arial"/>
        <family val="2"/>
      </rPr>
      <t>)</t>
    </r>
    <phoneticPr fontId="14" type="noConversion"/>
  </si>
  <si>
    <t>Paint Cost</t>
    <phoneticPr fontId="14" type="noConversion"/>
  </si>
  <si>
    <t>take out BJ6 Stage</t>
    <phoneticPr fontId="4" type="noConversion"/>
  </si>
  <si>
    <t xml:space="preserve">take out Crystal Pearl color option </t>
    <phoneticPr fontId="4" type="noConversion"/>
  </si>
  <si>
    <t>HID Pack ( HID w/o washer and DTRL)</t>
  </si>
  <si>
    <t>Fly audio</t>
  </si>
  <si>
    <t>TVM</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</si>
</sst>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44" formatCode="_ &quot;¥&quot;* #,##0.00_ ;_ &quot;¥&quot;* \-#,##0.00_ ;_ &quot;¥&quot;* &quot;-&quot;??_ ;_ @_ "/>
    <numFmt numFmtId="43" formatCode="_ * #,##0.00_ ;_ * \-#,##0.00_ ;_ * &quot;-&quot;??_ ;_ @_ "/>
    <numFmt numFmtId="176" formatCode="_([$€-2]* #,##0.00_);_([$€-2]* \(#,##0.00\);_([$€-2]* &quot;-&quot;??_)"/>
    <numFmt numFmtId="177" formatCode="0.00_ "/>
    <numFmt numFmtId="178" formatCode="#,##0.00_);\(#,##0.00\)"/>
    <numFmt numFmtId="179" formatCode="_-* #,##0.00_-;\-* #,##0.00_-;_-* &quot;-&quot;??_-;_-@_-"/>
    <numFmt numFmtId="180" formatCode="_(&quot;$&quot;* #,##0_);_(&quot;$&quot;* \(#,##0\);_(&quot;$&quot;* &quot;-&quot;??_);_(@_)"/>
    <numFmt numFmtId="181" formatCode="_(* #,##0.00_);_(* \(#,##0.00\);_(* &quot;-&quot;??_);_(@_)"/>
    <numFmt numFmtId="182" formatCode="_(* #,##0_);_(* \(#,##0\);_(* &quot;-&quot;??_);_(@_)"/>
    <numFmt numFmtId="183" formatCode="0.0%"/>
    <numFmt numFmtId="184" formatCode="General_)"/>
    <numFmt numFmtId="185" formatCode="#,##0.00000000"/>
    <numFmt numFmtId="186" formatCode="0.000"/>
    <numFmt numFmtId="187" formatCode="dd\ mmmyy"/>
    <numFmt numFmtId="188" formatCode="dd\ mmmyy\ hh:mm"/>
    <numFmt numFmtId="189" formatCode="_(* #,##0.00_);_(* \(#,##0.00\);_(* &quot;-&quot;_);_(@_)"/>
    <numFmt numFmtId="190" formatCode="[$-409]d\-mmm;@"/>
    <numFmt numFmtId="191" formatCode="_(&quot;¥&quot;* #,##0_);_(&quot;¥&quot;* \(#,##0\);_(&quot;¥&quot;* &quot;-&quot;??_);_(@_)"/>
  </numFmts>
  <fonts count="55">
    <font>
      <sz val="11"/>
      <color theme="1"/>
      <name val="宋体"/>
      <family val="2"/>
      <scheme val="minor"/>
    </font>
    <font>
      <sz val="10"/>
      <color theme="1"/>
      <name val="Arial"/>
      <family val="2"/>
      <charset val="134"/>
    </font>
    <font>
      <sz val="9"/>
      <name val="Arial MT"/>
      <family val="2"/>
    </font>
    <font>
      <sz val="10"/>
      <name val="Arial"/>
      <family val="2"/>
    </font>
    <font>
      <sz val="9"/>
      <name val="宋体"/>
      <family val="3"/>
      <charset val="134"/>
      <scheme val="minor"/>
    </font>
    <font>
      <sz val="9"/>
      <name val="Arial"/>
      <family val="2"/>
    </font>
    <font>
      <u val="singleAccounting"/>
      <sz val="10"/>
      <color theme="1"/>
      <name val="Arial"/>
      <family val="2"/>
    </font>
    <font>
      <sz val="11"/>
      <color theme="1"/>
      <name val="Arial"/>
      <family val="2"/>
    </font>
    <font>
      <b/>
      <u val="singleAccounting"/>
      <sz val="11"/>
      <color theme="0"/>
      <name val="Arial"/>
      <family val="2"/>
    </font>
    <font>
      <b/>
      <u val="singleAccounting"/>
      <sz val="11"/>
      <color theme="1"/>
      <name val="Arial"/>
      <family val="2"/>
    </font>
    <font>
      <u val="singleAccounting"/>
      <sz val="11"/>
      <color theme="1"/>
      <name val="Arial"/>
      <family val="2"/>
    </font>
    <font>
      <sz val="10"/>
      <color theme="1"/>
      <name val="Arial"/>
      <family val="2"/>
    </font>
    <font>
      <b/>
      <sz val="18"/>
      <color theme="1"/>
      <name val="Arial"/>
      <family val="2"/>
    </font>
    <font>
      <b/>
      <u val="singleAccounting"/>
      <sz val="10"/>
      <name val="Arial"/>
      <family val="2"/>
    </font>
    <font>
      <sz val="9"/>
      <name val="宋体"/>
      <family val="3"/>
      <charset val="134"/>
    </font>
    <font>
      <b/>
      <sz val="11"/>
      <color theme="0"/>
      <name val="Arial"/>
      <family val="2"/>
    </font>
    <font>
      <u val="singleAccounting"/>
      <sz val="10"/>
      <name val="Arial"/>
      <family val="2"/>
    </font>
    <font>
      <u val="singleAccounting"/>
      <sz val="9"/>
      <name val="Arial"/>
      <family val="2"/>
    </font>
    <font>
      <b/>
      <sz val="9"/>
      <color indexed="81"/>
      <name val="宋体"/>
      <family val="3"/>
      <charset val="134"/>
    </font>
    <font>
      <u/>
      <sz val="10"/>
      <color theme="1"/>
      <name val="Arial"/>
      <family val="2"/>
    </font>
    <font>
      <b/>
      <u val="singleAccounting"/>
      <sz val="10"/>
      <color theme="1"/>
      <name val="Arial"/>
      <family val="2"/>
    </font>
    <font>
      <b/>
      <i/>
      <sz val="10"/>
      <name val="Arial"/>
      <family val="2"/>
    </font>
    <font>
      <b/>
      <sz val="10"/>
      <color theme="1"/>
      <name val="Arial"/>
      <family val="2"/>
    </font>
    <font>
      <b/>
      <u/>
      <sz val="12"/>
      <color theme="1"/>
      <name val="Arial"/>
      <family val="2"/>
    </font>
    <font>
      <sz val="8"/>
      <name val="Times New Roman"/>
      <family val="1"/>
    </font>
    <font>
      <sz val="8"/>
      <name val="Verdana"/>
      <family val="2"/>
    </font>
    <font>
      <sz val="8"/>
      <color theme="1"/>
      <name val="Verdana"/>
      <family val="2"/>
    </font>
    <font>
      <sz val="9"/>
      <color indexed="81"/>
      <name val="宋体"/>
      <family val="3"/>
      <charset val="134"/>
    </font>
    <font>
      <sz val="11"/>
      <color theme="1"/>
      <name val="宋体"/>
      <family val="3"/>
      <charset val="134"/>
    </font>
    <font>
      <sz val="8"/>
      <color theme="1"/>
      <name val="宋体"/>
      <family val="3"/>
      <charset val="134"/>
    </font>
    <font>
      <sz val="11"/>
      <color theme="1"/>
      <name val="宋体"/>
      <family val="2"/>
      <scheme val="minor"/>
    </font>
    <font>
      <sz val="11"/>
      <color rgb="FFFF0000"/>
      <name val="Arial"/>
      <family val="2"/>
    </font>
    <font>
      <sz val="10"/>
      <name val="Courier"/>
      <family val="3"/>
    </font>
    <font>
      <b/>
      <sz val="10"/>
      <name val="Arial"/>
      <family val="2"/>
    </font>
    <font>
      <sz val="10"/>
      <color indexed="10"/>
      <name val="Arial"/>
      <family val="2"/>
    </font>
    <font>
      <b/>
      <sz val="10"/>
      <color indexed="8"/>
      <name val="Arial"/>
      <family val="2"/>
    </font>
    <font>
      <sz val="10"/>
      <color indexed="81"/>
      <name val="Tahoma"/>
      <family val="2"/>
    </font>
    <font>
      <sz val="8"/>
      <color indexed="81"/>
      <name val="Tahoma"/>
      <family val="2"/>
    </font>
    <font>
      <sz val="9"/>
      <name val="Tahoma"/>
      <family val="2"/>
    </font>
    <font>
      <b/>
      <sz val="12"/>
      <color indexed="61"/>
      <name val="Tahoma"/>
      <family val="2"/>
    </font>
    <font>
      <b/>
      <sz val="9"/>
      <color indexed="12"/>
      <name val="Tahoma"/>
      <family val="2"/>
    </font>
    <font>
      <b/>
      <sz val="9"/>
      <name val="Tahoma"/>
      <family val="2"/>
    </font>
    <font>
      <b/>
      <sz val="9"/>
      <color indexed="42"/>
      <name val="Tahoma"/>
      <family val="2"/>
    </font>
    <font>
      <b/>
      <sz val="9"/>
      <color indexed="63"/>
      <name val="Tahoma"/>
      <family val="2"/>
    </font>
    <font>
      <b/>
      <sz val="12"/>
      <color indexed="20"/>
      <name val="Tahoma"/>
      <family val="2"/>
    </font>
    <font>
      <b/>
      <sz val="8"/>
      <color indexed="9"/>
      <name val="Arial"/>
      <family val="2"/>
    </font>
    <font>
      <sz val="11"/>
      <color rgb="FFFF0000"/>
      <name val="宋体"/>
      <family val="3"/>
      <charset val="134"/>
    </font>
    <font>
      <sz val="10"/>
      <color rgb="FFFF0000"/>
      <name val="Arial"/>
      <family val="2"/>
    </font>
    <font>
      <b/>
      <sz val="9"/>
      <color indexed="81"/>
      <name val="Tahoma"/>
      <family val="2"/>
    </font>
    <font>
      <sz val="9"/>
      <color indexed="81"/>
      <name val="Tahoma"/>
      <family val="2"/>
    </font>
    <font>
      <i/>
      <sz val="10"/>
      <name val="Arial MT"/>
      <family val="2"/>
    </font>
    <font>
      <b/>
      <sz val="10"/>
      <color rgb="FFFF0000"/>
      <name val="Arial"/>
      <family val="2"/>
    </font>
    <font>
      <sz val="8"/>
      <color theme="1"/>
      <name val="Arial"/>
      <family val="2"/>
    </font>
    <font>
      <b/>
      <sz val="11"/>
      <color theme="1"/>
      <name val="Arial"/>
      <family val="2"/>
    </font>
    <font>
      <b/>
      <i/>
      <sz val="9"/>
      <color indexed="81"/>
      <name val="宋体"/>
      <family val="3"/>
      <charset val="134"/>
    </font>
  </fonts>
  <fills count="18">
    <fill>
      <patternFill patternType="none"/>
    </fill>
    <fill>
      <patternFill patternType="gray125"/>
    </fill>
    <fill>
      <patternFill patternType="solid">
        <fgColor theme="2" tint="-0.249977111117893"/>
        <bgColor indexed="64"/>
      </patternFill>
    </fill>
    <fill>
      <patternFill patternType="solid">
        <fgColor theme="2" tint="-0.499984740745262"/>
        <bgColor indexed="64"/>
      </patternFill>
    </fill>
    <fill>
      <patternFill patternType="solid">
        <fgColor theme="0" tint="-4.9989318521683403E-2"/>
        <bgColor indexed="64"/>
      </patternFill>
    </fill>
    <fill>
      <patternFill patternType="solid">
        <fgColor indexed="9"/>
        <bgColor indexed="64"/>
      </patternFill>
    </fill>
    <fill>
      <patternFill patternType="solid">
        <fgColor indexed="55"/>
        <bgColor indexed="64"/>
      </patternFill>
    </fill>
    <fill>
      <patternFill patternType="solid">
        <fgColor indexed="43"/>
        <bgColor indexed="64"/>
      </patternFill>
    </fill>
    <fill>
      <patternFill patternType="solid">
        <fgColor indexed="8"/>
        <bgColor indexed="64"/>
      </patternFill>
    </fill>
    <fill>
      <patternFill patternType="solid">
        <fgColor indexed="22"/>
        <bgColor indexed="64"/>
      </patternFill>
    </fill>
    <fill>
      <patternFill patternType="solid">
        <fgColor indexed="62"/>
        <bgColor indexed="64"/>
      </patternFill>
    </fill>
    <fill>
      <patternFill patternType="solid">
        <fgColor indexed="46"/>
        <bgColor indexed="64"/>
      </patternFill>
    </fill>
    <fill>
      <patternFill patternType="solid">
        <fgColor indexed="23"/>
        <bgColor indexed="64"/>
      </patternFill>
    </fill>
    <fill>
      <patternFill patternType="solid">
        <fgColor indexed="47"/>
        <bgColor indexed="64"/>
      </patternFill>
    </fill>
    <fill>
      <patternFill patternType="solid">
        <fgColor indexed="42"/>
        <bgColor indexed="64"/>
      </patternFill>
    </fill>
    <fill>
      <patternFill patternType="solid">
        <fgColor rgb="FFFFC000"/>
        <bgColor indexed="64"/>
      </patternFill>
    </fill>
    <fill>
      <patternFill patternType="solid">
        <fgColor theme="2"/>
        <bgColor indexed="64"/>
      </patternFill>
    </fill>
    <fill>
      <patternFill patternType="solid">
        <fgColor rgb="FFFFFF00"/>
        <bgColor indexed="64"/>
      </patternFill>
    </fill>
  </fills>
  <borders count="30">
    <border>
      <left/>
      <right/>
      <top/>
      <bottom/>
      <diagonal/>
    </border>
    <border>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double">
        <color indexed="64"/>
      </bottom>
      <diagonal/>
    </border>
    <border>
      <left style="thin">
        <color rgb="FF999999"/>
      </left>
      <right/>
      <top style="thin">
        <color indexed="65"/>
      </top>
      <bottom/>
      <diagonal/>
    </border>
    <border>
      <left/>
      <right/>
      <top/>
      <bottom style="mediumDashed">
        <color rgb="FFC0C0C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3"/>
      </right>
      <top style="thin">
        <color indexed="63"/>
      </top>
      <bottom/>
      <diagonal/>
    </border>
    <border>
      <left style="thin">
        <color indexed="20"/>
      </left>
      <right style="thin">
        <color indexed="20"/>
      </right>
      <top style="thin">
        <color indexed="20"/>
      </top>
      <bottom style="thin">
        <color indexed="20"/>
      </bottom>
      <diagonal/>
    </border>
    <border>
      <left style="thin">
        <color rgb="FF999999"/>
      </left>
      <right/>
      <top style="thin">
        <color rgb="FF999999"/>
      </top>
      <bottom/>
      <diagonal/>
    </border>
  </borders>
  <cellStyleXfs count="34">
    <xf numFmtId="0" fontId="0" fillId="0" borderId="0"/>
    <xf numFmtId="176" fontId="2" fillId="0" borderId="0"/>
    <xf numFmtId="43" fontId="3" fillId="0" borderId="0" applyFont="0" applyFill="0" applyBorder="0" applyAlignment="0" applyProtection="0"/>
    <xf numFmtId="0" fontId="3" fillId="0" borderId="0"/>
    <xf numFmtId="0" fontId="3" fillId="0" borderId="0"/>
    <xf numFmtId="0" fontId="3" fillId="0" borderId="0"/>
    <xf numFmtId="181" fontId="21" fillId="0" borderId="0" applyFont="0" applyFill="0" applyBorder="0" applyAlignment="0" applyProtection="0"/>
    <xf numFmtId="0" fontId="1" fillId="0" borderId="0">
      <alignment vertical="center"/>
    </xf>
    <xf numFmtId="9" fontId="30" fillId="0" borderId="0" applyFont="0" applyFill="0" applyBorder="0" applyAlignment="0" applyProtection="0">
      <alignment vertical="center"/>
    </xf>
    <xf numFmtId="184" fontId="32" fillId="0" borderId="0" applyAlignment="0" applyProtection="0"/>
    <xf numFmtId="0" fontId="38" fillId="9" borderId="0"/>
    <xf numFmtId="0" fontId="39" fillId="10" borderId="0">
      <alignment vertical="center"/>
    </xf>
    <xf numFmtId="0" fontId="40" fillId="11" borderId="0"/>
    <xf numFmtId="0" fontId="40" fillId="11" borderId="0"/>
    <xf numFmtId="0" fontId="41" fillId="11" borderId="27">
      <alignment horizontal="left"/>
    </xf>
    <xf numFmtId="187" fontId="38" fillId="0" borderId="0" applyFont="0" applyFill="0" applyBorder="0" applyAlignment="0" applyProtection="0"/>
    <xf numFmtId="188" fontId="41" fillId="11" borderId="0" applyFont="0" applyFill="0" applyBorder="0" applyAlignment="0" applyProtection="0">
      <alignment vertical="center"/>
    </xf>
    <xf numFmtId="0" fontId="42" fillId="12" borderId="0"/>
    <xf numFmtId="0" fontId="43" fillId="9" borderId="0"/>
    <xf numFmtId="0" fontId="44" fillId="13" borderId="28">
      <protection locked="0"/>
    </xf>
    <xf numFmtId="0" fontId="43" fillId="9" borderId="0"/>
    <xf numFmtId="0" fontId="3" fillId="0" borderId="0"/>
    <xf numFmtId="0" fontId="3" fillId="0" borderId="0"/>
    <xf numFmtId="0" fontId="3" fillId="0" borderId="0"/>
    <xf numFmtId="9" fontId="3" fillId="0" borderId="0" applyFont="0" applyFill="0" applyBorder="0" applyAlignment="0" applyProtection="0"/>
    <xf numFmtId="0" fontId="41" fillId="9" borderId="0"/>
    <xf numFmtId="0" fontId="41" fillId="11" borderId="0"/>
    <xf numFmtId="0" fontId="40" fillId="14" borderId="0"/>
    <xf numFmtId="0" fontId="41" fillId="11" borderId="0"/>
    <xf numFmtId="0" fontId="38" fillId="11" borderId="0"/>
    <xf numFmtId="0" fontId="41" fillId="11" borderId="0"/>
    <xf numFmtId="0" fontId="45" fillId="12" borderId="0" applyBorder="0"/>
    <xf numFmtId="43" fontId="30" fillId="0" borderId="0" applyFont="0" applyFill="0" applyBorder="0" applyAlignment="0" applyProtection="0">
      <alignment vertical="center"/>
    </xf>
    <xf numFmtId="190" fontId="3" fillId="0" borderId="0"/>
  </cellStyleXfs>
  <cellXfs count="199">
    <xf numFmtId="0" fontId="0" fillId="0" borderId="0" xfId="0"/>
    <xf numFmtId="0" fontId="7" fillId="0" borderId="0" xfId="0" applyFont="1"/>
    <xf numFmtId="0" fontId="7" fillId="0" borderId="0" xfId="0" applyFont="1" applyFill="1"/>
    <xf numFmtId="0" fontId="7" fillId="0" borderId="0" xfId="0" applyFont="1" applyAlignment="1">
      <alignment vertical="center"/>
    </xf>
    <xf numFmtId="49" fontId="7" fillId="0" borderId="0" xfId="0" applyNumberFormat="1" applyFont="1" applyFill="1" applyAlignment="1"/>
    <xf numFmtId="0" fontId="12" fillId="0" borderId="0" xfId="0" applyFont="1"/>
    <xf numFmtId="0" fontId="7" fillId="3" borderId="0" xfId="0" applyFont="1" applyFill="1"/>
    <xf numFmtId="177" fontId="10" fillId="2" borderId="0" xfId="0" applyNumberFormat="1" applyFont="1" applyFill="1" applyAlignment="1">
      <alignment horizontal="centerContinuous"/>
    </xf>
    <xf numFmtId="177" fontId="8" fillId="2" borderId="0" xfId="0" applyNumberFormat="1" applyFont="1" applyFill="1" applyAlignment="1">
      <alignment horizontal="centerContinuous"/>
    </xf>
    <xf numFmtId="176" fontId="3" fillId="4" borderId="0" xfId="1" applyNumberFormat="1" applyFont="1" applyFill="1" applyBorder="1" applyAlignment="1" applyProtection="1">
      <alignment horizontal="center" wrapText="1"/>
    </xf>
    <xf numFmtId="176" fontId="3" fillId="4" borderId="1" xfId="1" applyNumberFormat="1" applyFont="1" applyFill="1" applyBorder="1" applyAlignment="1" applyProtection="1">
      <alignment horizontal="center" wrapText="1"/>
    </xf>
    <xf numFmtId="49" fontId="13" fillId="4" borderId="0" xfId="3" applyNumberFormat="1" applyFont="1" applyFill="1" applyBorder="1" applyAlignment="1">
      <alignment horizontal="centerContinuous"/>
    </xf>
    <xf numFmtId="43" fontId="6" fillId="4" borderId="0" xfId="2" applyFont="1" applyFill="1" applyBorder="1" applyAlignment="1" applyProtection="1">
      <alignment horizontal="center" wrapText="1"/>
      <protection locked="0"/>
    </xf>
    <xf numFmtId="0" fontId="15" fillId="3" borderId="0" xfId="0" applyFont="1" applyFill="1"/>
    <xf numFmtId="0" fontId="9" fillId="4" borderId="0" xfId="0" applyFont="1" applyFill="1" applyAlignment="1">
      <alignment horizontal="centerContinuous"/>
    </xf>
    <xf numFmtId="0" fontId="10" fillId="4" borderId="0" xfId="0" applyFont="1" applyFill="1" applyAlignment="1">
      <alignment horizontal="centerContinuous"/>
    </xf>
    <xf numFmtId="0" fontId="0" fillId="0" borderId="0" xfId="0" applyFont="1" applyFill="1" applyAlignment="1">
      <alignment vertical="center"/>
    </xf>
    <xf numFmtId="0" fontId="7" fillId="0" borderId="0" xfId="0" applyFont="1" applyFill="1" applyAlignment="1">
      <alignment vertical="center"/>
    </xf>
    <xf numFmtId="179" fontId="3" fillId="0" borderId="0" xfId="2" applyNumberFormat="1" applyFont="1" applyFill="1" applyBorder="1" applyAlignment="1" applyProtection="1">
      <alignment horizontal="center"/>
    </xf>
    <xf numFmtId="0" fontId="0" fillId="0" borderId="0" xfId="0" applyFill="1" applyAlignment="1">
      <alignment vertical="center"/>
    </xf>
    <xf numFmtId="0" fontId="3" fillId="0" borderId="0" xfId="3" applyFont="1" applyFill="1" applyBorder="1" applyAlignment="1">
      <alignment horizontal="center"/>
    </xf>
    <xf numFmtId="0" fontId="11" fillId="0" borderId="0" xfId="0" applyFont="1"/>
    <xf numFmtId="0" fontId="11" fillId="0" borderId="0" xfId="0" applyFont="1" applyFill="1"/>
    <xf numFmtId="43" fontId="6" fillId="0" borderId="0" xfId="2" applyFont="1" applyFill="1" applyBorder="1" applyAlignment="1" applyProtection="1">
      <alignment horizontal="center" wrapText="1"/>
      <protection locked="0"/>
    </xf>
    <xf numFmtId="43" fontId="11" fillId="0" borderId="0" xfId="2" applyFont="1" applyFill="1" applyBorder="1" applyAlignment="1" applyProtection="1">
      <alignment horizontal="center" wrapText="1"/>
      <protection locked="0"/>
    </xf>
    <xf numFmtId="0" fontId="11" fillId="0" borderId="0" xfId="0" applyFont="1" applyAlignment="1">
      <alignment horizontal="centerContinuous"/>
    </xf>
    <xf numFmtId="180" fontId="3" fillId="0" borderId="0" xfId="5" applyNumberFormat="1" applyFont="1" applyFill="1" applyBorder="1"/>
    <xf numFmtId="0" fontId="11" fillId="0" borderId="1" xfId="0" applyFont="1" applyBorder="1"/>
    <xf numFmtId="0" fontId="11" fillId="0" borderId="0" xfId="0" applyFont="1" applyBorder="1"/>
    <xf numFmtId="182" fontId="3" fillId="0" borderId="0" xfId="6" applyNumberFormat="1" applyFont="1" applyFill="1" applyBorder="1"/>
    <xf numFmtId="0" fontId="11" fillId="0" borderId="2" xfId="0" applyFont="1" applyBorder="1"/>
    <xf numFmtId="0" fontId="11" fillId="0" borderId="3" xfId="0" applyFont="1" applyBorder="1"/>
    <xf numFmtId="0" fontId="11" fillId="0" borderId="4" xfId="0" applyFont="1" applyBorder="1"/>
    <xf numFmtId="0" fontId="20" fillId="0" borderId="0" xfId="0" applyFont="1" applyFill="1" applyBorder="1" applyAlignment="1">
      <alignment horizontal="centerContinuous"/>
    </xf>
    <xf numFmtId="0" fontId="6" fillId="0" borderId="0" xfId="0" applyFont="1" applyFill="1" applyBorder="1" applyAlignment="1">
      <alignment horizontal="centerContinuous"/>
    </xf>
    <xf numFmtId="0" fontId="6" fillId="0" borderId="0" xfId="0" applyFont="1" applyFill="1" applyBorder="1" applyAlignment="1"/>
    <xf numFmtId="0" fontId="11" fillId="0" borderId="0" xfId="0" applyFont="1" applyFill="1" applyBorder="1" applyAlignment="1">
      <alignment horizontal="centerContinuous"/>
    </xf>
    <xf numFmtId="0" fontId="11" fillId="0" borderId="5" xfId="0" applyFont="1" applyBorder="1"/>
    <xf numFmtId="0" fontId="11" fillId="0" borderId="4" xfId="0" applyFont="1" applyFill="1" applyBorder="1"/>
    <xf numFmtId="0" fontId="11" fillId="0" borderId="0" xfId="0" applyFont="1" applyFill="1" applyBorder="1"/>
    <xf numFmtId="0" fontId="11" fillId="0" borderId="0" xfId="0" applyFont="1" applyFill="1" applyBorder="1" applyAlignment="1">
      <alignment horizontal="center"/>
    </xf>
    <xf numFmtId="0" fontId="11" fillId="0" borderId="5" xfId="0" applyFont="1" applyFill="1" applyBorder="1"/>
    <xf numFmtId="0" fontId="11" fillId="0" borderId="0" xfId="0" quotePrefix="1" applyFont="1" applyBorder="1" applyAlignment="1">
      <alignment horizontal="right"/>
    </xf>
    <xf numFmtId="0" fontId="11" fillId="0" borderId="6" xfId="0" applyFont="1" applyBorder="1"/>
    <xf numFmtId="0" fontId="11" fillId="0" borderId="7" xfId="0" applyFont="1" applyBorder="1"/>
    <xf numFmtId="0" fontId="11" fillId="0" borderId="8" xfId="0" applyFont="1" applyBorder="1"/>
    <xf numFmtId="0" fontId="23" fillId="0" borderId="0" xfId="0" applyFont="1" applyAlignment="1">
      <alignment horizontal="centerContinuous"/>
    </xf>
    <xf numFmtId="0" fontId="19" fillId="0" borderId="0" xfId="0" applyFont="1" applyFill="1" applyBorder="1"/>
    <xf numFmtId="0" fontId="19" fillId="0" borderId="0" xfId="0" applyFont="1" applyBorder="1"/>
    <xf numFmtId="180" fontId="3" fillId="0" borderId="12" xfId="5" applyNumberFormat="1" applyFont="1" applyFill="1" applyBorder="1"/>
    <xf numFmtId="0" fontId="11" fillId="0" borderId="1" xfId="0" applyFont="1" applyBorder="1" applyAlignment="1">
      <alignment horizontal="centerContinuous"/>
    </xf>
    <xf numFmtId="0" fontId="22" fillId="0" borderId="4" xfId="0" applyFont="1" applyBorder="1" applyAlignment="1">
      <alignment horizontal="center"/>
    </xf>
    <xf numFmtId="0" fontId="22" fillId="0" borderId="0" xfId="0" applyFont="1" applyBorder="1" applyAlignment="1">
      <alignment horizontal="center"/>
    </xf>
    <xf numFmtId="180" fontId="3" fillId="0" borderId="1" xfId="5" applyNumberFormat="1" applyFont="1" applyFill="1" applyBorder="1"/>
    <xf numFmtId="0" fontId="0" fillId="0" borderId="0" xfId="0" applyFont="1" applyFill="1" applyAlignment="1">
      <alignment horizontal="center" vertical="top"/>
    </xf>
    <xf numFmtId="0" fontId="0" fillId="0" borderId="0" xfId="0" applyNumberFormat="1" applyFill="1" applyAlignment="1">
      <alignment horizontal="left" vertical="center"/>
    </xf>
    <xf numFmtId="0" fontId="0" fillId="0" borderId="0" xfId="0" applyFill="1" applyAlignment="1">
      <alignment horizontal="center" vertical="center"/>
    </xf>
    <xf numFmtId="0" fontId="0" fillId="0" borderId="0" xfId="0" applyFont="1" applyFill="1" applyAlignment="1">
      <alignment horizontal="left" vertical="top"/>
    </xf>
    <xf numFmtId="0" fontId="0" fillId="0" borderId="0" xfId="0" applyFont="1" applyFill="1" applyAlignment="1">
      <alignment horizontal="left" vertical="center"/>
    </xf>
    <xf numFmtId="0" fontId="0" fillId="0" borderId="0" xfId="0" applyFont="1" applyFill="1" applyAlignment="1">
      <alignment horizontal="center" vertical="center"/>
    </xf>
    <xf numFmtId="0" fontId="0" fillId="0" borderId="0" xfId="0" applyFill="1" applyBorder="1" applyAlignment="1">
      <alignment horizontal="left" vertical="center"/>
    </xf>
    <xf numFmtId="0" fontId="25" fillId="0" borderId="0" xfId="0" applyFont="1" applyFill="1" applyAlignment="1">
      <alignment vertical="center"/>
    </xf>
    <xf numFmtId="0" fontId="3" fillId="0" borderId="0" xfId="0" applyFont="1" applyFill="1" applyAlignment="1">
      <alignment vertical="center"/>
    </xf>
    <xf numFmtId="0" fontId="1" fillId="0" borderId="13" xfId="7" applyFill="1" applyBorder="1">
      <alignment vertical="center"/>
    </xf>
    <xf numFmtId="0" fontId="26" fillId="0" borderId="0" xfId="0" applyFont="1" applyFill="1" applyAlignment="1">
      <alignment vertical="center"/>
    </xf>
    <xf numFmtId="0" fontId="11" fillId="0" borderId="0" xfId="0" applyFont="1" applyFill="1" applyAlignment="1">
      <alignment vertical="center"/>
    </xf>
    <xf numFmtId="0" fontId="0" fillId="0" borderId="0" xfId="0" applyFill="1" applyAlignment="1">
      <alignment horizontal="left" vertical="center"/>
    </xf>
    <xf numFmtId="0" fontId="28" fillId="0" borderId="0" xfId="0" applyFont="1" applyFill="1"/>
    <xf numFmtId="176" fontId="3" fillId="4" borderId="0" xfId="1" applyNumberFormat="1" applyFont="1" applyFill="1" applyBorder="1" applyAlignment="1" applyProtection="1">
      <alignment horizontal="center" wrapText="1"/>
    </xf>
    <xf numFmtId="176" fontId="3" fillId="4" borderId="1" xfId="1" applyNumberFormat="1" applyFont="1" applyFill="1" applyBorder="1" applyAlignment="1" applyProtection="1">
      <alignment horizontal="center" wrapText="1"/>
    </xf>
    <xf numFmtId="0" fontId="26" fillId="0" borderId="0" xfId="0" applyFont="1"/>
    <xf numFmtId="0" fontId="26" fillId="0" borderId="0" xfId="0" applyFont="1" applyFill="1"/>
    <xf numFmtId="0" fontId="26" fillId="0" borderId="14" xfId="0" applyFont="1" applyFill="1" applyBorder="1" applyAlignment="1">
      <alignment vertical="center"/>
    </xf>
    <xf numFmtId="0" fontId="31" fillId="0" borderId="0" xfId="0" applyFont="1" applyFill="1"/>
    <xf numFmtId="183" fontId="7" fillId="0" borderId="0" xfId="8" applyNumberFormat="1" applyFont="1" applyAlignment="1">
      <alignment horizontal="center"/>
    </xf>
    <xf numFmtId="9" fontId="7" fillId="0" borderId="0" xfId="8" applyFont="1" applyAlignment="1">
      <alignment horizontal="center"/>
    </xf>
    <xf numFmtId="185" fontId="33" fillId="0" borderId="15" xfId="9" applyNumberFormat="1" applyFont="1" applyFill="1" applyBorder="1" applyAlignment="1"/>
    <xf numFmtId="185" fontId="3" fillId="5" borderId="16" xfId="9" applyNumberFormat="1" applyFont="1" applyFill="1" applyBorder="1" applyAlignment="1"/>
    <xf numFmtId="184" fontId="3" fillId="5" borderId="17" xfId="9" applyFont="1" applyFill="1" applyBorder="1"/>
    <xf numFmtId="185" fontId="33" fillId="0" borderId="18" xfId="9" applyNumberFormat="1" applyFont="1" applyFill="1" applyBorder="1" applyAlignment="1">
      <alignment horizontal="center"/>
    </xf>
    <xf numFmtId="185" fontId="3" fillId="6" borderId="0" xfId="9" applyNumberFormat="1" applyFont="1" applyFill="1" applyBorder="1" applyAlignment="1"/>
    <xf numFmtId="185" fontId="3" fillId="6" borderId="0" xfId="9" applyNumberFormat="1" applyFont="1" applyFill="1" applyBorder="1" applyAlignment="1">
      <alignment horizontal="center"/>
    </xf>
    <xf numFmtId="184" fontId="3" fillId="6" borderId="0" xfId="9" applyFont="1" applyFill="1"/>
    <xf numFmtId="184" fontId="3" fillId="0" borderId="0" xfId="9" applyFont="1"/>
    <xf numFmtId="185" fontId="33" fillId="5" borderId="19" xfId="9" applyNumberFormat="1" applyFont="1" applyFill="1" applyBorder="1" applyAlignment="1"/>
    <xf numFmtId="185" fontId="3" fillId="5" borderId="0" xfId="9" applyNumberFormat="1" applyFont="1" applyFill="1" applyBorder="1" applyAlignment="1"/>
    <xf numFmtId="184" fontId="3" fillId="5" borderId="20" xfId="9" applyFont="1" applyFill="1" applyBorder="1"/>
    <xf numFmtId="185" fontId="3" fillId="6" borderId="21" xfId="9" applyNumberFormat="1" applyFont="1" applyFill="1" applyBorder="1" applyAlignment="1">
      <alignment horizontal="center"/>
    </xf>
    <xf numFmtId="185" fontId="33" fillId="0" borderId="22" xfId="9" applyNumberFormat="1" applyFont="1" applyFill="1" applyBorder="1" applyAlignment="1"/>
    <xf numFmtId="185" fontId="3" fillId="5" borderId="1" xfId="9" applyNumberFormat="1" applyFont="1" applyFill="1" applyBorder="1" applyAlignment="1"/>
    <xf numFmtId="184" fontId="3" fillId="5" borderId="23" xfId="9" applyFont="1" applyFill="1" applyBorder="1"/>
    <xf numFmtId="1" fontId="33" fillId="0" borderId="18" xfId="9" applyNumberFormat="1" applyFont="1" applyFill="1" applyBorder="1" applyAlignment="1">
      <alignment horizontal="center"/>
    </xf>
    <xf numFmtId="3" fontId="33" fillId="6" borderId="0" xfId="9" applyNumberFormat="1" applyFont="1" applyFill="1" applyBorder="1" applyAlignment="1"/>
    <xf numFmtId="184" fontId="33" fillId="0" borderId="0" xfId="9" applyFont="1"/>
    <xf numFmtId="185" fontId="33" fillId="0" borderId="24" xfId="9" applyNumberFormat="1" applyFont="1" applyFill="1" applyBorder="1" applyAlignment="1"/>
    <xf numFmtId="185" fontId="33" fillId="0" borderId="1" xfId="9" applyNumberFormat="1" applyFont="1" applyFill="1" applyBorder="1" applyAlignment="1"/>
    <xf numFmtId="185" fontId="33" fillId="7" borderId="24" xfId="9" quotePrefix="1" applyNumberFormat="1" applyFont="1" applyFill="1" applyBorder="1" applyAlignment="1">
      <alignment horizontal="center"/>
    </xf>
    <xf numFmtId="184" fontId="3" fillId="8" borderId="0" xfId="9" applyFont="1" applyFill="1"/>
    <xf numFmtId="185" fontId="3" fillId="8" borderId="19" xfId="9" applyNumberFormat="1" applyFont="1" applyFill="1" applyBorder="1" applyAlignment="1"/>
    <xf numFmtId="185" fontId="3" fillId="8" borderId="0" xfId="9" applyNumberFormat="1" applyFont="1" applyFill="1" applyBorder="1" applyAlignment="1"/>
    <xf numFmtId="185" fontId="3" fillId="8" borderId="25" xfId="9" applyNumberFormat="1" applyFont="1" applyFill="1" applyBorder="1" applyAlignment="1"/>
    <xf numFmtId="185" fontId="3" fillId="8" borderId="25" xfId="9" applyNumberFormat="1" applyFont="1" applyFill="1" applyBorder="1" applyAlignment="1">
      <alignment horizontal="center"/>
    </xf>
    <xf numFmtId="184" fontId="3" fillId="0" borderId="0" xfId="9" applyFont="1" applyFill="1"/>
    <xf numFmtId="186" fontId="35" fillId="0" borderId="0" xfId="9" applyNumberFormat="1" applyFont="1" applyFill="1" applyAlignment="1" applyProtection="1">
      <alignment horizontal="left"/>
      <protection locked="0"/>
    </xf>
    <xf numFmtId="3" fontId="3" fillId="0" borderId="0" xfId="9" quotePrefix="1" applyNumberFormat="1" applyFont="1" applyFill="1" applyBorder="1" applyAlignment="1">
      <alignment horizontal="center"/>
    </xf>
    <xf numFmtId="185" fontId="3" fillId="0" borderId="26" xfId="9" applyNumberFormat="1" applyFont="1" applyFill="1" applyBorder="1" applyAlignment="1">
      <alignment horizontal="center"/>
    </xf>
    <xf numFmtId="185" fontId="3" fillId="0" borderId="15" xfId="9" applyNumberFormat="1" applyFont="1" applyFill="1" applyBorder="1" applyAlignment="1">
      <alignment horizontal="center"/>
    </xf>
    <xf numFmtId="185" fontId="3" fillId="0" borderId="25" xfId="9" applyNumberFormat="1" applyFont="1" applyFill="1" applyBorder="1" applyAlignment="1">
      <alignment horizontal="center"/>
    </xf>
    <xf numFmtId="185" fontId="3" fillId="0" borderId="19" xfId="9" applyNumberFormat="1" applyFont="1" applyFill="1" applyBorder="1" applyAlignment="1">
      <alignment horizontal="center"/>
    </xf>
    <xf numFmtId="186" fontId="33" fillId="0" borderId="0" xfId="9" applyNumberFormat="1" applyFont="1" applyFill="1" applyAlignment="1" applyProtection="1">
      <alignment horizontal="left"/>
      <protection locked="0"/>
    </xf>
    <xf numFmtId="186" fontId="35" fillId="0" borderId="1" xfId="9" applyNumberFormat="1" applyFont="1" applyFill="1" applyBorder="1" applyAlignment="1" applyProtection="1">
      <alignment horizontal="left"/>
      <protection locked="0"/>
    </xf>
    <xf numFmtId="3" fontId="3" fillId="0" borderId="1" xfId="9" quotePrefix="1" applyNumberFormat="1" applyFont="1" applyFill="1" applyBorder="1" applyAlignment="1">
      <alignment horizontal="center"/>
    </xf>
    <xf numFmtId="185" fontId="3" fillId="0" borderId="24" xfId="9" applyNumberFormat="1" applyFont="1" applyFill="1" applyBorder="1" applyAlignment="1">
      <alignment horizontal="center"/>
    </xf>
    <xf numFmtId="185" fontId="3" fillId="0" borderId="22" xfId="9" applyNumberFormat="1" applyFont="1" applyFill="1" applyBorder="1" applyAlignment="1">
      <alignment horizontal="center"/>
    </xf>
    <xf numFmtId="184" fontId="32" fillId="0" borderId="0" xfId="9"/>
    <xf numFmtId="0" fontId="31" fillId="0" borderId="0" xfId="0" applyFont="1" applyFill="1" applyAlignment="1">
      <alignment vertical="center"/>
    </xf>
    <xf numFmtId="0" fontId="46" fillId="0" borderId="0" xfId="0" applyFont="1" applyFill="1"/>
    <xf numFmtId="189" fontId="3" fillId="0" borderId="0" xfId="3" applyNumberFormat="1" applyFont="1" applyFill="1" applyBorder="1" applyAlignment="1">
      <alignment horizontal="center"/>
    </xf>
    <xf numFmtId="189" fontId="3" fillId="0" borderId="0" xfId="3" applyNumberFormat="1" applyFont="1" applyFill="1" applyBorder="1" applyAlignment="1">
      <alignment horizontal="right"/>
    </xf>
    <xf numFmtId="190" fontId="3" fillId="0" borderId="0" xfId="1" applyNumberFormat="1" applyFont="1" applyFill="1" applyBorder="1" applyAlignment="1" applyProtection="1">
      <alignment vertical="center"/>
    </xf>
    <xf numFmtId="190" fontId="11" fillId="0" borderId="0" xfId="0" applyNumberFormat="1" applyFont="1" applyFill="1" applyAlignment="1" applyProtection="1">
      <alignment horizontal="left"/>
    </xf>
    <xf numFmtId="190" fontId="11" fillId="0" borderId="0" xfId="0" applyNumberFormat="1" applyFont="1" applyFill="1" applyAlignment="1">
      <alignment vertical="center"/>
    </xf>
    <xf numFmtId="190" fontId="0" fillId="0" borderId="0" xfId="0" applyNumberFormat="1" applyFont="1" applyFill="1" applyAlignment="1" applyProtection="1">
      <alignment horizontal="left"/>
    </xf>
    <xf numFmtId="190" fontId="47" fillId="0" borderId="0" xfId="0" applyNumberFormat="1" applyFont="1" applyFill="1" applyAlignment="1" applyProtection="1">
      <alignment horizontal="left"/>
    </xf>
    <xf numFmtId="190" fontId="3" fillId="0" borderId="0" xfId="0" applyNumberFormat="1" applyFont="1" applyFill="1" applyProtection="1"/>
    <xf numFmtId="190" fontId="50" fillId="0" borderId="0" xfId="1" applyNumberFormat="1" applyFont="1" applyFill="1" applyAlignment="1" applyProtection="1">
      <alignment vertical="center"/>
    </xf>
    <xf numFmtId="186" fontId="51" fillId="0" borderId="0" xfId="9" applyNumberFormat="1" applyFont="1" applyFill="1" applyAlignment="1" applyProtection="1">
      <alignment horizontal="left"/>
      <protection locked="0"/>
    </xf>
    <xf numFmtId="0" fontId="3" fillId="0" borderId="0" xfId="3" applyFont="1" applyFill="1" applyBorder="1"/>
    <xf numFmtId="182" fontId="47" fillId="0" borderId="0" xfId="6" applyNumberFormat="1" applyFont="1" applyFill="1" applyBorder="1"/>
    <xf numFmtId="182" fontId="11" fillId="0" borderId="0" xfId="6" applyNumberFormat="1" applyFont="1" applyFill="1" applyBorder="1"/>
    <xf numFmtId="0" fontId="7" fillId="0" borderId="0" xfId="0" applyFont="1" applyAlignment="1">
      <alignment horizontal="center"/>
    </xf>
    <xf numFmtId="9" fontId="3" fillId="0" borderId="0" xfId="33" applyNumberFormat="1" applyFont="1" applyFill="1" applyBorder="1" applyAlignment="1" applyProtection="1">
      <alignment horizontal="center"/>
      <protection locked="0"/>
    </xf>
    <xf numFmtId="9" fontId="3" fillId="0" borderId="0" xfId="33" applyNumberFormat="1" applyFont="1" applyFill="1" applyBorder="1" applyAlignment="1" applyProtection="1">
      <alignment horizontal="center" vertical="center"/>
      <protection locked="0"/>
    </xf>
    <xf numFmtId="43" fontId="6" fillId="0" borderId="0" xfId="2" applyFont="1" applyFill="1" applyBorder="1" applyAlignment="1" applyProtection="1">
      <alignment horizontal="center" vertical="center" wrapText="1"/>
      <protection locked="0"/>
    </xf>
    <xf numFmtId="185" fontId="3" fillId="15" borderId="0" xfId="9" applyNumberFormat="1" applyFont="1" applyFill="1" applyBorder="1" applyAlignment="1"/>
    <xf numFmtId="185" fontId="33" fillId="15" borderId="24" xfId="9" quotePrefix="1" applyNumberFormat="1" applyFont="1" applyFill="1" applyBorder="1" applyAlignment="1">
      <alignment horizontal="center"/>
    </xf>
    <xf numFmtId="185" fontId="3" fillId="15" borderId="25" xfId="9" applyNumberFormat="1" applyFont="1" applyFill="1" applyBorder="1" applyAlignment="1"/>
    <xf numFmtId="185" fontId="3" fillId="15" borderId="15" xfId="9" applyNumberFormat="1" applyFont="1" applyFill="1" applyBorder="1" applyAlignment="1">
      <alignment horizontal="center"/>
    </xf>
    <xf numFmtId="185" fontId="3" fillId="15" borderId="19" xfId="9" applyNumberFormat="1" applyFont="1" applyFill="1" applyBorder="1" applyAlignment="1">
      <alignment horizontal="center"/>
    </xf>
    <xf numFmtId="185" fontId="3" fillId="15" borderId="22" xfId="9" applyNumberFormat="1" applyFont="1" applyFill="1" applyBorder="1" applyAlignment="1">
      <alignment horizontal="center"/>
    </xf>
    <xf numFmtId="184" fontId="32" fillId="15" borderId="0" xfId="9" applyFill="1"/>
    <xf numFmtId="185" fontId="3" fillId="0" borderId="0" xfId="9" applyNumberFormat="1" applyFont="1" applyFill="1" applyBorder="1" applyAlignment="1"/>
    <xf numFmtId="185" fontId="34" fillId="0" borderId="0" xfId="9" applyNumberFormat="1" applyFont="1" applyFill="1" applyBorder="1" applyAlignment="1">
      <alignment horizontal="center"/>
    </xf>
    <xf numFmtId="185" fontId="3" fillId="0" borderId="25" xfId="9" applyNumberFormat="1" applyFont="1" applyFill="1" applyBorder="1" applyAlignment="1"/>
    <xf numFmtId="184" fontId="32" fillId="0" borderId="0" xfId="9" applyFill="1"/>
    <xf numFmtId="176" fontId="3" fillId="4" borderId="0" xfId="1" applyNumberFormat="1" applyFont="1" applyFill="1" applyBorder="1" applyAlignment="1" applyProtection="1">
      <alignment horizontal="centerContinuous" wrapText="1"/>
    </xf>
    <xf numFmtId="0" fontId="7" fillId="4" borderId="0" xfId="0" applyFont="1" applyFill="1"/>
    <xf numFmtId="0" fontId="7" fillId="16" borderId="0" xfId="0" applyFont="1" applyFill="1"/>
    <xf numFmtId="43" fontId="16" fillId="4" borderId="0" xfId="2" applyFont="1" applyFill="1" applyBorder="1" applyAlignment="1">
      <alignment horizontal="centerContinuous" shrinkToFit="1"/>
    </xf>
    <xf numFmtId="0" fontId="0" fillId="4" borderId="0" xfId="0" applyFont="1" applyFill="1" applyAlignment="1">
      <alignment horizontal="centerContinuous" vertical="center"/>
    </xf>
    <xf numFmtId="0" fontId="0" fillId="4" borderId="0" xfId="0" applyFont="1" applyFill="1" applyAlignment="1">
      <alignment vertical="center"/>
    </xf>
    <xf numFmtId="0" fontId="5" fillId="4" borderId="0" xfId="0" applyFont="1" applyFill="1" applyAlignment="1">
      <alignment vertical="center"/>
    </xf>
    <xf numFmtId="0" fontId="0" fillId="4" borderId="0" xfId="0" applyFill="1" applyAlignment="1">
      <alignment vertical="center"/>
    </xf>
    <xf numFmtId="180" fontId="11" fillId="0" borderId="0" xfId="0" applyNumberFormat="1" applyFont="1" applyBorder="1"/>
    <xf numFmtId="0" fontId="3" fillId="0" borderId="0" xfId="0" applyFont="1" applyFill="1" applyBorder="1" applyAlignment="1">
      <alignment horizontal="left"/>
    </xf>
    <xf numFmtId="0" fontId="7" fillId="0" borderId="0" xfId="0" applyFont="1" applyFill="1" applyAlignment="1">
      <alignment horizontal="center"/>
    </xf>
    <xf numFmtId="43" fontId="6" fillId="0" borderId="0" xfId="32" applyFont="1" applyBorder="1" applyAlignment="1">
      <alignment horizontal="centerContinuous"/>
    </xf>
    <xf numFmtId="0" fontId="7" fillId="0" borderId="0" xfId="0" applyFont="1" applyBorder="1" applyAlignment="1">
      <alignment horizontal="center"/>
    </xf>
    <xf numFmtId="0" fontId="7" fillId="0" borderId="0" xfId="0" applyFont="1" applyFill="1" applyBorder="1"/>
    <xf numFmtId="176" fontId="3" fillId="0" borderId="0" xfId="1" applyNumberFormat="1" applyFont="1" applyFill="1" applyBorder="1" applyAlignment="1" applyProtection="1">
      <alignment horizontal="center" wrapText="1"/>
    </xf>
    <xf numFmtId="0" fontId="52" fillId="0" borderId="0" xfId="0" applyFont="1" applyBorder="1"/>
    <xf numFmtId="182" fontId="3" fillId="0" borderId="0" xfId="6" applyNumberFormat="1" applyFont="1" applyFill="1" applyBorder="1" applyAlignment="1">
      <alignment vertical="center"/>
    </xf>
    <xf numFmtId="43" fontId="16" fillId="0" borderId="0" xfId="32" applyFont="1" applyFill="1" applyBorder="1" applyAlignment="1" applyProtection="1">
      <alignment horizontal="center" wrapText="1"/>
    </xf>
    <xf numFmtId="0" fontId="53" fillId="0" borderId="9" xfId="0" applyFont="1" applyBorder="1"/>
    <xf numFmtId="0" fontId="53" fillId="0" borderId="10" xfId="0" applyFont="1" applyBorder="1"/>
    <xf numFmtId="0" fontId="53" fillId="0" borderId="11" xfId="0" applyFont="1" applyBorder="1"/>
    <xf numFmtId="0" fontId="7" fillId="17" borderId="0" xfId="0" applyFont="1" applyFill="1" applyAlignment="1">
      <alignment vertical="center"/>
    </xf>
    <xf numFmtId="0" fontId="7" fillId="17" borderId="0" xfId="0" applyFont="1" applyFill="1"/>
    <xf numFmtId="182" fontId="3" fillId="17" borderId="0" xfId="6" applyNumberFormat="1" applyFont="1" applyFill="1" applyBorder="1"/>
    <xf numFmtId="0" fontId="1" fillId="0" borderId="29" xfId="7" applyFill="1" applyBorder="1">
      <alignment vertical="center"/>
    </xf>
    <xf numFmtId="0" fontId="7" fillId="4" borderId="1" xfId="0" applyFont="1" applyFill="1" applyBorder="1"/>
    <xf numFmtId="44" fontId="7" fillId="0" borderId="0" xfId="0" applyNumberFormat="1" applyFont="1" applyFill="1"/>
    <xf numFmtId="0" fontId="3" fillId="17" borderId="0" xfId="0" applyFont="1" applyFill="1" applyBorder="1" applyAlignment="1">
      <alignment horizontal="left"/>
    </xf>
    <xf numFmtId="0" fontId="3" fillId="17" borderId="0" xfId="3" applyFont="1" applyFill="1" applyBorder="1"/>
    <xf numFmtId="0" fontId="26" fillId="17" borderId="0" xfId="0" applyFont="1" applyFill="1"/>
    <xf numFmtId="191" fontId="3" fillId="0" borderId="0" xfId="5" applyNumberFormat="1" applyFont="1" applyFill="1" applyBorder="1"/>
    <xf numFmtId="0" fontId="7" fillId="0" borderId="2" xfId="0" applyFont="1" applyBorder="1"/>
    <xf numFmtId="0" fontId="7" fillId="0" borderId="3" xfId="0" applyFont="1" applyBorder="1"/>
    <xf numFmtId="0" fontId="7" fillId="0" borderId="4" xfId="0" applyFont="1" applyBorder="1"/>
    <xf numFmtId="0" fontId="7" fillId="0" borderId="0" xfId="0" applyFont="1" applyBorder="1"/>
    <xf numFmtId="0" fontId="7" fillId="0" borderId="5" xfId="0" applyFont="1" applyBorder="1"/>
    <xf numFmtId="9" fontId="7" fillId="0" borderId="0" xfId="0" applyNumberFormat="1" applyFont="1" applyBorder="1"/>
    <xf numFmtId="0" fontId="7" fillId="0" borderId="6" xfId="0" applyFont="1" applyBorder="1"/>
    <xf numFmtId="0" fontId="7" fillId="0" borderId="7" xfId="0" applyFont="1" applyBorder="1"/>
    <xf numFmtId="0" fontId="7" fillId="0" borderId="8" xfId="0" applyFont="1" applyBorder="1"/>
    <xf numFmtId="182" fontId="3" fillId="0" borderId="1" xfId="6" applyNumberFormat="1" applyFont="1" applyFill="1" applyBorder="1" applyAlignment="1">
      <alignment vertical="center"/>
    </xf>
    <xf numFmtId="182" fontId="7" fillId="0" borderId="0" xfId="0" applyNumberFormat="1" applyFont="1"/>
    <xf numFmtId="0" fontId="22" fillId="0" borderId="9" xfId="0" applyFont="1" applyBorder="1" applyAlignment="1">
      <alignment horizontal="center"/>
    </xf>
    <xf numFmtId="0" fontId="22" fillId="0" borderId="10" xfId="0" applyFont="1" applyBorder="1" applyAlignment="1">
      <alignment horizontal="center"/>
    </xf>
    <xf numFmtId="0" fontId="22" fillId="0" borderId="11" xfId="0" applyFont="1" applyBorder="1" applyAlignment="1">
      <alignment horizontal="center"/>
    </xf>
    <xf numFmtId="176" fontId="3" fillId="4" borderId="0" xfId="1" applyNumberFormat="1" applyFont="1" applyFill="1" applyBorder="1" applyAlignment="1" applyProtection="1">
      <alignment horizontal="center" wrapText="1"/>
    </xf>
    <xf numFmtId="176" fontId="3" fillId="4" borderId="1" xfId="1" applyNumberFormat="1" applyFont="1" applyFill="1" applyBorder="1" applyAlignment="1" applyProtection="1">
      <alignment horizontal="center" wrapText="1"/>
    </xf>
    <xf numFmtId="43" fontId="11" fillId="4" borderId="0" xfId="2" applyFont="1" applyFill="1" applyBorder="1" applyAlignment="1" applyProtection="1">
      <alignment horizontal="center" wrapText="1"/>
      <protection locked="0"/>
    </xf>
    <xf numFmtId="43" fontId="11" fillId="4" borderId="1" xfId="2" applyFont="1" applyFill="1" applyBorder="1" applyAlignment="1" applyProtection="1">
      <alignment horizontal="center" wrapText="1"/>
      <protection locked="0"/>
    </xf>
    <xf numFmtId="43" fontId="17" fillId="4" borderId="0" xfId="2" applyFont="1" applyFill="1" applyBorder="1" applyAlignment="1" applyProtection="1">
      <alignment horizontal="center" wrapText="1"/>
      <protection locked="0"/>
    </xf>
    <xf numFmtId="14" fontId="17" fillId="4" borderId="0" xfId="4" applyNumberFormat="1" applyFont="1" applyFill="1" applyAlignment="1">
      <alignment horizontal="center" wrapText="1"/>
    </xf>
    <xf numFmtId="43" fontId="17" fillId="4" borderId="0" xfId="2" applyFont="1" applyFill="1" applyBorder="1" applyAlignment="1" applyProtection="1">
      <alignment horizontal="center" wrapText="1"/>
    </xf>
    <xf numFmtId="178" fontId="17" fillId="4" borderId="0" xfId="2" applyNumberFormat="1" applyFont="1" applyFill="1" applyBorder="1" applyAlignment="1" applyProtection="1">
      <alignment horizontal="center" wrapText="1"/>
      <protection locked="0"/>
    </xf>
    <xf numFmtId="0" fontId="7" fillId="0" borderId="0" xfId="0" applyFont="1" applyFill="1" applyAlignment="1">
      <alignment horizontal="left"/>
    </xf>
  </cellXfs>
  <cellStyles count="34">
    <cellStyle name="background" xfId="10"/>
    <cellStyle name="banner" xfId="11"/>
    <cellStyle name="calc" xfId="12"/>
    <cellStyle name="calculated" xfId="13"/>
    <cellStyle name="Comma" xfId="32" builtinId="3"/>
    <cellStyle name="Comma 2" xfId="2"/>
    <cellStyle name="Comma 24" xfId="6"/>
    <cellStyle name="data" xfId="14"/>
    <cellStyle name="date" xfId="15"/>
    <cellStyle name="datetime" xfId="16"/>
    <cellStyle name="Header" xfId="17"/>
    <cellStyle name="label" xfId="18"/>
    <cellStyle name="main_input" xfId="19"/>
    <cellStyle name="Next holiday" xfId="20"/>
    <cellStyle name="Normal" xfId="0" builtinId="0"/>
    <cellStyle name="Normal - Style1 2 2" xfId="5"/>
    <cellStyle name="Normal 2" xfId="3"/>
    <cellStyle name="Normal 2 2" xfId="21"/>
    <cellStyle name="Normal 2 3" xfId="22"/>
    <cellStyle name="Normal 3" xfId="23"/>
    <cellStyle name="Normal_CD338_4 PA  8-7-03 NO ST 2" xfId="33"/>
    <cellStyle name="Normal_Platform As Installed 7_14" xfId="1"/>
    <cellStyle name="Percent" xfId="8" builtinId="5"/>
    <cellStyle name="Percent 2" xfId="24"/>
    <cellStyle name="Rates" xfId="25"/>
    <cellStyle name="realtime" xfId="26"/>
    <cellStyle name="result" xfId="27"/>
    <cellStyle name="rt" xfId="28"/>
    <cellStyle name="static" xfId="29"/>
    <cellStyle name="text" xfId="30"/>
    <cellStyle name="Topheader" xfId="31"/>
    <cellStyle name="常规 2" xfId="9"/>
    <cellStyle name="常规 3" xfId="7"/>
    <cellStyle name="常规_C346 Local Tracker_20110701" xfId="4"/>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26</xdr:col>
      <xdr:colOff>0</xdr:colOff>
      <xdr:row>8</xdr:row>
      <xdr:rowOff>66673</xdr:rowOff>
    </xdr:from>
    <xdr:to>
      <xdr:col>27</xdr:col>
      <xdr:colOff>66675</xdr:colOff>
      <xdr:row>103</xdr:row>
      <xdr:rowOff>0</xdr:rowOff>
    </xdr:to>
    <xdr:sp macro="" textlink="">
      <xdr:nvSpPr>
        <xdr:cNvPr id="2" name="圆角矩形 1"/>
        <xdr:cNvSpPr/>
      </xdr:nvSpPr>
      <xdr:spPr>
        <a:xfrm>
          <a:off x="9157607" y="1726744"/>
          <a:ext cx="951139" cy="15921719"/>
        </a:xfrm>
        <a:prstGeom prst="roundRect">
          <a:avLst/>
        </a:prstGeom>
        <a:noFill/>
        <a:ln w="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37</xdr:col>
      <xdr:colOff>38100</xdr:colOff>
      <xdr:row>8</xdr:row>
      <xdr:rowOff>66673</xdr:rowOff>
    </xdr:from>
    <xdr:to>
      <xdr:col>39</xdr:col>
      <xdr:colOff>81643</xdr:colOff>
      <xdr:row>103</xdr:row>
      <xdr:rowOff>0</xdr:rowOff>
    </xdr:to>
    <xdr:sp macro="" textlink="">
      <xdr:nvSpPr>
        <xdr:cNvPr id="3" name="圆角矩形 2"/>
        <xdr:cNvSpPr/>
      </xdr:nvSpPr>
      <xdr:spPr>
        <a:xfrm>
          <a:off x="13958207" y="1726744"/>
          <a:ext cx="819150" cy="15867291"/>
        </a:xfrm>
        <a:prstGeom prst="roundRect">
          <a:avLst/>
        </a:prstGeom>
        <a:noFill/>
        <a:ln w="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49</xdr:row>
      <xdr:rowOff>0</xdr:rowOff>
    </xdr:from>
    <xdr:to>
      <xdr:col>4</xdr:col>
      <xdr:colOff>0</xdr:colOff>
      <xdr:row>49</xdr:row>
      <xdr:rowOff>0</xdr:rowOff>
    </xdr:to>
    <xdr:sp macro="" textlink="">
      <xdr:nvSpPr>
        <xdr:cNvPr id="2" name="Text 1"/>
        <xdr:cNvSpPr txBox="1">
          <a:spLocks noChangeArrowheads="1"/>
        </xdr:cNvSpPr>
      </xdr:nvSpPr>
      <xdr:spPr bwMode="auto">
        <a:xfrm>
          <a:off x="4391025" y="7477125"/>
          <a:ext cx="0" cy="0"/>
        </a:xfrm>
        <a:prstGeom prst="rect">
          <a:avLst/>
        </a:prstGeom>
        <a:solidFill>
          <a:srgbClr xmlns:mc="http://schemas.openxmlformats.org/markup-compatibility/2006" xmlns:a14="http://schemas.microsoft.com/office/drawing/2010/main" val="00FF00" mc:Ignorable="a14" a14:legacySpreadsheetColorIndex="1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1" i="0" u="none" strike="noStrike" baseline="0">
              <a:solidFill>
                <a:srgbClr val="000000"/>
              </a:solidFill>
              <a:latin typeface="Courier"/>
            </a:rPr>
            <a:t>Rolling 6-Quarter periods</a:t>
          </a:r>
        </a:p>
        <a:p>
          <a:pPr algn="l" rtl="0">
            <a:defRPr sz="1000"/>
          </a:pPr>
          <a:endParaRPr lang="en-US" sz="1000" b="1" i="0" u="none" strike="noStrike" baseline="0">
            <a:solidFill>
              <a:srgbClr val="000000"/>
            </a:solidFill>
            <a:latin typeface="Courier"/>
          </a:endParaRPr>
        </a:p>
      </xdr:txBody>
    </xdr:sp>
    <xdr:clientData/>
  </xdr:twoCellAnchor>
  <xdr:twoCellAnchor>
    <xdr:from>
      <xdr:col>4</xdr:col>
      <xdr:colOff>0</xdr:colOff>
      <xdr:row>49</xdr:row>
      <xdr:rowOff>0</xdr:rowOff>
    </xdr:from>
    <xdr:to>
      <xdr:col>4</xdr:col>
      <xdr:colOff>0</xdr:colOff>
      <xdr:row>49</xdr:row>
      <xdr:rowOff>0</xdr:rowOff>
    </xdr:to>
    <xdr:sp macro="" textlink="">
      <xdr:nvSpPr>
        <xdr:cNvPr id="3" name="Text 3"/>
        <xdr:cNvSpPr txBox="1">
          <a:spLocks noChangeArrowheads="1"/>
        </xdr:cNvSpPr>
      </xdr:nvSpPr>
      <xdr:spPr bwMode="auto">
        <a:xfrm>
          <a:off x="4391025" y="7477125"/>
          <a:ext cx="0" cy="0"/>
        </a:xfrm>
        <a:prstGeom prst="rect">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1" i="0" u="none" strike="noStrike" baseline="0">
              <a:solidFill>
                <a:srgbClr val="000000"/>
              </a:solidFill>
              <a:latin typeface="Courier"/>
            </a:rPr>
            <a:t>Rolling Annual periods</a:t>
          </a:r>
        </a:p>
        <a:p>
          <a:pPr algn="l" rtl="0">
            <a:defRPr sz="1000"/>
          </a:pPr>
          <a:endParaRPr lang="en-US" sz="1000" b="1" i="0" u="none" strike="noStrike" baseline="0">
            <a:solidFill>
              <a:srgbClr val="000000"/>
            </a:solidFill>
            <a:latin typeface="Courier"/>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PDFinance\2.%20Vehicle%20PD\2.%20C%20Car\3%20-%20C490\2.%20C490%20MCA\1.%20Financial\5.%20C490%20MCA%20SoMP\3.2017%20Sep%20SoMP\1.PPL\C490%20MCA%20PPL%20_%20Sep%20SoM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PDFinance\2.%20Vehicle%20PD\2.%20C%20Car\3%20-%20C490\2.%20C490%20MCA\1.%20Financial\5.%20C490%20MCA%20SoMP\3.2017%20Sep%20SoMP\3.PM\45.PM_C490%20MCA%2017%20Sep%20Somp_%20P846_16%20Dec%20BP%20-update%20Non%20line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x"/>
      <sheetName val="1.2 Summary Option"/>
      <sheetName val="issue to issue"/>
      <sheetName val="---&gt;&gt; PMT PPL"/>
      <sheetName val="1.1 Summary Vehicle"/>
      <sheetName val="4.1  Post PA ITI"/>
      <sheetName val="CAF"/>
      <sheetName val="2.1  PMT1-TH"/>
      <sheetName val="2.4  PMT1-PF"/>
      <sheetName val="2.2  PMT2-TH"/>
      <sheetName val="2.5  PMT2-PF"/>
      <sheetName val="2.6  PMT3-PF"/>
      <sheetName val="2.7  PMT4-PF"/>
      <sheetName val="2.3  PMT5-TH"/>
      <sheetName val="3.1  Avg Cost I2I"/>
      <sheetName val="---&gt;&gt; I2I &amp; Change Log"/>
      <sheetName val="3.2  Change Log"/>
      <sheetName val="PMT1 Post &lt;PA&gt; CMFs"/>
      <sheetName val="---&gt;&gt; COST PAT"/>
      <sheetName val="PMT3-TH"/>
      <sheetName val="PMT4-TH"/>
      <sheetName val="PMT5-PF"/>
      <sheetName val="4.2  Target Performance"/>
      <sheetName val="---&gt;&gt; BUIK &amp; Fast&amp; EAS"/>
      <sheetName val="5.1  Bulk-FSR"/>
      <sheetName val="5.3  EAS-TAS"/>
      <sheetName val="5.2  Fastners-FSR"/>
      <sheetName val="---&gt;&gt; Appendix"/>
      <sheetName val="PCR summary"/>
      <sheetName val="Sheet1 (2)"/>
      <sheetName val="PPL Daily Log"/>
    </sheetNames>
    <sheetDataSet>
      <sheetData sheetId="0"/>
      <sheetData sheetId="1">
        <row r="25">
          <cell r="K25">
            <v>-18.29886223466265</v>
          </cell>
          <cell r="M25">
            <v>-18.157662852829336</v>
          </cell>
          <cell r="O25">
            <v>-18.048517392222898</v>
          </cell>
          <cell r="Q25">
            <v>-17.947159283751635</v>
          </cell>
          <cell r="S25">
            <v>0</v>
          </cell>
          <cell r="U25">
            <v>0</v>
          </cell>
          <cell r="W25">
            <v>-18.132632168115077</v>
          </cell>
          <cell r="Y25">
            <v>0</v>
          </cell>
        </row>
        <row r="28">
          <cell r="K28">
            <v>-7.8341653666146653</v>
          </cell>
          <cell r="M28">
            <v>-7.8341653666146653</v>
          </cell>
          <cell r="O28">
            <v>-7.8341653666146653</v>
          </cell>
          <cell r="Q28">
            <v>-7.8341653666146653</v>
          </cell>
          <cell r="S28">
            <v>-7.8341653666146653</v>
          </cell>
          <cell r="U28">
            <v>-7.8341653666146653</v>
          </cell>
          <cell r="W28">
            <v>-7.8341653666146653</v>
          </cell>
          <cell r="Y28">
            <v>-7.8341653666146653</v>
          </cell>
        </row>
        <row r="33">
          <cell r="O33">
            <v>-38.256372021672824</v>
          </cell>
          <cell r="Q33">
            <v>-38.256372021672824</v>
          </cell>
          <cell r="S33">
            <v>-38.256372021672824</v>
          </cell>
          <cell r="U33">
            <v>-38.256372021672824</v>
          </cell>
        </row>
        <row r="34">
          <cell r="K34">
            <v>15.423662125629779</v>
          </cell>
          <cell r="M34">
            <v>15.423662125629779</v>
          </cell>
          <cell r="O34">
            <v>15.423662125629779</v>
          </cell>
          <cell r="Q34">
            <v>15.423662125629779</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Index"/>
      <sheetName val="--&gt; Input"/>
      <sheetName val="1.1.1"/>
      <sheetName val="1.1.2"/>
      <sheetName val="1.2.1"/>
      <sheetName val="1.2.2"/>
      <sheetName val="1.3.1.1"/>
      <sheetName val="1.3.1.2"/>
      <sheetName val="1.3.2.1"/>
      <sheetName val="1.3.2.2"/>
      <sheetName val="1.4.1"/>
      <sheetName val="1.4.2"/>
      <sheetName val="--&gt; Output"/>
      <sheetName val="2"/>
      <sheetName val="2.1"/>
      <sheetName val="2.2"/>
      <sheetName val="-&gt; Cost YOY"/>
      <sheetName val="3.0 S+O"/>
      <sheetName val="3.0 St"/>
      <sheetName val="3.0 Option"/>
      <sheetName val="3.1"/>
      <sheetName val="3.2"/>
      <sheetName val="3.3"/>
      <sheetName val="3.4"/>
      <sheetName val="3.5"/>
      <sheetName val="3.6"/>
      <sheetName val="3.7"/>
      <sheetName val="3.8"/>
      <sheetName val="3.9"/>
      <sheetName val="3.10"/>
      <sheetName val="3.11"/>
      <sheetName val="3.12"/>
      <sheetName val="-&gt;IS SWRM"/>
      <sheetName val="4.0 Option"/>
      <sheetName val="4.0 S+O (Target)"/>
      <sheetName val="4.0 S+O (Target) RMB"/>
      <sheetName val="4.0 St"/>
      <sheetName val="4.1_Base CCM"/>
      <sheetName val="4.2"/>
      <sheetName val="4.3_MCA CCM"/>
      <sheetName val="4.4"/>
      <sheetName val="4.5"/>
      <sheetName val="4.6"/>
      <sheetName val="4.7"/>
      <sheetName val="4.8"/>
      <sheetName val="4.9"/>
      <sheetName val="4.10"/>
      <sheetName val="4.11"/>
      <sheetName val="4.12"/>
      <sheetName val="-&gt;IS Status"/>
      <sheetName val="5.0 S+O"/>
      <sheetName val="5.0 St"/>
      <sheetName val="5.0 Option"/>
      <sheetName val="5.1"/>
      <sheetName val="5.2"/>
      <sheetName val="5.3_CCM"/>
      <sheetName val="5.4"/>
      <sheetName val="5.5"/>
      <sheetName val="5.6"/>
      <sheetName val="5.7"/>
      <sheetName val="5.8"/>
      <sheetName val="5.9"/>
      <sheetName val="5.10"/>
      <sheetName val="5.11"/>
      <sheetName val="5.1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35">
          <cell r="AG35">
            <v>-220.57005686639894</v>
          </cell>
        </row>
        <row r="38">
          <cell r="AG38">
            <v>0</v>
          </cell>
        </row>
        <row r="39">
          <cell r="AG39">
            <v>-37.435516218427857</v>
          </cell>
        </row>
        <row r="40">
          <cell r="AG40">
            <v>-64.195282090545547</v>
          </cell>
        </row>
        <row r="41">
          <cell r="AG41">
            <v>-51.552028799803935</v>
          </cell>
        </row>
        <row r="42">
          <cell r="AG42">
            <v>0</v>
          </cell>
        </row>
        <row r="43">
          <cell r="AG43">
            <v>-4.4927665246502677</v>
          </cell>
        </row>
        <row r="44">
          <cell r="AG44">
            <v>0</v>
          </cell>
        </row>
        <row r="45">
          <cell r="AG45">
            <v>0</v>
          </cell>
        </row>
        <row r="48">
          <cell r="AG48">
            <v>4.9715203193812458</v>
          </cell>
        </row>
      </sheetData>
      <sheetData sheetId="39">
        <row r="35">
          <cell r="AG35">
            <v>-228.27249226772625</v>
          </cell>
        </row>
        <row r="38">
          <cell r="AG38">
            <v>0</v>
          </cell>
        </row>
        <row r="39">
          <cell r="AG39">
            <v>-37.435516218427857</v>
          </cell>
        </row>
        <row r="40">
          <cell r="AG40">
            <v>-64.195282090545547</v>
          </cell>
        </row>
        <row r="41">
          <cell r="AG41">
            <v>-51.552028799803935</v>
          </cell>
        </row>
        <row r="42">
          <cell r="AG42">
            <v>0</v>
          </cell>
        </row>
        <row r="43">
          <cell r="AG43">
            <v>-4.4927665246502677</v>
          </cell>
        </row>
        <row r="44">
          <cell r="AG44">
            <v>0</v>
          </cell>
        </row>
        <row r="45">
          <cell r="AG45">
            <v>0</v>
          </cell>
        </row>
        <row r="48">
          <cell r="AG48">
            <v>3.6163864421305947</v>
          </cell>
        </row>
      </sheetData>
      <sheetData sheetId="40">
        <row r="35">
          <cell r="AG35">
            <v>-229.32158891840771</v>
          </cell>
        </row>
        <row r="38">
          <cell r="AG38">
            <v>0</v>
          </cell>
        </row>
        <row r="39">
          <cell r="AG39">
            <v>-37.435516218427857</v>
          </cell>
        </row>
        <row r="40">
          <cell r="AG40">
            <v>-64.195282090545547</v>
          </cell>
        </row>
        <row r="41">
          <cell r="AG41">
            <v>-51.552028799803935</v>
          </cell>
        </row>
        <row r="42">
          <cell r="AG42">
            <v>0</v>
          </cell>
        </row>
        <row r="43">
          <cell r="AG43">
            <v>-4.4927665246502677</v>
          </cell>
        </row>
        <row r="44">
          <cell r="AG44">
            <v>0</v>
          </cell>
        </row>
        <row r="45">
          <cell r="AG45">
            <v>0</v>
          </cell>
        </row>
        <row r="48">
          <cell r="AG48">
            <v>-0.59195587258439375</v>
          </cell>
        </row>
      </sheetData>
      <sheetData sheetId="41">
        <row r="35">
          <cell r="AG35">
            <v>-239.18981021133544</v>
          </cell>
        </row>
        <row r="38">
          <cell r="AG38">
            <v>0</v>
          </cell>
        </row>
        <row r="39">
          <cell r="AG39">
            <v>-37.435516218427857</v>
          </cell>
        </row>
        <row r="40">
          <cell r="AG40">
            <v>-64.195282090545547</v>
          </cell>
        </row>
        <row r="41">
          <cell r="AG41">
            <v>-51.552028799803935</v>
          </cell>
        </row>
        <row r="42">
          <cell r="AG42">
            <v>0</v>
          </cell>
        </row>
        <row r="43">
          <cell r="AG43">
            <v>-4.4927665246502677</v>
          </cell>
        </row>
        <row r="44">
          <cell r="AG44">
            <v>0</v>
          </cell>
        </row>
        <row r="45">
          <cell r="AG45">
            <v>0</v>
          </cell>
        </row>
        <row r="48">
          <cell r="AG48">
            <v>-1.9883506094934058</v>
          </cell>
        </row>
      </sheetData>
      <sheetData sheetId="42">
        <row r="35">
          <cell r="AG35">
            <v>-354.12918754459429</v>
          </cell>
        </row>
        <row r="38">
          <cell r="AG38">
            <v>0</v>
          </cell>
        </row>
        <row r="39">
          <cell r="AG39">
            <v>-37.435516218427857</v>
          </cell>
        </row>
        <row r="40">
          <cell r="AG40">
            <v>-64.195282090545547</v>
          </cell>
        </row>
        <row r="41">
          <cell r="AG41">
            <v>-51.552028799803935</v>
          </cell>
        </row>
        <row r="42">
          <cell r="AG42">
            <v>0</v>
          </cell>
        </row>
        <row r="43">
          <cell r="AG43">
            <v>-4.4927665246502677</v>
          </cell>
        </row>
        <row r="44">
          <cell r="AG44">
            <v>0</v>
          </cell>
        </row>
        <row r="45">
          <cell r="AG45">
            <v>0</v>
          </cell>
        </row>
        <row r="48">
          <cell r="AG48">
            <v>-50.936152093716814</v>
          </cell>
        </row>
      </sheetData>
      <sheetData sheetId="43">
        <row r="35">
          <cell r="AG35">
            <v>-294.15045248112085</v>
          </cell>
        </row>
        <row r="38">
          <cell r="AG38">
            <v>0</v>
          </cell>
        </row>
        <row r="39">
          <cell r="AG39">
            <v>-37.435516218427857</v>
          </cell>
        </row>
        <row r="40">
          <cell r="AG40">
            <v>-64.195282090545547</v>
          </cell>
        </row>
        <row r="41">
          <cell r="AG41">
            <v>-51.552028799803935</v>
          </cell>
        </row>
        <row r="42">
          <cell r="AG42">
            <v>0</v>
          </cell>
        </row>
        <row r="43">
          <cell r="AG43">
            <v>-4.4927665246502677</v>
          </cell>
        </row>
        <row r="44">
          <cell r="AG44">
            <v>0</v>
          </cell>
        </row>
        <row r="45">
          <cell r="AG45">
            <v>0</v>
          </cell>
        </row>
        <row r="48">
          <cell r="AG48">
            <v>-54.548777064119164</v>
          </cell>
        </row>
      </sheetData>
      <sheetData sheetId="44">
        <row r="35">
          <cell r="AG35">
            <v>-353.58749501500455</v>
          </cell>
        </row>
        <row r="38">
          <cell r="AG38">
            <v>0</v>
          </cell>
        </row>
        <row r="39">
          <cell r="AG39">
            <v>-37.435516218427857</v>
          </cell>
        </row>
        <row r="40">
          <cell r="AG40">
            <v>-64.195282090545547</v>
          </cell>
        </row>
        <row r="41">
          <cell r="AG41">
            <v>-51.552028799803935</v>
          </cell>
        </row>
        <row r="42">
          <cell r="AG42">
            <v>0</v>
          </cell>
        </row>
        <row r="43">
          <cell r="AG43">
            <v>-4.4927665246502677</v>
          </cell>
        </row>
        <row r="44">
          <cell r="AG44">
            <v>0</v>
          </cell>
        </row>
        <row r="45">
          <cell r="AG45">
            <v>0</v>
          </cell>
        </row>
        <row r="48">
          <cell r="AG48">
            <v>-31.060336632502839</v>
          </cell>
        </row>
      </sheetData>
      <sheetData sheetId="45">
        <row r="35">
          <cell r="AG35">
            <v>-368.62584458983389</v>
          </cell>
        </row>
        <row r="38">
          <cell r="AG38">
            <v>0</v>
          </cell>
        </row>
        <row r="39">
          <cell r="AG39">
            <v>-37.435516218427857</v>
          </cell>
        </row>
        <row r="40">
          <cell r="AG40">
            <v>-64.195282090545547</v>
          </cell>
        </row>
        <row r="41">
          <cell r="AG41">
            <v>-51.552028799803935</v>
          </cell>
        </row>
        <row r="42">
          <cell r="AG42">
            <v>0</v>
          </cell>
        </row>
        <row r="43">
          <cell r="AG43">
            <v>-4.4927665246502677</v>
          </cell>
        </row>
        <row r="44">
          <cell r="AG44">
            <v>0</v>
          </cell>
        </row>
        <row r="45">
          <cell r="AG45">
            <v>0</v>
          </cell>
        </row>
        <row r="48">
          <cell r="AG48">
            <v>-83.562114006770798</v>
          </cell>
        </row>
      </sheetData>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Y116"/>
  <sheetViews>
    <sheetView showGridLines="0" tabSelected="1" view="pageBreakPreview" zoomScale="85" zoomScaleNormal="85" zoomScaleSheetLayoutView="85" workbookViewId="0">
      <pane xSplit="10" ySplit="11" topLeftCell="K59" activePane="bottomRight" state="frozen"/>
      <selection pane="topRight" activeCell="K1" sqref="K1"/>
      <selection pane="bottomLeft" activeCell="A12" sqref="A12"/>
      <selection pane="bottomRight" activeCell="K61" sqref="K61"/>
    </sheetView>
  </sheetViews>
  <sheetFormatPr defaultRowHeight="12.75" outlineLevelRow="1"/>
  <cols>
    <col min="1" max="4" width="1.75" style="21" customWidth="1"/>
    <col min="5" max="5" width="3.625" style="21" customWidth="1"/>
    <col min="6" max="6" width="11.25" style="21" customWidth="1"/>
    <col min="7" max="9" width="5.25" style="21" customWidth="1"/>
    <col min="10" max="10" width="1.25" style="21" customWidth="1"/>
    <col min="11" max="11" width="9" style="21" customWidth="1"/>
    <col min="12" max="12" width="1.25" style="21" customWidth="1"/>
    <col min="13" max="13" width="9" style="21" customWidth="1"/>
    <col min="14" max="14" width="1.25" style="21" customWidth="1"/>
    <col min="15" max="15" width="9" style="21" customWidth="1"/>
    <col min="16" max="16" width="1.25" style="21" customWidth="1"/>
    <col min="17" max="17" width="9" style="21" customWidth="1"/>
    <col min="18" max="18" width="1.25" style="21" customWidth="1"/>
    <col min="19" max="19" width="9" style="21" customWidth="1"/>
    <col min="20" max="20" width="1.25" style="21" customWidth="1"/>
    <col min="21" max="21" width="9" style="21" customWidth="1"/>
    <col min="22" max="22" width="1.25" style="21" customWidth="1"/>
    <col min="23" max="23" width="9" style="21" customWidth="1"/>
    <col min="24" max="24" width="1.25" style="21" customWidth="1"/>
    <col min="25" max="25" width="9" style="21" customWidth="1"/>
    <col min="26" max="26" width="1.25" style="21" customWidth="1"/>
    <col min="27" max="27" width="11.625" style="21" customWidth="1"/>
    <col min="28" max="28" width="1.25" style="21" customWidth="1"/>
    <col min="29" max="29" width="9" style="21"/>
    <col min="30" max="30" width="1.25" style="21" customWidth="1"/>
    <col min="31" max="31" width="9" style="21"/>
    <col min="32" max="32" width="1.25" style="21" customWidth="1"/>
    <col min="33" max="33" width="9" style="21"/>
    <col min="34" max="34" width="1.25" style="21" customWidth="1"/>
    <col min="35" max="35" width="9" style="21"/>
    <col min="36" max="36" width="1.25" style="21" customWidth="1"/>
    <col min="37" max="37" width="9" style="21"/>
    <col min="38" max="38" width="1.25" style="21" customWidth="1"/>
    <col min="39" max="39" width="9" style="21"/>
    <col min="40" max="40" width="1.25" style="21" customWidth="1"/>
    <col min="41" max="41" width="12.125" style="21" customWidth="1"/>
    <col min="42" max="42" width="1" style="21" customWidth="1"/>
    <col min="43" max="43" width="12.125" style="21" customWidth="1"/>
    <col min="44" max="44" width="1.25" style="21" customWidth="1"/>
    <col min="45" max="45" width="12" style="21" customWidth="1"/>
    <col min="46" max="46" width="2" style="21" customWidth="1"/>
    <col min="47" max="47" width="12" style="21" customWidth="1"/>
    <col min="48" max="48" width="1.25" style="21" customWidth="1"/>
    <col min="49" max="49" width="9" style="21"/>
    <col min="50" max="50" width="2" style="21" customWidth="1"/>
    <col min="51" max="51" width="2.25" style="21" customWidth="1"/>
    <col min="52" max="52" width="4.25" style="21" customWidth="1"/>
    <col min="53" max="16384" width="9" style="21"/>
  </cols>
  <sheetData>
    <row r="2" spans="2:51">
      <c r="B2" s="25" t="s">
        <v>1643</v>
      </c>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row>
    <row r="3" spans="2:51" ht="15.75">
      <c r="B3" s="46" t="s">
        <v>1667</v>
      </c>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row>
    <row r="5" spans="2:51" ht="13.5" thickBot="1"/>
    <row r="6" spans="2:51" ht="23.25" customHeight="1" thickBot="1">
      <c r="B6" s="187" t="s">
        <v>3428</v>
      </c>
      <c r="C6" s="188"/>
      <c r="D6" s="188"/>
      <c r="E6" s="188"/>
      <c r="F6" s="188"/>
      <c r="G6" s="188"/>
      <c r="H6" s="188"/>
      <c r="I6" s="188"/>
      <c r="J6" s="189"/>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1"/>
    </row>
    <row r="7" spans="2:51" ht="23.25" customHeight="1">
      <c r="B7" s="51"/>
      <c r="C7" s="52"/>
      <c r="D7" s="52"/>
      <c r="E7" s="52"/>
      <c r="F7" s="52"/>
      <c r="G7" s="52"/>
      <c r="H7" s="52"/>
      <c r="I7" s="52"/>
      <c r="J7" s="52"/>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37"/>
    </row>
    <row r="8" spans="2:51" ht="15">
      <c r="B8" s="32"/>
      <c r="C8" s="28"/>
      <c r="D8" s="28"/>
      <c r="E8" s="28"/>
      <c r="F8" s="28"/>
      <c r="G8" s="28"/>
      <c r="H8" s="28"/>
      <c r="I8" s="28"/>
      <c r="J8" s="28"/>
      <c r="K8" s="33" t="s">
        <v>16</v>
      </c>
      <c r="L8" s="33"/>
      <c r="M8" s="34"/>
      <c r="N8" s="34"/>
      <c r="O8" s="34"/>
      <c r="P8" s="34"/>
      <c r="Q8" s="34"/>
      <c r="R8" s="34"/>
      <c r="S8" s="34"/>
      <c r="T8" s="34"/>
      <c r="U8" s="34"/>
      <c r="V8" s="34"/>
      <c r="W8" s="34"/>
      <c r="X8" s="34"/>
      <c r="Y8" s="34"/>
      <c r="Z8" s="34"/>
      <c r="AA8" s="34"/>
      <c r="AB8" s="35"/>
      <c r="AC8" s="33" t="s">
        <v>15</v>
      </c>
      <c r="AD8" s="33"/>
      <c r="AE8" s="34"/>
      <c r="AF8" s="34"/>
      <c r="AG8" s="34"/>
      <c r="AH8" s="34"/>
      <c r="AI8" s="34"/>
      <c r="AJ8" s="34"/>
      <c r="AK8" s="34"/>
      <c r="AL8" s="34"/>
      <c r="AM8" s="36"/>
      <c r="AN8" s="28"/>
      <c r="AO8" s="50" t="s">
        <v>3432</v>
      </c>
      <c r="AP8" s="50"/>
      <c r="AQ8" s="50"/>
      <c r="AR8" s="28"/>
      <c r="AS8" s="156" t="s">
        <v>3896</v>
      </c>
      <c r="AT8" s="156"/>
      <c r="AU8" s="156"/>
      <c r="AV8" s="28"/>
      <c r="AW8" s="28"/>
      <c r="AX8" s="28"/>
      <c r="AY8" s="37"/>
    </row>
    <row r="9" spans="2:51" ht="29.25" customHeight="1">
      <c r="B9" s="32"/>
      <c r="C9" s="50" t="s">
        <v>1661</v>
      </c>
      <c r="D9" s="50"/>
      <c r="E9" s="50"/>
      <c r="F9" s="50"/>
      <c r="G9" s="50"/>
      <c r="H9" s="50"/>
      <c r="I9" s="50"/>
      <c r="J9" s="28"/>
      <c r="K9" s="23" t="s">
        <v>8</v>
      </c>
      <c r="L9" s="23"/>
      <c r="M9" s="23" t="s">
        <v>7</v>
      </c>
      <c r="N9" s="23"/>
      <c r="O9" s="23" t="s">
        <v>9</v>
      </c>
      <c r="P9" s="23"/>
      <c r="Q9" s="23" t="s">
        <v>10</v>
      </c>
      <c r="R9" s="23"/>
      <c r="S9" s="23" t="s">
        <v>11</v>
      </c>
      <c r="T9" s="23"/>
      <c r="U9" s="23" t="s">
        <v>12</v>
      </c>
      <c r="V9" s="23"/>
      <c r="W9" s="23" t="s">
        <v>13</v>
      </c>
      <c r="X9" s="23"/>
      <c r="Y9" s="23" t="s">
        <v>14</v>
      </c>
      <c r="Z9" s="23"/>
      <c r="AA9" s="23" t="s">
        <v>1658</v>
      </c>
      <c r="AB9" s="23"/>
      <c r="AC9" s="23" t="s">
        <v>8</v>
      </c>
      <c r="AD9" s="23"/>
      <c r="AE9" s="23" t="s">
        <v>7</v>
      </c>
      <c r="AF9" s="23"/>
      <c r="AG9" s="23" t="s">
        <v>9</v>
      </c>
      <c r="AH9" s="23"/>
      <c r="AI9" s="23" t="s">
        <v>10</v>
      </c>
      <c r="AJ9" s="23"/>
      <c r="AK9" s="23" t="s">
        <v>13</v>
      </c>
      <c r="AL9" s="23"/>
      <c r="AM9" s="23" t="s">
        <v>1658</v>
      </c>
      <c r="AN9" s="28"/>
      <c r="AO9" s="23" t="s">
        <v>3430</v>
      </c>
      <c r="AP9" s="23"/>
      <c r="AQ9" s="23" t="s">
        <v>3431</v>
      </c>
      <c r="AR9" s="28"/>
      <c r="AS9" s="23" t="s">
        <v>3433</v>
      </c>
      <c r="AT9" s="23"/>
      <c r="AU9" s="23" t="s">
        <v>3888</v>
      </c>
      <c r="AV9" s="28"/>
      <c r="AW9" s="23" t="s">
        <v>1660</v>
      </c>
      <c r="AX9" s="28"/>
      <c r="AY9" s="37"/>
    </row>
    <row r="10" spans="2:51" s="22" customFormat="1" ht="16.5" customHeight="1">
      <c r="B10" s="38"/>
      <c r="C10" s="39"/>
      <c r="D10" s="39"/>
      <c r="E10" s="39"/>
      <c r="F10" s="39"/>
      <c r="G10" s="39"/>
      <c r="H10" s="39"/>
      <c r="I10" s="39"/>
      <c r="J10" s="39"/>
      <c r="K10" s="24" t="s">
        <v>1657</v>
      </c>
      <c r="L10" s="24"/>
      <c r="M10" s="24" t="s">
        <v>1657</v>
      </c>
      <c r="N10" s="24"/>
      <c r="O10" s="24" t="s">
        <v>1657</v>
      </c>
      <c r="P10" s="24"/>
      <c r="Q10" s="24" t="s">
        <v>1657</v>
      </c>
      <c r="R10" s="24"/>
      <c r="S10" s="24" t="s">
        <v>1657</v>
      </c>
      <c r="T10" s="24"/>
      <c r="U10" s="24" t="s">
        <v>1657</v>
      </c>
      <c r="V10" s="24"/>
      <c r="W10" s="24" t="s">
        <v>1657</v>
      </c>
      <c r="X10" s="24"/>
      <c r="Y10" s="24" t="s">
        <v>1657</v>
      </c>
      <c r="Z10" s="24"/>
      <c r="AA10" s="24" t="s">
        <v>1657</v>
      </c>
      <c r="AB10" s="24"/>
      <c r="AC10" s="24" t="s">
        <v>1657</v>
      </c>
      <c r="AD10" s="24"/>
      <c r="AE10" s="24" t="s">
        <v>1657</v>
      </c>
      <c r="AF10" s="24"/>
      <c r="AG10" s="24" t="s">
        <v>1657</v>
      </c>
      <c r="AH10" s="24"/>
      <c r="AI10" s="24" t="s">
        <v>1657</v>
      </c>
      <c r="AJ10" s="24"/>
      <c r="AK10" s="24" t="s">
        <v>1657</v>
      </c>
      <c r="AL10" s="24"/>
      <c r="AM10" s="24" t="s">
        <v>1657</v>
      </c>
      <c r="AN10" s="39"/>
      <c r="AO10" s="40" t="s">
        <v>1659</v>
      </c>
      <c r="AP10" s="40"/>
      <c r="AQ10" s="40" t="s">
        <v>1659</v>
      </c>
      <c r="AR10" s="39"/>
      <c r="AS10" s="40" t="s">
        <v>1659</v>
      </c>
      <c r="AT10" s="40"/>
      <c r="AU10" s="40" t="s">
        <v>1659</v>
      </c>
      <c r="AV10" s="39"/>
      <c r="AW10" s="39"/>
      <c r="AX10" s="39"/>
      <c r="AY10" s="41"/>
    </row>
    <row r="11" spans="2:51" s="22" customFormat="1" ht="12" customHeight="1">
      <c r="B11" s="38"/>
      <c r="C11" s="39"/>
      <c r="D11" s="39"/>
      <c r="E11" s="39"/>
      <c r="F11" s="39"/>
      <c r="G11" s="39"/>
      <c r="H11" s="39"/>
      <c r="I11" s="39"/>
      <c r="J11" s="39"/>
      <c r="K11" s="132">
        <v>0.14000000000000001</v>
      </c>
      <c r="L11" s="133"/>
      <c r="M11" s="132">
        <v>0.16</v>
      </c>
      <c r="N11" s="133"/>
      <c r="O11" s="132">
        <v>0.14000000000000001</v>
      </c>
      <c r="P11" s="133"/>
      <c r="Q11" s="132">
        <v>0.23</v>
      </c>
      <c r="R11" s="133"/>
      <c r="S11" s="132">
        <v>0.09</v>
      </c>
      <c r="T11" s="133"/>
      <c r="U11" s="132">
        <v>0.14000000000000001</v>
      </c>
      <c r="V11" s="133"/>
      <c r="W11" s="132">
        <v>0.05</v>
      </c>
      <c r="X11" s="133"/>
      <c r="Y11" s="132">
        <v>0.05</v>
      </c>
      <c r="Z11" s="133"/>
      <c r="AA11" s="132">
        <f>SUM(K11:Y11)</f>
        <v>1</v>
      </c>
      <c r="AB11" s="23"/>
      <c r="AC11" s="132">
        <v>0.19444444444444445</v>
      </c>
      <c r="AD11" s="132"/>
      <c r="AE11" s="132">
        <v>0.22222222222222224</v>
      </c>
      <c r="AF11" s="132"/>
      <c r="AG11" s="132">
        <v>0.19444444444444445</v>
      </c>
      <c r="AH11" s="132"/>
      <c r="AI11" s="132">
        <v>0.31944444444444442</v>
      </c>
      <c r="AJ11" s="132"/>
      <c r="AK11" s="132">
        <v>6.9444444444444448E-2</v>
      </c>
      <c r="AL11" s="23"/>
      <c r="AM11" s="132">
        <f>SUM(AC11:AK11)</f>
        <v>1</v>
      </c>
      <c r="AN11" s="39"/>
      <c r="AO11" s="39"/>
      <c r="AP11" s="39"/>
      <c r="AQ11" s="39"/>
      <c r="AR11" s="39"/>
      <c r="AS11" s="39"/>
      <c r="AT11" s="39"/>
      <c r="AU11" s="39"/>
      <c r="AV11" s="39"/>
      <c r="AW11" s="39"/>
      <c r="AX11" s="39"/>
      <c r="AY11" s="41"/>
    </row>
    <row r="12" spans="2:51" s="22" customFormat="1" ht="17.25" customHeight="1">
      <c r="B12" s="38"/>
      <c r="C12" s="47" t="s">
        <v>1663</v>
      </c>
      <c r="D12" s="39"/>
      <c r="E12" s="39"/>
      <c r="F12" s="39"/>
      <c r="G12" s="39"/>
      <c r="H12" s="39"/>
      <c r="I12" s="39"/>
      <c r="J12" s="39"/>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39"/>
      <c r="AN12" s="39"/>
      <c r="AO12" s="39"/>
      <c r="AP12" s="39"/>
      <c r="AQ12" s="39"/>
      <c r="AR12" s="39"/>
      <c r="AS12" s="39"/>
      <c r="AT12" s="39"/>
      <c r="AU12" s="39"/>
      <c r="AV12" s="39"/>
      <c r="AW12" s="39"/>
      <c r="AX12" s="39"/>
      <c r="AY12" s="41"/>
    </row>
    <row r="13" spans="2:51">
      <c r="B13" s="32"/>
      <c r="C13" s="28"/>
      <c r="D13" s="28" t="s">
        <v>1654</v>
      </c>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37"/>
    </row>
    <row r="14" spans="2:51">
      <c r="B14" s="32"/>
      <c r="C14" s="28"/>
      <c r="D14" s="28"/>
      <c r="E14" s="28" t="s">
        <v>1644</v>
      </c>
      <c r="F14" s="28"/>
      <c r="G14" s="28"/>
      <c r="H14" s="28"/>
      <c r="I14" s="28"/>
      <c r="J14" s="28"/>
      <c r="K14" s="26">
        <f>SUBTOTAL(9,K15:K21)</f>
        <v>-7489.8708674037143</v>
      </c>
      <c r="L14" s="28"/>
      <c r="M14" s="26">
        <f t="shared" ref="M14" si="0">SUBTOTAL(9,M15:M21)</f>
        <v>-8010.8488112521454</v>
      </c>
      <c r="N14" s="28"/>
      <c r="O14" s="26">
        <f t="shared" ref="O14" si="1">SUBTOTAL(9,O15:O21)</f>
        <v>-8036.2499231913707</v>
      </c>
      <c r="P14" s="28"/>
      <c r="Q14" s="26">
        <f t="shared" ref="Q14" si="2">SUBTOTAL(9,Q15:Q21)</f>
        <v>-8596.9320074695534</v>
      </c>
      <c r="R14" s="28"/>
      <c r="S14" s="26">
        <f t="shared" ref="S14" si="3">SUBTOTAL(9,S15:S21)</f>
        <v>-8951.4097282029088</v>
      </c>
      <c r="T14" s="28"/>
      <c r="U14" s="26">
        <f t="shared" ref="U14" si="4">SUBTOTAL(9,U15:U21)</f>
        <v>-9656.5160878670067</v>
      </c>
      <c r="V14" s="28"/>
      <c r="W14" s="26">
        <f t="shared" ref="W14" si="5">SUBTOTAL(9,W15:W21)</f>
        <v>-9224.5950129893172</v>
      </c>
      <c r="X14" s="28"/>
      <c r="Y14" s="26">
        <f t="shared" ref="Y14" si="6">SUBTOTAL(9,Y15:Y21)</f>
        <v>-10217.45080177091</v>
      </c>
      <c r="Z14" s="28"/>
      <c r="AA14" s="26">
        <f>SUBTOTAL(9,AA15:AA21)</f>
        <v>-8562.3285007793074</v>
      </c>
      <c r="AB14" s="28"/>
      <c r="AC14" s="26">
        <f t="shared" ref="AC14" si="7">SUBTOTAL(9,AC15:AC21)</f>
        <v>-7610.3148532474561</v>
      </c>
      <c r="AD14" s="28"/>
      <c r="AE14" s="26">
        <f t="shared" ref="AE14" si="8">SUBTOTAL(9,AE15:AE21)</f>
        <v>-8077.3980422716641</v>
      </c>
      <c r="AF14" s="28"/>
      <c r="AG14" s="26">
        <f t="shared" ref="AG14" si="9">SUBTOTAL(9,AG15:AG21)</f>
        <v>-8117.6782713642197</v>
      </c>
      <c r="AH14" s="28"/>
      <c r="AI14" s="26">
        <f t="shared" ref="AI14" si="10">SUBTOTAL(9,AI15:AI21)</f>
        <v>-8672.5438293333864</v>
      </c>
      <c r="AJ14" s="28"/>
      <c r="AK14" s="26">
        <f t="shared" ref="AK14" si="11">SUBTOTAL(9,AK15:AK21)</f>
        <v>-9291.1890082402224</v>
      </c>
      <c r="AL14" s="28"/>
      <c r="AM14" s="26">
        <f>SUBTOTAL(9,AM15:AM21)</f>
        <v>-8268.8156324552638</v>
      </c>
      <c r="AN14" s="28"/>
      <c r="AO14" s="26">
        <f t="shared" ref="AO14:AQ14" si="12">SUBTOTAL(9,AO15:AO21)</f>
        <v>-40.114450856755333</v>
      </c>
      <c r="AP14" s="26"/>
      <c r="AQ14" s="26">
        <f t="shared" si="12"/>
        <v>-40.636981144364249</v>
      </c>
      <c r="AR14" s="28"/>
      <c r="AS14" s="26">
        <f t="shared" ref="AS14:AU14" si="13">SUBTOTAL(9,AS15:AS21)</f>
        <v>-15.8210161049644</v>
      </c>
      <c r="AT14" s="26"/>
      <c r="AU14" s="26">
        <f t="shared" si="13"/>
        <v>-1.0599237163202515</v>
      </c>
      <c r="AV14" s="28"/>
      <c r="AW14" s="26"/>
      <c r="AX14" s="28"/>
      <c r="AY14" s="37"/>
    </row>
    <row r="15" spans="2:51" hidden="1" outlineLevel="1">
      <c r="B15" s="32"/>
      <c r="C15" s="28"/>
      <c r="D15" s="28"/>
      <c r="E15" s="42" t="s">
        <v>1656</v>
      </c>
      <c r="F15" s="28" t="s">
        <v>1645</v>
      </c>
      <c r="G15" s="28"/>
      <c r="H15" s="28"/>
      <c r="I15" s="28"/>
      <c r="J15" s="28"/>
      <c r="K15" s="29">
        <f>SUMIFS('TT BoM '!CC:CC,'TT BoM '!$BM:$BM,"LP",'TT BoM '!$AZ:$AZ,Summary!$F15)</f>
        <v>-1889.3032488539204</v>
      </c>
      <c r="L15" s="29"/>
      <c r="M15" s="29">
        <f>SUMIFS('TT BoM '!CD:CD,'TT BoM '!$BM:$BM,"LP",'TT BoM '!$AZ:$AZ,Summary!$F15)</f>
        <v>-1890.0209205635481</v>
      </c>
      <c r="N15" s="29"/>
      <c r="O15" s="29">
        <f>SUMIFS('TT BoM '!CE:CE,'TT BoM '!$BM:$BM,"LP",'TT BoM '!$AZ:$AZ,Summary!$F15)</f>
        <v>-2041.8487289012728</v>
      </c>
      <c r="P15" s="29"/>
      <c r="Q15" s="29">
        <f>SUMIFS('TT BoM '!CF:CF,'TT BoM '!$BM:$BM,"LP",'TT BoM '!$AZ:$AZ,Summary!$F15)</f>
        <v>-2043.9021075151377</v>
      </c>
      <c r="R15" s="29"/>
      <c r="S15" s="29">
        <f>SUMIFS('TT BoM '!CG:CG,'TT BoM '!$BM:$BM,"LP",'TT BoM '!$AZ:$AZ,Summary!$F15)</f>
        <v>-2042.9005198016976</v>
      </c>
      <c r="T15" s="29"/>
      <c r="U15" s="29">
        <f>SUMIFS('TT BoM '!CH:CH,'TT BoM '!$BM:$BM,"LP",'TT BoM '!$AZ:$AZ,Summary!$F15)</f>
        <v>-2044.8196057214063</v>
      </c>
      <c r="V15" s="29"/>
      <c r="W15" s="29">
        <f>SUMIFS('TT BoM '!CI:CI,'TT BoM '!$BM:$BM,"LP",'TT BoM '!$AZ:$AZ,Summary!$F15)</f>
        <v>-2367.0485605700528</v>
      </c>
      <c r="X15" s="29"/>
      <c r="Y15" s="29">
        <f>SUMIFS('TT BoM '!CJ:CJ,'TT BoM '!$BM:$BM,"LP",'TT BoM '!$AZ:$AZ,Summary!$F15)</f>
        <v>-2363.1834825395572</v>
      </c>
      <c r="Z15" s="29"/>
      <c r="AA15" s="29">
        <f>SUMPRODUCT($K$11:$Y$11,K15:Y15)</f>
        <v>-2029.5095026430067</v>
      </c>
      <c r="AB15" s="29"/>
      <c r="AC15" s="29">
        <f>SUMIFS('TT BoM '!CK:CK,'TT BoM '!$BM:$BM,"LP",'TT BoM '!$AZ:$AZ,Summary!$F15)</f>
        <v>-1889.3032488539204</v>
      </c>
      <c r="AD15" s="29"/>
      <c r="AE15" s="29">
        <f>SUMIFS('TT BoM '!CL:CL,'TT BoM '!$BM:$BM,"LP",'TT BoM '!$AZ:$AZ,Summary!$F15)</f>
        <v>-1890.0209205635481</v>
      </c>
      <c r="AF15" s="29"/>
      <c r="AG15" s="29">
        <f>SUMIFS('TT BoM '!CM:CM,'TT BoM '!$BM:$BM,"LP",'TT BoM '!$AZ:$AZ,Summary!$F15)</f>
        <v>-2041.8487289012728</v>
      </c>
      <c r="AH15" s="29"/>
      <c r="AI15" s="29">
        <f>SUMIFS('TT BoM '!CN:CN,'TT BoM '!$BM:$BM,"LP",'TT BoM '!$AZ:$AZ,Summary!$F15)</f>
        <v>-2043.9021075151377</v>
      </c>
      <c r="AJ15" s="29"/>
      <c r="AK15" s="29">
        <f>SUMIFS('TT BoM '!CO:CO,'TT BoM '!$BM:$BM,"LP",'TT BoM '!$AZ:$AZ,Summary!$F15)</f>
        <v>-2367.0485605700528</v>
      </c>
      <c r="AL15" s="29"/>
      <c r="AM15" s="29">
        <f>SUMPRODUCT($AC$11:$AK$11,AC15:AK15)</f>
        <v>-2001.6868568512209</v>
      </c>
      <c r="AN15" s="29"/>
      <c r="AO15" s="29">
        <f>SUMIFS('TT BoM '!BQ:BQ,'TT BoM '!$BM:$BM,"LP",'TT BoM '!$AZ:$AZ,Summary!$F15)/'EX-Rate'!$E$16/10^6</f>
        <v>-21.717140343761223</v>
      </c>
      <c r="AP15" s="29"/>
      <c r="AQ15" s="29">
        <f>SUMIFS('TT BoM '!BR:BR,'TT BoM '!$BM:$BM,"LP",'TT BoM '!$AZ:$AZ,Summary!$F15)/'EX-Rate'!$E$16/10^6</f>
        <v>-21.386139283680688</v>
      </c>
      <c r="AR15" s="29"/>
      <c r="AS15" s="29">
        <f>SUMIFS('TT BoM '!BT:BT,'TT BoM '!$BM:$BM,"LP",'TT BoM '!$AZ:$AZ,Summary!$F15)/'EX-Rate'!$E$16/10^6</f>
        <v>-3.1217907150712834</v>
      </c>
      <c r="AT15" s="29"/>
      <c r="AU15" s="29">
        <f>SUMIFS('TT BoM '!BV:BV,'TT BoM '!$BM:$BM,"LP",'TT BoM '!$AZ:$AZ,Summary!$F15)/'EX-Rate'!$E$16/10^6</f>
        <v>0</v>
      </c>
      <c r="AV15" s="29"/>
      <c r="AW15" s="29"/>
      <c r="AX15" s="28"/>
      <c r="AY15" s="37"/>
    </row>
    <row r="16" spans="2:51" hidden="1" outlineLevel="1">
      <c r="B16" s="32"/>
      <c r="C16" s="28"/>
      <c r="D16" s="28"/>
      <c r="E16" s="42" t="s">
        <v>1656</v>
      </c>
      <c r="F16" s="28" t="s">
        <v>1646</v>
      </c>
      <c r="G16" s="28"/>
      <c r="H16" s="28"/>
      <c r="I16" s="28"/>
      <c r="J16" s="28"/>
      <c r="K16" s="29">
        <f>SUMIFS('TT BoM '!CC:CC,'TT BoM '!$BM:$BM,"LP",'TT BoM '!$AZ:$AZ,Summary!$F16)</f>
        <v>-1276.2333086389174</v>
      </c>
      <c r="L16" s="29"/>
      <c r="M16" s="29">
        <f>SUMIFS('TT BoM '!CD:CD,'TT BoM '!$BM:$BM,"LP",'TT BoM '!$AZ:$AZ,Summary!$F16)</f>
        <v>-1283.482256831961</v>
      </c>
      <c r="N16" s="29"/>
      <c r="O16" s="29">
        <f>SUMIFS('TT BoM '!CE:CE,'TT BoM '!$BM:$BM,"LP",'TT BoM '!$AZ:$AZ,Summary!$F16)</f>
        <v>-1539.4273073623804</v>
      </c>
      <c r="P16" s="29"/>
      <c r="Q16" s="29">
        <f>SUMIFS('TT BoM '!CF:CF,'TT BoM '!$BM:$BM,"LP",'TT BoM '!$AZ:$AZ,Summary!$F16)</f>
        <v>-1563.0570762274929</v>
      </c>
      <c r="R16" s="29"/>
      <c r="S16" s="29">
        <f>SUMIFS('TT BoM '!CG:CG,'TT BoM '!$BM:$BM,"LP",'TT BoM '!$AZ:$AZ,Summary!$F16)</f>
        <v>-1601.5681902871129</v>
      </c>
      <c r="T16" s="29"/>
      <c r="U16" s="29">
        <f>SUMIFS('TT BoM '!CH:CH,'TT BoM '!$BM:$BM,"LP",'TT BoM '!$AZ:$AZ,Summary!$F16)</f>
        <v>-1625.1979591522249</v>
      </c>
      <c r="V16" s="29"/>
      <c r="W16" s="29">
        <f>SUMIFS('TT BoM '!CI:CI,'TT BoM '!$BM:$BM,"LP",'TT BoM '!$AZ:$AZ,Summary!$F16)</f>
        <v>-1751.0085722362646</v>
      </c>
      <c r="X16" s="29"/>
      <c r="Y16" s="29">
        <f>SUMIFS('TT BoM '!CJ:CJ,'TT BoM '!$BM:$BM,"LP",'TT BoM '!$AZ:$AZ,Summary!$F16)</f>
        <v>-1751.602059303985</v>
      </c>
      <c r="Z16" s="29"/>
      <c r="AA16" s="29">
        <f t="shared" ref="AA16:AA47" si="14">SUMPRODUCT($K$11:$Y$11,K16:Y16)</f>
        <v>-1505.8521578497832</v>
      </c>
      <c r="AB16" s="29"/>
      <c r="AC16" s="29">
        <f>SUMIFS('TT BoM '!CK:CK,'TT BoM '!$BM:$BM,"LP",'TT BoM '!$AZ:$AZ,Summary!$F16)</f>
        <v>-1276.2333086389174</v>
      </c>
      <c r="AD16" s="29"/>
      <c r="AE16" s="29">
        <f>SUMIFS('TT BoM '!CL:CL,'TT BoM '!$BM:$BM,"LP",'TT BoM '!$AZ:$AZ,Summary!$F16)</f>
        <v>-1283.482256831961</v>
      </c>
      <c r="AF16" s="29"/>
      <c r="AG16" s="29">
        <f>SUMIFS('TT BoM '!CM:CM,'TT BoM '!$BM:$BM,"LP",'TT BoM '!$AZ:$AZ,Summary!$F16)</f>
        <v>-1539.4273073623804</v>
      </c>
      <c r="AH16" s="29"/>
      <c r="AI16" s="29">
        <f>SUMIFS('TT BoM '!CN:CN,'TT BoM '!$BM:$BM,"LP",'TT BoM '!$AZ:$AZ,Summary!$F16)</f>
        <v>-1563.0570762274929</v>
      </c>
      <c r="AJ16" s="29"/>
      <c r="AK16" s="29">
        <f>SUMIFS('TT BoM '!CO:CO,'TT BoM '!$BM:$BM,"LP",'TT BoM '!$AZ:$AZ,Summary!$F16)</f>
        <v>-1751.0085722362646</v>
      </c>
      <c r="AL16" s="29"/>
      <c r="AM16" s="29">
        <f t="shared" ref="AM16:AM47" si="15">SUMPRODUCT($AC$11:$AK$11,AC16:AK16)</f>
        <v>-1453.6155603853224</v>
      </c>
      <c r="AN16" s="29"/>
      <c r="AO16" s="29">
        <f>SUMIFS('TT BoM '!BQ:BQ,'TT BoM '!$BM:$BM,"LP",'TT BoM '!$AZ:$AZ,Summary!$F16)/'EX-Rate'!$E$16/10^6</f>
        <v>-6.9240940552759938</v>
      </c>
      <c r="AP16" s="29"/>
      <c r="AQ16" s="29">
        <f>SUMIFS('TT BoM '!BR:BR,'TT BoM '!$BM:$BM,"LP",'TT BoM '!$AZ:$AZ,Summary!$F16)/'EX-Rate'!$E$16/10^6</f>
        <v>-6.9240940552759938</v>
      </c>
      <c r="AR16" s="29"/>
      <c r="AS16" s="29">
        <f>SUMIFS('TT BoM '!BT:BT,'TT BoM '!$BM:$BM,"LP",'TT BoM '!$AZ:$AZ,Summary!$F16)/'EX-Rate'!$E$16/10^6</f>
        <v>-4.2601600610651111</v>
      </c>
      <c r="AT16" s="29"/>
      <c r="AU16" s="29">
        <f>SUMIFS('TT BoM '!BV:BV,'TT BoM '!$BM:$BM,"LP",'TT BoM '!$AZ:$AZ,Summary!$F16)/'EX-Rate'!$E$16/10^6</f>
        <v>0</v>
      </c>
      <c r="AV16" s="29"/>
      <c r="AW16" s="29"/>
      <c r="AX16" s="28"/>
      <c r="AY16" s="37"/>
    </row>
    <row r="17" spans="2:51" hidden="1" outlineLevel="1">
      <c r="B17" s="32"/>
      <c r="C17" s="28"/>
      <c r="D17" s="28"/>
      <c r="E17" s="42" t="s">
        <v>1656</v>
      </c>
      <c r="F17" s="28" t="s">
        <v>1647</v>
      </c>
      <c r="G17" s="28"/>
      <c r="H17" s="28"/>
      <c r="I17" s="28"/>
      <c r="J17" s="28"/>
      <c r="K17" s="29">
        <f>SUMIFS('TT BoM '!CC:CC,'TT BoM '!$BM:$BM,"LP",'TT BoM '!$AZ:$AZ,Summary!$F17)</f>
        <v>-1366.9063836502912</v>
      </c>
      <c r="L17" s="29"/>
      <c r="M17" s="29">
        <f>SUMIFS('TT BoM '!CD:CD,'TT BoM '!$BM:$BM,"LP",'TT BoM '!$AZ:$AZ,Summary!$F17)</f>
        <v>-1371.9401936699344</v>
      </c>
      <c r="N17" s="29"/>
      <c r="O17" s="29">
        <f>SUMIFS('TT BoM '!CE:CE,'TT BoM '!$BM:$BM,"LP",'TT BoM '!$AZ:$AZ,Summary!$F17)</f>
        <v>-1429.2542939251432</v>
      </c>
      <c r="P17" s="29"/>
      <c r="Q17" s="29">
        <f>SUMIFS('TT BoM '!CF:CF,'TT BoM '!$BM:$BM,"LP",'TT BoM '!$AZ:$AZ,Summary!$F17)</f>
        <v>-1451.7317141103888</v>
      </c>
      <c r="R17" s="29"/>
      <c r="S17" s="29">
        <f>SUMIFS('TT BoM '!CG:CG,'TT BoM '!$BM:$BM,"LP",'TT BoM '!$AZ:$AZ,Summary!$F17)</f>
        <v>-1436.5609716931851</v>
      </c>
      <c r="T17" s="29"/>
      <c r="U17" s="29">
        <f>SUMIFS('TT BoM '!CH:CH,'TT BoM '!$BM:$BM,"LP",'TT BoM '!$AZ:$AZ,Summary!$F17)</f>
        <v>-1430.6261010159812</v>
      </c>
      <c r="V17" s="29"/>
      <c r="W17" s="29">
        <f>SUMIFS('TT BoM '!CI:CI,'TT BoM '!$BM:$BM,"LP",'TT BoM '!$AZ:$AZ,Summary!$F17)</f>
        <v>-1542.8800224767267</v>
      </c>
      <c r="X17" s="29"/>
      <c r="Y17" s="29">
        <f>SUMIFS('TT BoM '!CJ:CJ,'TT BoM '!$BM:$BM,"LP",'TT BoM '!$AZ:$AZ,Summary!$F17)</f>
        <v>-1502.4882456926018</v>
      </c>
      <c r="Z17" s="29"/>
      <c r="AA17" s="29">
        <f t="shared" si="14"/>
        <v>-1426.7177750962305</v>
      </c>
      <c r="AB17" s="29"/>
      <c r="AC17" s="29">
        <f>SUMIFS('TT BoM '!CK:CK,'TT BoM '!$BM:$BM,"LP",'TT BoM '!$AZ:$AZ,Summary!$F17)</f>
        <v>-1366.9063836502912</v>
      </c>
      <c r="AD17" s="29"/>
      <c r="AE17" s="29">
        <f>SUMIFS('TT BoM '!CL:CL,'TT BoM '!$BM:$BM,"LP",'TT BoM '!$AZ:$AZ,Summary!$F17)</f>
        <v>-1371.9401936699344</v>
      </c>
      <c r="AF17" s="29"/>
      <c r="AG17" s="29">
        <f>SUMIFS('TT BoM '!CM:CM,'TT BoM '!$BM:$BM,"LP",'TT BoM '!$AZ:$AZ,Summary!$F17)</f>
        <v>-1429.2542939251432</v>
      </c>
      <c r="AH17" s="29"/>
      <c r="AI17" s="29">
        <f>SUMIFS('TT BoM '!CN:CN,'TT BoM '!$BM:$BM,"LP",'TT BoM '!$AZ:$AZ,Summary!$F17)</f>
        <v>-1451.7317141103888</v>
      </c>
      <c r="AJ17" s="29"/>
      <c r="AK17" s="29">
        <f>SUMIFS('TT BoM '!CO:CO,'TT BoM '!$BM:$BM,"LP",'TT BoM '!$AZ:$AZ,Summary!$F17)</f>
        <v>-1542.8800224767267</v>
      </c>
      <c r="AL17" s="29"/>
      <c r="AM17" s="29">
        <f t="shared" si="15"/>
        <v>-1419.4655850235779</v>
      </c>
      <c r="AN17" s="29"/>
      <c r="AO17" s="29">
        <f>SUMIFS('TT BoM '!BQ:BQ,'TT BoM '!$BM:$BM,"LP",'TT BoM '!$AZ:$AZ,Summary!$F17)/'EX-Rate'!$E$16/10^6</f>
        <v>-0.818618661420214</v>
      </c>
      <c r="AP17" s="29"/>
      <c r="AQ17" s="29">
        <f>SUMIFS('TT BoM '!BR:BR,'TT BoM '!$BM:$BM,"LP",'TT BoM '!$AZ:$AZ,Summary!$F17)/'EX-Rate'!$E$16/10^6</f>
        <v>-0.818618661420214</v>
      </c>
      <c r="AR17" s="29"/>
      <c r="AS17" s="29">
        <f>SUMIFS('TT BoM '!BT:BT,'TT BoM '!$BM:$BM,"LP",'TT BoM '!$AZ:$AZ,Summary!$F17)/'EX-Rate'!$E$16/10^6</f>
        <v>-5.4440506629672196E-2</v>
      </c>
      <c r="AT17" s="29"/>
      <c r="AU17" s="29">
        <f>SUMIFS('TT BoM '!BV:BV,'TT BoM '!$BM:$BM,"LP",'TT BoM '!$AZ:$AZ,Summary!$F17)/'EX-Rate'!$E$16/10^6</f>
        <v>-1.0599237163202515</v>
      </c>
      <c r="AV17" s="29"/>
      <c r="AW17" s="29"/>
      <c r="AX17" s="28"/>
      <c r="AY17" s="37"/>
    </row>
    <row r="18" spans="2:51" hidden="1" outlineLevel="1">
      <c r="B18" s="32"/>
      <c r="C18" s="28"/>
      <c r="D18" s="28"/>
      <c r="E18" s="42" t="s">
        <v>1656</v>
      </c>
      <c r="F18" s="28" t="s">
        <v>1648</v>
      </c>
      <c r="G18" s="28"/>
      <c r="H18" s="28"/>
      <c r="I18" s="28"/>
      <c r="J18" s="28"/>
      <c r="K18" s="29">
        <f>SUMIFS('TT BoM '!CC:CC,'TT BoM '!$BM:$BM,"LP",'TT BoM '!$AZ:$AZ,Summary!$F18)</f>
        <v>-1973.0689877938717</v>
      </c>
      <c r="L18" s="29"/>
      <c r="M18" s="29">
        <f>SUMIFS('TT BoM '!CD:CD,'TT BoM '!$BM:$BM,"LP",'TT BoM '!$AZ:$AZ,Summary!$F18)</f>
        <v>-2461.913070699743</v>
      </c>
      <c r="N18" s="29"/>
      <c r="O18" s="29">
        <f>SUMIFS('TT BoM '!CE:CE,'TT BoM '!$BM:$BM,"LP",'TT BoM '!$AZ:$AZ,Summary!$F18)</f>
        <v>-1974.7613645417264</v>
      </c>
      <c r="P18" s="29"/>
      <c r="Q18" s="29">
        <f>SUMIFS('TT BoM '!CF:CF,'TT BoM '!$BM:$BM,"LP",'TT BoM '!$AZ:$AZ,Summary!$F18)</f>
        <v>-2468.1454069145393</v>
      </c>
      <c r="R18" s="29"/>
      <c r="S18" s="29">
        <f>SUMIFS('TT BoM '!CG:CG,'TT BoM '!$BM:$BM,"LP",'TT BoM '!$AZ:$AZ,Summary!$F18)</f>
        <v>-2814.6478670204474</v>
      </c>
      <c r="T18" s="29"/>
      <c r="U18" s="29">
        <f>SUMIFS('TT BoM '!CH:CH,'TT BoM '!$BM:$BM,"LP",'TT BoM '!$AZ:$AZ,Summary!$F18)</f>
        <v>-3482.6157246731177</v>
      </c>
      <c r="V18" s="29"/>
      <c r="W18" s="29">
        <f>SUMIFS('TT BoM '!CI:CI,'TT BoM '!$BM:$BM,"LP",'TT BoM '!$AZ:$AZ,Summary!$F18)</f>
        <v>-2468.8096503479978</v>
      </c>
      <c r="X18" s="29"/>
      <c r="Y18" s="29">
        <f>SUMIFS('TT BoM '!CJ:CJ,'TT BoM '!$BM:$BM,"LP",'TT BoM '!$AZ:$AZ,Summary!$F18)</f>
        <v>-3483.2799681065762</v>
      </c>
      <c r="Z18" s="29"/>
      <c r="AA18" s="29">
        <f t="shared" si="14"/>
        <v>-2552.7647746380917</v>
      </c>
      <c r="AB18" s="29"/>
      <c r="AC18" s="29">
        <f>SUMIFS('TT BoM '!CK:CK,'TT BoM '!$BM:$BM,"LP",'TT BoM '!$AZ:$AZ,Summary!$F18)</f>
        <v>-2084.5615713680304</v>
      </c>
      <c r="AD18" s="29"/>
      <c r="AE18" s="29">
        <f>SUMIFS('TT BoM '!CL:CL,'TT BoM '!$BM:$BM,"LP",'TT BoM '!$AZ:$AZ,Summary!$F18)</f>
        <v>-2569.4215734367544</v>
      </c>
      <c r="AF18" s="29"/>
      <c r="AG18" s="29">
        <f>SUMIFS('TT BoM '!CM:CM,'TT BoM '!$BM:$BM,"LP",'TT BoM '!$AZ:$AZ,Summary!$F18)</f>
        <v>-2086.2539481158851</v>
      </c>
      <c r="AH18" s="29"/>
      <c r="AI18" s="29">
        <f>SUMIFS('TT BoM '!CN:CN,'TT BoM '!$BM:$BM,"LP",'TT BoM '!$AZ:$AZ,Summary!$F18)</f>
        <v>-2575.6539096515507</v>
      </c>
      <c r="AJ18" s="29"/>
      <c r="AK18" s="29">
        <f>SUMIFS('TT BoM '!CO:CO,'TT BoM '!$BM:$BM,"LP",'TT BoM '!$AZ:$AZ,Summary!$F18)</f>
        <v>-2576.3181530850093</v>
      </c>
      <c r="AL18" s="29"/>
      <c r="AM18" s="29">
        <f t="shared" si="15"/>
        <v>-2383.6637935440776</v>
      </c>
      <c r="AN18" s="29"/>
      <c r="AO18" s="29">
        <f>SUMIFS('TT BoM '!BQ:BQ,'TT BoM '!$BM:$BM,"LP",'TT BoM '!$AZ:$AZ,Summary!$F18)/'EX-Rate'!$E$16/10^6</f>
        <v>-7.2961382117073095</v>
      </c>
      <c r="AP18" s="29"/>
      <c r="AQ18" s="29">
        <f>SUMIFS('TT BoM '!BR:BR,'TT BoM '!$BM:$BM,"LP",'TT BoM '!$AZ:$AZ,Summary!$F18)/'EX-Rate'!$E$16/10^6</f>
        <v>-8.0861075484398519</v>
      </c>
      <c r="AR18" s="29"/>
      <c r="AS18" s="29">
        <f>SUMIFS('TT BoM '!BT:BT,'TT BoM '!$BM:$BM,"LP",'TT BoM '!$AZ:$AZ,Summary!$F18)/'EX-Rate'!$E$16/10^6</f>
        <v>-2.6274167118299254</v>
      </c>
      <c r="AT18" s="29"/>
      <c r="AU18" s="29">
        <f>SUMIFS('TT BoM '!BV:BV,'TT BoM '!$BM:$BM,"LP",'TT BoM '!$AZ:$AZ,Summary!$F18)/'EX-Rate'!$E$16/10^6</f>
        <v>0</v>
      </c>
      <c r="AV18" s="29"/>
      <c r="AW18" s="29"/>
      <c r="AX18" s="28"/>
      <c r="AY18" s="37"/>
    </row>
    <row r="19" spans="2:51" hidden="1" outlineLevel="1">
      <c r="B19" s="32"/>
      <c r="C19" s="28"/>
      <c r="D19" s="28"/>
      <c r="E19" s="42" t="s">
        <v>1656</v>
      </c>
      <c r="F19" s="28" t="s">
        <v>1649</v>
      </c>
      <c r="G19" s="28"/>
      <c r="H19" s="28"/>
      <c r="I19" s="28"/>
      <c r="J19" s="28"/>
      <c r="K19" s="29">
        <f>SUMIFS('TT BoM '!CC:CC,'TT BoM '!$BM:$BM,"LP",'TT BoM '!$AZ:$AZ,Summary!$F19)</f>
        <v>-846.47062543773234</v>
      </c>
      <c r="L19" s="29"/>
      <c r="M19" s="29">
        <f>SUMIFS('TT BoM '!CD:CD,'TT BoM '!$BM:$BM,"LP",'TT BoM '!$AZ:$AZ,Summary!$F19)</f>
        <v>-862.4485680273342</v>
      </c>
      <c r="N19" s="29"/>
      <c r="O19" s="29">
        <f>SUMIFS('TT BoM '!CE:CE,'TT BoM '!$BM:$BM,"LP",'TT BoM '!$AZ:$AZ,Summary!$F19)</f>
        <v>-911.8338450426503</v>
      </c>
      <c r="P19" s="29"/>
      <c r="Q19" s="29">
        <f>SUMIFS('TT BoM '!CF:CF,'TT BoM '!$BM:$BM,"LP",'TT BoM '!$AZ:$AZ,Summary!$F19)</f>
        <v>-927.76846740833093</v>
      </c>
      <c r="R19" s="29"/>
      <c r="S19" s="29">
        <f>SUMIFS('TT BoM '!CG:CG,'TT BoM '!$BM:$BM,"LP",'TT BoM '!$AZ:$AZ,Summary!$F19)</f>
        <v>-914.16424655161779</v>
      </c>
      <c r="T19" s="29"/>
      <c r="U19" s="29">
        <f>SUMIFS('TT BoM '!CH:CH,'TT BoM '!$BM:$BM,"LP",'TT BoM '!$AZ:$AZ,Summary!$F19)</f>
        <v>-928.81225826683874</v>
      </c>
      <c r="V19" s="29"/>
      <c r="W19" s="29">
        <f>SUMIFS('TT BoM '!CI:CI,'TT BoM '!$BM:$BM,"LP",'TT BoM '!$AZ:$AZ,Summary!$F19)</f>
        <v>-952.6731704513212</v>
      </c>
      <c r="X19" s="29"/>
      <c r="Y19" s="29">
        <f>SUMIFS('TT BoM '!CJ:CJ,'TT BoM '!$BM:$BM,"LP",'TT BoM '!$AZ:$AZ,Summary!$F19)</f>
        <v>-972.70877401487508</v>
      </c>
      <c r="Z19" s="29"/>
      <c r="AA19" s="29">
        <f t="shared" si="14"/>
        <v>-906.1187398258561</v>
      </c>
      <c r="AB19" s="29"/>
      <c r="AC19" s="29">
        <f>SUMIFS('TT BoM '!CK:CK,'TT BoM '!$BM:$BM,"LP",'TT BoM '!$AZ:$AZ,Summary!$F19)</f>
        <v>-855.39603557296311</v>
      </c>
      <c r="AD19" s="29"/>
      <c r="AE19" s="29">
        <f>SUMIFS('TT BoM '!CL:CL,'TT BoM '!$BM:$BM,"LP",'TT BoM '!$AZ:$AZ,Summary!$F19)</f>
        <v>-821.46330417548882</v>
      </c>
      <c r="AF19" s="29"/>
      <c r="AG19" s="29">
        <f>SUMIFS('TT BoM '!CM:CM,'TT BoM '!$BM:$BM,"LP",'TT BoM '!$AZ:$AZ,Summary!$F19)</f>
        <v>-881.74361750698608</v>
      </c>
      <c r="AH19" s="29"/>
      <c r="AI19" s="29">
        <f>SUMIFS('TT BoM '!CN:CN,'TT BoM '!$BM:$BM,"LP",'TT BoM '!$AZ:$AZ,Summary!$F19)</f>
        <v>-895.84579440080017</v>
      </c>
      <c r="AJ19" s="29"/>
      <c r="AK19" s="29">
        <f>SUMIFS('TT BoM '!CO:CO,'TT BoM '!$BM:$BM,"LP",'TT BoM '!$AZ:$AZ,Summary!$F19)</f>
        <v>-911.73267083086114</v>
      </c>
      <c r="AL19" s="29"/>
      <c r="AM19" s="29">
        <f t="shared" si="15"/>
        <v>-869.81228660138629</v>
      </c>
      <c r="AN19" s="29"/>
      <c r="AO19" s="29">
        <f>SUMIFS('TT BoM '!BQ:BQ,'TT BoM '!$BM:$BM,"LP",'TT BoM '!$AZ:$AZ,Summary!$F19)/'EX-Rate'!$E$16/10^6</f>
        <v>-3.3584595845905896</v>
      </c>
      <c r="AP19" s="29"/>
      <c r="AQ19" s="29">
        <f>SUMIFS('TT BoM '!BR:BR,'TT BoM '!$BM:$BM,"LP",'TT BoM '!$AZ:$AZ,Summary!$F19)/'EX-Rate'!$E$16/10^6</f>
        <v>-3.4220215955474989</v>
      </c>
      <c r="AR19" s="29"/>
      <c r="AS19" s="29">
        <f>SUMIFS('TT BoM '!BT:BT,'TT BoM '!$BM:$BM,"LP",'TT BoM '!$AZ:$AZ,Summary!$F19)/'EX-Rate'!$E$16/10^6</f>
        <v>-5.7572081103684072</v>
      </c>
      <c r="AT19" s="29"/>
      <c r="AU19" s="29">
        <f>SUMIFS('TT BoM '!BV:BV,'TT BoM '!$BM:$BM,"LP",'TT BoM '!$AZ:$AZ,Summary!$F19)/'EX-Rate'!$E$16/10^6</f>
        <v>0</v>
      </c>
      <c r="AV19" s="29"/>
      <c r="AW19" s="29"/>
      <c r="AX19" s="28"/>
      <c r="AY19" s="37"/>
    </row>
    <row r="20" spans="2:51" hidden="1" outlineLevel="1">
      <c r="B20" s="32"/>
      <c r="C20" s="28"/>
      <c r="D20" s="28"/>
      <c r="E20" s="42" t="s">
        <v>1656</v>
      </c>
      <c r="F20" s="28" t="s">
        <v>1650</v>
      </c>
      <c r="G20" s="28"/>
      <c r="H20" s="28"/>
      <c r="I20" s="28"/>
      <c r="J20" s="28"/>
      <c r="K20" s="29">
        <f>SUMIFS('TT BoM '!CC:CC,'TT BoM '!$BM:$BM,"LP",'TT BoM '!$AZ:$AZ,Summary!$F20)</f>
        <v>-34.62106087543274</v>
      </c>
      <c r="L20" s="29"/>
      <c r="M20" s="29">
        <f>SUMIFS('TT BoM '!CD:CD,'TT BoM '!$BM:$BM,"LP",'TT BoM '!$AZ:$AZ,Summary!$F20)</f>
        <v>-34.512731435480468</v>
      </c>
      <c r="N20" s="29"/>
      <c r="O20" s="29">
        <f>SUMIFS('TT BoM '!CE:CE,'TT BoM '!$BM:$BM,"LP",'TT BoM '!$AZ:$AZ,Summary!$F20)</f>
        <v>-35.857131264650931</v>
      </c>
      <c r="P20" s="29"/>
      <c r="Q20" s="29">
        <f>SUMIFS('TT BoM '!CF:CF,'TT BoM '!$BM:$BM,"LP",'TT BoM '!$AZ:$AZ,Summary!$F20)</f>
        <v>-35.79616526951915</v>
      </c>
      <c r="R20" s="29"/>
      <c r="S20" s="29">
        <f>SUMIFS('TT BoM '!CG:CG,'TT BoM '!$BM:$BM,"LP",'TT BoM '!$AZ:$AZ,Summary!$F20)</f>
        <v>-36.690323571401954</v>
      </c>
      <c r="T20" s="29"/>
      <c r="U20" s="29">
        <f>SUMIFS('TT BoM '!CH:CH,'TT BoM '!$BM:$BM,"LP",'TT BoM '!$AZ:$AZ,Summary!$F20)</f>
        <v>-36.303011889397176</v>
      </c>
      <c r="V20" s="29"/>
      <c r="W20" s="29">
        <f>SUMIFS('TT BoM '!CI:CI,'TT BoM '!$BM:$BM,"LP",'TT BoM '!$AZ:$AZ,Summary!$F20)</f>
        <v>-35.643966882809345</v>
      </c>
      <c r="X20" s="29"/>
      <c r="Y20" s="29">
        <f>SUMIFS('TT BoM '!CJ:CJ,'TT BoM '!$BM:$BM,"LP",'TT BoM '!$AZ:$AZ,Summary!$F20)</f>
        <v>-36.046844965276499</v>
      </c>
      <c r="Z20" s="29"/>
      <c r="AA20" s="29">
        <f t="shared" si="14"/>
        <v>-35.591193319624075</v>
      </c>
      <c r="AB20" s="29"/>
      <c r="AC20" s="29">
        <f>SUMIFS('TT BoM '!CK:CK,'TT BoM '!$BM:$BM,"LP",'TT BoM '!$AZ:$AZ,Summary!$F20)</f>
        <v>-34.647053009785459</v>
      </c>
      <c r="AD20" s="29"/>
      <c r="AE20" s="29">
        <f>SUMIFS('TT BoM '!CL:CL,'TT BoM '!$BM:$BM,"LP",'TT BoM '!$AZ:$AZ,Summary!$F20)</f>
        <v>-34.538723569833188</v>
      </c>
      <c r="AF20" s="29"/>
      <c r="AG20" s="29">
        <f>SUMIFS('TT BoM '!CM:CM,'TT BoM '!$BM:$BM,"LP",'TT BoM '!$AZ:$AZ,Summary!$F20)</f>
        <v>-35.883123399003651</v>
      </c>
      <c r="AH20" s="29"/>
      <c r="AI20" s="29">
        <f>SUMIFS('TT BoM '!CN:CN,'TT BoM '!$BM:$BM,"LP",'TT BoM '!$AZ:$AZ,Summary!$F20)</f>
        <v>-35.822157403871884</v>
      </c>
      <c r="AJ20" s="29"/>
      <c r="AK20" s="29">
        <f>SUMIFS('TT BoM '!CO:CO,'TT BoM '!$BM:$BM,"LP",'TT BoM '!$AZ:$AZ,Summary!$F20)</f>
        <v>-35.669959017162064</v>
      </c>
      <c r="AL20" s="29"/>
      <c r="AM20" s="29">
        <f t="shared" si="15"/>
        <v>-35.309742530767252</v>
      </c>
      <c r="AN20" s="29"/>
      <c r="AO20" s="29">
        <f>SUMIFS('TT BoM '!BQ:BQ,'TT BoM '!$BM:$BM,"LP",'TT BoM '!$AZ:$AZ,Summary!$F20)/'EX-Rate'!$E$16/10^6</f>
        <v>0</v>
      </c>
      <c r="AP20" s="29"/>
      <c r="AQ20" s="29">
        <f>SUMIFS('TT BoM '!BR:BR,'TT BoM '!$BM:$BM,"LP",'TT BoM '!$AZ:$AZ,Summary!$F20)/'EX-Rate'!$E$16/10^6</f>
        <v>0</v>
      </c>
      <c r="AR20" s="29"/>
      <c r="AS20" s="29">
        <f>SUMIFS('TT BoM '!BT:BT,'TT BoM '!$BM:$BM,"LP",'TT BoM '!$AZ:$AZ,Summary!$F20)/'EX-Rate'!$E$16/10^6</f>
        <v>0</v>
      </c>
      <c r="AT20" s="29"/>
      <c r="AU20" s="29">
        <f>SUMIFS('TT BoM '!BV:BV,'TT BoM '!$BM:$BM,"LP",'TT BoM '!$AZ:$AZ,Summary!$F20)/'EX-Rate'!$E$16/10^6</f>
        <v>0</v>
      </c>
      <c r="AV20" s="29"/>
      <c r="AW20" s="29"/>
      <c r="AX20" s="28"/>
      <c r="AY20" s="37"/>
    </row>
    <row r="21" spans="2:51" hidden="1" outlineLevel="1">
      <c r="B21" s="32"/>
      <c r="C21" s="28"/>
      <c r="D21" s="28"/>
      <c r="E21" s="42" t="s">
        <v>1656</v>
      </c>
      <c r="F21" s="28" t="s">
        <v>1651</v>
      </c>
      <c r="G21" s="28"/>
      <c r="H21" s="28"/>
      <c r="I21" s="28"/>
      <c r="J21" s="28"/>
      <c r="K21" s="29">
        <f>SUMIFS('TT BoM '!CC:CC,'TT BoM '!$BM:$BM,"LP",'TT BoM '!$AZ:$AZ,Summary!$F21)</f>
        <v>-103.26725215354799</v>
      </c>
      <c r="L21" s="29"/>
      <c r="M21" s="29">
        <f>SUMIFS('TT BoM '!CD:CD,'TT BoM '!$BM:$BM,"LP",'TT BoM '!$AZ:$AZ,Summary!$F21)</f>
        <v>-106.53107002414424</v>
      </c>
      <c r="N21" s="29"/>
      <c r="O21" s="29">
        <f>SUMIFS('TT BoM '!CE:CE,'TT BoM '!$BM:$BM,"LP",'TT BoM '!$AZ:$AZ,Summary!$F21)</f>
        <v>-103.26725215354799</v>
      </c>
      <c r="P21" s="29"/>
      <c r="Q21" s="29">
        <f>SUMIFS('TT BoM '!CF:CF,'TT BoM '!$BM:$BM,"LP",'TT BoM '!$AZ:$AZ,Summary!$F21)</f>
        <v>-106.53107002414424</v>
      </c>
      <c r="R21" s="29"/>
      <c r="S21" s="29">
        <f>SUMIFS('TT BoM '!CG:CG,'TT BoM '!$BM:$BM,"LP",'TT BoM '!$AZ:$AZ,Summary!$F21)</f>
        <v>-104.8776092774453</v>
      </c>
      <c r="T21" s="29"/>
      <c r="U21" s="29">
        <f>SUMIFS('TT BoM '!CH:CH,'TT BoM '!$BM:$BM,"LP",'TT BoM '!$AZ:$AZ,Summary!$F21)</f>
        <v>-108.14142714804156</v>
      </c>
      <c r="V21" s="29"/>
      <c r="W21" s="29">
        <f>SUMIFS('TT BoM '!CI:CI,'TT BoM '!$BM:$BM,"LP",'TT BoM '!$AZ:$AZ,Summary!$F21)</f>
        <v>-106.53107002414424</v>
      </c>
      <c r="X21" s="29"/>
      <c r="Y21" s="29">
        <f>SUMIFS('TT BoM '!CJ:CJ,'TT BoM '!$BM:$BM,"LP",'TT BoM '!$AZ:$AZ,Summary!$F21)</f>
        <v>-108.14142714804156</v>
      </c>
      <c r="Z21" s="29"/>
      <c r="AA21" s="29">
        <f t="shared" si="14"/>
        <v>-105.77435740671488</v>
      </c>
      <c r="AB21" s="29"/>
      <c r="AC21" s="29">
        <f>SUMIFS('TT BoM '!CK:CK,'TT BoM '!$BM:$BM,"LP",'TT BoM '!$AZ:$AZ,Summary!$F21)</f>
        <v>-103.26725215354799</v>
      </c>
      <c r="AD21" s="29"/>
      <c r="AE21" s="29">
        <f>SUMIFS('TT BoM '!CL:CL,'TT BoM '!$BM:$BM,"LP",'TT BoM '!$AZ:$AZ,Summary!$F21)</f>
        <v>-106.53107002414424</v>
      </c>
      <c r="AF21" s="29"/>
      <c r="AG21" s="29">
        <f>SUMIFS('TT BoM '!CM:CM,'TT BoM '!$BM:$BM,"LP",'TT BoM '!$AZ:$AZ,Summary!$F21)</f>
        <v>-103.26725215354799</v>
      </c>
      <c r="AH21" s="29"/>
      <c r="AI21" s="29">
        <f>SUMIFS('TT BoM '!CN:CN,'TT BoM '!$BM:$BM,"LP",'TT BoM '!$AZ:$AZ,Summary!$F21)</f>
        <v>-106.53107002414424</v>
      </c>
      <c r="AJ21" s="29"/>
      <c r="AK21" s="29">
        <f>SUMIFS('TT BoM '!CO:CO,'TT BoM '!$BM:$BM,"LP",'TT BoM '!$AZ:$AZ,Summary!$F21)</f>
        <v>-106.53107002414424</v>
      </c>
      <c r="AL21" s="29"/>
      <c r="AM21" s="29">
        <f t="shared" si="15"/>
        <v>-105.26180751891236</v>
      </c>
      <c r="AN21" s="29"/>
      <c r="AO21" s="29">
        <f>SUMIFS('TT BoM '!BQ:BQ,'TT BoM '!$BM:$BM,"LP",'TT BoM '!$AZ:$AZ,Summary!$F21)/'EX-Rate'!$E$16/10^6</f>
        <v>0</v>
      </c>
      <c r="AP21" s="29"/>
      <c r="AQ21" s="29">
        <f>SUMIFS('TT BoM '!BR:BR,'TT BoM '!$BM:$BM,"LP",'TT BoM '!$AZ:$AZ,Summary!$F21)/'EX-Rate'!$E$16/10^6</f>
        <v>0</v>
      </c>
      <c r="AR21" s="29"/>
      <c r="AS21" s="29">
        <f>SUMIFS('TT BoM '!BT:BT,'TT BoM '!$BM:$BM,"LP",'TT BoM '!$AZ:$AZ,Summary!$F21)/'EX-Rate'!$E$16/10^6</f>
        <v>0</v>
      </c>
      <c r="AT21" s="29"/>
      <c r="AU21" s="29">
        <f>SUMIFS('TT BoM '!BV:BV,'TT BoM '!$BM:$BM,"LP",'TT BoM '!$AZ:$AZ,Summary!$F21)/'EX-Rate'!$E$16/10^6</f>
        <v>0</v>
      </c>
      <c r="AV21" s="29"/>
      <c r="AW21" s="29"/>
      <c r="AX21" s="28"/>
      <c r="AY21" s="37"/>
    </row>
    <row r="22" spans="2:51" collapsed="1">
      <c r="B22" s="32"/>
      <c r="C22" s="28"/>
      <c r="D22" s="28"/>
      <c r="E22" s="28" t="s">
        <v>1652</v>
      </c>
      <c r="F22" s="28"/>
      <c r="G22" s="28"/>
      <c r="H22" s="28"/>
      <c r="I22" s="28"/>
      <c r="J22" s="28"/>
      <c r="K22" s="29">
        <f>SUBTOTAL(9,K23:K29)</f>
        <v>-133.33155874274652</v>
      </c>
      <c r="L22" s="28"/>
      <c r="M22" s="29">
        <f t="shared" ref="M22" si="16">SUBTOTAL(9,M23:M29)</f>
        <v>-144.67779829623112</v>
      </c>
      <c r="N22" s="28"/>
      <c r="O22" s="29">
        <f t="shared" ref="O22" si="17">SUBTOTAL(9,O23:O29)</f>
        <v>-151.63458676866594</v>
      </c>
      <c r="P22" s="28"/>
      <c r="Q22" s="29">
        <f t="shared" ref="Q22" si="18">SUBTOTAL(9,Q23:Q29)</f>
        <v>-162.98082632215056</v>
      </c>
      <c r="R22" s="28"/>
      <c r="S22" s="29">
        <f t="shared" ref="S22" si="19">SUBTOTAL(9,S23:S29)</f>
        <v>-254.63127841770992</v>
      </c>
      <c r="T22" s="28"/>
      <c r="U22" s="29">
        <f t="shared" ref="U22" si="20">SUBTOTAL(9,U23:U29)</f>
        <v>-185.27159012394873</v>
      </c>
      <c r="V22" s="28"/>
      <c r="W22" s="29">
        <f t="shared" ref="W22" si="21">SUBTOTAL(9,W23:W29)</f>
        <v>-232.68391749795558</v>
      </c>
      <c r="X22" s="28"/>
      <c r="Y22" s="29">
        <f t="shared" ref="Y22" si="22">SUBTOTAL(9,Y23:Y29)</f>
        <v>-240.88498134194873</v>
      </c>
      <c r="Z22" s="28"/>
      <c r="AA22" s="29">
        <f>SUBTOTAL(9,AA23:AA29)</f>
        <v>-173.06258077003127</v>
      </c>
      <c r="AB22" s="28"/>
      <c r="AC22" s="29">
        <f t="shared" ref="AC22" si="23">SUBTOTAL(9,AC23:AC29)</f>
        <v>-154.50178847578701</v>
      </c>
      <c r="AD22" s="28"/>
      <c r="AE22" s="29">
        <f t="shared" ref="AE22" si="24">SUBTOTAL(9,AE23:AE29)</f>
        <v>-165.98475530366886</v>
      </c>
      <c r="AF22" s="28"/>
      <c r="AG22" s="29">
        <f t="shared" ref="AG22" si="25">SUBTOTAL(9,AG23:AG29)</f>
        <v>-172.80481650170645</v>
      </c>
      <c r="AH22" s="28"/>
      <c r="AI22" s="29">
        <f t="shared" ref="AI22" si="26">SUBTOTAL(9,AI23:AI29)</f>
        <v>-184.28778332958831</v>
      </c>
      <c r="AJ22" s="28"/>
      <c r="AK22" s="29">
        <f t="shared" ref="AK22" si="27">SUBTOTAL(9,AK23:AK29)</f>
        <v>-253.99087450539335</v>
      </c>
      <c r="AL22" s="28"/>
      <c r="AM22" s="29">
        <f t="shared" ref="AM22" si="28">SUBTOTAL(9,AM23:AM29)</f>
        <v>-177.03641588404318</v>
      </c>
      <c r="AN22" s="28"/>
      <c r="AO22" s="29"/>
      <c r="AP22" s="29"/>
      <c r="AQ22" s="29"/>
      <c r="AR22" s="29"/>
      <c r="AS22" s="29"/>
      <c r="AT22" s="29"/>
      <c r="AU22" s="29"/>
      <c r="AV22" s="28"/>
      <c r="AW22" s="29"/>
      <c r="AX22" s="28"/>
      <c r="AY22" s="37"/>
    </row>
    <row r="23" spans="2:51" hidden="1" outlineLevel="1">
      <c r="B23" s="32"/>
      <c r="C23" s="28"/>
      <c r="D23" s="28"/>
      <c r="E23" s="42" t="s">
        <v>1656</v>
      </c>
      <c r="F23" s="28" t="s">
        <v>1645</v>
      </c>
      <c r="G23" s="28"/>
      <c r="H23" s="28"/>
      <c r="I23" s="28"/>
      <c r="J23" s="28"/>
      <c r="K23" s="29">
        <f>SUMIFS('TT BoM '!CC:CC,'TT BoM '!$BM:$BM,"SP",'TT BoM '!$AZ:$AZ,Summary!$F23)</f>
        <v>-4.1901939314968679</v>
      </c>
      <c r="L23" s="29"/>
      <c r="M23" s="29">
        <f>SUMIFS('TT BoM '!CD:CD,'TT BoM '!$BM:$BM,"SP",'TT BoM '!$AZ:$AZ,Summary!$F23)</f>
        <v>-4.1901939314968679</v>
      </c>
      <c r="N23" s="29"/>
      <c r="O23" s="29">
        <f>SUMIFS('TT BoM '!CE:CE,'TT BoM '!$BM:$BM,"SP",'TT BoM '!$AZ:$AZ,Summary!$F23)</f>
        <v>-4.1901939314968679</v>
      </c>
      <c r="P23" s="29"/>
      <c r="Q23" s="29">
        <f>SUMIFS('TT BoM '!CF:CF,'TT BoM '!$BM:$BM,"SP",'TT BoM '!$AZ:$AZ,Summary!$F23)</f>
        <v>-4.1901939314968679</v>
      </c>
      <c r="R23" s="29"/>
      <c r="S23" s="29">
        <f>SUMIFS('TT BoM '!CG:CG,'TT BoM '!$BM:$BM,"SP",'TT BoM '!$AZ:$AZ,Summary!$F23)</f>
        <v>-24.722793931496874</v>
      </c>
      <c r="T23" s="29"/>
      <c r="U23" s="29">
        <f>SUMIFS('TT BoM '!CH:CH,'TT BoM '!$BM:$BM,"SP",'TT BoM '!$AZ:$AZ,Summary!$F23)</f>
        <v>-24.722793931496874</v>
      </c>
      <c r="V23" s="29"/>
      <c r="W23" s="29">
        <f>SUMIFS('TT BoM '!CI:CI,'TT BoM '!$BM:$BM,"SP",'TT BoM '!$AZ:$AZ,Summary!$F23)</f>
        <v>-24.722793931496874</v>
      </c>
      <c r="X23" s="29"/>
      <c r="Y23" s="29">
        <f>SUMIFS('TT BoM '!CJ:CJ,'TT BoM '!$BM:$BM,"SP",'TT BoM '!$AZ:$AZ,Summary!$F23)</f>
        <v>-24.722793931496874</v>
      </c>
      <c r="Z23" s="28"/>
      <c r="AA23" s="29">
        <f t="shared" si="14"/>
        <v>-10.965951931496871</v>
      </c>
      <c r="AB23" s="28"/>
      <c r="AC23" s="29">
        <f>SUMIFS('TT BoM '!CK:CK,'TT BoM '!$BM:$BM,"SP",'TT BoM '!$AZ:$AZ,Summary!$F23)</f>
        <v>-4.1901939314968679</v>
      </c>
      <c r="AD23" s="29"/>
      <c r="AE23" s="29">
        <f>SUMIFS('TT BoM '!CL:CL,'TT BoM '!$BM:$BM,"SP",'TT BoM '!$AZ:$AZ,Summary!$F23)</f>
        <v>-4.1901939314968679</v>
      </c>
      <c r="AF23" s="29"/>
      <c r="AG23" s="29">
        <f>SUMIFS('TT BoM '!CM:CM,'TT BoM '!$BM:$BM,"SP",'TT BoM '!$AZ:$AZ,Summary!$F23)</f>
        <v>-4.1901939314968679</v>
      </c>
      <c r="AH23" s="29"/>
      <c r="AI23" s="29">
        <f>SUMIFS('TT BoM '!CN:CN,'TT BoM '!$BM:$BM,"SP",'TT BoM '!$AZ:$AZ,Summary!$F23)</f>
        <v>-4.1901939314968679</v>
      </c>
      <c r="AJ23" s="29"/>
      <c r="AK23" s="29">
        <f>SUMIFS('TT BoM '!CO:CO,'TT BoM '!$BM:$BM,"SP",'TT BoM '!$AZ:$AZ,Summary!$F23)</f>
        <v>-24.722793931496874</v>
      </c>
      <c r="AL23" s="29"/>
      <c r="AM23" s="29">
        <f t="shared" si="15"/>
        <v>-5.6160689314968684</v>
      </c>
      <c r="AN23" s="29"/>
      <c r="AO23" s="29">
        <f>SUMIFS('TT BoM '!BQ:BQ,'TT BoM '!$BM:$BM,"SP",'TT BoM '!$AZ:$AZ,Summary!$F23)/'EX-Rate'!$E$16/10^6</f>
        <v>0</v>
      </c>
      <c r="AP23" s="29"/>
      <c r="AQ23" s="29">
        <f>SUMIFS('TT BoM '!BR:BR,'TT BoM '!$BM:$BM,"SP",'TT BoM '!$AZ:$AZ,Summary!$F23)/'EX-Rate'!$E$16/10^6</f>
        <v>0</v>
      </c>
      <c r="AR23" s="29"/>
      <c r="AS23" s="29">
        <f>SUMIFS('TT BoM '!BT:BT,'TT BoM '!$BM:$BM,"SP",'TT BoM '!$AZ:$AZ,Summary!$F23)/'EX-Rate'!$E$16/10^6</f>
        <v>0</v>
      </c>
      <c r="AT23" s="29"/>
      <c r="AU23" s="29">
        <f>SUMIFS('TT BoM '!BV:BV,'TT BoM '!$BM:$BM,"SP",'TT BoM '!$AZ:$AZ,Summary!$F23)/'EX-Rate'!$E$16/10^6</f>
        <v>0</v>
      </c>
      <c r="AV23" s="29"/>
      <c r="AW23" s="29"/>
      <c r="AX23" s="28"/>
      <c r="AY23" s="37"/>
    </row>
    <row r="24" spans="2:51" hidden="1" outlineLevel="1">
      <c r="B24" s="32"/>
      <c r="C24" s="28"/>
      <c r="D24" s="28"/>
      <c r="E24" s="42" t="s">
        <v>1656</v>
      </c>
      <c r="F24" s="28" t="s">
        <v>1646</v>
      </c>
      <c r="G24" s="28"/>
      <c r="H24" s="28"/>
      <c r="I24" s="28"/>
      <c r="J24" s="28"/>
      <c r="K24" s="29">
        <f>SUMIFS('TT BoM '!CC:CC,'TT BoM '!$BM:$BM,"SP",'TT BoM '!$AZ:$AZ,Summary!$F24)</f>
        <v>-1.7859554363791879</v>
      </c>
      <c r="L24" s="29"/>
      <c r="M24" s="29">
        <f>SUMIFS('TT BoM '!CD:CD,'TT BoM '!$BM:$BM,"SP",'TT BoM '!$AZ:$AZ,Summary!$F24)</f>
        <v>-1.7859554363791879</v>
      </c>
      <c r="N24" s="29"/>
      <c r="O24" s="29">
        <f>SUMIFS('TT BoM '!CE:CE,'TT BoM '!$BM:$BM,"SP",'TT BoM '!$AZ:$AZ,Summary!$F24)</f>
        <v>-1.7859554363791879</v>
      </c>
      <c r="P24" s="29"/>
      <c r="Q24" s="29">
        <f>SUMIFS('TT BoM '!CF:CF,'TT BoM '!$BM:$BM,"SP",'TT BoM '!$AZ:$AZ,Summary!$F24)</f>
        <v>-1.7859554363791879</v>
      </c>
      <c r="R24" s="29"/>
      <c r="S24" s="29">
        <f>SUMIFS('TT BoM '!CG:CG,'TT BoM '!$BM:$BM,"SP",'TT BoM '!$AZ:$AZ,Summary!$F24)</f>
        <v>-3.2964382134488059</v>
      </c>
      <c r="T24" s="29"/>
      <c r="U24" s="29">
        <f>SUMIFS('TT BoM '!CH:CH,'TT BoM '!$BM:$BM,"SP",'TT BoM '!$AZ:$AZ,Summary!$F24)</f>
        <v>-3.2964382134488059</v>
      </c>
      <c r="V24" s="29"/>
      <c r="W24" s="29">
        <f>SUMIFS('TT BoM '!CI:CI,'TT BoM '!$BM:$BM,"SP",'TT BoM '!$AZ:$AZ,Summary!$F24)</f>
        <v>-1.7859554363791879</v>
      </c>
      <c r="X24" s="29"/>
      <c r="Y24" s="29">
        <f>SUMIFS('TT BoM '!CJ:CJ,'TT BoM '!$BM:$BM,"SP",'TT BoM '!$AZ:$AZ,Summary!$F24)</f>
        <v>-3.2964382134488059</v>
      </c>
      <c r="Z24" s="28"/>
      <c r="AA24" s="29">
        <f t="shared" si="14"/>
        <v>-2.208890613958681</v>
      </c>
      <c r="AB24" s="28"/>
      <c r="AC24" s="29">
        <f>SUMIFS('TT BoM '!CK:CK,'TT BoM '!$BM:$BM,"SP",'TT BoM '!$AZ:$AZ,Summary!$F24)</f>
        <v>-1.7859554363791879</v>
      </c>
      <c r="AD24" s="29"/>
      <c r="AE24" s="29">
        <f>SUMIFS('TT BoM '!CL:CL,'TT BoM '!$BM:$BM,"SP",'TT BoM '!$AZ:$AZ,Summary!$F24)</f>
        <v>-1.7859554363791879</v>
      </c>
      <c r="AF24" s="29"/>
      <c r="AG24" s="29">
        <f>SUMIFS('TT BoM '!CM:CM,'TT BoM '!$BM:$BM,"SP",'TT BoM '!$AZ:$AZ,Summary!$F24)</f>
        <v>-1.7859554363791879</v>
      </c>
      <c r="AH24" s="29"/>
      <c r="AI24" s="29">
        <f>SUMIFS('TT BoM '!CN:CN,'TT BoM '!$BM:$BM,"SP",'TT BoM '!$AZ:$AZ,Summary!$F24)</f>
        <v>-1.7859554363791879</v>
      </c>
      <c r="AJ24" s="29"/>
      <c r="AK24" s="29">
        <f>SUMIFS('TT BoM '!CO:CO,'TT BoM '!$BM:$BM,"SP",'TT BoM '!$AZ:$AZ,Summary!$F24)</f>
        <v>-1.7859554363791879</v>
      </c>
      <c r="AL24" s="29"/>
      <c r="AM24" s="29">
        <f t="shared" si="15"/>
        <v>-1.7859554363791879</v>
      </c>
      <c r="AN24" s="29"/>
      <c r="AO24" s="29">
        <f>SUMIFS('TT BoM '!BQ:BQ,'TT BoM '!$BM:$BM,"SP",'TT BoM '!$AZ:$AZ,Summary!$F24)/'EX-Rate'!$E$16/10^6</f>
        <v>0</v>
      </c>
      <c r="AP24" s="29"/>
      <c r="AQ24" s="29">
        <f>SUMIFS('TT BoM '!BR:BR,'TT BoM '!$BM:$BM,"SP",'TT BoM '!$AZ:$AZ,Summary!$F24)/'EX-Rate'!$E$16/10^6</f>
        <v>0</v>
      </c>
      <c r="AR24" s="29"/>
      <c r="AS24" s="29">
        <f>SUMIFS('TT BoM '!BT:BT,'TT BoM '!$BM:$BM,"SP",'TT BoM '!$AZ:$AZ,Summary!$F24)/'EX-Rate'!$E$16/10^6</f>
        <v>0</v>
      </c>
      <c r="AT24" s="29"/>
      <c r="AU24" s="29">
        <f>SUMIFS('TT BoM '!BV:BV,'TT BoM '!$BM:$BM,"SP",'TT BoM '!$AZ:$AZ,Summary!$F24)/'EX-Rate'!$E$16/10^6</f>
        <v>0</v>
      </c>
      <c r="AV24" s="29"/>
      <c r="AW24" s="29"/>
      <c r="AX24" s="28"/>
      <c r="AY24" s="37"/>
    </row>
    <row r="25" spans="2:51" hidden="1" outlineLevel="1">
      <c r="B25" s="32"/>
      <c r="C25" s="28"/>
      <c r="D25" s="28"/>
      <c r="E25" s="42" t="s">
        <v>1656</v>
      </c>
      <c r="F25" s="28" t="s">
        <v>1647</v>
      </c>
      <c r="G25" s="28"/>
      <c r="H25" s="28"/>
      <c r="I25" s="28"/>
      <c r="J25" s="28"/>
      <c r="K25" s="29">
        <f>SUMIFS('TT BoM '!CC:CC,'TT BoM '!$BM:$BM,"SP",'TT BoM '!$AZ:$AZ,Summary!$F25)</f>
        <v>-10.346079961893969</v>
      </c>
      <c r="L25" s="29"/>
      <c r="M25" s="29">
        <f>SUMIFS('TT BoM '!CD:CD,'TT BoM '!$BM:$BM,"SP",'TT BoM '!$AZ:$AZ,Summary!$F25)</f>
        <v>-10.346079961893969</v>
      </c>
      <c r="N25" s="29"/>
      <c r="O25" s="29">
        <f>SUMIFS('TT BoM '!CE:CE,'TT BoM '!$BM:$BM,"SP",'TT BoM '!$AZ:$AZ,Summary!$F25)</f>
        <v>-25.721350090473596</v>
      </c>
      <c r="P25" s="29"/>
      <c r="Q25" s="29">
        <f>SUMIFS('TT BoM '!CF:CF,'TT BoM '!$BM:$BM,"SP",'TT BoM '!$AZ:$AZ,Summary!$F25)</f>
        <v>-25.721350090473596</v>
      </c>
      <c r="R25" s="29"/>
      <c r="S25" s="29">
        <f>SUMIFS('TT BoM '!CG:CG,'TT BoM '!$BM:$BM,"SP",'TT BoM '!$AZ:$AZ,Summary!$F25)</f>
        <v>-25.859828364543919</v>
      </c>
      <c r="T25" s="29"/>
      <c r="U25" s="29">
        <f>SUMIFS('TT BoM '!CH:CH,'TT BoM '!$BM:$BM,"SP",'TT BoM '!$AZ:$AZ,Summary!$F25)</f>
        <v>-25.859828364543919</v>
      </c>
      <c r="V25" s="29"/>
      <c r="W25" s="29">
        <f>SUMIFS('TT BoM '!CI:CI,'TT BoM '!$BM:$BM,"SP",'TT BoM '!$AZ:$AZ,Summary!$F25)</f>
        <v>-25.721350090473596</v>
      </c>
      <c r="X25" s="29"/>
      <c r="Y25" s="29">
        <f>SUMIFS('TT BoM '!CJ:CJ,'TT BoM '!$BM:$BM,"SP",'TT BoM '!$AZ:$AZ,Summary!$F25)</f>
        <v>-25.859828364543919</v>
      </c>
      <c r="Z25" s="28"/>
      <c r="AA25" s="29">
        <f t="shared" si="14"/>
        <v>-21.147542968639399</v>
      </c>
      <c r="AB25" s="28"/>
      <c r="AC25" s="29">
        <f>SUMIFS('TT BoM '!CK:CK,'TT BoM '!$BM:$BM,"SP",'TT BoM '!$AZ:$AZ,Summary!$F25)</f>
        <v>-10.346079961893969</v>
      </c>
      <c r="AD25" s="29"/>
      <c r="AE25" s="29">
        <f>SUMIFS('TT BoM '!CL:CL,'TT BoM '!$BM:$BM,"SP",'TT BoM '!$AZ:$AZ,Summary!$F25)</f>
        <v>-10.346079961893969</v>
      </c>
      <c r="AF25" s="29"/>
      <c r="AG25" s="29">
        <f>SUMIFS('TT BoM '!CM:CM,'TT BoM '!$BM:$BM,"SP",'TT BoM '!$AZ:$AZ,Summary!$F25)</f>
        <v>-25.721350090473596</v>
      </c>
      <c r="AH25" s="29"/>
      <c r="AI25" s="29">
        <f>SUMIFS('TT BoM '!CN:CN,'TT BoM '!$BM:$BM,"SP",'TT BoM '!$AZ:$AZ,Summary!$F25)</f>
        <v>-25.721350090473596</v>
      </c>
      <c r="AJ25" s="29"/>
      <c r="AK25" s="29">
        <f>SUMIFS('TT BoM '!CO:CO,'TT BoM '!$BM:$BM,"SP",'TT BoM '!$AZ:$AZ,Summary!$F25)</f>
        <v>-25.721350090473596</v>
      </c>
      <c r="AL25" s="29"/>
      <c r="AM25" s="29">
        <f t="shared" si="15"/>
        <v>-19.314987536898748</v>
      </c>
      <c r="AN25" s="29"/>
      <c r="AO25" s="29">
        <f>SUMIFS('TT BoM '!BQ:BQ,'TT BoM '!$BM:$BM,"SP",'TT BoM '!$AZ:$AZ,Summary!$F25)/'EX-Rate'!$E$16/10^6</f>
        <v>0</v>
      </c>
      <c r="AP25" s="29"/>
      <c r="AQ25" s="29">
        <f>SUMIFS('TT BoM '!BR:BR,'TT BoM '!$BM:$BM,"SP",'TT BoM '!$AZ:$AZ,Summary!$F25)/'EX-Rate'!$E$16/10^6</f>
        <v>0</v>
      </c>
      <c r="AR25" s="29"/>
      <c r="AS25" s="29">
        <f>SUMIFS('TT BoM '!BT:BT,'TT BoM '!$BM:$BM,"SP",'TT BoM '!$AZ:$AZ,Summary!$F25)/'EX-Rate'!$E$16/10^6</f>
        <v>0</v>
      </c>
      <c r="AT25" s="29"/>
      <c r="AU25" s="29">
        <f>SUMIFS('TT BoM '!BV:BV,'TT BoM '!$BM:$BM,"SP",'TT BoM '!$AZ:$AZ,Summary!$F25)/'EX-Rate'!$E$16/10^6</f>
        <v>0</v>
      </c>
      <c r="AV25" s="29"/>
      <c r="AW25" s="29"/>
      <c r="AX25" s="28"/>
      <c r="AY25" s="37"/>
    </row>
    <row r="26" spans="2:51" hidden="1" outlineLevel="1">
      <c r="B26" s="32"/>
      <c r="C26" s="28"/>
      <c r="D26" s="28"/>
      <c r="E26" s="42" t="s">
        <v>1656</v>
      </c>
      <c r="F26" s="28" t="s">
        <v>1648</v>
      </c>
      <c r="G26" s="28"/>
      <c r="H26" s="28"/>
      <c r="I26" s="28"/>
      <c r="J26" s="28"/>
      <c r="K26" s="29">
        <f>SUMIFS('TT BoM '!CC:CC,'TT BoM '!$BM:$BM,"SP",'TT BoM '!$AZ:$AZ,Summary!$F26)</f>
        <v>-37.646428329162632</v>
      </c>
      <c r="L26" s="29"/>
      <c r="M26" s="29">
        <f>SUMIFS('TT BoM '!CD:CD,'TT BoM '!$BM:$BM,"SP",'TT BoM '!$AZ:$AZ,Summary!$F26)</f>
        <v>-46.049322848649339</v>
      </c>
      <c r="N26" s="29"/>
      <c r="O26" s="29">
        <f>SUMIFS('TT BoM '!CE:CE,'TT BoM '!$BM:$BM,"SP",'TT BoM '!$AZ:$AZ,Summary!$F26)</f>
        <v>-37.646428329162632</v>
      </c>
      <c r="P26" s="29"/>
      <c r="Q26" s="29">
        <f>SUMIFS('TT BoM '!CF:CF,'TT BoM '!$BM:$BM,"SP",'TT BoM '!$AZ:$AZ,Summary!$F26)</f>
        <v>-46.049322848649339</v>
      </c>
      <c r="R26" s="29"/>
      <c r="S26" s="29">
        <f>SUMIFS('TT BoM '!CG:CG,'TT BoM '!$BM:$BM,"SP",'TT BoM '!$AZ:$AZ,Summary!$F26)</f>
        <v>-119.98208540719249</v>
      </c>
      <c r="T26" s="29"/>
      <c r="U26" s="29">
        <f>SUMIFS('TT BoM '!CH:CH,'TT BoM '!$BM:$BM,"SP",'TT BoM '!$AZ:$AZ,Summary!$F26)</f>
        <v>-53.589458866179925</v>
      </c>
      <c r="V26" s="29"/>
      <c r="W26" s="29">
        <f>SUMIFS('TT BoM '!CI:CI,'TT BoM '!$BM:$BM,"SP",'TT BoM '!$AZ:$AZ,Summary!$F26)</f>
        <v>-46.049322848649339</v>
      </c>
      <c r="X26" s="29"/>
      <c r="Y26" s="29">
        <f>SUMIFS('TT BoM '!CJ:CJ,'TT BoM '!$BM:$BM,"SP",'TT BoM '!$AZ:$AZ,Summary!$F26)</f>
        <v>-53.589458866179925</v>
      </c>
      <c r="Z26" s="29"/>
      <c r="AA26" s="29">
        <f t="shared" si="14"/>
        <v>-51.783086856792757</v>
      </c>
      <c r="AB26" s="29"/>
      <c r="AC26" s="29">
        <f>SUMIFS('TT BoM '!CK:CK,'TT BoM '!$BM:$BM,"SP",'TT BoM '!$AZ:$AZ,Summary!$F26)</f>
        <v>-59.043047782836581</v>
      </c>
      <c r="AD26" s="29"/>
      <c r="AE26" s="29">
        <f>SUMIFS('TT BoM '!CL:CL,'TT BoM '!$BM:$BM,"SP",'TT BoM '!$AZ:$AZ,Summary!$F26)</f>
        <v>-67.445942302323274</v>
      </c>
      <c r="AF26" s="29"/>
      <c r="AG26" s="29">
        <f>SUMIFS('TT BoM '!CM:CM,'TT BoM '!$BM:$BM,"SP",'TT BoM '!$AZ:$AZ,Summary!$F26)</f>
        <v>-59.043047782836581</v>
      </c>
      <c r="AH26" s="29"/>
      <c r="AI26" s="29">
        <f>SUMIFS('TT BoM '!CN:CN,'TT BoM '!$BM:$BM,"SP",'TT BoM '!$AZ:$AZ,Summary!$F26)</f>
        <v>-67.445942302323274</v>
      </c>
      <c r="AJ26" s="29"/>
      <c r="AK26" s="29">
        <f>SUMIFS('TT BoM '!CO:CO,'TT BoM '!$BM:$BM,"SP",'TT BoM '!$AZ:$AZ,Summary!$F26)</f>
        <v>-67.445942302323274</v>
      </c>
      <c r="AL26" s="29"/>
      <c r="AM26" s="29">
        <f t="shared" si="15"/>
        <v>-64.178149989189563</v>
      </c>
      <c r="AN26" s="29"/>
      <c r="AO26" s="29">
        <f>SUMIFS('TT BoM '!BQ:BQ,'TT BoM '!$BM:$BM,"SP",'TT BoM '!$AZ:$AZ,Summary!$F26)/'EX-Rate'!$E$16/10^6</f>
        <v>0</v>
      </c>
      <c r="AP26" s="29"/>
      <c r="AQ26" s="29">
        <f>SUMIFS('TT BoM '!BR:BR,'TT BoM '!$BM:$BM,"SP",'TT BoM '!$AZ:$AZ,Summary!$F26)/'EX-Rate'!$E$16/10^6</f>
        <v>0</v>
      </c>
      <c r="AR26" s="29"/>
      <c r="AS26" s="29">
        <f>SUMIFS('TT BoM '!BT:BT,'TT BoM '!$BM:$BM,"SP",'TT BoM '!$AZ:$AZ,Summary!$F26)/'EX-Rate'!$E$16/10^6</f>
        <v>0</v>
      </c>
      <c r="AT26" s="29"/>
      <c r="AU26" s="29">
        <f>SUMIFS('TT BoM '!BV:BV,'TT BoM '!$BM:$BM,"SP",'TT BoM '!$AZ:$AZ,Summary!$F26)/'EX-Rate'!$E$16/10^6</f>
        <v>0</v>
      </c>
      <c r="AV26" s="29"/>
      <c r="AW26" s="29"/>
      <c r="AX26" s="28"/>
      <c r="AY26" s="37"/>
    </row>
    <row r="27" spans="2:51" hidden="1" outlineLevel="1">
      <c r="B27" s="32"/>
      <c r="C27" s="28"/>
      <c r="D27" s="28"/>
      <c r="E27" s="42" t="s">
        <v>1656</v>
      </c>
      <c r="F27" s="28" t="s">
        <v>1649</v>
      </c>
      <c r="G27" s="28"/>
      <c r="H27" s="28"/>
      <c r="I27" s="28"/>
      <c r="J27" s="28"/>
      <c r="K27" s="29">
        <f>SUMIFS('TT BoM '!CC:CC,'TT BoM '!$BM:$BM,"SP",'TT BoM '!$AZ:$AZ,Summary!$F27)</f>
        <v>-35.954707976172251</v>
      </c>
      <c r="L27" s="29"/>
      <c r="M27" s="29">
        <f>SUMIFS('TT BoM '!CD:CD,'TT BoM '!$BM:$BM,"SP",'TT BoM '!$AZ:$AZ,Summary!$F27)</f>
        <v>-37.450846272516749</v>
      </c>
      <c r="N27" s="29"/>
      <c r="O27" s="29">
        <f>SUMIFS('TT BoM '!CE:CE,'TT BoM '!$BM:$BM,"SP",'TT BoM '!$AZ:$AZ,Summary!$F27)</f>
        <v>-35.954707976172251</v>
      </c>
      <c r="P27" s="29"/>
      <c r="Q27" s="29">
        <f>SUMIFS('TT BoM '!CF:CF,'TT BoM '!$BM:$BM,"SP",'TT BoM '!$AZ:$AZ,Summary!$F27)</f>
        <v>-37.450846272516749</v>
      </c>
      <c r="R27" s="29"/>
      <c r="S27" s="29">
        <f>SUMIFS('TT BoM '!CG:CG,'TT BoM '!$BM:$BM,"SP",'TT BoM '!$AZ:$AZ,Summary!$F27)</f>
        <v>-34.517700350932266</v>
      </c>
      <c r="T27" s="29"/>
      <c r="U27" s="29">
        <f>SUMIFS('TT BoM '!CH:CH,'TT BoM '!$BM:$BM,"SP",'TT BoM '!$AZ:$AZ,Summary!$F27)</f>
        <v>-30.488383820423401</v>
      </c>
      <c r="V27" s="29"/>
      <c r="W27" s="29">
        <f>SUMIFS('TT BoM '!CI:CI,'TT BoM '!$BM:$BM,"SP",'TT BoM '!$AZ:$AZ,Summary!$F27)</f>
        <v>-86.537381928321793</v>
      </c>
      <c r="X27" s="29"/>
      <c r="Y27" s="29">
        <f>SUMIFS('TT BoM '!CJ:CJ,'TT BoM '!$BM:$BM,"SP",'TT BoM '!$AZ:$AZ,Summary!$F27)</f>
        <v>-85.7943792024234</v>
      </c>
      <c r="Z27" s="29"/>
      <c r="AA27" s="29">
        <f t="shared" si="14"/>
        <v>-40.664703102590202</v>
      </c>
      <c r="AB27" s="29"/>
      <c r="AC27" s="29">
        <f>SUMIFS('TT BoM '!CK:CK,'TT BoM '!$BM:$BM,"SP",'TT BoM '!$AZ:$AZ,Summary!$F27)</f>
        <v>-35.954707976172251</v>
      </c>
      <c r="AD27" s="29"/>
      <c r="AE27" s="29">
        <f>SUMIFS('TT BoM '!CL:CL,'TT BoM '!$BM:$BM,"SP",'TT BoM '!$AZ:$AZ,Summary!$F27)</f>
        <v>-37.450846272516749</v>
      </c>
      <c r="AF27" s="29"/>
      <c r="AG27" s="29">
        <f>SUMIFS('TT BoM '!CM:CM,'TT BoM '!$BM:$BM,"SP",'TT BoM '!$AZ:$AZ,Summary!$F27)</f>
        <v>-35.954707976172251</v>
      </c>
      <c r="AH27" s="29"/>
      <c r="AI27" s="29">
        <f>SUMIFS('TT BoM '!CN:CN,'TT BoM '!$BM:$BM,"SP",'TT BoM '!$AZ:$AZ,Summary!$F27)</f>
        <v>-37.450846272516749</v>
      </c>
      <c r="AJ27" s="29"/>
      <c r="AK27" s="29">
        <f>SUMIFS('TT BoM '!CO:CO,'TT BoM '!$BM:$BM,"SP",'TT BoM '!$AZ:$AZ,Summary!$F27)</f>
        <v>-86.537381928321793</v>
      </c>
      <c r="AL27" s="29"/>
      <c r="AM27" s="29">
        <f t="shared" si="15"/>
        <v>-40.277801911147023</v>
      </c>
      <c r="AN27" s="29"/>
      <c r="AO27" s="29">
        <f>SUMIFS('TT BoM '!BQ:BQ,'TT BoM '!$BM:$BM,"SP",'TT BoM '!$AZ:$AZ,Summary!$F27)/'EX-Rate'!$E$16/10^6</f>
        <v>0</v>
      </c>
      <c r="AP27" s="29"/>
      <c r="AQ27" s="29">
        <f>SUMIFS('TT BoM '!BR:BR,'TT BoM '!$BM:$BM,"SP",'TT BoM '!$AZ:$AZ,Summary!$F27)/'EX-Rate'!$E$16/10^6</f>
        <v>0</v>
      </c>
      <c r="AR27" s="29"/>
      <c r="AS27" s="29">
        <f>SUMIFS('TT BoM '!BT:BT,'TT BoM '!$BM:$BM,"SP",'TT BoM '!$AZ:$AZ,Summary!$F27)/'EX-Rate'!$E$16/10^6</f>
        <v>0</v>
      </c>
      <c r="AT27" s="29"/>
      <c r="AU27" s="29">
        <f>SUMIFS('TT BoM '!BV:BV,'TT BoM '!$BM:$BM,"SP",'TT BoM '!$AZ:$AZ,Summary!$F27)/'EX-Rate'!$E$16/10^6</f>
        <v>0</v>
      </c>
      <c r="AV27" s="29"/>
      <c r="AW27" s="29"/>
      <c r="AX27" s="28"/>
      <c r="AY27" s="37"/>
    </row>
    <row r="28" spans="2:51" hidden="1" outlineLevel="1">
      <c r="B28" s="32"/>
      <c r="C28" s="28"/>
      <c r="D28" s="28"/>
      <c r="E28" s="42" t="s">
        <v>1656</v>
      </c>
      <c r="F28" s="28" t="s">
        <v>1650</v>
      </c>
      <c r="G28" s="28"/>
      <c r="H28" s="28"/>
      <c r="I28" s="28"/>
      <c r="J28" s="28"/>
      <c r="K28" s="29">
        <f>SUMIFS('TT BoM '!CC:CC,'TT BoM '!$BM:$BM,"SP",'TT BoM '!$AZ:$AZ,Summary!$F28)</f>
        <v>-41.939622653988145</v>
      </c>
      <c r="L28" s="29"/>
      <c r="M28" s="29">
        <f>SUMIFS('TT BoM '!CD:CD,'TT BoM '!$BM:$BM,"SP",'TT BoM '!$AZ:$AZ,Summary!$F28)</f>
        <v>-43.385432422549876</v>
      </c>
      <c r="N28" s="29"/>
      <c r="O28" s="29">
        <f>SUMIFS('TT BoM '!CE:CE,'TT BoM '!$BM:$BM,"SP",'TT BoM '!$AZ:$AZ,Summary!$F28)</f>
        <v>-44.867380551327955</v>
      </c>
      <c r="P28" s="29"/>
      <c r="Q28" s="29">
        <f>SUMIFS('TT BoM '!CF:CF,'TT BoM '!$BM:$BM,"SP",'TT BoM '!$AZ:$AZ,Summary!$F28)</f>
        <v>-46.313190319889685</v>
      </c>
      <c r="R28" s="29"/>
      <c r="S28" s="29">
        <f>SUMIFS('TT BoM '!CG:CG,'TT BoM '!$BM:$BM,"SP",'TT BoM '!$AZ:$AZ,Summary!$F28)</f>
        <v>-44.783861696442095</v>
      </c>
      <c r="T28" s="29"/>
      <c r="U28" s="29">
        <f>SUMIFS('TT BoM '!CH:CH,'TT BoM '!$BM:$BM,"SP",'TT BoM '!$AZ:$AZ,Summary!$F28)</f>
        <v>-45.844719505110682</v>
      </c>
      <c r="V28" s="29"/>
      <c r="W28" s="29">
        <f>SUMIFS('TT BoM '!CI:CI,'TT BoM '!$BM:$BM,"SP",'TT BoM '!$AZ:$AZ,Summary!$F28)</f>
        <v>-46.397145839889681</v>
      </c>
      <c r="X28" s="29"/>
      <c r="Y28" s="29">
        <f>SUMIFS('TT BoM '!CJ:CJ,'TT BoM '!$BM:$BM,"SP",'TT BoM '!$AZ:$AZ,Summary!$F28)</f>
        <v>-46.152115341110679</v>
      </c>
      <c r="Z28" s="29"/>
      <c r="AA28" s="29">
        <f t="shared" si="14"/>
        <v>-44.822954752372162</v>
      </c>
      <c r="AB28" s="29"/>
      <c r="AC28" s="29">
        <f>SUMIFS('TT BoM '!CK:CK,'TT BoM '!$BM:$BM,"SP",'TT BoM '!$AZ:$AZ,Summary!$F28)</f>
        <v>-41.713232933354696</v>
      </c>
      <c r="AD28" s="29"/>
      <c r="AE28" s="29">
        <f>SUMIFS('TT BoM '!CL:CL,'TT BoM '!$BM:$BM,"SP",'TT BoM '!$AZ:$AZ,Summary!$F28)</f>
        <v>-43.295769976313679</v>
      </c>
      <c r="AF28" s="29"/>
      <c r="AG28" s="29">
        <f>SUMIFS('TT BoM '!CM:CM,'TT BoM '!$BM:$BM,"SP",'TT BoM '!$AZ:$AZ,Summary!$F28)</f>
        <v>-44.640990830694506</v>
      </c>
      <c r="AH28" s="29"/>
      <c r="AI28" s="29">
        <f>SUMIFS('TT BoM '!CN:CN,'TT BoM '!$BM:$BM,"SP",'TT BoM '!$AZ:$AZ,Summary!$F28)</f>
        <v>-46.223527873653481</v>
      </c>
      <c r="AJ28" s="29"/>
      <c r="AK28" s="29">
        <f>SUMIFS('TT BoM '!CO:CO,'TT BoM '!$BM:$BM,"SP",'TT BoM '!$AZ:$AZ,Summary!$F28)</f>
        <v>-46.307483393653477</v>
      </c>
      <c r="AL28" s="29"/>
      <c r="AM28" s="29">
        <f t="shared" si="15"/>
        <v>-44.39402792194452</v>
      </c>
      <c r="AN28" s="29"/>
      <c r="AO28" s="29">
        <f>SUMIFS('TT BoM '!BQ:BQ,'TT BoM '!$BM:$BM,"SP",'TT BoM '!$AZ:$AZ,Summary!$F28)/'EX-Rate'!$E$16/10^6</f>
        <v>0</v>
      </c>
      <c r="AP28" s="29"/>
      <c r="AQ28" s="29">
        <f>SUMIFS('TT BoM '!BR:BR,'TT BoM '!$BM:$BM,"SP",'TT BoM '!$AZ:$AZ,Summary!$F28)/'EX-Rate'!$E$16/10^6</f>
        <v>0</v>
      </c>
      <c r="AR28" s="29"/>
      <c r="AS28" s="29">
        <f>SUMIFS('TT BoM '!BT:BT,'TT BoM '!$BM:$BM,"SP",'TT BoM '!$AZ:$AZ,Summary!$F28)/'EX-Rate'!$E$16/10^6</f>
        <v>0</v>
      </c>
      <c r="AT28" s="29"/>
      <c r="AU28" s="29">
        <f>SUMIFS('TT BoM '!BV:BV,'TT BoM '!$BM:$BM,"SP",'TT BoM '!$AZ:$AZ,Summary!$F28)/'EX-Rate'!$E$16/10^6</f>
        <v>0</v>
      </c>
      <c r="AV28" s="29"/>
      <c r="AW28" s="29"/>
      <c r="AX28" s="28"/>
      <c r="AY28" s="37"/>
    </row>
    <row r="29" spans="2:51" hidden="1" outlineLevel="1">
      <c r="B29" s="32"/>
      <c r="C29" s="28"/>
      <c r="D29" s="28"/>
      <c r="E29" s="42" t="s">
        <v>1656</v>
      </c>
      <c r="F29" s="28" t="s">
        <v>1651</v>
      </c>
      <c r="G29" s="28"/>
      <c r="H29" s="28"/>
      <c r="I29" s="28"/>
      <c r="J29" s="28"/>
      <c r="K29" s="29">
        <f>SUMIFS('TT BoM '!CC:CC,'TT BoM '!$BM:$BM,"SP",'TT BoM '!$AZ:$AZ,Summary!$F29)</f>
        <v>-1.4685704536534647</v>
      </c>
      <c r="L29" s="29"/>
      <c r="M29" s="29">
        <f>SUMIFS('TT BoM '!CD:CD,'TT BoM '!$BM:$BM,"SP",'TT BoM '!$AZ:$AZ,Summary!$F29)</f>
        <v>-1.4699674227451147</v>
      </c>
      <c r="N29" s="29"/>
      <c r="O29" s="29">
        <f>SUMIFS('TT BoM '!CE:CE,'TT BoM '!$BM:$BM,"SP",'TT BoM '!$AZ:$AZ,Summary!$F29)</f>
        <v>-1.4685704536534647</v>
      </c>
      <c r="P29" s="29"/>
      <c r="Q29" s="29">
        <f>SUMIFS('TT BoM '!CF:CF,'TT BoM '!$BM:$BM,"SP",'TT BoM '!$AZ:$AZ,Summary!$F29)</f>
        <v>-1.4699674227451147</v>
      </c>
      <c r="R29" s="29"/>
      <c r="S29" s="29">
        <f>SUMIFS('TT BoM '!CG:CG,'TT BoM '!$BM:$BM,"SP",'TT BoM '!$AZ:$AZ,Summary!$F29)</f>
        <v>-1.4685704536534647</v>
      </c>
      <c r="T29" s="29"/>
      <c r="U29" s="29">
        <f>SUMIFS('TT BoM '!CH:CH,'TT BoM '!$BM:$BM,"SP",'TT BoM '!$AZ:$AZ,Summary!$F29)</f>
        <v>-1.4699674227451147</v>
      </c>
      <c r="V29" s="29"/>
      <c r="W29" s="29">
        <f>SUMIFS('TT BoM '!CI:CI,'TT BoM '!$BM:$BM,"SP",'TT BoM '!$AZ:$AZ,Summary!$F29)</f>
        <v>-1.4699674227451147</v>
      </c>
      <c r="X29" s="29"/>
      <c r="Y29" s="29">
        <f>SUMIFS('TT BoM '!CJ:CJ,'TT BoM '!$BM:$BM,"SP",'TT BoM '!$AZ:$AZ,Summary!$F29)</f>
        <v>-1.4699674227451147</v>
      </c>
      <c r="Z29" s="29"/>
      <c r="AA29" s="29">
        <f t="shared" si="14"/>
        <v>-1.4694505441812042</v>
      </c>
      <c r="AB29" s="29"/>
      <c r="AC29" s="29">
        <f>SUMIFS('TT BoM '!CK:CK,'TT BoM '!$BM:$BM,"SP",'TT BoM '!$AZ:$AZ,Summary!$F29)</f>
        <v>-1.4685704536534647</v>
      </c>
      <c r="AD29" s="29"/>
      <c r="AE29" s="29">
        <f>SUMIFS('TT BoM '!CL:CL,'TT BoM '!$BM:$BM,"SP",'TT BoM '!$AZ:$AZ,Summary!$F29)</f>
        <v>-1.4699674227451147</v>
      </c>
      <c r="AF29" s="29"/>
      <c r="AG29" s="29">
        <f>SUMIFS('TT BoM '!CM:CM,'TT BoM '!$BM:$BM,"SP",'TT BoM '!$AZ:$AZ,Summary!$F29)</f>
        <v>-1.4685704536534647</v>
      </c>
      <c r="AH29" s="29"/>
      <c r="AI29" s="29">
        <f>SUMIFS('TT BoM '!CN:CN,'TT BoM '!$BM:$BM,"SP",'TT BoM '!$AZ:$AZ,Summary!$F29)</f>
        <v>-1.4699674227451147</v>
      </c>
      <c r="AJ29" s="29"/>
      <c r="AK29" s="29">
        <f>SUMIFS('TT BoM '!CO:CO,'TT BoM '!$BM:$BM,"SP",'TT BoM '!$AZ:$AZ,Summary!$F29)</f>
        <v>-1.4699674227451147</v>
      </c>
      <c r="AL29" s="29"/>
      <c r="AM29" s="29">
        <f t="shared" si="15"/>
        <v>-1.4694241569872508</v>
      </c>
      <c r="AN29" s="29"/>
      <c r="AO29" s="29">
        <f>SUMIFS('TT BoM '!BQ:BQ,'TT BoM '!$BM:$BM,"SP",'TT BoM '!$AZ:$AZ,Summary!$F29)/'EX-Rate'!$E$16/10^6</f>
        <v>0</v>
      </c>
      <c r="AP29" s="29"/>
      <c r="AQ29" s="29">
        <f>SUMIFS('TT BoM '!BR:BR,'TT BoM '!$BM:$BM,"SP",'TT BoM '!$AZ:$AZ,Summary!$F29)/'EX-Rate'!$E$16/10^6</f>
        <v>0</v>
      </c>
      <c r="AR29" s="29"/>
      <c r="AS29" s="29">
        <f>SUMIFS('TT BoM '!BT:BT,'TT BoM '!$BM:$BM,"SP",'TT BoM '!$AZ:$AZ,Summary!$F29)/'EX-Rate'!$E$16/10^6</f>
        <v>0</v>
      </c>
      <c r="AT29" s="29"/>
      <c r="AU29" s="29">
        <f>SUMIFS('TT BoM '!BV:BV,'TT BoM '!$BM:$BM,"SP",'TT BoM '!$AZ:$AZ,Summary!$F29)/'EX-Rate'!$E$16/10^6</f>
        <v>0</v>
      </c>
      <c r="AV29" s="29"/>
      <c r="AW29" s="29"/>
      <c r="AX29" s="28"/>
      <c r="AY29" s="37"/>
    </row>
    <row r="30" spans="2:51" collapsed="1">
      <c r="B30" s="32"/>
      <c r="C30" s="28"/>
      <c r="D30" s="28" t="s">
        <v>1655</v>
      </c>
      <c r="E30" s="28"/>
      <c r="F30" s="28"/>
      <c r="G30" s="28"/>
      <c r="H30" s="28"/>
      <c r="I30" s="28"/>
      <c r="J30" s="28"/>
      <c r="K30" s="29">
        <f>SUBTOTAL(9,K31:K39)</f>
        <v>-10.709365475647537</v>
      </c>
      <c r="L30" s="29"/>
      <c r="M30" s="29">
        <f>SUBTOTAL(9,M31:M39)</f>
        <v>-10.568166093814224</v>
      </c>
      <c r="N30" s="29"/>
      <c r="O30" s="29">
        <f>SUBTOTAL(9,O31:O39)</f>
        <v>-48.715392654880617</v>
      </c>
      <c r="P30" s="29"/>
      <c r="Q30" s="29">
        <f>SUBTOTAL(9,Q31:Q39)</f>
        <v>-48.614034546409343</v>
      </c>
      <c r="R30" s="29"/>
      <c r="S30" s="29">
        <f>SUBTOTAL(9,S31:S39)</f>
        <v>-46.090537388287487</v>
      </c>
      <c r="T30" s="29"/>
      <c r="U30" s="29">
        <f>SUBTOTAL(9,U31:U39)</f>
        <v>-46.090537388287487</v>
      </c>
      <c r="V30" s="29"/>
      <c r="W30" s="29">
        <f>SUBTOTAL(9,W31:W39)</f>
        <v>-25.966797534729743</v>
      </c>
      <c r="X30" s="29"/>
      <c r="Y30" s="29">
        <f>SUBTOTAL(9,Y31:Y39)</f>
        <v>-7.8341653666146653</v>
      </c>
      <c r="Z30" s="29"/>
      <c r="AA30" s="29">
        <f>SUMPRODUCT($K$11:$Y$11,K30:Y30)</f>
        <v>-33.482472403331705</v>
      </c>
      <c r="AB30" s="29"/>
      <c r="AC30" s="29">
        <f t="shared" ref="AC30" si="29">SUBTOTAL(9,AC31:AC39)</f>
        <v>0</v>
      </c>
      <c r="AD30" s="29"/>
      <c r="AE30" s="29">
        <f t="shared" ref="AE30" si="30">SUBTOTAL(9,AE31:AE39)</f>
        <v>0</v>
      </c>
      <c r="AF30" s="29"/>
      <c r="AG30" s="29">
        <f t="shared" ref="AG30" si="31">SUBTOTAL(9,AG31:AG39)</f>
        <v>0</v>
      </c>
      <c r="AH30" s="29"/>
      <c r="AI30" s="29">
        <f t="shared" ref="AI30" si="32">SUBTOTAL(9,AI31:AI39)</f>
        <v>0</v>
      </c>
      <c r="AJ30" s="29"/>
      <c r="AK30" s="29">
        <f t="shared" ref="AK30" si="33">SUBTOTAL(9,AK31:AK39)</f>
        <v>0</v>
      </c>
      <c r="AL30" s="29"/>
      <c r="AM30" s="29">
        <f t="shared" ref="AM30" si="34">SUBTOTAL(9,AM31:AM39)</f>
        <v>0</v>
      </c>
      <c r="AN30" s="29"/>
      <c r="AO30" s="29">
        <f t="shared" ref="AO30" si="35">SUBTOTAL(9,AO31:AO39)</f>
        <v>0</v>
      </c>
      <c r="AP30" s="29"/>
      <c r="AQ30" s="29">
        <f t="shared" ref="AQ30" si="36">SUBTOTAL(9,AQ31:AQ39)</f>
        <v>0</v>
      </c>
      <c r="AR30" s="29"/>
      <c r="AS30" s="29">
        <f t="shared" ref="AS30:AU30" si="37">SUBTOTAL(9,AS31:AS39)</f>
        <v>0</v>
      </c>
      <c r="AT30" s="29"/>
      <c r="AU30" s="29">
        <f t="shared" si="37"/>
        <v>0</v>
      </c>
      <c r="AV30" s="29"/>
      <c r="AW30" s="29"/>
      <c r="AX30" s="28"/>
      <c r="AY30" s="37"/>
    </row>
    <row r="31" spans="2:51" hidden="1" outlineLevel="1">
      <c r="B31" s="32"/>
      <c r="C31" s="28"/>
      <c r="D31" s="28"/>
      <c r="E31" s="42" t="s">
        <v>1665</v>
      </c>
      <c r="F31" s="28" t="s">
        <v>3957</v>
      </c>
      <c r="G31" s="28"/>
      <c r="H31" s="28"/>
      <c r="I31" s="28"/>
      <c r="J31" s="28"/>
      <c r="K31" s="29">
        <f>'[1]1.2 Summary Option'!K25</f>
        <v>-18.29886223466265</v>
      </c>
      <c r="L31" s="29"/>
      <c r="M31" s="29">
        <f>'[1]1.2 Summary Option'!M25</f>
        <v>-18.157662852829336</v>
      </c>
      <c r="N31" s="29"/>
      <c r="O31" s="29">
        <f>'[1]1.2 Summary Option'!O25</f>
        <v>-18.048517392222898</v>
      </c>
      <c r="P31" s="29"/>
      <c r="Q31" s="29">
        <f>'[1]1.2 Summary Option'!Q25</f>
        <v>-17.947159283751635</v>
      </c>
      <c r="R31" s="29"/>
      <c r="S31" s="29">
        <f>'[1]1.2 Summary Option'!S25</f>
        <v>0</v>
      </c>
      <c r="T31" s="29"/>
      <c r="U31" s="29">
        <f>'[1]1.2 Summary Option'!U25</f>
        <v>0</v>
      </c>
      <c r="V31" s="29"/>
      <c r="W31" s="29">
        <f>'[1]1.2 Summary Option'!W25</f>
        <v>-18.132632168115077</v>
      </c>
      <c r="X31" s="29"/>
      <c r="Y31" s="29">
        <f>'[1]1.2 Summary Option'!Y25</f>
        <v>0</v>
      </c>
      <c r="Z31" s="28"/>
      <c r="AA31" s="29">
        <f t="shared" ref="AA31:AA33" si="38">SUMPRODUCT($K$11:$Y$11,K31:Y31)</f>
        <v>-13.028337447885299</v>
      </c>
      <c r="AB31" s="28"/>
      <c r="AC31" s="28"/>
      <c r="AD31" s="28"/>
      <c r="AE31" s="28"/>
      <c r="AF31" s="28"/>
      <c r="AG31" s="28"/>
      <c r="AH31" s="28"/>
      <c r="AI31" s="28"/>
      <c r="AJ31" s="28"/>
      <c r="AK31" s="28"/>
      <c r="AL31" s="28"/>
      <c r="AM31" s="29">
        <f t="shared" si="15"/>
        <v>0</v>
      </c>
      <c r="AN31" s="28"/>
      <c r="AO31" s="28"/>
      <c r="AP31" s="28"/>
      <c r="AQ31" s="28"/>
      <c r="AR31" s="28"/>
      <c r="AS31" s="28"/>
      <c r="AT31" s="28"/>
      <c r="AU31" s="28"/>
      <c r="AV31" s="28"/>
      <c r="AW31" s="28"/>
      <c r="AX31" s="28"/>
      <c r="AY31" s="37"/>
    </row>
    <row r="32" spans="2:51" hidden="1" outlineLevel="1">
      <c r="B32" s="32"/>
      <c r="C32" s="28"/>
      <c r="D32" s="28"/>
      <c r="E32" s="42" t="s">
        <v>1665</v>
      </c>
      <c r="F32" s="28" t="s">
        <v>3958</v>
      </c>
      <c r="G32" s="28"/>
      <c r="H32" s="28"/>
      <c r="I32" s="28"/>
      <c r="J32" s="28"/>
      <c r="K32" s="29">
        <f>'[1]1.2 Summary Option'!K28</f>
        <v>-7.8341653666146653</v>
      </c>
      <c r="L32" s="29"/>
      <c r="M32" s="29">
        <f>'[1]1.2 Summary Option'!M28</f>
        <v>-7.8341653666146653</v>
      </c>
      <c r="N32" s="29"/>
      <c r="O32" s="29">
        <f>'[1]1.2 Summary Option'!O28</f>
        <v>-7.8341653666146653</v>
      </c>
      <c r="P32" s="29"/>
      <c r="Q32" s="29">
        <f>'[1]1.2 Summary Option'!Q28</f>
        <v>-7.8341653666146653</v>
      </c>
      <c r="R32" s="29"/>
      <c r="S32" s="29">
        <f>'[1]1.2 Summary Option'!S28</f>
        <v>-7.8341653666146653</v>
      </c>
      <c r="T32" s="29"/>
      <c r="U32" s="29">
        <f>'[1]1.2 Summary Option'!U28</f>
        <v>-7.8341653666146653</v>
      </c>
      <c r="V32" s="29"/>
      <c r="W32" s="29">
        <f>'[1]1.2 Summary Option'!W28</f>
        <v>-7.8341653666146653</v>
      </c>
      <c r="X32" s="29"/>
      <c r="Y32" s="29">
        <f>'[1]1.2 Summary Option'!Y28</f>
        <v>-7.8341653666146653</v>
      </c>
      <c r="Z32" s="28"/>
      <c r="AA32" s="29">
        <f t="shared" si="38"/>
        <v>-7.8341653666146662</v>
      </c>
      <c r="AB32" s="28"/>
      <c r="AC32" s="28"/>
      <c r="AD32" s="28"/>
      <c r="AE32" s="28"/>
      <c r="AF32" s="28"/>
      <c r="AG32" s="28"/>
      <c r="AH32" s="28"/>
      <c r="AI32" s="28"/>
      <c r="AJ32" s="28"/>
      <c r="AK32" s="28"/>
      <c r="AL32" s="28"/>
      <c r="AM32" s="29">
        <f t="shared" si="15"/>
        <v>0</v>
      </c>
      <c r="AN32" s="28"/>
      <c r="AO32" s="28"/>
      <c r="AP32" s="28"/>
      <c r="AQ32" s="28"/>
      <c r="AR32" s="28"/>
      <c r="AS32" s="28"/>
      <c r="AT32" s="28"/>
      <c r="AU32" s="28"/>
      <c r="AV32" s="28"/>
      <c r="AW32" s="28"/>
      <c r="AX32" s="28"/>
      <c r="AY32" s="37"/>
    </row>
    <row r="33" spans="2:51" hidden="1" outlineLevel="1">
      <c r="B33" s="32"/>
      <c r="C33" s="28"/>
      <c r="D33" s="28"/>
      <c r="E33" s="42" t="s">
        <v>1665</v>
      </c>
      <c r="F33" s="28" t="s">
        <v>3959</v>
      </c>
      <c r="G33" s="28"/>
      <c r="H33" s="28"/>
      <c r="I33" s="28"/>
      <c r="J33" s="28"/>
      <c r="K33" s="29">
        <f>'[1]1.2 Summary Option'!K33</f>
        <v>0</v>
      </c>
      <c r="L33" s="29"/>
      <c r="M33" s="29">
        <f>'[1]1.2 Summary Option'!M33</f>
        <v>0</v>
      </c>
      <c r="N33" s="29"/>
      <c r="O33" s="29">
        <f>'[1]1.2 Summary Option'!O33</f>
        <v>-38.256372021672824</v>
      </c>
      <c r="P33" s="29"/>
      <c r="Q33" s="29">
        <f>'[1]1.2 Summary Option'!Q33</f>
        <v>-38.256372021672824</v>
      </c>
      <c r="R33" s="29"/>
      <c r="S33" s="29">
        <f>'[1]1.2 Summary Option'!S33</f>
        <v>-38.256372021672824</v>
      </c>
      <c r="T33" s="29"/>
      <c r="U33" s="29">
        <f>'[1]1.2 Summary Option'!U33</f>
        <v>-38.256372021672824</v>
      </c>
      <c r="V33" s="29"/>
      <c r="W33" s="29">
        <f>'[1]1.2 Summary Option'!W33</f>
        <v>0</v>
      </c>
      <c r="X33" s="29"/>
      <c r="Y33" s="29">
        <f>'[1]1.2 Summary Option'!Y33</f>
        <v>0</v>
      </c>
      <c r="Z33" s="28"/>
      <c r="AA33" s="29">
        <f t="shared" si="38"/>
        <v>-22.953823213003698</v>
      </c>
      <c r="AB33" s="28"/>
      <c r="AC33" s="28"/>
      <c r="AD33" s="28"/>
      <c r="AE33" s="28"/>
      <c r="AF33" s="28"/>
      <c r="AG33" s="28"/>
      <c r="AH33" s="28"/>
      <c r="AI33" s="28"/>
      <c r="AJ33" s="28"/>
      <c r="AK33" s="28"/>
      <c r="AL33" s="28"/>
      <c r="AM33" s="29">
        <f t="shared" si="15"/>
        <v>0</v>
      </c>
      <c r="AN33" s="28"/>
      <c r="AO33" s="28"/>
      <c r="AP33" s="28"/>
      <c r="AQ33" s="28"/>
      <c r="AR33" s="28"/>
      <c r="AS33" s="28"/>
      <c r="AT33" s="28"/>
      <c r="AU33" s="28"/>
      <c r="AV33" s="28"/>
      <c r="AW33" s="28"/>
      <c r="AX33" s="28"/>
      <c r="AY33" s="37"/>
    </row>
    <row r="34" spans="2:51" hidden="1" outlineLevel="1">
      <c r="B34" s="32"/>
      <c r="C34" s="28"/>
      <c r="D34" s="28"/>
      <c r="E34" s="42" t="s">
        <v>1665</v>
      </c>
      <c r="F34" s="28" t="s">
        <v>3960</v>
      </c>
      <c r="G34" s="28"/>
      <c r="H34" s="28"/>
      <c r="I34" s="28"/>
      <c r="J34" s="28"/>
      <c r="K34" s="29">
        <f>'[1]1.2 Summary Option'!K34</f>
        <v>15.423662125629779</v>
      </c>
      <c r="L34" s="29"/>
      <c r="M34" s="29">
        <f>'[1]1.2 Summary Option'!M34</f>
        <v>15.423662125629779</v>
      </c>
      <c r="N34" s="29"/>
      <c r="O34" s="29">
        <f>'[1]1.2 Summary Option'!O34</f>
        <v>15.423662125629779</v>
      </c>
      <c r="P34" s="29"/>
      <c r="Q34" s="29">
        <f>'[1]1.2 Summary Option'!Q34</f>
        <v>15.423662125629779</v>
      </c>
      <c r="R34" s="29"/>
      <c r="S34" s="29">
        <f>'[1]1.2 Summary Option'!S34</f>
        <v>0</v>
      </c>
      <c r="T34" s="29"/>
      <c r="U34" s="29">
        <f>'[1]1.2 Summary Option'!U34</f>
        <v>0</v>
      </c>
      <c r="V34" s="29"/>
      <c r="W34" s="29">
        <f>'[1]1.2 Summary Option'!W34</f>
        <v>0</v>
      </c>
      <c r="X34" s="29"/>
      <c r="Y34" s="29">
        <f>'[1]1.2 Summary Option'!Y34</f>
        <v>0</v>
      </c>
      <c r="Z34" s="28"/>
      <c r="AA34" s="29">
        <f>SUMPRODUCT($K$11:$Y$11,K34:Y34)</f>
        <v>10.333853624171953</v>
      </c>
      <c r="AB34" s="28"/>
      <c r="AC34" s="28"/>
      <c r="AD34" s="28"/>
      <c r="AE34" s="28"/>
      <c r="AF34" s="28"/>
      <c r="AG34" s="28"/>
      <c r="AH34" s="28"/>
      <c r="AI34" s="28"/>
      <c r="AJ34" s="28"/>
      <c r="AK34" s="28"/>
      <c r="AL34" s="28"/>
      <c r="AM34" s="29">
        <f t="shared" si="15"/>
        <v>0</v>
      </c>
      <c r="AN34" s="28"/>
      <c r="AO34" s="28"/>
      <c r="AP34" s="28"/>
      <c r="AQ34" s="28"/>
      <c r="AR34" s="28"/>
      <c r="AS34" s="28"/>
      <c r="AT34" s="28"/>
      <c r="AU34" s="28"/>
      <c r="AV34" s="28"/>
      <c r="AW34" s="28"/>
      <c r="AX34" s="28"/>
      <c r="AY34" s="37"/>
    </row>
    <row r="35" spans="2:51" hidden="1" outlineLevel="1">
      <c r="B35" s="32"/>
      <c r="C35" s="28"/>
      <c r="D35" s="28"/>
      <c r="E35" s="42" t="s">
        <v>1665</v>
      </c>
      <c r="F35" s="28"/>
      <c r="G35" s="28"/>
      <c r="H35" s="28"/>
      <c r="I35" s="28"/>
      <c r="J35" s="28"/>
      <c r="K35" s="28"/>
      <c r="L35" s="28"/>
      <c r="M35" s="28"/>
      <c r="N35" s="28"/>
      <c r="O35" s="28"/>
      <c r="P35" s="28"/>
      <c r="Q35" s="28"/>
      <c r="R35" s="28"/>
      <c r="S35" s="28"/>
      <c r="T35" s="28"/>
      <c r="U35" s="28"/>
      <c r="V35" s="28"/>
      <c r="W35" s="28"/>
      <c r="X35" s="28"/>
      <c r="Y35" s="28"/>
      <c r="Z35" s="28"/>
      <c r="AA35" s="29">
        <f t="shared" si="14"/>
        <v>0</v>
      </c>
      <c r="AB35" s="28"/>
      <c r="AC35" s="28"/>
      <c r="AD35" s="28"/>
      <c r="AE35" s="28"/>
      <c r="AF35" s="28"/>
      <c r="AG35" s="28"/>
      <c r="AH35" s="28"/>
      <c r="AI35" s="28"/>
      <c r="AJ35" s="28"/>
      <c r="AK35" s="28"/>
      <c r="AL35" s="28"/>
      <c r="AM35" s="29">
        <f t="shared" si="15"/>
        <v>0</v>
      </c>
      <c r="AN35" s="28"/>
      <c r="AO35" s="28"/>
      <c r="AP35" s="28"/>
      <c r="AQ35" s="28"/>
      <c r="AR35" s="28"/>
      <c r="AS35" s="28"/>
      <c r="AT35" s="28"/>
      <c r="AU35" s="28"/>
      <c r="AV35" s="28"/>
      <c r="AW35" s="28"/>
      <c r="AX35" s="28"/>
      <c r="AY35" s="37"/>
    </row>
    <row r="36" spans="2:51" hidden="1" outlineLevel="1">
      <c r="B36" s="32"/>
      <c r="C36" s="28"/>
      <c r="D36" s="28"/>
      <c r="E36" s="42" t="s">
        <v>1665</v>
      </c>
      <c r="F36" s="28"/>
      <c r="G36" s="28"/>
      <c r="H36" s="28"/>
      <c r="I36" s="28"/>
      <c r="J36" s="28"/>
      <c r="K36" s="28"/>
      <c r="L36" s="28"/>
      <c r="M36" s="28"/>
      <c r="N36" s="28"/>
      <c r="O36" s="28"/>
      <c r="P36" s="28"/>
      <c r="Q36" s="28"/>
      <c r="R36" s="28"/>
      <c r="S36" s="28"/>
      <c r="T36" s="28"/>
      <c r="U36" s="28"/>
      <c r="V36" s="28"/>
      <c r="W36" s="28"/>
      <c r="X36" s="28"/>
      <c r="Y36" s="28"/>
      <c r="Z36" s="28"/>
      <c r="AA36" s="29">
        <f t="shared" si="14"/>
        <v>0</v>
      </c>
      <c r="AB36" s="28"/>
      <c r="AC36" s="28"/>
      <c r="AD36" s="28"/>
      <c r="AE36" s="28"/>
      <c r="AF36" s="28"/>
      <c r="AG36" s="28"/>
      <c r="AH36" s="28"/>
      <c r="AI36" s="28"/>
      <c r="AJ36" s="28"/>
      <c r="AK36" s="28"/>
      <c r="AL36" s="28"/>
      <c r="AM36" s="29">
        <f t="shared" si="15"/>
        <v>0</v>
      </c>
      <c r="AN36" s="28"/>
      <c r="AO36" s="28"/>
      <c r="AP36" s="28"/>
      <c r="AQ36" s="28"/>
      <c r="AR36" s="28"/>
      <c r="AS36" s="28"/>
      <c r="AT36" s="28"/>
      <c r="AU36" s="28"/>
      <c r="AV36" s="28"/>
      <c r="AW36" s="28"/>
      <c r="AX36" s="28"/>
      <c r="AY36" s="37"/>
    </row>
    <row r="37" spans="2:51" hidden="1" outlineLevel="1">
      <c r="B37" s="32"/>
      <c r="C37" s="28"/>
      <c r="D37" s="28"/>
      <c r="E37" s="42" t="s">
        <v>1665</v>
      </c>
      <c r="F37" s="28"/>
      <c r="G37" s="28"/>
      <c r="H37" s="28"/>
      <c r="I37" s="28"/>
      <c r="J37" s="28"/>
      <c r="K37" s="28"/>
      <c r="L37" s="28"/>
      <c r="M37" s="28"/>
      <c r="N37" s="28"/>
      <c r="O37" s="28"/>
      <c r="P37" s="28"/>
      <c r="Q37" s="28"/>
      <c r="R37" s="28"/>
      <c r="S37" s="28"/>
      <c r="T37" s="28"/>
      <c r="U37" s="28"/>
      <c r="V37" s="28"/>
      <c r="W37" s="28"/>
      <c r="X37" s="28"/>
      <c r="Y37" s="28"/>
      <c r="Z37" s="28"/>
      <c r="AA37" s="29">
        <f t="shared" si="14"/>
        <v>0</v>
      </c>
      <c r="AB37" s="28"/>
      <c r="AC37" s="28"/>
      <c r="AD37" s="28"/>
      <c r="AE37" s="28"/>
      <c r="AF37" s="28"/>
      <c r="AG37" s="28"/>
      <c r="AH37" s="28"/>
      <c r="AI37" s="28"/>
      <c r="AJ37" s="28"/>
      <c r="AK37" s="28"/>
      <c r="AL37" s="28"/>
      <c r="AM37" s="29">
        <f t="shared" si="15"/>
        <v>0</v>
      </c>
      <c r="AN37" s="28"/>
      <c r="AO37" s="28"/>
      <c r="AP37" s="28"/>
      <c r="AQ37" s="28"/>
      <c r="AR37" s="28"/>
      <c r="AS37" s="28"/>
      <c r="AT37" s="28"/>
      <c r="AU37" s="28"/>
      <c r="AV37" s="28"/>
      <c r="AW37" s="28"/>
      <c r="AX37" s="28"/>
      <c r="AY37" s="37"/>
    </row>
    <row r="38" spans="2:51" hidden="1" outlineLevel="1">
      <c r="B38" s="32"/>
      <c r="C38" s="28"/>
      <c r="D38" s="28"/>
      <c r="E38" s="42" t="s">
        <v>1665</v>
      </c>
      <c r="F38" s="28"/>
      <c r="G38" s="28"/>
      <c r="H38" s="28"/>
      <c r="I38" s="28"/>
      <c r="J38" s="28"/>
      <c r="K38" s="28"/>
      <c r="L38" s="28"/>
      <c r="M38" s="28"/>
      <c r="N38" s="28"/>
      <c r="O38" s="28"/>
      <c r="P38" s="28"/>
      <c r="Q38" s="28"/>
      <c r="R38" s="28"/>
      <c r="S38" s="28"/>
      <c r="T38" s="28"/>
      <c r="U38" s="28"/>
      <c r="V38" s="28"/>
      <c r="W38" s="28"/>
      <c r="X38" s="28"/>
      <c r="Y38" s="28"/>
      <c r="Z38" s="28"/>
      <c r="AA38" s="29">
        <f t="shared" si="14"/>
        <v>0</v>
      </c>
      <c r="AB38" s="28"/>
      <c r="AC38" s="28"/>
      <c r="AD38" s="28"/>
      <c r="AE38" s="28"/>
      <c r="AF38" s="28"/>
      <c r="AG38" s="28"/>
      <c r="AH38" s="28"/>
      <c r="AI38" s="28"/>
      <c r="AJ38" s="28"/>
      <c r="AK38" s="28"/>
      <c r="AL38" s="28"/>
      <c r="AM38" s="29">
        <f t="shared" si="15"/>
        <v>0</v>
      </c>
      <c r="AN38" s="28"/>
      <c r="AO38" s="28"/>
      <c r="AP38" s="28"/>
      <c r="AQ38" s="28"/>
      <c r="AR38" s="28"/>
      <c r="AS38" s="28"/>
      <c r="AT38" s="28"/>
      <c r="AU38" s="28"/>
      <c r="AV38" s="28"/>
      <c r="AW38" s="28"/>
      <c r="AX38" s="28"/>
      <c r="AY38" s="37"/>
    </row>
    <row r="39" spans="2:51" hidden="1" outlineLevel="1">
      <c r="B39" s="32"/>
      <c r="C39" s="28"/>
      <c r="D39" s="28"/>
      <c r="E39" s="42" t="s">
        <v>1665</v>
      </c>
      <c r="F39" s="28"/>
      <c r="G39" s="28"/>
      <c r="H39" s="28"/>
      <c r="I39" s="28"/>
      <c r="J39" s="28"/>
      <c r="K39" s="28"/>
      <c r="L39" s="28"/>
      <c r="M39" s="28"/>
      <c r="N39" s="28"/>
      <c r="O39" s="28"/>
      <c r="P39" s="28"/>
      <c r="Q39" s="28"/>
      <c r="R39" s="28"/>
      <c r="S39" s="28"/>
      <c r="T39" s="28"/>
      <c r="U39" s="28"/>
      <c r="V39" s="28"/>
      <c r="W39" s="28"/>
      <c r="X39" s="28"/>
      <c r="Y39" s="28"/>
      <c r="Z39" s="28"/>
      <c r="AA39" s="29">
        <f t="shared" si="14"/>
        <v>0</v>
      </c>
      <c r="AB39" s="28"/>
      <c r="AC39" s="28"/>
      <c r="AD39" s="28"/>
      <c r="AE39" s="28"/>
      <c r="AF39" s="28"/>
      <c r="AG39" s="28"/>
      <c r="AH39" s="28"/>
      <c r="AI39" s="28"/>
      <c r="AJ39" s="28"/>
      <c r="AK39" s="28"/>
      <c r="AL39" s="28"/>
      <c r="AM39" s="29">
        <f t="shared" si="15"/>
        <v>0</v>
      </c>
      <c r="AN39" s="28"/>
      <c r="AO39" s="28"/>
      <c r="AP39" s="28"/>
      <c r="AQ39" s="28"/>
      <c r="AR39" s="28"/>
      <c r="AS39" s="28"/>
      <c r="AT39" s="28"/>
      <c r="AU39" s="28"/>
      <c r="AV39" s="28"/>
      <c r="AW39" s="28"/>
      <c r="AX39" s="28"/>
      <c r="AY39" s="37"/>
    </row>
    <row r="40" spans="2:51" collapsed="1">
      <c r="B40" s="32"/>
      <c r="C40" s="28"/>
      <c r="D40" s="28" t="s">
        <v>1662</v>
      </c>
      <c r="E40" s="28"/>
      <c r="F40" s="28"/>
      <c r="G40" s="28"/>
      <c r="H40" s="28"/>
      <c r="I40" s="28"/>
      <c r="J40" s="28"/>
      <c r="K40" s="29">
        <f>SUBTOTAL(9,K41:K47)</f>
        <v>0</v>
      </c>
      <c r="L40" s="28"/>
      <c r="M40" s="29">
        <f t="shared" ref="M40" si="39">SUBTOTAL(9,M41:M47)</f>
        <v>0</v>
      </c>
      <c r="N40" s="28"/>
      <c r="O40" s="29">
        <f t="shared" ref="O40" si="40">SUBTOTAL(9,O41:O47)</f>
        <v>0</v>
      </c>
      <c r="P40" s="28"/>
      <c r="Q40" s="29">
        <f t="shared" ref="Q40" si="41">SUBTOTAL(9,Q41:Q47)</f>
        <v>0</v>
      </c>
      <c r="R40" s="28"/>
      <c r="S40" s="29">
        <f t="shared" ref="S40" si="42">SUBTOTAL(9,S41:S47)</f>
        <v>0</v>
      </c>
      <c r="T40" s="28"/>
      <c r="U40" s="29">
        <f t="shared" ref="U40" si="43">SUBTOTAL(9,U41:U47)</f>
        <v>0</v>
      </c>
      <c r="V40" s="28"/>
      <c r="W40" s="29">
        <f t="shared" ref="W40" si="44">SUBTOTAL(9,W41:W47)</f>
        <v>0</v>
      </c>
      <c r="X40" s="28"/>
      <c r="Y40" s="29">
        <f t="shared" ref="Y40" si="45">SUBTOTAL(9,Y41:Y47)</f>
        <v>0</v>
      </c>
      <c r="Z40" s="28"/>
      <c r="AA40" s="29">
        <f t="shared" ref="AA40" si="46">SUBTOTAL(9,AA41:AA47)</f>
        <v>0</v>
      </c>
      <c r="AB40" s="28"/>
      <c r="AC40" s="29">
        <f t="shared" ref="AC40" si="47">SUBTOTAL(9,AC41:AC47)</f>
        <v>0</v>
      </c>
      <c r="AD40" s="28"/>
      <c r="AE40" s="29">
        <f t="shared" ref="AE40" si="48">SUBTOTAL(9,AE41:AE47)</f>
        <v>0</v>
      </c>
      <c r="AF40" s="28"/>
      <c r="AG40" s="29">
        <f t="shared" ref="AG40" si="49">SUBTOTAL(9,AG41:AG47)</f>
        <v>0</v>
      </c>
      <c r="AH40" s="28"/>
      <c r="AI40" s="29">
        <f t="shared" ref="AI40" si="50">SUBTOTAL(9,AI41:AI47)</f>
        <v>0</v>
      </c>
      <c r="AJ40" s="28"/>
      <c r="AK40" s="29">
        <f t="shared" ref="AK40" si="51">SUBTOTAL(9,AK41:AK47)</f>
        <v>0</v>
      </c>
      <c r="AL40" s="28"/>
      <c r="AM40" s="29">
        <f t="shared" ref="AM40" si="52">SUBTOTAL(9,AM41:AM47)</f>
        <v>0</v>
      </c>
      <c r="AN40" s="28"/>
      <c r="AO40" s="29">
        <f t="shared" ref="AO40" si="53">SUBTOTAL(9,AO41:AO47)</f>
        <v>0</v>
      </c>
      <c r="AP40" s="29"/>
      <c r="AQ40" s="29"/>
      <c r="AR40" s="28"/>
      <c r="AS40" s="29">
        <f t="shared" ref="AS40:AU40" si="54">SUBTOTAL(9,AS41:AS47)</f>
        <v>0</v>
      </c>
      <c r="AT40" s="29"/>
      <c r="AU40" s="29">
        <f t="shared" si="54"/>
        <v>0</v>
      </c>
      <c r="AV40" s="28"/>
      <c r="AW40" s="29"/>
      <c r="AX40" s="28"/>
      <c r="AY40" s="37"/>
    </row>
    <row r="41" spans="2:51" outlineLevel="1">
      <c r="B41" s="32"/>
      <c r="C41" s="28"/>
      <c r="D41" s="28"/>
      <c r="E41" s="42" t="s">
        <v>1665</v>
      </c>
      <c r="F41" s="28" t="s">
        <v>3961</v>
      </c>
      <c r="G41" s="28"/>
      <c r="H41" s="28"/>
      <c r="I41" s="28"/>
      <c r="J41" s="28"/>
      <c r="K41" s="28"/>
      <c r="L41" s="28"/>
      <c r="M41" s="28"/>
      <c r="N41" s="28"/>
      <c r="O41" s="28"/>
      <c r="P41" s="28"/>
      <c r="Q41" s="28"/>
      <c r="R41" s="28"/>
      <c r="S41" s="28"/>
      <c r="T41" s="28"/>
      <c r="U41" s="28"/>
      <c r="V41" s="28"/>
      <c r="W41" s="28"/>
      <c r="X41" s="28"/>
      <c r="Y41" s="28"/>
      <c r="Z41" s="28"/>
      <c r="AA41" s="29">
        <f t="shared" si="14"/>
        <v>0</v>
      </c>
      <c r="AB41" s="28"/>
      <c r="AC41" s="28"/>
      <c r="AD41" s="28"/>
      <c r="AE41" s="28"/>
      <c r="AF41" s="28"/>
      <c r="AG41" s="28"/>
      <c r="AH41" s="28"/>
      <c r="AI41" s="28"/>
      <c r="AJ41" s="28"/>
      <c r="AK41" s="28"/>
      <c r="AL41" s="28"/>
      <c r="AM41" s="29">
        <f t="shared" si="15"/>
        <v>0</v>
      </c>
      <c r="AN41" s="28"/>
      <c r="AO41" s="28"/>
      <c r="AP41" s="28"/>
      <c r="AQ41" s="28"/>
      <c r="AR41" s="28"/>
      <c r="AS41" s="28"/>
      <c r="AT41" s="28"/>
      <c r="AU41" s="28"/>
      <c r="AV41" s="28"/>
      <c r="AW41" s="28"/>
      <c r="AX41" s="28"/>
      <c r="AY41" s="37"/>
    </row>
    <row r="42" spans="2:51" outlineLevel="1">
      <c r="B42" s="32"/>
      <c r="C42" s="28"/>
      <c r="D42" s="28"/>
      <c r="E42" s="42" t="s">
        <v>1665</v>
      </c>
      <c r="F42" s="28"/>
      <c r="G42" s="28"/>
      <c r="H42" s="28"/>
      <c r="I42" s="28"/>
      <c r="J42" s="28"/>
      <c r="K42" s="28"/>
      <c r="L42" s="28"/>
      <c r="M42" s="28"/>
      <c r="N42" s="28"/>
      <c r="O42" s="28"/>
      <c r="P42" s="28"/>
      <c r="Q42" s="28"/>
      <c r="R42" s="28"/>
      <c r="S42" s="28"/>
      <c r="T42" s="28"/>
      <c r="U42" s="28"/>
      <c r="V42" s="28"/>
      <c r="W42" s="28"/>
      <c r="X42" s="28"/>
      <c r="Y42" s="28"/>
      <c r="Z42" s="28"/>
      <c r="AA42" s="29">
        <f t="shared" si="14"/>
        <v>0</v>
      </c>
      <c r="AB42" s="28"/>
      <c r="AC42" s="28"/>
      <c r="AD42" s="28"/>
      <c r="AE42" s="28"/>
      <c r="AF42" s="28"/>
      <c r="AG42" s="28"/>
      <c r="AH42" s="28"/>
      <c r="AI42" s="28"/>
      <c r="AJ42" s="28"/>
      <c r="AK42" s="28"/>
      <c r="AL42" s="28"/>
      <c r="AM42" s="29">
        <f t="shared" si="15"/>
        <v>0</v>
      </c>
      <c r="AN42" s="28"/>
      <c r="AO42" s="28"/>
      <c r="AP42" s="28"/>
      <c r="AQ42" s="28"/>
      <c r="AR42" s="28"/>
      <c r="AS42" s="28"/>
      <c r="AT42" s="28"/>
      <c r="AU42" s="28"/>
      <c r="AV42" s="28"/>
      <c r="AW42" s="28"/>
      <c r="AX42" s="28"/>
      <c r="AY42" s="37"/>
    </row>
    <row r="43" spans="2:51" outlineLevel="1">
      <c r="B43" s="32"/>
      <c r="C43" s="28"/>
      <c r="D43" s="28"/>
      <c r="E43" s="42" t="s">
        <v>1665</v>
      </c>
      <c r="F43" s="28"/>
      <c r="G43" s="28"/>
      <c r="H43" s="28"/>
      <c r="I43" s="28"/>
      <c r="J43" s="28"/>
      <c r="K43" s="28"/>
      <c r="L43" s="28"/>
      <c r="M43" s="28"/>
      <c r="N43" s="28"/>
      <c r="O43" s="28"/>
      <c r="P43" s="28"/>
      <c r="Q43" s="28"/>
      <c r="R43" s="28"/>
      <c r="S43" s="28"/>
      <c r="T43" s="28"/>
      <c r="U43" s="28"/>
      <c r="V43" s="28"/>
      <c r="W43" s="28"/>
      <c r="X43" s="28"/>
      <c r="Y43" s="28"/>
      <c r="Z43" s="28"/>
      <c r="AA43" s="29">
        <f t="shared" si="14"/>
        <v>0</v>
      </c>
      <c r="AB43" s="28"/>
      <c r="AC43" s="28"/>
      <c r="AD43" s="28"/>
      <c r="AE43" s="28"/>
      <c r="AF43" s="28"/>
      <c r="AG43" s="28"/>
      <c r="AH43" s="28"/>
      <c r="AI43" s="28"/>
      <c r="AJ43" s="28"/>
      <c r="AK43" s="28"/>
      <c r="AL43" s="28"/>
      <c r="AM43" s="29">
        <f t="shared" si="15"/>
        <v>0</v>
      </c>
      <c r="AN43" s="28"/>
      <c r="AO43" s="28"/>
      <c r="AP43" s="28"/>
      <c r="AQ43" s="28"/>
      <c r="AR43" s="28"/>
      <c r="AS43" s="28"/>
      <c r="AT43" s="28"/>
      <c r="AU43" s="28"/>
      <c r="AV43" s="28"/>
      <c r="AW43" s="28"/>
      <c r="AX43" s="28"/>
      <c r="AY43" s="37"/>
    </row>
    <row r="44" spans="2:51" outlineLevel="1">
      <c r="B44" s="32"/>
      <c r="C44" s="28"/>
      <c r="D44" s="28"/>
      <c r="E44" s="42" t="s">
        <v>1665</v>
      </c>
      <c r="F44" s="28"/>
      <c r="G44" s="28"/>
      <c r="H44" s="28"/>
      <c r="I44" s="28"/>
      <c r="J44" s="28"/>
      <c r="K44" s="28"/>
      <c r="L44" s="28"/>
      <c r="M44" s="28"/>
      <c r="N44" s="28"/>
      <c r="O44" s="28"/>
      <c r="P44" s="28"/>
      <c r="Q44" s="28"/>
      <c r="R44" s="28"/>
      <c r="S44" s="28"/>
      <c r="T44" s="28"/>
      <c r="U44" s="28"/>
      <c r="V44" s="28"/>
      <c r="W44" s="28"/>
      <c r="X44" s="28"/>
      <c r="Y44" s="28"/>
      <c r="Z44" s="28"/>
      <c r="AA44" s="29">
        <f t="shared" si="14"/>
        <v>0</v>
      </c>
      <c r="AB44" s="28"/>
      <c r="AC44" s="28"/>
      <c r="AD44" s="28"/>
      <c r="AE44" s="28"/>
      <c r="AF44" s="28"/>
      <c r="AG44" s="28"/>
      <c r="AH44" s="28"/>
      <c r="AI44" s="28"/>
      <c r="AJ44" s="28"/>
      <c r="AK44" s="28"/>
      <c r="AL44" s="28"/>
      <c r="AM44" s="29">
        <f t="shared" si="15"/>
        <v>0</v>
      </c>
      <c r="AN44" s="28"/>
      <c r="AO44" s="28"/>
      <c r="AP44" s="28"/>
      <c r="AQ44" s="28"/>
      <c r="AR44" s="28"/>
      <c r="AS44" s="28"/>
      <c r="AT44" s="28"/>
      <c r="AU44" s="28"/>
      <c r="AV44" s="28"/>
      <c r="AW44" s="28"/>
      <c r="AX44" s="28"/>
      <c r="AY44" s="37"/>
    </row>
    <row r="45" spans="2:51" outlineLevel="1">
      <c r="B45" s="32"/>
      <c r="C45" s="28"/>
      <c r="D45" s="28"/>
      <c r="E45" s="42" t="s">
        <v>1665</v>
      </c>
      <c r="F45" s="28"/>
      <c r="G45" s="28"/>
      <c r="H45" s="28"/>
      <c r="I45" s="28"/>
      <c r="J45" s="28"/>
      <c r="K45" s="28"/>
      <c r="L45" s="28"/>
      <c r="M45" s="28"/>
      <c r="N45" s="28"/>
      <c r="O45" s="28"/>
      <c r="P45" s="28"/>
      <c r="Q45" s="28"/>
      <c r="R45" s="28"/>
      <c r="S45" s="28"/>
      <c r="T45" s="28"/>
      <c r="U45" s="28"/>
      <c r="V45" s="28"/>
      <c r="W45" s="28"/>
      <c r="X45" s="28"/>
      <c r="Y45" s="28"/>
      <c r="Z45" s="28"/>
      <c r="AA45" s="29">
        <f t="shared" si="14"/>
        <v>0</v>
      </c>
      <c r="AB45" s="28"/>
      <c r="AC45" s="28"/>
      <c r="AD45" s="28"/>
      <c r="AE45" s="28"/>
      <c r="AF45" s="28"/>
      <c r="AG45" s="28"/>
      <c r="AH45" s="28"/>
      <c r="AI45" s="28"/>
      <c r="AJ45" s="28"/>
      <c r="AK45" s="28"/>
      <c r="AL45" s="28"/>
      <c r="AM45" s="29">
        <f t="shared" si="15"/>
        <v>0</v>
      </c>
      <c r="AN45" s="28"/>
      <c r="AO45" s="28"/>
      <c r="AP45" s="28"/>
      <c r="AQ45" s="28"/>
      <c r="AR45" s="28"/>
      <c r="AS45" s="28"/>
      <c r="AT45" s="28"/>
      <c r="AU45" s="28"/>
      <c r="AV45" s="28"/>
      <c r="AW45" s="28"/>
      <c r="AX45" s="28"/>
      <c r="AY45" s="37"/>
    </row>
    <row r="46" spans="2:51" outlineLevel="1">
      <c r="B46" s="32"/>
      <c r="C46" s="28"/>
      <c r="D46" s="28"/>
      <c r="E46" s="42" t="s">
        <v>1665</v>
      </c>
      <c r="F46" s="28"/>
      <c r="G46" s="28"/>
      <c r="H46" s="28"/>
      <c r="I46" s="28"/>
      <c r="J46" s="28"/>
      <c r="K46" s="28"/>
      <c r="L46" s="28"/>
      <c r="M46" s="28"/>
      <c r="N46" s="28"/>
      <c r="O46" s="28"/>
      <c r="P46" s="28"/>
      <c r="Q46" s="28"/>
      <c r="R46" s="28"/>
      <c r="S46" s="28"/>
      <c r="T46" s="28"/>
      <c r="U46" s="28"/>
      <c r="V46" s="28"/>
      <c r="W46" s="28"/>
      <c r="X46" s="28"/>
      <c r="Y46" s="28"/>
      <c r="Z46" s="28"/>
      <c r="AA46" s="29">
        <f t="shared" si="14"/>
        <v>0</v>
      </c>
      <c r="AB46" s="28"/>
      <c r="AC46" s="28"/>
      <c r="AD46" s="28"/>
      <c r="AE46" s="28"/>
      <c r="AF46" s="28"/>
      <c r="AG46" s="28"/>
      <c r="AH46" s="28"/>
      <c r="AI46" s="28"/>
      <c r="AJ46" s="28"/>
      <c r="AK46" s="28"/>
      <c r="AL46" s="28"/>
      <c r="AM46" s="29">
        <f t="shared" si="15"/>
        <v>0</v>
      </c>
      <c r="AN46" s="28"/>
      <c r="AO46" s="28"/>
      <c r="AP46" s="28"/>
      <c r="AQ46" s="28"/>
      <c r="AR46" s="28"/>
      <c r="AS46" s="28"/>
      <c r="AT46" s="28"/>
      <c r="AU46" s="28"/>
      <c r="AV46" s="28"/>
      <c r="AW46" s="28"/>
      <c r="AX46" s="28"/>
      <c r="AY46" s="37"/>
    </row>
    <row r="47" spans="2:51" outlineLevel="1">
      <c r="B47" s="32"/>
      <c r="C47" s="28"/>
      <c r="D47" s="28"/>
      <c r="E47" s="42" t="s">
        <v>1665</v>
      </c>
      <c r="F47" s="28"/>
      <c r="G47" s="28"/>
      <c r="H47" s="28"/>
      <c r="I47" s="28"/>
      <c r="J47" s="28"/>
      <c r="K47" s="28"/>
      <c r="L47" s="28"/>
      <c r="M47" s="28"/>
      <c r="N47" s="28"/>
      <c r="O47" s="28"/>
      <c r="P47" s="28"/>
      <c r="Q47" s="28"/>
      <c r="R47" s="28"/>
      <c r="S47" s="28"/>
      <c r="T47" s="28"/>
      <c r="U47" s="28"/>
      <c r="V47" s="28"/>
      <c r="W47" s="28"/>
      <c r="X47" s="28"/>
      <c r="Y47" s="28"/>
      <c r="Z47" s="28"/>
      <c r="AA47" s="29">
        <f t="shared" si="14"/>
        <v>0</v>
      </c>
      <c r="AB47" s="28"/>
      <c r="AC47" s="28"/>
      <c r="AD47" s="28"/>
      <c r="AE47" s="28"/>
      <c r="AF47" s="28"/>
      <c r="AG47" s="28"/>
      <c r="AH47" s="28"/>
      <c r="AI47" s="28"/>
      <c r="AJ47" s="28"/>
      <c r="AK47" s="28"/>
      <c r="AL47" s="28"/>
      <c r="AM47" s="29">
        <f t="shared" si="15"/>
        <v>0</v>
      </c>
      <c r="AN47" s="28"/>
      <c r="AO47" s="28"/>
      <c r="AP47" s="28"/>
      <c r="AQ47" s="28"/>
      <c r="AR47" s="28"/>
      <c r="AS47" s="28"/>
      <c r="AT47" s="28"/>
      <c r="AU47" s="28"/>
      <c r="AV47" s="28"/>
      <c r="AW47" s="28"/>
      <c r="AX47" s="28"/>
      <c r="AY47" s="37"/>
    </row>
    <row r="48" spans="2:51" ht="6" customHeight="1">
      <c r="B48" s="32"/>
      <c r="C48" s="28"/>
      <c r="D48" s="28"/>
      <c r="E48" s="28"/>
      <c r="F48" s="28"/>
      <c r="G48" s="28"/>
      <c r="H48" s="28"/>
      <c r="I48" s="28"/>
      <c r="J48" s="28"/>
      <c r="K48" s="27"/>
      <c r="L48" s="28"/>
      <c r="M48" s="27"/>
      <c r="N48" s="28"/>
      <c r="O48" s="27"/>
      <c r="P48" s="28"/>
      <c r="Q48" s="27"/>
      <c r="R48" s="28"/>
      <c r="S48" s="27"/>
      <c r="T48" s="28"/>
      <c r="U48" s="27"/>
      <c r="V48" s="28"/>
      <c r="W48" s="27"/>
      <c r="X48" s="28"/>
      <c r="Y48" s="27"/>
      <c r="Z48" s="28"/>
      <c r="AA48" s="27"/>
      <c r="AB48" s="28"/>
      <c r="AC48" s="27"/>
      <c r="AD48" s="28"/>
      <c r="AE48" s="27"/>
      <c r="AF48" s="28"/>
      <c r="AG48" s="27"/>
      <c r="AH48" s="28"/>
      <c r="AI48" s="27"/>
      <c r="AJ48" s="28"/>
      <c r="AK48" s="27"/>
      <c r="AL48" s="28"/>
      <c r="AM48" s="27"/>
      <c r="AN48" s="28"/>
      <c r="AO48" s="27"/>
      <c r="AP48" s="28"/>
      <c r="AQ48" s="27"/>
      <c r="AR48" s="28"/>
      <c r="AS48" s="27"/>
      <c r="AT48" s="28"/>
      <c r="AU48" s="27"/>
      <c r="AV48" s="28"/>
      <c r="AW48" s="28"/>
      <c r="AX48" s="28"/>
      <c r="AY48" s="37"/>
    </row>
    <row r="49" spans="2:51">
      <c r="B49" s="32"/>
      <c r="C49" s="28"/>
      <c r="D49" s="28"/>
      <c r="E49" s="28"/>
      <c r="F49" s="28" t="s">
        <v>3429</v>
      </c>
      <c r="G49" s="28"/>
      <c r="H49" s="28"/>
      <c r="I49" s="28"/>
      <c r="J49" s="28"/>
      <c r="K49" s="26">
        <f>SUBTOTAL(9,K14:K48)</f>
        <v>-7633.9117916221094</v>
      </c>
      <c r="L49" s="28"/>
      <c r="M49" s="26">
        <f t="shared" ref="M49" si="55">SUBTOTAL(9,M14:M48)</f>
        <v>-8166.0947756421911</v>
      </c>
      <c r="N49" s="28"/>
      <c r="O49" s="26">
        <f t="shared" ref="O49" si="56">SUBTOTAL(9,O14:O48)</f>
        <v>-8236.5999026149166</v>
      </c>
      <c r="P49" s="28"/>
      <c r="Q49" s="26">
        <f t="shared" ref="Q49" si="57">SUBTOTAL(9,Q14:Q48)</f>
        <v>-8808.5268683381109</v>
      </c>
      <c r="R49" s="28"/>
      <c r="S49" s="26">
        <f t="shared" ref="S49" si="58">SUBTOTAL(9,S14:S48)</f>
        <v>-9252.1315440089056</v>
      </c>
      <c r="T49" s="28"/>
      <c r="U49" s="26">
        <f t="shared" ref="U49" si="59">SUBTOTAL(9,U14:U48)</f>
        <v>-9887.8782153792417</v>
      </c>
      <c r="V49" s="28"/>
      <c r="W49" s="26">
        <f t="shared" ref="W49" si="60">SUBTOTAL(9,W14:W48)</f>
        <v>-9483.2457280219987</v>
      </c>
      <c r="X49" s="28"/>
      <c r="Y49" s="26">
        <f t="shared" ref="Y49" si="61">SUBTOTAL(9,Y14:Y48)</f>
        <v>-10466.169948479472</v>
      </c>
      <c r="Z49" s="28"/>
      <c r="AA49" s="26">
        <f t="shared" ref="AA49" si="62">SUBTOTAL(9,AA14:AA48)</f>
        <v>-8802.3560263560012</v>
      </c>
      <c r="AB49" s="28"/>
      <c r="AC49" s="26">
        <f t="shared" ref="AC49" si="63">SUBTOTAL(9,AC14:AC48)</f>
        <v>-7764.8166417232433</v>
      </c>
      <c r="AD49" s="28"/>
      <c r="AE49" s="26">
        <f t="shared" ref="AE49" si="64">SUBTOTAL(9,AE14:AE48)</f>
        <v>-8243.3827975753338</v>
      </c>
      <c r="AF49" s="28"/>
      <c r="AG49" s="26">
        <f t="shared" ref="AG49" si="65">SUBTOTAL(9,AG14:AG48)</f>
        <v>-8290.483087865925</v>
      </c>
      <c r="AH49" s="28"/>
      <c r="AI49" s="26">
        <f t="shared" ref="AI49" si="66">SUBTOTAL(9,AI14:AI48)</f>
        <v>-8856.8316126629743</v>
      </c>
      <c r="AJ49" s="28"/>
      <c r="AK49" s="26">
        <f t="shared" ref="AK49" si="67">SUBTOTAL(9,AK14:AK48)</f>
        <v>-9545.1798827456132</v>
      </c>
      <c r="AL49" s="28"/>
      <c r="AM49" s="26">
        <f t="shared" ref="AM49" si="68">SUBTOTAL(9,AM14:AM48)</f>
        <v>-8445.852048339304</v>
      </c>
      <c r="AN49" s="28"/>
      <c r="AO49" s="26">
        <f t="shared" ref="AO49" si="69">SUBTOTAL(9,AO14:AO48)</f>
        <v>-40.114450856755333</v>
      </c>
      <c r="AP49" s="26"/>
      <c r="AQ49" s="26">
        <f>SUBTOTAL(9,AQ14:AQ48)</f>
        <v>-40.636981144364249</v>
      </c>
      <c r="AR49" s="28"/>
      <c r="AS49" s="26">
        <f t="shared" ref="AS49:AU49" si="70">SUBTOTAL(9,AS14:AS48)</f>
        <v>-15.8210161049644</v>
      </c>
      <c r="AT49" s="26"/>
      <c r="AU49" s="26">
        <f t="shared" si="70"/>
        <v>-1.0599237163202515</v>
      </c>
      <c r="AV49" s="28"/>
      <c r="AW49" s="26"/>
      <c r="AX49" s="28"/>
      <c r="AY49" s="37"/>
    </row>
    <row r="50" spans="2:51">
      <c r="B50" s="32"/>
      <c r="C50" s="28"/>
      <c r="D50" s="28"/>
      <c r="E50" s="28"/>
      <c r="F50" s="28"/>
      <c r="G50" s="28"/>
      <c r="H50" s="28"/>
      <c r="I50" s="28"/>
      <c r="J50" s="28"/>
      <c r="K50" s="153"/>
      <c r="L50" s="28"/>
      <c r="M50" s="153"/>
      <c r="N50" s="28"/>
      <c r="O50" s="153"/>
      <c r="P50" s="28"/>
      <c r="Q50" s="153"/>
      <c r="R50" s="28"/>
      <c r="S50" s="28"/>
      <c r="T50" s="28"/>
      <c r="U50" s="28"/>
      <c r="V50" s="28"/>
      <c r="W50" s="153"/>
      <c r="X50" s="28"/>
      <c r="Y50" s="28"/>
      <c r="Z50" s="28"/>
      <c r="AA50" s="28"/>
      <c r="AB50" s="28"/>
      <c r="AC50" s="153"/>
      <c r="AD50" s="28"/>
      <c r="AE50" s="28"/>
      <c r="AF50" s="28"/>
      <c r="AG50" s="28"/>
      <c r="AH50" s="28"/>
      <c r="AI50" s="28"/>
      <c r="AJ50" s="28"/>
      <c r="AK50" s="28"/>
      <c r="AL50" s="28"/>
      <c r="AM50" s="28"/>
      <c r="AN50" s="28"/>
      <c r="AO50" s="28"/>
      <c r="AP50" s="28"/>
      <c r="AQ50" s="28"/>
      <c r="AR50" s="28"/>
      <c r="AS50" s="28"/>
      <c r="AT50" s="28"/>
      <c r="AU50" s="28"/>
      <c r="AV50" s="28"/>
      <c r="AW50" s="28"/>
      <c r="AX50" s="28"/>
      <c r="AY50" s="37"/>
    </row>
    <row r="51" spans="2:51">
      <c r="B51" s="32"/>
      <c r="C51" s="48" t="s">
        <v>3937</v>
      </c>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37"/>
    </row>
    <row r="52" spans="2:51">
      <c r="B52" s="32"/>
      <c r="C52" s="28"/>
      <c r="D52" s="28" t="s">
        <v>1654</v>
      </c>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37"/>
    </row>
    <row r="53" spans="2:51">
      <c r="B53" s="32"/>
      <c r="C53" s="28"/>
      <c r="D53" s="28"/>
      <c r="E53" s="28" t="s">
        <v>1644</v>
      </c>
      <c r="F53" s="28"/>
      <c r="G53" s="28"/>
      <c r="H53" s="28"/>
      <c r="I53" s="28"/>
      <c r="J53" s="28"/>
      <c r="K53" s="26">
        <f>SUBTOTAL(9,K54:K60)</f>
        <v>0</v>
      </c>
      <c r="L53" s="28"/>
      <c r="M53" s="26">
        <f t="shared" ref="M53" si="71">SUBTOTAL(9,M54:M60)</f>
        <v>0</v>
      </c>
      <c r="N53" s="28"/>
      <c r="O53" s="26">
        <f t="shared" ref="O53" si="72">SUBTOTAL(9,O54:O60)</f>
        <v>0</v>
      </c>
      <c r="P53" s="28"/>
      <c r="Q53" s="26">
        <f t="shared" ref="Q53" si="73">SUBTOTAL(9,Q54:Q60)</f>
        <v>0</v>
      </c>
      <c r="R53" s="28"/>
      <c r="S53" s="26">
        <f t="shared" ref="S53" si="74">SUBTOTAL(9,S54:S60)</f>
        <v>0</v>
      </c>
      <c r="T53" s="28"/>
      <c r="U53" s="26">
        <f t="shared" ref="U53" si="75">SUBTOTAL(9,U54:U60)</f>
        <v>0</v>
      </c>
      <c r="V53" s="28"/>
      <c r="W53" s="26">
        <f t="shared" ref="W53" si="76">SUBTOTAL(9,W54:W60)</f>
        <v>0</v>
      </c>
      <c r="X53" s="28"/>
      <c r="Y53" s="26">
        <f t="shared" ref="Y53" si="77">SUBTOTAL(9,Y54:Y60)</f>
        <v>0</v>
      </c>
      <c r="Z53" s="28"/>
      <c r="AA53" s="26">
        <f t="shared" ref="AA53" si="78">SUBTOTAL(9,AA54:AA60)</f>
        <v>0</v>
      </c>
      <c r="AB53" s="28"/>
      <c r="AC53" s="26">
        <f t="shared" ref="AC53" si="79">SUBTOTAL(9,AC54:AC60)</f>
        <v>0</v>
      </c>
      <c r="AD53" s="28"/>
      <c r="AE53" s="26">
        <f t="shared" ref="AE53" si="80">SUBTOTAL(9,AE54:AE60)</f>
        <v>0</v>
      </c>
      <c r="AF53" s="28"/>
      <c r="AG53" s="26">
        <f t="shared" ref="AG53" si="81">SUBTOTAL(9,AG54:AG60)</f>
        <v>0</v>
      </c>
      <c r="AH53" s="28"/>
      <c r="AI53" s="26">
        <f t="shared" ref="AI53" si="82">SUBTOTAL(9,AI54:AI60)</f>
        <v>0</v>
      </c>
      <c r="AJ53" s="28"/>
      <c r="AK53" s="26">
        <f t="shared" ref="AK53" si="83">SUBTOTAL(9,AK54:AK60)</f>
        <v>0</v>
      </c>
      <c r="AL53" s="28"/>
      <c r="AM53" s="26">
        <f t="shared" ref="AM53" si="84">SUBTOTAL(9,AM54:AM60)</f>
        <v>0</v>
      </c>
      <c r="AN53" s="28"/>
      <c r="AO53" s="26">
        <f t="shared" ref="AO53" si="85">SUBTOTAL(9,AO54:AO60)</f>
        <v>0</v>
      </c>
      <c r="AP53" s="26"/>
      <c r="AQ53" s="26"/>
      <c r="AR53" s="28"/>
      <c r="AS53" s="26">
        <f t="shared" ref="AS53:AU53" si="86">SUBTOTAL(9,AS54:AS60)</f>
        <v>0</v>
      </c>
      <c r="AT53" s="26"/>
      <c r="AU53" s="26">
        <f t="shared" si="86"/>
        <v>0</v>
      </c>
      <c r="AV53" s="28"/>
      <c r="AW53" s="26"/>
      <c r="AX53" s="28"/>
      <c r="AY53" s="37"/>
    </row>
    <row r="54" spans="2:51" outlineLevel="1">
      <c r="B54" s="32"/>
      <c r="C54" s="28"/>
      <c r="D54" s="28"/>
      <c r="E54" s="42" t="s">
        <v>1665</v>
      </c>
      <c r="F54" s="28" t="s">
        <v>1645</v>
      </c>
      <c r="G54" s="28"/>
      <c r="H54" s="28"/>
      <c r="I54" s="28"/>
      <c r="J54" s="28"/>
      <c r="K54" s="28"/>
      <c r="L54" s="28"/>
      <c r="M54" s="28"/>
      <c r="N54" s="28"/>
      <c r="O54" s="28"/>
      <c r="P54" s="28"/>
      <c r="Q54" s="28"/>
      <c r="R54" s="28"/>
      <c r="S54" s="28"/>
      <c r="T54" s="28"/>
      <c r="U54" s="28"/>
      <c r="V54" s="28"/>
      <c r="W54" s="28"/>
      <c r="X54" s="28"/>
      <c r="Y54" s="28"/>
      <c r="Z54" s="28"/>
      <c r="AA54" s="29">
        <f t="shared" ref="AA54" si="87">SUMPRODUCT($K$11:$Y$11,K54:Y54)</f>
        <v>0</v>
      </c>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37"/>
    </row>
    <row r="55" spans="2:51" outlineLevel="1">
      <c r="B55" s="32"/>
      <c r="C55" s="28"/>
      <c r="D55" s="28"/>
      <c r="E55" s="42" t="s">
        <v>1665</v>
      </c>
      <c r="F55" s="28" t="s">
        <v>1646</v>
      </c>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37"/>
    </row>
    <row r="56" spans="2:51" outlineLevel="1">
      <c r="B56" s="32"/>
      <c r="C56" s="28"/>
      <c r="D56" s="28"/>
      <c r="E56" s="42" t="s">
        <v>1665</v>
      </c>
      <c r="F56" s="28" t="s">
        <v>1647</v>
      </c>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37"/>
    </row>
    <row r="57" spans="2:51" outlineLevel="1">
      <c r="B57" s="32"/>
      <c r="C57" s="28"/>
      <c r="D57" s="28"/>
      <c r="E57" s="42" t="s">
        <v>1665</v>
      </c>
      <c r="F57" s="28" t="s">
        <v>1648</v>
      </c>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37"/>
    </row>
    <row r="58" spans="2:51" outlineLevel="1">
      <c r="B58" s="32"/>
      <c r="C58" s="28"/>
      <c r="D58" s="28"/>
      <c r="E58" s="42" t="s">
        <v>1665</v>
      </c>
      <c r="F58" s="28" t="s">
        <v>1649</v>
      </c>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37"/>
    </row>
    <row r="59" spans="2:51" outlineLevel="1">
      <c r="B59" s="32"/>
      <c r="C59" s="28"/>
      <c r="D59" s="28"/>
      <c r="E59" s="42" t="s">
        <v>1665</v>
      </c>
      <c r="F59" s="28" t="s">
        <v>1650</v>
      </c>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37"/>
    </row>
    <row r="60" spans="2:51" outlineLevel="1">
      <c r="B60" s="32"/>
      <c r="C60" s="28"/>
      <c r="D60" s="28"/>
      <c r="E60" s="42" t="s">
        <v>1665</v>
      </c>
      <c r="F60" s="28" t="s">
        <v>1651</v>
      </c>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37"/>
    </row>
    <row r="61" spans="2:51">
      <c r="B61" s="32"/>
      <c r="C61" s="28"/>
      <c r="D61" s="28"/>
      <c r="E61" s="28" t="s">
        <v>1652</v>
      </c>
      <c r="F61" s="28"/>
      <c r="G61" s="28"/>
      <c r="H61" s="28"/>
      <c r="I61" s="28"/>
      <c r="J61" s="28"/>
      <c r="K61" s="29">
        <f>SUBTOTAL(9,K62:K68)</f>
        <v>-220.57005686639894</v>
      </c>
      <c r="L61" s="28"/>
      <c r="M61" s="29">
        <f t="shared" ref="M61" si="88">SUBTOTAL(9,M62:M68)</f>
        <v>-228.27249226772625</v>
      </c>
      <c r="N61" s="28"/>
      <c r="O61" s="29">
        <f t="shared" ref="O61" si="89">SUBTOTAL(9,O62:O68)</f>
        <v>-229.32158891840771</v>
      </c>
      <c r="P61" s="28"/>
      <c r="Q61" s="29">
        <f t="shared" ref="Q61" si="90">SUBTOTAL(9,Q62:Q68)</f>
        <v>-239.18981021133544</v>
      </c>
      <c r="R61" s="28"/>
      <c r="S61" s="29">
        <f t="shared" ref="S61" si="91">SUBTOTAL(9,S62:S68)</f>
        <v>-354.12918754459429</v>
      </c>
      <c r="T61" s="28"/>
      <c r="U61" s="29">
        <f t="shared" ref="U61" si="92">SUBTOTAL(9,U62:U68)</f>
        <v>-294.15045248112085</v>
      </c>
      <c r="V61" s="28"/>
      <c r="W61" s="29">
        <f t="shared" ref="W61" si="93">SUBTOTAL(9,W62:W68)</f>
        <v>-353.58749501500455</v>
      </c>
      <c r="X61" s="28"/>
      <c r="Y61" s="29">
        <f t="shared" ref="Y61" si="94">SUBTOTAL(9,Y62:Y68)</f>
        <v>-368.62584458983389</v>
      </c>
      <c r="Z61" s="28"/>
      <c r="AA61" s="29">
        <f t="shared" ref="AA61" si="95">SUBTOTAL(9,AA62:AA68)</f>
        <v>-263.68544272792866</v>
      </c>
      <c r="AB61" s="28"/>
      <c r="AC61" s="29">
        <f t="shared" ref="AC61" si="96">SUBTOTAL(9,AC62:AC68)</f>
        <v>0</v>
      </c>
      <c r="AD61" s="28"/>
      <c r="AE61" s="29">
        <f t="shared" ref="AE61" si="97">SUBTOTAL(9,AE62:AE68)</f>
        <v>0</v>
      </c>
      <c r="AF61" s="28"/>
      <c r="AG61" s="29">
        <f t="shared" ref="AG61" si="98">SUBTOTAL(9,AG62:AG68)</f>
        <v>0</v>
      </c>
      <c r="AH61" s="28"/>
      <c r="AI61" s="29">
        <f t="shared" ref="AI61" si="99">SUBTOTAL(9,AI62:AI68)</f>
        <v>0</v>
      </c>
      <c r="AJ61" s="28"/>
      <c r="AK61" s="29">
        <f t="shared" ref="AK61" si="100">SUBTOTAL(9,AK62:AK68)</f>
        <v>0</v>
      </c>
      <c r="AL61" s="28"/>
      <c r="AM61" s="29">
        <f t="shared" ref="AM61" si="101">SUBTOTAL(9,AM62:AM68)</f>
        <v>0</v>
      </c>
      <c r="AN61" s="28"/>
      <c r="AO61" s="29">
        <f t="shared" ref="AO61" si="102">SUBTOTAL(9,AO62:AO68)</f>
        <v>0</v>
      </c>
      <c r="AP61" s="29"/>
      <c r="AQ61" s="29"/>
      <c r="AR61" s="28"/>
      <c r="AS61" s="29">
        <f t="shared" ref="AS61:AU61" si="103">SUBTOTAL(9,AS62:AS68)</f>
        <v>0</v>
      </c>
      <c r="AT61" s="29"/>
      <c r="AU61" s="29">
        <f t="shared" si="103"/>
        <v>0</v>
      </c>
      <c r="AV61" s="28"/>
      <c r="AW61" s="29"/>
      <c r="AX61" s="28"/>
      <c r="AY61" s="37"/>
    </row>
    <row r="62" spans="2:51" hidden="1" outlineLevel="1">
      <c r="B62" s="32"/>
      <c r="C62" s="28"/>
      <c r="D62" s="28"/>
      <c r="E62" s="42" t="s">
        <v>1665</v>
      </c>
      <c r="F62" s="28" t="s">
        <v>1645</v>
      </c>
      <c r="G62" s="28"/>
      <c r="H62" s="28"/>
      <c r="I62" s="28"/>
      <c r="J62" s="28"/>
      <c r="K62" s="28">
        <f>'[2]4.1_Base CCM'!$AG$35</f>
        <v>-220.57005686639894</v>
      </c>
      <c r="L62" s="28"/>
      <c r="M62" s="28">
        <f>'[2]4.2'!$AG$35</f>
        <v>-228.27249226772625</v>
      </c>
      <c r="N62" s="28"/>
      <c r="O62" s="28">
        <f>'[2]4.3_MCA CCM'!$AG$35</f>
        <v>-229.32158891840771</v>
      </c>
      <c r="P62" s="28"/>
      <c r="Q62" s="28">
        <f>'[2]4.4'!$AG$35</f>
        <v>-239.18981021133544</v>
      </c>
      <c r="R62" s="28"/>
      <c r="S62" s="28">
        <f>'[2]4.5'!$AG$35</f>
        <v>-354.12918754459429</v>
      </c>
      <c r="T62" s="28"/>
      <c r="U62" s="28">
        <f>'[2]4.6'!$AG$35</f>
        <v>-294.15045248112085</v>
      </c>
      <c r="V62" s="28"/>
      <c r="W62" s="28">
        <f>'[2]4.7'!$AG$35</f>
        <v>-353.58749501500455</v>
      </c>
      <c r="X62" s="28"/>
      <c r="Y62" s="28">
        <f>'[2]4.8'!$AG$35</f>
        <v>-368.62584458983389</v>
      </c>
      <c r="Z62" s="28"/>
      <c r="AA62" s="29">
        <f t="shared" ref="AA62" si="104">SUMPRODUCT($K$11:$Y$11,K62:Y62)</f>
        <v>-263.68544272792866</v>
      </c>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37"/>
    </row>
    <row r="63" spans="2:51" hidden="1" outlineLevel="1">
      <c r="B63" s="32"/>
      <c r="C63" s="28"/>
      <c r="D63" s="28"/>
      <c r="E63" s="42" t="s">
        <v>1665</v>
      </c>
      <c r="F63" s="28" t="s">
        <v>1646</v>
      </c>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37"/>
    </row>
    <row r="64" spans="2:51" hidden="1" outlineLevel="1">
      <c r="B64" s="32"/>
      <c r="C64" s="28"/>
      <c r="D64" s="28"/>
      <c r="E64" s="42" t="s">
        <v>1665</v>
      </c>
      <c r="F64" s="28" t="s">
        <v>1647</v>
      </c>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37"/>
    </row>
    <row r="65" spans="2:51" hidden="1" outlineLevel="1">
      <c r="B65" s="32"/>
      <c r="C65" s="28"/>
      <c r="D65" s="28"/>
      <c r="E65" s="42" t="s">
        <v>1665</v>
      </c>
      <c r="F65" s="28" t="s">
        <v>1648</v>
      </c>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37"/>
    </row>
    <row r="66" spans="2:51" hidden="1" outlineLevel="1">
      <c r="B66" s="32"/>
      <c r="C66" s="28"/>
      <c r="D66" s="28"/>
      <c r="E66" s="42" t="s">
        <v>1665</v>
      </c>
      <c r="F66" s="28" t="s">
        <v>1649</v>
      </c>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37"/>
    </row>
    <row r="67" spans="2:51" hidden="1" outlineLevel="1">
      <c r="B67" s="32"/>
      <c r="C67" s="28"/>
      <c r="D67" s="28"/>
      <c r="E67" s="42" t="s">
        <v>1665</v>
      </c>
      <c r="F67" s="28" t="s">
        <v>1650</v>
      </c>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37"/>
    </row>
    <row r="68" spans="2:51" hidden="1" outlineLevel="1">
      <c r="B68" s="32"/>
      <c r="C68" s="28"/>
      <c r="D68" s="28"/>
      <c r="E68" s="42" t="s">
        <v>1665</v>
      </c>
      <c r="F68" s="28" t="s">
        <v>1651</v>
      </c>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37"/>
    </row>
    <row r="69" spans="2:51" collapsed="1">
      <c r="B69" s="32"/>
      <c r="C69" s="28"/>
      <c r="D69" s="28" t="s">
        <v>1655</v>
      </c>
      <c r="E69" s="28"/>
      <c r="F69" s="28"/>
      <c r="G69" s="28"/>
      <c r="H69" s="28"/>
      <c r="I69" s="28"/>
      <c r="J69" s="28"/>
      <c r="K69" s="29">
        <f>SUBTOTAL(9,K70:K78)</f>
        <v>0</v>
      </c>
      <c r="L69" s="28"/>
      <c r="M69" s="29">
        <f t="shared" ref="M69" si="105">SUBTOTAL(9,M70:M78)</f>
        <v>0</v>
      </c>
      <c r="N69" s="28"/>
      <c r="O69" s="29">
        <f t="shared" ref="O69" si="106">SUBTOTAL(9,O70:O78)</f>
        <v>0</v>
      </c>
      <c r="P69" s="28"/>
      <c r="Q69" s="29">
        <f t="shared" ref="Q69" si="107">SUBTOTAL(9,Q70:Q78)</f>
        <v>0</v>
      </c>
      <c r="R69" s="28"/>
      <c r="S69" s="29">
        <f t="shared" ref="S69" si="108">SUBTOTAL(9,S70:S78)</f>
        <v>0</v>
      </c>
      <c r="T69" s="28"/>
      <c r="U69" s="29">
        <f t="shared" ref="U69" si="109">SUBTOTAL(9,U70:U78)</f>
        <v>0</v>
      </c>
      <c r="V69" s="28"/>
      <c r="W69" s="29">
        <f t="shared" ref="W69" si="110">SUBTOTAL(9,W70:W78)</f>
        <v>0</v>
      </c>
      <c r="X69" s="28"/>
      <c r="Y69" s="29">
        <f t="shared" ref="Y69" si="111">SUBTOTAL(9,Y70:Y78)</f>
        <v>0</v>
      </c>
      <c r="Z69" s="28"/>
      <c r="AA69" s="29">
        <f t="shared" ref="AA69" si="112">SUBTOTAL(9,AA70:AA78)</f>
        <v>0</v>
      </c>
      <c r="AB69" s="28"/>
      <c r="AC69" s="29">
        <f t="shared" ref="AC69" si="113">SUBTOTAL(9,AC70:AC78)</f>
        <v>0</v>
      </c>
      <c r="AD69" s="28"/>
      <c r="AE69" s="29">
        <f t="shared" ref="AE69" si="114">SUBTOTAL(9,AE70:AE78)</f>
        <v>0</v>
      </c>
      <c r="AF69" s="28"/>
      <c r="AG69" s="29">
        <f t="shared" ref="AG69" si="115">SUBTOTAL(9,AG70:AG78)</f>
        <v>0</v>
      </c>
      <c r="AH69" s="28"/>
      <c r="AI69" s="29">
        <f t="shared" ref="AI69" si="116">SUBTOTAL(9,AI70:AI78)</f>
        <v>0</v>
      </c>
      <c r="AJ69" s="28"/>
      <c r="AK69" s="29">
        <f t="shared" ref="AK69" si="117">SUBTOTAL(9,AK70:AK78)</f>
        <v>0</v>
      </c>
      <c r="AL69" s="28"/>
      <c r="AM69" s="29">
        <f t="shared" ref="AM69" si="118">SUBTOTAL(9,AM70:AM78)</f>
        <v>0</v>
      </c>
      <c r="AN69" s="28"/>
      <c r="AO69" s="29">
        <f t="shared" ref="AO69" si="119">SUBTOTAL(9,AO70:AO78)</f>
        <v>0</v>
      </c>
      <c r="AP69" s="29"/>
      <c r="AQ69" s="29"/>
      <c r="AR69" s="28"/>
      <c r="AS69" s="29">
        <f t="shared" ref="AS69:AU69" si="120">SUBTOTAL(9,AS70:AS78)</f>
        <v>0</v>
      </c>
      <c r="AT69" s="29"/>
      <c r="AU69" s="29">
        <f t="shared" si="120"/>
        <v>0</v>
      </c>
      <c r="AV69" s="28"/>
      <c r="AW69" s="29"/>
      <c r="AX69" s="28"/>
      <c r="AY69" s="37"/>
    </row>
    <row r="70" spans="2:51" hidden="1" outlineLevel="1">
      <c r="B70" s="32"/>
      <c r="C70" s="28"/>
      <c r="D70" s="42"/>
      <c r="E70" s="42" t="s">
        <v>1665</v>
      </c>
      <c r="F70" s="28"/>
      <c r="G70" s="28"/>
      <c r="H70" s="28"/>
      <c r="I70" s="28"/>
      <c r="J70" s="28"/>
      <c r="Z70" s="28"/>
      <c r="AA70" s="29">
        <f t="shared" ref="AA70" si="121">SUMPRODUCT($K$11:$Y$11,K70:Y70)</f>
        <v>0</v>
      </c>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37"/>
    </row>
    <row r="71" spans="2:51" hidden="1" outlineLevel="1">
      <c r="B71" s="32"/>
      <c r="C71" s="28"/>
      <c r="D71" s="42"/>
      <c r="E71" s="42" t="s">
        <v>1665</v>
      </c>
      <c r="F71" s="28"/>
      <c r="G71" s="28"/>
      <c r="H71" s="28"/>
      <c r="I71" s="28"/>
      <c r="J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37"/>
    </row>
    <row r="72" spans="2:51" hidden="1" outlineLevel="1">
      <c r="B72" s="32"/>
      <c r="C72" s="28"/>
      <c r="D72" s="42"/>
      <c r="E72" s="42" t="s">
        <v>1665</v>
      </c>
      <c r="F72" s="28"/>
      <c r="G72" s="28"/>
      <c r="H72" s="28"/>
      <c r="I72" s="28"/>
      <c r="J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37"/>
    </row>
    <row r="73" spans="2:51" hidden="1" outlineLevel="1">
      <c r="B73" s="32"/>
      <c r="C73" s="28"/>
      <c r="D73" s="42"/>
      <c r="E73" s="42" t="s">
        <v>1665</v>
      </c>
      <c r="F73" s="28"/>
      <c r="G73" s="28"/>
      <c r="H73" s="28"/>
      <c r="I73" s="28"/>
      <c r="J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37"/>
    </row>
    <row r="74" spans="2:51" hidden="1" outlineLevel="1">
      <c r="B74" s="32"/>
      <c r="C74" s="28"/>
      <c r="D74" s="42"/>
      <c r="E74" s="42" t="s">
        <v>1665</v>
      </c>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37"/>
    </row>
    <row r="75" spans="2:51" hidden="1" outlineLevel="1">
      <c r="B75" s="32"/>
      <c r="C75" s="28"/>
      <c r="D75" s="42"/>
      <c r="E75" s="42" t="s">
        <v>1665</v>
      </c>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37"/>
    </row>
    <row r="76" spans="2:51" hidden="1" outlineLevel="1">
      <c r="B76" s="32"/>
      <c r="C76" s="28"/>
      <c r="D76" s="42"/>
      <c r="E76" s="42" t="s">
        <v>1665</v>
      </c>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37"/>
    </row>
    <row r="77" spans="2:51" hidden="1" outlineLevel="1">
      <c r="B77" s="32"/>
      <c r="C77" s="28"/>
      <c r="D77" s="42"/>
      <c r="E77" s="42" t="s">
        <v>1665</v>
      </c>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37"/>
    </row>
    <row r="78" spans="2:51" hidden="1" outlineLevel="1">
      <c r="B78" s="32"/>
      <c r="C78" s="28"/>
      <c r="D78" s="42"/>
      <c r="E78" s="42" t="s">
        <v>1665</v>
      </c>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37"/>
    </row>
    <row r="79" spans="2:51" collapsed="1">
      <c r="B79" s="32"/>
      <c r="C79" s="28"/>
      <c r="D79" s="28" t="s">
        <v>1662</v>
      </c>
      <c r="E79" s="28"/>
      <c r="F79" s="28"/>
      <c r="G79" s="28"/>
      <c r="H79" s="28"/>
      <c r="I79" s="28"/>
      <c r="J79" s="28"/>
      <c r="K79" s="29">
        <f>SUBTOTAL(9,K80:K86)</f>
        <v>-152.70407331404635</v>
      </c>
      <c r="L79" s="28"/>
      <c r="M79" s="29">
        <f t="shared" ref="M79" si="122">SUBTOTAL(9,M80:M86)</f>
        <v>-154.05920719129702</v>
      </c>
      <c r="N79" s="28"/>
      <c r="O79" s="29">
        <f t="shared" ref="O79" si="123">SUBTOTAL(9,O80:O86)</f>
        <v>-158.26754950601202</v>
      </c>
      <c r="P79" s="28"/>
      <c r="Q79" s="29">
        <f t="shared" ref="Q79" si="124">SUBTOTAL(9,Q80:Q86)</f>
        <v>-159.66394424292102</v>
      </c>
      <c r="R79" s="28"/>
      <c r="S79" s="29">
        <f t="shared" ref="S79" si="125">SUBTOTAL(9,S80:S86)</f>
        <v>-208.61174572714441</v>
      </c>
      <c r="T79" s="28"/>
      <c r="U79" s="29">
        <f t="shared" ref="U79" si="126">SUBTOTAL(9,U80:U86)</f>
        <v>-212.22437069754676</v>
      </c>
      <c r="V79" s="28"/>
      <c r="W79" s="29">
        <f t="shared" ref="W79" si="127">SUBTOTAL(9,W80:W86)</f>
        <v>-188.73593026593045</v>
      </c>
      <c r="X79" s="28"/>
      <c r="Y79" s="29">
        <f t="shared" ref="Y79" si="128">SUBTOTAL(9,Y80:Y86)</f>
        <v>-241.23770764019841</v>
      </c>
      <c r="Z79" s="28"/>
      <c r="AA79" s="29">
        <f t="shared" ref="AA79" si="129">SUBTOTAL(9,AA80:AA86)</f>
        <v>-174.89335842969354</v>
      </c>
      <c r="AB79" s="28"/>
      <c r="AC79" s="29">
        <f t="shared" ref="AC79" si="130">SUBTOTAL(9,AC80:AC86)</f>
        <v>0</v>
      </c>
      <c r="AD79" s="28"/>
      <c r="AE79" s="29">
        <f t="shared" ref="AE79" si="131">SUBTOTAL(9,AE80:AE86)</f>
        <v>0</v>
      </c>
      <c r="AF79" s="28"/>
      <c r="AG79" s="29">
        <f t="shared" ref="AG79" si="132">SUBTOTAL(9,AG80:AG86)</f>
        <v>0</v>
      </c>
      <c r="AH79" s="28"/>
      <c r="AI79" s="29">
        <f t="shared" ref="AI79" si="133">SUBTOTAL(9,AI80:AI86)</f>
        <v>0</v>
      </c>
      <c r="AJ79" s="28"/>
      <c r="AK79" s="29">
        <f t="shared" ref="AK79" si="134">SUBTOTAL(9,AK80:AK86)</f>
        <v>0</v>
      </c>
      <c r="AL79" s="28"/>
      <c r="AM79" s="29">
        <f t="shared" ref="AM79" si="135">SUBTOTAL(9,AM80:AM86)</f>
        <v>0</v>
      </c>
      <c r="AN79" s="28"/>
      <c r="AO79" s="29">
        <f t="shared" ref="AO79" si="136">SUBTOTAL(9,AO80:AO86)</f>
        <v>0</v>
      </c>
      <c r="AP79" s="29"/>
      <c r="AQ79" s="29"/>
      <c r="AR79" s="28"/>
      <c r="AS79" s="29">
        <f t="shared" ref="AS79:AU79" si="137">SUBTOTAL(9,AS80:AS86)</f>
        <v>0</v>
      </c>
      <c r="AT79" s="29"/>
      <c r="AU79" s="29">
        <f t="shared" si="137"/>
        <v>0</v>
      </c>
      <c r="AV79" s="28"/>
      <c r="AW79" s="29"/>
      <c r="AX79" s="28"/>
      <c r="AY79" s="37"/>
    </row>
    <row r="80" spans="2:51" hidden="1" outlineLevel="1">
      <c r="B80" s="32"/>
      <c r="C80" s="28"/>
      <c r="D80" s="28"/>
      <c r="E80" s="42" t="s">
        <v>1656</v>
      </c>
      <c r="F80" s="28"/>
      <c r="G80" s="28"/>
      <c r="H80" s="28"/>
      <c r="I80" s="28"/>
      <c r="J80" s="28"/>
      <c r="K80" s="29">
        <f>SUM('[2]4.1_Base CCM'!$AG$38:$AG$45,'[2]4.1_Base CCM'!$AG$48)</f>
        <v>-152.70407331404635</v>
      </c>
      <c r="L80" s="29"/>
      <c r="M80" s="29">
        <f>SUM('[2]4.2'!$AG$38:$AG$45,'[2]4.2'!$AG$48)</f>
        <v>-154.05920719129702</v>
      </c>
      <c r="N80" s="29"/>
      <c r="O80" s="29">
        <f>SUM('[2]4.3_MCA CCM'!$AG$38:$AG$45,'[2]4.3_MCA CCM'!$AG$48)</f>
        <v>-158.26754950601202</v>
      </c>
      <c r="P80" s="29"/>
      <c r="Q80" s="29">
        <f>SUM('[2]4.4'!$AG$38:$AG$45,'[2]4.4'!$AG$48)</f>
        <v>-159.66394424292102</v>
      </c>
      <c r="R80" s="29"/>
      <c r="S80" s="29">
        <f>SUM('[2]4.5'!$AG$38:$AG$45,'[2]4.5'!$AG$48)</f>
        <v>-208.61174572714441</v>
      </c>
      <c r="T80" s="29"/>
      <c r="U80" s="29">
        <f>SUM('[2]4.6'!$AG$38:$AG$45,'[2]4.6'!$AG$48)</f>
        <v>-212.22437069754676</v>
      </c>
      <c r="V80" s="29"/>
      <c r="W80" s="29">
        <f>SUM('[2]4.7'!$AG$38:$AG$45,'[2]4.7'!$AG$48)</f>
        <v>-188.73593026593045</v>
      </c>
      <c r="X80" s="29"/>
      <c r="Y80" s="29">
        <f>SUM('[2]4.8'!$AG$38:$AG$45,'[2]4.8'!$AG$48)</f>
        <v>-241.23770764019841</v>
      </c>
      <c r="Z80" s="28"/>
      <c r="AA80" s="29">
        <f t="shared" ref="AA80:AA82" si="138">SUMPRODUCT($K$11:$Y$11,K80:Y80)</f>
        <v>-174.89335842969354</v>
      </c>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37"/>
    </row>
    <row r="81" spans="2:51" hidden="1" outlineLevel="1">
      <c r="B81" s="32"/>
      <c r="C81" s="28"/>
      <c r="D81" s="28"/>
      <c r="E81" s="42" t="s">
        <v>1656</v>
      </c>
      <c r="F81" s="28"/>
      <c r="G81" s="28"/>
      <c r="H81" s="28"/>
      <c r="I81" s="28"/>
      <c r="J81" s="28"/>
      <c r="K81" s="28"/>
      <c r="L81" s="28"/>
      <c r="M81" s="28"/>
      <c r="N81" s="28"/>
      <c r="O81" s="28"/>
      <c r="P81" s="28"/>
      <c r="Q81" s="28"/>
      <c r="R81" s="28"/>
      <c r="S81" s="28"/>
      <c r="T81" s="28"/>
      <c r="U81" s="28"/>
      <c r="V81" s="28"/>
      <c r="W81" s="28"/>
      <c r="X81" s="28"/>
      <c r="Y81" s="28"/>
      <c r="Z81" s="28"/>
      <c r="AA81" s="29">
        <f t="shared" si="138"/>
        <v>0</v>
      </c>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37"/>
    </row>
    <row r="82" spans="2:51" hidden="1" outlineLevel="1">
      <c r="B82" s="32"/>
      <c r="C82" s="28"/>
      <c r="D82" s="28"/>
      <c r="E82" s="42" t="s">
        <v>1656</v>
      </c>
      <c r="F82" s="28"/>
      <c r="G82" s="28"/>
      <c r="H82" s="28"/>
      <c r="I82" s="28"/>
      <c r="J82" s="28"/>
      <c r="K82" s="28"/>
      <c r="L82" s="28"/>
      <c r="M82" s="28"/>
      <c r="N82" s="28"/>
      <c r="O82" s="28"/>
      <c r="P82" s="28"/>
      <c r="Q82" s="28"/>
      <c r="R82" s="28"/>
      <c r="S82" s="28"/>
      <c r="T82" s="28"/>
      <c r="U82" s="28"/>
      <c r="V82" s="28"/>
      <c r="W82" s="28"/>
      <c r="X82" s="28"/>
      <c r="Y82" s="28"/>
      <c r="Z82" s="28"/>
      <c r="AA82" s="29">
        <f t="shared" si="138"/>
        <v>0</v>
      </c>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37"/>
    </row>
    <row r="83" spans="2:51" hidden="1" outlineLevel="1">
      <c r="B83" s="32"/>
      <c r="C83" s="28"/>
      <c r="D83" s="28"/>
      <c r="E83" s="42" t="s">
        <v>1656</v>
      </c>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37"/>
    </row>
    <row r="84" spans="2:51" hidden="1" outlineLevel="1">
      <c r="B84" s="32"/>
      <c r="C84" s="28"/>
      <c r="D84" s="28"/>
      <c r="E84" s="42" t="s">
        <v>1656</v>
      </c>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37"/>
    </row>
    <row r="85" spans="2:51" hidden="1" outlineLevel="1">
      <c r="B85" s="32"/>
      <c r="C85" s="28"/>
      <c r="D85" s="28"/>
      <c r="E85" s="42" t="s">
        <v>1656</v>
      </c>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37"/>
    </row>
    <row r="86" spans="2:51" hidden="1" outlineLevel="1">
      <c r="B86" s="32"/>
      <c r="C86" s="28"/>
      <c r="D86" s="28"/>
      <c r="E86" s="42" t="s">
        <v>1656</v>
      </c>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37"/>
    </row>
    <row r="87" spans="2:51" ht="6" customHeight="1" collapsed="1">
      <c r="B87" s="32"/>
      <c r="C87" s="28"/>
      <c r="D87" s="28"/>
      <c r="E87" s="28"/>
      <c r="F87" s="28"/>
      <c r="G87" s="28"/>
      <c r="H87" s="28"/>
      <c r="I87" s="28"/>
      <c r="J87" s="28"/>
      <c r="K87" s="27"/>
      <c r="L87" s="28"/>
      <c r="M87" s="27"/>
      <c r="N87" s="28"/>
      <c r="O87" s="27"/>
      <c r="P87" s="28"/>
      <c r="Q87" s="27"/>
      <c r="R87" s="28"/>
      <c r="S87" s="27"/>
      <c r="T87" s="28"/>
      <c r="U87" s="27"/>
      <c r="V87" s="28"/>
      <c r="W87" s="27"/>
      <c r="X87" s="28"/>
      <c r="Y87" s="27"/>
      <c r="Z87" s="28"/>
      <c r="AA87" s="27"/>
      <c r="AB87" s="28"/>
      <c r="AC87" s="27"/>
      <c r="AD87" s="28"/>
      <c r="AE87" s="27"/>
      <c r="AF87" s="28"/>
      <c r="AG87" s="27"/>
      <c r="AH87" s="28"/>
      <c r="AI87" s="27"/>
      <c r="AJ87" s="28"/>
      <c r="AK87" s="27"/>
      <c r="AL87" s="28"/>
      <c r="AM87" s="27"/>
      <c r="AN87" s="28"/>
      <c r="AO87" s="27"/>
      <c r="AP87" s="28"/>
      <c r="AQ87" s="27"/>
      <c r="AR87" s="28"/>
      <c r="AS87" s="27"/>
      <c r="AT87" s="28"/>
      <c r="AU87" s="27"/>
      <c r="AV87" s="28"/>
      <c r="AW87" s="28"/>
      <c r="AX87" s="28"/>
      <c r="AY87" s="37"/>
    </row>
    <row r="88" spans="2:51">
      <c r="B88" s="32"/>
      <c r="C88" s="28"/>
      <c r="D88" s="28"/>
      <c r="E88" s="28"/>
      <c r="F88" s="28" t="str">
        <f>C51&amp;" w/ overlay"</f>
        <v>PPL BOM@2017 Sep SoMP w/ overlay</v>
      </c>
      <c r="G88" s="28"/>
      <c r="H88" s="28"/>
      <c r="I88" s="28"/>
      <c r="J88" s="28"/>
      <c r="K88" s="26">
        <f>SUBTOTAL(9,K53:K87)</f>
        <v>-373.2741301804453</v>
      </c>
      <c r="L88" s="28"/>
      <c r="M88" s="26">
        <f t="shared" ref="M88" si="139">SUBTOTAL(9,M53:M87)</f>
        <v>-382.3316994590233</v>
      </c>
      <c r="N88" s="28"/>
      <c r="O88" s="26">
        <f t="shared" ref="O88" si="140">SUBTOTAL(9,O53:O87)</f>
        <v>-387.58913842441973</v>
      </c>
      <c r="P88" s="28"/>
      <c r="Q88" s="26">
        <f t="shared" ref="Q88" si="141">SUBTOTAL(9,Q53:Q87)</f>
        <v>-398.85375445425643</v>
      </c>
      <c r="R88" s="28"/>
      <c r="S88" s="26">
        <f t="shared" ref="S88" si="142">SUBTOTAL(9,S53:S87)</f>
        <v>-562.74093327173864</v>
      </c>
      <c r="T88" s="28"/>
      <c r="U88" s="26">
        <f t="shared" ref="U88" si="143">SUBTOTAL(9,U53:U87)</f>
        <v>-506.37482317866761</v>
      </c>
      <c r="V88" s="28"/>
      <c r="W88" s="26">
        <f t="shared" ref="W88" si="144">SUBTOTAL(9,W53:W87)</f>
        <v>-542.323425280935</v>
      </c>
      <c r="X88" s="28"/>
      <c r="Y88" s="26">
        <f t="shared" ref="Y88" si="145">SUBTOTAL(9,Y53:Y87)</f>
        <v>-609.86355223003227</v>
      </c>
      <c r="Z88" s="28"/>
      <c r="AA88" s="26">
        <f t="shared" ref="AA88" si="146">SUBTOTAL(9,AA53:AA87)</f>
        <v>-438.57880115762219</v>
      </c>
      <c r="AB88" s="28"/>
      <c r="AC88" s="26">
        <f t="shared" ref="AC88" si="147">SUBTOTAL(9,AC53:AC87)</f>
        <v>0</v>
      </c>
      <c r="AD88" s="28"/>
      <c r="AE88" s="26">
        <f t="shared" ref="AE88" si="148">SUBTOTAL(9,AE53:AE87)</f>
        <v>0</v>
      </c>
      <c r="AF88" s="28"/>
      <c r="AG88" s="26">
        <f t="shared" ref="AG88" si="149">SUBTOTAL(9,AG53:AG87)</f>
        <v>0</v>
      </c>
      <c r="AH88" s="28"/>
      <c r="AI88" s="26">
        <f t="shared" ref="AI88" si="150">SUBTOTAL(9,AI53:AI87)</f>
        <v>0</v>
      </c>
      <c r="AJ88" s="28"/>
      <c r="AK88" s="26">
        <f t="shared" ref="AK88" si="151">SUBTOTAL(9,AK53:AK87)</f>
        <v>0</v>
      </c>
      <c r="AL88" s="28"/>
      <c r="AM88" s="26">
        <f t="shared" ref="AM88" si="152">SUBTOTAL(9,AM53:AM87)</f>
        <v>0</v>
      </c>
      <c r="AN88" s="28"/>
      <c r="AO88" s="26">
        <f t="shared" ref="AO88:AQ88" si="153">SUBTOTAL(9,AO53:AO87)</f>
        <v>0</v>
      </c>
      <c r="AP88" s="26"/>
      <c r="AQ88" s="26">
        <f t="shared" si="153"/>
        <v>0</v>
      </c>
      <c r="AR88" s="28"/>
      <c r="AS88" s="26">
        <f t="shared" ref="AS88:AU88" si="154">SUBTOTAL(9,AS53:AS87)</f>
        <v>0</v>
      </c>
      <c r="AT88" s="26"/>
      <c r="AU88" s="26">
        <f t="shared" si="154"/>
        <v>0</v>
      </c>
      <c r="AV88" s="28"/>
      <c r="AW88" s="26"/>
      <c r="AX88" s="28"/>
      <c r="AY88" s="37"/>
    </row>
    <row r="89" spans="2:51">
      <c r="B89" s="32"/>
      <c r="C89" s="28"/>
      <c r="D89" s="28"/>
      <c r="E89" s="28"/>
      <c r="F89" s="28"/>
      <c r="G89" s="28"/>
      <c r="H89" s="28"/>
      <c r="I89" s="28"/>
      <c r="J89" s="28"/>
      <c r="K89" s="26"/>
      <c r="L89" s="28"/>
      <c r="M89" s="26"/>
      <c r="N89" s="28"/>
      <c r="O89" s="26"/>
      <c r="P89" s="28"/>
      <c r="Q89" s="26"/>
      <c r="R89" s="28"/>
      <c r="S89" s="26"/>
      <c r="T89" s="28"/>
      <c r="U89" s="26"/>
      <c r="V89" s="28"/>
      <c r="W89" s="26"/>
      <c r="X89" s="28"/>
      <c r="Y89" s="26"/>
      <c r="Z89" s="28"/>
      <c r="AA89" s="26"/>
      <c r="AB89" s="28"/>
      <c r="AC89" s="26"/>
      <c r="AD89" s="28"/>
      <c r="AE89" s="26"/>
      <c r="AF89" s="28"/>
      <c r="AG89" s="26"/>
      <c r="AH89" s="28"/>
      <c r="AI89" s="26"/>
      <c r="AJ89" s="28"/>
      <c r="AK89" s="26"/>
      <c r="AL89" s="28"/>
      <c r="AM89" s="26"/>
      <c r="AN89" s="28"/>
      <c r="AO89" s="26"/>
      <c r="AP89" s="26"/>
      <c r="AQ89" s="26"/>
      <c r="AR89" s="28"/>
      <c r="AS89" s="26"/>
      <c r="AT89" s="26"/>
      <c r="AU89" s="26"/>
      <c r="AV89" s="28"/>
      <c r="AW89" s="26"/>
      <c r="AX89" s="28"/>
      <c r="AY89" s="37"/>
    </row>
    <row r="90" spans="2:51" ht="13.5" thickBot="1">
      <c r="B90" s="32"/>
      <c r="C90" s="48" t="str">
        <f>C12&amp;" B/(W) "&amp;C51</f>
        <v>TT BoM B/(W) PPL BOM@2017 Sep SoMP</v>
      </c>
      <c r="D90" s="28"/>
      <c r="E90" s="28"/>
      <c r="F90" s="28"/>
      <c r="G90" s="28"/>
      <c r="H90" s="28"/>
      <c r="I90" s="28"/>
      <c r="J90" s="28"/>
      <c r="K90" s="49">
        <f>K49-K88</f>
        <v>-7260.637661441664</v>
      </c>
      <c r="L90" s="28"/>
      <c r="M90" s="49">
        <f t="shared" ref="M90" si="155">M49-M88</f>
        <v>-7783.7630761831679</v>
      </c>
      <c r="N90" s="28"/>
      <c r="O90" s="49">
        <f t="shared" ref="O90" si="156">O49-O88</f>
        <v>-7849.010764190497</v>
      </c>
      <c r="P90" s="28"/>
      <c r="Q90" s="49">
        <f t="shared" ref="Q90" si="157">Q49-Q88</f>
        <v>-8409.673113883855</v>
      </c>
      <c r="R90" s="28"/>
      <c r="S90" s="49">
        <f t="shared" ref="S90" si="158">S49-S88</f>
        <v>-8689.3906107371677</v>
      </c>
      <c r="T90" s="28"/>
      <c r="U90" s="49">
        <f t="shared" ref="U90" si="159">U49-U88</f>
        <v>-9381.503392200575</v>
      </c>
      <c r="V90" s="28"/>
      <c r="W90" s="49">
        <f t="shared" ref="W90" si="160">W49-W88</f>
        <v>-8940.9223027410644</v>
      </c>
      <c r="X90" s="28"/>
      <c r="Y90" s="49">
        <f t="shared" ref="Y90" si="161">Y49-Y88</f>
        <v>-9856.3063962494398</v>
      </c>
      <c r="Z90" s="28"/>
      <c r="AA90" s="49">
        <f>AA49-AA88</f>
        <v>-8363.7772251983788</v>
      </c>
      <c r="AB90" s="28"/>
      <c r="AC90" s="49">
        <f t="shared" ref="AC90" si="162">AC49-AC88</f>
        <v>-7764.8166417232433</v>
      </c>
      <c r="AD90" s="28"/>
      <c r="AE90" s="49">
        <f t="shared" ref="AE90" si="163">AE49-AE88</f>
        <v>-8243.3827975753338</v>
      </c>
      <c r="AF90" s="28"/>
      <c r="AG90" s="49">
        <f t="shared" ref="AG90" si="164">AG49-AG88</f>
        <v>-8290.483087865925</v>
      </c>
      <c r="AH90" s="28"/>
      <c r="AI90" s="49">
        <f t="shared" ref="AI90" si="165">AI49-AI88</f>
        <v>-8856.8316126629743</v>
      </c>
      <c r="AJ90" s="28"/>
      <c r="AK90" s="49">
        <f t="shared" ref="AK90" si="166">AK49-AK88</f>
        <v>-9545.1798827456132</v>
      </c>
      <c r="AL90" s="28"/>
      <c r="AM90" s="49">
        <f t="shared" ref="AM90" si="167">AM49-AM88</f>
        <v>-8445.852048339304</v>
      </c>
      <c r="AN90" s="28"/>
      <c r="AO90" s="49">
        <f t="shared" ref="AO90" si="168">AO49-AO88</f>
        <v>-40.114450856755333</v>
      </c>
      <c r="AP90" s="28"/>
      <c r="AQ90" s="49">
        <f t="shared" ref="AQ90" si="169">AQ49-AQ88</f>
        <v>-40.636981144364249</v>
      </c>
      <c r="AR90" s="28"/>
      <c r="AS90" s="49">
        <f t="shared" ref="AS90" si="170">AS49-AS88</f>
        <v>-15.8210161049644</v>
      </c>
      <c r="AT90" s="28"/>
      <c r="AU90" s="49">
        <f t="shared" ref="AU90" si="171">AU49-AU88</f>
        <v>-1.0599237163202515</v>
      </c>
      <c r="AV90" s="28"/>
      <c r="AW90" s="26"/>
      <c r="AX90" s="28"/>
      <c r="AY90" s="37"/>
    </row>
    <row r="91" spans="2:51" ht="13.5" thickTop="1">
      <c r="B91" s="32"/>
      <c r="C91" s="28"/>
      <c r="D91" s="28"/>
      <c r="E91" s="28"/>
      <c r="F91" s="28"/>
      <c r="G91" s="28"/>
      <c r="H91" s="28"/>
      <c r="I91" s="28"/>
      <c r="J91" s="28"/>
      <c r="K91" s="26"/>
      <c r="L91" s="28"/>
      <c r="M91" s="26"/>
      <c r="N91" s="28"/>
      <c r="O91" s="26"/>
      <c r="P91" s="28"/>
      <c r="Q91" s="26"/>
      <c r="R91" s="28"/>
      <c r="S91" s="26"/>
      <c r="T91" s="28"/>
      <c r="U91" s="26"/>
      <c r="V91" s="28"/>
      <c r="W91" s="26"/>
      <c r="X91" s="28"/>
      <c r="Y91" s="26"/>
      <c r="Z91" s="28"/>
      <c r="AA91" s="26"/>
      <c r="AB91" s="28"/>
      <c r="AC91" s="26"/>
      <c r="AD91" s="28"/>
      <c r="AE91" s="26"/>
      <c r="AF91" s="28"/>
      <c r="AG91" s="26"/>
      <c r="AH91" s="28"/>
      <c r="AI91" s="26"/>
      <c r="AJ91" s="28"/>
      <c r="AK91" s="26"/>
      <c r="AL91" s="28"/>
      <c r="AM91" s="26"/>
      <c r="AN91" s="28"/>
      <c r="AO91" s="26"/>
      <c r="AP91" s="26"/>
      <c r="AQ91" s="26"/>
      <c r="AR91" s="28"/>
      <c r="AS91" s="26"/>
      <c r="AT91" s="26"/>
      <c r="AU91" s="26"/>
      <c r="AV91" s="28"/>
      <c r="AW91" s="26"/>
      <c r="AX91" s="28"/>
      <c r="AY91" s="37"/>
    </row>
    <row r="92" spans="2:51" ht="18" customHeight="1">
      <c r="B92" s="32"/>
      <c r="C92" s="48" t="s">
        <v>1664</v>
      </c>
      <c r="D92" s="28"/>
      <c r="E92" s="28"/>
      <c r="F92" s="28"/>
      <c r="G92" s="28"/>
      <c r="H92" s="28"/>
      <c r="I92" s="28"/>
      <c r="J92" s="28"/>
      <c r="K92" s="26"/>
      <c r="L92" s="28"/>
      <c r="M92" s="26"/>
      <c r="N92" s="28"/>
      <c r="O92" s="26"/>
      <c r="P92" s="28"/>
      <c r="Q92" s="26"/>
      <c r="R92" s="28"/>
      <c r="S92" s="26"/>
      <c r="T92" s="28"/>
      <c r="U92" s="26"/>
      <c r="V92" s="28"/>
      <c r="W92" s="26"/>
      <c r="X92" s="28"/>
      <c r="Y92" s="26"/>
      <c r="Z92" s="28"/>
      <c r="AA92" s="26"/>
      <c r="AB92" s="28"/>
      <c r="AC92" s="26"/>
      <c r="AD92" s="28"/>
      <c r="AE92" s="26"/>
      <c r="AF92" s="28"/>
      <c r="AG92" s="26"/>
      <c r="AH92" s="28"/>
      <c r="AI92" s="26"/>
      <c r="AJ92" s="28"/>
      <c r="AK92" s="26"/>
      <c r="AL92" s="28"/>
      <c r="AM92" s="26"/>
      <c r="AN92" s="28"/>
      <c r="AO92" s="26"/>
      <c r="AP92" s="26"/>
      <c r="AQ92" s="26"/>
      <c r="AR92" s="28"/>
      <c r="AS92" s="26"/>
      <c r="AT92" s="26"/>
      <c r="AU92" s="26"/>
      <c r="AV92" s="28"/>
      <c r="AW92" s="26"/>
      <c r="AX92" s="28"/>
      <c r="AY92" s="37"/>
    </row>
    <row r="93" spans="2:51">
      <c r="B93" s="32"/>
      <c r="C93" s="28"/>
      <c r="D93" s="28"/>
      <c r="E93" s="28"/>
      <c r="F93" s="28"/>
      <c r="G93" s="28"/>
      <c r="H93" s="28"/>
      <c r="I93" s="28"/>
      <c r="J93" s="28"/>
      <c r="K93" s="26"/>
      <c r="L93" s="28"/>
      <c r="M93" s="26"/>
      <c r="N93" s="28"/>
      <c r="O93" s="26"/>
      <c r="P93" s="28"/>
      <c r="Q93" s="26"/>
      <c r="R93" s="28"/>
      <c r="S93" s="26"/>
      <c r="T93" s="28"/>
      <c r="U93" s="26"/>
      <c r="V93" s="28"/>
      <c r="W93" s="26"/>
      <c r="X93" s="28"/>
      <c r="Y93" s="26"/>
      <c r="Z93" s="28"/>
      <c r="AA93" s="26"/>
      <c r="AB93" s="28"/>
      <c r="AC93" s="26"/>
      <c r="AD93" s="28"/>
      <c r="AE93" s="26"/>
      <c r="AF93" s="28"/>
      <c r="AG93" s="26"/>
      <c r="AH93" s="28"/>
      <c r="AI93" s="26"/>
      <c r="AJ93" s="28"/>
      <c r="AK93" s="26"/>
      <c r="AL93" s="28"/>
      <c r="AM93" s="26"/>
      <c r="AN93" s="28"/>
      <c r="AO93" s="26"/>
      <c r="AP93" s="26"/>
      <c r="AQ93" s="26"/>
      <c r="AR93" s="28"/>
      <c r="AS93" s="26"/>
      <c r="AT93" s="26"/>
      <c r="AU93" s="26"/>
      <c r="AV93" s="28"/>
      <c r="AW93" s="26"/>
      <c r="AX93" s="28"/>
      <c r="AY93" s="37"/>
    </row>
    <row r="94" spans="2:51">
      <c r="B94" s="32"/>
      <c r="C94" s="28"/>
      <c r="D94" s="28"/>
      <c r="E94" s="42" t="s">
        <v>1656</v>
      </c>
      <c r="F94" s="28" t="s">
        <v>3938</v>
      </c>
      <c r="G94" s="28"/>
      <c r="H94" s="28"/>
      <c r="I94" s="28"/>
      <c r="J94" s="28"/>
      <c r="K94" s="26">
        <f>((465+38+164)-(302+35.79+115.83))/'EX-Rate'!$E$16</f>
        <v>30.812231267683927</v>
      </c>
      <c r="L94" s="28"/>
      <c r="M94" s="26">
        <f>K94</f>
        <v>30.812231267683927</v>
      </c>
      <c r="N94" s="28"/>
      <c r="O94" s="26">
        <f>M94</f>
        <v>30.812231267683927</v>
      </c>
      <c r="P94" s="28"/>
      <c r="Q94" s="26">
        <f>O94</f>
        <v>30.812231267683927</v>
      </c>
      <c r="R94" s="28"/>
      <c r="S94" s="26">
        <f>Q94</f>
        <v>30.812231267683927</v>
      </c>
      <c r="T94" s="28"/>
      <c r="U94" s="26">
        <f>S94</f>
        <v>30.812231267683927</v>
      </c>
      <c r="V94" s="28"/>
      <c r="W94" s="26">
        <f>U94</f>
        <v>30.812231267683927</v>
      </c>
      <c r="X94" s="28"/>
      <c r="Y94" s="26">
        <f>W94</f>
        <v>30.812231267683927</v>
      </c>
      <c r="Z94" s="28"/>
      <c r="AA94" s="26"/>
      <c r="AB94" s="28"/>
      <c r="AC94" s="26"/>
      <c r="AD94" s="28"/>
      <c r="AE94" s="26"/>
      <c r="AF94" s="28"/>
      <c r="AG94" s="26"/>
      <c r="AH94" s="28"/>
      <c r="AI94" s="26"/>
      <c r="AJ94" s="28"/>
      <c r="AK94" s="26"/>
      <c r="AL94" s="28"/>
      <c r="AM94" s="26"/>
      <c r="AN94" s="28"/>
      <c r="AO94" s="26"/>
      <c r="AP94" s="26"/>
      <c r="AQ94" s="26"/>
      <c r="AR94" s="28"/>
      <c r="AS94" s="26"/>
      <c r="AT94" s="26"/>
      <c r="AU94" s="26"/>
      <c r="AV94" s="28"/>
      <c r="AW94" s="26"/>
      <c r="AX94" s="28"/>
      <c r="AY94" s="37"/>
    </row>
    <row r="95" spans="2:51">
      <c r="B95" s="32"/>
      <c r="C95" s="28"/>
      <c r="D95" s="28"/>
      <c r="E95" s="42" t="s">
        <v>1656</v>
      </c>
      <c r="F95" s="28"/>
      <c r="G95" s="28"/>
      <c r="H95" s="28"/>
      <c r="I95" s="28"/>
      <c r="J95" s="28"/>
      <c r="K95" s="29"/>
      <c r="L95" s="29"/>
      <c r="M95" s="29"/>
      <c r="N95" s="29"/>
      <c r="O95" s="29"/>
      <c r="P95" s="29"/>
      <c r="Q95" s="29"/>
      <c r="R95" s="29"/>
      <c r="S95" s="29"/>
      <c r="T95" s="29"/>
      <c r="U95" s="29"/>
      <c r="V95" s="29"/>
      <c r="W95" s="29"/>
      <c r="X95" s="29"/>
      <c r="Y95" s="29"/>
      <c r="Z95" s="28"/>
      <c r="AA95" s="26"/>
      <c r="AB95" s="28"/>
      <c r="AC95" s="26"/>
      <c r="AD95" s="28"/>
      <c r="AE95" s="26"/>
      <c r="AF95" s="28"/>
      <c r="AG95" s="26"/>
      <c r="AH95" s="28"/>
      <c r="AI95" s="26"/>
      <c r="AJ95" s="28"/>
      <c r="AK95" s="26"/>
      <c r="AL95" s="28"/>
      <c r="AM95" s="26"/>
      <c r="AN95" s="28"/>
      <c r="AO95" s="26"/>
      <c r="AP95" s="26"/>
      <c r="AQ95" s="26"/>
      <c r="AR95" s="28"/>
      <c r="AS95" s="26"/>
      <c r="AT95" s="26"/>
      <c r="AU95" s="26"/>
      <c r="AV95" s="28"/>
      <c r="AW95" s="26"/>
      <c r="AX95" s="28"/>
      <c r="AY95" s="37"/>
    </row>
    <row r="96" spans="2:51">
      <c r="B96" s="32"/>
      <c r="C96" s="28"/>
      <c r="D96" s="28"/>
      <c r="E96" s="42" t="s">
        <v>1656</v>
      </c>
      <c r="F96" s="28"/>
      <c r="G96" s="28"/>
      <c r="H96" s="28"/>
      <c r="I96" s="28"/>
      <c r="J96" s="28"/>
      <c r="K96" s="29"/>
      <c r="L96" s="29"/>
      <c r="M96" s="29"/>
      <c r="N96" s="29"/>
      <c r="O96" s="29"/>
      <c r="P96" s="29"/>
      <c r="Q96" s="29"/>
      <c r="R96" s="29"/>
      <c r="S96" s="29"/>
      <c r="T96" s="29"/>
      <c r="U96" s="29"/>
      <c r="V96" s="29"/>
      <c r="W96" s="29"/>
      <c r="X96" s="29"/>
      <c r="Y96" s="29"/>
      <c r="Z96" s="28"/>
      <c r="AA96" s="26"/>
      <c r="AB96" s="28"/>
      <c r="AC96" s="26"/>
      <c r="AD96" s="28"/>
      <c r="AE96" s="26"/>
      <c r="AF96" s="28"/>
      <c r="AG96" s="26"/>
      <c r="AH96" s="28"/>
      <c r="AI96" s="26"/>
      <c r="AJ96" s="28"/>
      <c r="AK96" s="26"/>
      <c r="AL96" s="28"/>
      <c r="AM96" s="26"/>
      <c r="AN96" s="28"/>
      <c r="AO96" s="26"/>
      <c r="AP96" s="26"/>
      <c r="AQ96" s="26"/>
      <c r="AR96" s="28"/>
      <c r="AS96" s="26"/>
      <c r="AT96" s="26"/>
      <c r="AU96" s="26"/>
      <c r="AV96" s="28"/>
      <c r="AW96" s="26"/>
      <c r="AX96" s="28"/>
      <c r="AY96" s="37"/>
    </row>
    <row r="97" spans="2:51">
      <c r="B97" s="32"/>
      <c r="C97" s="28"/>
      <c r="D97" s="28"/>
      <c r="E97" s="42" t="s">
        <v>1656</v>
      </c>
      <c r="F97" s="28"/>
      <c r="G97" s="28"/>
      <c r="H97" s="28"/>
      <c r="I97" s="28"/>
      <c r="J97" s="28"/>
      <c r="K97" s="26"/>
      <c r="L97" s="28"/>
      <c r="M97" s="26"/>
      <c r="N97" s="28"/>
      <c r="O97" s="26"/>
      <c r="P97" s="28"/>
      <c r="Q97" s="26"/>
      <c r="R97" s="28"/>
      <c r="S97" s="26"/>
      <c r="T97" s="28"/>
      <c r="U97" s="26"/>
      <c r="V97" s="28"/>
      <c r="W97" s="26"/>
      <c r="X97" s="28"/>
      <c r="Y97" s="26"/>
      <c r="Z97" s="28"/>
      <c r="AA97" s="26"/>
      <c r="AB97" s="28"/>
      <c r="AC97" s="26"/>
      <c r="AD97" s="28"/>
      <c r="AE97" s="26"/>
      <c r="AF97" s="28"/>
      <c r="AG97" s="26"/>
      <c r="AH97" s="28"/>
      <c r="AI97" s="26"/>
      <c r="AJ97" s="28"/>
      <c r="AK97" s="26"/>
      <c r="AL97" s="28"/>
      <c r="AM97" s="26"/>
      <c r="AN97" s="28"/>
      <c r="AO97" s="26"/>
      <c r="AP97" s="26"/>
      <c r="AQ97" s="26"/>
      <c r="AR97" s="28"/>
      <c r="AS97" s="26"/>
      <c r="AT97" s="26"/>
      <c r="AU97" s="26"/>
      <c r="AV97" s="28"/>
      <c r="AW97" s="26"/>
      <c r="AX97" s="28"/>
      <c r="AY97" s="37"/>
    </row>
    <row r="98" spans="2:51">
      <c r="B98" s="32"/>
      <c r="C98" s="28"/>
      <c r="D98" s="28"/>
      <c r="E98" s="42" t="s">
        <v>1656</v>
      </c>
      <c r="F98" s="28"/>
      <c r="G98" s="28"/>
      <c r="H98" s="28"/>
      <c r="I98" s="28"/>
      <c r="J98" s="28"/>
      <c r="K98" s="26"/>
      <c r="L98" s="28"/>
      <c r="M98" s="26"/>
      <c r="N98" s="28"/>
      <c r="O98" s="26"/>
      <c r="P98" s="28"/>
      <c r="Q98" s="26"/>
      <c r="R98" s="28"/>
      <c r="S98" s="26"/>
      <c r="T98" s="28"/>
      <c r="U98" s="26"/>
      <c r="V98" s="28"/>
      <c r="W98" s="26"/>
      <c r="X98" s="28"/>
      <c r="Y98" s="26"/>
      <c r="Z98" s="28"/>
      <c r="AA98" s="26"/>
      <c r="AB98" s="28"/>
      <c r="AC98" s="26"/>
      <c r="AD98" s="28"/>
      <c r="AE98" s="26"/>
      <c r="AF98" s="28"/>
      <c r="AG98" s="26"/>
      <c r="AH98" s="28"/>
      <c r="AI98" s="26"/>
      <c r="AJ98" s="28"/>
      <c r="AK98" s="26"/>
      <c r="AL98" s="28"/>
      <c r="AM98" s="26"/>
      <c r="AN98" s="28"/>
      <c r="AO98" s="26"/>
      <c r="AP98" s="26"/>
      <c r="AQ98" s="26"/>
      <c r="AR98" s="28"/>
      <c r="AS98" s="26"/>
      <c r="AT98" s="26"/>
      <c r="AU98" s="26"/>
      <c r="AV98" s="28"/>
      <c r="AW98" s="26"/>
      <c r="AX98" s="28"/>
      <c r="AY98" s="37"/>
    </row>
    <row r="99" spans="2:51">
      <c r="B99" s="32"/>
      <c r="C99" s="28"/>
      <c r="D99" s="28"/>
      <c r="E99" s="42" t="s">
        <v>1656</v>
      </c>
      <c r="F99" s="28"/>
      <c r="G99" s="28"/>
      <c r="H99" s="28"/>
      <c r="I99" s="28"/>
      <c r="J99" s="28"/>
      <c r="K99" s="26"/>
      <c r="L99" s="28"/>
      <c r="M99" s="26"/>
      <c r="N99" s="28"/>
      <c r="O99" s="26"/>
      <c r="P99" s="28"/>
      <c r="Q99" s="26"/>
      <c r="R99" s="28"/>
      <c r="S99" s="26"/>
      <c r="T99" s="28"/>
      <c r="U99" s="26"/>
      <c r="V99" s="28"/>
      <c r="W99" s="26"/>
      <c r="X99" s="28"/>
      <c r="Y99" s="26"/>
      <c r="Z99" s="28"/>
      <c r="AA99" s="26"/>
      <c r="AB99" s="28"/>
      <c r="AC99" s="26"/>
      <c r="AD99" s="28"/>
      <c r="AE99" s="26"/>
      <c r="AF99" s="28"/>
      <c r="AG99" s="26"/>
      <c r="AH99" s="28"/>
      <c r="AI99" s="26"/>
      <c r="AJ99" s="28"/>
      <c r="AK99" s="26"/>
      <c r="AL99" s="28"/>
      <c r="AM99" s="26"/>
      <c r="AN99" s="28"/>
      <c r="AO99" s="26"/>
      <c r="AP99" s="26"/>
      <c r="AQ99" s="26"/>
      <c r="AR99" s="28"/>
      <c r="AS99" s="26"/>
      <c r="AT99" s="26"/>
      <c r="AU99" s="26"/>
      <c r="AV99" s="28"/>
      <c r="AW99" s="26"/>
      <c r="AX99" s="28"/>
      <c r="AY99" s="37"/>
    </row>
    <row r="100" spans="2:51">
      <c r="B100" s="32"/>
      <c r="C100" s="28"/>
      <c r="D100" s="28"/>
      <c r="E100" s="42" t="s">
        <v>1656</v>
      </c>
      <c r="F100" s="28" t="s">
        <v>1666</v>
      </c>
      <c r="G100" s="28"/>
      <c r="H100" s="28"/>
      <c r="I100" s="28"/>
      <c r="J100" s="28"/>
      <c r="K100" s="26"/>
      <c r="L100" s="28"/>
      <c r="M100" s="26"/>
      <c r="N100" s="28"/>
      <c r="O100" s="26"/>
      <c r="P100" s="28"/>
      <c r="Q100" s="26"/>
      <c r="R100" s="28"/>
      <c r="S100" s="26"/>
      <c r="T100" s="28"/>
      <c r="U100" s="26"/>
      <c r="V100" s="28"/>
      <c r="W100" s="26"/>
      <c r="X100" s="28"/>
      <c r="Y100" s="26"/>
      <c r="Z100" s="28"/>
      <c r="AA100" s="26"/>
      <c r="AB100" s="28"/>
      <c r="AC100" s="26"/>
      <c r="AD100" s="28"/>
      <c r="AE100" s="26"/>
      <c r="AF100" s="28"/>
      <c r="AG100" s="26"/>
      <c r="AH100" s="28"/>
      <c r="AI100" s="26"/>
      <c r="AJ100" s="28"/>
      <c r="AK100" s="26"/>
      <c r="AL100" s="28"/>
      <c r="AM100" s="26"/>
      <c r="AN100" s="28"/>
      <c r="AO100" s="26"/>
      <c r="AP100" s="26"/>
      <c r="AQ100" s="26"/>
      <c r="AR100" s="28"/>
      <c r="AS100" s="26"/>
      <c r="AT100" s="26"/>
      <c r="AU100" s="26"/>
      <c r="AV100" s="28"/>
      <c r="AW100" s="26"/>
      <c r="AX100" s="28"/>
      <c r="AY100" s="37"/>
    </row>
    <row r="101" spans="2:51">
      <c r="B101" s="32"/>
      <c r="C101" s="28"/>
      <c r="D101" s="28"/>
      <c r="E101" s="28"/>
      <c r="F101" s="28"/>
      <c r="G101" s="28"/>
      <c r="H101" s="28"/>
      <c r="I101" s="28"/>
      <c r="J101" s="28"/>
      <c r="K101" s="53"/>
      <c r="L101" s="28"/>
      <c r="M101" s="53"/>
      <c r="N101" s="28"/>
      <c r="O101" s="53"/>
      <c r="P101" s="28"/>
      <c r="Q101" s="53"/>
      <c r="R101" s="28"/>
      <c r="S101" s="53"/>
      <c r="T101" s="28"/>
      <c r="U101" s="53"/>
      <c r="V101" s="28"/>
      <c r="W101" s="53"/>
      <c r="X101" s="28"/>
      <c r="Y101" s="53"/>
      <c r="Z101" s="28"/>
      <c r="AA101" s="53"/>
      <c r="AB101" s="28"/>
      <c r="AC101" s="53"/>
      <c r="AD101" s="28"/>
      <c r="AE101" s="53"/>
      <c r="AF101" s="28"/>
      <c r="AG101" s="53"/>
      <c r="AH101" s="28"/>
      <c r="AI101" s="53"/>
      <c r="AJ101" s="28"/>
      <c r="AK101" s="53"/>
      <c r="AL101" s="28"/>
      <c r="AM101" s="53"/>
      <c r="AN101" s="28"/>
      <c r="AO101" s="53"/>
      <c r="AP101" s="26"/>
      <c r="AQ101" s="53"/>
      <c r="AR101" s="28"/>
      <c r="AS101" s="53"/>
      <c r="AT101" s="26"/>
      <c r="AU101" s="53"/>
      <c r="AV101" s="28"/>
      <c r="AW101" s="26"/>
      <c r="AX101" s="28"/>
      <c r="AY101" s="37"/>
    </row>
    <row r="102" spans="2:51">
      <c r="B102" s="32"/>
      <c r="C102" s="28"/>
      <c r="D102" s="28"/>
      <c r="E102" s="28"/>
      <c r="F102" s="28"/>
      <c r="G102" s="28" t="s">
        <v>1653</v>
      </c>
      <c r="H102" s="28"/>
      <c r="I102" s="28"/>
      <c r="J102" s="28"/>
      <c r="K102" s="26">
        <f>SUBTOTAL(9,K94:K101)</f>
        <v>30.812231267683927</v>
      </c>
      <c r="L102" s="28"/>
      <c r="M102" s="26">
        <f t="shared" ref="M102" si="172">SUBTOTAL(9,M94:M101)</f>
        <v>30.812231267683927</v>
      </c>
      <c r="N102" s="28"/>
      <c r="O102" s="26">
        <f t="shared" ref="O102" si="173">SUBTOTAL(9,O94:O101)</f>
        <v>30.812231267683927</v>
      </c>
      <c r="P102" s="28"/>
      <c r="Q102" s="26">
        <f t="shared" ref="Q102" si="174">SUBTOTAL(9,Q94:Q101)</f>
        <v>30.812231267683927</v>
      </c>
      <c r="R102" s="28"/>
      <c r="S102" s="26">
        <f t="shared" ref="S102" si="175">SUBTOTAL(9,S94:S101)</f>
        <v>30.812231267683927</v>
      </c>
      <c r="T102" s="28"/>
      <c r="U102" s="26">
        <f t="shared" ref="U102" si="176">SUBTOTAL(9,U94:U101)</f>
        <v>30.812231267683927</v>
      </c>
      <c r="V102" s="28"/>
      <c r="W102" s="26">
        <f t="shared" ref="W102" si="177">SUBTOTAL(9,W94:W101)</f>
        <v>30.812231267683927</v>
      </c>
      <c r="X102" s="28"/>
      <c r="Y102" s="26">
        <f t="shared" ref="Y102" si="178">SUBTOTAL(9,Y94:Y101)</f>
        <v>30.812231267683927</v>
      </c>
      <c r="Z102" s="28"/>
      <c r="AA102" s="26">
        <f t="shared" ref="AA102" si="179">SUBTOTAL(9,AA94:AA101)</f>
        <v>0</v>
      </c>
      <c r="AB102" s="28"/>
      <c r="AC102" s="26">
        <f t="shared" ref="AC102" si="180">SUBTOTAL(9,AC94:AC101)</f>
        <v>0</v>
      </c>
      <c r="AD102" s="28"/>
      <c r="AE102" s="26">
        <f t="shared" ref="AE102" si="181">SUBTOTAL(9,AE94:AE101)</f>
        <v>0</v>
      </c>
      <c r="AF102" s="28"/>
      <c r="AG102" s="26">
        <f t="shared" ref="AG102" si="182">SUBTOTAL(9,AG94:AG101)</f>
        <v>0</v>
      </c>
      <c r="AH102" s="28"/>
      <c r="AI102" s="26">
        <f t="shared" ref="AI102" si="183">SUBTOTAL(9,AI94:AI101)</f>
        <v>0</v>
      </c>
      <c r="AJ102" s="28"/>
      <c r="AK102" s="26">
        <f t="shared" ref="AK102" si="184">SUBTOTAL(9,AK94:AK101)</f>
        <v>0</v>
      </c>
      <c r="AL102" s="28"/>
      <c r="AM102" s="26">
        <f t="shared" ref="AM102" si="185">SUBTOTAL(9,AM94:AM101)</f>
        <v>0</v>
      </c>
      <c r="AN102" s="28"/>
      <c r="AO102" s="26">
        <f t="shared" ref="AO102" si="186">SUBTOTAL(9,AO94:AO101)</f>
        <v>0</v>
      </c>
      <c r="AP102" s="26"/>
      <c r="AQ102" s="26">
        <f>SUBTOTAL(9,AQ94:AQ101)</f>
        <v>0</v>
      </c>
      <c r="AR102" s="28"/>
      <c r="AS102" s="26">
        <f t="shared" ref="AS102:AU102" si="187">SUBTOTAL(9,AS94:AS101)</f>
        <v>0</v>
      </c>
      <c r="AT102" s="26"/>
      <c r="AU102" s="26">
        <f t="shared" si="187"/>
        <v>0</v>
      </c>
      <c r="AV102" s="28"/>
      <c r="AW102" s="26"/>
      <c r="AX102" s="28"/>
      <c r="AY102" s="37"/>
    </row>
    <row r="103" spans="2:51">
      <c r="B103" s="32"/>
      <c r="C103" s="28"/>
      <c r="D103" s="28"/>
      <c r="E103" s="28"/>
      <c r="F103" s="28"/>
      <c r="G103" s="28"/>
      <c r="H103" s="28"/>
      <c r="I103" s="28"/>
      <c r="J103" s="28"/>
      <c r="K103" s="26"/>
      <c r="L103" s="28"/>
      <c r="M103" s="26"/>
      <c r="N103" s="28"/>
      <c r="O103" s="26"/>
      <c r="P103" s="28"/>
      <c r="Q103" s="26"/>
      <c r="R103" s="28"/>
      <c r="S103" s="26"/>
      <c r="T103" s="28"/>
      <c r="U103" s="26"/>
      <c r="V103" s="28"/>
      <c r="W103" s="26"/>
      <c r="X103" s="28"/>
      <c r="Y103" s="26"/>
      <c r="Z103" s="28"/>
      <c r="AA103" s="26"/>
      <c r="AB103" s="28"/>
      <c r="AC103" s="26"/>
      <c r="AD103" s="28"/>
      <c r="AE103" s="26"/>
      <c r="AF103" s="28"/>
      <c r="AG103" s="26"/>
      <c r="AH103" s="28"/>
      <c r="AI103" s="26"/>
      <c r="AJ103" s="28"/>
      <c r="AK103" s="26"/>
      <c r="AL103" s="28"/>
      <c r="AM103" s="26"/>
      <c r="AN103" s="28"/>
      <c r="AO103" s="26"/>
      <c r="AP103" s="26"/>
      <c r="AQ103" s="26"/>
      <c r="AR103" s="28"/>
      <c r="AS103" s="26"/>
      <c r="AT103" s="26"/>
      <c r="AU103" s="26"/>
      <c r="AV103" s="28"/>
      <c r="AW103" s="26"/>
      <c r="AX103" s="28"/>
      <c r="AY103" s="37"/>
    </row>
    <row r="104" spans="2:51" ht="13.5" thickBot="1">
      <c r="B104" s="43"/>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4"/>
      <c r="AW104" s="44"/>
      <c r="AX104" s="44"/>
      <c r="AY104" s="45"/>
    </row>
    <row r="106" spans="2:51" ht="13.5" thickBot="1"/>
    <row r="107" spans="2:51" ht="15" customHeight="1" thickBot="1">
      <c r="B107" s="187" t="s">
        <v>1668</v>
      </c>
      <c r="C107" s="188"/>
      <c r="D107" s="188"/>
      <c r="E107" s="188"/>
      <c r="F107" s="188"/>
      <c r="G107" s="188"/>
      <c r="H107" s="188"/>
      <c r="I107" s="188"/>
      <c r="J107" s="189"/>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1"/>
    </row>
    <row r="108" spans="2:51">
      <c r="B108" s="32"/>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37"/>
    </row>
    <row r="109" spans="2:51">
      <c r="B109" s="32"/>
      <c r="C109" s="28"/>
      <c r="D109" s="28"/>
      <c r="E109" s="28"/>
      <c r="F109" s="28" t="s">
        <v>1669</v>
      </c>
      <c r="G109" s="28"/>
      <c r="H109" s="28"/>
      <c r="I109" s="28"/>
      <c r="J109" s="28"/>
      <c r="K109" s="29">
        <f>SUMIF('TT BoM '!$BL:$BL,Summary!$F109,'TT BoM '!CQ:CQ)</f>
        <v>-51868.643714965125</v>
      </c>
      <c r="L109" s="28"/>
      <c r="M109" s="29">
        <f>SUMIF('TT BoM '!$BL:$BL,Summary!$F109,'TT BoM '!CR:CR)</f>
        <v>-55476.505563482773</v>
      </c>
      <c r="N109" s="28"/>
      <c r="O109" s="29">
        <f>SUMIF('TT BoM '!$BL:$BL,Summary!$F109,'TT BoM '!CS:CS)</f>
        <v>-55652.412631637097</v>
      </c>
      <c r="P109" s="28"/>
      <c r="Q109" s="29">
        <f>SUMIF('TT BoM '!$BL:$BL,Summary!$F109,'TT BoM '!CT:CT)</f>
        <v>-59535.232480154795</v>
      </c>
      <c r="R109" s="28"/>
      <c r="S109" s="29">
        <f>SUMIF('TT BoM '!$BL:$BL,Summary!$F109,'TT BoM '!CU:CU)</f>
        <v>-61990.051652222159</v>
      </c>
      <c r="T109" s="28"/>
      <c r="U109" s="29">
        <f>SUMIF('TT BoM '!$BL:$BL,Summary!$F109,'TT BoM '!CV:CV)</f>
        <v>-66873.034442985678</v>
      </c>
      <c r="V109" s="28"/>
      <c r="W109" s="29">
        <f>SUMIF('TT BoM '!$BL:$BL,Summary!$F109,'TT BoM '!CW:CW)</f>
        <v>-63881.906726309586</v>
      </c>
      <c r="X109" s="28"/>
      <c r="Y109" s="29">
        <f>SUMIF('TT BoM '!$BL:$BL,Summary!$F109,'TT BoM '!CX:CX)</f>
        <v>-70757.603795103612</v>
      </c>
      <c r="Z109" s="28"/>
      <c r="AA109" s="29">
        <f t="shared" ref="AA109" si="188">SUMPRODUCT($K$11:$Y$11,K109:Y109)</f>
        <v>-59295.59724590581</v>
      </c>
      <c r="AB109" s="28"/>
      <c r="AC109" s="29">
        <f>SUMIF('TT BoM '!$BL:$BL,Summary!$F109,'TT BoM '!CY:CY)</f>
        <v>-52702.739028480835</v>
      </c>
      <c r="AD109" s="28"/>
      <c r="AE109" s="29">
        <f>SUMIF('TT BoM '!$BL:$BL,Summary!$F109,'TT BoM '!CZ:CZ)</f>
        <v>-55937.370432098716</v>
      </c>
      <c r="AF109" s="28"/>
      <c r="AG109" s="29">
        <f>SUMIF('TT BoM '!$BL:$BL,Summary!$F109,'TT BoM '!DA:DA)</f>
        <v>-56216.317945152819</v>
      </c>
      <c r="AH109" s="28"/>
      <c r="AI109" s="29">
        <f>SUMIF('TT BoM '!$BL:$BL,Summary!$F109,'TT BoM '!DB:DB)</f>
        <v>-60058.85734877074</v>
      </c>
      <c r="AJ109" s="28"/>
      <c r="AK109" s="29">
        <f>SUMIF('TT BoM '!$BL:$BL,Summary!$F109,'TT BoM '!DC:DC)</f>
        <v>-64343.081594925519</v>
      </c>
      <c r="AL109" s="28"/>
      <c r="AM109" s="29">
        <f>SUMPRODUCT($AC$11:$AK$11,AC109:AK109)</f>
        <v>-57262.970160288955</v>
      </c>
      <c r="AN109" s="28"/>
      <c r="AO109" s="28"/>
      <c r="AP109" s="28"/>
      <c r="AQ109" s="28"/>
      <c r="AR109" s="28"/>
      <c r="AS109" s="28"/>
      <c r="AT109" s="28"/>
      <c r="AU109" s="28"/>
      <c r="AV109" s="28"/>
      <c r="AW109" s="28"/>
      <c r="AX109" s="28"/>
      <c r="AY109" s="37"/>
    </row>
    <row r="110" spans="2:51">
      <c r="B110" s="32"/>
      <c r="C110" s="28"/>
      <c r="D110" s="28"/>
      <c r="E110" s="28"/>
      <c r="F110" s="28" t="s">
        <v>1670</v>
      </c>
      <c r="G110" s="28"/>
      <c r="H110" s="28"/>
      <c r="I110" s="28"/>
      <c r="J110" s="28"/>
      <c r="K110" s="29">
        <f>SUMIF('TT BoM '!$BL:$BL,Summary!$F110,'TT BoM '!CQ:CQ)</f>
        <v>-30.196480998992005</v>
      </c>
      <c r="L110" s="28"/>
      <c r="M110" s="29">
        <f>SUMIF('TT BoM '!$BL:$BL,Summary!$F110,'TT BoM '!CR:CR)</f>
        <v>-66.011778824883649</v>
      </c>
      <c r="N110" s="28"/>
      <c r="O110" s="29">
        <f>SUMIF('TT BoM '!$BL:$BL,Summary!$F110,'TT BoM '!CS:CS)</f>
        <v>-30.595735124592007</v>
      </c>
      <c r="P110" s="28"/>
      <c r="Q110" s="29">
        <f>SUMIF('TT BoM '!$BL:$BL,Summary!$F110,'TT BoM '!CT:CT)</f>
        <v>-66.411032950483659</v>
      </c>
      <c r="R110" s="28"/>
      <c r="S110" s="29">
        <f>SUMIF('TT BoM '!$BL:$BL,Summary!$F110,'TT BoM '!CU:CU)</f>
        <v>-46.037151477591976</v>
      </c>
      <c r="T110" s="28"/>
      <c r="U110" s="29">
        <f>SUMIF('TT BoM '!$BL:$BL,Summary!$F110,'TT BoM '!CV:CV)</f>
        <v>-78.040811660483641</v>
      </c>
      <c r="V110" s="28"/>
      <c r="W110" s="29">
        <f>SUMIF('TT BoM '!$BL:$BL,Summary!$F110,'TT BoM '!CW:CW)</f>
        <v>-137.51349896748366</v>
      </c>
      <c r="X110" s="28"/>
      <c r="Y110" s="29">
        <f>SUMIF('TT BoM '!$BL:$BL,Summary!$F110,'TT BoM '!CX:CX)</f>
        <v>-133.65420287848363</v>
      </c>
      <c r="Z110" s="28"/>
      <c r="AA110" s="29">
        <f t="shared" ref="AA110:AA115" si="189">SUMPRODUCT($K$11:$Y$11,K110:Y110)</f>
        <v>-62.97477480564374</v>
      </c>
      <c r="AB110" s="28"/>
      <c r="AC110" s="29">
        <f>SUMIF('TT BoM '!$BL:$BL,Summary!$F110,'TT BoM '!CY:CY)</f>
        <v>-34.553954998992012</v>
      </c>
      <c r="AD110" s="28"/>
      <c r="AE110" s="29">
        <f>SUMIF('TT BoM '!$BL:$BL,Summary!$F110,'TT BoM '!CZ:CZ)</f>
        <v>-70.369252824883645</v>
      </c>
      <c r="AF110" s="28"/>
      <c r="AG110" s="29">
        <f>SUMIF('TT BoM '!$BL:$BL,Summary!$F110,'TT BoM '!DA:DA)</f>
        <v>-34.953209124592014</v>
      </c>
      <c r="AH110" s="28"/>
      <c r="AI110" s="29">
        <f>SUMIF('TT BoM '!$BL:$BL,Summary!$F110,'TT BoM '!DB:DB)</f>
        <v>-70.768506950483655</v>
      </c>
      <c r="AJ110" s="28"/>
      <c r="AK110" s="29">
        <f>SUMIF('TT BoM '!$BL:$BL,Summary!$F110,'TT BoM '!DC:DC)</f>
        <v>-141.87097296748362</v>
      </c>
      <c r="AL110" s="28"/>
      <c r="AM110" s="29">
        <f t="shared" ref="AM110:AM115" si="190">SUMPRODUCT($AC$11:$AK$11,AC110:AK110)</f>
        <v>-61.611650939261899</v>
      </c>
      <c r="AN110" s="28"/>
      <c r="AO110" s="28"/>
      <c r="AP110" s="28"/>
      <c r="AQ110" s="28"/>
      <c r="AR110" s="28"/>
      <c r="AS110" s="28"/>
      <c r="AT110" s="28"/>
      <c r="AU110" s="28"/>
      <c r="AV110" s="28"/>
      <c r="AW110" s="28"/>
      <c r="AX110" s="28"/>
      <c r="AY110" s="37"/>
    </row>
    <row r="111" spans="2:51">
      <c r="B111" s="32"/>
      <c r="C111" s="28"/>
      <c r="D111" s="28"/>
      <c r="E111" s="28"/>
      <c r="F111" s="28" t="s">
        <v>1671</v>
      </c>
      <c r="G111" s="28"/>
      <c r="H111" s="28"/>
      <c r="I111" s="28"/>
      <c r="J111" s="28"/>
      <c r="K111" s="29">
        <f>SUMIF('TT BoM '!$BL:$BL,Summary!$F111,'TT BoM '!CQ:CQ)</f>
        <v>-88.68788274136385</v>
      </c>
      <c r="L111" s="28"/>
      <c r="M111" s="29">
        <f>SUMIF('TT BoM '!$BL:$BL,Summary!$F111,'TT BoM '!CR:CR)</f>
        <v>-67.995224280163825</v>
      </c>
      <c r="N111" s="28"/>
      <c r="O111" s="29">
        <f>SUMIF('TT BoM '!$BL:$BL,Summary!$F111,'TT BoM '!CS:CS)</f>
        <v>-104.28202057316382</v>
      </c>
      <c r="P111" s="28"/>
      <c r="Q111" s="29">
        <f>SUMIF('TT BoM '!$BL:$BL,Summary!$F111,'TT BoM '!CT:CT)</f>
        <v>-83.589362111963851</v>
      </c>
      <c r="R111" s="28"/>
      <c r="S111" s="29">
        <f>SUMIF('TT BoM '!$BL:$BL,Summary!$F111,'TT BoM '!CU:CU)</f>
        <v>-178.74738768226379</v>
      </c>
      <c r="T111" s="28"/>
      <c r="U111" s="29">
        <f>SUMIF('TT BoM '!$BL:$BL,Summary!$F111,'TT BoM '!CV:CV)</f>
        <v>-91.080013912463826</v>
      </c>
      <c r="V111" s="28"/>
      <c r="W111" s="29">
        <f>SUMIF('TT BoM '!$BL:$BL,Summary!$F111,'TT BoM '!CW:CW)</f>
        <v>-82.37051047356384</v>
      </c>
      <c r="X111" s="28"/>
      <c r="Y111" s="29">
        <f>SUMIF('TT BoM '!$BL:$BL,Summary!$F111,'TT BoM '!CX:CX)</f>
        <v>-91.080013912463826</v>
      </c>
      <c r="Z111" s="28"/>
      <c r="AA111" s="29">
        <f t="shared" si="189"/>
        <v>-94.631568693061823</v>
      </c>
      <c r="AB111" s="28"/>
      <c r="AC111" s="29">
        <f>SUMIF('TT BoM '!$BL:$BL,Summary!$F111,'TT BoM '!CY:CY)</f>
        <v>-103.33174674976381</v>
      </c>
      <c r="AD111" s="28"/>
      <c r="AE111" s="29">
        <f>SUMIF('TT BoM '!$BL:$BL,Summary!$F111,'TT BoM '!CZ:CZ)</f>
        <v>-82.758177368563821</v>
      </c>
      <c r="AF111" s="28"/>
      <c r="AG111" s="29">
        <f>SUMIF('TT BoM '!$BL:$BL,Summary!$F111,'TT BoM '!DA:DA)</f>
        <v>-118.92588458156382</v>
      </c>
      <c r="AH111" s="28"/>
      <c r="AI111" s="29">
        <f>SUMIF('TT BoM '!$BL:$BL,Summary!$F111,'TT BoM '!DB:DB)</f>
        <v>-98.352315200363833</v>
      </c>
      <c r="AJ111" s="28"/>
      <c r="AK111" s="29">
        <f>SUMIF('TT BoM '!$BL:$BL,Summary!$F111,'TT BoM '!DC:DC)</f>
        <v>-97.133463561963822</v>
      </c>
      <c r="AL111" s="28"/>
      <c r="AM111" s="29">
        <f t="shared" si="190"/>
        <v>-99.770947832691604</v>
      </c>
      <c r="AN111" s="28"/>
      <c r="AO111" s="28"/>
      <c r="AP111" s="28"/>
      <c r="AQ111" s="28"/>
      <c r="AR111" s="28"/>
      <c r="AS111" s="28"/>
      <c r="AT111" s="28"/>
      <c r="AU111" s="28"/>
      <c r="AV111" s="28"/>
      <c r="AW111" s="28"/>
      <c r="AX111" s="28"/>
      <c r="AY111" s="37"/>
    </row>
    <row r="112" spans="2:51">
      <c r="B112" s="32"/>
      <c r="C112" s="28"/>
      <c r="D112" s="28"/>
      <c r="E112" s="28"/>
      <c r="F112" s="28" t="s">
        <v>3883</v>
      </c>
      <c r="G112" s="28"/>
      <c r="H112" s="28"/>
      <c r="I112" s="28"/>
      <c r="J112" s="28"/>
      <c r="K112" s="29">
        <f>SUMIF('TT BoM '!$BL:$BL,Summary!$F112,'TT BoM '!CQ:CQ)</f>
        <v>-14.189167300000001</v>
      </c>
      <c r="L112" s="28"/>
      <c r="M112" s="29">
        <f>SUMIF('TT BoM '!$BL:$BL,Summary!$F112,'TT BoM '!CR:CR)</f>
        <v>0</v>
      </c>
      <c r="N112" s="28"/>
      <c r="O112" s="29">
        <f>SUMIF('TT BoM '!$BL:$BL,Summary!$F112,'TT BoM '!CS:CS)</f>
        <v>-14.189167300000001</v>
      </c>
      <c r="P112" s="28"/>
      <c r="Q112" s="29">
        <f>SUMIF('TT BoM '!$BL:$BL,Summary!$F112,'TT BoM '!CT:CT)</f>
        <v>0</v>
      </c>
      <c r="R112" s="28"/>
      <c r="S112" s="29">
        <f>SUMIF('TT BoM '!$BL:$BL,Summary!$F112,'TT BoM '!CU:CU)</f>
        <v>-14.189167300000001</v>
      </c>
      <c r="T112" s="28"/>
      <c r="U112" s="29">
        <f>SUMIF('TT BoM '!$BL:$BL,Summary!$F112,'TT BoM '!CV:CV)</f>
        <v>0</v>
      </c>
      <c r="V112" s="28"/>
      <c r="W112" s="29">
        <f>SUMIF('TT BoM '!$BL:$BL,Summary!$F112,'TT BoM '!CW:CW)</f>
        <v>0</v>
      </c>
      <c r="X112" s="28"/>
      <c r="Y112" s="29">
        <f>SUMIF('TT BoM '!$BL:$BL,Summary!$F112,'TT BoM '!CX:CX)</f>
        <v>0</v>
      </c>
      <c r="Z112" s="28"/>
      <c r="AA112" s="29">
        <f t="shared" si="189"/>
        <v>-5.2499919010000005</v>
      </c>
      <c r="AB112" s="28"/>
      <c r="AC112" s="29">
        <f>SUMIF('TT BoM '!$BL:$BL,Summary!$F112,'TT BoM '!CY:CY)</f>
        <v>-14.189167300000001</v>
      </c>
      <c r="AD112" s="28"/>
      <c r="AE112" s="29">
        <f>SUMIF('TT BoM '!$BL:$BL,Summary!$F112,'TT BoM '!CZ:CZ)</f>
        <v>0</v>
      </c>
      <c r="AF112" s="28"/>
      <c r="AG112" s="29">
        <f>SUMIF('TT BoM '!$BL:$BL,Summary!$F112,'TT BoM '!DA:DA)</f>
        <v>-14.189167300000001</v>
      </c>
      <c r="AH112" s="28"/>
      <c r="AI112" s="29">
        <f>SUMIF('TT BoM '!$BL:$BL,Summary!$F112,'TT BoM '!DB:DB)</f>
        <v>0</v>
      </c>
      <c r="AJ112" s="28"/>
      <c r="AK112" s="29">
        <f>SUMIF('TT BoM '!$BL:$BL,Summary!$F112,'TT BoM '!DC:DC)</f>
        <v>0</v>
      </c>
      <c r="AL112" s="28"/>
      <c r="AM112" s="29">
        <f t="shared" si="190"/>
        <v>-5.5180095055555558</v>
      </c>
      <c r="AN112" s="28"/>
      <c r="AO112" s="28"/>
      <c r="AP112" s="28"/>
      <c r="AQ112" s="28"/>
      <c r="AR112" s="28"/>
      <c r="AS112" s="28"/>
      <c r="AT112" s="28"/>
      <c r="AU112" s="28"/>
      <c r="AV112" s="28"/>
      <c r="AW112" s="28"/>
      <c r="AX112" s="28"/>
      <c r="AY112" s="37"/>
    </row>
    <row r="113" spans="2:51">
      <c r="B113" s="32"/>
      <c r="C113" s="28"/>
      <c r="D113" s="28"/>
      <c r="E113" s="28"/>
      <c r="F113" s="28" t="s">
        <v>3884</v>
      </c>
      <c r="G113" s="28"/>
      <c r="H113" s="28"/>
      <c r="I113" s="28"/>
      <c r="J113" s="28"/>
      <c r="K113" s="29">
        <f>SUMIF('TT BoM '!$BL:$BL,Summary!$F113,'TT BoM '!CQ:CQ)</f>
        <v>0</v>
      </c>
      <c r="L113" s="28"/>
      <c r="M113" s="29">
        <f>SUMIF('TT BoM '!$BL:$BL,Summary!$F113,'TT BoM '!CR:CR)</f>
        <v>0</v>
      </c>
      <c r="N113" s="28"/>
      <c r="O113" s="29">
        <f>SUMIF('TT BoM '!$BL:$BL,Summary!$F113,'TT BoM '!CS:CS)</f>
        <v>0</v>
      </c>
      <c r="P113" s="28"/>
      <c r="Q113" s="29">
        <f>SUMIF('TT BoM '!$BL:$BL,Summary!$F113,'TT BoM '!CT:CT)</f>
        <v>0</v>
      </c>
      <c r="R113" s="28"/>
      <c r="S113" s="29">
        <f>SUMIF('TT BoM '!$BL:$BL,Summary!$F113,'TT BoM '!CU:CU)</f>
        <v>-8.7149479999999997</v>
      </c>
      <c r="T113" s="28"/>
      <c r="U113" s="29">
        <f>SUMIF('TT BoM '!$BL:$BL,Summary!$F113,'TT BoM '!CV:CV)</f>
        <v>-8.7149479999999997</v>
      </c>
      <c r="V113" s="28"/>
      <c r="W113" s="29">
        <f>SUMIF('TT BoM '!$BL:$BL,Summary!$F113,'TT BoM '!CW:CW)</f>
        <v>0</v>
      </c>
      <c r="X113" s="28"/>
      <c r="Y113" s="29">
        <f>SUMIF('TT BoM '!$BL:$BL,Summary!$F113,'TT BoM '!CX:CX)</f>
        <v>-8.7149479999999997</v>
      </c>
      <c r="Z113" s="28"/>
      <c r="AA113" s="29">
        <f t="shared" si="189"/>
        <v>-2.44018544</v>
      </c>
      <c r="AB113" s="28"/>
      <c r="AC113" s="29">
        <f>SUMIF('TT BoM '!$BL:$BL,Summary!$F113,'TT BoM '!CY:CY)</f>
        <v>0</v>
      </c>
      <c r="AD113" s="28"/>
      <c r="AE113" s="29">
        <f>SUMIF('TT BoM '!$BL:$BL,Summary!$F113,'TT BoM '!CZ:CZ)</f>
        <v>0</v>
      </c>
      <c r="AF113" s="28"/>
      <c r="AG113" s="29">
        <f>SUMIF('TT BoM '!$BL:$BL,Summary!$F113,'TT BoM '!DA:DA)</f>
        <v>0</v>
      </c>
      <c r="AH113" s="28"/>
      <c r="AI113" s="29">
        <f>SUMIF('TT BoM '!$BL:$BL,Summary!$F113,'TT BoM '!DB:DB)</f>
        <v>0</v>
      </c>
      <c r="AJ113" s="28"/>
      <c r="AK113" s="29">
        <f>SUMIF('TT BoM '!$BL:$BL,Summary!$F113,'TT BoM '!DC:DC)</f>
        <v>0</v>
      </c>
      <c r="AL113" s="28"/>
      <c r="AM113" s="29">
        <f t="shared" si="190"/>
        <v>0</v>
      </c>
      <c r="AN113" s="28"/>
      <c r="AO113" s="28"/>
      <c r="AP113" s="28"/>
      <c r="AQ113" s="28"/>
      <c r="AR113" s="28"/>
      <c r="AS113" s="28"/>
      <c r="AT113" s="28"/>
      <c r="AU113" s="28"/>
      <c r="AV113" s="28"/>
      <c r="AW113" s="28"/>
      <c r="AX113" s="28"/>
      <c r="AY113" s="37"/>
    </row>
    <row r="114" spans="2:51">
      <c r="B114" s="32"/>
      <c r="C114" s="28"/>
      <c r="D114" s="28"/>
      <c r="E114" s="28"/>
      <c r="F114" s="28" t="s">
        <v>3885</v>
      </c>
      <c r="G114" s="28"/>
      <c r="H114" s="28"/>
      <c r="I114" s="28"/>
      <c r="J114" s="28"/>
      <c r="K114" s="29">
        <f>SUMIF('TT BoM '!$BL:$BL,Summary!$F114,'TT BoM '!CQ:CQ)</f>
        <v>-0.38772392999999994</v>
      </c>
      <c r="L114" s="28"/>
      <c r="M114" s="29">
        <f>SUMIF('TT BoM '!$BL:$BL,Summary!$F114,'TT BoM '!CR:CR)</f>
        <v>-0.38772392999999994</v>
      </c>
      <c r="N114" s="28"/>
      <c r="O114" s="29">
        <f>SUMIF('TT BoM '!$BL:$BL,Summary!$F114,'TT BoM '!CS:CS)</f>
        <v>-0.38772392999999994</v>
      </c>
      <c r="P114" s="28"/>
      <c r="Q114" s="29">
        <f>SUMIF('TT BoM '!$BL:$BL,Summary!$F114,'TT BoM '!CT:CT)</f>
        <v>-0.38772392999999994</v>
      </c>
      <c r="R114" s="28"/>
      <c r="S114" s="29">
        <f>SUMIF('TT BoM '!$BL:$BL,Summary!$F114,'TT BoM '!CU:CU)</f>
        <v>-0.38772392999999994</v>
      </c>
      <c r="T114" s="28"/>
      <c r="U114" s="29">
        <f>SUMIF('TT BoM '!$BL:$BL,Summary!$F114,'TT BoM '!CV:CV)</f>
        <v>-0.38772392999999994</v>
      </c>
      <c r="V114" s="28"/>
      <c r="W114" s="29">
        <f>SUMIF('TT BoM '!$BL:$BL,Summary!$F114,'TT BoM '!CW:CW)</f>
        <v>-0.38772392999999994</v>
      </c>
      <c r="X114" s="28"/>
      <c r="Y114" s="29">
        <f>SUMIF('TT BoM '!$BL:$BL,Summary!$F114,'TT BoM '!CX:CX)</f>
        <v>-0.38772392999999994</v>
      </c>
      <c r="Z114" s="28"/>
      <c r="AA114" s="29">
        <f t="shared" si="189"/>
        <v>-0.38772393000000005</v>
      </c>
      <c r="AB114" s="28"/>
      <c r="AC114" s="29">
        <f>SUMIF('TT BoM '!$BL:$BL,Summary!$F114,'TT BoM '!CY:CY)</f>
        <v>-0.38772392999999994</v>
      </c>
      <c r="AD114" s="28"/>
      <c r="AE114" s="29">
        <f>SUMIF('TT BoM '!$BL:$BL,Summary!$F114,'TT BoM '!CZ:CZ)</f>
        <v>-0.38772392999999994</v>
      </c>
      <c r="AF114" s="28"/>
      <c r="AG114" s="29">
        <f>SUMIF('TT BoM '!$BL:$BL,Summary!$F114,'TT BoM '!DA:DA)</f>
        <v>-0.38772392999999994</v>
      </c>
      <c r="AH114" s="28"/>
      <c r="AI114" s="29">
        <f>SUMIF('TT BoM '!$BL:$BL,Summary!$F114,'TT BoM '!DB:DB)</f>
        <v>-0.38772392999999994</v>
      </c>
      <c r="AJ114" s="28"/>
      <c r="AK114" s="29">
        <f>SUMIF('TT BoM '!$BL:$BL,Summary!$F114,'TT BoM '!DC:DC)</f>
        <v>-0.38772392999999994</v>
      </c>
      <c r="AL114" s="28"/>
      <c r="AM114" s="29">
        <f t="shared" si="190"/>
        <v>-0.38772392999999994</v>
      </c>
      <c r="AN114" s="28"/>
      <c r="AO114" s="28"/>
      <c r="AP114" s="28"/>
      <c r="AQ114" s="28"/>
      <c r="AR114" s="28"/>
      <c r="AS114" s="28"/>
      <c r="AT114" s="28"/>
      <c r="AU114" s="28"/>
      <c r="AV114" s="28"/>
      <c r="AW114" s="28"/>
      <c r="AX114" s="28"/>
      <c r="AY114" s="37"/>
    </row>
    <row r="115" spans="2:51">
      <c r="B115" s="32"/>
      <c r="C115" s="28"/>
      <c r="D115" s="28"/>
      <c r="E115" s="28"/>
      <c r="F115" s="28" t="s">
        <v>3886</v>
      </c>
      <c r="G115" s="28"/>
      <c r="H115" s="28"/>
      <c r="I115" s="28"/>
      <c r="J115" s="28"/>
      <c r="K115" s="29">
        <f>SUMIF('TT BoM '!$BL:$BL,Summary!$F115,'TT BoM '!CQ:CQ)</f>
        <v>-0.32852159999999997</v>
      </c>
      <c r="L115" s="28"/>
      <c r="M115" s="29">
        <f>SUMIF('TT BoM '!$BL:$BL,Summary!$F115,'TT BoM '!CR:CR)</f>
        <v>-0.32852159999999997</v>
      </c>
      <c r="N115" s="28"/>
      <c r="O115" s="29">
        <f>SUMIF('TT BoM '!$BL:$BL,Summary!$F115,'TT BoM '!CS:CS)</f>
        <v>-0.32852159999999997</v>
      </c>
      <c r="P115" s="28"/>
      <c r="Q115" s="29">
        <f>SUMIF('TT BoM '!$BL:$BL,Summary!$F115,'TT BoM '!CT:CT)</f>
        <v>-0.32852159999999997</v>
      </c>
      <c r="R115" s="28"/>
      <c r="S115" s="29">
        <f>SUMIF('TT BoM '!$BL:$BL,Summary!$F115,'TT BoM '!CU:CU)</f>
        <v>0</v>
      </c>
      <c r="T115" s="28"/>
      <c r="U115" s="29">
        <f>SUMIF('TT BoM '!$BL:$BL,Summary!$F115,'TT BoM '!CV:CV)</f>
        <v>0</v>
      </c>
      <c r="V115" s="28"/>
      <c r="W115" s="29">
        <f>SUMIF('TT BoM '!$BL:$BL,Summary!$F115,'TT BoM '!CW:CW)</f>
        <v>-0.32852159999999997</v>
      </c>
      <c r="X115" s="28"/>
      <c r="Y115" s="29">
        <f>SUMIF('TT BoM '!$BL:$BL,Summary!$F115,'TT BoM '!CX:CX)</f>
        <v>0</v>
      </c>
      <c r="Z115" s="28"/>
      <c r="AA115" s="29">
        <f t="shared" si="189"/>
        <v>-0.23653555199999998</v>
      </c>
      <c r="AB115" s="28"/>
      <c r="AC115" s="29">
        <f>SUMIF('TT BoM '!$BL:$BL,Summary!$F115,'TT BoM '!CY:CY)</f>
        <v>-0.32852159999999997</v>
      </c>
      <c r="AD115" s="28"/>
      <c r="AE115" s="29">
        <f>SUMIF('TT BoM '!$BL:$BL,Summary!$F115,'TT BoM '!CZ:CZ)</f>
        <v>-0.32852159999999997</v>
      </c>
      <c r="AF115" s="28"/>
      <c r="AG115" s="29">
        <f>SUMIF('TT BoM '!$BL:$BL,Summary!$F115,'TT BoM '!DA:DA)</f>
        <v>-0.32852159999999997</v>
      </c>
      <c r="AH115" s="28"/>
      <c r="AI115" s="29">
        <f>SUMIF('TT BoM '!$BL:$BL,Summary!$F115,'TT BoM '!DB:DB)</f>
        <v>-0.32852159999999997</v>
      </c>
      <c r="AJ115" s="28"/>
      <c r="AK115" s="29">
        <f>SUMIF('TT BoM '!$BL:$BL,Summary!$F115,'TT BoM '!DC:DC)</f>
        <v>-0.32852159999999997</v>
      </c>
      <c r="AL115" s="28"/>
      <c r="AM115" s="29">
        <f t="shared" si="190"/>
        <v>-0.32852159999999997</v>
      </c>
      <c r="AN115" s="28"/>
      <c r="AO115" s="28"/>
      <c r="AP115" s="28"/>
      <c r="AQ115" s="28"/>
      <c r="AR115" s="28"/>
      <c r="AS115" s="28"/>
      <c r="AT115" s="28"/>
      <c r="AU115" s="28"/>
      <c r="AV115" s="28"/>
      <c r="AW115" s="28"/>
      <c r="AX115" s="28"/>
      <c r="AY115" s="37"/>
    </row>
    <row r="116" spans="2:51" ht="13.5" thickBot="1">
      <c r="B116" s="43"/>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c r="AE116" s="44"/>
      <c r="AF116" s="44"/>
      <c r="AG116" s="44"/>
      <c r="AH116" s="44"/>
      <c r="AI116" s="44"/>
      <c r="AJ116" s="44"/>
      <c r="AK116" s="44"/>
      <c r="AL116" s="44"/>
      <c r="AM116" s="44"/>
      <c r="AN116" s="44"/>
      <c r="AO116" s="44"/>
      <c r="AP116" s="44"/>
      <c r="AQ116" s="44"/>
      <c r="AR116" s="44"/>
      <c r="AS116" s="44"/>
      <c r="AT116" s="44"/>
      <c r="AU116" s="44"/>
      <c r="AV116" s="44"/>
      <c r="AW116" s="44"/>
      <c r="AX116" s="44"/>
      <c r="AY116" s="45"/>
    </row>
  </sheetData>
  <mergeCells count="2">
    <mergeCell ref="B6:J6"/>
    <mergeCell ref="B107:J107"/>
  </mergeCells>
  <phoneticPr fontId="4" type="noConversion"/>
  <pageMargins left="0.7" right="0.7" top="0.75" bottom="0.75" header="0.3" footer="0.3"/>
  <pageSetup paperSize="9" scale="32"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K1:DC1573"/>
  <sheetViews>
    <sheetView topLeftCell="CH1" zoomScale="85" zoomScaleNormal="85" workbookViewId="0">
      <selection activeCell="AO11" sqref="AO11"/>
    </sheetView>
  </sheetViews>
  <sheetFormatPr defaultRowHeight="14.25"/>
  <cols>
    <col min="1" max="9" width="0.625" style="1" customWidth="1"/>
    <col min="10" max="10" width="5.5" style="1" customWidth="1"/>
    <col min="11" max="11" width="9" style="1"/>
    <col min="12" max="12" width="15.25" style="1" customWidth="1"/>
    <col min="13" max="13" width="12.5" style="1" customWidth="1"/>
    <col min="14" max="14" width="16.875" style="1" customWidth="1"/>
    <col min="15" max="15" width="13.5" style="1" customWidth="1"/>
    <col min="16" max="16" width="20.625" style="1" customWidth="1"/>
    <col min="17" max="19" width="9" style="1"/>
    <col min="20" max="32" width="10.5" style="1" customWidth="1"/>
    <col min="33" max="36" width="1.375" style="1" customWidth="1"/>
    <col min="37" max="37" width="2.25" style="1" customWidth="1"/>
    <col min="38" max="38" width="5.375" style="1" customWidth="1"/>
    <col min="39" max="40" width="9" style="1"/>
    <col min="41" max="41" width="24.625" style="1" customWidth="1"/>
    <col min="42" max="42" width="17.5" style="1" customWidth="1"/>
    <col min="43" max="43" width="9" style="1"/>
    <col min="44" max="44" width="11.625" style="1" customWidth="1"/>
    <col min="45" max="47" width="9" style="1"/>
    <col min="48" max="48" width="14.875" style="1" customWidth="1"/>
    <col min="49" max="49" width="9" style="1"/>
    <col min="50" max="50" width="13.75" style="1" customWidth="1"/>
    <col min="51" max="58" width="9" style="1"/>
    <col min="59" max="59" width="11.375" style="1" customWidth="1"/>
    <col min="60" max="61" width="9" style="1"/>
    <col min="62" max="63" width="13.5" style="1" customWidth="1"/>
    <col min="64" max="65" width="9" style="1"/>
    <col min="66" max="66" width="19.5" style="1" customWidth="1"/>
    <col min="67" max="67" width="14.625" style="1" customWidth="1"/>
    <col min="68" max="68" width="21.375" style="1" customWidth="1"/>
    <col min="69" max="69" width="17.25" style="1" customWidth="1"/>
    <col min="70" max="70" width="14.875" style="1" customWidth="1"/>
    <col min="71" max="71" width="1.5" style="1" customWidth="1"/>
    <col min="72" max="72" width="11.375" style="1" customWidth="1"/>
    <col min="73" max="73" width="9" style="1"/>
    <col min="74" max="74" width="10.75" style="1" customWidth="1"/>
    <col min="75" max="76" width="9" style="1"/>
    <col min="77" max="80" width="1.75" style="2" customWidth="1"/>
    <col min="81" max="93" width="9" style="1"/>
    <col min="94" max="94" width="3" style="1" customWidth="1"/>
    <col min="95" max="16384" width="9" style="1"/>
  </cols>
  <sheetData>
    <row r="1" spans="11:107">
      <c r="AS1" s="2"/>
      <c r="AT1" s="2"/>
      <c r="AU1" s="2"/>
      <c r="AV1" s="2"/>
      <c r="AW1" s="2"/>
      <c r="AX1" s="2"/>
      <c r="AY1" s="2"/>
      <c r="AZ1" s="2"/>
      <c r="BA1" s="2"/>
      <c r="BB1" s="2"/>
      <c r="BC1" s="2"/>
      <c r="BD1" s="2"/>
      <c r="BE1" s="2"/>
      <c r="BF1" s="2"/>
      <c r="BG1" s="2"/>
      <c r="BH1" s="2"/>
      <c r="BI1" s="2"/>
      <c r="BJ1" s="2"/>
      <c r="BK1" s="2"/>
      <c r="BL1" s="2"/>
      <c r="BM1" s="2"/>
      <c r="BN1" s="2"/>
      <c r="BO1" s="2"/>
      <c r="BP1" s="2"/>
      <c r="BQ1" s="171"/>
      <c r="BR1" s="2"/>
      <c r="BS1" s="2"/>
      <c r="BT1" s="2"/>
      <c r="BU1" s="2"/>
      <c r="BV1" s="2"/>
    </row>
    <row r="2" spans="11:107" ht="23.25">
      <c r="K2" s="5" t="s">
        <v>1610</v>
      </c>
      <c r="BQ2" s="29">
        <f>BQ3/'EX-Rate'!$E$16/10^6</f>
        <v>-40.114450856755326</v>
      </c>
      <c r="BR2" s="29">
        <f>BR3/'EX-Rate'!$E$16/10^6</f>
        <v>-40.636981144364256</v>
      </c>
      <c r="BT2" s="29">
        <f>BT3/'EX-Rate'!$E$16/10^6</f>
        <v>-15.8210161049644</v>
      </c>
      <c r="BU2" s="29"/>
      <c r="BV2" s="29">
        <f>BV3/'EX-Rate'!$E$16/10^6</f>
        <v>-1.0599237163202515</v>
      </c>
    </row>
    <row r="3" spans="11:107" ht="23.25" customHeight="1">
      <c r="K3" s="5"/>
      <c r="AU3" s="2"/>
      <c r="AV3" s="2"/>
      <c r="AW3" s="2"/>
      <c r="AX3" s="2"/>
      <c r="AY3" s="2"/>
      <c r="AZ3" s="2"/>
      <c r="BA3" s="2"/>
      <c r="BB3" s="2"/>
      <c r="BC3" s="2"/>
      <c r="BD3" s="2"/>
      <c r="BE3" s="2"/>
      <c r="BF3" s="2"/>
      <c r="BG3" s="2"/>
      <c r="BH3" s="2"/>
      <c r="BI3" s="2"/>
      <c r="BJ3" s="2"/>
      <c r="BK3" s="2"/>
      <c r="BL3" s="2"/>
      <c r="BM3" s="2"/>
      <c r="BN3" s="2"/>
      <c r="BO3" s="2"/>
      <c r="BP3" s="2"/>
      <c r="BQ3" s="29">
        <f>SUBTOTAL(9,BQ10:BQ1600)</f>
        <v>-277799470.26399994</v>
      </c>
      <c r="BR3" s="29">
        <f>SUBTOTAL(9,BR10:BR1600)</f>
        <v>-281418082.36000001</v>
      </c>
      <c r="BS3" s="2"/>
      <c r="BT3" s="29">
        <f>SUBTOTAL(9,BT10:BT1600)</f>
        <v>-109563257.10880788</v>
      </c>
      <c r="BU3" s="29"/>
      <c r="BV3" s="29">
        <f>SUBTOTAL(9,BV10:BV1600)</f>
        <v>-7340154</v>
      </c>
      <c r="BW3" s="2"/>
      <c r="CC3" s="29">
        <f>SUBTOTAL(9,CC10:CC1600)</f>
        <v>-7623.2024261464467</v>
      </c>
      <c r="CD3" s="29">
        <f t="shared" ref="CD3:CO3" si="0">SUBTOTAL(9,CD10:CD1600)</f>
        <v>-8155.5266095483676</v>
      </c>
      <c r="CE3" s="29">
        <f t="shared" si="0"/>
        <v>-8187.8845099600221</v>
      </c>
      <c r="CF3" s="29">
        <f t="shared" si="0"/>
        <v>-8759.91283379169</v>
      </c>
      <c r="CG3" s="29">
        <f t="shared" si="0"/>
        <v>-9206.0410066205932</v>
      </c>
      <c r="CH3" s="29">
        <f t="shared" si="0"/>
        <v>-9841.7876779909602</v>
      </c>
      <c r="CI3" s="29">
        <f t="shared" si="0"/>
        <v>-9457.2789304872822</v>
      </c>
      <c r="CJ3" s="29">
        <f t="shared" si="0"/>
        <v>-10458.33578311288</v>
      </c>
      <c r="CK3" s="29">
        <f t="shared" si="0"/>
        <v>-7764.8166417232314</v>
      </c>
      <c r="CL3" s="29">
        <f t="shared" si="0"/>
        <v>-8243.3827975753229</v>
      </c>
      <c r="CM3" s="29">
        <f t="shared" si="0"/>
        <v>-8290.4830878659122</v>
      </c>
      <c r="CN3" s="29">
        <f t="shared" si="0"/>
        <v>-8856.8316126629597</v>
      </c>
      <c r="CO3" s="29">
        <f t="shared" si="0"/>
        <v>-9545.1798827456259</v>
      </c>
    </row>
    <row r="4" spans="11:107" ht="20.25" customHeight="1">
      <c r="K4" s="8" t="s">
        <v>1611</v>
      </c>
      <c r="L4" s="7"/>
      <c r="M4" s="7"/>
      <c r="N4" s="7"/>
      <c r="O4" s="7"/>
      <c r="P4" s="7"/>
      <c r="Q4" s="7"/>
      <c r="R4" s="7"/>
      <c r="S4" s="7"/>
      <c r="T4" s="7"/>
      <c r="U4" s="7"/>
      <c r="V4" s="7"/>
      <c r="W4" s="7"/>
      <c r="X4" s="7"/>
      <c r="Y4" s="7"/>
      <c r="Z4" s="7"/>
      <c r="AA4" s="7"/>
      <c r="AB4" s="7"/>
      <c r="AC4" s="7"/>
      <c r="AD4" s="7"/>
      <c r="AE4" s="7"/>
      <c r="AF4" s="7"/>
      <c r="AM4" s="13" t="s">
        <v>1613</v>
      </c>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CC4" s="6"/>
      <c r="CD4" s="6"/>
      <c r="CE4" s="6"/>
      <c r="CF4" s="6"/>
      <c r="CG4" s="6"/>
      <c r="CH4" s="6"/>
      <c r="CI4" s="6"/>
      <c r="CJ4" s="6"/>
      <c r="CK4" s="6"/>
      <c r="CL4" s="6"/>
      <c r="CM4" s="6"/>
      <c r="CN4" s="6"/>
      <c r="CO4" s="6"/>
      <c r="CP4" s="6"/>
      <c r="CQ4" s="6"/>
      <c r="CR4" s="6"/>
      <c r="CS4" s="6"/>
      <c r="CT4" s="6"/>
      <c r="CU4" s="6"/>
      <c r="CV4" s="6"/>
      <c r="CW4" s="6"/>
      <c r="CX4" s="6"/>
      <c r="CY4" s="6"/>
      <c r="CZ4" s="6"/>
      <c r="DA4" s="6"/>
      <c r="DB4" s="6"/>
      <c r="DC4" s="6"/>
    </row>
    <row r="5" spans="11:107" ht="20.25" customHeight="1">
      <c r="K5" s="190" t="s">
        <v>0</v>
      </c>
      <c r="L5" s="190" t="s">
        <v>1</v>
      </c>
      <c r="M5" s="190" t="s">
        <v>2</v>
      </c>
      <c r="N5" s="190" t="s">
        <v>3</v>
      </c>
      <c r="O5" s="9"/>
      <c r="P5" s="190" t="s">
        <v>4</v>
      </c>
      <c r="Q5" s="190" t="s">
        <v>5</v>
      </c>
      <c r="R5" s="190" t="s">
        <v>6</v>
      </c>
      <c r="S5" s="190" t="s">
        <v>1612</v>
      </c>
      <c r="T5" s="14" t="s">
        <v>17</v>
      </c>
      <c r="U5" s="14"/>
      <c r="V5" s="14"/>
      <c r="W5" s="14"/>
      <c r="X5" s="14"/>
      <c r="Y5" s="14"/>
      <c r="Z5" s="14"/>
      <c r="AA5" s="14"/>
      <c r="AB5" s="14"/>
      <c r="AC5" s="14"/>
      <c r="AD5" s="14"/>
      <c r="AE5" s="14"/>
      <c r="AF5" s="14"/>
      <c r="AM5" s="190" t="s">
        <v>0</v>
      </c>
      <c r="AN5" s="190" t="s">
        <v>1</v>
      </c>
      <c r="AO5" s="190" t="s">
        <v>2</v>
      </c>
      <c r="AP5" s="190" t="s">
        <v>3</v>
      </c>
      <c r="AQ5" s="190" t="s">
        <v>1615</v>
      </c>
      <c r="AR5" s="9"/>
      <c r="AS5" s="190" t="s">
        <v>1616</v>
      </c>
      <c r="AT5" s="190" t="s">
        <v>1622</v>
      </c>
      <c r="AU5" s="190" t="s">
        <v>1623</v>
      </c>
      <c r="AV5" s="190" t="s">
        <v>1624</v>
      </c>
      <c r="AW5" s="190" t="s">
        <v>1625</v>
      </c>
      <c r="AX5" s="190" t="s">
        <v>1626</v>
      </c>
      <c r="AY5" s="190" t="s">
        <v>1627</v>
      </c>
      <c r="AZ5" s="190" t="s">
        <v>1628</v>
      </c>
      <c r="BA5" s="190" t="s">
        <v>1629</v>
      </c>
      <c r="BB5" s="11" t="s">
        <v>1617</v>
      </c>
      <c r="BC5" s="11"/>
      <c r="BD5" s="11"/>
      <c r="BE5" s="11"/>
      <c r="BF5" s="11"/>
      <c r="BG5" s="11"/>
      <c r="BH5" s="145"/>
      <c r="BI5" s="145"/>
      <c r="BJ5" s="145"/>
      <c r="BK5" s="145"/>
      <c r="BL5" s="190" t="s">
        <v>3338</v>
      </c>
      <c r="BM5" s="190" t="s">
        <v>1619</v>
      </c>
      <c r="BN5" s="190" t="s">
        <v>1620</v>
      </c>
      <c r="BO5" s="190" t="s">
        <v>1621</v>
      </c>
      <c r="BP5" s="146"/>
      <c r="BQ5" s="148" t="s">
        <v>1634</v>
      </c>
      <c r="BR5" s="149"/>
      <c r="BS5" s="150"/>
      <c r="BT5" s="148" t="s">
        <v>1635</v>
      </c>
      <c r="BU5" s="148"/>
      <c r="BV5" s="148"/>
      <c r="BW5" s="150"/>
      <c r="BX5" s="146"/>
      <c r="CC5" s="14" t="s">
        <v>3889</v>
      </c>
      <c r="CD5" s="14"/>
      <c r="CE5" s="14"/>
      <c r="CF5" s="14"/>
      <c r="CG5" s="14"/>
      <c r="CH5" s="14"/>
      <c r="CI5" s="14"/>
      <c r="CJ5" s="14"/>
      <c r="CK5" s="14"/>
      <c r="CL5" s="14"/>
      <c r="CM5" s="14"/>
      <c r="CN5" s="14"/>
      <c r="CO5" s="14"/>
      <c r="CQ5" s="14" t="s">
        <v>3890</v>
      </c>
      <c r="CR5" s="14"/>
      <c r="CS5" s="14"/>
      <c r="CT5" s="14"/>
      <c r="CU5" s="14"/>
      <c r="CV5" s="14"/>
      <c r="CW5" s="14"/>
      <c r="CX5" s="14"/>
      <c r="CY5" s="14"/>
      <c r="CZ5" s="14"/>
      <c r="DA5" s="14"/>
      <c r="DB5" s="14"/>
      <c r="DC5" s="14"/>
    </row>
    <row r="6" spans="11:107" ht="20.25" customHeight="1">
      <c r="K6" s="190"/>
      <c r="L6" s="190"/>
      <c r="M6" s="190"/>
      <c r="N6" s="190"/>
      <c r="O6" s="9"/>
      <c r="P6" s="190"/>
      <c r="Q6" s="190"/>
      <c r="R6" s="190"/>
      <c r="S6" s="190"/>
      <c r="T6" s="14" t="s">
        <v>16</v>
      </c>
      <c r="U6" s="15"/>
      <c r="V6" s="15"/>
      <c r="W6" s="15"/>
      <c r="X6" s="15"/>
      <c r="Y6" s="15"/>
      <c r="Z6" s="15"/>
      <c r="AA6" s="15"/>
      <c r="AB6" s="14" t="s">
        <v>15</v>
      </c>
      <c r="AC6" s="15"/>
      <c r="AD6" s="15"/>
      <c r="AE6" s="15"/>
      <c r="AF6" s="15"/>
      <c r="AM6" s="190"/>
      <c r="AN6" s="190"/>
      <c r="AO6" s="190"/>
      <c r="AP6" s="190"/>
      <c r="AQ6" s="190"/>
      <c r="AR6" s="9"/>
      <c r="AS6" s="190"/>
      <c r="AT6" s="190"/>
      <c r="AU6" s="190"/>
      <c r="AV6" s="190"/>
      <c r="AW6" s="190"/>
      <c r="AX6" s="190"/>
      <c r="AY6" s="190"/>
      <c r="AZ6" s="190"/>
      <c r="BA6" s="190"/>
      <c r="BB6" s="192" t="s">
        <v>1618</v>
      </c>
      <c r="BC6" s="192" t="s">
        <v>1630</v>
      </c>
      <c r="BD6" s="192" t="s">
        <v>1631</v>
      </c>
      <c r="BE6" s="192" t="s">
        <v>1632</v>
      </c>
      <c r="BF6" s="192" t="s">
        <v>1633</v>
      </c>
      <c r="BG6" s="192" t="s">
        <v>3892</v>
      </c>
      <c r="BH6" s="147"/>
      <c r="BI6" s="147"/>
      <c r="BJ6" s="68"/>
      <c r="BK6" s="68"/>
      <c r="BL6" s="190"/>
      <c r="BM6" s="190"/>
      <c r="BN6" s="190"/>
      <c r="BO6" s="190"/>
      <c r="BP6" s="146"/>
      <c r="BQ6" s="194" t="s">
        <v>1636</v>
      </c>
      <c r="BR6" s="196" t="s">
        <v>1637</v>
      </c>
      <c r="BS6" s="151"/>
      <c r="BT6" s="197" t="s">
        <v>1638</v>
      </c>
      <c r="BU6" s="194" t="s">
        <v>1639</v>
      </c>
      <c r="BV6" s="194" t="s">
        <v>1640</v>
      </c>
      <c r="BW6" s="195" t="s">
        <v>1641</v>
      </c>
      <c r="BX6" s="146"/>
      <c r="CC6" s="14" t="s">
        <v>16</v>
      </c>
      <c r="CD6" s="15"/>
      <c r="CE6" s="15"/>
      <c r="CF6" s="15"/>
      <c r="CG6" s="15"/>
      <c r="CH6" s="15"/>
      <c r="CI6" s="15"/>
      <c r="CJ6" s="15"/>
      <c r="CK6" s="14" t="s">
        <v>15</v>
      </c>
      <c r="CL6" s="15"/>
      <c r="CM6" s="15"/>
      <c r="CN6" s="15"/>
      <c r="CO6" s="15"/>
      <c r="CQ6" s="14" t="s">
        <v>16</v>
      </c>
      <c r="CR6" s="15"/>
      <c r="CS6" s="15"/>
      <c r="CT6" s="15"/>
      <c r="CU6" s="15"/>
      <c r="CV6" s="15"/>
      <c r="CW6" s="15"/>
      <c r="CX6" s="15"/>
      <c r="CY6" s="14" t="s">
        <v>15</v>
      </c>
      <c r="CZ6" s="15"/>
      <c r="DA6" s="15"/>
      <c r="DB6" s="15"/>
      <c r="DC6" s="15"/>
    </row>
    <row r="7" spans="11:107" ht="60">
      <c r="K7" s="191"/>
      <c r="L7" s="191"/>
      <c r="M7" s="191"/>
      <c r="N7" s="191"/>
      <c r="O7" s="10" t="s">
        <v>1614</v>
      </c>
      <c r="P7" s="191"/>
      <c r="Q7" s="191"/>
      <c r="R7" s="191"/>
      <c r="S7" s="191"/>
      <c r="T7" s="12" t="s">
        <v>8</v>
      </c>
      <c r="U7" s="12" t="s">
        <v>7</v>
      </c>
      <c r="V7" s="12" t="s">
        <v>9</v>
      </c>
      <c r="W7" s="12" t="s">
        <v>10</v>
      </c>
      <c r="X7" s="12" t="s">
        <v>11</v>
      </c>
      <c r="Y7" s="12" t="s">
        <v>12</v>
      </c>
      <c r="Z7" s="12" t="s">
        <v>13</v>
      </c>
      <c r="AA7" s="12" t="s">
        <v>14</v>
      </c>
      <c r="AB7" s="12" t="s">
        <v>8</v>
      </c>
      <c r="AC7" s="12" t="s">
        <v>7</v>
      </c>
      <c r="AD7" s="12" t="s">
        <v>9</v>
      </c>
      <c r="AE7" s="12" t="s">
        <v>10</v>
      </c>
      <c r="AF7" s="12" t="s">
        <v>13</v>
      </c>
      <c r="AG7" s="2"/>
      <c r="AM7" s="191"/>
      <c r="AN7" s="191"/>
      <c r="AO7" s="191"/>
      <c r="AP7" s="191"/>
      <c r="AQ7" s="191"/>
      <c r="AR7" s="10" t="s">
        <v>1642</v>
      </c>
      <c r="AS7" s="191"/>
      <c r="AT7" s="191"/>
      <c r="AU7" s="191"/>
      <c r="AV7" s="191"/>
      <c r="AW7" s="191"/>
      <c r="AX7" s="191"/>
      <c r="AY7" s="191"/>
      <c r="AZ7" s="191"/>
      <c r="BA7" s="191"/>
      <c r="BB7" s="193"/>
      <c r="BC7" s="193"/>
      <c r="BD7" s="193"/>
      <c r="BE7" s="193"/>
      <c r="BF7" s="193"/>
      <c r="BG7" s="193"/>
      <c r="BH7" s="69" t="s">
        <v>3339</v>
      </c>
      <c r="BI7" s="69" t="s">
        <v>3340</v>
      </c>
      <c r="BJ7" s="69" t="s">
        <v>3895</v>
      </c>
      <c r="BK7" s="69" t="s">
        <v>3893</v>
      </c>
      <c r="BL7" s="191"/>
      <c r="BM7" s="191"/>
      <c r="BN7" s="191"/>
      <c r="BO7" s="191"/>
      <c r="BP7" s="170" t="s">
        <v>1818</v>
      </c>
      <c r="BQ7" s="194"/>
      <c r="BR7" s="196"/>
      <c r="BS7" s="152"/>
      <c r="BT7" s="197"/>
      <c r="BU7" s="194"/>
      <c r="BV7" s="194"/>
      <c r="BW7" s="195"/>
      <c r="BX7" s="146" t="s">
        <v>1681</v>
      </c>
      <c r="CC7" s="12" t="s">
        <v>8</v>
      </c>
      <c r="CD7" s="12" t="s">
        <v>7</v>
      </c>
      <c r="CE7" s="12" t="s">
        <v>9</v>
      </c>
      <c r="CF7" s="12" t="s">
        <v>10</v>
      </c>
      <c r="CG7" s="12" t="s">
        <v>11</v>
      </c>
      <c r="CH7" s="12" t="s">
        <v>12</v>
      </c>
      <c r="CI7" s="12" t="s">
        <v>13</v>
      </c>
      <c r="CJ7" s="12" t="s">
        <v>14</v>
      </c>
      <c r="CK7" s="12" t="s">
        <v>8</v>
      </c>
      <c r="CL7" s="12" t="s">
        <v>7</v>
      </c>
      <c r="CM7" s="12" t="s">
        <v>9</v>
      </c>
      <c r="CN7" s="12" t="s">
        <v>10</v>
      </c>
      <c r="CO7" s="12" t="s">
        <v>13</v>
      </c>
      <c r="CQ7" s="12" t="s">
        <v>8</v>
      </c>
      <c r="CR7" s="12" t="s">
        <v>7</v>
      </c>
      <c r="CS7" s="12" t="s">
        <v>9</v>
      </c>
      <c r="CT7" s="12" t="s">
        <v>10</v>
      </c>
      <c r="CU7" s="12" t="s">
        <v>11</v>
      </c>
      <c r="CV7" s="12" t="s">
        <v>12</v>
      </c>
      <c r="CW7" s="12" t="s">
        <v>13</v>
      </c>
      <c r="CX7" s="12" t="s">
        <v>14</v>
      </c>
      <c r="CY7" s="12" t="s">
        <v>8</v>
      </c>
      <c r="CZ7" s="12" t="s">
        <v>7</v>
      </c>
      <c r="DA7" s="12" t="s">
        <v>9</v>
      </c>
      <c r="DB7" s="12" t="s">
        <v>10</v>
      </c>
      <c r="DC7" s="12" t="s">
        <v>13</v>
      </c>
    </row>
    <row r="8" spans="11:107">
      <c r="T8" s="131">
        <v>0.14000000000000001</v>
      </c>
      <c r="U8" s="131">
        <v>0.16</v>
      </c>
      <c r="V8" s="131">
        <v>0.14000000000000001</v>
      </c>
      <c r="W8" s="131">
        <v>0.23</v>
      </c>
      <c r="X8" s="131">
        <v>0.09</v>
      </c>
      <c r="Y8" s="131">
        <v>0.14000000000000001</v>
      </c>
      <c r="Z8" s="131">
        <v>0.05</v>
      </c>
      <c r="AA8" s="131">
        <v>0.05</v>
      </c>
      <c r="BB8" s="130" t="s">
        <v>3891</v>
      </c>
      <c r="BC8" s="130" t="s">
        <v>3891</v>
      </c>
      <c r="BD8" s="130" t="s">
        <v>3891</v>
      </c>
      <c r="BE8" s="130" t="s">
        <v>3891</v>
      </c>
      <c r="BF8" s="130" t="s">
        <v>3891</v>
      </c>
      <c r="BG8" s="130" t="s">
        <v>3891</v>
      </c>
      <c r="BH8" s="130" t="s">
        <v>3891</v>
      </c>
      <c r="BI8" s="130" t="s">
        <v>3891</v>
      </c>
      <c r="BJ8" s="130" t="s">
        <v>3891</v>
      </c>
      <c r="BK8" s="130" t="s">
        <v>3894</v>
      </c>
      <c r="BQ8" s="18" t="s">
        <v>3887</v>
      </c>
      <c r="BR8" s="18" t="s">
        <v>3887</v>
      </c>
      <c r="BS8" s="19"/>
      <c r="BT8" s="18" t="s">
        <v>3887</v>
      </c>
      <c r="BU8" s="20"/>
      <c r="BV8" s="18" t="s">
        <v>3887</v>
      </c>
      <c r="BW8" s="16"/>
      <c r="CC8" s="131">
        <v>0.14000000000000001</v>
      </c>
      <c r="CD8" s="131">
        <v>0.16</v>
      </c>
      <c r="CE8" s="131">
        <v>0.14000000000000001</v>
      </c>
      <c r="CF8" s="131">
        <v>0.23</v>
      </c>
      <c r="CG8" s="131">
        <v>0.09</v>
      </c>
      <c r="CH8" s="131">
        <v>0.14000000000000001</v>
      </c>
      <c r="CI8" s="131">
        <v>0.05</v>
      </c>
      <c r="CJ8" s="131">
        <v>0.05</v>
      </c>
      <c r="CQ8" s="131">
        <v>0.14000000000000001</v>
      </c>
      <c r="CR8" s="131">
        <v>0.16</v>
      </c>
      <c r="CS8" s="131">
        <v>0.14000000000000001</v>
      </c>
      <c r="CT8" s="131">
        <v>0.23</v>
      </c>
      <c r="CU8" s="131">
        <v>0.09</v>
      </c>
      <c r="CV8" s="131">
        <v>0.14000000000000001</v>
      </c>
      <c r="CW8" s="131">
        <v>0.05</v>
      </c>
      <c r="CX8" s="131">
        <v>0.05</v>
      </c>
    </row>
    <row r="9" spans="11:107">
      <c r="AT9" s="2"/>
      <c r="AU9" s="2"/>
      <c r="AV9" s="2"/>
      <c r="AW9" s="2"/>
      <c r="AX9" s="2"/>
      <c r="AY9" s="2"/>
      <c r="AZ9" s="2"/>
      <c r="BA9" s="2"/>
      <c r="BB9" s="29"/>
      <c r="BC9" s="29"/>
      <c r="BD9" s="29"/>
      <c r="BE9" s="29"/>
      <c r="BF9" s="29"/>
      <c r="BG9" s="29"/>
      <c r="BH9" s="74">
        <v>3.7000000000000005E-2</v>
      </c>
      <c r="BI9" s="75">
        <v>0.1</v>
      </c>
      <c r="BJ9" s="29"/>
      <c r="BK9" s="29"/>
      <c r="BL9" s="2"/>
      <c r="BM9" s="2"/>
      <c r="BN9" s="2"/>
      <c r="BO9" s="2"/>
      <c r="BP9" s="2"/>
      <c r="BQ9" s="29"/>
      <c r="BR9" s="29"/>
      <c r="BS9" s="29"/>
      <c r="BT9" s="29"/>
      <c r="BU9" s="29"/>
      <c r="BV9" s="29"/>
      <c r="BW9" s="16"/>
    </row>
    <row r="10" spans="11:107" s="2" customFormat="1">
      <c r="K10" s="17" t="s">
        <v>18</v>
      </c>
      <c r="L10" s="17" t="s">
        <v>19</v>
      </c>
      <c r="M10" s="17" t="s">
        <v>20</v>
      </c>
      <c r="N10" s="2" t="str">
        <f>TRIM(K10)&amp;TRIM(L10)&amp;TRIM(M10)</f>
        <v>ED8B140AA</v>
      </c>
      <c r="O10" s="2" t="str">
        <f>IF(AND(LEN(TRIM(M10))&gt;5,TRIM(K10)&lt;&gt;""),LEFT(TRIM(M10),2)&amp;"W",TRIM(M10))</f>
        <v>AA</v>
      </c>
      <c r="P10" s="2" t="str">
        <f>TRIM(K10)&amp;"-"&amp;TRIM(L10)&amp;"-"&amp;TRIM(O10)</f>
        <v>ED8B-140-AA</v>
      </c>
      <c r="Q10" s="2" t="s">
        <v>3305</v>
      </c>
      <c r="R10" s="2" t="s">
        <v>3306</v>
      </c>
      <c r="S10" s="2" t="s">
        <v>3044</v>
      </c>
      <c r="T10" s="2">
        <v>1</v>
      </c>
      <c r="U10" s="2">
        <v>1</v>
      </c>
      <c r="V10" s="2">
        <v>1</v>
      </c>
      <c r="W10" s="2">
        <v>1</v>
      </c>
      <c r="X10" s="2">
        <v>1</v>
      </c>
      <c r="Y10" s="2">
        <v>1</v>
      </c>
      <c r="Z10" s="2">
        <v>1</v>
      </c>
      <c r="AA10" s="2">
        <v>1</v>
      </c>
      <c r="AB10" s="2">
        <v>1</v>
      </c>
      <c r="AC10" s="2">
        <v>1</v>
      </c>
      <c r="AD10" s="2">
        <v>1</v>
      </c>
      <c r="AE10" s="2">
        <v>1</v>
      </c>
      <c r="AF10" s="2">
        <v>1</v>
      </c>
      <c r="AL10" s="2">
        <f>COUNTIF($AP$10:$AP$4000,AP10)</f>
        <v>1</v>
      </c>
      <c r="AM10" s="2" t="str">
        <f>TRIM(K10)</f>
        <v>ED8B</v>
      </c>
      <c r="AN10" s="2" t="str">
        <f>TRIM(L10)</f>
        <v>140</v>
      </c>
      <c r="AO10" s="2" t="str">
        <f>TRIM(O10)</f>
        <v>AA</v>
      </c>
      <c r="AP10" s="2" t="str">
        <f>TRIM(AM10)&amp;"-"&amp;TRIM(AN10)&amp;"-"&amp;TRIM(AO10)</f>
        <v>ED8B-140-AA</v>
      </c>
      <c r="AQ10" s="2" t="s">
        <v>1672</v>
      </c>
      <c r="AR10" s="2" t="s">
        <v>1687</v>
      </c>
      <c r="AY10" s="2" t="s">
        <v>1686</v>
      </c>
      <c r="AZ10" s="2" t="s">
        <v>3434</v>
      </c>
      <c r="BB10" s="29"/>
      <c r="BC10" s="29"/>
      <c r="BD10" s="29"/>
      <c r="BE10" s="29"/>
      <c r="BF10" s="29"/>
      <c r="BG10" s="29">
        <v>-35.79</v>
      </c>
      <c r="BH10" s="29">
        <f t="shared" ref="BH10:BH73" si="1">IF(BM10="SP",BG10*$BH$9,0)</f>
        <v>0</v>
      </c>
      <c r="BI10" s="29">
        <f t="shared" ref="BI10:BI73" si="2">IF(BM10="SP",(BG10+BH10)*$BI$9,0)</f>
        <v>0</v>
      </c>
      <c r="BJ10" s="29">
        <f>SUM(BG10:BI10)</f>
        <v>-35.79</v>
      </c>
      <c r="BK10" s="29">
        <f>BJ10/INDEX('EX-Rate'!A:I,MATCH('TT BoM '!BL10,'EX-Rate'!B:B,0),COLUMN('EX-Rate'!E:E))</f>
        <v>-5.1681027137988931</v>
      </c>
      <c r="BL10" s="2" t="s">
        <v>2109</v>
      </c>
      <c r="BM10" s="2" t="str">
        <f>IF(BL10="CNY","LP","SP")</f>
        <v>LP</v>
      </c>
      <c r="BN10" s="2" t="s">
        <v>3043</v>
      </c>
      <c r="BO10" s="2" t="s">
        <v>3044</v>
      </c>
      <c r="BQ10" s="29"/>
      <c r="BR10" s="29"/>
      <c r="BS10" s="29"/>
      <c r="BT10" s="29"/>
      <c r="BU10" s="29"/>
      <c r="BV10" s="29"/>
      <c r="CC10" s="29">
        <f>SUM(T10)*$BK10</f>
        <v>-5.1681027137988931</v>
      </c>
      <c r="CD10" s="29">
        <f t="shared" ref="CD10:CO10" si="3">SUM(U10)*$BK10</f>
        <v>-5.1681027137988931</v>
      </c>
      <c r="CE10" s="29">
        <f t="shared" si="3"/>
        <v>-5.1681027137988931</v>
      </c>
      <c r="CF10" s="29">
        <f t="shared" si="3"/>
        <v>-5.1681027137988931</v>
      </c>
      <c r="CG10" s="29">
        <f t="shared" si="3"/>
        <v>-5.1681027137988931</v>
      </c>
      <c r="CH10" s="29">
        <f t="shared" si="3"/>
        <v>-5.1681027137988931</v>
      </c>
      <c r="CI10" s="29">
        <f t="shared" si="3"/>
        <v>-5.1681027137988931</v>
      </c>
      <c r="CJ10" s="29">
        <f t="shared" si="3"/>
        <v>-5.1681027137988931</v>
      </c>
      <c r="CK10" s="29">
        <f t="shared" si="3"/>
        <v>-5.1681027137988931</v>
      </c>
      <c r="CL10" s="29">
        <f t="shared" si="3"/>
        <v>-5.1681027137988931</v>
      </c>
      <c r="CM10" s="29">
        <f t="shared" si="3"/>
        <v>-5.1681027137988931</v>
      </c>
      <c r="CN10" s="29">
        <f t="shared" si="3"/>
        <v>-5.1681027137988931</v>
      </c>
      <c r="CO10" s="29">
        <f t="shared" si="3"/>
        <v>-5.1681027137988931</v>
      </c>
      <c r="CQ10" s="29">
        <f>SUM(T10)*$BJ10</f>
        <v>-35.79</v>
      </c>
      <c r="CR10" s="29">
        <f t="shared" ref="CR10:DC10" si="4">SUM(U10)*$BJ10</f>
        <v>-35.79</v>
      </c>
      <c r="CS10" s="29">
        <f t="shared" si="4"/>
        <v>-35.79</v>
      </c>
      <c r="CT10" s="29">
        <f t="shared" si="4"/>
        <v>-35.79</v>
      </c>
      <c r="CU10" s="29">
        <f t="shared" si="4"/>
        <v>-35.79</v>
      </c>
      <c r="CV10" s="29">
        <f t="shared" si="4"/>
        <v>-35.79</v>
      </c>
      <c r="CW10" s="29">
        <f t="shared" si="4"/>
        <v>-35.79</v>
      </c>
      <c r="CX10" s="29">
        <f t="shared" si="4"/>
        <v>-35.79</v>
      </c>
      <c r="CY10" s="29">
        <f t="shared" si="4"/>
        <v>-35.79</v>
      </c>
      <c r="CZ10" s="29">
        <f t="shared" si="4"/>
        <v>-35.79</v>
      </c>
      <c r="DA10" s="29">
        <f t="shared" si="4"/>
        <v>-35.79</v>
      </c>
      <c r="DB10" s="29">
        <f t="shared" si="4"/>
        <v>-35.79</v>
      </c>
      <c r="DC10" s="29">
        <f t="shared" si="4"/>
        <v>-35.79</v>
      </c>
    </row>
    <row r="11" spans="11:107" s="2" customFormat="1">
      <c r="K11" s="17" t="s">
        <v>18</v>
      </c>
      <c r="L11" s="17" t="s">
        <v>21</v>
      </c>
      <c r="M11" s="17" t="s">
        <v>22</v>
      </c>
      <c r="N11" s="2" t="str">
        <f t="shared" ref="N11:N36" si="5">TRIM(K11)&amp;TRIM(L11)&amp;TRIM(M11)</f>
        <v>ED8B141AA5BWG</v>
      </c>
      <c r="O11" s="17" t="s">
        <v>22</v>
      </c>
      <c r="P11" s="2" t="str">
        <f t="shared" ref="P11:P44" si="6">TRIM(K11)&amp;"-"&amp;TRIM(L11)&amp;"-"&amp;TRIM(O11)</f>
        <v>ED8B-141-AA5BWG</v>
      </c>
      <c r="Q11" s="2" t="s">
        <v>3305</v>
      </c>
      <c r="R11" s="2" t="s">
        <v>3306</v>
      </c>
      <c r="S11" s="2" t="s">
        <v>3046</v>
      </c>
      <c r="T11" s="2">
        <v>1</v>
      </c>
      <c r="U11" s="2">
        <v>1</v>
      </c>
      <c r="V11" s="2">
        <v>1</v>
      </c>
      <c r="W11" s="2">
        <v>1</v>
      </c>
      <c r="X11" s="2">
        <v>1</v>
      </c>
      <c r="Y11" s="2">
        <v>1</v>
      </c>
      <c r="Z11" s="2">
        <v>1</v>
      </c>
      <c r="AA11" s="2">
        <v>1</v>
      </c>
      <c r="AB11" s="2">
        <v>1</v>
      </c>
      <c r="AC11" s="2">
        <v>1</v>
      </c>
      <c r="AD11" s="2">
        <v>1</v>
      </c>
      <c r="AE11" s="2">
        <v>1</v>
      </c>
      <c r="AF11" s="2">
        <v>1</v>
      </c>
      <c r="AL11" s="2">
        <f t="shared" ref="AL11:AL74" si="7">COUNTIF($AP$10:$AP$4000,AP11)</f>
        <v>1</v>
      </c>
      <c r="AM11" s="155" t="str">
        <f t="shared" ref="AM11:AM74" si="8">TRIM(K11)</f>
        <v>ED8B</v>
      </c>
      <c r="AN11" s="155" t="str">
        <f t="shared" ref="AN11:AN74" si="9">TRIM(L11)</f>
        <v>141</v>
      </c>
      <c r="AO11" s="198" t="str">
        <f t="shared" ref="AO11:AO23" si="10">TRIM(O11)</f>
        <v>AA5BWG</v>
      </c>
      <c r="AP11" s="2" t="str">
        <f t="shared" ref="AP11:AP74" si="11">TRIM(AM11)&amp;"-"&amp;TRIM(AN11)&amp;"-"&amp;TRIM(AO11)</f>
        <v>ED8B-141-AA5BWG</v>
      </c>
      <c r="AQ11" s="2" t="s">
        <v>1672</v>
      </c>
      <c r="AR11" s="2" t="s">
        <v>3956</v>
      </c>
      <c r="AU11" s="154" t="s">
        <v>3870</v>
      </c>
      <c r="AV11" s="127" t="s">
        <v>3877</v>
      </c>
      <c r="AY11" s="2" t="s">
        <v>1686</v>
      </c>
      <c r="AZ11" s="2" t="s">
        <v>3434</v>
      </c>
      <c r="BB11" s="29"/>
      <c r="BC11" s="29"/>
      <c r="BD11" s="29"/>
      <c r="BE11" s="29"/>
      <c r="BF11" s="29"/>
      <c r="BG11" s="29">
        <f>'Paint Cost'!G15</f>
        <v>-301.86250000000007</v>
      </c>
      <c r="BH11" s="29">
        <f t="shared" si="1"/>
        <v>0</v>
      </c>
      <c r="BI11" s="29">
        <f t="shared" si="2"/>
        <v>0</v>
      </c>
      <c r="BJ11" s="29">
        <f t="shared" ref="BJ11:BJ74" si="12">SUM(BG11:BI11)</f>
        <v>-301.86250000000007</v>
      </c>
      <c r="BK11" s="29">
        <f>BJ11/INDEX('EX-Rate'!A:I,MATCH('TT BoM '!BL11,'EX-Rate'!B:B,0),COLUMN('EX-Rate'!E:E))</f>
        <v>-43.589170311375206</v>
      </c>
      <c r="BL11" s="2" t="s">
        <v>2109</v>
      </c>
      <c r="BM11" s="2" t="str">
        <f t="shared" ref="BM11:BM44" si="13">IF(BL11="CNY","LP","SP")</f>
        <v>LP</v>
      </c>
      <c r="BN11" s="2" t="s">
        <v>3045</v>
      </c>
      <c r="BO11" s="2" t="s">
        <v>3046</v>
      </c>
      <c r="BQ11" s="29"/>
      <c r="BR11" s="29"/>
      <c r="BS11" s="29"/>
      <c r="BT11" s="29"/>
      <c r="BU11" s="29"/>
      <c r="BV11" s="29"/>
      <c r="CC11" s="29">
        <f t="shared" ref="CC11:CC74" si="14">SUM(T11)*$BK11</f>
        <v>-43.589170311375206</v>
      </c>
      <c r="CD11" s="29">
        <f t="shared" ref="CD11:CD74" si="15">SUM(U11)*$BK11</f>
        <v>-43.589170311375206</v>
      </c>
      <c r="CE11" s="29">
        <f t="shared" ref="CE11:CE74" si="16">SUM(V11)*$BK11</f>
        <v>-43.589170311375206</v>
      </c>
      <c r="CF11" s="29">
        <f t="shared" ref="CF11:CF74" si="17">SUM(W11)*$BK11</f>
        <v>-43.589170311375206</v>
      </c>
      <c r="CG11" s="29">
        <f t="shared" ref="CG11:CG74" si="18">SUM(X11)*$BK11</f>
        <v>-43.589170311375206</v>
      </c>
      <c r="CH11" s="29">
        <f t="shared" ref="CH11:CH74" si="19">SUM(Y11)*$BK11</f>
        <v>-43.589170311375206</v>
      </c>
      <c r="CI11" s="29">
        <f t="shared" ref="CI11:CI74" si="20">SUM(Z11)*$BK11</f>
        <v>-43.589170311375206</v>
      </c>
      <c r="CJ11" s="29">
        <f t="shared" ref="CJ11:CJ74" si="21">SUM(AA11)*$BK11</f>
        <v>-43.589170311375206</v>
      </c>
      <c r="CK11" s="29">
        <f t="shared" ref="CK11:CK74" si="22">SUM(AB11)*$BK11</f>
        <v>-43.589170311375206</v>
      </c>
      <c r="CL11" s="29">
        <f t="shared" ref="CL11:CL74" si="23">SUM(AC11)*$BK11</f>
        <v>-43.589170311375206</v>
      </c>
      <c r="CM11" s="29">
        <f t="shared" ref="CM11:CM74" si="24">SUM(AD11)*$BK11</f>
        <v>-43.589170311375206</v>
      </c>
      <c r="CN11" s="29">
        <f t="shared" ref="CN11:CN74" si="25">SUM(AE11)*$BK11</f>
        <v>-43.589170311375206</v>
      </c>
      <c r="CO11" s="29">
        <f t="shared" ref="CO11:CO74" si="26">SUM(AF11)*$BK11</f>
        <v>-43.589170311375206</v>
      </c>
      <c r="CQ11" s="29">
        <f t="shared" ref="CQ11:CQ74" si="27">SUM(T11)*$BJ11</f>
        <v>-301.86250000000007</v>
      </c>
      <c r="CR11" s="29">
        <f t="shared" ref="CR11:CR74" si="28">SUM(U11)*$BJ11</f>
        <v>-301.86250000000007</v>
      </c>
      <c r="CS11" s="29">
        <f t="shared" ref="CS11:CS74" si="29">SUM(V11)*$BJ11</f>
        <v>-301.86250000000007</v>
      </c>
      <c r="CT11" s="29">
        <f t="shared" ref="CT11:CT74" si="30">SUM(W11)*$BJ11</f>
        <v>-301.86250000000007</v>
      </c>
      <c r="CU11" s="29">
        <f t="shared" ref="CU11:CU74" si="31">SUM(X11)*$BJ11</f>
        <v>-301.86250000000007</v>
      </c>
      <c r="CV11" s="29">
        <f t="shared" ref="CV11:CV74" si="32">SUM(Y11)*$BJ11</f>
        <v>-301.86250000000007</v>
      </c>
      <c r="CW11" s="29">
        <f t="shared" ref="CW11:CW74" si="33">SUM(Z11)*$BJ11</f>
        <v>-301.86250000000007</v>
      </c>
      <c r="CX11" s="29">
        <f t="shared" ref="CX11:CX74" si="34">SUM(AA11)*$BJ11</f>
        <v>-301.86250000000007</v>
      </c>
      <c r="CY11" s="29">
        <f t="shared" ref="CY11:CY74" si="35">SUM(AB11)*$BJ11</f>
        <v>-301.86250000000007</v>
      </c>
      <c r="CZ11" s="29">
        <f t="shared" ref="CZ11:CZ74" si="36">SUM(AC11)*$BJ11</f>
        <v>-301.86250000000007</v>
      </c>
      <c r="DA11" s="29">
        <f t="shared" ref="DA11:DA74" si="37">SUM(AD11)*$BJ11</f>
        <v>-301.86250000000007</v>
      </c>
      <c r="DB11" s="29">
        <f t="shared" ref="DB11:DB74" si="38">SUM(AE11)*$BJ11</f>
        <v>-301.86250000000007</v>
      </c>
      <c r="DC11" s="29">
        <f t="shared" ref="DC11:DC74" si="39">SUM(AF11)*$BJ11</f>
        <v>-301.86250000000007</v>
      </c>
    </row>
    <row r="12" spans="11:107" s="2" customFormat="1">
      <c r="K12" s="17" t="s">
        <v>18</v>
      </c>
      <c r="L12" s="17" t="s">
        <v>23</v>
      </c>
      <c r="M12" s="17" t="s">
        <v>20</v>
      </c>
      <c r="N12" s="2" t="str">
        <f t="shared" si="5"/>
        <v>ED8B142AA</v>
      </c>
      <c r="O12" s="2" t="str">
        <f t="shared" ref="O12:O44" si="40">IF(AND(LEN(TRIM(M12))&gt;5,TRIM(K12)&lt;&gt;""),LEFT(TRIM(M12),2)&amp;"W",TRIM(M12))</f>
        <v>AA</v>
      </c>
      <c r="P12" s="2" t="str">
        <f t="shared" si="6"/>
        <v>ED8B-142-AA</v>
      </c>
      <c r="Q12" s="2" t="s">
        <v>3305</v>
      </c>
      <c r="R12" s="2" t="s">
        <v>3306</v>
      </c>
      <c r="S12" s="2" t="s">
        <v>3046</v>
      </c>
      <c r="T12" s="2">
        <v>1</v>
      </c>
      <c r="U12" s="2">
        <v>1</v>
      </c>
      <c r="V12" s="2">
        <v>1</v>
      </c>
      <c r="W12" s="2">
        <v>1</v>
      </c>
      <c r="X12" s="2">
        <v>1</v>
      </c>
      <c r="Y12" s="2">
        <v>1</v>
      </c>
      <c r="Z12" s="2">
        <v>1</v>
      </c>
      <c r="AA12" s="2">
        <v>1</v>
      </c>
      <c r="AB12" s="2">
        <v>1</v>
      </c>
      <c r="AC12" s="2">
        <v>1</v>
      </c>
      <c r="AD12" s="2">
        <v>1</v>
      </c>
      <c r="AE12" s="2">
        <v>1</v>
      </c>
      <c r="AF12" s="2">
        <v>1</v>
      </c>
      <c r="AL12" s="2">
        <f t="shared" si="7"/>
        <v>1</v>
      </c>
      <c r="AM12" s="2" t="str">
        <f t="shared" si="8"/>
        <v>ED8B</v>
      </c>
      <c r="AN12" s="2" t="str">
        <f t="shared" si="9"/>
        <v>142</v>
      </c>
      <c r="AO12" s="2" t="str">
        <f t="shared" si="10"/>
        <v>AA</v>
      </c>
      <c r="AP12" s="2" t="str">
        <f t="shared" si="11"/>
        <v>ED8B-142-AA</v>
      </c>
      <c r="AQ12" s="2" t="s">
        <v>1672</v>
      </c>
      <c r="AR12" s="2" t="s">
        <v>1687</v>
      </c>
      <c r="AY12" s="2" t="s">
        <v>1686</v>
      </c>
      <c r="AZ12" s="2" t="s">
        <v>3434</v>
      </c>
      <c r="BB12" s="29"/>
      <c r="BC12" s="29"/>
      <c r="BD12" s="29"/>
      <c r="BE12" s="29"/>
      <c r="BF12" s="29"/>
      <c r="BG12" s="29">
        <v>-115.83</v>
      </c>
      <c r="BH12" s="29">
        <f t="shared" si="1"/>
        <v>0</v>
      </c>
      <c r="BI12" s="29">
        <f t="shared" si="2"/>
        <v>0</v>
      </c>
      <c r="BJ12" s="29">
        <f t="shared" si="12"/>
        <v>-115.83</v>
      </c>
      <c r="BK12" s="29">
        <f>BJ12/INDEX('EX-Rate'!A:I,MATCH('TT BoM '!BL12,'EX-Rate'!B:B,0),COLUMN('EX-Rate'!E:E))</f>
        <v>-16.725938455974457</v>
      </c>
      <c r="BL12" s="2" t="s">
        <v>2109</v>
      </c>
      <c r="BM12" s="2" t="str">
        <f t="shared" si="13"/>
        <v>LP</v>
      </c>
      <c r="BN12" s="2" t="s">
        <v>3045</v>
      </c>
      <c r="BO12" s="2" t="s">
        <v>3046</v>
      </c>
      <c r="BQ12" s="29"/>
      <c r="BR12" s="29"/>
      <c r="BS12" s="29"/>
      <c r="BT12" s="29"/>
      <c r="BU12" s="29"/>
      <c r="BV12" s="29"/>
      <c r="CC12" s="29">
        <f t="shared" si="14"/>
        <v>-16.725938455974457</v>
      </c>
      <c r="CD12" s="29">
        <f t="shared" si="15"/>
        <v>-16.725938455974457</v>
      </c>
      <c r="CE12" s="29">
        <f t="shared" si="16"/>
        <v>-16.725938455974457</v>
      </c>
      <c r="CF12" s="29">
        <f t="shared" si="17"/>
        <v>-16.725938455974457</v>
      </c>
      <c r="CG12" s="29">
        <f t="shared" si="18"/>
        <v>-16.725938455974457</v>
      </c>
      <c r="CH12" s="29">
        <f t="shared" si="19"/>
        <v>-16.725938455974457</v>
      </c>
      <c r="CI12" s="29">
        <f t="shared" si="20"/>
        <v>-16.725938455974457</v>
      </c>
      <c r="CJ12" s="29">
        <f t="shared" si="21"/>
        <v>-16.725938455974457</v>
      </c>
      <c r="CK12" s="29">
        <f t="shared" si="22"/>
        <v>-16.725938455974457</v>
      </c>
      <c r="CL12" s="29">
        <f t="shared" si="23"/>
        <v>-16.725938455974457</v>
      </c>
      <c r="CM12" s="29">
        <f t="shared" si="24"/>
        <v>-16.725938455974457</v>
      </c>
      <c r="CN12" s="29">
        <f t="shared" si="25"/>
        <v>-16.725938455974457</v>
      </c>
      <c r="CO12" s="29">
        <f t="shared" si="26"/>
        <v>-16.725938455974457</v>
      </c>
      <c r="CQ12" s="29">
        <f t="shared" si="27"/>
        <v>-115.83</v>
      </c>
      <c r="CR12" s="29">
        <f t="shared" si="28"/>
        <v>-115.83</v>
      </c>
      <c r="CS12" s="29">
        <f t="shared" si="29"/>
        <v>-115.83</v>
      </c>
      <c r="CT12" s="29">
        <f t="shared" si="30"/>
        <v>-115.83</v>
      </c>
      <c r="CU12" s="29">
        <f t="shared" si="31"/>
        <v>-115.83</v>
      </c>
      <c r="CV12" s="29">
        <f t="shared" si="32"/>
        <v>-115.83</v>
      </c>
      <c r="CW12" s="29">
        <f t="shared" si="33"/>
        <v>-115.83</v>
      </c>
      <c r="CX12" s="29">
        <f t="shared" si="34"/>
        <v>-115.83</v>
      </c>
      <c r="CY12" s="29">
        <f t="shared" si="35"/>
        <v>-115.83</v>
      </c>
      <c r="CZ12" s="29">
        <f t="shared" si="36"/>
        <v>-115.83</v>
      </c>
      <c r="DA12" s="29">
        <f t="shared" si="37"/>
        <v>-115.83</v>
      </c>
      <c r="DB12" s="29">
        <f t="shared" si="38"/>
        <v>-115.83</v>
      </c>
      <c r="DC12" s="29">
        <f t="shared" si="39"/>
        <v>-115.83</v>
      </c>
    </row>
    <row r="13" spans="11:107" s="2" customFormat="1">
      <c r="K13" s="17" t="s">
        <v>25</v>
      </c>
      <c r="L13" s="17" t="s">
        <v>24</v>
      </c>
      <c r="M13" s="17" t="s">
        <v>26</v>
      </c>
      <c r="N13" s="2" t="str">
        <f t="shared" si="5"/>
        <v>MJD8BLBBAAG3JM4</v>
      </c>
      <c r="O13" s="2" t="str">
        <f t="shared" si="40"/>
        <v>AGW</v>
      </c>
      <c r="P13" s="2" t="str">
        <f t="shared" si="6"/>
        <v>MJD8B-LBBA-AGW</v>
      </c>
      <c r="Q13" s="2" t="s">
        <v>3307</v>
      </c>
      <c r="R13" s="2" t="s">
        <v>3306</v>
      </c>
      <c r="S13" s="2" t="s">
        <v>2439</v>
      </c>
      <c r="T13" s="2">
        <v>1</v>
      </c>
      <c r="U13" s="2" t="s">
        <v>1375</v>
      </c>
      <c r="V13" s="2" t="s">
        <v>1375</v>
      </c>
      <c r="W13" s="2" t="s">
        <v>1375</v>
      </c>
      <c r="X13" s="2" t="s">
        <v>1375</v>
      </c>
      <c r="Y13" s="2" t="s">
        <v>1375</v>
      </c>
      <c r="Z13" s="2" t="s">
        <v>1375</v>
      </c>
      <c r="AA13" s="2" t="s">
        <v>1375</v>
      </c>
      <c r="AB13" s="2">
        <v>1</v>
      </c>
      <c r="AC13" s="2" t="s">
        <v>1375</v>
      </c>
      <c r="AD13" s="2" t="s">
        <v>1375</v>
      </c>
      <c r="AE13" s="2" t="s">
        <v>1375</v>
      </c>
      <c r="AF13" s="2" t="s">
        <v>1375</v>
      </c>
      <c r="AL13" s="2">
        <f t="shared" si="7"/>
        <v>1</v>
      </c>
      <c r="AM13" s="57" t="s">
        <v>1733</v>
      </c>
      <c r="AN13" s="58" t="s">
        <v>1734</v>
      </c>
      <c r="AO13" s="57" t="s">
        <v>1735</v>
      </c>
      <c r="AP13" s="2" t="str">
        <f t="shared" si="11"/>
        <v>MJD8B -LBBA-AGW</v>
      </c>
      <c r="AQ13" s="2" t="s">
        <v>1747</v>
      </c>
      <c r="AR13" s="2" t="s">
        <v>1748</v>
      </c>
      <c r="AT13" s="2" t="s">
        <v>2160</v>
      </c>
      <c r="AU13" s="2" t="s">
        <v>2161</v>
      </c>
      <c r="AV13" s="2" t="s">
        <v>2162</v>
      </c>
      <c r="AW13" s="2">
        <v>0</v>
      </c>
      <c r="AX13" s="2">
        <v>0</v>
      </c>
      <c r="AY13" s="2" t="s">
        <v>2108</v>
      </c>
      <c r="AZ13" s="2" t="s">
        <v>1646</v>
      </c>
      <c r="BA13" s="2" t="s">
        <v>2073</v>
      </c>
      <c r="BB13" s="29">
        <v>-750.76</v>
      </c>
      <c r="BC13" s="29">
        <v>0</v>
      </c>
      <c r="BD13" s="29">
        <v>-8.44</v>
      </c>
      <c r="BE13" s="29">
        <v>-2.12</v>
      </c>
      <c r="BF13" s="29">
        <v>0</v>
      </c>
      <c r="BG13" s="29">
        <v>-761.32</v>
      </c>
      <c r="BH13" s="29">
        <f t="shared" si="1"/>
        <v>0</v>
      </c>
      <c r="BI13" s="29">
        <f t="shared" si="2"/>
        <v>0</v>
      </c>
      <c r="BJ13" s="29">
        <f t="shared" si="12"/>
        <v>-761.32</v>
      </c>
      <c r="BK13" s="29">
        <f>BJ13/INDEX('EX-Rate'!A:I,MATCH('TT BoM '!BL13,'EX-Rate'!B:B,0),COLUMN('EX-Rate'!E:E))</f>
        <v>-109.9351762522876</v>
      </c>
      <c r="BL13" s="2" t="s">
        <v>2109</v>
      </c>
      <c r="BM13" s="2" t="str">
        <f t="shared" si="13"/>
        <v>LP</v>
      </c>
      <c r="BN13" s="2" t="s">
        <v>2923</v>
      </c>
      <c r="BO13" s="2" t="s">
        <v>2924</v>
      </c>
      <c r="BQ13" s="29">
        <v>-7413400</v>
      </c>
      <c r="BR13" s="29">
        <v>-7413400</v>
      </c>
      <c r="BS13" s="29"/>
      <c r="BT13" s="29">
        <v>0</v>
      </c>
      <c r="BU13" s="29">
        <v>0</v>
      </c>
      <c r="BV13" s="29">
        <v>0</v>
      </c>
      <c r="CC13" s="29">
        <f t="shared" si="14"/>
        <v>-109.9351762522876</v>
      </c>
      <c r="CD13" s="29">
        <f t="shared" si="15"/>
        <v>0</v>
      </c>
      <c r="CE13" s="29">
        <f t="shared" si="16"/>
        <v>0</v>
      </c>
      <c r="CF13" s="29">
        <f t="shared" si="17"/>
        <v>0</v>
      </c>
      <c r="CG13" s="29">
        <f t="shared" si="18"/>
        <v>0</v>
      </c>
      <c r="CH13" s="29">
        <f t="shared" si="19"/>
        <v>0</v>
      </c>
      <c r="CI13" s="29">
        <f t="shared" si="20"/>
        <v>0</v>
      </c>
      <c r="CJ13" s="29">
        <f t="shared" si="21"/>
        <v>0</v>
      </c>
      <c r="CK13" s="29">
        <f t="shared" si="22"/>
        <v>-109.9351762522876</v>
      </c>
      <c r="CL13" s="29">
        <f t="shared" si="23"/>
        <v>0</v>
      </c>
      <c r="CM13" s="29">
        <f t="shared" si="24"/>
        <v>0</v>
      </c>
      <c r="CN13" s="29">
        <f t="shared" si="25"/>
        <v>0</v>
      </c>
      <c r="CO13" s="29">
        <f t="shared" si="26"/>
        <v>0</v>
      </c>
      <c r="CQ13" s="29">
        <f t="shared" si="27"/>
        <v>-761.32</v>
      </c>
      <c r="CR13" s="29">
        <f t="shared" si="28"/>
        <v>0</v>
      </c>
      <c r="CS13" s="29">
        <f t="shared" si="29"/>
        <v>0</v>
      </c>
      <c r="CT13" s="29">
        <f t="shared" si="30"/>
        <v>0</v>
      </c>
      <c r="CU13" s="29">
        <f t="shared" si="31"/>
        <v>0</v>
      </c>
      <c r="CV13" s="29">
        <f t="shared" si="32"/>
        <v>0</v>
      </c>
      <c r="CW13" s="29">
        <f t="shared" si="33"/>
        <v>0</v>
      </c>
      <c r="CX13" s="29">
        <f t="shared" si="34"/>
        <v>0</v>
      </c>
      <c r="CY13" s="29">
        <f t="shared" si="35"/>
        <v>-761.32</v>
      </c>
      <c r="CZ13" s="29">
        <f t="shared" si="36"/>
        <v>0</v>
      </c>
      <c r="DA13" s="29">
        <f t="shared" si="37"/>
        <v>0</v>
      </c>
      <c r="DB13" s="29">
        <f t="shared" si="38"/>
        <v>0</v>
      </c>
      <c r="DC13" s="29">
        <f t="shared" si="39"/>
        <v>0</v>
      </c>
    </row>
    <row r="14" spans="11:107" s="2" customFormat="1">
      <c r="K14" s="17" t="s">
        <v>25</v>
      </c>
      <c r="L14" s="17" t="s">
        <v>24</v>
      </c>
      <c r="M14" s="17" t="s">
        <v>27</v>
      </c>
      <c r="N14" s="2" t="str">
        <f t="shared" si="5"/>
        <v>MJD8BLBBABG3JM4</v>
      </c>
      <c r="O14" s="2" t="str">
        <f t="shared" si="40"/>
        <v>BGW</v>
      </c>
      <c r="P14" s="2" t="str">
        <f t="shared" si="6"/>
        <v>MJD8B-LBBA-BGW</v>
      </c>
      <c r="Q14" s="2" t="s">
        <v>3307</v>
      </c>
      <c r="R14" s="2" t="s">
        <v>3306</v>
      </c>
      <c r="S14" s="2" t="s">
        <v>2439</v>
      </c>
      <c r="T14" s="2" t="s">
        <v>1375</v>
      </c>
      <c r="U14" s="2">
        <v>1</v>
      </c>
      <c r="V14" s="2" t="s">
        <v>1375</v>
      </c>
      <c r="W14" s="2" t="s">
        <v>1375</v>
      </c>
      <c r="X14" s="2" t="s">
        <v>1375</v>
      </c>
      <c r="Y14" s="2" t="s">
        <v>1375</v>
      </c>
      <c r="Z14" s="2" t="s">
        <v>1375</v>
      </c>
      <c r="AA14" s="2" t="s">
        <v>1375</v>
      </c>
      <c r="AB14" s="2" t="s">
        <v>1375</v>
      </c>
      <c r="AC14" s="2">
        <v>1</v>
      </c>
      <c r="AD14" s="2" t="s">
        <v>1375</v>
      </c>
      <c r="AE14" s="2" t="s">
        <v>1375</v>
      </c>
      <c r="AF14" s="2" t="s">
        <v>1375</v>
      </c>
      <c r="AL14" s="2">
        <f t="shared" si="7"/>
        <v>1</v>
      </c>
      <c r="AM14" s="57" t="s">
        <v>1733</v>
      </c>
      <c r="AN14" s="58" t="s">
        <v>1734</v>
      </c>
      <c r="AO14" s="57" t="s">
        <v>1736</v>
      </c>
      <c r="AP14" s="2" t="str">
        <f t="shared" si="11"/>
        <v>MJD8B -LBBA-BGW</v>
      </c>
      <c r="AQ14" s="2" t="s">
        <v>1747</v>
      </c>
      <c r="AR14" s="2" t="s">
        <v>1748</v>
      </c>
      <c r="AT14" s="2" t="s">
        <v>2160</v>
      </c>
      <c r="AU14" s="2" t="s">
        <v>2161</v>
      </c>
      <c r="AV14" s="2" t="s">
        <v>2162</v>
      </c>
      <c r="AW14" s="2">
        <v>0</v>
      </c>
      <c r="AX14" s="2">
        <v>0</v>
      </c>
      <c r="AY14" s="2" t="s">
        <v>2108</v>
      </c>
      <c r="AZ14" s="2" t="s">
        <v>1646</v>
      </c>
      <c r="BA14" s="2" t="s">
        <v>2073</v>
      </c>
      <c r="BB14" s="29">
        <v>-750.76</v>
      </c>
      <c r="BC14" s="29">
        <v>0</v>
      </c>
      <c r="BD14" s="29">
        <v>-8.44</v>
      </c>
      <c r="BE14" s="29">
        <v>-2.12</v>
      </c>
      <c r="BF14" s="29">
        <v>0</v>
      </c>
      <c r="BG14" s="29">
        <v>-761.32</v>
      </c>
      <c r="BH14" s="29">
        <f t="shared" si="1"/>
        <v>0</v>
      </c>
      <c r="BI14" s="29">
        <f t="shared" si="2"/>
        <v>0</v>
      </c>
      <c r="BJ14" s="29">
        <f t="shared" si="12"/>
        <v>-761.32</v>
      </c>
      <c r="BK14" s="29">
        <f>BJ14/INDEX('EX-Rate'!A:I,MATCH('TT BoM '!BL14,'EX-Rate'!B:B,0),COLUMN('EX-Rate'!E:E))</f>
        <v>-109.9351762522876</v>
      </c>
      <c r="BL14" s="2" t="s">
        <v>2109</v>
      </c>
      <c r="BM14" s="2" t="str">
        <f t="shared" si="13"/>
        <v>LP</v>
      </c>
      <c r="BN14" s="2" t="s">
        <v>2923</v>
      </c>
      <c r="BO14" s="2" t="s">
        <v>2924</v>
      </c>
      <c r="BQ14" s="29">
        <v>0</v>
      </c>
      <c r="BR14" s="29">
        <v>0</v>
      </c>
      <c r="BS14" s="29"/>
      <c r="BT14" s="29">
        <v>0</v>
      </c>
      <c r="BU14" s="29">
        <v>0</v>
      </c>
      <c r="BV14" s="29">
        <v>0</v>
      </c>
      <c r="CC14" s="29">
        <f t="shared" si="14"/>
        <v>0</v>
      </c>
      <c r="CD14" s="29">
        <f t="shared" si="15"/>
        <v>-109.9351762522876</v>
      </c>
      <c r="CE14" s="29">
        <f t="shared" si="16"/>
        <v>0</v>
      </c>
      <c r="CF14" s="29">
        <f t="shared" si="17"/>
        <v>0</v>
      </c>
      <c r="CG14" s="29">
        <f t="shared" si="18"/>
        <v>0</v>
      </c>
      <c r="CH14" s="29">
        <f t="shared" si="19"/>
        <v>0</v>
      </c>
      <c r="CI14" s="29">
        <f t="shared" si="20"/>
        <v>0</v>
      </c>
      <c r="CJ14" s="29">
        <f t="shared" si="21"/>
        <v>0</v>
      </c>
      <c r="CK14" s="29">
        <f t="shared" si="22"/>
        <v>0</v>
      </c>
      <c r="CL14" s="29">
        <f t="shared" si="23"/>
        <v>-109.9351762522876</v>
      </c>
      <c r="CM14" s="29">
        <f t="shared" si="24"/>
        <v>0</v>
      </c>
      <c r="CN14" s="29">
        <f t="shared" si="25"/>
        <v>0</v>
      </c>
      <c r="CO14" s="29">
        <f t="shared" si="26"/>
        <v>0</v>
      </c>
      <c r="CQ14" s="29">
        <f t="shared" si="27"/>
        <v>0</v>
      </c>
      <c r="CR14" s="29">
        <f t="shared" si="28"/>
        <v>-761.32</v>
      </c>
      <c r="CS14" s="29">
        <f t="shared" si="29"/>
        <v>0</v>
      </c>
      <c r="CT14" s="29">
        <f t="shared" si="30"/>
        <v>0</v>
      </c>
      <c r="CU14" s="29">
        <f t="shared" si="31"/>
        <v>0</v>
      </c>
      <c r="CV14" s="29">
        <f t="shared" si="32"/>
        <v>0</v>
      </c>
      <c r="CW14" s="29">
        <f t="shared" si="33"/>
        <v>0</v>
      </c>
      <c r="CX14" s="29">
        <f t="shared" si="34"/>
        <v>0</v>
      </c>
      <c r="CY14" s="29">
        <f t="shared" si="35"/>
        <v>0</v>
      </c>
      <c r="CZ14" s="29">
        <f t="shared" si="36"/>
        <v>-761.32</v>
      </c>
      <c r="DA14" s="29">
        <f t="shared" si="37"/>
        <v>0</v>
      </c>
      <c r="DB14" s="29">
        <f t="shared" si="38"/>
        <v>0</v>
      </c>
      <c r="DC14" s="29">
        <f t="shared" si="39"/>
        <v>0</v>
      </c>
    </row>
    <row r="15" spans="11:107" s="2" customFormat="1">
      <c r="K15" s="17" t="s">
        <v>25</v>
      </c>
      <c r="L15" s="17" t="s">
        <v>24</v>
      </c>
      <c r="M15" s="17" t="s">
        <v>28</v>
      </c>
      <c r="N15" s="2" t="str">
        <f t="shared" si="5"/>
        <v>MJD8BLBBAEG3JM4</v>
      </c>
      <c r="O15" s="2" t="str">
        <f t="shared" si="40"/>
        <v>EGW</v>
      </c>
      <c r="P15" s="2" t="str">
        <f t="shared" si="6"/>
        <v>MJD8B-LBBA-EGW</v>
      </c>
      <c r="Q15" s="2" t="s">
        <v>3307</v>
      </c>
      <c r="R15" s="2" t="s">
        <v>3306</v>
      </c>
      <c r="S15" s="2" t="s">
        <v>2439</v>
      </c>
      <c r="T15" s="2" t="s">
        <v>1375</v>
      </c>
      <c r="U15" s="2" t="s">
        <v>1375</v>
      </c>
      <c r="V15" s="2">
        <v>1</v>
      </c>
      <c r="W15" s="2" t="s">
        <v>1375</v>
      </c>
      <c r="X15" s="2" t="s">
        <v>1375</v>
      </c>
      <c r="Y15" s="2" t="s">
        <v>1375</v>
      </c>
      <c r="Z15" s="2" t="s">
        <v>1375</v>
      </c>
      <c r="AA15" s="2" t="s">
        <v>1375</v>
      </c>
      <c r="AB15" s="2" t="s">
        <v>1375</v>
      </c>
      <c r="AC15" s="2" t="s">
        <v>1375</v>
      </c>
      <c r="AD15" s="2">
        <v>1</v>
      </c>
      <c r="AE15" s="2" t="s">
        <v>1375</v>
      </c>
      <c r="AF15" s="2" t="s">
        <v>1375</v>
      </c>
      <c r="AL15" s="2">
        <f t="shared" si="7"/>
        <v>1</v>
      </c>
      <c r="AM15" s="57" t="s">
        <v>1733</v>
      </c>
      <c r="AN15" s="58" t="s">
        <v>1734</v>
      </c>
      <c r="AO15" s="57" t="s">
        <v>1737</v>
      </c>
      <c r="AP15" s="2" t="str">
        <f t="shared" si="11"/>
        <v>MJD8B -LBBA-EGW</v>
      </c>
      <c r="AQ15" s="2" t="s">
        <v>1747</v>
      </c>
      <c r="AR15" s="2" t="s">
        <v>1748</v>
      </c>
      <c r="AT15" s="2" t="s">
        <v>2160</v>
      </c>
      <c r="AU15" s="2" t="s">
        <v>2161</v>
      </c>
      <c r="AV15" s="2" t="s">
        <v>2162</v>
      </c>
      <c r="AW15" s="2">
        <v>0</v>
      </c>
      <c r="AX15" s="2">
        <v>0</v>
      </c>
      <c r="AY15" s="2" t="s">
        <v>2108</v>
      </c>
      <c r="AZ15" s="2" t="s">
        <v>1646</v>
      </c>
      <c r="BA15" s="2" t="s">
        <v>2073</v>
      </c>
      <c r="BB15" s="29">
        <v>-1040.83</v>
      </c>
      <c r="BC15" s="29">
        <v>0</v>
      </c>
      <c r="BD15" s="29">
        <v>-8.4600000000000009</v>
      </c>
      <c r="BE15" s="29">
        <v>-2.12</v>
      </c>
      <c r="BF15" s="29">
        <v>0</v>
      </c>
      <c r="BG15" s="29">
        <v>-1051.4099999999999</v>
      </c>
      <c r="BH15" s="29">
        <f t="shared" si="1"/>
        <v>0</v>
      </c>
      <c r="BI15" s="29">
        <f t="shared" si="2"/>
        <v>0</v>
      </c>
      <c r="BJ15" s="29">
        <f t="shared" si="12"/>
        <v>-1051.4099999999999</v>
      </c>
      <c r="BK15" s="29">
        <f>BJ15/INDEX('EX-Rate'!A:I,MATCH('TT BoM '!BL15,'EX-Rate'!B:B,0),COLUMN('EX-Rate'!E:E))</f>
        <v>-151.82438877662179</v>
      </c>
      <c r="BL15" s="2" t="s">
        <v>2109</v>
      </c>
      <c r="BM15" s="2" t="str">
        <f t="shared" si="13"/>
        <v>LP</v>
      </c>
      <c r="BN15" s="2" t="s">
        <v>2923</v>
      </c>
      <c r="BO15" s="2" t="s">
        <v>2924</v>
      </c>
      <c r="BQ15" s="29">
        <v>0</v>
      </c>
      <c r="BR15" s="29">
        <v>0</v>
      </c>
      <c r="BS15" s="29"/>
      <c r="BT15" s="29">
        <v>0</v>
      </c>
      <c r="BU15" s="29">
        <v>0</v>
      </c>
      <c r="BV15" s="29">
        <v>0</v>
      </c>
      <c r="CC15" s="29">
        <f t="shared" si="14"/>
        <v>0</v>
      </c>
      <c r="CD15" s="29">
        <f t="shared" si="15"/>
        <v>0</v>
      </c>
      <c r="CE15" s="29">
        <f t="shared" si="16"/>
        <v>-151.82438877662179</v>
      </c>
      <c r="CF15" s="29">
        <f t="shared" si="17"/>
        <v>0</v>
      </c>
      <c r="CG15" s="29">
        <f t="shared" si="18"/>
        <v>0</v>
      </c>
      <c r="CH15" s="29">
        <f t="shared" si="19"/>
        <v>0</v>
      </c>
      <c r="CI15" s="29">
        <f t="shared" si="20"/>
        <v>0</v>
      </c>
      <c r="CJ15" s="29">
        <f t="shared" si="21"/>
        <v>0</v>
      </c>
      <c r="CK15" s="29">
        <f t="shared" si="22"/>
        <v>0</v>
      </c>
      <c r="CL15" s="29">
        <f t="shared" si="23"/>
        <v>0</v>
      </c>
      <c r="CM15" s="29">
        <f t="shared" si="24"/>
        <v>-151.82438877662179</v>
      </c>
      <c r="CN15" s="29">
        <f t="shared" si="25"/>
        <v>0</v>
      </c>
      <c r="CO15" s="29">
        <f t="shared" si="26"/>
        <v>0</v>
      </c>
      <c r="CQ15" s="29">
        <f t="shared" si="27"/>
        <v>0</v>
      </c>
      <c r="CR15" s="29">
        <f t="shared" si="28"/>
        <v>0</v>
      </c>
      <c r="CS15" s="29">
        <f t="shared" si="29"/>
        <v>-1051.4099999999999</v>
      </c>
      <c r="CT15" s="29">
        <f t="shared" si="30"/>
        <v>0</v>
      </c>
      <c r="CU15" s="29">
        <f t="shared" si="31"/>
        <v>0</v>
      </c>
      <c r="CV15" s="29">
        <f t="shared" si="32"/>
        <v>0</v>
      </c>
      <c r="CW15" s="29">
        <f t="shared" si="33"/>
        <v>0</v>
      </c>
      <c r="CX15" s="29">
        <f t="shared" si="34"/>
        <v>0</v>
      </c>
      <c r="CY15" s="29">
        <f t="shared" si="35"/>
        <v>0</v>
      </c>
      <c r="CZ15" s="29">
        <f t="shared" si="36"/>
        <v>0</v>
      </c>
      <c r="DA15" s="29">
        <f t="shared" si="37"/>
        <v>-1051.4099999999999</v>
      </c>
      <c r="DB15" s="29">
        <f t="shared" si="38"/>
        <v>0</v>
      </c>
      <c r="DC15" s="29">
        <f t="shared" si="39"/>
        <v>0</v>
      </c>
    </row>
    <row r="16" spans="11:107" s="2" customFormat="1">
      <c r="K16" s="17" t="s">
        <v>25</v>
      </c>
      <c r="L16" s="17" t="s">
        <v>24</v>
      </c>
      <c r="M16" s="17" t="s">
        <v>29</v>
      </c>
      <c r="N16" s="2" t="str">
        <f t="shared" si="5"/>
        <v>MJD8BLBBAFG3JM4</v>
      </c>
      <c r="O16" s="2" t="str">
        <f t="shared" si="40"/>
        <v>FGW</v>
      </c>
      <c r="P16" s="2" t="str">
        <f t="shared" si="6"/>
        <v>MJD8B-LBBA-FGW</v>
      </c>
      <c r="Q16" s="2" t="s">
        <v>3307</v>
      </c>
      <c r="R16" s="2" t="s">
        <v>3306</v>
      </c>
      <c r="S16" s="2" t="s">
        <v>2439</v>
      </c>
      <c r="T16" s="2" t="s">
        <v>1375</v>
      </c>
      <c r="U16" s="2" t="s">
        <v>1375</v>
      </c>
      <c r="V16" s="2" t="s">
        <v>1375</v>
      </c>
      <c r="W16" s="2">
        <v>1</v>
      </c>
      <c r="X16" s="2" t="s">
        <v>1375</v>
      </c>
      <c r="Y16" s="2" t="s">
        <v>1375</v>
      </c>
      <c r="Z16" s="2" t="s">
        <v>1375</v>
      </c>
      <c r="AA16" s="2" t="s">
        <v>1375</v>
      </c>
      <c r="AB16" s="2" t="s">
        <v>1375</v>
      </c>
      <c r="AC16" s="2" t="s">
        <v>1375</v>
      </c>
      <c r="AD16" s="2" t="s">
        <v>1375</v>
      </c>
      <c r="AE16" s="2">
        <v>1</v>
      </c>
      <c r="AF16" s="2" t="s">
        <v>1375</v>
      </c>
      <c r="AL16" s="2">
        <f t="shared" si="7"/>
        <v>1</v>
      </c>
      <c r="AM16" s="57" t="s">
        <v>1733</v>
      </c>
      <c r="AN16" s="58" t="s">
        <v>1734</v>
      </c>
      <c r="AO16" s="57" t="s">
        <v>1738</v>
      </c>
      <c r="AP16" s="2" t="str">
        <f t="shared" si="11"/>
        <v>MJD8B -LBBA-FGW</v>
      </c>
      <c r="AQ16" s="2" t="s">
        <v>1747</v>
      </c>
      <c r="AR16" s="2" t="s">
        <v>1748</v>
      </c>
      <c r="AT16" s="2" t="s">
        <v>2160</v>
      </c>
      <c r="AU16" s="2" t="s">
        <v>2161</v>
      </c>
      <c r="AV16" s="2" t="s">
        <v>2162</v>
      </c>
      <c r="AW16" s="2">
        <v>0</v>
      </c>
      <c r="AX16" s="2">
        <v>0</v>
      </c>
      <c r="AY16" s="2" t="s">
        <v>2108</v>
      </c>
      <c r="AZ16" s="2" t="s">
        <v>1646</v>
      </c>
      <c r="BA16" s="2" t="s">
        <v>2073</v>
      </c>
      <c r="BB16" s="29">
        <v>-1040.83</v>
      </c>
      <c r="BC16" s="29">
        <v>0</v>
      </c>
      <c r="BD16" s="29">
        <v>-8.4600000000000009</v>
      </c>
      <c r="BE16" s="29">
        <v>-2.12</v>
      </c>
      <c r="BF16" s="29">
        <v>0</v>
      </c>
      <c r="BG16" s="29">
        <v>-1051.4099999999999</v>
      </c>
      <c r="BH16" s="29">
        <f t="shared" si="1"/>
        <v>0</v>
      </c>
      <c r="BI16" s="29">
        <f t="shared" si="2"/>
        <v>0</v>
      </c>
      <c r="BJ16" s="29">
        <f t="shared" si="12"/>
        <v>-1051.4099999999999</v>
      </c>
      <c r="BK16" s="29">
        <f>BJ16/INDEX('EX-Rate'!A:I,MATCH('TT BoM '!BL16,'EX-Rate'!B:B,0),COLUMN('EX-Rate'!E:E))</f>
        <v>-151.82438877662179</v>
      </c>
      <c r="BL16" s="2" t="s">
        <v>2109</v>
      </c>
      <c r="BM16" s="2" t="str">
        <f t="shared" si="13"/>
        <v>LP</v>
      </c>
      <c r="BN16" s="2" t="s">
        <v>2923</v>
      </c>
      <c r="BO16" s="2" t="s">
        <v>2924</v>
      </c>
      <c r="BQ16" s="29">
        <v>0</v>
      </c>
      <c r="BR16" s="29">
        <v>0</v>
      </c>
      <c r="BS16" s="29"/>
      <c r="BT16" s="29">
        <v>0</v>
      </c>
      <c r="BU16" s="29">
        <v>0</v>
      </c>
      <c r="BV16" s="29">
        <v>0</v>
      </c>
      <c r="CC16" s="29">
        <f t="shared" si="14"/>
        <v>0</v>
      </c>
      <c r="CD16" s="29">
        <f t="shared" si="15"/>
        <v>0</v>
      </c>
      <c r="CE16" s="29">
        <f t="shared" si="16"/>
        <v>0</v>
      </c>
      <c r="CF16" s="29">
        <f t="shared" si="17"/>
        <v>-151.82438877662179</v>
      </c>
      <c r="CG16" s="29">
        <f t="shared" si="18"/>
        <v>0</v>
      </c>
      <c r="CH16" s="29">
        <f t="shared" si="19"/>
        <v>0</v>
      </c>
      <c r="CI16" s="29">
        <f t="shared" si="20"/>
        <v>0</v>
      </c>
      <c r="CJ16" s="29">
        <f t="shared" si="21"/>
        <v>0</v>
      </c>
      <c r="CK16" s="29">
        <f t="shared" si="22"/>
        <v>0</v>
      </c>
      <c r="CL16" s="29">
        <f t="shared" si="23"/>
        <v>0</v>
      </c>
      <c r="CM16" s="29">
        <f t="shared" si="24"/>
        <v>0</v>
      </c>
      <c r="CN16" s="29">
        <f t="shared" si="25"/>
        <v>-151.82438877662179</v>
      </c>
      <c r="CO16" s="29">
        <f t="shared" si="26"/>
        <v>0</v>
      </c>
      <c r="CQ16" s="29">
        <f t="shared" si="27"/>
        <v>0</v>
      </c>
      <c r="CR16" s="29">
        <f t="shared" si="28"/>
        <v>0</v>
      </c>
      <c r="CS16" s="29">
        <f t="shared" si="29"/>
        <v>0</v>
      </c>
      <c r="CT16" s="29">
        <f t="shared" si="30"/>
        <v>-1051.4099999999999</v>
      </c>
      <c r="CU16" s="29">
        <f t="shared" si="31"/>
        <v>0</v>
      </c>
      <c r="CV16" s="29">
        <f t="shared" si="32"/>
        <v>0</v>
      </c>
      <c r="CW16" s="29">
        <f t="shared" si="33"/>
        <v>0</v>
      </c>
      <c r="CX16" s="29">
        <f t="shared" si="34"/>
        <v>0</v>
      </c>
      <c r="CY16" s="29">
        <f t="shared" si="35"/>
        <v>0</v>
      </c>
      <c r="CZ16" s="29">
        <f t="shared" si="36"/>
        <v>0</v>
      </c>
      <c r="DA16" s="29">
        <f t="shared" si="37"/>
        <v>0</v>
      </c>
      <c r="DB16" s="29">
        <f t="shared" si="38"/>
        <v>-1051.4099999999999</v>
      </c>
      <c r="DC16" s="29">
        <f t="shared" si="39"/>
        <v>0</v>
      </c>
    </row>
    <row r="17" spans="11:107" s="2" customFormat="1">
      <c r="K17" s="17" t="s">
        <v>25</v>
      </c>
      <c r="L17" s="17" t="s">
        <v>24</v>
      </c>
      <c r="M17" s="17" t="s">
        <v>30</v>
      </c>
      <c r="N17" s="2" t="str">
        <f t="shared" si="5"/>
        <v>MJD8BLBBAJG3JM4</v>
      </c>
      <c r="O17" s="2" t="str">
        <f t="shared" si="40"/>
        <v>JGW</v>
      </c>
      <c r="P17" s="2" t="str">
        <f t="shared" si="6"/>
        <v>MJD8B-LBBA-JGW</v>
      </c>
      <c r="Q17" s="2" t="s">
        <v>3307</v>
      </c>
      <c r="R17" s="2" t="s">
        <v>3306</v>
      </c>
      <c r="S17" s="2" t="s">
        <v>2439</v>
      </c>
      <c r="T17" s="2" t="s">
        <v>1375</v>
      </c>
      <c r="U17" s="2" t="s">
        <v>1375</v>
      </c>
      <c r="V17" s="2" t="s">
        <v>1375</v>
      </c>
      <c r="W17" s="2" t="s">
        <v>1375</v>
      </c>
      <c r="X17" s="2">
        <v>1</v>
      </c>
      <c r="Y17" s="2" t="s">
        <v>1375</v>
      </c>
      <c r="Z17" s="2" t="s">
        <v>1375</v>
      </c>
      <c r="AA17" s="2" t="s">
        <v>1375</v>
      </c>
      <c r="AB17" s="2" t="s">
        <v>1375</v>
      </c>
      <c r="AC17" s="2" t="s">
        <v>1375</v>
      </c>
      <c r="AD17" s="2" t="s">
        <v>1375</v>
      </c>
      <c r="AE17" s="2" t="s">
        <v>1375</v>
      </c>
      <c r="AF17" s="2" t="s">
        <v>1375</v>
      </c>
      <c r="AL17" s="2">
        <f t="shared" si="7"/>
        <v>1</v>
      </c>
      <c r="AM17" s="57" t="s">
        <v>1739</v>
      </c>
      <c r="AN17" s="58" t="s">
        <v>1740</v>
      </c>
      <c r="AO17" s="57" t="s">
        <v>1741</v>
      </c>
      <c r="AP17" s="2" t="str">
        <f t="shared" si="11"/>
        <v>MJD8B -LBBA-JGW</v>
      </c>
      <c r="AQ17" s="2" t="s">
        <v>1747</v>
      </c>
      <c r="AR17" s="2" t="s">
        <v>1748</v>
      </c>
      <c r="AT17" s="2" t="s">
        <v>2160</v>
      </c>
      <c r="AU17" s="2" t="s">
        <v>2161</v>
      </c>
      <c r="AV17" s="2" t="s">
        <v>2162</v>
      </c>
      <c r="AW17" s="2">
        <v>0</v>
      </c>
      <c r="AX17" s="2">
        <v>0</v>
      </c>
      <c r="AY17" s="2" t="s">
        <v>2108</v>
      </c>
      <c r="AZ17" s="2" t="s">
        <v>1646</v>
      </c>
      <c r="BA17" s="2" t="s">
        <v>2073</v>
      </c>
      <c r="BB17" s="29">
        <v>-943.43</v>
      </c>
      <c r="BC17" s="29">
        <v>0</v>
      </c>
      <c r="BD17" s="29">
        <v>-8.4600000000000009</v>
      </c>
      <c r="BE17" s="29">
        <v>-2.12</v>
      </c>
      <c r="BF17" s="29">
        <v>0</v>
      </c>
      <c r="BG17" s="29">
        <v>-954.01</v>
      </c>
      <c r="BH17" s="29">
        <f t="shared" si="1"/>
        <v>0</v>
      </c>
      <c r="BI17" s="29">
        <f t="shared" si="2"/>
        <v>0</v>
      </c>
      <c r="BJ17" s="29">
        <f t="shared" si="12"/>
        <v>-954.01</v>
      </c>
      <c r="BK17" s="29">
        <f>BJ17/INDEX('EX-Rate'!A:I,MATCH('TT BoM '!BL17,'EX-Rate'!B:B,0),COLUMN('EX-Rate'!E:E))</f>
        <v>-137.75975607687292</v>
      </c>
      <c r="BL17" s="2" t="s">
        <v>2109</v>
      </c>
      <c r="BM17" s="2" t="str">
        <f t="shared" si="13"/>
        <v>LP</v>
      </c>
      <c r="BN17" s="2" t="s">
        <v>2923</v>
      </c>
      <c r="BO17" s="2" t="s">
        <v>2924</v>
      </c>
      <c r="BQ17" s="29">
        <v>0</v>
      </c>
      <c r="BR17" s="29">
        <v>0</v>
      </c>
      <c r="BS17" s="29"/>
      <c r="BT17" s="29">
        <v>0</v>
      </c>
      <c r="BU17" s="29">
        <v>0</v>
      </c>
      <c r="BV17" s="29">
        <v>0</v>
      </c>
      <c r="CC17" s="29">
        <f t="shared" si="14"/>
        <v>0</v>
      </c>
      <c r="CD17" s="29">
        <f t="shared" si="15"/>
        <v>0</v>
      </c>
      <c r="CE17" s="29">
        <f t="shared" si="16"/>
        <v>0</v>
      </c>
      <c r="CF17" s="29">
        <f t="shared" si="17"/>
        <v>0</v>
      </c>
      <c r="CG17" s="29">
        <f t="shared" si="18"/>
        <v>-137.75975607687292</v>
      </c>
      <c r="CH17" s="29">
        <f t="shared" si="19"/>
        <v>0</v>
      </c>
      <c r="CI17" s="29">
        <f t="shared" si="20"/>
        <v>0</v>
      </c>
      <c r="CJ17" s="29">
        <f t="shared" si="21"/>
        <v>0</v>
      </c>
      <c r="CK17" s="29">
        <f t="shared" si="22"/>
        <v>0</v>
      </c>
      <c r="CL17" s="29">
        <f t="shared" si="23"/>
        <v>0</v>
      </c>
      <c r="CM17" s="29">
        <f t="shared" si="24"/>
        <v>0</v>
      </c>
      <c r="CN17" s="29">
        <f t="shared" si="25"/>
        <v>0</v>
      </c>
      <c r="CO17" s="29">
        <f t="shared" si="26"/>
        <v>0</v>
      </c>
      <c r="CQ17" s="29">
        <f t="shared" si="27"/>
        <v>0</v>
      </c>
      <c r="CR17" s="29">
        <f t="shared" si="28"/>
        <v>0</v>
      </c>
      <c r="CS17" s="29">
        <f t="shared" si="29"/>
        <v>0</v>
      </c>
      <c r="CT17" s="29">
        <f t="shared" si="30"/>
        <v>0</v>
      </c>
      <c r="CU17" s="29">
        <f t="shared" si="31"/>
        <v>-954.01</v>
      </c>
      <c r="CV17" s="29">
        <f t="shared" si="32"/>
        <v>0</v>
      </c>
      <c r="CW17" s="29">
        <f t="shared" si="33"/>
        <v>0</v>
      </c>
      <c r="CX17" s="29">
        <f t="shared" si="34"/>
        <v>0</v>
      </c>
      <c r="CY17" s="29">
        <f t="shared" si="35"/>
        <v>0</v>
      </c>
      <c r="CZ17" s="29">
        <f t="shared" si="36"/>
        <v>0</v>
      </c>
      <c r="DA17" s="29">
        <f t="shared" si="37"/>
        <v>0</v>
      </c>
      <c r="DB17" s="29">
        <f t="shared" si="38"/>
        <v>0</v>
      </c>
      <c r="DC17" s="29">
        <f t="shared" si="39"/>
        <v>0</v>
      </c>
    </row>
    <row r="18" spans="11:107" s="2" customFormat="1">
      <c r="K18" s="17" t="s">
        <v>25</v>
      </c>
      <c r="L18" s="17" t="s">
        <v>24</v>
      </c>
      <c r="M18" s="17" t="s">
        <v>31</v>
      </c>
      <c r="N18" s="2" t="str">
        <f t="shared" si="5"/>
        <v>MJD8BLBBAKG3JM4</v>
      </c>
      <c r="O18" s="2" t="str">
        <f t="shared" si="40"/>
        <v>KGW</v>
      </c>
      <c r="P18" s="2" t="str">
        <f t="shared" si="6"/>
        <v>MJD8B-LBBA-KGW</v>
      </c>
      <c r="Q18" s="2" t="s">
        <v>3307</v>
      </c>
      <c r="R18" s="2" t="s">
        <v>3306</v>
      </c>
      <c r="S18" s="2" t="s">
        <v>2439</v>
      </c>
      <c r="T18" s="2" t="s">
        <v>1375</v>
      </c>
      <c r="U18" s="2" t="s">
        <v>1375</v>
      </c>
      <c r="V18" s="2" t="s">
        <v>1375</v>
      </c>
      <c r="W18" s="2" t="s">
        <v>1375</v>
      </c>
      <c r="X18" s="2" t="s">
        <v>1375</v>
      </c>
      <c r="Y18" s="2">
        <v>1</v>
      </c>
      <c r="Z18" s="2" t="s">
        <v>1375</v>
      </c>
      <c r="AA18" s="2" t="s">
        <v>1375</v>
      </c>
      <c r="AB18" s="2" t="s">
        <v>1375</v>
      </c>
      <c r="AC18" s="2" t="s">
        <v>1375</v>
      </c>
      <c r="AD18" s="2" t="s">
        <v>1375</v>
      </c>
      <c r="AE18" s="2" t="s">
        <v>1375</v>
      </c>
      <c r="AF18" s="2" t="s">
        <v>1375</v>
      </c>
      <c r="AL18" s="2">
        <f t="shared" si="7"/>
        <v>1</v>
      </c>
      <c r="AM18" s="57" t="s">
        <v>1739</v>
      </c>
      <c r="AN18" s="58" t="s">
        <v>1740</v>
      </c>
      <c r="AO18" s="57" t="s">
        <v>1742</v>
      </c>
      <c r="AP18" s="2" t="str">
        <f t="shared" si="11"/>
        <v>MJD8B -LBBA-KGW</v>
      </c>
      <c r="AQ18" s="2" t="s">
        <v>1747</v>
      </c>
      <c r="AR18" s="2" t="s">
        <v>1748</v>
      </c>
      <c r="AT18" s="2" t="s">
        <v>2160</v>
      </c>
      <c r="AU18" s="2" t="s">
        <v>2161</v>
      </c>
      <c r="AV18" s="2" t="s">
        <v>2162</v>
      </c>
      <c r="AW18" s="2">
        <v>0</v>
      </c>
      <c r="AX18" s="2">
        <v>0</v>
      </c>
      <c r="AY18" s="2" t="s">
        <v>2108</v>
      </c>
      <c r="AZ18" s="2" t="s">
        <v>1646</v>
      </c>
      <c r="BA18" s="2" t="s">
        <v>2073</v>
      </c>
      <c r="BB18" s="29">
        <v>-943.43</v>
      </c>
      <c r="BC18" s="29">
        <v>0</v>
      </c>
      <c r="BD18" s="29">
        <v>-8.4600000000000009</v>
      </c>
      <c r="BE18" s="29">
        <v>-2.12</v>
      </c>
      <c r="BF18" s="29">
        <v>0</v>
      </c>
      <c r="BG18" s="29">
        <v>-954.01</v>
      </c>
      <c r="BH18" s="29">
        <f t="shared" si="1"/>
        <v>0</v>
      </c>
      <c r="BI18" s="29">
        <f t="shared" si="2"/>
        <v>0</v>
      </c>
      <c r="BJ18" s="29">
        <f t="shared" si="12"/>
        <v>-954.01</v>
      </c>
      <c r="BK18" s="29">
        <f>BJ18/INDEX('EX-Rate'!A:I,MATCH('TT BoM '!BL18,'EX-Rate'!B:B,0),COLUMN('EX-Rate'!E:E))</f>
        <v>-137.75975607687292</v>
      </c>
      <c r="BL18" s="2" t="s">
        <v>2109</v>
      </c>
      <c r="BM18" s="2" t="str">
        <f t="shared" si="13"/>
        <v>LP</v>
      </c>
      <c r="BN18" s="2" t="s">
        <v>2923</v>
      </c>
      <c r="BO18" s="2" t="s">
        <v>2924</v>
      </c>
      <c r="BQ18" s="29">
        <v>0</v>
      </c>
      <c r="BR18" s="29">
        <v>0</v>
      </c>
      <c r="BS18" s="29"/>
      <c r="BT18" s="29">
        <v>0</v>
      </c>
      <c r="BU18" s="29">
        <v>0</v>
      </c>
      <c r="BV18" s="29">
        <v>0</v>
      </c>
      <c r="CC18" s="29">
        <f t="shared" si="14"/>
        <v>0</v>
      </c>
      <c r="CD18" s="29">
        <f t="shared" si="15"/>
        <v>0</v>
      </c>
      <c r="CE18" s="29">
        <f t="shared" si="16"/>
        <v>0</v>
      </c>
      <c r="CF18" s="29">
        <f t="shared" si="17"/>
        <v>0</v>
      </c>
      <c r="CG18" s="29">
        <f t="shared" si="18"/>
        <v>0</v>
      </c>
      <c r="CH18" s="29">
        <f t="shared" si="19"/>
        <v>-137.75975607687292</v>
      </c>
      <c r="CI18" s="29">
        <f t="shared" si="20"/>
        <v>0</v>
      </c>
      <c r="CJ18" s="29">
        <f t="shared" si="21"/>
        <v>0</v>
      </c>
      <c r="CK18" s="29">
        <f t="shared" si="22"/>
        <v>0</v>
      </c>
      <c r="CL18" s="29">
        <f t="shared" si="23"/>
        <v>0</v>
      </c>
      <c r="CM18" s="29">
        <f t="shared" si="24"/>
        <v>0</v>
      </c>
      <c r="CN18" s="29">
        <f t="shared" si="25"/>
        <v>0</v>
      </c>
      <c r="CO18" s="29">
        <f t="shared" si="26"/>
        <v>0</v>
      </c>
      <c r="CQ18" s="29">
        <f t="shared" si="27"/>
        <v>0</v>
      </c>
      <c r="CR18" s="29">
        <f t="shared" si="28"/>
        <v>0</v>
      </c>
      <c r="CS18" s="29">
        <f t="shared" si="29"/>
        <v>0</v>
      </c>
      <c r="CT18" s="29">
        <f t="shared" si="30"/>
        <v>0</v>
      </c>
      <c r="CU18" s="29">
        <f t="shared" si="31"/>
        <v>0</v>
      </c>
      <c r="CV18" s="29">
        <f t="shared" si="32"/>
        <v>-954.01</v>
      </c>
      <c r="CW18" s="29">
        <f t="shared" si="33"/>
        <v>0</v>
      </c>
      <c r="CX18" s="29">
        <f t="shared" si="34"/>
        <v>0</v>
      </c>
      <c r="CY18" s="29">
        <f t="shared" si="35"/>
        <v>0</v>
      </c>
      <c r="CZ18" s="29">
        <f t="shared" si="36"/>
        <v>0</v>
      </c>
      <c r="DA18" s="29">
        <f t="shared" si="37"/>
        <v>0</v>
      </c>
      <c r="DB18" s="29">
        <f t="shared" si="38"/>
        <v>0</v>
      </c>
      <c r="DC18" s="29">
        <f t="shared" si="39"/>
        <v>0</v>
      </c>
    </row>
    <row r="19" spans="11:107" s="2" customFormat="1">
      <c r="K19" s="17" t="s">
        <v>25</v>
      </c>
      <c r="L19" s="17" t="s">
        <v>24</v>
      </c>
      <c r="M19" s="17" t="s">
        <v>32</v>
      </c>
      <c r="N19" s="2" t="str">
        <f t="shared" si="5"/>
        <v>MJD8BLBBALG3JM4</v>
      </c>
      <c r="O19" s="2" t="str">
        <f t="shared" si="40"/>
        <v>LGW</v>
      </c>
      <c r="P19" s="2" t="str">
        <f t="shared" si="6"/>
        <v>MJD8B-LBBA-LGW</v>
      </c>
      <c r="Q19" s="2" t="s">
        <v>3307</v>
      </c>
      <c r="R19" s="2" t="s">
        <v>3306</v>
      </c>
      <c r="S19" s="2" t="s">
        <v>2439</v>
      </c>
      <c r="T19" s="2" t="s">
        <v>1375</v>
      </c>
      <c r="U19" s="2" t="s">
        <v>1375</v>
      </c>
      <c r="V19" s="2" t="s">
        <v>1375</v>
      </c>
      <c r="W19" s="2" t="s">
        <v>1375</v>
      </c>
      <c r="X19" s="2" t="s">
        <v>1375</v>
      </c>
      <c r="Y19" s="2" t="s">
        <v>1375</v>
      </c>
      <c r="Z19" s="2">
        <v>1</v>
      </c>
      <c r="AA19" s="2" t="s">
        <v>1375</v>
      </c>
      <c r="AB19" s="2" t="s">
        <v>1375</v>
      </c>
      <c r="AC19" s="2" t="s">
        <v>1375</v>
      </c>
      <c r="AD19" s="2" t="s">
        <v>1375</v>
      </c>
      <c r="AE19" s="2" t="s">
        <v>1375</v>
      </c>
      <c r="AF19" s="2">
        <v>1</v>
      </c>
      <c r="AL19" s="2">
        <f t="shared" si="7"/>
        <v>1</v>
      </c>
      <c r="AM19" s="57" t="s">
        <v>1743</v>
      </c>
      <c r="AN19" s="58" t="s">
        <v>1744</v>
      </c>
      <c r="AO19" s="57" t="s">
        <v>1745</v>
      </c>
      <c r="AP19" s="2" t="str">
        <f t="shared" si="11"/>
        <v>MJD8B -LBBA-LGW</v>
      </c>
      <c r="AQ19" s="2" t="s">
        <v>1747</v>
      </c>
      <c r="AR19" s="2" t="s">
        <v>1748</v>
      </c>
      <c r="AT19" s="2" t="s">
        <v>2160</v>
      </c>
      <c r="AU19" s="2" t="s">
        <v>2161</v>
      </c>
      <c r="AV19" s="2" t="s">
        <v>2162</v>
      </c>
      <c r="AW19" s="2">
        <v>0</v>
      </c>
      <c r="AX19" s="2">
        <v>0</v>
      </c>
      <c r="AY19" s="2" t="s">
        <v>2108</v>
      </c>
      <c r="AZ19" s="2" t="s">
        <v>1646</v>
      </c>
      <c r="BA19" s="2" t="s">
        <v>2073</v>
      </c>
      <c r="BB19" s="29">
        <v>-995.92</v>
      </c>
      <c r="BC19" s="29">
        <v>0</v>
      </c>
      <c r="BD19" s="29">
        <v>-8.4600000000000009</v>
      </c>
      <c r="BE19" s="29">
        <v>-2.12</v>
      </c>
      <c r="BF19" s="29">
        <v>0</v>
      </c>
      <c r="BG19" s="29">
        <v>-1006.5</v>
      </c>
      <c r="BH19" s="29">
        <f t="shared" si="1"/>
        <v>0</v>
      </c>
      <c r="BI19" s="29">
        <f t="shared" si="2"/>
        <v>0</v>
      </c>
      <c r="BJ19" s="29">
        <f t="shared" si="12"/>
        <v>-1006.5</v>
      </c>
      <c r="BK19" s="29">
        <f>BJ19/INDEX('EX-Rate'!A:I,MATCH('TT BoM '!BL19,'EX-Rate'!B:B,0),COLUMN('EX-Rate'!E:E))</f>
        <v>-145.33935125561848</v>
      </c>
      <c r="BL19" s="2" t="s">
        <v>2109</v>
      </c>
      <c r="BM19" s="2" t="str">
        <f t="shared" si="13"/>
        <v>LP</v>
      </c>
      <c r="BN19" s="2" t="s">
        <v>2923</v>
      </c>
      <c r="BO19" s="2" t="s">
        <v>2924</v>
      </c>
      <c r="BQ19" s="29">
        <v>-376000</v>
      </c>
      <c r="BR19" s="29">
        <v>-376000</v>
      </c>
      <c r="BS19" s="29"/>
      <c r="BT19" s="29">
        <v>0</v>
      </c>
      <c r="BU19" s="29">
        <v>0</v>
      </c>
      <c r="BV19" s="29">
        <v>0</v>
      </c>
      <c r="CC19" s="29">
        <f t="shared" si="14"/>
        <v>0</v>
      </c>
      <c r="CD19" s="29">
        <f t="shared" si="15"/>
        <v>0</v>
      </c>
      <c r="CE19" s="29">
        <f t="shared" si="16"/>
        <v>0</v>
      </c>
      <c r="CF19" s="29">
        <f t="shared" si="17"/>
        <v>0</v>
      </c>
      <c r="CG19" s="29">
        <f t="shared" si="18"/>
        <v>0</v>
      </c>
      <c r="CH19" s="29">
        <f t="shared" si="19"/>
        <v>0</v>
      </c>
      <c r="CI19" s="29">
        <f t="shared" si="20"/>
        <v>-145.33935125561848</v>
      </c>
      <c r="CJ19" s="29">
        <f t="shared" si="21"/>
        <v>0</v>
      </c>
      <c r="CK19" s="29">
        <f t="shared" si="22"/>
        <v>0</v>
      </c>
      <c r="CL19" s="29">
        <f t="shared" si="23"/>
        <v>0</v>
      </c>
      <c r="CM19" s="29">
        <f t="shared" si="24"/>
        <v>0</v>
      </c>
      <c r="CN19" s="29">
        <f t="shared" si="25"/>
        <v>0</v>
      </c>
      <c r="CO19" s="29">
        <f t="shared" si="26"/>
        <v>-145.33935125561848</v>
      </c>
      <c r="CQ19" s="29">
        <f t="shared" si="27"/>
        <v>0</v>
      </c>
      <c r="CR19" s="29">
        <f t="shared" si="28"/>
        <v>0</v>
      </c>
      <c r="CS19" s="29">
        <f t="shared" si="29"/>
        <v>0</v>
      </c>
      <c r="CT19" s="29">
        <f t="shared" si="30"/>
        <v>0</v>
      </c>
      <c r="CU19" s="29">
        <f t="shared" si="31"/>
        <v>0</v>
      </c>
      <c r="CV19" s="29">
        <f t="shared" si="32"/>
        <v>0</v>
      </c>
      <c r="CW19" s="29">
        <f t="shared" si="33"/>
        <v>-1006.5</v>
      </c>
      <c r="CX19" s="29">
        <f t="shared" si="34"/>
        <v>0</v>
      </c>
      <c r="CY19" s="29">
        <f t="shared" si="35"/>
        <v>0</v>
      </c>
      <c r="CZ19" s="29">
        <f t="shared" si="36"/>
        <v>0</v>
      </c>
      <c r="DA19" s="29">
        <f t="shared" si="37"/>
        <v>0</v>
      </c>
      <c r="DB19" s="29">
        <f t="shared" si="38"/>
        <v>0</v>
      </c>
      <c r="DC19" s="29">
        <f t="shared" si="39"/>
        <v>-1006.5</v>
      </c>
    </row>
    <row r="20" spans="11:107" s="2" customFormat="1">
      <c r="K20" s="17" t="s">
        <v>25</v>
      </c>
      <c r="L20" s="17" t="s">
        <v>24</v>
      </c>
      <c r="M20" s="17" t="s">
        <v>33</v>
      </c>
      <c r="N20" s="2" t="str">
        <f t="shared" si="5"/>
        <v>MJD8BLBBAMG3JM4</v>
      </c>
      <c r="O20" s="2" t="str">
        <f t="shared" si="40"/>
        <v>MGW</v>
      </c>
      <c r="P20" s="2" t="str">
        <f t="shared" si="6"/>
        <v>MJD8B-LBBA-MGW</v>
      </c>
      <c r="Q20" s="2" t="s">
        <v>3307</v>
      </c>
      <c r="R20" s="2" t="s">
        <v>3306</v>
      </c>
      <c r="S20" s="2" t="s">
        <v>2439</v>
      </c>
      <c r="T20" s="2" t="s">
        <v>1375</v>
      </c>
      <c r="U20" s="2" t="s">
        <v>1375</v>
      </c>
      <c r="V20" s="2" t="s">
        <v>1375</v>
      </c>
      <c r="W20" s="2" t="s">
        <v>1375</v>
      </c>
      <c r="X20" s="2" t="s">
        <v>1375</v>
      </c>
      <c r="Y20" s="2" t="s">
        <v>1375</v>
      </c>
      <c r="Z20" s="2" t="s">
        <v>1375</v>
      </c>
      <c r="AA20" s="2">
        <v>1</v>
      </c>
      <c r="AB20" s="2" t="s">
        <v>1375</v>
      </c>
      <c r="AC20" s="2" t="s">
        <v>1375</v>
      </c>
      <c r="AD20" s="2" t="s">
        <v>1375</v>
      </c>
      <c r="AE20" s="2" t="s">
        <v>1375</v>
      </c>
      <c r="AF20" s="2" t="s">
        <v>1375</v>
      </c>
      <c r="AL20" s="2">
        <f t="shared" si="7"/>
        <v>1</v>
      </c>
      <c r="AM20" s="58" t="s">
        <v>1743</v>
      </c>
      <c r="AN20" s="57" t="s">
        <v>1744</v>
      </c>
      <c r="AO20" s="127" t="s">
        <v>1746</v>
      </c>
      <c r="AP20" s="2" t="str">
        <f t="shared" si="11"/>
        <v>MJD8B -LBBA-MGW</v>
      </c>
      <c r="AQ20" s="2" t="s">
        <v>3857</v>
      </c>
      <c r="AR20" s="2" t="s">
        <v>1676</v>
      </c>
      <c r="AT20" s="2" t="s">
        <v>2160</v>
      </c>
      <c r="AU20" s="2" t="s">
        <v>2161</v>
      </c>
      <c r="AV20" s="2" t="s">
        <v>2162</v>
      </c>
      <c r="AW20" s="2">
        <v>0</v>
      </c>
      <c r="AX20" s="2" t="s">
        <v>2163</v>
      </c>
      <c r="AY20" s="2" t="s">
        <v>2108</v>
      </c>
      <c r="AZ20" s="2" t="s">
        <v>1646</v>
      </c>
      <c r="BA20" s="2" t="s">
        <v>2073</v>
      </c>
      <c r="BB20" s="29">
        <f>-6.6-985.89-3.89</f>
        <v>-996.38</v>
      </c>
      <c r="BC20" s="29"/>
      <c r="BD20" s="29">
        <v>-8.4600000000000009</v>
      </c>
      <c r="BE20" s="29">
        <v>-2.12</v>
      </c>
      <c r="BF20" s="29"/>
      <c r="BG20" s="29">
        <f t="shared" ref="BG20" si="41">SUM(BB20:BF20)</f>
        <v>-1006.96</v>
      </c>
      <c r="BH20" s="29">
        <f t="shared" si="1"/>
        <v>0</v>
      </c>
      <c r="BI20" s="29">
        <f t="shared" si="2"/>
        <v>0</v>
      </c>
      <c r="BJ20" s="29">
        <f t="shared" si="12"/>
        <v>-1006.96</v>
      </c>
      <c r="BK20" s="29">
        <f>BJ20/INDEX('EX-Rate'!A:I,MATCH('TT BoM '!BL20,'EX-Rate'!B:B,0),COLUMN('EX-Rate'!E:E))</f>
        <v>-145.40577559896434</v>
      </c>
      <c r="BL20" s="2" t="s">
        <v>2109</v>
      </c>
      <c r="BM20" s="2" t="str">
        <f t="shared" si="13"/>
        <v>LP</v>
      </c>
      <c r="BN20" s="2" t="s">
        <v>2923</v>
      </c>
      <c r="BO20" s="2" t="s">
        <v>2924</v>
      </c>
      <c r="BQ20" s="29"/>
      <c r="BR20" s="29"/>
      <c r="BS20" s="29"/>
      <c r="BT20" s="29"/>
      <c r="BU20" s="29"/>
      <c r="BV20" s="29"/>
      <c r="CC20" s="29">
        <f t="shared" si="14"/>
        <v>0</v>
      </c>
      <c r="CD20" s="29">
        <f t="shared" si="15"/>
        <v>0</v>
      </c>
      <c r="CE20" s="29">
        <f t="shared" si="16"/>
        <v>0</v>
      </c>
      <c r="CF20" s="29">
        <f t="shared" si="17"/>
        <v>0</v>
      </c>
      <c r="CG20" s="29">
        <f t="shared" si="18"/>
        <v>0</v>
      </c>
      <c r="CH20" s="29">
        <f t="shared" si="19"/>
        <v>0</v>
      </c>
      <c r="CI20" s="29">
        <f t="shared" si="20"/>
        <v>0</v>
      </c>
      <c r="CJ20" s="29">
        <f t="shared" si="21"/>
        <v>-145.40577559896434</v>
      </c>
      <c r="CK20" s="29">
        <f t="shared" si="22"/>
        <v>0</v>
      </c>
      <c r="CL20" s="29">
        <f t="shared" si="23"/>
        <v>0</v>
      </c>
      <c r="CM20" s="29">
        <f t="shared" si="24"/>
        <v>0</v>
      </c>
      <c r="CN20" s="29">
        <f t="shared" si="25"/>
        <v>0</v>
      </c>
      <c r="CO20" s="29">
        <f t="shared" si="26"/>
        <v>0</v>
      </c>
      <c r="CQ20" s="29">
        <f t="shared" si="27"/>
        <v>0</v>
      </c>
      <c r="CR20" s="29">
        <f t="shared" si="28"/>
        <v>0</v>
      </c>
      <c r="CS20" s="29">
        <f t="shared" si="29"/>
        <v>0</v>
      </c>
      <c r="CT20" s="29">
        <f t="shared" si="30"/>
        <v>0</v>
      </c>
      <c r="CU20" s="29">
        <f t="shared" si="31"/>
        <v>0</v>
      </c>
      <c r="CV20" s="29">
        <f t="shared" si="32"/>
        <v>0</v>
      </c>
      <c r="CW20" s="29">
        <f t="shared" si="33"/>
        <v>0</v>
      </c>
      <c r="CX20" s="29">
        <f t="shared" si="34"/>
        <v>-1006.96</v>
      </c>
      <c r="CY20" s="29">
        <f t="shared" si="35"/>
        <v>0</v>
      </c>
      <c r="CZ20" s="29">
        <f t="shared" si="36"/>
        <v>0</v>
      </c>
      <c r="DA20" s="29">
        <f t="shared" si="37"/>
        <v>0</v>
      </c>
      <c r="DB20" s="29">
        <f t="shared" si="38"/>
        <v>0</v>
      </c>
      <c r="DC20" s="29">
        <f t="shared" si="39"/>
        <v>0</v>
      </c>
    </row>
    <row r="21" spans="11:107" s="2" customFormat="1">
      <c r="K21" s="17" t="s">
        <v>34</v>
      </c>
      <c r="L21" s="17" t="s">
        <v>35</v>
      </c>
      <c r="M21" s="17" t="s">
        <v>36</v>
      </c>
      <c r="N21" s="2" t="str">
        <f t="shared" si="5"/>
        <v>6M211003CB</v>
      </c>
      <c r="O21" s="2" t="str">
        <f t="shared" si="40"/>
        <v>CB</v>
      </c>
      <c r="P21" s="2" t="str">
        <f t="shared" si="6"/>
        <v>6M21-1003-CB</v>
      </c>
      <c r="Q21" s="2" t="s">
        <v>3305</v>
      </c>
      <c r="R21" s="2" t="s">
        <v>3306</v>
      </c>
      <c r="S21" s="2" t="s">
        <v>3048</v>
      </c>
      <c r="T21" s="2">
        <v>4</v>
      </c>
      <c r="U21" s="2">
        <v>4</v>
      </c>
      <c r="V21" s="2">
        <v>4</v>
      </c>
      <c r="W21" s="2">
        <v>4</v>
      </c>
      <c r="X21" s="2">
        <v>4</v>
      </c>
      <c r="Y21" s="2">
        <v>4</v>
      </c>
      <c r="Z21" s="2">
        <v>4</v>
      </c>
      <c r="AA21" s="2">
        <v>4</v>
      </c>
      <c r="AB21" s="2">
        <v>4</v>
      </c>
      <c r="AC21" s="2">
        <v>4</v>
      </c>
      <c r="AD21" s="2">
        <v>4</v>
      </c>
      <c r="AE21" s="2">
        <v>4</v>
      </c>
      <c r="AF21" s="2">
        <v>4</v>
      </c>
      <c r="AL21" s="2">
        <f t="shared" si="7"/>
        <v>1</v>
      </c>
      <c r="AM21" s="2" t="str">
        <f t="shared" si="8"/>
        <v>6M21</v>
      </c>
      <c r="AN21" s="2" t="str">
        <f t="shared" si="9"/>
        <v>1003</v>
      </c>
      <c r="AO21" s="2" t="str">
        <f t="shared" si="10"/>
        <v>CB</v>
      </c>
      <c r="AP21" s="2" t="str">
        <f t="shared" si="11"/>
        <v>6M21-1003-CB</v>
      </c>
      <c r="AQ21" s="2" t="s">
        <v>1672</v>
      </c>
      <c r="AR21" s="2" t="s">
        <v>1687</v>
      </c>
      <c r="AU21" s="2" t="s">
        <v>3532</v>
      </c>
      <c r="AV21" s="2" t="s">
        <v>3533</v>
      </c>
      <c r="AW21" s="2">
        <v>0</v>
      </c>
      <c r="AY21" s="2" t="s">
        <v>1686</v>
      </c>
      <c r="AZ21" s="2" t="s">
        <v>1647</v>
      </c>
      <c r="BA21" s="2" t="s">
        <v>2115</v>
      </c>
      <c r="BB21" s="29"/>
      <c r="BC21" s="29"/>
      <c r="BD21" s="29"/>
      <c r="BE21" s="29"/>
      <c r="BF21" s="29"/>
      <c r="BG21" s="29">
        <v>-3.85</v>
      </c>
      <c r="BH21" s="29">
        <f t="shared" si="1"/>
        <v>0</v>
      </c>
      <c r="BI21" s="29">
        <f t="shared" si="2"/>
        <v>0</v>
      </c>
      <c r="BJ21" s="29">
        <f t="shared" si="12"/>
        <v>-3.85</v>
      </c>
      <c r="BK21" s="29">
        <f>BJ21/INDEX('EX-Rate'!A:I,MATCH('TT BoM '!BL21,'EX-Rate'!B:B,0),COLUMN('EX-Rate'!E:E))</f>
        <v>-0.55594287365537132</v>
      </c>
      <c r="BL21" s="2" t="s">
        <v>2109</v>
      </c>
      <c r="BM21" s="2" t="str">
        <f t="shared" si="13"/>
        <v>LP</v>
      </c>
      <c r="BN21" s="2" t="s">
        <v>3047</v>
      </c>
      <c r="BO21" s="2" t="s">
        <v>3048</v>
      </c>
      <c r="BQ21" s="29"/>
      <c r="BR21" s="29"/>
      <c r="BS21" s="29"/>
      <c r="BT21" s="29"/>
      <c r="BU21" s="29"/>
      <c r="BV21" s="29"/>
      <c r="CC21" s="29">
        <f t="shared" si="14"/>
        <v>-2.2237714946214853</v>
      </c>
      <c r="CD21" s="29">
        <f t="shared" si="15"/>
        <v>-2.2237714946214853</v>
      </c>
      <c r="CE21" s="29">
        <f t="shared" si="16"/>
        <v>-2.2237714946214853</v>
      </c>
      <c r="CF21" s="29">
        <f t="shared" si="17"/>
        <v>-2.2237714946214853</v>
      </c>
      <c r="CG21" s="29">
        <f t="shared" si="18"/>
        <v>-2.2237714946214853</v>
      </c>
      <c r="CH21" s="29">
        <f t="shared" si="19"/>
        <v>-2.2237714946214853</v>
      </c>
      <c r="CI21" s="29">
        <f t="shared" si="20"/>
        <v>-2.2237714946214853</v>
      </c>
      <c r="CJ21" s="29">
        <f t="shared" si="21"/>
        <v>-2.2237714946214853</v>
      </c>
      <c r="CK21" s="29">
        <f t="shared" si="22"/>
        <v>-2.2237714946214853</v>
      </c>
      <c r="CL21" s="29">
        <f t="shared" si="23"/>
        <v>-2.2237714946214853</v>
      </c>
      <c r="CM21" s="29">
        <f t="shared" si="24"/>
        <v>-2.2237714946214853</v>
      </c>
      <c r="CN21" s="29">
        <f t="shared" si="25"/>
        <v>-2.2237714946214853</v>
      </c>
      <c r="CO21" s="29">
        <f t="shared" si="26"/>
        <v>-2.2237714946214853</v>
      </c>
      <c r="CQ21" s="29">
        <f t="shared" si="27"/>
        <v>-15.4</v>
      </c>
      <c r="CR21" s="29">
        <f t="shared" si="28"/>
        <v>-15.4</v>
      </c>
      <c r="CS21" s="29">
        <f t="shared" si="29"/>
        <v>-15.4</v>
      </c>
      <c r="CT21" s="29">
        <f t="shared" si="30"/>
        <v>-15.4</v>
      </c>
      <c r="CU21" s="29">
        <f t="shared" si="31"/>
        <v>-15.4</v>
      </c>
      <c r="CV21" s="29">
        <f t="shared" si="32"/>
        <v>-15.4</v>
      </c>
      <c r="CW21" s="29">
        <f t="shared" si="33"/>
        <v>-15.4</v>
      </c>
      <c r="CX21" s="29">
        <f t="shared" si="34"/>
        <v>-15.4</v>
      </c>
      <c r="CY21" s="29">
        <f t="shared" si="35"/>
        <v>-15.4</v>
      </c>
      <c r="CZ21" s="29">
        <f t="shared" si="36"/>
        <v>-15.4</v>
      </c>
      <c r="DA21" s="29">
        <f t="shared" si="37"/>
        <v>-15.4</v>
      </c>
      <c r="DB21" s="29">
        <f t="shared" si="38"/>
        <v>-15.4</v>
      </c>
      <c r="DC21" s="29">
        <f t="shared" si="39"/>
        <v>-15.4</v>
      </c>
    </row>
    <row r="22" spans="11:107" s="2" customFormat="1">
      <c r="K22" s="17" t="s">
        <v>37</v>
      </c>
      <c r="L22" s="17" t="s">
        <v>38</v>
      </c>
      <c r="M22" s="17" t="s">
        <v>39</v>
      </c>
      <c r="N22" s="2" t="str">
        <f t="shared" si="5"/>
        <v>ACPA1012D2A</v>
      </c>
      <c r="O22" s="2" t="str">
        <f t="shared" si="40"/>
        <v>D2A</v>
      </c>
      <c r="P22" s="2" t="str">
        <f t="shared" si="6"/>
        <v>ACPA-1012-D2A</v>
      </c>
      <c r="Q22" s="2" t="s">
        <v>3305</v>
      </c>
      <c r="R22" s="2" t="s">
        <v>3306</v>
      </c>
      <c r="S22" s="2" t="s">
        <v>3050</v>
      </c>
      <c r="T22" s="2">
        <v>20</v>
      </c>
      <c r="U22" s="2">
        <v>20</v>
      </c>
      <c r="V22" s="2">
        <v>20</v>
      </c>
      <c r="W22" s="2">
        <v>20</v>
      </c>
      <c r="X22" s="2">
        <v>20</v>
      </c>
      <c r="Y22" s="2">
        <v>20</v>
      </c>
      <c r="Z22" s="2">
        <v>20</v>
      </c>
      <c r="AA22" s="2">
        <v>20</v>
      </c>
      <c r="AB22" s="2">
        <v>20</v>
      </c>
      <c r="AC22" s="2">
        <v>20</v>
      </c>
      <c r="AD22" s="2">
        <v>20</v>
      </c>
      <c r="AE22" s="2">
        <v>20</v>
      </c>
      <c r="AF22" s="2">
        <v>20</v>
      </c>
      <c r="AL22" s="2">
        <f t="shared" si="7"/>
        <v>1</v>
      </c>
      <c r="AM22" s="2" t="str">
        <f t="shared" si="8"/>
        <v>ACPA</v>
      </c>
      <c r="AN22" s="2" t="str">
        <f t="shared" si="9"/>
        <v>1012</v>
      </c>
      <c r="AO22" s="2" t="str">
        <f t="shared" si="10"/>
        <v>D2A</v>
      </c>
      <c r="AP22" s="2" t="str">
        <f t="shared" si="11"/>
        <v>ACPA-1012-D2A</v>
      </c>
      <c r="AQ22" s="2" t="s">
        <v>1672</v>
      </c>
      <c r="AR22" s="2" t="s">
        <v>1687</v>
      </c>
      <c r="AU22" s="2" t="s">
        <v>1647</v>
      </c>
      <c r="AV22" s="2" t="s">
        <v>2154</v>
      </c>
      <c r="AW22" s="2" t="s">
        <v>2154</v>
      </c>
      <c r="AY22" s="2" t="s">
        <v>1686</v>
      </c>
      <c r="AZ22" s="2" t="s">
        <v>1647</v>
      </c>
      <c r="BA22" s="2" t="s">
        <v>2115</v>
      </c>
      <c r="BB22" s="29"/>
      <c r="BC22" s="29"/>
      <c r="BD22" s="29"/>
      <c r="BE22" s="29"/>
      <c r="BF22" s="29"/>
      <c r="BG22" s="29">
        <v>-1.72</v>
      </c>
      <c r="BH22" s="29">
        <f t="shared" si="1"/>
        <v>0</v>
      </c>
      <c r="BI22" s="29">
        <f t="shared" si="2"/>
        <v>0</v>
      </c>
      <c r="BJ22" s="29">
        <f t="shared" si="12"/>
        <v>-1.72</v>
      </c>
      <c r="BK22" s="29">
        <f>BJ22/INDEX('EX-Rate'!A:I,MATCH('TT BoM '!BL22,'EX-Rate'!B:B,0),COLUMN('EX-Rate'!E:E))</f>
        <v>-0.24836928381486717</v>
      </c>
      <c r="BL22" s="2" t="s">
        <v>2109</v>
      </c>
      <c r="BM22" s="2" t="str">
        <f t="shared" si="13"/>
        <v>LP</v>
      </c>
      <c r="BN22" s="2" t="s">
        <v>3049</v>
      </c>
      <c r="BO22" s="2" t="s">
        <v>3050</v>
      </c>
      <c r="BQ22" s="29"/>
      <c r="BR22" s="29"/>
      <c r="BS22" s="29"/>
      <c r="BT22" s="29"/>
      <c r="BU22" s="29"/>
      <c r="BV22" s="29"/>
      <c r="CC22" s="29">
        <f t="shared" si="14"/>
        <v>-4.9673856762973436</v>
      </c>
      <c r="CD22" s="29">
        <f t="shared" si="15"/>
        <v>-4.9673856762973436</v>
      </c>
      <c r="CE22" s="29">
        <f t="shared" si="16"/>
        <v>-4.9673856762973436</v>
      </c>
      <c r="CF22" s="29">
        <f t="shared" si="17"/>
        <v>-4.9673856762973436</v>
      </c>
      <c r="CG22" s="29">
        <f t="shared" si="18"/>
        <v>-4.9673856762973436</v>
      </c>
      <c r="CH22" s="29">
        <f t="shared" si="19"/>
        <v>-4.9673856762973436</v>
      </c>
      <c r="CI22" s="29">
        <f t="shared" si="20"/>
        <v>-4.9673856762973436</v>
      </c>
      <c r="CJ22" s="29">
        <f t="shared" si="21"/>
        <v>-4.9673856762973436</v>
      </c>
      <c r="CK22" s="29">
        <f t="shared" si="22"/>
        <v>-4.9673856762973436</v>
      </c>
      <c r="CL22" s="29">
        <f t="shared" si="23"/>
        <v>-4.9673856762973436</v>
      </c>
      <c r="CM22" s="29">
        <f t="shared" si="24"/>
        <v>-4.9673856762973436</v>
      </c>
      <c r="CN22" s="29">
        <f t="shared" si="25"/>
        <v>-4.9673856762973436</v>
      </c>
      <c r="CO22" s="29">
        <f t="shared" si="26"/>
        <v>-4.9673856762973436</v>
      </c>
      <c r="CQ22" s="29">
        <f t="shared" si="27"/>
        <v>-34.4</v>
      </c>
      <c r="CR22" s="29">
        <f t="shared" si="28"/>
        <v>-34.4</v>
      </c>
      <c r="CS22" s="29">
        <f t="shared" si="29"/>
        <v>-34.4</v>
      </c>
      <c r="CT22" s="29">
        <f t="shared" si="30"/>
        <v>-34.4</v>
      </c>
      <c r="CU22" s="29">
        <f t="shared" si="31"/>
        <v>-34.4</v>
      </c>
      <c r="CV22" s="29">
        <f t="shared" si="32"/>
        <v>-34.4</v>
      </c>
      <c r="CW22" s="29">
        <f t="shared" si="33"/>
        <v>-34.4</v>
      </c>
      <c r="CX22" s="29">
        <f t="shared" si="34"/>
        <v>-34.4</v>
      </c>
      <c r="CY22" s="29">
        <f t="shared" si="35"/>
        <v>-34.4</v>
      </c>
      <c r="CZ22" s="29">
        <f t="shared" si="36"/>
        <v>-34.4</v>
      </c>
      <c r="DA22" s="29">
        <f t="shared" si="37"/>
        <v>-34.4</v>
      </c>
      <c r="DB22" s="29">
        <f t="shared" si="38"/>
        <v>-34.4</v>
      </c>
      <c r="DC22" s="29">
        <f t="shared" si="39"/>
        <v>-34.4</v>
      </c>
    </row>
    <row r="23" spans="11:107" s="2" customFormat="1">
      <c r="K23" s="17" t="s">
        <v>40</v>
      </c>
      <c r="L23" s="17" t="s">
        <v>41</v>
      </c>
      <c r="M23" s="17" t="s">
        <v>42</v>
      </c>
      <c r="N23" s="2" t="str">
        <f t="shared" si="5"/>
        <v>BV611104APA</v>
      </c>
      <c r="O23" s="2" t="str">
        <f t="shared" si="40"/>
        <v>APA</v>
      </c>
      <c r="P23" s="2" t="str">
        <f t="shared" si="6"/>
        <v>BV61-1104-APA</v>
      </c>
      <c r="Q23" s="2" t="s">
        <v>3305</v>
      </c>
      <c r="R23" s="2" t="s">
        <v>3306</v>
      </c>
      <c r="S23" s="2" t="s">
        <v>3052</v>
      </c>
      <c r="T23" s="2">
        <v>2</v>
      </c>
      <c r="U23" s="2">
        <v>2</v>
      </c>
      <c r="V23" s="2">
        <v>2</v>
      </c>
      <c r="W23" s="2">
        <v>2</v>
      </c>
      <c r="X23" s="2">
        <v>2</v>
      </c>
      <c r="Y23" s="2">
        <v>2</v>
      </c>
      <c r="Z23" s="2">
        <v>2</v>
      </c>
      <c r="AA23" s="2">
        <v>2</v>
      </c>
      <c r="AB23" s="2">
        <v>2</v>
      </c>
      <c r="AC23" s="2">
        <v>2</v>
      </c>
      <c r="AD23" s="2">
        <v>2</v>
      </c>
      <c r="AE23" s="2">
        <v>2</v>
      </c>
      <c r="AF23" s="2">
        <v>2</v>
      </c>
      <c r="AL23" s="2">
        <f t="shared" si="7"/>
        <v>1</v>
      </c>
      <c r="AM23" s="2" t="str">
        <f t="shared" si="8"/>
        <v>BV61</v>
      </c>
      <c r="AN23" s="2" t="str">
        <f t="shared" si="9"/>
        <v>1104</v>
      </c>
      <c r="AO23" s="2" t="str">
        <f t="shared" si="10"/>
        <v>APA</v>
      </c>
      <c r="AP23" s="2" t="str">
        <f t="shared" si="11"/>
        <v>BV61-1104-APA</v>
      </c>
      <c r="AQ23" s="2" t="s">
        <v>1672</v>
      </c>
      <c r="AR23" s="2" t="s">
        <v>1687</v>
      </c>
      <c r="AU23" s="2" t="s">
        <v>3534</v>
      </c>
      <c r="AV23" s="2" t="s">
        <v>3535</v>
      </c>
      <c r="AW23" s="2" t="s">
        <v>3536</v>
      </c>
      <c r="AY23" s="2" t="s">
        <v>1686</v>
      </c>
      <c r="AZ23" s="2" t="s">
        <v>1647</v>
      </c>
      <c r="BA23" s="2" t="s">
        <v>2115</v>
      </c>
      <c r="BB23" s="29"/>
      <c r="BC23" s="29"/>
      <c r="BD23" s="29"/>
      <c r="BE23" s="29"/>
      <c r="BF23" s="29"/>
      <c r="BG23" s="29">
        <v>-64.14</v>
      </c>
      <c r="BH23" s="29">
        <f t="shared" si="1"/>
        <v>0</v>
      </c>
      <c r="BI23" s="29">
        <f t="shared" si="2"/>
        <v>0</v>
      </c>
      <c r="BJ23" s="29">
        <f t="shared" si="12"/>
        <v>-64.14</v>
      </c>
      <c r="BK23" s="29">
        <f>BJ23/INDEX('EX-Rate'!A:I,MATCH('TT BoM '!BL23,'EX-Rate'!B:B,0),COLUMN('EX-Rate'!E:E))</f>
        <v>-9.2618638743520822</v>
      </c>
      <c r="BL23" s="2" t="s">
        <v>2109</v>
      </c>
      <c r="BM23" s="2" t="str">
        <f t="shared" si="13"/>
        <v>LP</v>
      </c>
      <c r="BN23" s="2" t="s">
        <v>3051</v>
      </c>
      <c r="BO23" s="2" t="s">
        <v>3052</v>
      </c>
      <c r="BQ23" s="29"/>
      <c r="BR23" s="29"/>
      <c r="BS23" s="29"/>
      <c r="BT23" s="29"/>
      <c r="BU23" s="29"/>
      <c r="BV23" s="29"/>
      <c r="CC23" s="29">
        <f t="shared" si="14"/>
        <v>-18.523727748704164</v>
      </c>
      <c r="CD23" s="29">
        <f t="shared" si="15"/>
        <v>-18.523727748704164</v>
      </c>
      <c r="CE23" s="29">
        <f t="shared" si="16"/>
        <v>-18.523727748704164</v>
      </c>
      <c r="CF23" s="29">
        <f t="shared" si="17"/>
        <v>-18.523727748704164</v>
      </c>
      <c r="CG23" s="29">
        <f t="shared" si="18"/>
        <v>-18.523727748704164</v>
      </c>
      <c r="CH23" s="29">
        <f t="shared" si="19"/>
        <v>-18.523727748704164</v>
      </c>
      <c r="CI23" s="29">
        <f t="shared" si="20"/>
        <v>-18.523727748704164</v>
      </c>
      <c r="CJ23" s="29">
        <f t="shared" si="21"/>
        <v>-18.523727748704164</v>
      </c>
      <c r="CK23" s="29">
        <f t="shared" si="22"/>
        <v>-18.523727748704164</v>
      </c>
      <c r="CL23" s="29">
        <f t="shared" si="23"/>
        <v>-18.523727748704164</v>
      </c>
      <c r="CM23" s="29">
        <f t="shared" si="24"/>
        <v>-18.523727748704164</v>
      </c>
      <c r="CN23" s="29">
        <f t="shared" si="25"/>
        <v>-18.523727748704164</v>
      </c>
      <c r="CO23" s="29">
        <f t="shared" si="26"/>
        <v>-18.523727748704164</v>
      </c>
      <c r="CQ23" s="29">
        <f t="shared" si="27"/>
        <v>-128.28</v>
      </c>
      <c r="CR23" s="29">
        <f t="shared" si="28"/>
        <v>-128.28</v>
      </c>
      <c r="CS23" s="29">
        <f t="shared" si="29"/>
        <v>-128.28</v>
      </c>
      <c r="CT23" s="29">
        <f t="shared" si="30"/>
        <v>-128.28</v>
      </c>
      <c r="CU23" s="29">
        <f t="shared" si="31"/>
        <v>-128.28</v>
      </c>
      <c r="CV23" s="29">
        <f t="shared" si="32"/>
        <v>-128.28</v>
      </c>
      <c r="CW23" s="29">
        <f t="shared" si="33"/>
        <v>-128.28</v>
      </c>
      <c r="CX23" s="29">
        <f t="shared" si="34"/>
        <v>-128.28</v>
      </c>
      <c r="CY23" s="29">
        <f t="shared" si="35"/>
        <v>-128.28</v>
      </c>
      <c r="CZ23" s="29">
        <f t="shared" si="36"/>
        <v>-128.28</v>
      </c>
      <c r="DA23" s="29">
        <f t="shared" si="37"/>
        <v>-128.28</v>
      </c>
      <c r="DB23" s="29">
        <f t="shared" si="38"/>
        <v>-128.28</v>
      </c>
      <c r="DC23" s="29">
        <f t="shared" si="39"/>
        <v>-128.28</v>
      </c>
    </row>
    <row r="24" spans="11:107" s="2" customFormat="1">
      <c r="K24" s="17" t="s">
        <v>46</v>
      </c>
      <c r="L24" s="17" t="s">
        <v>44</v>
      </c>
      <c r="M24" s="17" t="s">
        <v>20</v>
      </c>
      <c r="N24" s="2" t="str">
        <f t="shared" si="5"/>
        <v>JD8C1125AA</v>
      </c>
      <c r="O24" s="2" t="str">
        <f t="shared" si="40"/>
        <v>AA</v>
      </c>
      <c r="P24" s="2" t="str">
        <f t="shared" si="6"/>
        <v>JD8C-1125-AA</v>
      </c>
      <c r="Q24" s="2" t="s">
        <v>3305</v>
      </c>
      <c r="R24" s="2" t="s">
        <v>3306</v>
      </c>
      <c r="S24" s="2" t="s">
        <v>2171</v>
      </c>
      <c r="T24" s="2">
        <v>2</v>
      </c>
      <c r="U24" s="2">
        <v>2</v>
      </c>
      <c r="V24" s="2">
        <v>2</v>
      </c>
      <c r="W24" s="2">
        <v>2</v>
      </c>
      <c r="X24" s="2">
        <v>2</v>
      </c>
      <c r="Y24" s="2">
        <v>2</v>
      </c>
      <c r="Z24" s="2">
        <v>2</v>
      </c>
      <c r="AA24" s="2">
        <v>2</v>
      </c>
      <c r="AB24" s="2">
        <v>2</v>
      </c>
      <c r="AC24" s="2">
        <v>2</v>
      </c>
      <c r="AD24" s="2">
        <v>2</v>
      </c>
      <c r="AE24" s="2">
        <v>2</v>
      </c>
      <c r="AF24" s="2">
        <v>2</v>
      </c>
      <c r="AL24" s="2">
        <f t="shared" si="7"/>
        <v>1</v>
      </c>
      <c r="AM24" s="2" t="str">
        <f t="shared" si="8"/>
        <v>JD8C</v>
      </c>
      <c r="AN24" s="2" t="str">
        <f t="shared" si="9"/>
        <v>1125</v>
      </c>
      <c r="AO24" s="2" t="str">
        <f t="shared" ref="AO24:AO74" si="42">TRIM(O24)</f>
        <v>AA</v>
      </c>
      <c r="AP24" s="2" t="str">
        <f t="shared" si="11"/>
        <v>JD8C-1125-AA</v>
      </c>
      <c r="AQ24" s="2" t="s">
        <v>1672</v>
      </c>
      <c r="AR24" s="2" t="s">
        <v>1673</v>
      </c>
      <c r="AS24" s="2" t="s">
        <v>2164</v>
      </c>
      <c r="AT24" s="2" t="s">
        <v>2165</v>
      </c>
      <c r="AU24" s="2" t="s">
        <v>2166</v>
      </c>
      <c r="AV24" s="2" t="s">
        <v>2167</v>
      </c>
      <c r="AW24" s="2" t="s">
        <v>2168</v>
      </c>
      <c r="AX24" s="2" t="s">
        <v>2169</v>
      </c>
      <c r="AY24" s="2" t="s">
        <v>2138</v>
      </c>
      <c r="AZ24" s="2" t="s">
        <v>1647</v>
      </c>
      <c r="BA24" s="2" t="s">
        <v>2115</v>
      </c>
      <c r="BB24" s="29">
        <v>-89.34</v>
      </c>
      <c r="BC24" s="29">
        <v>-0.98</v>
      </c>
      <c r="BD24" s="29">
        <v>-1.37</v>
      </c>
      <c r="BE24" s="29">
        <v>0</v>
      </c>
      <c r="BF24" s="29">
        <v>0</v>
      </c>
      <c r="BG24" s="29">
        <v>-91.690000000000012</v>
      </c>
      <c r="BH24" s="29">
        <f t="shared" si="1"/>
        <v>0</v>
      </c>
      <c r="BI24" s="29">
        <f t="shared" si="2"/>
        <v>0</v>
      </c>
      <c r="BJ24" s="29">
        <f t="shared" si="12"/>
        <v>-91.690000000000012</v>
      </c>
      <c r="BK24" s="29">
        <f>BJ24/INDEX('EX-Rate'!A:I,MATCH('TT BoM '!BL24,'EX-Rate'!B:B,0),COLUMN('EX-Rate'!E:E))</f>
        <v>-13.240104437782078</v>
      </c>
      <c r="BL24" s="2" t="s">
        <v>2109</v>
      </c>
      <c r="BM24" s="2" t="str">
        <f t="shared" si="13"/>
        <v>LP</v>
      </c>
      <c r="BN24" s="2" t="s">
        <v>2170</v>
      </c>
      <c r="BO24" s="2" t="s">
        <v>2171</v>
      </c>
      <c r="BQ24" s="29">
        <v>0</v>
      </c>
      <c r="BR24" s="29">
        <v>0</v>
      </c>
      <c r="BS24" s="29"/>
      <c r="BT24" s="29">
        <v>0</v>
      </c>
      <c r="BU24" s="29">
        <v>0</v>
      </c>
      <c r="BV24" s="29">
        <v>0</v>
      </c>
      <c r="CC24" s="29">
        <f t="shared" si="14"/>
        <v>-26.480208875564156</v>
      </c>
      <c r="CD24" s="29">
        <f t="shared" si="15"/>
        <v>-26.480208875564156</v>
      </c>
      <c r="CE24" s="29">
        <f t="shared" si="16"/>
        <v>-26.480208875564156</v>
      </c>
      <c r="CF24" s="29">
        <f t="shared" si="17"/>
        <v>-26.480208875564156</v>
      </c>
      <c r="CG24" s="29">
        <f t="shared" si="18"/>
        <v>-26.480208875564156</v>
      </c>
      <c r="CH24" s="29">
        <f t="shared" si="19"/>
        <v>-26.480208875564156</v>
      </c>
      <c r="CI24" s="29">
        <f t="shared" si="20"/>
        <v>-26.480208875564156</v>
      </c>
      <c r="CJ24" s="29">
        <f t="shared" si="21"/>
        <v>-26.480208875564156</v>
      </c>
      <c r="CK24" s="29">
        <f t="shared" si="22"/>
        <v>-26.480208875564156</v>
      </c>
      <c r="CL24" s="29">
        <f t="shared" si="23"/>
        <v>-26.480208875564156</v>
      </c>
      <c r="CM24" s="29">
        <f t="shared" si="24"/>
        <v>-26.480208875564156</v>
      </c>
      <c r="CN24" s="29">
        <f t="shared" si="25"/>
        <v>-26.480208875564156</v>
      </c>
      <c r="CO24" s="29">
        <f t="shared" si="26"/>
        <v>-26.480208875564156</v>
      </c>
      <c r="CQ24" s="29">
        <f t="shared" si="27"/>
        <v>-183.38000000000002</v>
      </c>
      <c r="CR24" s="29">
        <f t="shared" si="28"/>
        <v>-183.38000000000002</v>
      </c>
      <c r="CS24" s="29">
        <f t="shared" si="29"/>
        <v>-183.38000000000002</v>
      </c>
      <c r="CT24" s="29">
        <f t="shared" si="30"/>
        <v>-183.38000000000002</v>
      </c>
      <c r="CU24" s="29">
        <f t="shared" si="31"/>
        <v>-183.38000000000002</v>
      </c>
      <c r="CV24" s="29">
        <f t="shared" si="32"/>
        <v>-183.38000000000002</v>
      </c>
      <c r="CW24" s="29">
        <f t="shared" si="33"/>
        <v>-183.38000000000002</v>
      </c>
      <c r="CX24" s="29">
        <f t="shared" si="34"/>
        <v>-183.38000000000002</v>
      </c>
      <c r="CY24" s="29">
        <f t="shared" si="35"/>
        <v>-183.38000000000002</v>
      </c>
      <c r="CZ24" s="29">
        <f t="shared" si="36"/>
        <v>-183.38000000000002</v>
      </c>
      <c r="DA24" s="29">
        <f t="shared" si="37"/>
        <v>-183.38000000000002</v>
      </c>
      <c r="DB24" s="29">
        <f t="shared" si="38"/>
        <v>-183.38000000000002</v>
      </c>
      <c r="DC24" s="29">
        <f t="shared" si="39"/>
        <v>-183.38000000000002</v>
      </c>
    </row>
    <row r="25" spans="11:107" s="2" customFormat="1">
      <c r="K25" s="17" t="s">
        <v>40</v>
      </c>
      <c r="L25" s="17" t="s">
        <v>47</v>
      </c>
      <c r="M25" s="17" t="s">
        <v>48</v>
      </c>
      <c r="N25" s="2" t="str">
        <f t="shared" si="5"/>
        <v>BV611215APB</v>
      </c>
      <c r="O25" s="2" t="str">
        <f t="shared" si="40"/>
        <v>APB</v>
      </c>
      <c r="P25" s="2" t="str">
        <f t="shared" si="6"/>
        <v>BV61-1215-APB</v>
      </c>
      <c r="Q25" s="2" t="s">
        <v>3305</v>
      </c>
      <c r="R25" s="2" t="s">
        <v>3306</v>
      </c>
      <c r="S25" s="2" t="s">
        <v>3054</v>
      </c>
      <c r="T25" s="2">
        <v>2</v>
      </c>
      <c r="U25" s="2">
        <v>2</v>
      </c>
      <c r="V25" s="2">
        <v>2</v>
      </c>
      <c r="W25" s="2">
        <v>2</v>
      </c>
      <c r="X25" s="2">
        <v>2</v>
      </c>
      <c r="Y25" s="2">
        <v>2</v>
      </c>
      <c r="Z25" s="2">
        <v>2</v>
      </c>
      <c r="AA25" s="2">
        <v>2</v>
      </c>
      <c r="AB25" s="2">
        <v>2</v>
      </c>
      <c r="AC25" s="2">
        <v>2</v>
      </c>
      <c r="AD25" s="2">
        <v>2</v>
      </c>
      <c r="AE25" s="2">
        <v>2</v>
      </c>
      <c r="AF25" s="2">
        <v>2</v>
      </c>
      <c r="AL25" s="2">
        <f t="shared" si="7"/>
        <v>1</v>
      </c>
      <c r="AM25" s="2" t="str">
        <f t="shared" si="8"/>
        <v>BV61</v>
      </c>
      <c r="AN25" s="2" t="str">
        <f t="shared" si="9"/>
        <v>1215</v>
      </c>
      <c r="AO25" s="2" t="str">
        <f t="shared" si="42"/>
        <v>APB</v>
      </c>
      <c r="AP25" s="2" t="str">
        <f t="shared" si="11"/>
        <v>BV61-1215-APB</v>
      </c>
      <c r="AQ25" s="2" t="s">
        <v>1672</v>
      </c>
      <c r="AR25" s="2" t="s">
        <v>1687</v>
      </c>
      <c r="AU25" s="2" t="s">
        <v>3537</v>
      </c>
      <c r="AV25" s="2" t="s">
        <v>3538</v>
      </c>
      <c r="AW25" s="2" t="s">
        <v>3539</v>
      </c>
      <c r="AY25" s="2" t="s">
        <v>1686</v>
      </c>
      <c r="AZ25" s="2" t="s">
        <v>1647</v>
      </c>
      <c r="BA25" s="2" t="s">
        <v>2115</v>
      </c>
      <c r="BB25" s="29"/>
      <c r="BC25" s="29"/>
      <c r="BD25" s="29"/>
      <c r="BE25" s="29"/>
      <c r="BF25" s="29"/>
      <c r="BG25" s="29">
        <v>-60.15</v>
      </c>
      <c r="BH25" s="29">
        <f t="shared" si="1"/>
        <v>0</v>
      </c>
      <c r="BI25" s="29">
        <f t="shared" si="2"/>
        <v>0</v>
      </c>
      <c r="BJ25" s="29">
        <f t="shared" si="12"/>
        <v>-60.15</v>
      </c>
      <c r="BK25" s="29">
        <f>BJ25/INDEX('EX-Rate'!A:I,MATCH('TT BoM '!BL25,'EX-Rate'!B:B,0),COLUMN('EX-Rate'!E:E))</f>
        <v>-8.6857048962001517</v>
      </c>
      <c r="BL25" s="2" t="s">
        <v>2109</v>
      </c>
      <c r="BM25" s="2" t="str">
        <f t="shared" si="13"/>
        <v>LP</v>
      </c>
      <c r="BN25" s="2" t="s">
        <v>3053</v>
      </c>
      <c r="BO25" s="2" t="s">
        <v>3054</v>
      </c>
      <c r="BQ25" s="29"/>
      <c r="BR25" s="29"/>
      <c r="BS25" s="29"/>
      <c r="BT25" s="29"/>
      <c r="BU25" s="29"/>
      <c r="BV25" s="29"/>
      <c r="CC25" s="29">
        <f t="shared" si="14"/>
        <v>-17.371409792400303</v>
      </c>
      <c r="CD25" s="29">
        <f t="shared" si="15"/>
        <v>-17.371409792400303</v>
      </c>
      <c r="CE25" s="29">
        <f t="shared" si="16"/>
        <v>-17.371409792400303</v>
      </c>
      <c r="CF25" s="29">
        <f t="shared" si="17"/>
        <v>-17.371409792400303</v>
      </c>
      <c r="CG25" s="29">
        <f t="shared" si="18"/>
        <v>-17.371409792400303</v>
      </c>
      <c r="CH25" s="29">
        <f t="shared" si="19"/>
        <v>-17.371409792400303</v>
      </c>
      <c r="CI25" s="29">
        <f t="shared" si="20"/>
        <v>-17.371409792400303</v>
      </c>
      <c r="CJ25" s="29">
        <f t="shared" si="21"/>
        <v>-17.371409792400303</v>
      </c>
      <c r="CK25" s="29">
        <f t="shared" si="22"/>
        <v>-17.371409792400303</v>
      </c>
      <c r="CL25" s="29">
        <f t="shared" si="23"/>
        <v>-17.371409792400303</v>
      </c>
      <c r="CM25" s="29">
        <f t="shared" si="24"/>
        <v>-17.371409792400303</v>
      </c>
      <c r="CN25" s="29">
        <f t="shared" si="25"/>
        <v>-17.371409792400303</v>
      </c>
      <c r="CO25" s="29">
        <f t="shared" si="26"/>
        <v>-17.371409792400303</v>
      </c>
      <c r="CQ25" s="29">
        <f t="shared" si="27"/>
        <v>-120.3</v>
      </c>
      <c r="CR25" s="29">
        <f t="shared" si="28"/>
        <v>-120.3</v>
      </c>
      <c r="CS25" s="29">
        <f t="shared" si="29"/>
        <v>-120.3</v>
      </c>
      <c r="CT25" s="29">
        <f t="shared" si="30"/>
        <v>-120.3</v>
      </c>
      <c r="CU25" s="29">
        <f t="shared" si="31"/>
        <v>-120.3</v>
      </c>
      <c r="CV25" s="29">
        <f t="shared" si="32"/>
        <v>-120.3</v>
      </c>
      <c r="CW25" s="29">
        <f t="shared" si="33"/>
        <v>-120.3</v>
      </c>
      <c r="CX25" s="29">
        <f t="shared" si="34"/>
        <v>-120.3</v>
      </c>
      <c r="CY25" s="29">
        <f t="shared" si="35"/>
        <v>-120.3</v>
      </c>
      <c r="CZ25" s="29">
        <f t="shared" si="36"/>
        <v>-120.3</v>
      </c>
      <c r="DA25" s="29">
        <f t="shared" si="37"/>
        <v>-120.3</v>
      </c>
      <c r="DB25" s="29">
        <f t="shared" si="38"/>
        <v>-120.3</v>
      </c>
      <c r="DC25" s="29">
        <f t="shared" si="39"/>
        <v>-120.3</v>
      </c>
    </row>
    <row r="26" spans="11:107" s="2" customFormat="1">
      <c r="K26" s="17" t="s">
        <v>43</v>
      </c>
      <c r="L26" s="17" t="s">
        <v>49</v>
      </c>
      <c r="M26" s="17" t="s">
        <v>50</v>
      </c>
      <c r="N26" s="2" t="str">
        <f t="shared" si="5"/>
        <v>ED8C1402DB</v>
      </c>
      <c r="O26" s="2" t="str">
        <f t="shared" si="40"/>
        <v>DB</v>
      </c>
      <c r="P26" s="2" t="str">
        <f t="shared" si="6"/>
        <v>ED8C-1402-DB</v>
      </c>
      <c r="Q26" s="2" t="s">
        <v>3305</v>
      </c>
      <c r="R26" s="2" t="s">
        <v>3306</v>
      </c>
      <c r="S26" s="2" t="s">
        <v>3050</v>
      </c>
      <c r="T26" s="2">
        <v>1</v>
      </c>
      <c r="U26" s="2">
        <v>1</v>
      </c>
      <c r="V26" s="2">
        <v>1</v>
      </c>
      <c r="W26" s="2">
        <v>1</v>
      </c>
      <c r="X26" s="2">
        <v>1</v>
      </c>
      <c r="Y26" s="2">
        <v>1</v>
      </c>
      <c r="Z26" s="2">
        <v>1</v>
      </c>
      <c r="AA26" s="2">
        <v>1</v>
      </c>
      <c r="AB26" s="2">
        <v>1</v>
      </c>
      <c r="AC26" s="2">
        <v>1</v>
      </c>
      <c r="AD26" s="2">
        <v>1</v>
      </c>
      <c r="AE26" s="2">
        <v>1</v>
      </c>
      <c r="AF26" s="2">
        <v>1</v>
      </c>
      <c r="AL26" s="2">
        <f t="shared" si="7"/>
        <v>1</v>
      </c>
      <c r="AM26" s="2" t="str">
        <f t="shared" si="8"/>
        <v>ED8C</v>
      </c>
      <c r="AN26" s="2" t="str">
        <f t="shared" si="9"/>
        <v>1402</v>
      </c>
      <c r="AO26" s="2" t="str">
        <f t="shared" si="42"/>
        <v>DB</v>
      </c>
      <c r="AP26" s="2" t="str">
        <f t="shared" si="11"/>
        <v>ED8C-1402-DB</v>
      </c>
      <c r="AQ26" s="2" t="s">
        <v>1672</v>
      </c>
      <c r="AR26" s="2" t="s">
        <v>1687</v>
      </c>
      <c r="AU26" s="2" t="s">
        <v>3540</v>
      </c>
      <c r="AV26" s="2" t="s">
        <v>3541</v>
      </c>
      <c r="AW26" s="2" t="s">
        <v>3542</v>
      </c>
      <c r="AY26" s="2" t="s">
        <v>1686</v>
      </c>
      <c r="AZ26" s="2" t="s">
        <v>1647</v>
      </c>
      <c r="BA26" s="2" t="s">
        <v>2115</v>
      </c>
      <c r="BB26" s="29"/>
      <c r="BC26" s="29"/>
      <c r="BD26" s="29"/>
      <c r="BE26" s="29"/>
      <c r="BF26" s="29"/>
      <c r="BG26" s="29">
        <v>-3.74376</v>
      </c>
      <c r="BH26" s="29">
        <f t="shared" si="1"/>
        <v>0</v>
      </c>
      <c r="BI26" s="29">
        <f t="shared" si="2"/>
        <v>0</v>
      </c>
      <c r="BJ26" s="29">
        <f t="shared" si="12"/>
        <v>-3.74376</v>
      </c>
      <c r="BK26" s="29">
        <f>BJ26/INDEX('EX-Rate'!A:I,MATCH('TT BoM '!BL26,'EX-Rate'!B:B,0),COLUMN('EX-Rate'!E:E))</f>
        <v>-0.5406017383574111</v>
      </c>
      <c r="BL26" s="2" t="s">
        <v>2109</v>
      </c>
      <c r="BM26" s="2" t="str">
        <f t="shared" si="13"/>
        <v>LP</v>
      </c>
      <c r="BN26" s="2" t="s">
        <v>3049</v>
      </c>
      <c r="BO26" s="2" t="s">
        <v>3050</v>
      </c>
      <c r="BQ26" s="29"/>
      <c r="BR26" s="29"/>
      <c r="BS26" s="29"/>
      <c r="BT26" s="29"/>
      <c r="BU26" s="29"/>
      <c r="BV26" s="29"/>
      <c r="CC26" s="29">
        <f t="shared" si="14"/>
        <v>-0.5406017383574111</v>
      </c>
      <c r="CD26" s="29">
        <f t="shared" si="15"/>
        <v>-0.5406017383574111</v>
      </c>
      <c r="CE26" s="29">
        <f t="shared" si="16"/>
        <v>-0.5406017383574111</v>
      </c>
      <c r="CF26" s="29">
        <f t="shared" si="17"/>
        <v>-0.5406017383574111</v>
      </c>
      <c r="CG26" s="29">
        <f t="shared" si="18"/>
        <v>-0.5406017383574111</v>
      </c>
      <c r="CH26" s="29">
        <f t="shared" si="19"/>
        <v>-0.5406017383574111</v>
      </c>
      <c r="CI26" s="29">
        <f t="shared" si="20"/>
        <v>-0.5406017383574111</v>
      </c>
      <c r="CJ26" s="29">
        <f t="shared" si="21"/>
        <v>-0.5406017383574111</v>
      </c>
      <c r="CK26" s="29">
        <f t="shared" si="22"/>
        <v>-0.5406017383574111</v>
      </c>
      <c r="CL26" s="29">
        <f t="shared" si="23"/>
        <v>-0.5406017383574111</v>
      </c>
      <c r="CM26" s="29">
        <f t="shared" si="24"/>
        <v>-0.5406017383574111</v>
      </c>
      <c r="CN26" s="29">
        <f t="shared" si="25"/>
        <v>-0.5406017383574111</v>
      </c>
      <c r="CO26" s="29">
        <f t="shared" si="26"/>
        <v>-0.5406017383574111</v>
      </c>
      <c r="CQ26" s="29">
        <f t="shared" si="27"/>
        <v>-3.74376</v>
      </c>
      <c r="CR26" s="29">
        <f t="shared" si="28"/>
        <v>-3.74376</v>
      </c>
      <c r="CS26" s="29">
        <f t="shared" si="29"/>
        <v>-3.74376</v>
      </c>
      <c r="CT26" s="29">
        <f t="shared" si="30"/>
        <v>-3.74376</v>
      </c>
      <c r="CU26" s="29">
        <f t="shared" si="31"/>
        <v>-3.74376</v>
      </c>
      <c r="CV26" s="29">
        <f t="shared" si="32"/>
        <v>-3.74376</v>
      </c>
      <c r="CW26" s="29">
        <f t="shared" si="33"/>
        <v>-3.74376</v>
      </c>
      <c r="CX26" s="29">
        <f t="shared" si="34"/>
        <v>-3.74376</v>
      </c>
      <c r="CY26" s="29">
        <f t="shared" si="35"/>
        <v>-3.74376</v>
      </c>
      <c r="CZ26" s="29">
        <f t="shared" si="36"/>
        <v>-3.74376</v>
      </c>
      <c r="DA26" s="29">
        <f t="shared" si="37"/>
        <v>-3.74376</v>
      </c>
      <c r="DB26" s="29">
        <f t="shared" si="38"/>
        <v>-3.74376</v>
      </c>
      <c r="DC26" s="29">
        <f t="shared" si="39"/>
        <v>-3.74376</v>
      </c>
    </row>
    <row r="27" spans="11:107" s="2" customFormat="1">
      <c r="K27" s="17" t="s">
        <v>40</v>
      </c>
      <c r="L27" s="17" t="s">
        <v>51</v>
      </c>
      <c r="M27" s="17" t="s">
        <v>52</v>
      </c>
      <c r="N27" s="2" t="str">
        <f t="shared" si="5"/>
        <v>BV612010FC</v>
      </c>
      <c r="O27" s="2" t="str">
        <f t="shared" si="40"/>
        <v>FC</v>
      </c>
      <c r="P27" s="2" t="str">
        <f t="shared" si="6"/>
        <v>BV61-2010-FC</v>
      </c>
      <c r="Q27" s="2" t="s">
        <v>3305</v>
      </c>
      <c r="R27" s="2" t="s">
        <v>3306</v>
      </c>
      <c r="S27" s="2" t="s">
        <v>3056</v>
      </c>
      <c r="T27" s="2">
        <v>1</v>
      </c>
      <c r="U27" s="2">
        <v>1</v>
      </c>
      <c r="V27" s="2">
        <v>1</v>
      </c>
      <c r="W27" s="2">
        <v>1</v>
      </c>
      <c r="X27" s="2">
        <v>1</v>
      </c>
      <c r="Y27" s="2">
        <v>1</v>
      </c>
      <c r="Z27" s="2">
        <v>1</v>
      </c>
      <c r="AA27" s="2">
        <v>1</v>
      </c>
      <c r="AB27" s="2">
        <v>1</v>
      </c>
      <c r="AC27" s="2">
        <v>1</v>
      </c>
      <c r="AD27" s="2">
        <v>1</v>
      </c>
      <c r="AE27" s="2">
        <v>1</v>
      </c>
      <c r="AF27" s="2">
        <v>1</v>
      </c>
      <c r="AL27" s="2">
        <f t="shared" si="7"/>
        <v>1</v>
      </c>
      <c r="AM27" s="2" t="str">
        <f t="shared" si="8"/>
        <v>BV61</v>
      </c>
      <c r="AN27" s="2" t="str">
        <f t="shared" si="9"/>
        <v>2010</v>
      </c>
      <c r="AO27" s="2" t="str">
        <f t="shared" si="42"/>
        <v>FC</v>
      </c>
      <c r="AP27" s="2" t="str">
        <f t="shared" si="11"/>
        <v>BV61-2010-FC</v>
      </c>
      <c r="AQ27" s="2" t="s">
        <v>1672</v>
      </c>
      <c r="AR27" s="2" t="s">
        <v>1687</v>
      </c>
      <c r="AU27" s="2" t="s">
        <v>3543</v>
      </c>
      <c r="AV27" s="2" t="s">
        <v>3544</v>
      </c>
      <c r="AW27" s="2" t="s">
        <v>3545</v>
      </c>
      <c r="AY27" s="2" t="s">
        <v>1686</v>
      </c>
      <c r="AZ27" s="2" t="s">
        <v>1647</v>
      </c>
      <c r="BA27" s="2" t="s">
        <v>2115</v>
      </c>
      <c r="BB27" s="29"/>
      <c r="BC27" s="29"/>
      <c r="BD27" s="29"/>
      <c r="BE27" s="29"/>
      <c r="BF27" s="29"/>
      <c r="BG27" s="29">
        <v>-195.12</v>
      </c>
      <c r="BH27" s="29">
        <f t="shared" si="1"/>
        <v>0</v>
      </c>
      <c r="BI27" s="29">
        <f t="shared" si="2"/>
        <v>0</v>
      </c>
      <c r="BJ27" s="29">
        <f t="shared" si="12"/>
        <v>-195.12</v>
      </c>
      <c r="BK27" s="29">
        <f>BJ27/INDEX('EX-Rate'!A:I,MATCH('TT BoM '!BL27,'EX-Rate'!B:B,0),COLUMN('EX-Rate'!E:E))</f>
        <v>-28.175473638347025</v>
      </c>
      <c r="BL27" s="2" t="s">
        <v>2109</v>
      </c>
      <c r="BM27" s="2" t="str">
        <f t="shared" si="13"/>
        <v>LP</v>
      </c>
      <c r="BN27" s="2" t="s">
        <v>3055</v>
      </c>
      <c r="BO27" s="2" t="s">
        <v>3056</v>
      </c>
      <c r="BQ27" s="29"/>
      <c r="BR27" s="29"/>
      <c r="BS27" s="29"/>
      <c r="BT27" s="29"/>
      <c r="BU27" s="29"/>
      <c r="BV27" s="29"/>
      <c r="CC27" s="29">
        <f t="shared" si="14"/>
        <v>-28.175473638347025</v>
      </c>
      <c r="CD27" s="29">
        <f t="shared" si="15"/>
        <v>-28.175473638347025</v>
      </c>
      <c r="CE27" s="29">
        <f t="shared" si="16"/>
        <v>-28.175473638347025</v>
      </c>
      <c r="CF27" s="29">
        <f t="shared" si="17"/>
        <v>-28.175473638347025</v>
      </c>
      <c r="CG27" s="29">
        <f t="shared" si="18"/>
        <v>-28.175473638347025</v>
      </c>
      <c r="CH27" s="29">
        <f t="shared" si="19"/>
        <v>-28.175473638347025</v>
      </c>
      <c r="CI27" s="29">
        <f t="shared" si="20"/>
        <v>-28.175473638347025</v>
      </c>
      <c r="CJ27" s="29">
        <f t="shared" si="21"/>
        <v>-28.175473638347025</v>
      </c>
      <c r="CK27" s="29">
        <f t="shared" si="22"/>
        <v>-28.175473638347025</v>
      </c>
      <c r="CL27" s="29">
        <f t="shared" si="23"/>
        <v>-28.175473638347025</v>
      </c>
      <c r="CM27" s="29">
        <f t="shared" si="24"/>
        <v>-28.175473638347025</v>
      </c>
      <c r="CN27" s="29">
        <f t="shared" si="25"/>
        <v>-28.175473638347025</v>
      </c>
      <c r="CO27" s="29">
        <f t="shared" si="26"/>
        <v>-28.175473638347025</v>
      </c>
      <c r="CQ27" s="29">
        <f t="shared" si="27"/>
        <v>-195.12</v>
      </c>
      <c r="CR27" s="29">
        <f t="shared" si="28"/>
        <v>-195.12</v>
      </c>
      <c r="CS27" s="29">
        <f t="shared" si="29"/>
        <v>-195.12</v>
      </c>
      <c r="CT27" s="29">
        <f t="shared" si="30"/>
        <v>-195.12</v>
      </c>
      <c r="CU27" s="29">
        <f t="shared" si="31"/>
        <v>-195.12</v>
      </c>
      <c r="CV27" s="29">
        <f t="shared" si="32"/>
        <v>-195.12</v>
      </c>
      <c r="CW27" s="29">
        <f t="shared" si="33"/>
        <v>-195.12</v>
      </c>
      <c r="CX27" s="29">
        <f t="shared" si="34"/>
        <v>-195.12</v>
      </c>
      <c r="CY27" s="29">
        <f t="shared" si="35"/>
        <v>-195.12</v>
      </c>
      <c r="CZ27" s="29">
        <f t="shared" si="36"/>
        <v>-195.12</v>
      </c>
      <c r="DA27" s="29">
        <f t="shared" si="37"/>
        <v>-195.12</v>
      </c>
      <c r="DB27" s="29">
        <f t="shared" si="38"/>
        <v>-195.12</v>
      </c>
      <c r="DC27" s="29">
        <f t="shared" si="39"/>
        <v>-195.12</v>
      </c>
    </row>
    <row r="28" spans="11:107" s="2" customFormat="1">
      <c r="K28" s="17" t="s">
        <v>40</v>
      </c>
      <c r="L28" s="17" t="s">
        <v>53</v>
      </c>
      <c r="M28" s="17" t="s">
        <v>52</v>
      </c>
      <c r="N28" s="2" t="str">
        <f t="shared" si="5"/>
        <v>BV612011FC</v>
      </c>
      <c r="O28" s="2" t="str">
        <f t="shared" si="40"/>
        <v>FC</v>
      </c>
      <c r="P28" s="2" t="str">
        <f t="shared" si="6"/>
        <v>BV61-2011-FC</v>
      </c>
      <c r="Q28" s="2" t="s">
        <v>3305</v>
      </c>
      <c r="R28" s="2" t="s">
        <v>3306</v>
      </c>
      <c r="S28" s="2" t="s">
        <v>3056</v>
      </c>
      <c r="T28" s="2">
        <v>1</v>
      </c>
      <c r="U28" s="2">
        <v>1</v>
      </c>
      <c r="V28" s="2">
        <v>1</v>
      </c>
      <c r="W28" s="2">
        <v>1</v>
      </c>
      <c r="X28" s="2">
        <v>1</v>
      </c>
      <c r="Y28" s="2">
        <v>1</v>
      </c>
      <c r="Z28" s="2">
        <v>1</v>
      </c>
      <c r="AA28" s="2">
        <v>1</v>
      </c>
      <c r="AB28" s="2">
        <v>1</v>
      </c>
      <c r="AC28" s="2">
        <v>1</v>
      </c>
      <c r="AD28" s="2">
        <v>1</v>
      </c>
      <c r="AE28" s="2">
        <v>1</v>
      </c>
      <c r="AF28" s="2">
        <v>1</v>
      </c>
      <c r="AL28" s="2">
        <f t="shared" si="7"/>
        <v>1</v>
      </c>
      <c r="AM28" s="2" t="str">
        <f t="shared" si="8"/>
        <v>BV61</v>
      </c>
      <c r="AN28" s="2" t="str">
        <f t="shared" si="9"/>
        <v>2011</v>
      </c>
      <c r="AO28" s="2" t="str">
        <f t="shared" si="42"/>
        <v>FC</v>
      </c>
      <c r="AP28" s="2" t="str">
        <f t="shared" si="11"/>
        <v>BV61-2011-FC</v>
      </c>
      <c r="AQ28" s="2" t="s">
        <v>1672</v>
      </c>
      <c r="AR28" s="2" t="s">
        <v>1687</v>
      </c>
      <c r="AU28" s="2" t="s">
        <v>3543</v>
      </c>
      <c r="AV28" s="2" t="s">
        <v>3544</v>
      </c>
      <c r="AW28" s="2" t="s">
        <v>3545</v>
      </c>
      <c r="AY28" s="2" t="s">
        <v>1686</v>
      </c>
      <c r="AZ28" s="2" t="s">
        <v>1647</v>
      </c>
      <c r="BA28" s="2" t="s">
        <v>2115</v>
      </c>
      <c r="BB28" s="29"/>
      <c r="BC28" s="29"/>
      <c r="BD28" s="29"/>
      <c r="BE28" s="29"/>
      <c r="BF28" s="29"/>
      <c r="BG28" s="29">
        <v>-195.12</v>
      </c>
      <c r="BH28" s="29">
        <f t="shared" si="1"/>
        <v>0</v>
      </c>
      <c r="BI28" s="29">
        <f t="shared" si="2"/>
        <v>0</v>
      </c>
      <c r="BJ28" s="29">
        <f t="shared" si="12"/>
        <v>-195.12</v>
      </c>
      <c r="BK28" s="29">
        <f>BJ28/INDEX('EX-Rate'!A:I,MATCH('TT BoM '!BL28,'EX-Rate'!B:B,0),COLUMN('EX-Rate'!E:E))</f>
        <v>-28.175473638347025</v>
      </c>
      <c r="BL28" s="2" t="s">
        <v>2109</v>
      </c>
      <c r="BM28" s="2" t="str">
        <f t="shared" si="13"/>
        <v>LP</v>
      </c>
      <c r="BN28" s="2" t="s">
        <v>3055</v>
      </c>
      <c r="BO28" s="2" t="s">
        <v>3056</v>
      </c>
      <c r="BQ28" s="29"/>
      <c r="BR28" s="29"/>
      <c r="BS28" s="29"/>
      <c r="BT28" s="29"/>
      <c r="BU28" s="29"/>
      <c r="BV28" s="29"/>
      <c r="CC28" s="29">
        <f t="shared" si="14"/>
        <v>-28.175473638347025</v>
      </c>
      <c r="CD28" s="29">
        <f t="shared" si="15"/>
        <v>-28.175473638347025</v>
      </c>
      <c r="CE28" s="29">
        <f t="shared" si="16"/>
        <v>-28.175473638347025</v>
      </c>
      <c r="CF28" s="29">
        <f t="shared" si="17"/>
        <v>-28.175473638347025</v>
      </c>
      <c r="CG28" s="29">
        <f t="shared" si="18"/>
        <v>-28.175473638347025</v>
      </c>
      <c r="CH28" s="29">
        <f t="shared" si="19"/>
        <v>-28.175473638347025</v>
      </c>
      <c r="CI28" s="29">
        <f t="shared" si="20"/>
        <v>-28.175473638347025</v>
      </c>
      <c r="CJ28" s="29">
        <f t="shared" si="21"/>
        <v>-28.175473638347025</v>
      </c>
      <c r="CK28" s="29">
        <f t="shared" si="22"/>
        <v>-28.175473638347025</v>
      </c>
      <c r="CL28" s="29">
        <f t="shared" si="23"/>
        <v>-28.175473638347025</v>
      </c>
      <c r="CM28" s="29">
        <f t="shared" si="24"/>
        <v>-28.175473638347025</v>
      </c>
      <c r="CN28" s="29">
        <f t="shared" si="25"/>
        <v>-28.175473638347025</v>
      </c>
      <c r="CO28" s="29">
        <f t="shared" si="26"/>
        <v>-28.175473638347025</v>
      </c>
      <c r="CQ28" s="29">
        <f t="shared" si="27"/>
        <v>-195.12</v>
      </c>
      <c r="CR28" s="29">
        <f t="shared" si="28"/>
        <v>-195.12</v>
      </c>
      <c r="CS28" s="29">
        <f t="shared" si="29"/>
        <v>-195.12</v>
      </c>
      <c r="CT28" s="29">
        <f t="shared" si="30"/>
        <v>-195.12</v>
      </c>
      <c r="CU28" s="29">
        <f t="shared" si="31"/>
        <v>-195.12</v>
      </c>
      <c r="CV28" s="29">
        <f t="shared" si="32"/>
        <v>-195.12</v>
      </c>
      <c r="CW28" s="29">
        <f t="shared" si="33"/>
        <v>-195.12</v>
      </c>
      <c r="CX28" s="29">
        <f t="shared" si="34"/>
        <v>-195.12</v>
      </c>
      <c r="CY28" s="29">
        <f t="shared" si="35"/>
        <v>-195.12</v>
      </c>
      <c r="CZ28" s="29">
        <f t="shared" si="36"/>
        <v>-195.12</v>
      </c>
      <c r="DA28" s="29">
        <f t="shared" si="37"/>
        <v>-195.12</v>
      </c>
      <c r="DB28" s="29">
        <f t="shared" si="38"/>
        <v>-195.12</v>
      </c>
      <c r="DC28" s="29">
        <f t="shared" si="39"/>
        <v>-195.12</v>
      </c>
    </row>
    <row r="29" spans="11:107" s="2" customFormat="1">
      <c r="K29" s="17" t="s">
        <v>54</v>
      </c>
      <c r="L29" s="17" t="s">
        <v>55</v>
      </c>
      <c r="M29" s="17" t="s">
        <v>56</v>
      </c>
      <c r="N29" s="2" t="str">
        <f t="shared" si="5"/>
        <v>AV612078AB</v>
      </c>
      <c r="O29" s="2" t="str">
        <f t="shared" si="40"/>
        <v>AB</v>
      </c>
      <c r="P29" s="2" t="str">
        <f t="shared" si="6"/>
        <v>AV61-2078-AB</v>
      </c>
      <c r="Q29" s="2" t="s">
        <v>3305</v>
      </c>
      <c r="R29" s="2" t="s">
        <v>3306</v>
      </c>
      <c r="S29" s="2" t="s">
        <v>3058</v>
      </c>
      <c r="T29" s="2">
        <v>2</v>
      </c>
      <c r="U29" s="2">
        <v>2</v>
      </c>
      <c r="V29" s="2">
        <v>2</v>
      </c>
      <c r="W29" s="2">
        <v>2</v>
      </c>
      <c r="X29" s="2">
        <v>2</v>
      </c>
      <c r="Y29" s="2">
        <v>2</v>
      </c>
      <c r="Z29" s="2">
        <v>2</v>
      </c>
      <c r="AA29" s="2">
        <v>2</v>
      </c>
      <c r="AB29" s="2">
        <v>2</v>
      </c>
      <c r="AC29" s="2">
        <v>2</v>
      </c>
      <c r="AD29" s="2">
        <v>2</v>
      </c>
      <c r="AE29" s="2">
        <v>2</v>
      </c>
      <c r="AF29" s="2">
        <v>2</v>
      </c>
      <c r="AL29" s="2">
        <f t="shared" si="7"/>
        <v>1</v>
      </c>
      <c r="AM29" s="2" t="str">
        <f t="shared" si="8"/>
        <v>AV61</v>
      </c>
      <c r="AN29" s="2" t="str">
        <f t="shared" si="9"/>
        <v>2078</v>
      </c>
      <c r="AO29" s="2" t="str">
        <f t="shared" si="42"/>
        <v>AB</v>
      </c>
      <c r="AP29" s="2" t="str">
        <f t="shared" si="11"/>
        <v>AV61-2078-AB</v>
      </c>
      <c r="AQ29" s="2" t="s">
        <v>1672</v>
      </c>
      <c r="AR29" s="2" t="s">
        <v>1687</v>
      </c>
      <c r="AU29" s="2" t="s">
        <v>3546</v>
      </c>
      <c r="AV29" s="2" t="s">
        <v>3547</v>
      </c>
      <c r="AW29" s="2" t="s">
        <v>3548</v>
      </c>
      <c r="AY29" s="2" t="s">
        <v>1686</v>
      </c>
      <c r="AZ29" s="2" t="s">
        <v>1647</v>
      </c>
      <c r="BA29" s="2" t="s">
        <v>2115</v>
      </c>
      <c r="BB29" s="29"/>
      <c r="BC29" s="29"/>
      <c r="BD29" s="29"/>
      <c r="BE29" s="29"/>
      <c r="BF29" s="29"/>
      <c r="BG29" s="29">
        <v>-17.21</v>
      </c>
      <c r="BH29" s="29">
        <f t="shared" si="1"/>
        <v>0</v>
      </c>
      <c r="BI29" s="29">
        <f t="shared" si="2"/>
        <v>0</v>
      </c>
      <c r="BJ29" s="29">
        <f t="shared" si="12"/>
        <v>-17.21</v>
      </c>
      <c r="BK29" s="29">
        <f>BJ29/INDEX('EX-Rate'!A:I,MATCH('TT BoM '!BL29,'EX-Rate'!B:B,0),COLUMN('EX-Rate'!E:E))</f>
        <v>-2.4851368456127116</v>
      </c>
      <c r="BL29" s="2" t="s">
        <v>2109</v>
      </c>
      <c r="BM29" s="2" t="str">
        <f t="shared" si="13"/>
        <v>LP</v>
      </c>
      <c r="BN29" s="2" t="s">
        <v>3057</v>
      </c>
      <c r="BO29" s="2" t="s">
        <v>3058</v>
      </c>
      <c r="BQ29" s="29"/>
      <c r="BR29" s="29"/>
      <c r="BS29" s="29"/>
      <c r="BT29" s="29"/>
      <c r="BU29" s="29"/>
      <c r="BV29" s="29"/>
      <c r="CC29" s="29">
        <f t="shared" si="14"/>
        <v>-4.9702736912254233</v>
      </c>
      <c r="CD29" s="29">
        <f t="shared" si="15"/>
        <v>-4.9702736912254233</v>
      </c>
      <c r="CE29" s="29">
        <f t="shared" si="16"/>
        <v>-4.9702736912254233</v>
      </c>
      <c r="CF29" s="29">
        <f t="shared" si="17"/>
        <v>-4.9702736912254233</v>
      </c>
      <c r="CG29" s="29">
        <f t="shared" si="18"/>
        <v>-4.9702736912254233</v>
      </c>
      <c r="CH29" s="29">
        <f t="shared" si="19"/>
        <v>-4.9702736912254233</v>
      </c>
      <c r="CI29" s="29">
        <f t="shared" si="20"/>
        <v>-4.9702736912254233</v>
      </c>
      <c r="CJ29" s="29">
        <f t="shared" si="21"/>
        <v>-4.9702736912254233</v>
      </c>
      <c r="CK29" s="29">
        <f t="shared" si="22"/>
        <v>-4.9702736912254233</v>
      </c>
      <c r="CL29" s="29">
        <f t="shared" si="23"/>
        <v>-4.9702736912254233</v>
      </c>
      <c r="CM29" s="29">
        <f t="shared" si="24"/>
        <v>-4.9702736912254233</v>
      </c>
      <c r="CN29" s="29">
        <f t="shared" si="25"/>
        <v>-4.9702736912254233</v>
      </c>
      <c r="CO29" s="29">
        <f t="shared" si="26"/>
        <v>-4.9702736912254233</v>
      </c>
      <c r="CQ29" s="29">
        <f t="shared" si="27"/>
        <v>-34.42</v>
      </c>
      <c r="CR29" s="29">
        <f t="shared" si="28"/>
        <v>-34.42</v>
      </c>
      <c r="CS29" s="29">
        <f t="shared" si="29"/>
        <v>-34.42</v>
      </c>
      <c r="CT29" s="29">
        <f t="shared" si="30"/>
        <v>-34.42</v>
      </c>
      <c r="CU29" s="29">
        <f t="shared" si="31"/>
        <v>-34.42</v>
      </c>
      <c r="CV29" s="29">
        <f t="shared" si="32"/>
        <v>-34.42</v>
      </c>
      <c r="CW29" s="29">
        <f t="shared" si="33"/>
        <v>-34.42</v>
      </c>
      <c r="CX29" s="29">
        <f t="shared" si="34"/>
        <v>-34.42</v>
      </c>
      <c r="CY29" s="29">
        <f t="shared" si="35"/>
        <v>-34.42</v>
      </c>
      <c r="CZ29" s="29">
        <f t="shared" si="36"/>
        <v>-34.42</v>
      </c>
      <c r="DA29" s="29">
        <f t="shared" si="37"/>
        <v>-34.42</v>
      </c>
      <c r="DB29" s="29">
        <f t="shared" si="38"/>
        <v>-34.42</v>
      </c>
      <c r="DC29" s="29">
        <f t="shared" si="39"/>
        <v>-34.42</v>
      </c>
    </row>
    <row r="30" spans="11:107" s="2" customFormat="1">
      <c r="K30" s="17" t="s">
        <v>57</v>
      </c>
      <c r="L30" s="17" t="s">
        <v>58</v>
      </c>
      <c r="M30" s="17" t="s">
        <v>59</v>
      </c>
      <c r="N30" s="2" t="str">
        <f t="shared" si="5"/>
        <v>F1FC2162B1A</v>
      </c>
      <c r="O30" s="2" t="str">
        <f t="shared" si="40"/>
        <v>B1A</v>
      </c>
      <c r="P30" s="2" t="str">
        <f t="shared" si="6"/>
        <v>F1FC-2162-B1A</v>
      </c>
      <c r="Q30" s="2" t="s">
        <v>3305</v>
      </c>
      <c r="R30" s="2" t="s">
        <v>3306</v>
      </c>
      <c r="S30" s="2" t="s">
        <v>3058</v>
      </c>
      <c r="T30" s="2">
        <v>1</v>
      </c>
      <c r="U30" s="2">
        <v>1</v>
      </c>
      <c r="V30" s="2">
        <v>1</v>
      </c>
      <c r="W30" s="2">
        <v>1</v>
      </c>
      <c r="X30" s="2">
        <v>1</v>
      </c>
      <c r="Y30" s="2">
        <v>1</v>
      </c>
      <c r="Z30" s="2">
        <v>1</v>
      </c>
      <c r="AA30" s="2">
        <v>1</v>
      </c>
      <c r="AB30" s="2">
        <v>1</v>
      </c>
      <c r="AC30" s="2">
        <v>1</v>
      </c>
      <c r="AD30" s="2">
        <v>1</v>
      </c>
      <c r="AE30" s="2">
        <v>1</v>
      </c>
      <c r="AF30" s="2">
        <v>1</v>
      </c>
      <c r="AL30" s="2">
        <f t="shared" si="7"/>
        <v>1</v>
      </c>
      <c r="AM30" s="2" t="str">
        <f t="shared" si="8"/>
        <v>F1FC</v>
      </c>
      <c r="AN30" s="2" t="str">
        <f t="shared" si="9"/>
        <v>2162</v>
      </c>
      <c r="AO30" s="2" t="str">
        <f t="shared" si="42"/>
        <v>B1A</v>
      </c>
      <c r="AP30" s="2" t="str">
        <f t="shared" si="11"/>
        <v>F1FC-2162-B1A</v>
      </c>
      <c r="AQ30" s="2" t="s">
        <v>1672</v>
      </c>
      <c r="AR30" s="2" t="s">
        <v>1687</v>
      </c>
      <c r="AU30" s="2" t="s">
        <v>3549</v>
      </c>
      <c r="AV30" s="2" t="s">
        <v>3550</v>
      </c>
      <c r="AW30" s="2" t="s">
        <v>3551</v>
      </c>
      <c r="AY30" s="2" t="s">
        <v>1686</v>
      </c>
      <c r="AZ30" s="2" t="s">
        <v>1647</v>
      </c>
      <c r="BA30" s="2" t="s">
        <v>2115</v>
      </c>
      <c r="BB30" s="29"/>
      <c r="BC30" s="29"/>
      <c r="BD30" s="29"/>
      <c r="BE30" s="29"/>
      <c r="BF30" s="29"/>
      <c r="BG30" s="29">
        <v>-3.43</v>
      </c>
      <c r="BH30" s="29">
        <f t="shared" si="1"/>
        <v>0</v>
      </c>
      <c r="BI30" s="29">
        <f t="shared" si="2"/>
        <v>0</v>
      </c>
      <c r="BJ30" s="29">
        <f t="shared" si="12"/>
        <v>-3.43</v>
      </c>
      <c r="BK30" s="29">
        <f>BJ30/INDEX('EX-Rate'!A:I,MATCH('TT BoM '!BL30,'EX-Rate'!B:B,0),COLUMN('EX-Rate'!E:E))</f>
        <v>-0.49529456016569445</v>
      </c>
      <c r="BL30" s="2" t="s">
        <v>2109</v>
      </c>
      <c r="BM30" s="2" t="str">
        <f t="shared" si="13"/>
        <v>LP</v>
      </c>
      <c r="BN30" s="2" t="s">
        <v>3057</v>
      </c>
      <c r="BO30" s="2" t="s">
        <v>3058</v>
      </c>
      <c r="BQ30" s="29"/>
      <c r="BR30" s="29"/>
      <c r="BS30" s="29"/>
      <c r="BT30" s="29"/>
      <c r="BU30" s="29"/>
      <c r="BV30" s="29"/>
      <c r="CC30" s="29">
        <f t="shared" si="14"/>
        <v>-0.49529456016569445</v>
      </c>
      <c r="CD30" s="29">
        <f t="shared" si="15"/>
        <v>-0.49529456016569445</v>
      </c>
      <c r="CE30" s="29">
        <f t="shared" si="16"/>
        <v>-0.49529456016569445</v>
      </c>
      <c r="CF30" s="29">
        <f t="shared" si="17"/>
        <v>-0.49529456016569445</v>
      </c>
      <c r="CG30" s="29">
        <f t="shared" si="18"/>
        <v>-0.49529456016569445</v>
      </c>
      <c r="CH30" s="29">
        <f t="shared" si="19"/>
        <v>-0.49529456016569445</v>
      </c>
      <c r="CI30" s="29">
        <f t="shared" si="20"/>
        <v>-0.49529456016569445</v>
      </c>
      <c r="CJ30" s="29">
        <f t="shared" si="21"/>
        <v>-0.49529456016569445</v>
      </c>
      <c r="CK30" s="29">
        <f t="shared" si="22"/>
        <v>-0.49529456016569445</v>
      </c>
      <c r="CL30" s="29">
        <f t="shared" si="23"/>
        <v>-0.49529456016569445</v>
      </c>
      <c r="CM30" s="29">
        <f t="shared" si="24"/>
        <v>-0.49529456016569445</v>
      </c>
      <c r="CN30" s="29">
        <f t="shared" si="25"/>
        <v>-0.49529456016569445</v>
      </c>
      <c r="CO30" s="29">
        <f t="shared" si="26"/>
        <v>-0.49529456016569445</v>
      </c>
      <c r="CQ30" s="29">
        <f t="shared" si="27"/>
        <v>-3.43</v>
      </c>
      <c r="CR30" s="29">
        <f t="shared" si="28"/>
        <v>-3.43</v>
      </c>
      <c r="CS30" s="29">
        <f t="shared" si="29"/>
        <v>-3.43</v>
      </c>
      <c r="CT30" s="29">
        <f t="shared" si="30"/>
        <v>-3.43</v>
      </c>
      <c r="CU30" s="29">
        <f t="shared" si="31"/>
        <v>-3.43</v>
      </c>
      <c r="CV30" s="29">
        <f t="shared" si="32"/>
        <v>-3.43</v>
      </c>
      <c r="CW30" s="29">
        <f t="shared" si="33"/>
        <v>-3.43</v>
      </c>
      <c r="CX30" s="29">
        <f t="shared" si="34"/>
        <v>-3.43</v>
      </c>
      <c r="CY30" s="29">
        <f t="shared" si="35"/>
        <v>-3.43</v>
      </c>
      <c r="CZ30" s="29">
        <f t="shared" si="36"/>
        <v>-3.43</v>
      </c>
      <c r="DA30" s="29">
        <f t="shared" si="37"/>
        <v>-3.43</v>
      </c>
      <c r="DB30" s="29">
        <f t="shared" si="38"/>
        <v>-3.43</v>
      </c>
      <c r="DC30" s="29">
        <f t="shared" si="39"/>
        <v>-3.43</v>
      </c>
    </row>
    <row r="31" spans="11:107" s="2" customFormat="1">
      <c r="K31" s="17" t="s">
        <v>46</v>
      </c>
      <c r="L31" s="17" t="s">
        <v>60</v>
      </c>
      <c r="M31" s="17" t="s">
        <v>63</v>
      </c>
      <c r="N31" s="2" t="str">
        <f t="shared" si="5"/>
        <v>JD8C2234BA</v>
      </c>
      <c r="O31" s="2" t="str">
        <f t="shared" si="40"/>
        <v>BA</v>
      </c>
      <c r="P31" s="2" t="str">
        <f t="shared" si="6"/>
        <v>JD8C-2234-BA</v>
      </c>
      <c r="Q31" s="2" t="s">
        <v>3305</v>
      </c>
      <c r="R31" s="2" t="s">
        <v>3306</v>
      </c>
      <c r="S31" s="2" t="s">
        <v>3060</v>
      </c>
      <c r="T31" s="2">
        <v>1</v>
      </c>
      <c r="U31" s="2">
        <v>1</v>
      </c>
      <c r="V31" s="2">
        <v>1</v>
      </c>
      <c r="W31" s="2">
        <v>1</v>
      </c>
      <c r="X31" s="2" t="s">
        <v>1375</v>
      </c>
      <c r="Y31" s="2" t="s">
        <v>1375</v>
      </c>
      <c r="Z31" s="2">
        <v>1</v>
      </c>
      <c r="AA31" s="2" t="s">
        <v>1375</v>
      </c>
      <c r="AB31" s="2">
        <v>1</v>
      </c>
      <c r="AC31" s="2">
        <v>1</v>
      </c>
      <c r="AD31" s="2">
        <v>1</v>
      </c>
      <c r="AE31" s="2">
        <v>1</v>
      </c>
      <c r="AF31" s="2">
        <v>1</v>
      </c>
      <c r="AL31" s="2">
        <f t="shared" si="7"/>
        <v>1</v>
      </c>
      <c r="AM31" s="16" t="s">
        <v>1849</v>
      </c>
      <c r="AN31" s="59" t="s">
        <v>1850</v>
      </c>
      <c r="AO31" s="16" t="s">
        <v>1851</v>
      </c>
      <c r="AP31" s="2" t="str">
        <f t="shared" si="11"/>
        <v>JD8C-2234 -BA</v>
      </c>
      <c r="AQ31" s="2" t="s">
        <v>1868</v>
      </c>
      <c r="AR31" s="2" t="s">
        <v>1754</v>
      </c>
      <c r="AS31" s="2">
        <v>0</v>
      </c>
      <c r="AT31" s="2" t="s">
        <v>2160</v>
      </c>
      <c r="AU31" s="2" t="s">
        <v>2172</v>
      </c>
      <c r="AV31" s="2" t="s">
        <v>2173</v>
      </c>
      <c r="AW31" s="2" t="s">
        <v>2174</v>
      </c>
      <c r="AX31" s="2">
        <v>0</v>
      </c>
      <c r="AY31" s="2" t="s">
        <v>2108</v>
      </c>
      <c r="AZ31" s="2" t="s">
        <v>1647</v>
      </c>
      <c r="BA31" s="2" t="s">
        <v>2115</v>
      </c>
      <c r="BB31" s="29">
        <v>-16.940000000000001</v>
      </c>
      <c r="BC31" s="29">
        <v>-0.18</v>
      </c>
      <c r="BD31" s="29">
        <v>-0.18</v>
      </c>
      <c r="BE31" s="29">
        <v>-0.02</v>
      </c>
      <c r="BF31" s="29">
        <v>0</v>
      </c>
      <c r="BG31" s="29">
        <v>-17.32</v>
      </c>
      <c r="BH31" s="29">
        <f t="shared" si="1"/>
        <v>0</v>
      </c>
      <c r="BI31" s="29">
        <f t="shared" si="2"/>
        <v>0</v>
      </c>
      <c r="BJ31" s="29">
        <f t="shared" si="12"/>
        <v>-17.32</v>
      </c>
      <c r="BK31" s="29">
        <f>BJ31/INDEX('EX-Rate'!A:I,MATCH('TT BoM '!BL31,'EX-Rate'!B:B,0),COLUMN('EX-Rate'!E:E))</f>
        <v>-2.5010209277171507</v>
      </c>
      <c r="BL31" s="2" t="s">
        <v>2109</v>
      </c>
      <c r="BM31" s="2" t="str">
        <f t="shared" si="13"/>
        <v>LP</v>
      </c>
      <c r="BN31" s="2" t="s">
        <v>2175</v>
      </c>
      <c r="BO31" s="2" t="s">
        <v>2176</v>
      </c>
      <c r="BQ31" s="29">
        <v>-270920</v>
      </c>
      <c r="BR31" s="29">
        <v>-270920</v>
      </c>
      <c r="BS31" s="29"/>
      <c r="BT31" s="29">
        <v>0</v>
      </c>
      <c r="BU31" s="29">
        <v>0</v>
      </c>
      <c r="BV31" s="29">
        <v>0</v>
      </c>
      <c r="CC31" s="29">
        <f t="shared" si="14"/>
        <v>-2.5010209277171507</v>
      </c>
      <c r="CD31" s="29">
        <f t="shared" si="15"/>
        <v>-2.5010209277171507</v>
      </c>
      <c r="CE31" s="29">
        <f t="shared" si="16"/>
        <v>-2.5010209277171507</v>
      </c>
      <c r="CF31" s="29">
        <f t="shared" si="17"/>
        <v>-2.5010209277171507</v>
      </c>
      <c r="CG31" s="29">
        <f t="shared" si="18"/>
        <v>0</v>
      </c>
      <c r="CH31" s="29">
        <f t="shared" si="19"/>
        <v>0</v>
      </c>
      <c r="CI31" s="29">
        <f t="shared" si="20"/>
        <v>-2.5010209277171507</v>
      </c>
      <c r="CJ31" s="29">
        <f t="shared" si="21"/>
        <v>0</v>
      </c>
      <c r="CK31" s="29">
        <f t="shared" si="22"/>
        <v>-2.5010209277171507</v>
      </c>
      <c r="CL31" s="29">
        <f t="shared" si="23"/>
        <v>-2.5010209277171507</v>
      </c>
      <c r="CM31" s="29">
        <f t="shared" si="24"/>
        <v>-2.5010209277171507</v>
      </c>
      <c r="CN31" s="29">
        <f t="shared" si="25"/>
        <v>-2.5010209277171507</v>
      </c>
      <c r="CO31" s="29">
        <f t="shared" si="26"/>
        <v>-2.5010209277171507</v>
      </c>
      <c r="CQ31" s="29">
        <f t="shared" si="27"/>
        <v>-17.32</v>
      </c>
      <c r="CR31" s="29">
        <f t="shared" si="28"/>
        <v>-17.32</v>
      </c>
      <c r="CS31" s="29">
        <f t="shared" si="29"/>
        <v>-17.32</v>
      </c>
      <c r="CT31" s="29">
        <f t="shared" si="30"/>
        <v>-17.32</v>
      </c>
      <c r="CU31" s="29">
        <f t="shared" si="31"/>
        <v>0</v>
      </c>
      <c r="CV31" s="29">
        <f t="shared" si="32"/>
        <v>0</v>
      </c>
      <c r="CW31" s="29">
        <f t="shared" si="33"/>
        <v>-17.32</v>
      </c>
      <c r="CX31" s="29">
        <f t="shared" si="34"/>
        <v>0</v>
      </c>
      <c r="CY31" s="29">
        <f t="shared" si="35"/>
        <v>-17.32</v>
      </c>
      <c r="CZ31" s="29">
        <f t="shared" si="36"/>
        <v>-17.32</v>
      </c>
      <c r="DA31" s="29">
        <f t="shared" si="37"/>
        <v>-17.32</v>
      </c>
      <c r="DB31" s="29">
        <f t="shared" si="38"/>
        <v>-17.32</v>
      </c>
      <c r="DC31" s="29">
        <f t="shared" si="39"/>
        <v>-17.32</v>
      </c>
    </row>
    <row r="32" spans="11:107" s="2" customFormat="1">
      <c r="K32" s="17" t="s">
        <v>46</v>
      </c>
      <c r="L32" s="17" t="s">
        <v>60</v>
      </c>
      <c r="M32" s="17" t="s">
        <v>64</v>
      </c>
      <c r="N32" s="2" t="str">
        <f t="shared" si="5"/>
        <v>JD8C2234CA</v>
      </c>
      <c r="O32" s="2" t="str">
        <f t="shared" si="40"/>
        <v>CA</v>
      </c>
      <c r="P32" s="2" t="str">
        <f t="shared" si="6"/>
        <v>JD8C-2234-CA</v>
      </c>
      <c r="Q32" s="2" t="s">
        <v>3305</v>
      </c>
      <c r="R32" s="2" t="s">
        <v>3306</v>
      </c>
      <c r="S32" s="2" t="s">
        <v>3060</v>
      </c>
      <c r="T32" s="2" t="s">
        <v>1375</v>
      </c>
      <c r="U32" s="2" t="s">
        <v>1375</v>
      </c>
      <c r="V32" s="2" t="s">
        <v>1375</v>
      </c>
      <c r="W32" s="2" t="s">
        <v>1375</v>
      </c>
      <c r="X32" s="2">
        <v>1</v>
      </c>
      <c r="Y32" s="2">
        <v>1</v>
      </c>
      <c r="Z32" s="2" t="s">
        <v>1375</v>
      </c>
      <c r="AA32" s="2">
        <v>1</v>
      </c>
      <c r="AB32" s="2" t="s">
        <v>1375</v>
      </c>
      <c r="AC32" s="2" t="s">
        <v>1375</v>
      </c>
      <c r="AD32" s="2" t="s">
        <v>1375</v>
      </c>
      <c r="AE32" s="2" t="s">
        <v>1375</v>
      </c>
      <c r="AF32" s="2" t="s">
        <v>1375</v>
      </c>
      <c r="AL32" s="2">
        <f t="shared" si="7"/>
        <v>1</v>
      </c>
      <c r="AM32" s="16" t="s">
        <v>1849</v>
      </c>
      <c r="AN32" s="59" t="s">
        <v>1850</v>
      </c>
      <c r="AO32" s="16" t="s">
        <v>1760</v>
      </c>
      <c r="AP32" s="2" t="str">
        <f t="shared" si="11"/>
        <v>JD8C-2234 -CA</v>
      </c>
      <c r="AQ32" s="2" t="s">
        <v>1868</v>
      </c>
      <c r="AR32" s="2" t="s">
        <v>1754</v>
      </c>
      <c r="AS32" s="2">
        <v>0</v>
      </c>
      <c r="AT32" s="2" t="s">
        <v>2160</v>
      </c>
      <c r="AU32" s="2" t="s">
        <v>2172</v>
      </c>
      <c r="AV32" s="2" t="s">
        <v>2173</v>
      </c>
      <c r="AW32" s="2" t="s">
        <v>2174</v>
      </c>
      <c r="AX32" s="2">
        <v>0</v>
      </c>
      <c r="AY32" s="2" t="s">
        <v>2108</v>
      </c>
      <c r="AZ32" s="2" t="s">
        <v>1647</v>
      </c>
      <c r="BA32" s="2" t="s">
        <v>2115</v>
      </c>
      <c r="BB32" s="29">
        <v>-12.85</v>
      </c>
      <c r="BC32" s="29">
        <v>-0.16</v>
      </c>
      <c r="BD32" s="29">
        <v>-0.16</v>
      </c>
      <c r="BE32" s="29">
        <v>-0.04</v>
      </c>
      <c r="BF32" s="29">
        <v>0</v>
      </c>
      <c r="BG32" s="29">
        <v>-13.209999999999999</v>
      </c>
      <c r="BH32" s="29">
        <f t="shared" si="1"/>
        <v>0</v>
      </c>
      <c r="BI32" s="29">
        <f t="shared" si="2"/>
        <v>0</v>
      </c>
      <c r="BJ32" s="29">
        <f t="shared" si="12"/>
        <v>-13.209999999999999</v>
      </c>
      <c r="BK32" s="29">
        <f>BJ32/INDEX('EX-Rate'!A:I,MATCH('TT BoM '!BL32,'EX-Rate'!B:B,0),COLUMN('EX-Rate'!E:E))</f>
        <v>-1.9075338599967413</v>
      </c>
      <c r="BL32" s="2" t="s">
        <v>2109</v>
      </c>
      <c r="BM32" s="2" t="str">
        <f t="shared" si="13"/>
        <v>LP</v>
      </c>
      <c r="BN32" s="2" t="s">
        <v>2175</v>
      </c>
      <c r="BO32" s="2" t="s">
        <v>2176</v>
      </c>
      <c r="BQ32" s="29">
        <v>-27150</v>
      </c>
      <c r="BR32" s="29">
        <v>-27150</v>
      </c>
      <c r="BS32" s="29"/>
      <c r="BT32" s="29">
        <v>0</v>
      </c>
      <c r="BU32" s="29">
        <v>0</v>
      </c>
      <c r="BV32" s="29">
        <v>0</v>
      </c>
      <c r="CC32" s="29">
        <f t="shared" si="14"/>
        <v>0</v>
      </c>
      <c r="CD32" s="29">
        <f t="shared" si="15"/>
        <v>0</v>
      </c>
      <c r="CE32" s="29">
        <f t="shared" si="16"/>
        <v>0</v>
      </c>
      <c r="CF32" s="29">
        <f t="shared" si="17"/>
        <v>0</v>
      </c>
      <c r="CG32" s="29">
        <f t="shared" si="18"/>
        <v>-1.9075338599967413</v>
      </c>
      <c r="CH32" s="29">
        <f t="shared" si="19"/>
        <v>-1.9075338599967413</v>
      </c>
      <c r="CI32" s="29">
        <f t="shared" si="20"/>
        <v>0</v>
      </c>
      <c r="CJ32" s="29">
        <f t="shared" si="21"/>
        <v>-1.9075338599967413</v>
      </c>
      <c r="CK32" s="29">
        <f t="shared" si="22"/>
        <v>0</v>
      </c>
      <c r="CL32" s="29">
        <f t="shared" si="23"/>
        <v>0</v>
      </c>
      <c r="CM32" s="29">
        <f t="shared" si="24"/>
        <v>0</v>
      </c>
      <c r="CN32" s="29">
        <f t="shared" si="25"/>
        <v>0</v>
      </c>
      <c r="CO32" s="29">
        <f t="shared" si="26"/>
        <v>0</v>
      </c>
      <c r="CQ32" s="29">
        <f t="shared" si="27"/>
        <v>0</v>
      </c>
      <c r="CR32" s="29">
        <f t="shared" si="28"/>
        <v>0</v>
      </c>
      <c r="CS32" s="29">
        <f t="shared" si="29"/>
        <v>0</v>
      </c>
      <c r="CT32" s="29">
        <f t="shared" si="30"/>
        <v>0</v>
      </c>
      <c r="CU32" s="29">
        <f t="shared" si="31"/>
        <v>-13.209999999999999</v>
      </c>
      <c r="CV32" s="29">
        <f t="shared" si="32"/>
        <v>-13.209999999999999</v>
      </c>
      <c r="CW32" s="29">
        <f t="shared" si="33"/>
        <v>0</v>
      </c>
      <c r="CX32" s="29">
        <f t="shared" si="34"/>
        <v>-13.209999999999999</v>
      </c>
      <c r="CY32" s="29">
        <f t="shared" si="35"/>
        <v>0</v>
      </c>
      <c r="CZ32" s="29">
        <f t="shared" si="36"/>
        <v>0</v>
      </c>
      <c r="DA32" s="29">
        <f t="shared" si="37"/>
        <v>0</v>
      </c>
      <c r="DB32" s="29">
        <f t="shared" si="38"/>
        <v>0</v>
      </c>
      <c r="DC32" s="29">
        <f t="shared" si="39"/>
        <v>0</v>
      </c>
    </row>
    <row r="33" spans="11:107" s="2" customFormat="1">
      <c r="K33" s="17" t="s">
        <v>46</v>
      </c>
      <c r="L33" s="17" t="s">
        <v>65</v>
      </c>
      <c r="M33" s="17" t="s">
        <v>20</v>
      </c>
      <c r="N33" s="2" t="str">
        <f t="shared" si="5"/>
        <v>JD8C2263AA</v>
      </c>
      <c r="O33" s="2" t="str">
        <f t="shared" si="40"/>
        <v>AA</v>
      </c>
      <c r="P33" s="2" t="str">
        <f t="shared" si="6"/>
        <v>JD8C-2263-AA</v>
      </c>
      <c r="Q33" s="2" t="s">
        <v>3305</v>
      </c>
      <c r="R33" s="2" t="s">
        <v>3306</v>
      </c>
      <c r="S33" s="2" t="s">
        <v>3060</v>
      </c>
      <c r="T33" s="2">
        <v>1</v>
      </c>
      <c r="U33" s="2">
        <v>1</v>
      </c>
      <c r="V33" s="2">
        <v>1</v>
      </c>
      <c r="W33" s="2">
        <v>1</v>
      </c>
      <c r="X33" s="2">
        <v>1</v>
      </c>
      <c r="Y33" s="2">
        <v>1</v>
      </c>
      <c r="Z33" s="2">
        <v>1</v>
      </c>
      <c r="AA33" s="2">
        <v>1</v>
      </c>
      <c r="AB33" s="2">
        <v>1</v>
      </c>
      <c r="AC33" s="2">
        <v>1</v>
      </c>
      <c r="AD33" s="2">
        <v>1</v>
      </c>
      <c r="AE33" s="2">
        <v>1</v>
      </c>
      <c r="AF33" s="2">
        <v>1</v>
      </c>
      <c r="AL33" s="2">
        <f t="shared" si="7"/>
        <v>1</v>
      </c>
      <c r="AM33" s="16" t="s">
        <v>1852</v>
      </c>
      <c r="AN33" s="59" t="s">
        <v>1853</v>
      </c>
      <c r="AO33" s="16" t="s">
        <v>1854</v>
      </c>
      <c r="AP33" s="2" t="str">
        <f t="shared" si="11"/>
        <v>JD8C-2263 -AA</v>
      </c>
      <c r="AQ33" s="2" t="s">
        <v>1868</v>
      </c>
      <c r="AR33" s="2" t="s">
        <v>1754</v>
      </c>
      <c r="AS33" s="2">
        <v>0</v>
      </c>
      <c r="AT33" s="2" t="s">
        <v>2160</v>
      </c>
      <c r="AU33" s="2" t="s">
        <v>2172</v>
      </c>
      <c r="AV33" s="2" t="s">
        <v>2173</v>
      </c>
      <c r="AW33" s="2" t="s">
        <v>2174</v>
      </c>
      <c r="AX33" s="2">
        <v>0</v>
      </c>
      <c r="AY33" s="2" t="s">
        <v>2108</v>
      </c>
      <c r="AZ33" s="2" t="s">
        <v>1647</v>
      </c>
      <c r="BA33" s="2" t="s">
        <v>2115</v>
      </c>
      <c r="BB33" s="29">
        <v>-18.399999999999999</v>
      </c>
      <c r="BC33" s="29">
        <v>-0.22</v>
      </c>
      <c r="BD33" s="29">
        <v>-0.22</v>
      </c>
      <c r="BE33" s="29">
        <v>-7.0000000000000007E-2</v>
      </c>
      <c r="BF33" s="29">
        <v>0</v>
      </c>
      <c r="BG33" s="29">
        <v>-18.909999999999997</v>
      </c>
      <c r="BH33" s="29">
        <f t="shared" si="1"/>
        <v>0</v>
      </c>
      <c r="BI33" s="29">
        <f t="shared" si="2"/>
        <v>0</v>
      </c>
      <c r="BJ33" s="29">
        <f t="shared" si="12"/>
        <v>-18.909999999999997</v>
      </c>
      <c r="BK33" s="29">
        <f>BJ33/INDEX('EX-Rate'!A:I,MATCH('TT BoM '!BL33,'EX-Rate'!B:B,0),COLUMN('EX-Rate'!E:E))</f>
        <v>-2.7306181144994985</v>
      </c>
      <c r="BL33" s="2" t="s">
        <v>2109</v>
      </c>
      <c r="BM33" s="2" t="str">
        <f t="shared" si="13"/>
        <v>LP</v>
      </c>
      <c r="BN33" s="2" t="s">
        <v>2175</v>
      </c>
      <c r="BO33" s="2" t="s">
        <v>2176</v>
      </c>
      <c r="BQ33" s="29">
        <v>-212260</v>
      </c>
      <c r="BR33" s="29">
        <v>-212260</v>
      </c>
      <c r="BS33" s="29"/>
      <c r="BT33" s="29">
        <v>0</v>
      </c>
      <c r="BU33" s="29">
        <v>0</v>
      </c>
      <c r="BV33" s="29">
        <v>0</v>
      </c>
      <c r="CC33" s="29">
        <f t="shared" si="14"/>
        <v>-2.7306181144994985</v>
      </c>
      <c r="CD33" s="29">
        <f t="shared" si="15"/>
        <v>-2.7306181144994985</v>
      </c>
      <c r="CE33" s="29">
        <f t="shared" si="16"/>
        <v>-2.7306181144994985</v>
      </c>
      <c r="CF33" s="29">
        <f t="shared" si="17"/>
        <v>-2.7306181144994985</v>
      </c>
      <c r="CG33" s="29">
        <f t="shared" si="18"/>
        <v>-2.7306181144994985</v>
      </c>
      <c r="CH33" s="29">
        <f t="shared" si="19"/>
        <v>-2.7306181144994985</v>
      </c>
      <c r="CI33" s="29">
        <f t="shared" si="20"/>
        <v>-2.7306181144994985</v>
      </c>
      <c r="CJ33" s="29">
        <f t="shared" si="21"/>
        <v>-2.7306181144994985</v>
      </c>
      <c r="CK33" s="29">
        <f t="shared" si="22"/>
        <v>-2.7306181144994985</v>
      </c>
      <c r="CL33" s="29">
        <f t="shared" si="23"/>
        <v>-2.7306181144994985</v>
      </c>
      <c r="CM33" s="29">
        <f t="shared" si="24"/>
        <v>-2.7306181144994985</v>
      </c>
      <c r="CN33" s="29">
        <f t="shared" si="25"/>
        <v>-2.7306181144994985</v>
      </c>
      <c r="CO33" s="29">
        <f t="shared" si="26"/>
        <v>-2.7306181144994985</v>
      </c>
      <c r="CQ33" s="29">
        <f t="shared" si="27"/>
        <v>-18.909999999999997</v>
      </c>
      <c r="CR33" s="29">
        <f t="shared" si="28"/>
        <v>-18.909999999999997</v>
      </c>
      <c r="CS33" s="29">
        <f t="shared" si="29"/>
        <v>-18.909999999999997</v>
      </c>
      <c r="CT33" s="29">
        <f t="shared" si="30"/>
        <v>-18.909999999999997</v>
      </c>
      <c r="CU33" s="29">
        <f t="shared" si="31"/>
        <v>-18.909999999999997</v>
      </c>
      <c r="CV33" s="29">
        <f t="shared" si="32"/>
        <v>-18.909999999999997</v>
      </c>
      <c r="CW33" s="29">
        <f t="shared" si="33"/>
        <v>-18.909999999999997</v>
      </c>
      <c r="CX33" s="29">
        <f t="shared" si="34"/>
        <v>-18.909999999999997</v>
      </c>
      <c r="CY33" s="29">
        <f t="shared" si="35"/>
        <v>-18.909999999999997</v>
      </c>
      <c r="CZ33" s="29">
        <f t="shared" si="36"/>
        <v>-18.909999999999997</v>
      </c>
      <c r="DA33" s="29">
        <f t="shared" si="37"/>
        <v>-18.909999999999997</v>
      </c>
      <c r="DB33" s="29">
        <f t="shared" si="38"/>
        <v>-18.909999999999997</v>
      </c>
      <c r="DC33" s="29">
        <f t="shared" si="39"/>
        <v>-18.909999999999997</v>
      </c>
    </row>
    <row r="34" spans="11:107" s="2" customFormat="1">
      <c r="K34" s="17" t="s">
        <v>43</v>
      </c>
      <c r="L34" s="17" t="s">
        <v>67</v>
      </c>
      <c r="M34" s="17" t="s">
        <v>45</v>
      </c>
      <c r="N34" s="2" t="str">
        <f t="shared" si="5"/>
        <v>ED8C2265AC</v>
      </c>
      <c r="O34" s="2" t="str">
        <f t="shared" si="40"/>
        <v>AC</v>
      </c>
      <c r="P34" s="2" t="str">
        <f t="shared" si="6"/>
        <v>ED8C-2265-AC</v>
      </c>
      <c r="Q34" s="2" t="s">
        <v>3305</v>
      </c>
      <c r="R34" s="2" t="s">
        <v>3306</v>
      </c>
      <c r="S34" s="2" t="s">
        <v>3060</v>
      </c>
      <c r="T34" s="2">
        <v>1</v>
      </c>
      <c r="U34" s="2">
        <v>1</v>
      </c>
      <c r="V34" s="2">
        <v>1</v>
      </c>
      <c r="W34" s="2">
        <v>1</v>
      </c>
      <c r="X34" s="2">
        <v>1</v>
      </c>
      <c r="Y34" s="2">
        <v>1</v>
      </c>
      <c r="Z34" s="2">
        <v>1</v>
      </c>
      <c r="AA34" s="2">
        <v>1</v>
      </c>
      <c r="AB34" s="2">
        <v>1</v>
      </c>
      <c r="AC34" s="2">
        <v>1</v>
      </c>
      <c r="AD34" s="2">
        <v>1</v>
      </c>
      <c r="AE34" s="2">
        <v>1</v>
      </c>
      <c r="AF34" s="2">
        <v>1</v>
      </c>
      <c r="AL34" s="2">
        <f t="shared" si="7"/>
        <v>1</v>
      </c>
      <c r="AM34" s="2" t="str">
        <f t="shared" si="8"/>
        <v>ED8C</v>
      </c>
      <c r="AN34" s="2" t="str">
        <f t="shared" si="9"/>
        <v>2265</v>
      </c>
      <c r="AO34" s="2" t="str">
        <f t="shared" si="42"/>
        <v>AC</v>
      </c>
      <c r="AP34" s="2" t="str">
        <f t="shared" si="11"/>
        <v>ED8C-2265-AC</v>
      </c>
      <c r="AQ34" s="2" t="s">
        <v>1672</v>
      </c>
      <c r="AR34" s="2" t="s">
        <v>1687</v>
      </c>
      <c r="AU34" s="2" t="s">
        <v>2172</v>
      </c>
      <c r="AV34" s="2" t="s">
        <v>2173</v>
      </c>
      <c r="AW34" s="2" t="s">
        <v>2174</v>
      </c>
      <c r="AY34" s="2" t="s">
        <v>1686</v>
      </c>
      <c r="AZ34" s="2" t="s">
        <v>1647</v>
      </c>
      <c r="BA34" s="2" t="s">
        <v>2115</v>
      </c>
      <c r="BB34" s="29"/>
      <c r="BC34" s="29"/>
      <c r="BD34" s="29"/>
      <c r="BE34" s="29"/>
      <c r="BF34" s="29"/>
      <c r="BG34" s="29">
        <v>-12.62</v>
      </c>
      <c r="BH34" s="29">
        <f t="shared" si="1"/>
        <v>0</v>
      </c>
      <c r="BI34" s="29">
        <f t="shared" si="2"/>
        <v>0</v>
      </c>
      <c r="BJ34" s="29">
        <f t="shared" si="12"/>
        <v>-12.62</v>
      </c>
      <c r="BK34" s="29">
        <f>BJ34/INDEX('EX-Rate'!A:I,MATCH('TT BoM '!BL34,'EX-Rate'!B:B,0),COLUMN('EX-Rate'!E:E))</f>
        <v>-1.8223374196183857</v>
      </c>
      <c r="BL34" s="2" t="s">
        <v>2109</v>
      </c>
      <c r="BM34" s="2" t="str">
        <f t="shared" si="13"/>
        <v>LP</v>
      </c>
      <c r="BN34" s="2" t="s">
        <v>3059</v>
      </c>
      <c r="BO34" s="2" t="s">
        <v>3060</v>
      </c>
      <c r="BQ34" s="29"/>
      <c r="BR34" s="29"/>
      <c r="BS34" s="29"/>
      <c r="BT34" s="29"/>
      <c r="BU34" s="29"/>
      <c r="BV34" s="29"/>
      <c r="CC34" s="29">
        <f t="shared" si="14"/>
        <v>-1.8223374196183857</v>
      </c>
      <c r="CD34" s="29">
        <f t="shared" si="15"/>
        <v>-1.8223374196183857</v>
      </c>
      <c r="CE34" s="29">
        <f t="shared" si="16"/>
        <v>-1.8223374196183857</v>
      </c>
      <c r="CF34" s="29">
        <f t="shared" si="17"/>
        <v>-1.8223374196183857</v>
      </c>
      <c r="CG34" s="29">
        <f t="shared" si="18"/>
        <v>-1.8223374196183857</v>
      </c>
      <c r="CH34" s="29">
        <f t="shared" si="19"/>
        <v>-1.8223374196183857</v>
      </c>
      <c r="CI34" s="29">
        <f t="shared" si="20"/>
        <v>-1.8223374196183857</v>
      </c>
      <c r="CJ34" s="29">
        <f t="shared" si="21"/>
        <v>-1.8223374196183857</v>
      </c>
      <c r="CK34" s="29">
        <f t="shared" si="22"/>
        <v>-1.8223374196183857</v>
      </c>
      <c r="CL34" s="29">
        <f t="shared" si="23"/>
        <v>-1.8223374196183857</v>
      </c>
      <c r="CM34" s="29">
        <f t="shared" si="24"/>
        <v>-1.8223374196183857</v>
      </c>
      <c r="CN34" s="29">
        <f t="shared" si="25"/>
        <v>-1.8223374196183857</v>
      </c>
      <c r="CO34" s="29">
        <f t="shared" si="26"/>
        <v>-1.8223374196183857</v>
      </c>
      <c r="CQ34" s="29">
        <f t="shared" si="27"/>
        <v>-12.62</v>
      </c>
      <c r="CR34" s="29">
        <f t="shared" si="28"/>
        <v>-12.62</v>
      </c>
      <c r="CS34" s="29">
        <f t="shared" si="29"/>
        <v>-12.62</v>
      </c>
      <c r="CT34" s="29">
        <f t="shared" si="30"/>
        <v>-12.62</v>
      </c>
      <c r="CU34" s="29">
        <f t="shared" si="31"/>
        <v>-12.62</v>
      </c>
      <c r="CV34" s="29">
        <f t="shared" si="32"/>
        <v>-12.62</v>
      </c>
      <c r="CW34" s="29">
        <f t="shared" si="33"/>
        <v>-12.62</v>
      </c>
      <c r="CX34" s="29">
        <f t="shared" si="34"/>
        <v>-12.62</v>
      </c>
      <c r="CY34" s="29">
        <f t="shared" si="35"/>
        <v>-12.62</v>
      </c>
      <c r="CZ34" s="29">
        <f t="shared" si="36"/>
        <v>-12.62</v>
      </c>
      <c r="DA34" s="29">
        <f t="shared" si="37"/>
        <v>-12.62</v>
      </c>
      <c r="DB34" s="29">
        <f t="shared" si="38"/>
        <v>-12.62</v>
      </c>
      <c r="DC34" s="29">
        <f t="shared" si="39"/>
        <v>-12.62</v>
      </c>
    </row>
    <row r="35" spans="11:107" s="2" customFormat="1">
      <c r="K35" s="17" t="s">
        <v>43</v>
      </c>
      <c r="L35" s="17" t="s">
        <v>68</v>
      </c>
      <c r="M35" s="17" t="s">
        <v>56</v>
      </c>
      <c r="N35" s="2" t="str">
        <f t="shared" si="5"/>
        <v>ED8C2282AB</v>
      </c>
      <c r="O35" s="2" t="str">
        <f t="shared" si="40"/>
        <v>AB</v>
      </c>
      <c r="P35" s="2" t="str">
        <f t="shared" si="6"/>
        <v>ED8C-2282-AB</v>
      </c>
      <c r="Q35" s="2" t="s">
        <v>3305</v>
      </c>
      <c r="R35" s="2" t="s">
        <v>3306</v>
      </c>
      <c r="S35" s="2" t="s">
        <v>3058</v>
      </c>
      <c r="T35" s="2">
        <v>2</v>
      </c>
      <c r="U35" s="2">
        <v>2</v>
      </c>
      <c r="V35" s="2">
        <v>2</v>
      </c>
      <c r="W35" s="2">
        <v>2</v>
      </c>
      <c r="X35" s="2">
        <v>2</v>
      </c>
      <c r="Y35" s="2">
        <v>2</v>
      </c>
      <c r="Z35" s="2">
        <v>2</v>
      </c>
      <c r="AA35" s="2">
        <v>2</v>
      </c>
      <c r="AB35" s="2">
        <v>2</v>
      </c>
      <c r="AC35" s="2">
        <v>2</v>
      </c>
      <c r="AD35" s="2">
        <v>2</v>
      </c>
      <c r="AE35" s="2">
        <v>2</v>
      </c>
      <c r="AF35" s="2">
        <v>2</v>
      </c>
      <c r="AL35" s="2">
        <f t="shared" si="7"/>
        <v>1</v>
      </c>
      <c r="AM35" s="2" t="str">
        <f t="shared" si="8"/>
        <v>ED8C</v>
      </c>
      <c r="AN35" s="2" t="str">
        <f t="shared" si="9"/>
        <v>2282</v>
      </c>
      <c r="AO35" s="2" t="str">
        <f t="shared" si="42"/>
        <v>AB</v>
      </c>
      <c r="AP35" s="2" t="str">
        <f t="shared" si="11"/>
        <v>ED8C-2282-AB</v>
      </c>
      <c r="AQ35" s="2" t="s">
        <v>1672</v>
      </c>
      <c r="AR35" s="2" t="s">
        <v>1687</v>
      </c>
      <c r="AU35" s="2" t="s">
        <v>3546</v>
      </c>
      <c r="AV35" s="2" t="s">
        <v>3547</v>
      </c>
      <c r="AW35" s="2" t="s">
        <v>3548</v>
      </c>
      <c r="AY35" s="2" t="s">
        <v>1686</v>
      </c>
      <c r="AZ35" s="2" t="s">
        <v>1647</v>
      </c>
      <c r="BA35" s="2" t="s">
        <v>2115</v>
      </c>
      <c r="BB35" s="29"/>
      <c r="BC35" s="29"/>
      <c r="BD35" s="29"/>
      <c r="BE35" s="29"/>
      <c r="BF35" s="29"/>
      <c r="BG35" s="29">
        <v>-11.65</v>
      </c>
      <c r="BH35" s="29">
        <f t="shared" si="1"/>
        <v>0</v>
      </c>
      <c r="BI35" s="29">
        <f t="shared" si="2"/>
        <v>0</v>
      </c>
      <c r="BJ35" s="29">
        <f t="shared" si="12"/>
        <v>-11.65</v>
      </c>
      <c r="BK35" s="29">
        <f>BJ35/INDEX('EX-Rate'!A:I,MATCH('TT BoM '!BL35,'EX-Rate'!B:B,0),COLUMN('EX-Rate'!E:E))</f>
        <v>-1.6822686956065132</v>
      </c>
      <c r="BL35" s="2" t="s">
        <v>2109</v>
      </c>
      <c r="BM35" s="2" t="str">
        <f t="shared" si="13"/>
        <v>LP</v>
      </c>
      <c r="BN35" s="2" t="s">
        <v>3057</v>
      </c>
      <c r="BO35" s="2" t="s">
        <v>3058</v>
      </c>
      <c r="BQ35" s="29"/>
      <c r="BR35" s="29"/>
      <c r="BS35" s="29"/>
      <c r="BT35" s="29"/>
      <c r="BU35" s="29"/>
      <c r="BV35" s="29"/>
      <c r="CC35" s="29">
        <f t="shared" si="14"/>
        <v>-3.3645373912130263</v>
      </c>
      <c r="CD35" s="29">
        <f t="shared" si="15"/>
        <v>-3.3645373912130263</v>
      </c>
      <c r="CE35" s="29">
        <f t="shared" si="16"/>
        <v>-3.3645373912130263</v>
      </c>
      <c r="CF35" s="29">
        <f t="shared" si="17"/>
        <v>-3.3645373912130263</v>
      </c>
      <c r="CG35" s="29">
        <f t="shared" si="18"/>
        <v>-3.3645373912130263</v>
      </c>
      <c r="CH35" s="29">
        <f t="shared" si="19"/>
        <v>-3.3645373912130263</v>
      </c>
      <c r="CI35" s="29">
        <f t="shared" si="20"/>
        <v>-3.3645373912130263</v>
      </c>
      <c r="CJ35" s="29">
        <f t="shared" si="21"/>
        <v>-3.3645373912130263</v>
      </c>
      <c r="CK35" s="29">
        <f t="shared" si="22"/>
        <v>-3.3645373912130263</v>
      </c>
      <c r="CL35" s="29">
        <f t="shared" si="23"/>
        <v>-3.3645373912130263</v>
      </c>
      <c r="CM35" s="29">
        <f t="shared" si="24"/>
        <v>-3.3645373912130263</v>
      </c>
      <c r="CN35" s="29">
        <f t="shared" si="25"/>
        <v>-3.3645373912130263</v>
      </c>
      <c r="CO35" s="29">
        <f t="shared" si="26"/>
        <v>-3.3645373912130263</v>
      </c>
      <c r="CQ35" s="29">
        <f t="shared" si="27"/>
        <v>-23.3</v>
      </c>
      <c r="CR35" s="29">
        <f t="shared" si="28"/>
        <v>-23.3</v>
      </c>
      <c r="CS35" s="29">
        <f t="shared" si="29"/>
        <v>-23.3</v>
      </c>
      <c r="CT35" s="29">
        <f t="shared" si="30"/>
        <v>-23.3</v>
      </c>
      <c r="CU35" s="29">
        <f t="shared" si="31"/>
        <v>-23.3</v>
      </c>
      <c r="CV35" s="29">
        <f t="shared" si="32"/>
        <v>-23.3</v>
      </c>
      <c r="CW35" s="29">
        <f t="shared" si="33"/>
        <v>-23.3</v>
      </c>
      <c r="CX35" s="29">
        <f t="shared" si="34"/>
        <v>-23.3</v>
      </c>
      <c r="CY35" s="29">
        <f t="shared" si="35"/>
        <v>-23.3</v>
      </c>
      <c r="CZ35" s="29">
        <f t="shared" si="36"/>
        <v>-23.3</v>
      </c>
      <c r="DA35" s="29">
        <f t="shared" si="37"/>
        <v>-23.3</v>
      </c>
      <c r="DB35" s="29">
        <f t="shared" si="38"/>
        <v>-23.3</v>
      </c>
      <c r="DC35" s="29">
        <f t="shared" si="39"/>
        <v>-23.3</v>
      </c>
    </row>
    <row r="36" spans="11:107" s="2" customFormat="1">
      <c r="K36" s="17" t="s">
        <v>46</v>
      </c>
      <c r="L36" s="17" t="s">
        <v>69</v>
      </c>
      <c r="M36" s="17" t="s">
        <v>20</v>
      </c>
      <c r="N36" s="2" t="str">
        <f t="shared" si="5"/>
        <v>JD8C2420AA</v>
      </c>
      <c r="O36" s="2" t="str">
        <f t="shared" si="40"/>
        <v>AA</v>
      </c>
      <c r="P36" s="2" t="str">
        <f t="shared" si="6"/>
        <v>JD8C-2420-AA</v>
      </c>
      <c r="Q36" s="2" t="s">
        <v>3305</v>
      </c>
      <c r="R36" s="2" t="s">
        <v>3306</v>
      </c>
      <c r="S36" s="2" t="s">
        <v>2180</v>
      </c>
      <c r="T36" s="2">
        <v>1</v>
      </c>
      <c r="U36" s="2" t="s">
        <v>1375</v>
      </c>
      <c r="V36" s="2">
        <v>1</v>
      </c>
      <c r="W36" s="2" t="s">
        <v>1375</v>
      </c>
      <c r="X36" s="2" t="s">
        <v>1375</v>
      </c>
      <c r="Y36" s="2" t="s">
        <v>1375</v>
      </c>
      <c r="Z36" s="2" t="s">
        <v>1375</v>
      </c>
      <c r="AA36" s="2" t="s">
        <v>1375</v>
      </c>
      <c r="AB36" s="2">
        <v>1</v>
      </c>
      <c r="AC36" s="2" t="s">
        <v>1375</v>
      </c>
      <c r="AD36" s="2">
        <v>1</v>
      </c>
      <c r="AE36" s="2" t="s">
        <v>1375</v>
      </c>
      <c r="AF36" s="2" t="s">
        <v>1375</v>
      </c>
      <c r="AL36" s="2">
        <f t="shared" si="7"/>
        <v>1</v>
      </c>
      <c r="AM36" s="2" t="str">
        <f t="shared" si="8"/>
        <v>JD8C</v>
      </c>
      <c r="AN36" s="2" t="str">
        <f t="shared" si="9"/>
        <v>2420</v>
      </c>
      <c r="AO36" s="2" t="str">
        <f t="shared" si="42"/>
        <v>AA</v>
      </c>
      <c r="AP36" s="2" t="str">
        <f t="shared" si="11"/>
        <v>JD8C-2420-AA</v>
      </c>
      <c r="AQ36" s="2" t="s">
        <v>1672</v>
      </c>
      <c r="AR36" s="2" t="s">
        <v>1673</v>
      </c>
      <c r="AS36" s="2">
        <v>0</v>
      </c>
      <c r="AT36" s="2" t="s">
        <v>2160</v>
      </c>
      <c r="AU36" s="2" t="s">
        <v>2177</v>
      </c>
      <c r="AV36" s="2" t="s">
        <v>2178</v>
      </c>
      <c r="AW36" s="2">
        <v>0</v>
      </c>
      <c r="AX36" s="2">
        <v>0</v>
      </c>
      <c r="AY36" s="2" t="s">
        <v>2108</v>
      </c>
      <c r="AZ36" s="2" t="s">
        <v>1647</v>
      </c>
      <c r="BA36" s="2" t="s">
        <v>2115</v>
      </c>
      <c r="BB36" s="29">
        <v>-33.24</v>
      </c>
      <c r="BC36" s="29">
        <v>-0.67</v>
      </c>
      <c r="BD36" s="29">
        <v>-1.44</v>
      </c>
      <c r="BE36" s="29">
        <v>0</v>
      </c>
      <c r="BF36" s="29">
        <v>-0.35</v>
      </c>
      <c r="BG36" s="29">
        <v>-35.700000000000003</v>
      </c>
      <c r="BH36" s="29">
        <f t="shared" si="1"/>
        <v>0</v>
      </c>
      <c r="BI36" s="29">
        <f t="shared" si="2"/>
        <v>0</v>
      </c>
      <c r="BJ36" s="29">
        <f t="shared" si="12"/>
        <v>-35.700000000000003</v>
      </c>
      <c r="BK36" s="29">
        <f>BJ36/INDEX('EX-Rate'!A:I,MATCH('TT BoM '!BL36,'EX-Rate'!B:B,0),COLUMN('EX-Rate'!E:E))</f>
        <v>-5.1551066466225342</v>
      </c>
      <c r="BL36" s="2" t="s">
        <v>2109</v>
      </c>
      <c r="BM36" s="2" t="str">
        <f t="shared" si="13"/>
        <v>LP</v>
      </c>
      <c r="BN36" s="2" t="s">
        <v>2179</v>
      </c>
      <c r="BO36" s="2" t="s">
        <v>2180</v>
      </c>
      <c r="BQ36" s="29">
        <v>-163200</v>
      </c>
      <c r="BR36" s="29">
        <v>-163200</v>
      </c>
      <c r="BS36" s="29"/>
      <c r="BT36" s="29">
        <v>-56105</v>
      </c>
      <c r="BU36" s="29">
        <v>160972</v>
      </c>
      <c r="BV36" s="29">
        <v>0</v>
      </c>
      <c r="CC36" s="29">
        <f t="shared" si="14"/>
        <v>-5.1551066466225342</v>
      </c>
      <c r="CD36" s="29">
        <f t="shared" si="15"/>
        <v>0</v>
      </c>
      <c r="CE36" s="29">
        <f t="shared" si="16"/>
        <v>-5.1551066466225342</v>
      </c>
      <c r="CF36" s="29">
        <f t="shared" si="17"/>
        <v>0</v>
      </c>
      <c r="CG36" s="29">
        <f t="shared" si="18"/>
        <v>0</v>
      </c>
      <c r="CH36" s="29">
        <f t="shared" si="19"/>
        <v>0</v>
      </c>
      <c r="CI36" s="29">
        <f t="shared" si="20"/>
        <v>0</v>
      </c>
      <c r="CJ36" s="29">
        <f t="shared" si="21"/>
        <v>0</v>
      </c>
      <c r="CK36" s="29">
        <f t="shared" si="22"/>
        <v>-5.1551066466225342</v>
      </c>
      <c r="CL36" s="29">
        <f t="shared" si="23"/>
        <v>0</v>
      </c>
      <c r="CM36" s="29">
        <f t="shared" si="24"/>
        <v>-5.1551066466225342</v>
      </c>
      <c r="CN36" s="29">
        <f t="shared" si="25"/>
        <v>0</v>
      </c>
      <c r="CO36" s="29">
        <f t="shared" si="26"/>
        <v>0</v>
      </c>
      <c r="CQ36" s="29">
        <f t="shared" si="27"/>
        <v>-35.700000000000003</v>
      </c>
      <c r="CR36" s="29">
        <f t="shared" si="28"/>
        <v>0</v>
      </c>
      <c r="CS36" s="29">
        <f t="shared" si="29"/>
        <v>-35.700000000000003</v>
      </c>
      <c r="CT36" s="29">
        <f t="shared" si="30"/>
        <v>0</v>
      </c>
      <c r="CU36" s="29">
        <f t="shared" si="31"/>
        <v>0</v>
      </c>
      <c r="CV36" s="29">
        <f t="shared" si="32"/>
        <v>0</v>
      </c>
      <c r="CW36" s="29">
        <f t="shared" si="33"/>
        <v>0</v>
      </c>
      <c r="CX36" s="29">
        <f t="shared" si="34"/>
        <v>0</v>
      </c>
      <c r="CY36" s="29">
        <f t="shared" si="35"/>
        <v>-35.700000000000003</v>
      </c>
      <c r="CZ36" s="29">
        <f t="shared" si="36"/>
        <v>0</v>
      </c>
      <c r="DA36" s="29">
        <f t="shared" si="37"/>
        <v>-35.700000000000003</v>
      </c>
      <c r="DB36" s="29">
        <f t="shared" si="38"/>
        <v>0</v>
      </c>
      <c r="DC36" s="29">
        <f t="shared" si="39"/>
        <v>0</v>
      </c>
    </row>
    <row r="37" spans="11:107" s="2" customFormat="1">
      <c r="K37" s="17" t="s">
        <v>46</v>
      </c>
      <c r="L37" s="17" t="s">
        <v>69</v>
      </c>
      <c r="M37" s="17" t="s">
        <v>63</v>
      </c>
      <c r="N37" s="2" t="str">
        <f t="shared" ref="N37:N44" si="43">TRIM(K37)&amp;TRIM(L37)&amp;TRIM(M37)</f>
        <v>JD8C2420BA</v>
      </c>
      <c r="O37" s="2" t="str">
        <f t="shared" si="40"/>
        <v>BA</v>
      </c>
      <c r="P37" s="2" t="str">
        <f t="shared" si="6"/>
        <v>JD8C-2420-BA</v>
      </c>
      <c r="Q37" s="2" t="s">
        <v>3305</v>
      </c>
      <c r="R37" s="2" t="s">
        <v>3306</v>
      </c>
      <c r="S37" s="2" t="s">
        <v>2180</v>
      </c>
      <c r="T37" s="2" t="s">
        <v>1375</v>
      </c>
      <c r="U37" s="2">
        <v>1</v>
      </c>
      <c r="V37" s="2" t="s">
        <v>1375</v>
      </c>
      <c r="W37" s="2">
        <v>1</v>
      </c>
      <c r="X37" s="2" t="s">
        <v>1375</v>
      </c>
      <c r="Y37" s="2" t="s">
        <v>1375</v>
      </c>
      <c r="Z37" s="2">
        <v>1</v>
      </c>
      <c r="AA37" s="2" t="s">
        <v>1375</v>
      </c>
      <c r="AB37" s="2" t="s">
        <v>1375</v>
      </c>
      <c r="AC37" s="2">
        <v>1</v>
      </c>
      <c r="AD37" s="2" t="s">
        <v>1375</v>
      </c>
      <c r="AE37" s="2">
        <v>1</v>
      </c>
      <c r="AF37" s="2">
        <v>1</v>
      </c>
      <c r="AL37" s="2">
        <f t="shared" si="7"/>
        <v>1</v>
      </c>
      <c r="AM37" s="2" t="str">
        <f t="shared" si="8"/>
        <v>JD8C</v>
      </c>
      <c r="AN37" s="2" t="str">
        <f t="shared" si="9"/>
        <v>2420</v>
      </c>
      <c r="AO37" s="2" t="str">
        <f t="shared" si="42"/>
        <v>BA</v>
      </c>
      <c r="AP37" s="2" t="str">
        <f t="shared" si="11"/>
        <v>JD8C-2420-BA</v>
      </c>
      <c r="AQ37" s="2" t="s">
        <v>1672</v>
      </c>
      <c r="AR37" s="2" t="s">
        <v>1673</v>
      </c>
      <c r="AS37" s="2">
        <v>0</v>
      </c>
      <c r="AT37" s="2" t="s">
        <v>2160</v>
      </c>
      <c r="AU37" s="2" t="s">
        <v>2177</v>
      </c>
      <c r="AV37" s="2" t="s">
        <v>2178</v>
      </c>
      <c r="AW37" s="2">
        <v>0</v>
      </c>
      <c r="AX37" s="2">
        <v>0</v>
      </c>
      <c r="AY37" s="2" t="s">
        <v>2108</v>
      </c>
      <c r="AZ37" s="2" t="s">
        <v>1647</v>
      </c>
      <c r="BA37" s="2" t="s">
        <v>2115</v>
      </c>
      <c r="BB37" s="29">
        <v>-182.49</v>
      </c>
      <c r="BC37" s="29">
        <v>-0.98</v>
      </c>
      <c r="BD37" s="29">
        <v>-2.0099999999999998</v>
      </c>
      <c r="BE37" s="29">
        <v>-0.19</v>
      </c>
      <c r="BF37" s="29">
        <v>-0.55000000000000004</v>
      </c>
      <c r="BG37" s="29">
        <v>-186.22</v>
      </c>
      <c r="BH37" s="29">
        <f t="shared" si="1"/>
        <v>0</v>
      </c>
      <c r="BI37" s="29">
        <f t="shared" si="2"/>
        <v>0</v>
      </c>
      <c r="BJ37" s="29">
        <f t="shared" si="12"/>
        <v>-186.22</v>
      </c>
      <c r="BK37" s="29">
        <f>BJ37/INDEX('EX-Rate'!A:I,MATCH('TT BoM '!BL37,'EX-Rate'!B:B,0),COLUMN('EX-Rate'!E:E))</f>
        <v>-26.890306995351491</v>
      </c>
      <c r="BL37" s="2" t="s">
        <v>2109</v>
      </c>
      <c r="BM37" s="2" t="str">
        <f t="shared" si="13"/>
        <v>LP</v>
      </c>
      <c r="BN37" s="2" t="s">
        <v>2179</v>
      </c>
      <c r="BO37" s="2" t="s">
        <v>2180</v>
      </c>
      <c r="BQ37" s="29">
        <v>-426000</v>
      </c>
      <c r="BR37" s="29">
        <v>-426000</v>
      </c>
      <c r="BS37" s="29"/>
      <c r="BT37" s="29">
        <v>-56105</v>
      </c>
      <c r="BU37" s="29">
        <v>160972</v>
      </c>
      <c r="BV37" s="29">
        <v>0</v>
      </c>
      <c r="CC37" s="29">
        <f t="shared" si="14"/>
        <v>0</v>
      </c>
      <c r="CD37" s="29">
        <f t="shared" si="15"/>
        <v>-26.890306995351491</v>
      </c>
      <c r="CE37" s="29">
        <f t="shared" si="16"/>
        <v>0</v>
      </c>
      <c r="CF37" s="29">
        <f t="shared" si="17"/>
        <v>-26.890306995351491</v>
      </c>
      <c r="CG37" s="29">
        <f t="shared" si="18"/>
        <v>0</v>
      </c>
      <c r="CH37" s="29">
        <f t="shared" si="19"/>
        <v>0</v>
      </c>
      <c r="CI37" s="29">
        <f t="shared" si="20"/>
        <v>-26.890306995351491</v>
      </c>
      <c r="CJ37" s="29">
        <f t="shared" si="21"/>
        <v>0</v>
      </c>
      <c r="CK37" s="29">
        <f t="shared" si="22"/>
        <v>0</v>
      </c>
      <c r="CL37" s="29">
        <f t="shared" si="23"/>
        <v>-26.890306995351491</v>
      </c>
      <c r="CM37" s="29">
        <f t="shared" si="24"/>
        <v>0</v>
      </c>
      <c r="CN37" s="29">
        <f t="shared" si="25"/>
        <v>-26.890306995351491</v>
      </c>
      <c r="CO37" s="29">
        <f t="shared" si="26"/>
        <v>-26.890306995351491</v>
      </c>
      <c r="CQ37" s="29">
        <f t="shared" si="27"/>
        <v>0</v>
      </c>
      <c r="CR37" s="29">
        <f t="shared" si="28"/>
        <v>-186.22</v>
      </c>
      <c r="CS37" s="29">
        <f t="shared" si="29"/>
        <v>0</v>
      </c>
      <c r="CT37" s="29">
        <f t="shared" si="30"/>
        <v>-186.22</v>
      </c>
      <c r="CU37" s="29">
        <f t="shared" si="31"/>
        <v>0</v>
      </c>
      <c r="CV37" s="29">
        <f t="shared" si="32"/>
        <v>0</v>
      </c>
      <c r="CW37" s="29">
        <f t="shared" si="33"/>
        <v>-186.22</v>
      </c>
      <c r="CX37" s="29">
        <f t="shared" si="34"/>
        <v>0</v>
      </c>
      <c r="CY37" s="29">
        <f t="shared" si="35"/>
        <v>0</v>
      </c>
      <c r="CZ37" s="29">
        <f t="shared" si="36"/>
        <v>-186.22</v>
      </c>
      <c r="DA37" s="29">
        <f t="shared" si="37"/>
        <v>0</v>
      </c>
      <c r="DB37" s="29">
        <f t="shared" si="38"/>
        <v>-186.22</v>
      </c>
      <c r="DC37" s="29">
        <f t="shared" si="39"/>
        <v>-186.22</v>
      </c>
    </row>
    <row r="38" spans="11:107" s="2" customFormat="1">
      <c r="K38" s="17" t="s">
        <v>46</v>
      </c>
      <c r="L38" s="17" t="s">
        <v>69</v>
      </c>
      <c r="M38" s="17" t="s">
        <v>36</v>
      </c>
      <c r="N38" s="2" t="str">
        <f t="shared" si="43"/>
        <v>JD8C2420CB</v>
      </c>
      <c r="O38" s="2" t="str">
        <f t="shared" si="40"/>
        <v>CB</v>
      </c>
      <c r="P38" s="2" t="str">
        <f t="shared" si="6"/>
        <v>JD8C-2420-CB</v>
      </c>
      <c r="Q38" s="2" t="s">
        <v>3305</v>
      </c>
      <c r="R38" s="2" t="s">
        <v>3306</v>
      </c>
      <c r="S38" s="2" t="s">
        <v>2180</v>
      </c>
      <c r="T38" s="2" t="s">
        <v>1375</v>
      </c>
      <c r="U38" s="2" t="s">
        <v>1375</v>
      </c>
      <c r="V38" s="2" t="s">
        <v>1375</v>
      </c>
      <c r="W38" s="2" t="s">
        <v>1375</v>
      </c>
      <c r="X38" s="2">
        <v>1</v>
      </c>
      <c r="Y38" s="2">
        <v>1</v>
      </c>
      <c r="Z38" s="2" t="s">
        <v>1375</v>
      </c>
      <c r="AA38" s="2">
        <v>1</v>
      </c>
      <c r="AB38" s="2" t="s">
        <v>1375</v>
      </c>
      <c r="AC38" s="2" t="s">
        <v>1375</v>
      </c>
      <c r="AD38" s="2" t="s">
        <v>1375</v>
      </c>
      <c r="AE38" s="2" t="s">
        <v>1375</v>
      </c>
      <c r="AF38" s="2" t="s">
        <v>1375</v>
      </c>
      <c r="AL38" s="2">
        <f t="shared" si="7"/>
        <v>1</v>
      </c>
      <c r="AM38" s="2" t="str">
        <f t="shared" si="8"/>
        <v>JD8C</v>
      </c>
      <c r="AN38" s="2" t="str">
        <f t="shared" si="9"/>
        <v>2420</v>
      </c>
      <c r="AO38" s="2" t="str">
        <f t="shared" si="42"/>
        <v>CB</v>
      </c>
      <c r="AP38" s="2" t="str">
        <f t="shared" si="11"/>
        <v>JD8C-2420-CB</v>
      </c>
      <c r="AQ38" s="2" t="s">
        <v>1672</v>
      </c>
      <c r="AR38" s="2" t="s">
        <v>1673</v>
      </c>
      <c r="AS38" s="2">
        <v>0</v>
      </c>
      <c r="AT38" s="2" t="s">
        <v>2160</v>
      </c>
      <c r="AU38" s="2" t="s">
        <v>2177</v>
      </c>
      <c r="AV38" s="2" t="s">
        <v>2178</v>
      </c>
      <c r="AW38" s="2">
        <v>0</v>
      </c>
      <c r="AX38" s="2">
        <v>0</v>
      </c>
      <c r="AY38" s="2" t="s">
        <v>2108</v>
      </c>
      <c r="AZ38" s="2" t="s">
        <v>1647</v>
      </c>
      <c r="BA38" s="2" t="s">
        <v>2115</v>
      </c>
      <c r="BB38" s="29">
        <v>-23.81</v>
      </c>
      <c r="BC38" s="29">
        <v>-0.67</v>
      </c>
      <c r="BD38" s="29">
        <v>-1.44</v>
      </c>
      <c r="BE38" s="29">
        <v>0</v>
      </c>
      <c r="BF38" s="29">
        <v>-0.35</v>
      </c>
      <c r="BG38" s="29">
        <v>-26.270000000000003</v>
      </c>
      <c r="BH38" s="29">
        <f t="shared" si="1"/>
        <v>0</v>
      </c>
      <c r="BI38" s="29">
        <f t="shared" si="2"/>
        <v>0</v>
      </c>
      <c r="BJ38" s="29">
        <f t="shared" si="12"/>
        <v>-26.270000000000003</v>
      </c>
      <c r="BK38" s="29">
        <f>BJ38/INDEX('EX-Rate'!A:I,MATCH('TT BoM '!BL38,'EX-Rate'!B:B,0),COLUMN('EX-Rate'!E:E))</f>
        <v>-3.7934076080328847</v>
      </c>
      <c r="BL38" s="2" t="s">
        <v>2109</v>
      </c>
      <c r="BM38" s="2" t="str">
        <f t="shared" si="13"/>
        <v>LP</v>
      </c>
      <c r="BN38" s="2" t="s">
        <v>2179</v>
      </c>
      <c r="BO38" s="2" t="s">
        <v>2180</v>
      </c>
      <c r="BQ38" s="29">
        <v>-163200</v>
      </c>
      <c r="BR38" s="29">
        <v>-163200</v>
      </c>
      <c r="BS38" s="29"/>
      <c r="BT38" s="29">
        <v>-186099.87</v>
      </c>
      <c r="BU38" s="29">
        <v>252956</v>
      </c>
      <c r="BV38" s="29">
        <v>0</v>
      </c>
      <c r="CC38" s="29">
        <f t="shared" si="14"/>
        <v>0</v>
      </c>
      <c r="CD38" s="29">
        <f t="shared" si="15"/>
        <v>0</v>
      </c>
      <c r="CE38" s="29">
        <f t="shared" si="16"/>
        <v>0</v>
      </c>
      <c r="CF38" s="29">
        <f t="shared" si="17"/>
        <v>0</v>
      </c>
      <c r="CG38" s="29">
        <f t="shared" si="18"/>
        <v>-3.7934076080328847</v>
      </c>
      <c r="CH38" s="29">
        <f t="shared" si="19"/>
        <v>-3.7934076080328847</v>
      </c>
      <c r="CI38" s="29">
        <f t="shared" si="20"/>
        <v>0</v>
      </c>
      <c r="CJ38" s="29">
        <f t="shared" si="21"/>
        <v>-3.7934076080328847</v>
      </c>
      <c r="CK38" s="29">
        <f t="shared" si="22"/>
        <v>0</v>
      </c>
      <c r="CL38" s="29">
        <f t="shared" si="23"/>
        <v>0</v>
      </c>
      <c r="CM38" s="29">
        <f t="shared" si="24"/>
        <v>0</v>
      </c>
      <c r="CN38" s="29">
        <f t="shared" si="25"/>
        <v>0</v>
      </c>
      <c r="CO38" s="29">
        <f t="shared" si="26"/>
        <v>0</v>
      </c>
      <c r="CQ38" s="29">
        <f t="shared" si="27"/>
        <v>0</v>
      </c>
      <c r="CR38" s="29">
        <f t="shared" si="28"/>
        <v>0</v>
      </c>
      <c r="CS38" s="29">
        <f t="shared" si="29"/>
        <v>0</v>
      </c>
      <c r="CT38" s="29">
        <f t="shared" si="30"/>
        <v>0</v>
      </c>
      <c r="CU38" s="29">
        <f t="shared" si="31"/>
        <v>-26.270000000000003</v>
      </c>
      <c r="CV38" s="29">
        <f t="shared" si="32"/>
        <v>-26.270000000000003</v>
      </c>
      <c r="CW38" s="29">
        <f t="shared" si="33"/>
        <v>0</v>
      </c>
      <c r="CX38" s="29">
        <f t="shared" si="34"/>
        <v>-26.270000000000003</v>
      </c>
      <c r="CY38" s="29">
        <f t="shared" si="35"/>
        <v>0</v>
      </c>
      <c r="CZ38" s="29">
        <f t="shared" si="36"/>
        <v>0</v>
      </c>
      <c r="DA38" s="29">
        <f t="shared" si="37"/>
        <v>0</v>
      </c>
      <c r="DB38" s="29">
        <f t="shared" si="38"/>
        <v>0</v>
      </c>
      <c r="DC38" s="29">
        <f t="shared" si="39"/>
        <v>0</v>
      </c>
    </row>
    <row r="39" spans="11:107" s="2" customFormat="1">
      <c r="K39" s="17" t="s">
        <v>40</v>
      </c>
      <c r="L39" s="17" t="s">
        <v>70</v>
      </c>
      <c r="M39" s="17" t="s">
        <v>71</v>
      </c>
      <c r="N39" s="2" t="str">
        <f t="shared" si="43"/>
        <v>BV612467GC</v>
      </c>
      <c r="O39" s="2" t="str">
        <f t="shared" si="40"/>
        <v>GC</v>
      </c>
      <c r="P39" s="2" t="str">
        <f t="shared" si="6"/>
        <v>BV61-2467-GC</v>
      </c>
      <c r="Q39" s="2" t="s">
        <v>3305</v>
      </c>
      <c r="R39" s="2" t="s">
        <v>3306</v>
      </c>
      <c r="S39" s="2" t="s">
        <v>3062</v>
      </c>
      <c r="T39" s="2">
        <v>1</v>
      </c>
      <c r="U39" s="2" t="s">
        <v>1375</v>
      </c>
      <c r="V39" s="2">
        <v>1</v>
      </c>
      <c r="W39" s="2" t="s">
        <v>1375</v>
      </c>
      <c r="X39" s="2">
        <v>1</v>
      </c>
      <c r="Y39" s="2" t="s">
        <v>1375</v>
      </c>
      <c r="Z39" s="2" t="s">
        <v>1375</v>
      </c>
      <c r="AA39" s="2" t="s">
        <v>1375</v>
      </c>
      <c r="AB39" s="2">
        <v>1</v>
      </c>
      <c r="AC39" s="2" t="s">
        <v>1375</v>
      </c>
      <c r="AD39" s="2">
        <v>1</v>
      </c>
      <c r="AE39" s="2" t="s">
        <v>1375</v>
      </c>
      <c r="AF39" s="2" t="s">
        <v>1375</v>
      </c>
      <c r="AL39" s="2">
        <f t="shared" si="7"/>
        <v>1</v>
      </c>
      <c r="AM39" s="2" t="str">
        <f t="shared" si="8"/>
        <v>BV61</v>
      </c>
      <c r="AN39" s="2" t="str">
        <f t="shared" si="9"/>
        <v>2467</v>
      </c>
      <c r="AO39" s="2" t="str">
        <f t="shared" si="42"/>
        <v>GC</v>
      </c>
      <c r="AP39" s="2" t="str">
        <f t="shared" si="11"/>
        <v>BV61-2467-GC</v>
      </c>
      <c r="AQ39" s="2" t="s">
        <v>1672</v>
      </c>
      <c r="AR39" s="2" t="s">
        <v>1687</v>
      </c>
      <c r="AU39" s="2" t="s">
        <v>2408</v>
      </c>
      <c r="AV39" s="2" t="s">
        <v>3552</v>
      </c>
      <c r="AW39" s="2" t="s">
        <v>3553</v>
      </c>
      <c r="AY39" s="2" t="s">
        <v>1686</v>
      </c>
      <c r="AZ39" s="2" t="s">
        <v>1647</v>
      </c>
      <c r="BA39" s="2" t="s">
        <v>2115</v>
      </c>
      <c r="BB39" s="29"/>
      <c r="BC39" s="29"/>
      <c r="BD39" s="29"/>
      <c r="BE39" s="29"/>
      <c r="BF39" s="29"/>
      <c r="BG39" s="29">
        <v>-46.62</v>
      </c>
      <c r="BH39" s="29">
        <f t="shared" si="1"/>
        <v>0</v>
      </c>
      <c r="BI39" s="29">
        <f t="shared" si="2"/>
        <v>0</v>
      </c>
      <c r="BJ39" s="29">
        <f t="shared" si="12"/>
        <v>-46.62</v>
      </c>
      <c r="BK39" s="29">
        <f>BJ39/INDEX('EX-Rate'!A:I,MATCH('TT BoM '!BL39,'EX-Rate'!B:B,0),COLUMN('EX-Rate'!E:E))</f>
        <v>-6.7319627973541323</v>
      </c>
      <c r="BL39" s="2" t="s">
        <v>2109</v>
      </c>
      <c r="BM39" s="2" t="str">
        <f t="shared" si="13"/>
        <v>LP</v>
      </c>
      <c r="BN39" s="2" t="s">
        <v>3061</v>
      </c>
      <c r="BO39" s="2" t="s">
        <v>3062</v>
      </c>
      <c r="BQ39" s="29"/>
      <c r="BR39" s="29"/>
      <c r="BS39" s="29"/>
      <c r="BT39" s="29"/>
      <c r="BU39" s="29"/>
      <c r="BV39" s="29"/>
      <c r="CC39" s="29">
        <f t="shared" si="14"/>
        <v>-6.7319627973541323</v>
      </c>
      <c r="CD39" s="29">
        <f t="shared" si="15"/>
        <v>0</v>
      </c>
      <c r="CE39" s="29">
        <f t="shared" si="16"/>
        <v>-6.7319627973541323</v>
      </c>
      <c r="CF39" s="29">
        <f t="shared" si="17"/>
        <v>0</v>
      </c>
      <c r="CG39" s="29">
        <f t="shared" si="18"/>
        <v>-6.7319627973541323</v>
      </c>
      <c r="CH39" s="29">
        <f t="shared" si="19"/>
        <v>0</v>
      </c>
      <c r="CI39" s="29">
        <f t="shared" si="20"/>
        <v>0</v>
      </c>
      <c r="CJ39" s="29">
        <f t="shared" si="21"/>
        <v>0</v>
      </c>
      <c r="CK39" s="29">
        <f t="shared" si="22"/>
        <v>-6.7319627973541323</v>
      </c>
      <c r="CL39" s="29">
        <f t="shared" si="23"/>
        <v>0</v>
      </c>
      <c r="CM39" s="29">
        <f t="shared" si="24"/>
        <v>-6.7319627973541323</v>
      </c>
      <c r="CN39" s="29">
        <f t="shared" si="25"/>
        <v>0</v>
      </c>
      <c r="CO39" s="29">
        <f t="shared" si="26"/>
        <v>0</v>
      </c>
      <c r="CQ39" s="29">
        <f t="shared" si="27"/>
        <v>-46.62</v>
      </c>
      <c r="CR39" s="29">
        <f t="shared" si="28"/>
        <v>0</v>
      </c>
      <c r="CS39" s="29">
        <f t="shared" si="29"/>
        <v>-46.62</v>
      </c>
      <c r="CT39" s="29">
        <f t="shared" si="30"/>
        <v>0</v>
      </c>
      <c r="CU39" s="29">
        <f t="shared" si="31"/>
        <v>-46.62</v>
      </c>
      <c r="CV39" s="29">
        <f t="shared" si="32"/>
        <v>0</v>
      </c>
      <c r="CW39" s="29">
        <f t="shared" si="33"/>
        <v>0</v>
      </c>
      <c r="CX39" s="29">
        <f t="shared" si="34"/>
        <v>0</v>
      </c>
      <c r="CY39" s="29">
        <f t="shared" si="35"/>
        <v>-46.62</v>
      </c>
      <c r="CZ39" s="29">
        <f t="shared" si="36"/>
        <v>0</v>
      </c>
      <c r="DA39" s="29">
        <f t="shared" si="37"/>
        <v>-46.62</v>
      </c>
      <c r="DB39" s="29">
        <f t="shared" si="38"/>
        <v>0</v>
      </c>
      <c r="DC39" s="29">
        <f t="shared" si="39"/>
        <v>0</v>
      </c>
    </row>
    <row r="40" spans="11:107" s="2" customFormat="1">
      <c r="K40" s="17" t="s">
        <v>40</v>
      </c>
      <c r="L40" s="17" t="s">
        <v>70</v>
      </c>
      <c r="M40" s="17" t="s">
        <v>72</v>
      </c>
      <c r="N40" s="2" t="str">
        <f t="shared" si="43"/>
        <v>BV612467JB</v>
      </c>
      <c r="O40" s="2" t="str">
        <f t="shared" si="40"/>
        <v>JB</v>
      </c>
      <c r="P40" s="2" t="str">
        <f t="shared" si="6"/>
        <v>BV61-2467-JB</v>
      </c>
      <c r="Q40" s="2" t="s">
        <v>3305</v>
      </c>
      <c r="R40" s="2" t="s">
        <v>3306</v>
      </c>
      <c r="S40" s="2" t="s">
        <v>3062</v>
      </c>
      <c r="T40" s="2" t="s">
        <v>1375</v>
      </c>
      <c r="U40" s="2">
        <v>1</v>
      </c>
      <c r="V40" s="2" t="s">
        <v>1375</v>
      </c>
      <c r="W40" s="2">
        <v>1</v>
      </c>
      <c r="X40" s="2" t="s">
        <v>1375</v>
      </c>
      <c r="Y40" s="2">
        <v>1</v>
      </c>
      <c r="Z40" s="2">
        <v>1</v>
      </c>
      <c r="AA40" s="2">
        <v>1</v>
      </c>
      <c r="AB40" s="2" t="s">
        <v>1375</v>
      </c>
      <c r="AC40" s="2">
        <v>1</v>
      </c>
      <c r="AD40" s="2" t="s">
        <v>1375</v>
      </c>
      <c r="AE40" s="2">
        <v>1</v>
      </c>
      <c r="AF40" s="2">
        <v>1</v>
      </c>
      <c r="AL40" s="2">
        <f t="shared" si="7"/>
        <v>1</v>
      </c>
      <c r="AM40" s="2" t="str">
        <f t="shared" si="8"/>
        <v>BV61</v>
      </c>
      <c r="AN40" s="2" t="str">
        <f t="shared" si="9"/>
        <v>2467</v>
      </c>
      <c r="AO40" s="2" t="str">
        <f t="shared" si="42"/>
        <v>JB</v>
      </c>
      <c r="AP40" s="2" t="str">
        <f t="shared" si="11"/>
        <v>BV61-2467-JB</v>
      </c>
      <c r="AQ40" s="2" t="s">
        <v>1672</v>
      </c>
      <c r="AR40" s="2" t="s">
        <v>1687</v>
      </c>
      <c r="AU40" s="2" t="s">
        <v>2408</v>
      </c>
      <c r="AV40" s="2" t="s">
        <v>3552</v>
      </c>
      <c r="AW40" s="2" t="s">
        <v>3553</v>
      </c>
      <c r="AY40" s="2" t="s">
        <v>1686</v>
      </c>
      <c r="AZ40" s="2" t="s">
        <v>1647</v>
      </c>
      <c r="BA40" s="2" t="s">
        <v>2115</v>
      </c>
      <c r="BB40" s="29"/>
      <c r="BC40" s="29"/>
      <c r="BD40" s="29"/>
      <c r="BE40" s="29"/>
      <c r="BF40" s="29"/>
      <c r="BG40" s="29">
        <v>-47.79</v>
      </c>
      <c r="BH40" s="29">
        <f t="shared" si="1"/>
        <v>0</v>
      </c>
      <c r="BI40" s="29">
        <f t="shared" si="2"/>
        <v>0</v>
      </c>
      <c r="BJ40" s="29">
        <f t="shared" si="12"/>
        <v>-47.79</v>
      </c>
      <c r="BK40" s="29">
        <f>BJ40/INDEX('EX-Rate'!A:I,MATCH('TT BoM '!BL40,'EX-Rate'!B:B,0),COLUMN('EX-Rate'!E:E))</f>
        <v>-6.9009116706468037</v>
      </c>
      <c r="BL40" s="2" t="s">
        <v>2109</v>
      </c>
      <c r="BM40" s="2" t="str">
        <f t="shared" si="13"/>
        <v>LP</v>
      </c>
      <c r="BN40" s="2" t="s">
        <v>3061</v>
      </c>
      <c r="BO40" s="2" t="s">
        <v>3062</v>
      </c>
      <c r="BQ40" s="29"/>
      <c r="BR40" s="29"/>
      <c r="BS40" s="29"/>
      <c r="BT40" s="29"/>
      <c r="BU40" s="29"/>
      <c r="BV40" s="29"/>
      <c r="CC40" s="29">
        <f t="shared" si="14"/>
        <v>0</v>
      </c>
      <c r="CD40" s="29">
        <f t="shared" si="15"/>
        <v>-6.9009116706468037</v>
      </c>
      <c r="CE40" s="29">
        <f t="shared" si="16"/>
        <v>0</v>
      </c>
      <c r="CF40" s="29">
        <f t="shared" si="17"/>
        <v>-6.9009116706468037</v>
      </c>
      <c r="CG40" s="29">
        <f t="shared" si="18"/>
        <v>0</v>
      </c>
      <c r="CH40" s="29">
        <f t="shared" si="19"/>
        <v>-6.9009116706468037</v>
      </c>
      <c r="CI40" s="29">
        <f t="shared" si="20"/>
        <v>-6.9009116706468037</v>
      </c>
      <c r="CJ40" s="29">
        <f t="shared" si="21"/>
        <v>-6.9009116706468037</v>
      </c>
      <c r="CK40" s="29">
        <f t="shared" si="22"/>
        <v>0</v>
      </c>
      <c r="CL40" s="29">
        <f t="shared" si="23"/>
        <v>-6.9009116706468037</v>
      </c>
      <c r="CM40" s="29">
        <f t="shared" si="24"/>
        <v>0</v>
      </c>
      <c r="CN40" s="29">
        <f t="shared" si="25"/>
        <v>-6.9009116706468037</v>
      </c>
      <c r="CO40" s="29">
        <f t="shared" si="26"/>
        <v>-6.9009116706468037</v>
      </c>
      <c r="CQ40" s="29">
        <f t="shared" si="27"/>
        <v>0</v>
      </c>
      <c r="CR40" s="29">
        <f t="shared" si="28"/>
        <v>-47.79</v>
      </c>
      <c r="CS40" s="29">
        <f t="shared" si="29"/>
        <v>0</v>
      </c>
      <c r="CT40" s="29">
        <f t="shared" si="30"/>
        <v>-47.79</v>
      </c>
      <c r="CU40" s="29">
        <f t="shared" si="31"/>
        <v>0</v>
      </c>
      <c r="CV40" s="29">
        <f t="shared" si="32"/>
        <v>-47.79</v>
      </c>
      <c r="CW40" s="29">
        <f t="shared" si="33"/>
        <v>-47.79</v>
      </c>
      <c r="CX40" s="29">
        <f t="shared" si="34"/>
        <v>-47.79</v>
      </c>
      <c r="CY40" s="29">
        <f t="shared" si="35"/>
        <v>0</v>
      </c>
      <c r="CZ40" s="29">
        <f t="shared" si="36"/>
        <v>-47.79</v>
      </c>
      <c r="DA40" s="29">
        <f t="shared" si="37"/>
        <v>0</v>
      </c>
      <c r="DB40" s="29">
        <f t="shared" si="38"/>
        <v>-47.79</v>
      </c>
      <c r="DC40" s="29">
        <f t="shared" si="39"/>
        <v>-47.79</v>
      </c>
    </row>
    <row r="41" spans="11:107" s="2" customFormat="1">
      <c r="K41" s="17" t="s">
        <v>43</v>
      </c>
      <c r="L41" s="17" t="s">
        <v>73</v>
      </c>
      <c r="M41" s="17" t="s">
        <v>56</v>
      </c>
      <c r="N41" s="2" t="str">
        <f t="shared" si="43"/>
        <v>ED8C2780AB</v>
      </c>
      <c r="O41" s="2" t="str">
        <f t="shared" si="40"/>
        <v>AB</v>
      </c>
      <c r="P41" s="2" t="str">
        <f t="shared" si="6"/>
        <v>ED8C-2780-AB</v>
      </c>
      <c r="Q41" s="2" t="s">
        <v>3305</v>
      </c>
      <c r="R41" s="2" t="s">
        <v>3306</v>
      </c>
      <c r="S41" s="2" t="s">
        <v>2415</v>
      </c>
      <c r="T41" s="2">
        <v>1</v>
      </c>
      <c r="U41" s="2">
        <v>1</v>
      </c>
      <c r="V41" s="2">
        <v>1</v>
      </c>
      <c r="W41" s="2">
        <v>1</v>
      </c>
      <c r="X41" s="2">
        <v>1</v>
      </c>
      <c r="Y41" s="2">
        <v>1</v>
      </c>
      <c r="Z41" s="2" t="s">
        <v>1375</v>
      </c>
      <c r="AA41" s="2" t="s">
        <v>1375</v>
      </c>
      <c r="AB41" s="2">
        <v>1</v>
      </c>
      <c r="AC41" s="2">
        <v>1</v>
      </c>
      <c r="AD41" s="2">
        <v>1</v>
      </c>
      <c r="AE41" s="2">
        <v>1</v>
      </c>
      <c r="AF41" s="2" t="s">
        <v>1375</v>
      </c>
      <c r="AL41" s="2">
        <f t="shared" si="7"/>
        <v>1</v>
      </c>
      <c r="AM41" s="2" t="str">
        <f t="shared" si="8"/>
        <v>ED8C</v>
      </c>
      <c r="AN41" s="2" t="str">
        <f t="shared" si="9"/>
        <v>2780</v>
      </c>
      <c r="AO41" s="2" t="str">
        <f t="shared" si="42"/>
        <v>AB</v>
      </c>
      <c r="AP41" s="2" t="str">
        <f t="shared" si="11"/>
        <v>ED8C-2780-AB</v>
      </c>
      <c r="AQ41" s="2" t="s">
        <v>1672</v>
      </c>
      <c r="AR41" s="2" t="s">
        <v>1687</v>
      </c>
      <c r="AU41" s="2" t="s">
        <v>2183</v>
      </c>
      <c r="AV41" s="2" t="s">
        <v>3554</v>
      </c>
      <c r="AW41" s="2" t="s">
        <v>3555</v>
      </c>
      <c r="AY41" s="2" t="s">
        <v>1686</v>
      </c>
      <c r="AZ41" s="2" t="s">
        <v>1647</v>
      </c>
      <c r="BA41" s="2" t="s">
        <v>2115</v>
      </c>
      <c r="BB41" s="29"/>
      <c r="BC41" s="29"/>
      <c r="BD41" s="29"/>
      <c r="BE41" s="29"/>
      <c r="BF41" s="29"/>
      <c r="BG41" s="29">
        <v>-82.35</v>
      </c>
      <c r="BH41" s="29">
        <f t="shared" si="1"/>
        <v>0</v>
      </c>
      <c r="BI41" s="29">
        <f t="shared" si="2"/>
        <v>0</v>
      </c>
      <c r="BJ41" s="29">
        <f t="shared" si="12"/>
        <v>-82.35</v>
      </c>
      <c r="BK41" s="29">
        <f>BJ41/INDEX('EX-Rate'!A:I,MATCH('TT BoM '!BL41,'EX-Rate'!B:B,0),COLUMN('EX-Rate'!E:E))</f>
        <v>-11.891401466368785</v>
      </c>
      <c r="BL41" s="2" t="s">
        <v>2109</v>
      </c>
      <c r="BM41" s="2" t="str">
        <f t="shared" si="13"/>
        <v>LP</v>
      </c>
      <c r="BN41" s="2" t="s">
        <v>3063</v>
      </c>
      <c r="BO41" s="2" t="s">
        <v>2415</v>
      </c>
      <c r="BQ41" s="29"/>
      <c r="BR41" s="29"/>
      <c r="BS41" s="29"/>
      <c r="BT41" s="29"/>
      <c r="BU41" s="29"/>
      <c r="BV41" s="29"/>
      <c r="CC41" s="29">
        <f t="shared" si="14"/>
        <v>-11.891401466368785</v>
      </c>
      <c r="CD41" s="29">
        <f t="shared" si="15"/>
        <v>-11.891401466368785</v>
      </c>
      <c r="CE41" s="29">
        <f t="shared" si="16"/>
        <v>-11.891401466368785</v>
      </c>
      <c r="CF41" s="29">
        <f t="shared" si="17"/>
        <v>-11.891401466368785</v>
      </c>
      <c r="CG41" s="29">
        <f t="shared" si="18"/>
        <v>-11.891401466368785</v>
      </c>
      <c r="CH41" s="29">
        <f t="shared" si="19"/>
        <v>-11.891401466368785</v>
      </c>
      <c r="CI41" s="29">
        <f t="shared" si="20"/>
        <v>0</v>
      </c>
      <c r="CJ41" s="29">
        <f t="shared" si="21"/>
        <v>0</v>
      </c>
      <c r="CK41" s="29">
        <f t="shared" si="22"/>
        <v>-11.891401466368785</v>
      </c>
      <c r="CL41" s="29">
        <f t="shared" si="23"/>
        <v>-11.891401466368785</v>
      </c>
      <c r="CM41" s="29">
        <f t="shared" si="24"/>
        <v>-11.891401466368785</v>
      </c>
      <c r="CN41" s="29">
        <f t="shared" si="25"/>
        <v>-11.891401466368785</v>
      </c>
      <c r="CO41" s="29">
        <f t="shared" si="26"/>
        <v>0</v>
      </c>
      <c r="CQ41" s="29">
        <f t="shared" si="27"/>
        <v>-82.35</v>
      </c>
      <c r="CR41" s="29">
        <f t="shared" si="28"/>
        <v>-82.35</v>
      </c>
      <c r="CS41" s="29">
        <f t="shared" si="29"/>
        <v>-82.35</v>
      </c>
      <c r="CT41" s="29">
        <f t="shared" si="30"/>
        <v>-82.35</v>
      </c>
      <c r="CU41" s="29">
        <f t="shared" si="31"/>
        <v>-82.35</v>
      </c>
      <c r="CV41" s="29">
        <f t="shared" si="32"/>
        <v>-82.35</v>
      </c>
      <c r="CW41" s="29">
        <f t="shared" si="33"/>
        <v>0</v>
      </c>
      <c r="CX41" s="29">
        <f t="shared" si="34"/>
        <v>0</v>
      </c>
      <c r="CY41" s="29">
        <f t="shared" si="35"/>
        <v>-82.35</v>
      </c>
      <c r="CZ41" s="29">
        <f t="shared" si="36"/>
        <v>-82.35</v>
      </c>
      <c r="DA41" s="29">
        <f t="shared" si="37"/>
        <v>-82.35</v>
      </c>
      <c r="DB41" s="29">
        <f t="shared" si="38"/>
        <v>-82.35</v>
      </c>
      <c r="DC41" s="29">
        <f t="shared" si="39"/>
        <v>0</v>
      </c>
    </row>
    <row r="42" spans="11:107" s="2" customFormat="1">
      <c r="K42" s="17" t="s">
        <v>46</v>
      </c>
      <c r="L42" s="17" t="s">
        <v>73</v>
      </c>
      <c r="M42" s="17" t="s">
        <v>74</v>
      </c>
      <c r="N42" s="2" t="str">
        <f t="shared" si="43"/>
        <v>JD8C2780AB3JM7</v>
      </c>
      <c r="O42" s="2" t="str">
        <f t="shared" si="40"/>
        <v>ABW</v>
      </c>
      <c r="P42" s="2" t="str">
        <f t="shared" si="6"/>
        <v>JD8C-2780-ABW</v>
      </c>
      <c r="Q42" s="2" t="s">
        <v>1375</v>
      </c>
      <c r="R42" s="2" t="s">
        <v>1375</v>
      </c>
      <c r="S42" s="2" t="s">
        <v>1375</v>
      </c>
      <c r="T42" s="2" t="s">
        <v>1375</v>
      </c>
      <c r="U42" s="2" t="s">
        <v>1375</v>
      </c>
      <c r="V42" s="2" t="s">
        <v>1375</v>
      </c>
      <c r="W42" s="2" t="s">
        <v>1375</v>
      </c>
      <c r="X42" s="2" t="s">
        <v>1375</v>
      </c>
      <c r="Y42" s="2" t="s">
        <v>1375</v>
      </c>
      <c r="Z42" s="2">
        <v>1</v>
      </c>
      <c r="AA42" s="2">
        <v>1</v>
      </c>
      <c r="AB42" s="2" t="s">
        <v>1375</v>
      </c>
      <c r="AC42" s="2" t="s">
        <v>1375</v>
      </c>
      <c r="AD42" s="2" t="s">
        <v>1375</v>
      </c>
      <c r="AE42" s="2" t="s">
        <v>1375</v>
      </c>
      <c r="AF42" s="2">
        <v>1</v>
      </c>
      <c r="AL42" s="2">
        <f t="shared" si="7"/>
        <v>1</v>
      </c>
      <c r="AM42" s="2" t="str">
        <f t="shared" si="8"/>
        <v>JD8C</v>
      </c>
      <c r="AN42" s="2" t="str">
        <f t="shared" si="9"/>
        <v>2780</v>
      </c>
      <c r="AO42" s="2" t="s">
        <v>2181</v>
      </c>
      <c r="AP42" s="2" t="str">
        <f t="shared" si="11"/>
        <v>JD8C-2780-AWJ</v>
      </c>
      <c r="AQ42" s="2" t="s">
        <v>1674</v>
      </c>
      <c r="AR42" s="2" t="s">
        <v>1675</v>
      </c>
      <c r="AS42" s="2">
        <v>0</v>
      </c>
      <c r="AT42" s="2" t="s">
        <v>2160</v>
      </c>
      <c r="AU42" s="2" t="s">
        <v>2183</v>
      </c>
      <c r="AV42" s="2" t="s">
        <v>2184</v>
      </c>
      <c r="AW42" s="2">
        <v>0</v>
      </c>
      <c r="AX42" s="2">
        <v>0</v>
      </c>
      <c r="AY42" s="2" t="s">
        <v>2108</v>
      </c>
      <c r="AZ42" s="2" t="s">
        <v>1647</v>
      </c>
      <c r="BA42" s="2" t="s">
        <v>2115</v>
      </c>
      <c r="BB42" s="29">
        <v>-107.6777093</v>
      </c>
      <c r="BC42" s="29">
        <v>-1</v>
      </c>
      <c r="BD42" s="29">
        <v>-1.3</v>
      </c>
      <c r="BE42" s="29">
        <v>-1.25</v>
      </c>
      <c r="BF42" s="29">
        <v>-2.62</v>
      </c>
      <c r="BG42" s="29">
        <v>-113.84770930000001</v>
      </c>
      <c r="BH42" s="29">
        <f t="shared" si="1"/>
        <v>0</v>
      </c>
      <c r="BI42" s="29">
        <f t="shared" si="2"/>
        <v>0</v>
      </c>
      <c r="BJ42" s="29">
        <f t="shared" si="12"/>
        <v>-113.84770930000001</v>
      </c>
      <c r="BK42" s="29">
        <f>BJ42/INDEX('EX-Rate'!A:I,MATCH('TT BoM '!BL42,'EX-Rate'!B:B,0),COLUMN('EX-Rate'!E:E))</f>
        <v>-16.439694199304764</v>
      </c>
      <c r="BL42" s="2" t="s">
        <v>2109</v>
      </c>
      <c r="BM42" s="2" t="str">
        <f t="shared" si="13"/>
        <v>LP</v>
      </c>
      <c r="BN42" s="2" t="s">
        <v>2185</v>
      </c>
      <c r="BO42" s="2">
        <v>0</v>
      </c>
      <c r="BQ42" s="29">
        <v>-985000</v>
      </c>
      <c r="BR42" s="29">
        <v>-985000</v>
      </c>
      <c r="BS42" s="29"/>
      <c r="BT42" s="29">
        <v>-78700</v>
      </c>
      <c r="BU42" s="29">
        <v>57490</v>
      </c>
      <c r="BV42" s="29">
        <v>0</v>
      </c>
      <c r="CC42" s="29">
        <f t="shared" si="14"/>
        <v>0</v>
      </c>
      <c r="CD42" s="29">
        <f t="shared" si="15"/>
        <v>0</v>
      </c>
      <c r="CE42" s="29">
        <f t="shared" si="16"/>
        <v>0</v>
      </c>
      <c r="CF42" s="29">
        <f t="shared" si="17"/>
        <v>0</v>
      </c>
      <c r="CG42" s="29">
        <f t="shared" si="18"/>
        <v>0</v>
      </c>
      <c r="CH42" s="29">
        <f t="shared" si="19"/>
        <v>0</v>
      </c>
      <c r="CI42" s="29">
        <f t="shared" si="20"/>
        <v>-16.439694199304764</v>
      </c>
      <c r="CJ42" s="29">
        <f t="shared" si="21"/>
        <v>-16.439694199304764</v>
      </c>
      <c r="CK42" s="29">
        <f t="shared" si="22"/>
        <v>0</v>
      </c>
      <c r="CL42" s="29">
        <f t="shared" si="23"/>
        <v>0</v>
      </c>
      <c r="CM42" s="29">
        <f t="shared" si="24"/>
        <v>0</v>
      </c>
      <c r="CN42" s="29">
        <f t="shared" si="25"/>
        <v>0</v>
      </c>
      <c r="CO42" s="29">
        <f t="shared" si="26"/>
        <v>-16.439694199304764</v>
      </c>
      <c r="CQ42" s="29">
        <f t="shared" si="27"/>
        <v>0</v>
      </c>
      <c r="CR42" s="29">
        <f t="shared" si="28"/>
        <v>0</v>
      </c>
      <c r="CS42" s="29">
        <f t="shared" si="29"/>
        <v>0</v>
      </c>
      <c r="CT42" s="29">
        <f t="shared" si="30"/>
        <v>0</v>
      </c>
      <c r="CU42" s="29">
        <f t="shared" si="31"/>
        <v>0</v>
      </c>
      <c r="CV42" s="29">
        <f t="shared" si="32"/>
        <v>0</v>
      </c>
      <c r="CW42" s="29">
        <f t="shared" si="33"/>
        <v>-113.84770930000001</v>
      </c>
      <c r="CX42" s="29">
        <f t="shared" si="34"/>
        <v>-113.84770930000001</v>
      </c>
      <c r="CY42" s="29">
        <f t="shared" si="35"/>
        <v>0</v>
      </c>
      <c r="CZ42" s="29">
        <f t="shared" si="36"/>
        <v>0</v>
      </c>
      <c r="DA42" s="29">
        <f t="shared" si="37"/>
        <v>0</v>
      </c>
      <c r="DB42" s="29">
        <f t="shared" si="38"/>
        <v>0</v>
      </c>
      <c r="DC42" s="29">
        <f t="shared" si="39"/>
        <v>-113.84770930000001</v>
      </c>
    </row>
    <row r="43" spans="11:107" s="2" customFormat="1">
      <c r="K43" s="17" t="s">
        <v>77</v>
      </c>
      <c r="L43" s="17" t="s">
        <v>75</v>
      </c>
      <c r="M43" s="17" t="s">
        <v>78</v>
      </c>
      <c r="N43" s="2" t="str">
        <f t="shared" si="43"/>
        <v>JD8B3600AD3KMD</v>
      </c>
      <c r="O43" s="2" t="str">
        <f t="shared" si="40"/>
        <v>ADW</v>
      </c>
      <c r="P43" s="2" t="str">
        <f t="shared" si="6"/>
        <v>JD8B-3600-ADW</v>
      </c>
      <c r="Q43" s="2" t="s">
        <v>3305</v>
      </c>
      <c r="R43" s="2" t="s">
        <v>3306</v>
      </c>
      <c r="S43" s="2" t="s">
        <v>2189</v>
      </c>
      <c r="T43" s="2">
        <v>1</v>
      </c>
      <c r="U43" s="2">
        <v>1</v>
      </c>
      <c r="V43" s="2" t="s">
        <v>1375</v>
      </c>
      <c r="W43" s="2" t="s">
        <v>1375</v>
      </c>
      <c r="X43" s="2" t="s">
        <v>1375</v>
      </c>
      <c r="Y43" s="2" t="s">
        <v>1375</v>
      </c>
      <c r="Z43" s="2" t="s">
        <v>1375</v>
      </c>
      <c r="AA43" s="2" t="s">
        <v>1375</v>
      </c>
      <c r="AB43" s="2">
        <v>1</v>
      </c>
      <c r="AC43" s="2">
        <v>1</v>
      </c>
      <c r="AD43" s="2" t="s">
        <v>1375</v>
      </c>
      <c r="AE43" s="2" t="s">
        <v>1375</v>
      </c>
      <c r="AF43" s="2" t="s">
        <v>1375</v>
      </c>
      <c r="AL43" s="2">
        <f t="shared" si="7"/>
        <v>1</v>
      </c>
      <c r="AM43" s="2" t="str">
        <f t="shared" si="8"/>
        <v>JD8B</v>
      </c>
      <c r="AN43" s="2" t="str">
        <f t="shared" si="9"/>
        <v>3600</v>
      </c>
      <c r="AO43" s="2" t="str">
        <f t="shared" si="42"/>
        <v>ADW</v>
      </c>
      <c r="AP43" s="2" t="str">
        <f t="shared" si="11"/>
        <v>JD8B-3600-ADW</v>
      </c>
      <c r="AQ43" s="2" t="s">
        <v>1672</v>
      </c>
      <c r="AR43" s="2" t="s">
        <v>1673</v>
      </c>
      <c r="AS43" s="2">
        <v>0</v>
      </c>
      <c r="AT43" s="2" t="s">
        <v>2160</v>
      </c>
      <c r="AU43" s="2" t="s">
        <v>2186</v>
      </c>
      <c r="AV43" s="2" t="s">
        <v>2187</v>
      </c>
      <c r="AW43" s="2">
        <v>0</v>
      </c>
      <c r="AX43" s="2">
        <v>0</v>
      </c>
      <c r="AY43" s="2" t="s">
        <v>2108</v>
      </c>
      <c r="AZ43" s="2" t="s">
        <v>1646</v>
      </c>
      <c r="BA43" s="2" t="s">
        <v>2073</v>
      </c>
      <c r="BB43" s="29">
        <v>-94.29</v>
      </c>
      <c r="BC43" s="29">
        <v>-1.88</v>
      </c>
      <c r="BD43" s="29">
        <v>0</v>
      </c>
      <c r="BE43" s="29">
        <v>0</v>
      </c>
      <c r="BF43" s="29">
        <v>-5.42</v>
      </c>
      <c r="BG43" s="29">
        <v>-101.59</v>
      </c>
      <c r="BH43" s="29">
        <f t="shared" si="1"/>
        <v>0</v>
      </c>
      <c r="BI43" s="29">
        <f t="shared" si="2"/>
        <v>0</v>
      </c>
      <c r="BJ43" s="29">
        <f t="shared" si="12"/>
        <v>-101.59</v>
      </c>
      <c r="BK43" s="29">
        <f>BJ43/INDEX('EX-Rate'!A:I,MATCH('TT BoM '!BL43,'EX-Rate'!B:B,0),COLUMN('EX-Rate'!E:E))</f>
        <v>-14.669671827181602</v>
      </c>
      <c r="BL43" s="2" t="s">
        <v>2109</v>
      </c>
      <c r="BM43" s="2" t="str">
        <f t="shared" si="13"/>
        <v>LP</v>
      </c>
      <c r="BN43" s="2" t="s">
        <v>2188</v>
      </c>
      <c r="BO43" s="2" t="s">
        <v>2189</v>
      </c>
      <c r="BQ43" s="29">
        <v>-432200</v>
      </c>
      <c r="BR43" s="29">
        <v>-432200</v>
      </c>
      <c r="BS43" s="29"/>
      <c r="BT43" s="29">
        <v>-4613877</v>
      </c>
      <c r="BU43" s="29">
        <v>851268.8191881919</v>
      </c>
      <c r="BV43" s="29">
        <v>0</v>
      </c>
      <c r="CC43" s="29">
        <f t="shared" si="14"/>
        <v>-14.669671827181602</v>
      </c>
      <c r="CD43" s="29">
        <f t="shared" si="15"/>
        <v>-14.669671827181602</v>
      </c>
      <c r="CE43" s="29">
        <f t="shared" si="16"/>
        <v>0</v>
      </c>
      <c r="CF43" s="29">
        <f t="shared" si="17"/>
        <v>0</v>
      </c>
      <c r="CG43" s="29">
        <f t="shared" si="18"/>
        <v>0</v>
      </c>
      <c r="CH43" s="29">
        <f t="shared" si="19"/>
        <v>0</v>
      </c>
      <c r="CI43" s="29">
        <f t="shared" si="20"/>
        <v>0</v>
      </c>
      <c r="CJ43" s="29">
        <f t="shared" si="21"/>
        <v>0</v>
      </c>
      <c r="CK43" s="29">
        <f t="shared" si="22"/>
        <v>-14.669671827181602</v>
      </c>
      <c r="CL43" s="29">
        <f t="shared" si="23"/>
        <v>-14.669671827181602</v>
      </c>
      <c r="CM43" s="29">
        <f t="shared" si="24"/>
        <v>0</v>
      </c>
      <c r="CN43" s="29">
        <f t="shared" si="25"/>
        <v>0</v>
      </c>
      <c r="CO43" s="29">
        <f t="shared" si="26"/>
        <v>0</v>
      </c>
      <c r="CQ43" s="29">
        <f t="shared" si="27"/>
        <v>-101.59</v>
      </c>
      <c r="CR43" s="29">
        <f t="shared" si="28"/>
        <v>-101.59</v>
      </c>
      <c r="CS43" s="29">
        <f t="shared" si="29"/>
        <v>0</v>
      </c>
      <c r="CT43" s="29">
        <f t="shared" si="30"/>
        <v>0</v>
      </c>
      <c r="CU43" s="29">
        <f t="shared" si="31"/>
        <v>0</v>
      </c>
      <c r="CV43" s="29">
        <f t="shared" si="32"/>
        <v>0</v>
      </c>
      <c r="CW43" s="29">
        <f t="shared" si="33"/>
        <v>0</v>
      </c>
      <c r="CX43" s="29">
        <f t="shared" si="34"/>
        <v>0</v>
      </c>
      <c r="CY43" s="29">
        <f t="shared" si="35"/>
        <v>-101.59</v>
      </c>
      <c r="CZ43" s="29">
        <f t="shared" si="36"/>
        <v>-101.59</v>
      </c>
      <c r="DA43" s="29">
        <f t="shared" si="37"/>
        <v>0</v>
      </c>
      <c r="DB43" s="29">
        <f t="shared" si="38"/>
        <v>0</v>
      </c>
      <c r="DC43" s="29">
        <f t="shared" si="39"/>
        <v>0</v>
      </c>
    </row>
    <row r="44" spans="11:107" s="2" customFormat="1">
      <c r="K44" s="17" t="s">
        <v>77</v>
      </c>
      <c r="L44" s="17" t="s">
        <v>75</v>
      </c>
      <c r="M44" s="17" t="s">
        <v>79</v>
      </c>
      <c r="N44" s="2" t="str">
        <f t="shared" si="43"/>
        <v>JD8B3600BC3JA6</v>
      </c>
      <c r="O44" s="2" t="str">
        <f t="shared" si="40"/>
        <v>BCW</v>
      </c>
      <c r="P44" s="2" t="str">
        <f t="shared" si="6"/>
        <v>JD8B-3600-BCW</v>
      </c>
      <c r="Q44" s="2" t="s">
        <v>3307</v>
      </c>
      <c r="R44" s="2" t="s">
        <v>3306</v>
      </c>
      <c r="S44" s="2" t="s">
        <v>2189</v>
      </c>
      <c r="T44" s="2" t="s">
        <v>1375</v>
      </c>
      <c r="U44" s="2" t="s">
        <v>1375</v>
      </c>
      <c r="V44" s="2">
        <v>1</v>
      </c>
      <c r="W44" s="2">
        <v>1</v>
      </c>
      <c r="X44" s="2" t="s">
        <v>1375</v>
      </c>
      <c r="Y44" s="2" t="s">
        <v>1375</v>
      </c>
      <c r="Z44" s="2" t="s">
        <v>1375</v>
      </c>
      <c r="AA44" s="2" t="s">
        <v>1375</v>
      </c>
      <c r="AB44" s="2" t="s">
        <v>1375</v>
      </c>
      <c r="AC44" s="2" t="s">
        <v>1375</v>
      </c>
      <c r="AD44" s="2">
        <v>1</v>
      </c>
      <c r="AE44" s="2">
        <v>1</v>
      </c>
      <c r="AF44" s="2" t="s">
        <v>1375</v>
      </c>
      <c r="AL44" s="2">
        <f t="shared" si="7"/>
        <v>1</v>
      </c>
      <c r="AM44" s="2" t="str">
        <f t="shared" si="8"/>
        <v>JD8B</v>
      </c>
      <c r="AN44" s="2" t="str">
        <f t="shared" si="9"/>
        <v>3600</v>
      </c>
      <c r="AO44" s="2" t="s">
        <v>2182</v>
      </c>
      <c r="AP44" s="2" t="str">
        <f t="shared" si="11"/>
        <v>JD8B-3600-BDW</v>
      </c>
      <c r="AQ44" s="2" t="s">
        <v>1674</v>
      </c>
      <c r="AR44" s="2" t="s">
        <v>1675</v>
      </c>
      <c r="AS44" s="2">
        <v>0</v>
      </c>
      <c r="AT44" s="2" t="s">
        <v>2160</v>
      </c>
      <c r="AU44" s="2" t="s">
        <v>2186</v>
      </c>
      <c r="AV44" s="2" t="s">
        <v>2187</v>
      </c>
      <c r="AW44" s="2">
        <v>0</v>
      </c>
      <c r="AX44" s="2">
        <v>0</v>
      </c>
      <c r="AY44" s="2" t="s">
        <v>2108</v>
      </c>
      <c r="AZ44" s="2" t="s">
        <v>1646</v>
      </c>
      <c r="BA44" s="2" t="s">
        <v>2073</v>
      </c>
      <c r="BB44" s="29">
        <v>-229.84370000000001</v>
      </c>
      <c r="BC44" s="29">
        <v>-2.31</v>
      </c>
      <c r="BD44" s="29">
        <v>0</v>
      </c>
      <c r="BE44" s="29">
        <v>0</v>
      </c>
      <c r="BF44" s="29">
        <v>-5.42</v>
      </c>
      <c r="BG44" s="29">
        <v>-237.5737</v>
      </c>
      <c r="BH44" s="29">
        <f t="shared" si="1"/>
        <v>0</v>
      </c>
      <c r="BI44" s="29">
        <f t="shared" si="2"/>
        <v>0</v>
      </c>
      <c r="BJ44" s="29">
        <f t="shared" si="12"/>
        <v>-237.5737</v>
      </c>
      <c r="BK44" s="29">
        <f>BJ44/INDEX('EX-Rate'!A:I,MATCH('TT BoM '!BL44,'EX-Rate'!B:B,0),COLUMN('EX-Rate'!E:E))</f>
        <v>-34.305819605958206</v>
      </c>
      <c r="BL44" s="2" t="s">
        <v>2109</v>
      </c>
      <c r="BM44" s="2" t="str">
        <f t="shared" si="13"/>
        <v>LP</v>
      </c>
      <c r="BN44" s="2" t="s">
        <v>2188</v>
      </c>
      <c r="BO44" s="2" t="s">
        <v>2189</v>
      </c>
      <c r="BQ44" s="29">
        <v>-909200</v>
      </c>
      <c r="BR44" s="29">
        <v>-909200</v>
      </c>
      <c r="BS44" s="29"/>
      <c r="BT44" s="29">
        <v>-4613877</v>
      </c>
      <c r="BU44" s="29">
        <v>851268.8191881919</v>
      </c>
      <c r="BV44" s="29">
        <v>0</v>
      </c>
      <c r="CC44" s="29">
        <f t="shared" si="14"/>
        <v>0</v>
      </c>
      <c r="CD44" s="29">
        <f t="shared" si="15"/>
        <v>0</v>
      </c>
      <c r="CE44" s="29">
        <f t="shared" si="16"/>
        <v>-34.305819605958206</v>
      </c>
      <c r="CF44" s="29">
        <f t="shared" si="17"/>
        <v>-34.305819605958206</v>
      </c>
      <c r="CG44" s="29">
        <f t="shared" si="18"/>
        <v>0</v>
      </c>
      <c r="CH44" s="29">
        <f t="shared" si="19"/>
        <v>0</v>
      </c>
      <c r="CI44" s="29">
        <f t="shared" si="20"/>
        <v>0</v>
      </c>
      <c r="CJ44" s="29">
        <f t="shared" si="21"/>
        <v>0</v>
      </c>
      <c r="CK44" s="29">
        <f t="shared" si="22"/>
        <v>0</v>
      </c>
      <c r="CL44" s="29">
        <f t="shared" si="23"/>
        <v>0</v>
      </c>
      <c r="CM44" s="29">
        <f t="shared" si="24"/>
        <v>-34.305819605958206</v>
      </c>
      <c r="CN44" s="29">
        <f t="shared" si="25"/>
        <v>-34.305819605958206</v>
      </c>
      <c r="CO44" s="29">
        <f t="shared" si="26"/>
        <v>0</v>
      </c>
      <c r="CQ44" s="29">
        <f t="shared" si="27"/>
        <v>0</v>
      </c>
      <c r="CR44" s="29">
        <f t="shared" si="28"/>
        <v>0</v>
      </c>
      <c r="CS44" s="29">
        <f t="shared" si="29"/>
        <v>-237.5737</v>
      </c>
      <c r="CT44" s="29">
        <f t="shared" si="30"/>
        <v>-237.5737</v>
      </c>
      <c r="CU44" s="29">
        <f t="shared" si="31"/>
        <v>0</v>
      </c>
      <c r="CV44" s="29">
        <f t="shared" si="32"/>
        <v>0</v>
      </c>
      <c r="CW44" s="29">
        <f t="shared" si="33"/>
        <v>0</v>
      </c>
      <c r="CX44" s="29">
        <f t="shared" si="34"/>
        <v>0</v>
      </c>
      <c r="CY44" s="29">
        <f t="shared" si="35"/>
        <v>0</v>
      </c>
      <c r="CZ44" s="29">
        <f t="shared" si="36"/>
        <v>0</v>
      </c>
      <c r="DA44" s="29">
        <f t="shared" si="37"/>
        <v>-237.5737</v>
      </c>
      <c r="DB44" s="29">
        <f t="shared" si="38"/>
        <v>-237.5737</v>
      </c>
      <c r="DC44" s="29">
        <f t="shared" si="39"/>
        <v>0</v>
      </c>
    </row>
    <row r="45" spans="11:107" s="2" customFormat="1">
      <c r="K45" s="17" t="s">
        <v>81</v>
      </c>
      <c r="L45" s="17" t="s">
        <v>82</v>
      </c>
      <c r="M45" s="17" t="s">
        <v>56</v>
      </c>
      <c r="N45" s="2" t="str">
        <f t="shared" ref="N45:N108" si="44">TRIM(K45)&amp;TRIM(L45)&amp;TRIM(M45)</f>
        <v>AV6R4560AB</v>
      </c>
      <c r="O45" s="2" t="str">
        <f t="shared" ref="O45:O76" si="45">IF(AND(LEN(TRIM(M45))&gt;5,TRIM(K45)&lt;&gt;""),LEFT(TRIM(M45),2)&amp;"W",TRIM(M45))</f>
        <v>AB</v>
      </c>
      <c r="P45" s="2" t="str">
        <f t="shared" ref="P45:P108" si="46">TRIM(K45)&amp;"-"&amp;TRIM(L45)&amp;"-"&amp;TRIM(O45)</f>
        <v>AV6R-4560-AB</v>
      </c>
      <c r="Q45" s="2" t="s">
        <v>3305</v>
      </c>
      <c r="R45" s="2" t="s">
        <v>3306</v>
      </c>
      <c r="S45" s="2" t="s">
        <v>3066</v>
      </c>
      <c r="T45" s="2">
        <v>1</v>
      </c>
      <c r="U45" s="2" t="s">
        <v>1375</v>
      </c>
      <c r="V45" s="2">
        <v>1</v>
      </c>
      <c r="W45" s="2" t="s">
        <v>1375</v>
      </c>
      <c r="X45" s="2">
        <v>1</v>
      </c>
      <c r="Y45" s="2" t="s">
        <v>1375</v>
      </c>
      <c r="Z45" s="2" t="s">
        <v>1375</v>
      </c>
      <c r="AA45" s="2" t="s">
        <v>1375</v>
      </c>
      <c r="AB45" s="2">
        <v>1</v>
      </c>
      <c r="AC45" s="2" t="s">
        <v>1375</v>
      </c>
      <c r="AD45" s="2">
        <v>1</v>
      </c>
      <c r="AE45" s="2" t="s">
        <v>1375</v>
      </c>
      <c r="AF45" s="2" t="s">
        <v>1375</v>
      </c>
      <c r="AL45" s="2">
        <f t="shared" si="7"/>
        <v>1</v>
      </c>
      <c r="AM45" s="2" t="str">
        <f t="shared" si="8"/>
        <v>AV6R</v>
      </c>
      <c r="AN45" s="2" t="str">
        <f t="shared" si="9"/>
        <v>4560</v>
      </c>
      <c r="AO45" s="2" t="str">
        <f t="shared" ref="AO45" si="47">TRIM(O45)</f>
        <v>AB</v>
      </c>
      <c r="AP45" s="2" t="str">
        <f t="shared" si="11"/>
        <v>AV6R-4560-AB</v>
      </c>
      <c r="AQ45" s="2" t="s">
        <v>1672</v>
      </c>
      <c r="AR45" s="2" t="s">
        <v>1687</v>
      </c>
      <c r="AU45" s="2" t="s">
        <v>1648</v>
      </c>
      <c r="AV45" s="2" t="s">
        <v>2154</v>
      </c>
      <c r="AW45" s="2" t="s">
        <v>2154</v>
      </c>
      <c r="AY45" s="2" t="s">
        <v>1686</v>
      </c>
      <c r="AZ45" s="39" t="s">
        <v>1648</v>
      </c>
      <c r="BA45" s="2" t="s">
        <v>2115</v>
      </c>
      <c r="BB45" s="29"/>
      <c r="BC45" s="29"/>
      <c r="BD45" s="29"/>
      <c r="BE45" s="29"/>
      <c r="BF45" s="29"/>
      <c r="BG45" s="29">
        <v>-0.25342900000000002</v>
      </c>
      <c r="BH45" s="29">
        <f t="shared" si="1"/>
        <v>-9.3768730000000026E-3</v>
      </c>
      <c r="BI45" s="29">
        <f t="shared" si="2"/>
        <v>-2.6280587300000005E-2</v>
      </c>
      <c r="BJ45" s="29">
        <f t="shared" si="12"/>
        <v>-0.28908646030000001</v>
      </c>
      <c r="BK45" s="29">
        <f>BJ45/INDEX('EX-Rate'!A:I,MATCH('TT BoM '!BL45,'EX-Rate'!B:B,0),COLUMN('EX-Rate'!E:E))</f>
        <v>-0.33190283930287956</v>
      </c>
      <c r="BL45" s="2" t="s">
        <v>3064</v>
      </c>
      <c r="BM45" s="2" t="str">
        <f t="shared" ref="BM45:BM62" si="48">IF(BL45="CNY","LP","SP")</f>
        <v>SP</v>
      </c>
      <c r="BN45" s="2" t="s">
        <v>3065</v>
      </c>
      <c r="BO45" s="2" t="s">
        <v>3066</v>
      </c>
      <c r="BQ45" s="29"/>
      <c r="BR45" s="29"/>
      <c r="BS45" s="29"/>
      <c r="BT45" s="29"/>
      <c r="BU45" s="29"/>
      <c r="BV45" s="29"/>
      <c r="CC45" s="29">
        <f t="shared" si="14"/>
        <v>-0.33190283930287956</v>
      </c>
      <c r="CD45" s="29">
        <f t="shared" si="15"/>
        <v>0</v>
      </c>
      <c r="CE45" s="29">
        <f t="shared" si="16"/>
        <v>-0.33190283930287956</v>
      </c>
      <c r="CF45" s="29">
        <f t="shared" si="17"/>
        <v>0</v>
      </c>
      <c r="CG45" s="29">
        <f t="shared" si="18"/>
        <v>-0.33190283930287956</v>
      </c>
      <c r="CH45" s="29">
        <f t="shared" si="19"/>
        <v>0</v>
      </c>
      <c r="CI45" s="29">
        <f t="shared" si="20"/>
        <v>0</v>
      </c>
      <c r="CJ45" s="29">
        <f t="shared" si="21"/>
        <v>0</v>
      </c>
      <c r="CK45" s="29">
        <f t="shared" si="22"/>
        <v>-0.33190283930287956</v>
      </c>
      <c r="CL45" s="29">
        <f t="shared" si="23"/>
        <v>0</v>
      </c>
      <c r="CM45" s="29">
        <f t="shared" si="24"/>
        <v>-0.33190283930287956</v>
      </c>
      <c r="CN45" s="29">
        <f t="shared" si="25"/>
        <v>0</v>
      </c>
      <c r="CO45" s="29">
        <f t="shared" si="26"/>
        <v>0</v>
      </c>
      <c r="CQ45" s="29">
        <f t="shared" si="27"/>
        <v>-0.28908646030000001</v>
      </c>
      <c r="CR45" s="29">
        <f t="shared" si="28"/>
        <v>0</v>
      </c>
      <c r="CS45" s="29">
        <f t="shared" si="29"/>
        <v>-0.28908646030000001</v>
      </c>
      <c r="CT45" s="29">
        <f t="shared" si="30"/>
        <v>0</v>
      </c>
      <c r="CU45" s="29">
        <f t="shared" si="31"/>
        <v>-0.28908646030000001</v>
      </c>
      <c r="CV45" s="29">
        <f t="shared" si="32"/>
        <v>0</v>
      </c>
      <c r="CW45" s="29">
        <f t="shared" si="33"/>
        <v>0</v>
      </c>
      <c r="CX45" s="29">
        <f t="shared" si="34"/>
        <v>0</v>
      </c>
      <c r="CY45" s="29">
        <f t="shared" si="35"/>
        <v>-0.28908646030000001</v>
      </c>
      <c r="CZ45" s="29">
        <f t="shared" si="36"/>
        <v>0</v>
      </c>
      <c r="DA45" s="29">
        <f t="shared" si="37"/>
        <v>-0.28908646030000001</v>
      </c>
      <c r="DB45" s="29">
        <f t="shared" si="38"/>
        <v>0</v>
      </c>
      <c r="DC45" s="29">
        <f t="shared" si="39"/>
        <v>0</v>
      </c>
    </row>
    <row r="46" spans="11:107" s="2" customFormat="1">
      <c r="K46" s="17" t="s">
        <v>46</v>
      </c>
      <c r="L46" s="17" t="s">
        <v>83</v>
      </c>
      <c r="M46" s="17" t="s">
        <v>20</v>
      </c>
      <c r="N46" s="2" t="str">
        <f t="shared" si="44"/>
        <v>JD8C5019AA</v>
      </c>
      <c r="O46" s="2" t="str">
        <f t="shared" si="45"/>
        <v>AA</v>
      </c>
      <c r="P46" s="2" t="str">
        <f t="shared" si="46"/>
        <v>JD8C-5019-AA</v>
      </c>
      <c r="Q46" s="2" t="s">
        <v>3305</v>
      </c>
      <c r="R46" s="2" t="s">
        <v>3306</v>
      </c>
      <c r="S46" s="2" t="s">
        <v>3308</v>
      </c>
      <c r="T46" s="2">
        <v>1</v>
      </c>
      <c r="U46" s="2">
        <v>1</v>
      </c>
      <c r="V46" s="2">
        <v>1</v>
      </c>
      <c r="W46" s="2">
        <v>1</v>
      </c>
      <c r="X46" s="2">
        <v>1</v>
      </c>
      <c r="Y46" s="2">
        <v>1</v>
      </c>
      <c r="Z46" s="2">
        <v>1</v>
      </c>
      <c r="AA46" s="2">
        <v>1</v>
      </c>
      <c r="AB46" s="2">
        <v>1</v>
      </c>
      <c r="AC46" s="2">
        <v>1</v>
      </c>
      <c r="AD46" s="2">
        <v>1</v>
      </c>
      <c r="AE46" s="2">
        <v>1</v>
      </c>
      <c r="AF46" s="2">
        <v>1</v>
      </c>
      <c r="AL46" s="2">
        <f t="shared" si="7"/>
        <v>1</v>
      </c>
      <c r="AM46" s="16" t="s">
        <v>1782</v>
      </c>
      <c r="AN46" s="59" t="s">
        <v>1783</v>
      </c>
      <c r="AO46" s="16" t="s">
        <v>1779</v>
      </c>
      <c r="AP46" s="2" t="str">
        <f t="shared" si="11"/>
        <v>JD8C -5019-AA</v>
      </c>
      <c r="AQ46" s="2" t="s">
        <v>1784</v>
      </c>
      <c r="AR46" s="2" t="s">
        <v>1785</v>
      </c>
      <c r="AT46" s="2" t="s">
        <v>2160</v>
      </c>
      <c r="AU46" s="2" t="s">
        <v>2190</v>
      </c>
      <c r="AV46" s="2" t="s">
        <v>2191</v>
      </c>
      <c r="AW46" s="2">
        <v>0</v>
      </c>
      <c r="AX46" s="2">
        <v>0</v>
      </c>
      <c r="AY46" s="2" t="s">
        <v>2132</v>
      </c>
      <c r="AZ46" s="2" t="s">
        <v>1647</v>
      </c>
      <c r="BA46" s="2" t="s">
        <v>2115</v>
      </c>
      <c r="BB46" s="29">
        <v>-352.76</v>
      </c>
      <c r="BC46" s="29">
        <v>-5.99</v>
      </c>
      <c r="BD46" s="29">
        <v>-7.3</v>
      </c>
      <c r="BE46" s="29">
        <v>0</v>
      </c>
      <c r="BF46" s="29">
        <v>0</v>
      </c>
      <c r="BG46" s="29">
        <v>-366.05</v>
      </c>
      <c r="BH46" s="29">
        <f t="shared" si="1"/>
        <v>0</v>
      </c>
      <c r="BI46" s="29">
        <f t="shared" si="2"/>
        <v>0</v>
      </c>
      <c r="BJ46" s="29">
        <f t="shared" si="12"/>
        <v>-366.05</v>
      </c>
      <c r="BK46" s="29">
        <f>BJ46/INDEX('EX-Rate'!A:I,MATCH('TT BoM '!BL46,'EX-Rate'!B:B,0),COLUMN('EX-Rate'!E:E))</f>
        <v>-52.85789322118147</v>
      </c>
      <c r="BL46" s="2" t="s">
        <v>2109</v>
      </c>
      <c r="BM46" s="2" t="str">
        <f t="shared" si="48"/>
        <v>LP</v>
      </c>
      <c r="BN46" s="2" t="s">
        <v>2192</v>
      </c>
      <c r="BO46" s="2" t="s">
        <v>2193</v>
      </c>
      <c r="BQ46" s="29">
        <v>-997500</v>
      </c>
      <c r="BR46" s="29">
        <v>-997500</v>
      </c>
      <c r="BS46" s="29"/>
      <c r="BT46" s="29">
        <v>0</v>
      </c>
      <c r="BU46" s="29">
        <v>0</v>
      </c>
      <c r="BV46" s="29">
        <v>0</v>
      </c>
      <c r="CC46" s="29">
        <f t="shared" si="14"/>
        <v>-52.85789322118147</v>
      </c>
      <c r="CD46" s="29">
        <f t="shared" si="15"/>
        <v>-52.85789322118147</v>
      </c>
      <c r="CE46" s="29">
        <f t="shared" si="16"/>
        <v>-52.85789322118147</v>
      </c>
      <c r="CF46" s="29">
        <f t="shared" si="17"/>
        <v>-52.85789322118147</v>
      </c>
      <c r="CG46" s="29">
        <f t="shared" si="18"/>
        <v>-52.85789322118147</v>
      </c>
      <c r="CH46" s="29">
        <f t="shared" si="19"/>
        <v>-52.85789322118147</v>
      </c>
      <c r="CI46" s="29">
        <f t="shared" si="20"/>
        <v>-52.85789322118147</v>
      </c>
      <c r="CJ46" s="29">
        <f t="shared" si="21"/>
        <v>-52.85789322118147</v>
      </c>
      <c r="CK46" s="29">
        <f t="shared" si="22"/>
        <v>-52.85789322118147</v>
      </c>
      <c r="CL46" s="29">
        <f t="shared" si="23"/>
        <v>-52.85789322118147</v>
      </c>
      <c r="CM46" s="29">
        <f t="shared" si="24"/>
        <v>-52.85789322118147</v>
      </c>
      <c r="CN46" s="29">
        <f t="shared" si="25"/>
        <v>-52.85789322118147</v>
      </c>
      <c r="CO46" s="29">
        <f t="shared" si="26"/>
        <v>-52.85789322118147</v>
      </c>
      <c r="CQ46" s="29">
        <f t="shared" si="27"/>
        <v>-366.05</v>
      </c>
      <c r="CR46" s="29">
        <f t="shared" si="28"/>
        <v>-366.05</v>
      </c>
      <c r="CS46" s="29">
        <f t="shared" si="29"/>
        <v>-366.05</v>
      </c>
      <c r="CT46" s="29">
        <f t="shared" si="30"/>
        <v>-366.05</v>
      </c>
      <c r="CU46" s="29">
        <f t="shared" si="31"/>
        <v>-366.05</v>
      </c>
      <c r="CV46" s="29">
        <f t="shared" si="32"/>
        <v>-366.05</v>
      </c>
      <c r="CW46" s="29">
        <f t="shared" si="33"/>
        <v>-366.05</v>
      </c>
      <c r="CX46" s="29">
        <f t="shared" si="34"/>
        <v>-366.05</v>
      </c>
      <c r="CY46" s="29">
        <f t="shared" si="35"/>
        <v>-366.05</v>
      </c>
      <c r="CZ46" s="29">
        <f t="shared" si="36"/>
        <v>-366.05</v>
      </c>
      <c r="DA46" s="29">
        <f t="shared" si="37"/>
        <v>-366.05</v>
      </c>
      <c r="DB46" s="29">
        <f t="shared" si="38"/>
        <v>-366.05</v>
      </c>
      <c r="DC46" s="29">
        <f t="shared" si="39"/>
        <v>-366.05</v>
      </c>
    </row>
    <row r="47" spans="11:107" s="2" customFormat="1">
      <c r="K47" s="17" t="s">
        <v>46</v>
      </c>
      <c r="L47" s="17" t="s">
        <v>84</v>
      </c>
      <c r="M47" s="17" t="s">
        <v>56</v>
      </c>
      <c r="N47" s="2" t="str">
        <f t="shared" si="44"/>
        <v>JD8C5310AB</v>
      </c>
      <c r="O47" s="2" t="str">
        <f t="shared" si="45"/>
        <v>AB</v>
      </c>
      <c r="P47" s="2" t="str">
        <f t="shared" si="46"/>
        <v>JD8C-5310-AB</v>
      </c>
      <c r="Q47" s="2" t="s">
        <v>3305</v>
      </c>
      <c r="R47" s="2" t="s">
        <v>3306</v>
      </c>
      <c r="S47" s="2" t="s">
        <v>3309</v>
      </c>
      <c r="T47" s="2">
        <v>2</v>
      </c>
      <c r="U47" s="2" t="s">
        <v>1375</v>
      </c>
      <c r="V47" s="2">
        <v>2</v>
      </c>
      <c r="W47" s="2" t="s">
        <v>1375</v>
      </c>
      <c r="X47" s="2" t="s">
        <v>1375</v>
      </c>
      <c r="Y47" s="2" t="s">
        <v>1375</v>
      </c>
      <c r="Z47" s="2" t="s">
        <v>1375</v>
      </c>
      <c r="AA47" s="2" t="s">
        <v>1375</v>
      </c>
      <c r="AB47" s="2">
        <v>2</v>
      </c>
      <c r="AC47" s="2" t="s">
        <v>1375</v>
      </c>
      <c r="AD47" s="2">
        <v>2</v>
      </c>
      <c r="AE47" s="2" t="s">
        <v>1375</v>
      </c>
      <c r="AF47" s="2" t="s">
        <v>1375</v>
      </c>
      <c r="AL47" s="2">
        <f t="shared" si="7"/>
        <v>1</v>
      </c>
      <c r="AM47" s="2" t="str">
        <f t="shared" si="8"/>
        <v>JD8C</v>
      </c>
      <c r="AN47" s="2" t="str">
        <f t="shared" si="9"/>
        <v>5310</v>
      </c>
      <c r="AO47" s="2" t="str">
        <f t="shared" si="42"/>
        <v>AB</v>
      </c>
      <c r="AP47" s="2" t="str">
        <f t="shared" si="11"/>
        <v>JD8C-5310-AB</v>
      </c>
      <c r="AQ47" s="2" t="s">
        <v>1672</v>
      </c>
      <c r="AR47" s="2" t="s">
        <v>1673</v>
      </c>
      <c r="AS47" s="2">
        <v>0</v>
      </c>
      <c r="AT47" s="2" t="s">
        <v>2160</v>
      </c>
      <c r="AU47" s="2" t="s">
        <v>2194</v>
      </c>
      <c r="AV47" s="2" t="s">
        <v>2195</v>
      </c>
      <c r="AW47" s="2">
        <v>0</v>
      </c>
      <c r="AX47" s="2">
        <v>0</v>
      </c>
      <c r="AY47" s="2" t="s">
        <v>2154</v>
      </c>
      <c r="AZ47" s="2" t="s">
        <v>1647</v>
      </c>
      <c r="BA47" s="2" t="s">
        <v>2115</v>
      </c>
      <c r="BB47" s="29">
        <v>-35.28</v>
      </c>
      <c r="BC47" s="29">
        <v>-1.86</v>
      </c>
      <c r="BD47" s="29">
        <v>-3.47</v>
      </c>
      <c r="BE47" s="29">
        <v>-0.18</v>
      </c>
      <c r="BF47" s="29">
        <v>0</v>
      </c>
      <c r="BG47" s="29">
        <v>-40.79</v>
      </c>
      <c r="BH47" s="29">
        <f t="shared" si="1"/>
        <v>0</v>
      </c>
      <c r="BI47" s="29">
        <f t="shared" si="2"/>
        <v>0</v>
      </c>
      <c r="BJ47" s="29">
        <f t="shared" si="12"/>
        <v>-40.79</v>
      </c>
      <c r="BK47" s="29">
        <f>BJ47/INDEX('EX-Rate'!A:I,MATCH('TT BoM '!BL47,'EX-Rate'!B:B,0),COLUMN('EX-Rate'!E:E))</f>
        <v>-5.8901064458188559</v>
      </c>
      <c r="BL47" s="2" t="s">
        <v>2109</v>
      </c>
      <c r="BM47" s="2" t="str">
        <f t="shared" si="48"/>
        <v>LP</v>
      </c>
      <c r="BN47" s="2" t="s">
        <v>2196</v>
      </c>
      <c r="BO47" s="2">
        <v>0</v>
      </c>
      <c r="BQ47" s="29">
        <v>0</v>
      </c>
      <c r="BR47" s="29">
        <v>0</v>
      </c>
      <c r="BS47" s="29"/>
      <c r="BT47" s="29">
        <v>0</v>
      </c>
      <c r="BU47" s="29">
        <v>0</v>
      </c>
      <c r="BV47" s="29">
        <v>0</v>
      </c>
      <c r="CC47" s="29">
        <f t="shared" si="14"/>
        <v>-11.780212891637712</v>
      </c>
      <c r="CD47" s="29">
        <f t="shared" si="15"/>
        <v>0</v>
      </c>
      <c r="CE47" s="29">
        <f t="shared" si="16"/>
        <v>-11.780212891637712</v>
      </c>
      <c r="CF47" s="29">
        <f t="shared" si="17"/>
        <v>0</v>
      </c>
      <c r="CG47" s="29">
        <f t="shared" si="18"/>
        <v>0</v>
      </c>
      <c r="CH47" s="29">
        <f t="shared" si="19"/>
        <v>0</v>
      </c>
      <c r="CI47" s="29">
        <f t="shared" si="20"/>
        <v>0</v>
      </c>
      <c r="CJ47" s="29">
        <f t="shared" si="21"/>
        <v>0</v>
      </c>
      <c r="CK47" s="29">
        <f t="shared" si="22"/>
        <v>-11.780212891637712</v>
      </c>
      <c r="CL47" s="29">
        <f t="shared" si="23"/>
        <v>0</v>
      </c>
      <c r="CM47" s="29">
        <f t="shared" si="24"/>
        <v>-11.780212891637712</v>
      </c>
      <c r="CN47" s="29">
        <f t="shared" si="25"/>
        <v>0</v>
      </c>
      <c r="CO47" s="29">
        <f t="shared" si="26"/>
        <v>0</v>
      </c>
      <c r="CQ47" s="29">
        <f t="shared" si="27"/>
        <v>-81.58</v>
      </c>
      <c r="CR47" s="29">
        <f t="shared" si="28"/>
        <v>0</v>
      </c>
      <c r="CS47" s="29">
        <f t="shared" si="29"/>
        <v>-81.58</v>
      </c>
      <c r="CT47" s="29">
        <f t="shared" si="30"/>
        <v>0</v>
      </c>
      <c r="CU47" s="29">
        <f t="shared" si="31"/>
        <v>0</v>
      </c>
      <c r="CV47" s="29">
        <f t="shared" si="32"/>
        <v>0</v>
      </c>
      <c r="CW47" s="29">
        <f t="shared" si="33"/>
        <v>0</v>
      </c>
      <c r="CX47" s="29">
        <f t="shared" si="34"/>
        <v>0</v>
      </c>
      <c r="CY47" s="29">
        <f t="shared" si="35"/>
        <v>-81.58</v>
      </c>
      <c r="CZ47" s="29">
        <f t="shared" si="36"/>
        <v>0</v>
      </c>
      <c r="DA47" s="29">
        <f t="shared" si="37"/>
        <v>-81.58</v>
      </c>
      <c r="DB47" s="29">
        <f t="shared" si="38"/>
        <v>0</v>
      </c>
      <c r="DC47" s="29">
        <f t="shared" si="39"/>
        <v>0</v>
      </c>
    </row>
    <row r="48" spans="11:107" s="2" customFormat="1">
      <c r="K48" s="17" t="s">
        <v>46</v>
      </c>
      <c r="L48" s="17" t="s">
        <v>84</v>
      </c>
      <c r="M48" s="17" t="s">
        <v>61</v>
      </c>
      <c r="N48" s="2" t="str">
        <f t="shared" si="44"/>
        <v>JD8C5310BB</v>
      </c>
      <c r="O48" s="2" t="str">
        <f t="shared" si="45"/>
        <v>BB</v>
      </c>
      <c r="P48" s="2" t="str">
        <f t="shared" si="46"/>
        <v>JD8C-5310-BB</v>
      </c>
      <c r="Q48" s="2" t="s">
        <v>3305</v>
      </c>
      <c r="R48" s="2" t="s">
        <v>3306</v>
      </c>
      <c r="S48" s="2" t="s">
        <v>3309</v>
      </c>
      <c r="T48" s="2" t="s">
        <v>1375</v>
      </c>
      <c r="U48" s="2">
        <v>2</v>
      </c>
      <c r="V48" s="2" t="s">
        <v>1375</v>
      </c>
      <c r="W48" s="2">
        <v>2</v>
      </c>
      <c r="X48" s="2">
        <v>2</v>
      </c>
      <c r="Y48" s="2" t="s">
        <v>1375</v>
      </c>
      <c r="Z48" s="2" t="s">
        <v>1375</v>
      </c>
      <c r="AA48" s="2" t="s">
        <v>1375</v>
      </c>
      <c r="AB48" s="2" t="s">
        <v>1375</v>
      </c>
      <c r="AC48" s="2">
        <v>2</v>
      </c>
      <c r="AD48" s="2" t="s">
        <v>1375</v>
      </c>
      <c r="AE48" s="2">
        <v>2</v>
      </c>
      <c r="AF48" s="2" t="s">
        <v>1375</v>
      </c>
      <c r="AL48" s="2">
        <f t="shared" si="7"/>
        <v>1</v>
      </c>
      <c r="AM48" s="2" t="str">
        <f t="shared" si="8"/>
        <v>JD8C</v>
      </c>
      <c r="AN48" s="2" t="str">
        <f t="shared" si="9"/>
        <v>5310</v>
      </c>
      <c r="AO48" s="2" t="str">
        <f t="shared" si="42"/>
        <v>BB</v>
      </c>
      <c r="AP48" s="2" t="str">
        <f t="shared" si="11"/>
        <v>JD8C-5310-BB</v>
      </c>
      <c r="AQ48" s="2" t="s">
        <v>1672</v>
      </c>
      <c r="AR48" s="2" t="s">
        <v>1673</v>
      </c>
      <c r="AS48" s="2">
        <v>0</v>
      </c>
      <c r="AT48" s="2" t="s">
        <v>2160</v>
      </c>
      <c r="AU48" s="2" t="s">
        <v>2194</v>
      </c>
      <c r="AV48" s="2" t="s">
        <v>2195</v>
      </c>
      <c r="AW48" s="2">
        <v>0</v>
      </c>
      <c r="AX48" s="2">
        <v>0</v>
      </c>
      <c r="AY48" s="2" t="s">
        <v>2154</v>
      </c>
      <c r="AZ48" s="2" t="s">
        <v>1647</v>
      </c>
      <c r="BA48" s="2" t="s">
        <v>2115</v>
      </c>
      <c r="BB48" s="29">
        <v>-37.06</v>
      </c>
      <c r="BC48" s="29">
        <v>-1.86</v>
      </c>
      <c r="BD48" s="29">
        <v>-3.63</v>
      </c>
      <c r="BE48" s="29">
        <v>-0.18</v>
      </c>
      <c r="BF48" s="29">
        <v>0</v>
      </c>
      <c r="BG48" s="29">
        <v>-42.730000000000004</v>
      </c>
      <c r="BH48" s="29">
        <f t="shared" si="1"/>
        <v>0</v>
      </c>
      <c r="BI48" s="29">
        <f t="shared" si="2"/>
        <v>0</v>
      </c>
      <c r="BJ48" s="29">
        <f t="shared" si="12"/>
        <v>-42.730000000000004</v>
      </c>
      <c r="BK48" s="29">
        <f>BJ48/INDEX('EX-Rate'!A:I,MATCH('TT BoM '!BL48,'EX-Rate'!B:B,0),COLUMN('EX-Rate'!E:E))</f>
        <v>-6.1702438938426019</v>
      </c>
      <c r="BL48" s="2" t="s">
        <v>2109</v>
      </c>
      <c r="BM48" s="2" t="str">
        <f t="shared" si="48"/>
        <v>LP</v>
      </c>
      <c r="BN48" s="2" t="s">
        <v>2196</v>
      </c>
      <c r="BO48" s="2">
        <v>0</v>
      </c>
      <c r="BQ48" s="29">
        <v>0</v>
      </c>
      <c r="BR48" s="29">
        <v>0</v>
      </c>
      <c r="BS48" s="29"/>
      <c r="BT48" s="29">
        <v>0</v>
      </c>
      <c r="BU48" s="29">
        <v>0</v>
      </c>
      <c r="BV48" s="29">
        <v>0</v>
      </c>
      <c r="CC48" s="29">
        <f t="shared" si="14"/>
        <v>0</v>
      </c>
      <c r="CD48" s="29">
        <f t="shared" si="15"/>
        <v>-12.340487787685204</v>
      </c>
      <c r="CE48" s="29">
        <f t="shared" si="16"/>
        <v>0</v>
      </c>
      <c r="CF48" s="29">
        <f t="shared" si="17"/>
        <v>-12.340487787685204</v>
      </c>
      <c r="CG48" s="29">
        <f t="shared" si="18"/>
        <v>-12.340487787685204</v>
      </c>
      <c r="CH48" s="29">
        <f t="shared" si="19"/>
        <v>0</v>
      </c>
      <c r="CI48" s="29">
        <f t="shared" si="20"/>
        <v>0</v>
      </c>
      <c r="CJ48" s="29">
        <f t="shared" si="21"/>
        <v>0</v>
      </c>
      <c r="CK48" s="29">
        <f t="shared" si="22"/>
        <v>0</v>
      </c>
      <c r="CL48" s="29">
        <f t="shared" si="23"/>
        <v>-12.340487787685204</v>
      </c>
      <c r="CM48" s="29">
        <f t="shared" si="24"/>
        <v>0</v>
      </c>
      <c r="CN48" s="29">
        <f t="shared" si="25"/>
        <v>-12.340487787685204</v>
      </c>
      <c r="CO48" s="29">
        <f t="shared" si="26"/>
        <v>0</v>
      </c>
      <c r="CQ48" s="29">
        <f t="shared" si="27"/>
        <v>0</v>
      </c>
      <c r="CR48" s="29">
        <f t="shared" si="28"/>
        <v>-85.460000000000008</v>
      </c>
      <c r="CS48" s="29">
        <f t="shared" si="29"/>
        <v>0</v>
      </c>
      <c r="CT48" s="29">
        <f t="shared" si="30"/>
        <v>-85.460000000000008</v>
      </c>
      <c r="CU48" s="29">
        <f t="shared" si="31"/>
        <v>-85.460000000000008</v>
      </c>
      <c r="CV48" s="29">
        <f t="shared" si="32"/>
        <v>0</v>
      </c>
      <c r="CW48" s="29">
        <f t="shared" si="33"/>
        <v>0</v>
      </c>
      <c r="CX48" s="29">
        <f t="shared" si="34"/>
        <v>0</v>
      </c>
      <c r="CY48" s="29">
        <f t="shared" si="35"/>
        <v>0</v>
      </c>
      <c r="CZ48" s="29">
        <f t="shared" si="36"/>
        <v>-85.460000000000008</v>
      </c>
      <c r="DA48" s="29">
        <f t="shared" si="37"/>
        <v>0</v>
      </c>
      <c r="DB48" s="29">
        <f t="shared" si="38"/>
        <v>-85.460000000000008</v>
      </c>
      <c r="DC48" s="29">
        <f t="shared" si="39"/>
        <v>0</v>
      </c>
    </row>
    <row r="49" spans="11:107" s="2" customFormat="1">
      <c r="K49" s="17" t="s">
        <v>46</v>
      </c>
      <c r="L49" s="17" t="s">
        <v>84</v>
      </c>
      <c r="M49" s="17" t="s">
        <v>36</v>
      </c>
      <c r="N49" s="2" t="str">
        <f t="shared" si="44"/>
        <v>JD8C5310CB</v>
      </c>
      <c r="O49" s="2" t="str">
        <f t="shared" si="45"/>
        <v>CB</v>
      </c>
      <c r="P49" s="2" t="str">
        <f t="shared" si="46"/>
        <v>JD8C-5310-CB</v>
      </c>
      <c r="Q49" s="2" t="s">
        <v>3305</v>
      </c>
      <c r="R49" s="2" t="s">
        <v>3306</v>
      </c>
      <c r="S49" s="2" t="s">
        <v>3309</v>
      </c>
      <c r="T49" s="2" t="s">
        <v>1375</v>
      </c>
      <c r="U49" s="2" t="s">
        <v>1375</v>
      </c>
      <c r="V49" s="2" t="s">
        <v>1375</v>
      </c>
      <c r="W49" s="2" t="s">
        <v>1375</v>
      </c>
      <c r="X49" s="2" t="s">
        <v>1375</v>
      </c>
      <c r="Y49" s="2">
        <v>2</v>
      </c>
      <c r="Z49" s="2">
        <v>2</v>
      </c>
      <c r="AA49" s="2">
        <v>2</v>
      </c>
      <c r="AB49" s="2" t="s">
        <v>1375</v>
      </c>
      <c r="AC49" s="2" t="s">
        <v>1375</v>
      </c>
      <c r="AD49" s="2" t="s">
        <v>1375</v>
      </c>
      <c r="AE49" s="2" t="s">
        <v>1375</v>
      </c>
      <c r="AF49" s="2">
        <v>2</v>
      </c>
      <c r="AL49" s="2">
        <f t="shared" si="7"/>
        <v>1</v>
      </c>
      <c r="AM49" s="2" t="str">
        <f t="shared" si="8"/>
        <v>JD8C</v>
      </c>
      <c r="AN49" s="2" t="str">
        <f t="shared" si="9"/>
        <v>5310</v>
      </c>
      <c r="AO49" s="2" t="str">
        <f t="shared" si="42"/>
        <v>CB</v>
      </c>
      <c r="AP49" s="2" t="str">
        <f t="shared" si="11"/>
        <v>JD8C-5310-CB</v>
      </c>
      <c r="AQ49" s="2" t="s">
        <v>1672</v>
      </c>
      <c r="AR49" s="2" t="s">
        <v>1673</v>
      </c>
      <c r="AS49" s="2">
        <v>0</v>
      </c>
      <c r="AT49" s="2" t="s">
        <v>2160</v>
      </c>
      <c r="AU49" s="2" t="s">
        <v>2194</v>
      </c>
      <c r="AV49" s="2" t="s">
        <v>2195</v>
      </c>
      <c r="AW49" s="2">
        <v>0</v>
      </c>
      <c r="AX49" s="2">
        <v>0</v>
      </c>
      <c r="AY49" s="2" t="s">
        <v>2154</v>
      </c>
      <c r="AZ49" s="2" t="s">
        <v>1647</v>
      </c>
      <c r="BA49" s="2" t="s">
        <v>2115</v>
      </c>
      <c r="BB49" s="29">
        <v>-37.46</v>
      </c>
      <c r="BC49" s="29">
        <v>-1.86</v>
      </c>
      <c r="BD49" s="29">
        <v>-3.63</v>
      </c>
      <c r="BE49" s="29">
        <v>-0.18</v>
      </c>
      <c r="BF49" s="29">
        <v>0</v>
      </c>
      <c r="BG49" s="29">
        <v>-43.13</v>
      </c>
      <c r="BH49" s="29">
        <f t="shared" si="1"/>
        <v>0</v>
      </c>
      <c r="BI49" s="29">
        <f t="shared" si="2"/>
        <v>0</v>
      </c>
      <c r="BJ49" s="29">
        <f t="shared" si="12"/>
        <v>-43.13</v>
      </c>
      <c r="BK49" s="29">
        <f>BJ49/INDEX('EX-Rate'!A:I,MATCH('TT BoM '!BL49,'EX-Rate'!B:B,0),COLUMN('EX-Rate'!E:E))</f>
        <v>-6.2280041924041987</v>
      </c>
      <c r="BL49" s="2" t="s">
        <v>2109</v>
      </c>
      <c r="BM49" s="2" t="str">
        <f t="shared" si="48"/>
        <v>LP</v>
      </c>
      <c r="BN49" s="2" t="s">
        <v>2196</v>
      </c>
      <c r="BO49" s="2">
        <v>0</v>
      </c>
      <c r="BQ49" s="29">
        <v>0</v>
      </c>
      <c r="BR49" s="29">
        <v>0</v>
      </c>
      <c r="BS49" s="29"/>
      <c r="BT49" s="29">
        <v>0</v>
      </c>
      <c r="BU49" s="29">
        <v>0</v>
      </c>
      <c r="BV49" s="29">
        <v>0</v>
      </c>
      <c r="CC49" s="29">
        <f t="shared" si="14"/>
        <v>0</v>
      </c>
      <c r="CD49" s="29">
        <f t="shared" si="15"/>
        <v>0</v>
      </c>
      <c r="CE49" s="29">
        <f t="shared" si="16"/>
        <v>0</v>
      </c>
      <c r="CF49" s="29">
        <f t="shared" si="17"/>
        <v>0</v>
      </c>
      <c r="CG49" s="29">
        <f t="shared" si="18"/>
        <v>0</v>
      </c>
      <c r="CH49" s="29">
        <f t="shared" si="19"/>
        <v>-12.456008384808397</v>
      </c>
      <c r="CI49" s="29">
        <f t="shared" si="20"/>
        <v>-12.456008384808397</v>
      </c>
      <c r="CJ49" s="29">
        <f t="shared" si="21"/>
        <v>-12.456008384808397</v>
      </c>
      <c r="CK49" s="29">
        <f t="shared" si="22"/>
        <v>0</v>
      </c>
      <c r="CL49" s="29">
        <f t="shared" si="23"/>
        <v>0</v>
      </c>
      <c r="CM49" s="29">
        <f t="shared" si="24"/>
        <v>0</v>
      </c>
      <c r="CN49" s="29">
        <f t="shared" si="25"/>
        <v>0</v>
      </c>
      <c r="CO49" s="29">
        <f t="shared" si="26"/>
        <v>-12.456008384808397</v>
      </c>
      <c r="CQ49" s="29">
        <f t="shared" si="27"/>
        <v>0</v>
      </c>
      <c r="CR49" s="29">
        <f t="shared" si="28"/>
        <v>0</v>
      </c>
      <c r="CS49" s="29">
        <f t="shared" si="29"/>
        <v>0</v>
      </c>
      <c r="CT49" s="29">
        <f t="shared" si="30"/>
        <v>0</v>
      </c>
      <c r="CU49" s="29">
        <f t="shared" si="31"/>
        <v>0</v>
      </c>
      <c r="CV49" s="29">
        <f t="shared" si="32"/>
        <v>-86.26</v>
      </c>
      <c r="CW49" s="29">
        <f t="shared" si="33"/>
        <v>-86.26</v>
      </c>
      <c r="CX49" s="29">
        <f t="shared" si="34"/>
        <v>-86.26</v>
      </c>
      <c r="CY49" s="29">
        <f t="shared" si="35"/>
        <v>0</v>
      </c>
      <c r="CZ49" s="29">
        <f t="shared" si="36"/>
        <v>0</v>
      </c>
      <c r="DA49" s="29">
        <f t="shared" si="37"/>
        <v>0</v>
      </c>
      <c r="DB49" s="29">
        <f t="shared" si="38"/>
        <v>0</v>
      </c>
      <c r="DC49" s="29">
        <f t="shared" si="39"/>
        <v>-86.26</v>
      </c>
    </row>
    <row r="50" spans="11:107" s="2" customFormat="1">
      <c r="K50" s="17" t="s">
        <v>87</v>
      </c>
      <c r="L50" s="17" t="s">
        <v>88</v>
      </c>
      <c r="M50" s="17" t="s">
        <v>89</v>
      </c>
      <c r="N50" s="2" t="str">
        <f t="shared" si="44"/>
        <v>CV615414ACD</v>
      </c>
      <c r="O50" s="2" t="str">
        <f t="shared" si="45"/>
        <v>ACD</v>
      </c>
      <c r="P50" s="2" t="str">
        <f t="shared" si="46"/>
        <v>CV61-5414-ACD</v>
      </c>
      <c r="Q50" s="2" t="s">
        <v>3305</v>
      </c>
      <c r="R50" s="2" t="s">
        <v>3306</v>
      </c>
      <c r="S50" s="2" t="s">
        <v>3112</v>
      </c>
      <c r="T50" s="2">
        <v>2</v>
      </c>
      <c r="U50" s="2">
        <v>2</v>
      </c>
      <c r="V50" s="2">
        <v>2</v>
      </c>
      <c r="W50" s="2">
        <v>2</v>
      </c>
      <c r="X50" s="2">
        <v>2</v>
      </c>
      <c r="Y50" s="2">
        <v>2</v>
      </c>
      <c r="Z50" s="2">
        <v>2</v>
      </c>
      <c r="AA50" s="2">
        <v>2</v>
      </c>
      <c r="AB50" s="2">
        <v>2</v>
      </c>
      <c r="AC50" s="2">
        <v>2</v>
      </c>
      <c r="AD50" s="2">
        <v>2</v>
      </c>
      <c r="AE50" s="2">
        <v>2</v>
      </c>
      <c r="AF50" s="2">
        <v>2</v>
      </c>
      <c r="AL50" s="2">
        <f t="shared" si="7"/>
        <v>1</v>
      </c>
      <c r="AM50" s="2" t="str">
        <f t="shared" si="8"/>
        <v>CV61</v>
      </c>
      <c r="AN50" s="2" t="str">
        <f t="shared" si="9"/>
        <v>5414</v>
      </c>
      <c r="AO50" s="2" t="str">
        <f t="shared" si="42"/>
        <v>ACD</v>
      </c>
      <c r="AP50" s="2" t="str">
        <f t="shared" si="11"/>
        <v>CV61-5414-ACD</v>
      </c>
      <c r="AQ50" s="2" t="s">
        <v>1672</v>
      </c>
      <c r="AR50" s="2" t="s">
        <v>1673</v>
      </c>
      <c r="AS50" s="2" t="s">
        <v>2197</v>
      </c>
      <c r="AT50" s="2" t="s">
        <v>2160</v>
      </c>
      <c r="AU50" s="2" t="s">
        <v>2198</v>
      </c>
      <c r="AV50" s="2" t="s">
        <v>2199</v>
      </c>
      <c r="AW50" s="2">
        <v>0</v>
      </c>
      <c r="AX50" s="2">
        <v>0</v>
      </c>
      <c r="AY50" s="2" t="s">
        <v>2132</v>
      </c>
      <c r="AZ50" s="2" t="s">
        <v>1647</v>
      </c>
      <c r="BA50" s="2" t="s">
        <v>2115</v>
      </c>
      <c r="BB50" s="29">
        <v>-2.29</v>
      </c>
      <c r="BC50" s="29">
        <v>-0.12</v>
      </c>
      <c r="BD50" s="29">
        <v>-0.06</v>
      </c>
      <c r="BE50" s="29">
        <v>0</v>
      </c>
      <c r="BF50" s="29">
        <v>0</v>
      </c>
      <c r="BG50" s="29">
        <v>-2.4700000000000002</v>
      </c>
      <c r="BH50" s="29">
        <f t="shared" si="1"/>
        <v>0</v>
      </c>
      <c r="BI50" s="29">
        <f t="shared" si="2"/>
        <v>0</v>
      </c>
      <c r="BJ50" s="29">
        <f t="shared" si="12"/>
        <v>-2.4700000000000002</v>
      </c>
      <c r="BK50" s="29">
        <f>BJ50/INDEX('EX-Rate'!A:I,MATCH('TT BoM '!BL50,'EX-Rate'!B:B,0),COLUMN('EX-Rate'!E:E))</f>
        <v>-0.35666984361786158</v>
      </c>
      <c r="BL50" s="2" t="s">
        <v>2109</v>
      </c>
      <c r="BM50" s="2" t="str">
        <f t="shared" si="48"/>
        <v>LP</v>
      </c>
      <c r="BN50" s="2" t="s">
        <v>2200</v>
      </c>
      <c r="BO50" s="2" t="s">
        <v>2201</v>
      </c>
      <c r="BQ50" s="29">
        <v>-88000</v>
      </c>
      <c r="BR50" s="29">
        <v>-88000</v>
      </c>
      <c r="BS50" s="29"/>
      <c r="BT50" s="29">
        <v>0</v>
      </c>
      <c r="BU50" s="29">
        <v>0</v>
      </c>
      <c r="BV50" s="29">
        <v>0</v>
      </c>
      <c r="CC50" s="29">
        <f t="shared" si="14"/>
        <v>-0.71333968723572316</v>
      </c>
      <c r="CD50" s="29">
        <f t="shared" si="15"/>
        <v>-0.71333968723572316</v>
      </c>
      <c r="CE50" s="29">
        <f t="shared" si="16"/>
        <v>-0.71333968723572316</v>
      </c>
      <c r="CF50" s="29">
        <f t="shared" si="17"/>
        <v>-0.71333968723572316</v>
      </c>
      <c r="CG50" s="29">
        <f t="shared" si="18"/>
        <v>-0.71333968723572316</v>
      </c>
      <c r="CH50" s="29">
        <f t="shared" si="19"/>
        <v>-0.71333968723572316</v>
      </c>
      <c r="CI50" s="29">
        <f t="shared" si="20"/>
        <v>-0.71333968723572316</v>
      </c>
      <c r="CJ50" s="29">
        <f t="shared" si="21"/>
        <v>-0.71333968723572316</v>
      </c>
      <c r="CK50" s="29">
        <f t="shared" si="22"/>
        <v>-0.71333968723572316</v>
      </c>
      <c r="CL50" s="29">
        <f t="shared" si="23"/>
        <v>-0.71333968723572316</v>
      </c>
      <c r="CM50" s="29">
        <f t="shared" si="24"/>
        <v>-0.71333968723572316</v>
      </c>
      <c r="CN50" s="29">
        <f t="shared" si="25"/>
        <v>-0.71333968723572316</v>
      </c>
      <c r="CO50" s="29">
        <f t="shared" si="26"/>
        <v>-0.71333968723572316</v>
      </c>
      <c r="CQ50" s="29">
        <f t="shared" si="27"/>
        <v>-4.9400000000000004</v>
      </c>
      <c r="CR50" s="29">
        <f t="shared" si="28"/>
        <v>-4.9400000000000004</v>
      </c>
      <c r="CS50" s="29">
        <f t="shared" si="29"/>
        <v>-4.9400000000000004</v>
      </c>
      <c r="CT50" s="29">
        <f t="shared" si="30"/>
        <v>-4.9400000000000004</v>
      </c>
      <c r="CU50" s="29">
        <f t="shared" si="31"/>
        <v>-4.9400000000000004</v>
      </c>
      <c r="CV50" s="29">
        <f t="shared" si="32"/>
        <v>-4.9400000000000004</v>
      </c>
      <c r="CW50" s="29">
        <f t="shared" si="33"/>
        <v>-4.9400000000000004</v>
      </c>
      <c r="CX50" s="29">
        <f t="shared" si="34"/>
        <v>-4.9400000000000004</v>
      </c>
      <c r="CY50" s="29">
        <f t="shared" si="35"/>
        <v>-4.9400000000000004</v>
      </c>
      <c r="CZ50" s="29">
        <f t="shared" si="36"/>
        <v>-4.9400000000000004</v>
      </c>
      <c r="DA50" s="29">
        <f t="shared" si="37"/>
        <v>-4.9400000000000004</v>
      </c>
      <c r="DB50" s="29">
        <f t="shared" si="38"/>
        <v>-4.9400000000000004</v>
      </c>
      <c r="DC50" s="29">
        <f t="shared" si="39"/>
        <v>-4.9400000000000004</v>
      </c>
    </row>
    <row r="51" spans="11:107" s="2" customFormat="1">
      <c r="K51" s="17" t="s">
        <v>43</v>
      </c>
      <c r="L51" s="17" t="s">
        <v>90</v>
      </c>
      <c r="M51" s="17" t="s">
        <v>61</v>
      </c>
      <c r="N51" s="2" t="str">
        <f t="shared" si="44"/>
        <v>ED8C5482BB</v>
      </c>
      <c r="O51" s="2" t="str">
        <f t="shared" si="45"/>
        <v>BB</v>
      </c>
      <c r="P51" s="2" t="str">
        <f t="shared" si="46"/>
        <v>ED8C-5482-BB</v>
      </c>
      <c r="Q51" s="2" t="s">
        <v>3305</v>
      </c>
      <c r="R51" s="2" t="s">
        <v>3306</v>
      </c>
      <c r="S51" s="2" t="s">
        <v>3068</v>
      </c>
      <c r="T51" s="2">
        <v>1</v>
      </c>
      <c r="U51" s="2">
        <v>1</v>
      </c>
      <c r="V51" s="2">
        <v>1</v>
      </c>
      <c r="W51" s="2">
        <v>1</v>
      </c>
      <c r="X51" s="2">
        <v>1</v>
      </c>
      <c r="Y51" s="2">
        <v>1</v>
      </c>
      <c r="Z51" s="2">
        <v>1</v>
      </c>
      <c r="AA51" s="2">
        <v>1</v>
      </c>
      <c r="AB51" s="2">
        <v>1</v>
      </c>
      <c r="AC51" s="2">
        <v>1</v>
      </c>
      <c r="AD51" s="2">
        <v>1</v>
      </c>
      <c r="AE51" s="2">
        <v>1</v>
      </c>
      <c r="AF51" s="2">
        <v>1</v>
      </c>
      <c r="AL51" s="2">
        <f t="shared" si="7"/>
        <v>1</v>
      </c>
      <c r="AM51" s="2" t="str">
        <f t="shared" si="8"/>
        <v>ED8C</v>
      </c>
      <c r="AN51" s="2" t="str">
        <f t="shared" si="9"/>
        <v>5482</v>
      </c>
      <c r="AO51" s="2" t="str">
        <f t="shared" si="42"/>
        <v>BB</v>
      </c>
      <c r="AP51" s="2" t="str">
        <f t="shared" si="11"/>
        <v>ED8C-5482-BB</v>
      </c>
      <c r="AQ51" s="2" t="s">
        <v>1672</v>
      </c>
      <c r="AR51" s="2" t="s">
        <v>1687</v>
      </c>
      <c r="AU51" s="2" t="s">
        <v>3556</v>
      </c>
      <c r="AV51" s="2" t="s">
        <v>3557</v>
      </c>
      <c r="AW51" s="2" t="s">
        <v>3558</v>
      </c>
      <c r="AY51" s="2" t="s">
        <v>1686</v>
      </c>
      <c r="AZ51" s="2" t="s">
        <v>1647</v>
      </c>
      <c r="BA51" s="2" t="s">
        <v>2115</v>
      </c>
      <c r="BB51" s="29"/>
      <c r="BC51" s="29"/>
      <c r="BD51" s="29"/>
      <c r="BE51" s="29"/>
      <c r="BF51" s="29"/>
      <c r="BG51" s="29">
        <v>-84.75</v>
      </c>
      <c r="BH51" s="29">
        <f t="shared" si="1"/>
        <v>0</v>
      </c>
      <c r="BI51" s="29">
        <f t="shared" si="2"/>
        <v>0</v>
      </c>
      <c r="BJ51" s="29">
        <f t="shared" si="12"/>
        <v>-84.75</v>
      </c>
      <c r="BK51" s="29">
        <f>BJ51/INDEX('EX-Rate'!A:I,MATCH('TT BoM '!BL51,'EX-Rate'!B:B,0),COLUMN('EX-Rate'!E:E))</f>
        <v>-12.237963257738368</v>
      </c>
      <c r="BL51" s="2" t="s">
        <v>2109</v>
      </c>
      <c r="BM51" s="2" t="str">
        <f t="shared" si="48"/>
        <v>LP</v>
      </c>
      <c r="BN51" s="2" t="s">
        <v>3067</v>
      </c>
      <c r="BO51" s="2" t="s">
        <v>3068</v>
      </c>
      <c r="BQ51" s="29"/>
      <c r="BR51" s="29"/>
      <c r="BS51" s="29"/>
      <c r="BT51" s="29"/>
      <c r="BU51" s="29"/>
      <c r="BV51" s="29"/>
      <c r="CC51" s="29">
        <f t="shared" si="14"/>
        <v>-12.237963257738368</v>
      </c>
      <c r="CD51" s="29">
        <f t="shared" si="15"/>
        <v>-12.237963257738368</v>
      </c>
      <c r="CE51" s="29">
        <f t="shared" si="16"/>
        <v>-12.237963257738368</v>
      </c>
      <c r="CF51" s="29">
        <f t="shared" si="17"/>
        <v>-12.237963257738368</v>
      </c>
      <c r="CG51" s="29">
        <f t="shared" si="18"/>
        <v>-12.237963257738368</v>
      </c>
      <c r="CH51" s="29">
        <f t="shared" si="19"/>
        <v>-12.237963257738368</v>
      </c>
      <c r="CI51" s="29">
        <f t="shared" si="20"/>
        <v>-12.237963257738368</v>
      </c>
      <c r="CJ51" s="29">
        <f t="shared" si="21"/>
        <v>-12.237963257738368</v>
      </c>
      <c r="CK51" s="29">
        <f t="shared" si="22"/>
        <v>-12.237963257738368</v>
      </c>
      <c r="CL51" s="29">
        <f t="shared" si="23"/>
        <v>-12.237963257738368</v>
      </c>
      <c r="CM51" s="29">
        <f t="shared" si="24"/>
        <v>-12.237963257738368</v>
      </c>
      <c r="CN51" s="29">
        <f t="shared" si="25"/>
        <v>-12.237963257738368</v>
      </c>
      <c r="CO51" s="29">
        <f t="shared" si="26"/>
        <v>-12.237963257738368</v>
      </c>
      <c r="CQ51" s="29">
        <f t="shared" si="27"/>
        <v>-84.75</v>
      </c>
      <c r="CR51" s="29">
        <f t="shared" si="28"/>
        <v>-84.75</v>
      </c>
      <c r="CS51" s="29">
        <f t="shared" si="29"/>
        <v>-84.75</v>
      </c>
      <c r="CT51" s="29">
        <f t="shared" si="30"/>
        <v>-84.75</v>
      </c>
      <c r="CU51" s="29">
        <f t="shared" si="31"/>
        <v>-84.75</v>
      </c>
      <c r="CV51" s="29">
        <f t="shared" si="32"/>
        <v>-84.75</v>
      </c>
      <c r="CW51" s="29">
        <f t="shared" si="33"/>
        <v>-84.75</v>
      </c>
      <c r="CX51" s="29">
        <f t="shared" si="34"/>
        <v>-84.75</v>
      </c>
      <c r="CY51" s="29">
        <f t="shared" si="35"/>
        <v>-84.75</v>
      </c>
      <c r="CZ51" s="29">
        <f t="shared" si="36"/>
        <v>-84.75</v>
      </c>
      <c r="DA51" s="29">
        <f t="shared" si="37"/>
        <v>-84.75</v>
      </c>
      <c r="DB51" s="29">
        <f t="shared" si="38"/>
        <v>-84.75</v>
      </c>
      <c r="DC51" s="29">
        <f t="shared" si="39"/>
        <v>-84.75</v>
      </c>
    </row>
    <row r="52" spans="11:107" s="2" customFormat="1">
      <c r="K52" s="17" t="s">
        <v>43</v>
      </c>
      <c r="L52" s="17" t="s">
        <v>91</v>
      </c>
      <c r="M52" s="17" t="s">
        <v>63</v>
      </c>
      <c r="N52" s="2" t="str">
        <f t="shared" si="44"/>
        <v>ED8C5484BA</v>
      </c>
      <c r="O52" s="2" t="str">
        <f t="shared" si="45"/>
        <v>BA</v>
      </c>
      <c r="P52" s="2" t="str">
        <f t="shared" si="46"/>
        <v>ED8C-5484-BA</v>
      </c>
      <c r="Q52" s="2" t="s">
        <v>3305</v>
      </c>
      <c r="R52" s="2" t="s">
        <v>3306</v>
      </c>
      <c r="S52" s="2" t="s">
        <v>2787</v>
      </c>
      <c r="T52" s="2">
        <v>2</v>
      </c>
      <c r="U52" s="2">
        <v>2</v>
      </c>
      <c r="V52" s="2">
        <v>2</v>
      </c>
      <c r="W52" s="2">
        <v>2</v>
      </c>
      <c r="X52" s="2">
        <v>2</v>
      </c>
      <c r="Y52" s="2">
        <v>2</v>
      </c>
      <c r="Z52" s="2">
        <v>2</v>
      </c>
      <c r="AA52" s="2">
        <v>2</v>
      </c>
      <c r="AB52" s="2">
        <v>2</v>
      </c>
      <c r="AC52" s="2">
        <v>2</v>
      </c>
      <c r="AD52" s="2">
        <v>2</v>
      </c>
      <c r="AE52" s="2">
        <v>2</v>
      </c>
      <c r="AF52" s="2">
        <v>2</v>
      </c>
      <c r="AL52" s="2">
        <f t="shared" si="7"/>
        <v>1</v>
      </c>
      <c r="AM52" s="2" t="str">
        <f t="shared" si="8"/>
        <v>ED8C</v>
      </c>
      <c r="AN52" s="2" t="str">
        <f t="shared" si="9"/>
        <v>5484</v>
      </c>
      <c r="AO52" s="2" t="str">
        <f t="shared" si="42"/>
        <v>BA</v>
      </c>
      <c r="AP52" s="2" t="str">
        <f t="shared" si="11"/>
        <v>ED8C-5484-BA</v>
      </c>
      <c r="AQ52" s="2" t="s">
        <v>1672</v>
      </c>
      <c r="AR52" s="2" t="s">
        <v>1687</v>
      </c>
      <c r="AU52" s="2" t="s">
        <v>3559</v>
      </c>
      <c r="AV52" s="2" t="s">
        <v>3560</v>
      </c>
      <c r="AW52" s="2" t="s">
        <v>3561</v>
      </c>
      <c r="AY52" s="2" t="s">
        <v>1686</v>
      </c>
      <c r="AZ52" s="2" t="s">
        <v>1647</v>
      </c>
      <c r="BA52" s="2" t="s">
        <v>2115</v>
      </c>
      <c r="BB52" s="29"/>
      <c r="BC52" s="29"/>
      <c r="BD52" s="29"/>
      <c r="BE52" s="29"/>
      <c r="BF52" s="29"/>
      <c r="BG52" s="29">
        <v>-5.61</v>
      </c>
      <c r="BH52" s="29">
        <f t="shared" si="1"/>
        <v>0</v>
      </c>
      <c r="BI52" s="29">
        <f t="shared" si="2"/>
        <v>0</v>
      </c>
      <c r="BJ52" s="29">
        <f t="shared" si="12"/>
        <v>-5.61</v>
      </c>
      <c r="BK52" s="29">
        <f>BJ52/INDEX('EX-Rate'!A:I,MATCH('TT BoM '!BL52,'EX-Rate'!B:B,0),COLUMN('EX-Rate'!E:E))</f>
        <v>-0.8100881873263982</v>
      </c>
      <c r="BL52" s="2" t="s">
        <v>2109</v>
      </c>
      <c r="BM52" s="2" t="str">
        <f t="shared" si="48"/>
        <v>LP</v>
      </c>
      <c r="BN52" s="2" t="s">
        <v>3069</v>
      </c>
      <c r="BO52" s="2" t="s">
        <v>2787</v>
      </c>
      <c r="BQ52" s="29"/>
      <c r="BR52" s="29"/>
      <c r="BS52" s="29"/>
      <c r="BT52" s="29"/>
      <c r="BU52" s="29"/>
      <c r="BV52" s="29"/>
      <c r="CC52" s="29">
        <f t="shared" si="14"/>
        <v>-1.6201763746527964</v>
      </c>
      <c r="CD52" s="29">
        <f t="shared" si="15"/>
        <v>-1.6201763746527964</v>
      </c>
      <c r="CE52" s="29">
        <f t="shared" si="16"/>
        <v>-1.6201763746527964</v>
      </c>
      <c r="CF52" s="29">
        <f t="shared" si="17"/>
        <v>-1.6201763746527964</v>
      </c>
      <c r="CG52" s="29">
        <f t="shared" si="18"/>
        <v>-1.6201763746527964</v>
      </c>
      <c r="CH52" s="29">
        <f t="shared" si="19"/>
        <v>-1.6201763746527964</v>
      </c>
      <c r="CI52" s="29">
        <f t="shared" si="20"/>
        <v>-1.6201763746527964</v>
      </c>
      <c r="CJ52" s="29">
        <f t="shared" si="21"/>
        <v>-1.6201763746527964</v>
      </c>
      <c r="CK52" s="29">
        <f t="shared" si="22"/>
        <v>-1.6201763746527964</v>
      </c>
      <c r="CL52" s="29">
        <f t="shared" si="23"/>
        <v>-1.6201763746527964</v>
      </c>
      <c r="CM52" s="29">
        <f t="shared" si="24"/>
        <v>-1.6201763746527964</v>
      </c>
      <c r="CN52" s="29">
        <f t="shared" si="25"/>
        <v>-1.6201763746527964</v>
      </c>
      <c r="CO52" s="29">
        <f t="shared" si="26"/>
        <v>-1.6201763746527964</v>
      </c>
      <c r="CQ52" s="29">
        <f t="shared" si="27"/>
        <v>-11.22</v>
      </c>
      <c r="CR52" s="29">
        <f t="shared" si="28"/>
        <v>-11.22</v>
      </c>
      <c r="CS52" s="29">
        <f t="shared" si="29"/>
        <v>-11.22</v>
      </c>
      <c r="CT52" s="29">
        <f t="shared" si="30"/>
        <v>-11.22</v>
      </c>
      <c r="CU52" s="29">
        <f t="shared" si="31"/>
        <v>-11.22</v>
      </c>
      <c r="CV52" s="29">
        <f t="shared" si="32"/>
        <v>-11.22</v>
      </c>
      <c r="CW52" s="29">
        <f t="shared" si="33"/>
        <v>-11.22</v>
      </c>
      <c r="CX52" s="29">
        <f t="shared" si="34"/>
        <v>-11.22</v>
      </c>
      <c r="CY52" s="29">
        <f t="shared" si="35"/>
        <v>-11.22</v>
      </c>
      <c r="CZ52" s="29">
        <f t="shared" si="36"/>
        <v>-11.22</v>
      </c>
      <c r="DA52" s="29">
        <f t="shared" si="37"/>
        <v>-11.22</v>
      </c>
      <c r="DB52" s="29">
        <f t="shared" si="38"/>
        <v>-11.22</v>
      </c>
      <c r="DC52" s="29">
        <f t="shared" si="39"/>
        <v>-11.22</v>
      </c>
    </row>
    <row r="53" spans="11:107" s="2" customFormat="1">
      <c r="K53" s="17" t="s">
        <v>40</v>
      </c>
      <c r="L53" s="17" t="s">
        <v>92</v>
      </c>
      <c r="M53" s="17" t="s">
        <v>42</v>
      </c>
      <c r="N53" s="2" t="str">
        <f t="shared" si="44"/>
        <v>BV615488APA</v>
      </c>
      <c r="O53" s="2" t="str">
        <f t="shared" si="45"/>
        <v>APA</v>
      </c>
      <c r="P53" s="2" t="str">
        <f t="shared" si="46"/>
        <v>BV61-5488-APA</v>
      </c>
      <c r="Q53" s="2" t="s">
        <v>3305</v>
      </c>
      <c r="R53" s="2" t="s">
        <v>3306</v>
      </c>
      <c r="S53" s="2" t="s">
        <v>3068</v>
      </c>
      <c r="T53" s="2">
        <v>2</v>
      </c>
      <c r="U53" s="2">
        <v>2</v>
      </c>
      <c r="V53" s="2">
        <v>2</v>
      </c>
      <c r="W53" s="2">
        <v>2</v>
      </c>
      <c r="X53" s="2">
        <v>2</v>
      </c>
      <c r="Y53" s="2">
        <v>2</v>
      </c>
      <c r="Z53" s="2">
        <v>2</v>
      </c>
      <c r="AA53" s="2">
        <v>2</v>
      </c>
      <c r="AB53" s="2">
        <v>2</v>
      </c>
      <c r="AC53" s="2">
        <v>2</v>
      </c>
      <c r="AD53" s="2">
        <v>2</v>
      </c>
      <c r="AE53" s="2">
        <v>2</v>
      </c>
      <c r="AF53" s="2">
        <v>2</v>
      </c>
      <c r="AL53" s="2">
        <f t="shared" si="7"/>
        <v>1</v>
      </c>
      <c r="AM53" s="2" t="str">
        <f t="shared" si="8"/>
        <v>BV61</v>
      </c>
      <c r="AN53" s="2" t="str">
        <f t="shared" si="9"/>
        <v>5488</v>
      </c>
      <c r="AO53" s="2" t="str">
        <f t="shared" si="42"/>
        <v>APA</v>
      </c>
      <c r="AP53" s="2" t="str">
        <f t="shared" si="11"/>
        <v>BV61-5488-APA</v>
      </c>
      <c r="AQ53" s="2" t="s">
        <v>1672</v>
      </c>
      <c r="AR53" s="2" t="s">
        <v>1687</v>
      </c>
      <c r="AU53" s="2" t="s">
        <v>3556</v>
      </c>
      <c r="AV53" s="2" t="s">
        <v>3557</v>
      </c>
      <c r="AW53" s="2" t="s">
        <v>3558</v>
      </c>
      <c r="AY53" s="2" t="s">
        <v>1686</v>
      </c>
      <c r="AZ53" s="2" t="s">
        <v>1647</v>
      </c>
      <c r="BA53" s="2" t="s">
        <v>2115</v>
      </c>
      <c r="BB53" s="29"/>
      <c r="BC53" s="29"/>
      <c r="BD53" s="29"/>
      <c r="BE53" s="29"/>
      <c r="BF53" s="29"/>
      <c r="BG53" s="29">
        <v>-4.53</v>
      </c>
      <c r="BH53" s="29">
        <f t="shared" si="1"/>
        <v>0</v>
      </c>
      <c r="BI53" s="29">
        <f t="shared" si="2"/>
        <v>0</v>
      </c>
      <c r="BJ53" s="29">
        <f t="shared" si="12"/>
        <v>-4.53</v>
      </c>
      <c r="BK53" s="29">
        <f>BJ53/INDEX('EX-Rate'!A:I,MATCH('TT BoM '!BL53,'EX-Rate'!B:B,0),COLUMN('EX-Rate'!E:E))</f>
        <v>-0.6541353812100863</v>
      </c>
      <c r="BL53" s="2" t="s">
        <v>2109</v>
      </c>
      <c r="BM53" s="2" t="str">
        <f t="shared" si="48"/>
        <v>LP</v>
      </c>
      <c r="BN53" s="2" t="s">
        <v>3067</v>
      </c>
      <c r="BO53" s="2" t="s">
        <v>3068</v>
      </c>
      <c r="BQ53" s="29"/>
      <c r="BR53" s="29"/>
      <c r="BS53" s="29"/>
      <c r="BT53" s="29"/>
      <c r="BU53" s="29"/>
      <c r="BV53" s="29"/>
      <c r="CC53" s="29">
        <f t="shared" si="14"/>
        <v>-1.3082707624201726</v>
      </c>
      <c r="CD53" s="29">
        <f t="shared" si="15"/>
        <v>-1.3082707624201726</v>
      </c>
      <c r="CE53" s="29">
        <f t="shared" si="16"/>
        <v>-1.3082707624201726</v>
      </c>
      <c r="CF53" s="29">
        <f t="shared" si="17"/>
        <v>-1.3082707624201726</v>
      </c>
      <c r="CG53" s="29">
        <f t="shared" si="18"/>
        <v>-1.3082707624201726</v>
      </c>
      <c r="CH53" s="29">
        <f t="shared" si="19"/>
        <v>-1.3082707624201726</v>
      </c>
      <c r="CI53" s="29">
        <f t="shared" si="20"/>
        <v>-1.3082707624201726</v>
      </c>
      <c r="CJ53" s="29">
        <f t="shared" si="21"/>
        <v>-1.3082707624201726</v>
      </c>
      <c r="CK53" s="29">
        <f t="shared" si="22"/>
        <v>-1.3082707624201726</v>
      </c>
      <c r="CL53" s="29">
        <f t="shared" si="23"/>
        <v>-1.3082707624201726</v>
      </c>
      <c r="CM53" s="29">
        <f t="shared" si="24"/>
        <v>-1.3082707624201726</v>
      </c>
      <c r="CN53" s="29">
        <f t="shared" si="25"/>
        <v>-1.3082707624201726</v>
      </c>
      <c r="CO53" s="29">
        <f t="shared" si="26"/>
        <v>-1.3082707624201726</v>
      </c>
      <c r="CQ53" s="29">
        <f t="shared" si="27"/>
        <v>-9.06</v>
      </c>
      <c r="CR53" s="29">
        <f t="shared" si="28"/>
        <v>-9.06</v>
      </c>
      <c r="CS53" s="29">
        <f t="shared" si="29"/>
        <v>-9.06</v>
      </c>
      <c r="CT53" s="29">
        <f t="shared" si="30"/>
        <v>-9.06</v>
      </c>
      <c r="CU53" s="29">
        <f t="shared" si="31"/>
        <v>-9.06</v>
      </c>
      <c r="CV53" s="29">
        <f t="shared" si="32"/>
        <v>-9.06</v>
      </c>
      <c r="CW53" s="29">
        <f t="shared" si="33"/>
        <v>-9.06</v>
      </c>
      <c r="CX53" s="29">
        <f t="shared" si="34"/>
        <v>-9.06</v>
      </c>
      <c r="CY53" s="29">
        <f t="shared" si="35"/>
        <v>-9.06</v>
      </c>
      <c r="CZ53" s="29">
        <f t="shared" si="36"/>
        <v>-9.06</v>
      </c>
      <c r="DA53" s="29">
        <f t="shared" si="37"/>
        <v>-9.06</v>
      </c>
      <c r="DB53" s="29">
        <f t="shared" si="38"/>
        <v>-9.06</v>
      </c>
      <c r="DC53" s="29">
        <f t="shared" si="39"/>
        <v>-9.06</v>
      </c>
    </row>
    <row r="54" spans="11:107" s="2" customFormat="1">
      <c r="K54" s="17" t="s">
        <v>46</v>
      </c>
      <c r="L54" s="17" t="s">
        <v>93</v>
      </c>
      <c r="M54" s="17" t="s">
        <v>56</v>
      </c>
      <c r="N54" s="2" t="str">
        <f t="shared" si="44"/>
        <v>JD8C5560AB</v>
      </c>
      <c r="O54" s="2" t="str">
        <f t="shared" si="45"/>
        <v>AB</v>
      </c>
      <c r="P54" s="2" t="str">
        <f t="shared" si="46"/>
        <v>JD8C-5560-AB</v>
      </c>
      <c r="Q54" s="2" t="s">
        <v>3305</v>
      </c>
      <c r="R54" s="2" t="s">
        <v>3306</v>
      </c>
      <c r="S54" s="2" t="s">
        <v>3309</v>
      </c>
      <c r="T54" s="2">
        <v>2</v>
      </c>
      <c r="U54" s="2">
        <v>2</v>
      </c>
      <c r="V54" s="2">
        <v>2</v>
      </c>
      <c r="W54" s="2">
        <v>2</v>
      </c>
      <c r="X54" s="2">
        <v>2</v>
      </c>
      <c r="Y54" s="2">
        <v>2</v>
      </c>
      <c r="Z54" s="2">
        <v>2</v>
      </c>
      <c r="AA54" s="2">
        <v>2</v>
      </c>
      <c r="AB54" s="2">
        <v>2</v>
      </c>
      <c r="AC54" s="2">
        <v>2</v>
      </c>
      <c r="AD54" s="2">
        <v>2</v>
      </c>
      <c r="AE54" s="2">
        <v>2</v>
      </c>
      <c r="AF54" s="2">
        <v>2</v>
      </c>
      <c r="AL54" s="2">
        <f t="shared" si="7"/>
        <v>1</v>
      </c>
      <c r="AM54" s="2" t="str">
        <f t="shared" si="8"/>
        <v>JD8C</v>
      </c>
      <c r="AN54" s="2" t="str">
        <f t="shared" si="9"/>
        <v>5560</v>
      </c>
      <c r="AO54" s="2" t="str">
        <f t="shared" si="42"/>
        <v>AB</v>
      </c>
      <c r="AP54" s="2" t="str">
        <f t="shared" si="11"/>
        <v>JD8C-5560-AB</v>
      </c>
      <c r="AQ54" s="2" t="s">
        <v>1672</v>
      </c>
      <c r="AR54" s="2" t="s">
        <v>1673</v>
      </c>
      <c r="AS54" s="2">
        <v>0</v>
      </c>
      <c r="AT54" s="2" t="s">
        <v>2160</v>
      </c>
      <c r="AU54" s="2" t="s">
        <v>2194</v>
      </c>
      <c r="AV54" s="2" t="s">
        <v>2195</v>
      </c>
      <c r="AW54" s="2">
        <v>0</v>
      </c>
      <c r="AX54" s="2">
        <v>0</v>
      </c>
      <c r="AY54" s="2" t="s">
        <v>2154</v>
      </c>
      <c r="AZ54" s="2" t="s">
        <v>1647</v>
      </c>
      <c r="BA54" s="2" t="s">
        <v>2115</v>
      </c>
      <c r="BB54" s="29">
        <v>-35.929999999999993</v>
      </c>
      <c r="BC54" s="29">
        <v>-1.86</v>
      </c>
      <c r="BD54" s="29">
        <v>-3.31</v>
      </c>
      <c r="BE54" s="29">
        <v>-0.17</v>
      </c>
      <c r="BF54" s="29">
        <v>0</v>
      </c>
      <c r="BG54" s="29">
        <v>-41.269999999999996</v>
      </c>
      <c r="BH54" s="29">
        <f t="shared" si="1"/>
        <v>0</v>
      </c>
      <c r="BI54" s="29">
        <f t="shared" si="2"/>
        <v>0</v>
      </c>
      <c r="BJ54" s="29">
        <f t="shared" si="12"/>
        <v>-41.269999999999996</v>
      </c>
      <c r="BK54" s="29">
        <f>BJ54/INDEX('EX-Rate'!A:I,MATCH('TT BoM '!BL54,'EX-Rate'!B:B,0),COLUMN('EX-Rate'!E:E))</f>
        <v>-5.9594188040927714</v>
      </c>
      <c r="BL54" s="2" t="s">
        <v>2109</v>
      </c>
      <c r="BM54" s="2" t="str">
        <f t="shared" si="48"/>
        <v>LP</v>
      </c>
      <c r="BN54" s="2" t="s">
        <v>2196</v>
      </c>
      <c r="BO54" s="2">
        <v>0</v>
      </c>
      <c r="BQ54" s="29">
        <v>0</v>
      </c>
      <c r="BR54" s="29">
        <v>0</v>
      </c>
      <c r="BS54" s="29"/>
      <c r="BT54" s="29">
        <v>0</v>
      </c>
      <c r="BU54" s="29">
        <v>0</v>
      </c>
      <c r="BV54" s="29">
        <v>0</v>
      </c>
      <c r="CC54" s="29">
        <f t="shared" si="14"/>
        <v>-11.918837608185543</v>
      </c>
      <c r="CD54" s="29">
        <f t="shared" si="15"/>
        <v>-11.918837608185543</v>
      </c>
      <c r="CE54" s="29">
        <f t="shared" si="16"/>
        <v>-11.918837608185543</v>
      </c>
      <c r="CF54" s="29">
        <f t="shared" si="17"/>
        <v>-11.918837608185543</v>
      </c>
      <c r="CG54" s="29">
        <f t="shared" si="18"/>
        <v>-11.918837608185543</v>
      </c>
      <c r="CH54" s="29">
        <f t="shared" si="19"/>
        <v>-11.918837608185543</v>
      </c>
      <c r="CI54" s="29">
        <f t="shared" si="20"/>
        <v>-11.918837608185543</v>
      </c>
      <c r="CJ54" s="29">
        <f t="shared" si="21"/>
        <v>-11.918837608185543</v>
      </c>
      <c r="CK54" s="29">
        <f t="shared" si="22"/>
        <v>-11.918837608185543</v>
      </c>
      <c r="CL54" s="29">
        <f t="shared" si="23"/>
        <v>-11.918837608185543</v>
      </c>
      <c r="CM54" s="29">
        <f t="shared" si="24"/>
        <v>-11.918837608185543</v>
      </c>
      <c r="CN54" s="29">
        <f t="shared" si="25"/>
        <v>-11.918837608185543</v>
      </c>
      <c r="CO54" s="29">
        <f t="shared" si="26"/>
        <v>-11.918837608185543</v>
      </c>
      <c r="CQ54" s="29">
        <f t="shared" si="27"/>
        <v>-82.539999999999992</v>
      </c>
      <c r="CR54" s="29">
        <f t="shared" si="28"/>
        <v>-82.539999999999992</v>
      </c>
      <c r="CS54" s="29">
        <f t="shared" si="29"/>
        <v>-82.539999999999992</v>
      </c>
      <c r="CT54" s="29">
        <f t="shared" si="30"/>
        <v>-82.539999999999992</v>
      </c>
      <c r="CU54" s="29">
        <f t="shared" si="31"/>
        <v>-82.539999999999992</v>
      </c>
      <c r="CV54" s="29">
        <f t="shared" si="32"/>
        <v>-82.539999999999992</v>
      </c>
      <c r="CW54" s="29">
        <f t="shared" si="33"/>
        <v>-82.539999999999992</v>
      </c>
      <c r="CX54" s="29">
        <f t="shared" si="34"/>
        <v>-82.539999999999992</v>
      </c>
      <c r="CY54" s="29">
        <f t="shared" si="35"/>
        <v>-82.539999999999992</v>
      </c>
      <c r="CZ54" s="29">
        <f t="shared" si="36"/>
        <v>-82.539999999999992</v>
      </c>
      <c r="DA54" s="29">
        <f t="shared" si="37"/>
        <v>-82.539999999999992</v>
      </c>
      <c r="DB54" s="29">
        <f t="shared" si="38"/>
        <v>-82.539999999999992</v>
      </c>
      <c r="DC54" s="29">
        <f t="shared" si="39"/>
        <v>-82.539999999999992</v>
      </c>
    </row>
    <row r="55" spans="11:107" s="2" customFormat="1">
      <c r="K55" s="17" t="s">
        <v>43</v>
      </c>
      <c r="L55" s="17" t="s">
        <v>94</v>
      </c>
      <c r="M55" s="17" t="s">
        <v>20</v>
      </c>
      <c r="N55" s="2" t="str">
        <f t="shared" si="44"/>
        <v>ED8C5599AA</v>
      </c>
      <c r="O55" s="2" t="str">
        <f t="shared" si="45"/>
        <v>AA</v>
      </c>
      <c r="P55" s="2" t="str">
        <f t="shared" si="46"/>
        <v>ED8C-5599-AA</v>
      </c>
      <c r="Q55" s="2" t="s">
        <v>3305</v>
      </c>
      <c r="R55" s="2" t="s">
        <v>3306</v>
      </c>
      <c r="S55" s="2" t="s">
        <v>3071</v>
      </c>
      <c r="T55" s="2">
        <v>2</v>
      </c>
      <c r="U55" s="2">
        <v>2</v>
      </c>
      <c r="V55" s="2">
        <v>2</v>
      </c>
      <c r="W55" s="2">
        <v>2</v>
      </c>
      <c r="X55" s="2">
        <v>2</v>
      </c>
      <c r="Y55" s="2">
        <v>2</v>
      </c>
      <c r="Z55" s="2">
        <v>2</v>
      </c>
      <c r="AA55" s="2">
        <v>2</v>
      </c>
      <c r="AB55" s="2">
        <v>2</v>
      </c>
      <c r="AC55" s="2">
        <v>2</v>
      </c>
      <c r="AD55" s="2">
        <v>2</v>
      </c>
      <c r="AE55" s="2">
        <v>2</v>
      </c>
      <c r="AF55" s="2">
        <v>2</v>
      </c>
      <c r="AL55" s="2">
        <f t="shared" si="7"/>
        <v>1</v>
      </c>
      <c r="AM55" s="2" t="str">
        <f t="shared" si="8"/>
        <v>ED8C</v>
      </c>
      <c r="AN55" s="2" t="str">
        <f t="shared" si="9"/>
        <v>5599</v>
      </c>
      <c r="AO55" s="2" t="str">
        <f t="shared" si="42"/>
        <v>AA</v>
      </c>
      <c r="AP55" s="2" t="str">
        <f t="shared" si="11"/>
        <v>ED8C-5599-AA</v>
      </c>
      <c r="AQ55" s="2" t="s">
        <v>1672</v>
      </c>
      <c r="AR55" s="2" t="s">
        <v>1687</v>
      </c>
      <c r="AU55" s="2" t="s">
        <v>3562</v>
      </c>
      <c r="AV55" s="2" t="s">
        <v>3563</v>
      </c>
      <c r="AW55" s="2" t="s">
        <v>3564</v>
      </c>
      <c r="AY55" s="2" t="s">
        <v>1686</v>
      </c>
      <c r="AZ55" s="2" t="s">
        <v>1647</v>
      </c>
      <c r="BA55" s="2" t="s">
        <v>2115</v>
      </c>
      <c r="BB55" s="29"/>
      <c r="BC55" s="29"/>
      <c r="BD55" s="29"/>
      <c r="BE55" s="29"/>
      <c r="BF55" s="29"/>
      <c r="BG55" s="29">
        <v>-2.16</v>
      </c>
      <c r="BH55" s="29">
        <f t="shared" si="1"/>
        <v>0</v>
      </c>
      <c r="BI55" s="29">
        <f t="shared" si="2"/>
        <v>0</v>
      </c>
      <c r="BJ55" s="29">
        <f t="shared" si="12"/>
        <v>-2.16</v>
      </c>
      <c r="BK55" s="29">
        <f>BJ55/INDEX('EX-Rate'!A:I,MATCH('TT BoM '!BL55,'EX-Rate'!B:B,0),COLUMN('EX-Rate'!E:E))</f>
        <v>-0.31190561223262392</v>
      </c>
      <c r="BL55" s="2" t="s">
        <v>2109</v>
      </c>
      <c r="BM55" s="2" t="str">
        <f t="shared" si="48"/>
        <v>LP</v>
      </c>
      <c r="BN55" s="2" t="s">
        <v>3070</v>
      </c>
      <c r="BO55" s="2" t="s">
        <v>3071</v>
      </c>
      <c r="BQ55" s="29"/>
      <c r="BR55" s="29"/>
      <c r="BS55" s="29"/>
      <c r="BT55" s="29"/>
      <c r="BU55" s="29"/>
      <c r="BV55" s="29"/>
      <c r="CC55" s="29">
        <f t="shared" si="14"/>
        <v>-0.62381122446524784</v>
      </c>
      <c r="CD55" s="29">
        <f t="shared" si="15"/>
        <v>-0.62381122446524784</v>
      </c>
      <c r="CE55" s="29">
        <f t="shared" si="16"/>
        <v>-0.62381122446524784</v>
      </c>
      <c r="CF55" s="29">
        <f t="shared" si="17"/>
        <v>-0.62381122446524784</v>
      </c>
      <c r="CG55" s="29">
        <f t="shared" si="18"/>
        <v>-0.62381122446524784</v>
      </c>
      <c r="CH55" s="29">
        <f t="shared" si="19"/>
        <v>-0.62381122446524784</v>
      </c>
      <c r="CI55" s="29">
        <f t="shared" si="20"/>
        <v>-0.62381122446524784</v>
      </c>
      <c r="CJ55" s="29">
        <f t="shared" si="21"/>
        <v>-0.62381122446524784</v>
      </c>
      <c r="CK55" s="29">
        <f t="shared" si="22"/>
        <v>-0.62381122446524784</v>
      </c>
      <c r="CL55" s="29">
        <f t="shared" si="23"/>
        <v>-0.62381122446524784</v>
      </c>
      <c r="CM55" s="29">
        <f t="shared" si="24"/>
        <v>-0.62381122446524784</v>
      </c>
      <c r="CN55" s="29">
        <f t="shared" si="25"/>
        <v>-0.62381122446524784</v>
      </c>
      <c r="CO55" s="29">
        <f t="shared" si="26"/>
        <v>-0.62381122446524784</v>
      </c>
      <c r="CQ55" s="29">
        <f t="shared" si="27"/>
        <v>-4.32</v>
      </c>
      <c r="CR55" s="29">
        <f t="shared" si="28"/>
        <v>-4.32</v>
      </c>
      <c r="CS55" s="29">
        <f t="shared" si="29"/>
        <v>-4.32</v>
      </c>
      <c r="CT55" s="29">
        <f t="shared" si="30"/>
        <v>-4.32</v>
      </c>
      <c r="CU55" s="29">
        <f t="shared" si="31"/>
        <v>-4.32</v>
      </c>
      <c r="CV55" s="29">
        <f t="shared" si="32"/>
        <v>-4.32</v>
      </c>
      <c r="CW55" s="29">
        <f t="shared" si="33"/>
        <v>-4.32</v>
      </c>
      <c r="CX55" s="29">
        <f t="shared" si="34"/>
        <v>-4.32</v>
      </c>
      <c r="CY55" s="29">
        <f t="shared" si="35"/>
        <v>-4.32</v>
      </c>
      <c r="CZ55" s="29">
        <f t="shared" si="36"/>
        <v>-4.32</v>
      </c>
      <c r="DA55" s="29">
        <f t="shared" si="37"/>
        <v>-4.32</v>
      </c>
      <c r="DB55" s="29">
        <f t="shared" si="38"/>
        <v>-4.32</v>
      </c>
      <c r="DC55" s="29">
        <f t="shared" si="39"/>
        <v>-4.32</v>
      </c>
    </row>
    <row r="56" spans="11:107" s="2" customFormat="1">
      <c r="K56" s="17" t="s">
        <v>97</v>
      </c>
      <c r="L56" s="17" t="s">
        <v>96</v>
      </c>
      <c r="M56" s="17" t="s">
        <v>20</v>
      </c>
      <c r="N56" s="2" t="str">
        <f t="shared" si="44"/>
        <v>JD8G6007AA</v>
      </c>
      <c r="O56" s="2" t="str">
        <f t="shared" si="45"/>
        <v>AA</v>
      </c>
      <c r="P56" s="2" t="str">
        <f t="shared" si="46"/>
        <v>JD8G-6007-AA</v>
      </c>
      <c r="Q56" s="2" t="s">
        <v>3305</v>
      </c>
      <c r="R56" s="2" t="s">
        <v>3306</v>
      </c>
      <c r="S56" s="2" t="s">
        <v>3310</v>
      </c>
      <c r="T56" s="2">
        <v>1</v>
      </c>
      <c r="U56" s="2" t="s">
        <v>1375</v>
      </c>
      <c r="V56" s="2">
        <v>1</v>
      </c>
      <c r="W56" s="2" t="s">
        <v>1375</v>
      </c>
      <c r="X56" s="2" t="s">
        <v>1375</v>
      </c>
      <c r="Y56" s="2" t="s">
        <v>1375</v>
      </c>
      <c r="Z56" s="2" t="s">
        <v>1375</v>
      </c>
      <c r="AA56" s="2" t="s">
        <v>1375</v>
      </c>
      <c r="AB56" s="2" t="s">
        <v>1375</v>
      </c>
      <c r="AC56" s="2" t="s">
        <v>1375</v>
      </c>
      <c r="AD56" s="2" t="s">
        <v>1375</v>
      </c>
      <c r="AE56" s="2" t="s">
        <v>1375</v>
      </c>
      <c r="AF56" s="2" t="s">
        <v>1375</v>
      </c>
      <c r="AL56" s="2">
        <f t="shared" si="7"/>
        <v>1</v>
      </c>
      <c r="AM56" s="2" t="str">
        <f t="shared" si="8"/>
        <v>JD8G</v>
      </c>
      <c r="AN56" s="2" t="str">
        <f t="shared" si="9"/>
        <v>6007</v>
      </c>
      <c r="AO56" s="2" t="str">
        <f t="shared" si="42"/>
        <v>AA</v>
      </c>
      <c r="AP56" s="2" t="str">
        <f t="shared" si="11"/>
        <v>JD8G-6007-AA</v>
      </c>
      <c r="AQ56" s="2" t="s">
        <v>2062</v>
      </c>
      <c r="AR56" s="2" t="s">
        <v>3865</v>
      </c>
      <c r="AU56" s="2" t="s">
        <v>2050</v>
      </c>
      <c r="AV56" s="2" t="s">
        <v>2051</v>
      </c>
      <c r="AW56" s="67" t="s">
        <v>2052</v>
      </c>
      <c r="AZ56" s="39" t="s">
        <v>1648</v>
      </c>
      <c r="BA56" s="2" t="s">
        <v>2053</v>
      </c>
      <c r="BB56" s="29"/>
      <c r="BC56" s="29"/>
      <c r="BD56" s="29"/>
      <c r="BE56" s="29"/>
      <c r="BF56" s="29"/>
      <c r="BG56" s="29">
        <v>-6102.0024294156956</v>
      </c>
      <c r="BH56" s="29">
        <f t="shared" si="1"/>
        <v>0</v>
      </c>
      <c r="BI56" s="29">
        <f t="shared" si="2"/>
        <v>0</v>
      </c>
      <c r="BJ56" s="29">
        <f t="shared" si="12"/>
        <v>-6102.0024294156956</v>
      </c>
      <c r="BK56" s="29">
        <f>BJ56/INDEX('EX-Rate'!A:I,MATCH('TT BoM '!BL56,'EX-Rate'!B:B,0),COLUMN('EX-Rate'!E:E))</f>
        <v>-881.13370536660227</v>
      </c>
      <c r="BL56" s="2" t="s">
        <v>2109</v>
      </c>
      <c r="BM56" s="2" t="str">
        <f t="shared" si="48"/>
        <v>LP</v>
      </c>
      <c r="BN56" s="2" t="s">
        <v>2059</v>
      </c>
      <c r="BO56" s="2" t="s">
        <v>3310</v>
      </c>
      <c r="BP56" s="2" t="s">
        <v>2054</v>
      </c>
      <c r="BQ56" s="29"/>
      <c r="BR56" s="29"/>
      <c r="BS56" s="29"/>
      <c r="BT56" s="29"/>
      <c r="BU56" s="29"/>
      <c r="BV56" s="29"/>
      <c r="CC56" s="29">
        <f t="shared" si="14"/>
        <v>-881.13370536660227</v>
      </c>
      <c r="CD56" s="29">
        <f t="shared" si="15"/>
        <v>0</v>
      </c>
      <c r="CE56" s="29">
        <f t="shared" si="16"/>
        <v>-881.13370536660227</v>
      </c>
      <c r="CF56" s="29">
        <f t="shared" si="17"/>
        <v>0</v>
      </c>
      <c r="CG56" s="29">
        <f t="shared" si="18"/>
        <v>0</v>
      </c>
      <c r="CH56" s="29">
        <f t="shared" si="19"/>
        <v>0</v>
      </c>
      <c r="CI56" s="29">
        <f t="shared" si="20"/>
        <v>0</v>
      </c>
      <c r="CJ56" s="29">
        <f t="shared" si="21"/>
        <v>0</v>
      </c>
      <c r="CK56" s="29">
        <f t="shared" si="22"/>
        <v>0</v>
      </c>
      <c r="CL56" s="29">
        <f t="shared" si="23"/>
        <v>0</v>
      </c>
      <c r="CM56" s="29">
        <f t="shared" si="24"/>
        <v>0</v>
      </c>
      <c r="CN56" s="29">
        <f t="shared" si="25"/>
        <v>0</v>
      </c>
      <c r="CO56" s="29">
        <f t="shared" si="26"/>
        <v>0</v>
      </c>
      <c r="CQ56" s="29">
        <f t="shared" si="27"/>
        <v>-6102.0024294156956</v>
      </c>
      <c r="CR56" s="29">
        <f t="shared" si="28"/>
        <v>0</v>
      </c>
      <c r="CS56" s="29">
        <f t="shared" si="29"/>
        <v>-6102.0024294156956</v>
      </c>
      <c r="CT56" s="29">
        <f t="shared" si="30"/>
        <v>0</v>
      </c>
      <c r="CU56" s="29">
        <f t="shared" si="31"/>
        <v>0</v>
      </c>
      <c r="CV56" s="29">
        <f t="shared" si="32"/>
        <v>0</v>
      </c>
      <c r="CW56" s="29">
        <f t="shared" si="33"/>
        <v>0</v>
      </c>
      <c r="CX56" s="29">
        <f t="shared" si="34"/>
        <v>0</v>
      </c>
      <c r="CY56" s="29">
        <f t="shared" si="35"/>
        <v>0</v>
      </c>
      <c r="CZ56" s="29">
        <f t="shared" si="36"/>
        <v>0</v>
      </c>
      <c r="DA56" s="29">
        <f t="shared" si="37"/>
        <v>0</v>
      </c>
      <c r="DB56" s="29">
        <f t="shared" si="38"/>
        <v>0</v>
      </c>
      <c r="DC56" s="29">
        <f t="shared" si="39"/>
        <v>0</v>
      </c>
    </row>
    <row r="57" spans="11:107" s="2" customFormat="1">
      <c r="K57" s="17" t="s">
        <v>97</v>
      </c>
      <c r="L57" s="17" t="s">
        <v>96</v>
      </c>
      <c r="M57" s="17" t="s">
        <v>63</v>
      </c>
      <c r="N57" s="2" t="str">
        <f t="shared" si="44"/>
        <v>JD8G6007BA</v>
      </c>
      <c r="O57" s="2" t="str">
        <f t="shared" si="45"/>
        <v>BA</v>
      </c>
      <c r="P57" s="2" t="str">
        <f t="shared" si="46"/>
        <v>JD8G-6007-BA</v>
      </c>
      <c r="Q57" s="2" t="s">
        <v>3305</v>
      </c>
      <c r="R57" s="2" t="s">
        <v>3306</v>
      </c>
      <c r="S57" s="2" t="s">
        <v>3310</v>
      </c>
      <c r="T57" s="2" t="s">
        <v>1375</v>
      </c>
      <c r="U57" s="2">
        <v>1</v>
      </c>
      <c r="V57" s="2" t="s">
        <v>1375</v>
      </c>
      <c r="W57" s="2">
        <v>1</v>
      </c>
      <c r="X57" s="2" t="s">
        <v>1375</v>
      </c>
      <c r="Y57" s="2" t="s">
        <v>1375</v>
      </c>
      <c r="Z57" s="2">
        <v>1</v>
      </c>
      <c r="AA57" s="2" t="s">
        <v>1375</v>
      </c>
      <c r="AB57" s="2" t="s">
        <v>1375</v>
      </c>
      <c r="AC57" s="2" t="s">
        <v>1375</v>
      </c>
      <c r="AD57" s="2" t="s">
        <v>1375</v>
      </c>
      <c r="AE57" s="2" t="s">
        <v>1375</v>
      </c>
      <c r="AF57" s="2" t="s">
        <v>1375</v>
      </c>
      <c r="AL57" s="2">
        <f t="shared" si="7"/>
        <v>1</v>
      </c>
      <c r="AM57" s="2" t="str">
        <f t="shared" si="8"/>
        <v>JD8G</v>
      </c>
      <c r="AN57" s="2" t="str">
        <f t="shared" si="9"/>
        <v>6007</v>
      </c>
      <c r="AO57" s="2" t="str">
        <f t="shared" si="42"/>
        <v>BA</v>
      </c>
      <c r="AP57" s="2" t="str">
        <f t="shared" si="11"/>
        <v>JD8G-6007-BA</v>
      </c>
      <c r="AQ57" s="2" t="s">
        <v>2062</v>
      </c>
      <c r="AR57" s="2" t="s">
        <v>3865</v>
      </c>
      <c r="AU57" s="2" t="s">
        <v>2050</v>
      </c>
      <c r="AV57" s="2" t="s">
        <v>2051</v>
      </c>
      <c r="AW57" s="67" t="s">
        <v>2052</v>
      </c>
      <c r="AZ57" s="39" t="s">
        <v>1648</v>
      </c>
      <c r="BA57" s="2" t="s">
        <v>2053</v>
      </c>
      <c r="BB57" s="29"/>
      <c r="BC57" s="29"/>
      <c r="BD57" s="29"/>
      <c r="BE57" s="29"/>
      <c r="BF57" s="29"/>
      <c r="BG57" s="29">
        <v>-5926.9796322829898</v>
      </c>
      <c r="BH57" s="29">
        <f t="shared" si="1"/>
        <v>0</v>
      </c>
      <c r="BI57" s="29">
        <f t="shared" si="2"/>
        <v>0</v>
      </c>
      <c r="BJ57" s="29">
        <f t="shared" si="12"/>
        <v>-5926.9796322829898</v>
      </c>
      <c r="BK57" s="29">
        <f>BJ57/INDEX('EX-Rate'!A:I,MATCH('TT BoM '!BL57,'EX-Rate'!B:B,0),COLUMN('EX-Rate'!E:E))</f>
        <v>-855.860282822925</v>
      </c>
      <c r="BL57" s="2" t="s">
        <v>2109</v>
      </c>
      <c r="BM57" s="2" t="str">
        <f t="shared" si="48"/>
        <v>LP</v>
      </c>
      <c r="BN57" s="2" t="s">
        <v>2059</v>
      </c>
      <c r="BO57" s="2" t="s">
        <v>3310</v>
      </c>
      <c r="BP57" s="2" t="s">
        <v>2054</v>
      </c>
      <c r="BQ57" s="29"/>
      <c r="BR57" s="29"/>
      <c r="BS57" s="29"/>
      <c r="BT57" s="29"/>
      <c r="BU57" s="29"/>
      <c r="BV57" s="29"/>
      <c r="CC57" s="29">
        <f t="shared" si="14"/>
        <v>0</v>
      </c>
      <c r="CD57" s="29">
        <f t="shared" si="15"/>
        <v>-855.860282822925</v>
      </c>
      <c r="CE57" s="29">
        <f t="shared" si="16"/>
        <v>0</v>
      </c>
      <c r="CF57" s="29">
        <f t="shared" si="17"/>
        <v>-855.860282822925</v>
      </c>
      <c r="CG57" s="29">
        <f t="shared" si="18"/>
        <v>0</v>
      </c>
      <c r="CH57" s="29">
        <f t="shared" si="19"/>
        <v>0</v>
      </c>
      <c r="CI57" s="29">
        <f t="shared" si="20"/>
        <v>-855.860282822925</v>
      </c>
      <c r="CJ57" s="29">
        <f t="shared" si="21"/>
        <v>0</v>
      </c>
      <c r="CK57" s="29">
        <f t="shared" si="22"/>
        <v>0</v>
      </c>
      <c r="CL57" s="29">
        <f t="shared" si="23"/>
        <v>0</v>
      </c>
      <c r="CM57" s="29">
        <f t="shared" si="24"/>
        <v>0</v>
      </c>
      <c r="CN57" s="29">
        <f t="shared" si="25"/>
        <v>0</v>
      </c>
      <c r="CO57" s="29">
        <f t="shared" si="26"/>
        <v>0</v>
      </c>
      <c r="CQ57" s="29">
        <f t="shared" si="27"/>
        <v>0</v>
      </c>
      <c r="CR57" s="29">
        <f t="shared" si="28"/>
        <v>-5926.9796322829898</v>
      </c>
      <c r="CS57" s="29">
        <f t="shared" si="29"/>
        <v>0</v>
      </c>
      <c r="CT57" s="29">
        <f t="shared" si="30"/>
        <v>-5926.9796322829898</v>
      </c>
      <c r="CU57" s="29">
        <f t="shared" si="31"/>
        <v>0</v>
      </c>
      <c r="CV57" s="29">
        <f t="shared" si="32"/>
        <v>0</v>
      </c>
      <c r="CW57" s="29">
        <f t="shared" si="33"/>
        <v>-5926.9796322829898</v>
      </c>
      <c r="CX57" s="29">
        <f t="shared" si="34"/>
        <v>0</v>
      </c>
      <c r="CY57" s="29">
        <f t="shared" si="35"/>
        <v>0</v>
      </c>
      <c r="CZ57" s="29">
        <f t="shared" si="36"/>
        <v>0</v>
      </c>
      <c r="DA57" s="29">
        <f t="shared" si="37"/>
        <v>0</v>
      </c>
      <c r="DB57" s="29">
        <f t="shared" si="38"/>
        <v>0</v>
      </c>
      <c r="DC57" s="29">
        <f t="shared" si="39"/>
        <v>0</v>
      </c>
    </row>
    <row r="58" spans="11:107" s="2" customFormat="1">
      <c r="K58" s="17" t="s">
        <v>97</v>
      </c>
      <c r="L58" s="17" t="s">
        <v>96</v>
      </c>
      <c r="M58" s="17" t="s">
        <v>98</v>
      </c>
      <c r="N58" s="2" t="str">
        <f t="shared" si="44"/>
        <v>JD8G6007EA</v>
      </c>
      <c r="O58" s="2" t="str">
        <f t="shared" si="45"/>
        <v>EA</v>
      </c>
      <c r="P58" s="2" t="str">
        <f t="shared" si="46"/>
        <v>JD8G-6007-EA</v>
      </c>
      <c r="Q58" s="2" t="s">
        <v>3305</v>
      </c>
      <c r="R58" s="2" t="s">
        <v>3306</v>
      </c>
      <c r="S58" s="2" t="s">
        <v>3310</v>
      </c>
      <c r="T58" s="2" t="s">
        <v>1375</v>
      </c>
      <c r="U58" s="2" t="s">
        <v>1375</v>
      </c>
      <c r="V58" s="2" t="s">
        <v>1375</v>
      </c>
      <c r="W58" s="2" t="s">
        <v>1375</v>
      </c>
      <c r="X58" s="2">
        <v>1</v>
      </c>
      <c r="Y58" s="2" t="s">
        <v>1375</v>
      </c>
      <c r="Z58" s="2" t="s">
        <v>1375</v>
      </c>
      <c r="AA58" s="2" t="s">
        <v>1375</v>
      </c>
      <c r="AB58" s="2" t="s">
        <v>1375</v>
      </c>
      <c r="AC58" s="2" t="s">
        <v>1375</v>
      </c>
      <c r="AD58" s="2" t="s">
        <v>1375</v>
      </c>
      <c r="AE58" s="2" t="s">
        <v>1375</v>
      </c>
      <c r="AF58" s="2" t="s">
        <v>1375</v>
      </c>
      <c r="AL58" s="2">
        <f t="shared" si="7"/>
        <v>1</v>
      </c>
      <c r="AM58" s="2" t="str">
        <f t="shared" si="8"/>
        <v>JD8G</v>
      </c>
      <c r="AN58" s="2" t="str">
        <f t="shared" si="9"/>
        <v>6007</v>
      </c>
      <c r="AO58" s="2" t="str">
        <f t="shared" si="42"/>
        <v>EA</v>
      </c>
      <c r="AP58" s="2" t="str">
        <f t="shared" si="11"/>
        <v>JD8G-6007-EA</v>
      </c>
      <c r="AQ58" s="2" t="s">
        <v>2062</v>
      </c>
      <c r="AR58" s="2" t="s">
        <v>3865</v>
      </c>
      <c r="AU58" s="2" t="s">
        <v>2050</v>
      </c>
      <c r="AV58" s="2" t="s">
        <v>2051</v>
      </c>
      <c r="AW58" s="67" t="s">
        <v>2052</v>
      </c>
      <c r="AZ58" s="39" t="s">
        <v>1648</v>
      </c>
      <c r="BA58" s="2" t="s">
        <v>2053</v>
      </c>
      <c r="BB58" s="29"/>
      <c r="BC58" s="29"/>
      <c r="BD58" s="29"/>
      <c r="BE58" s="29"/>
      <c r="BF58" s="29"/>
      <c r="BG58" s="29">
        <v>-10340.307078443486</v>
      </c>
      <c r="BH58" s="29">
        <f t="shared" si="1"/>
        <v>0</v>
      </c>
      <c r="BI58" s="29">
        <f t="shared" si="2"/>
        <v>0</v>
      </c>
      <c r="BJ58" s="29">
        <f t="shared" si="12"/>
        <v>-10340.307078443486</v>
      </c>
      <c r="BK58" s="29">
        <f>BJ58/INDEX('EX-Rate'!A:I,MATCH('TT BoM '!BL58,'EX-Rate'!B:B,0),COLUMN('EX-Rate'!E:E))</f>
        <v>-1493.1480601737269</v>
      </c>
      <c r="BL58" s="2" t="s">
        <v>2109</v>
      </c>
      <c r="BM58" s="2" t="str">
        <f t="shared" si="48"/>
        <v>LP</v>
      </c>
      <c r="BN58" s="2" t="s">
        <v>2059</v>
      </c>
      <c r="BO58" s="2" t="s">
        <v>3310</v>
      </c>
      <c r="BP58" s="2" t="s">
        <v>2054</v>
      </c>
      <c r="BQ58" s="29"/>
      <c r="BR58" s="29"/>
      <c r="BS58" s="29"/>
      <c r="BT58" s="29"/>
      <c r="BU58" s="29"/>
      <c r="BV58" s="29"/>
      <c r="CC58" s="29">
        <f t="shared" si="14"/>
        <v>0</v>
      </c>
      <c r="CD58" s="29">
        <f t="shared" si="15"/>
        <v>0</v>
      </c>
      <c r="CE58" s="29">
        <f t="shared" si="16"/>
        <v>0</v>
      </c>
      <c r="CF58" s="29">
        <f t="shared" si="17"/>
        <v>0</v>
      </c>
      <c r="CG58" s="29">
        <f t="shared" si="18"/>
        <v>-1493.1480601737269</v>
      </c>
      <c r="CH58" s="29">
        <f t="shared" si="19"/>
        <v>0</v>
      </c>
      <c r="CI58" s="29">
        <f t="shared" si="20"/>
        <v>0</v>
      </c>
      <c r="CJ58" s="29">
        <f t="shared" si="21"/>
        <v>0</v>
      </c>
      <c r="CK58" s="29">
        <f t="shared" si="22"/>
        <v>0</v>
      </c>
      <c r="CL58" s="29">
        <f t="shared" si="23"/>
        <v>0</v>
      </c>
      <c r="CM58" s="29">
        <f t="shared" si="24"/>
        <v>0</v>
      </c>
      <c r="CN58" s="29">
        <f t="shared" si="25"/>
        <v>0</v>
      </c>
      <c r="CO58" s="29">
        <f t="shared" si="26"/>
        <v>0</v>
      </c>
      <c r="CQ58" s="29">
        <f t="shared" si="27"/>
        <v>0</v>
      </c>
      <c r="CR58" s="29">
        <f t="shared" si="28"/>
        <v>0</v>
      </c>
      <c r="CS58" s="29">
        <f t="shared" si="29"/>
        <v>0</v>
      </c>
      <c r="CT58" s="29">
        <f t="shared" si="30"/>
        <v>0</v>
      </c>
      <c r="CU58" s="29">
        <f t="shared" si="31"/>
        <v>-10340.307078443486</v>
      </c>
      <c r="CV58" s="29">
        <f t="shared" si="32"/>
        <v>0</v>
      </c>
      <c r="CW58" s="29">
        <f t="shared" si="33"/>
        <v>0</v>
      </c>
      <c r="CX58" s="29">
        <f t="shared" si="34"/>
        <v>0</v>
      </c>
      <c r="CY58" s="29">
        <f t="shared" si="35"/>
        <v>0</v>
      </c>
      <c r="CZ58" s="29">
        <f t="shared" si="36"/>
        <v>0</v>
      </c>
      <c r="DA58" s="29">
        <f t="shared" si="37"/>
        <v>0</v>
      </c>
      <c r="DB58" s="29">
        <f t="shared" si="38"/>
        <v>0</v>
      </c>
      <c r="DC58" s="29">
        <f t="shared" si="39"/>
        <v>0</v>
      </c>
    </row>
    <row r="59" spans="11:107" s="2" customFormat="1">
      <c r="K59" s="17" t="s">
        <v>97</v>
      </c>
      <c r="L59" s="17" t="s">
        <v>96</v>
      </c>
      <c r="M59" s="17" t="s">
        <v>99</v>
      </c>
      <c r="N59" s="2" t="str">
        <f t="shared" si="44"/>
        <v>JD8G6007FA</v>
      </c>
      <c r="O59" s="2" t="str">
        <f t="shared" si="45"/>
        <v>FA</v>
      </c>
      <c r="P59" s="2" t="str">
        <f t="shared" si="46"/>
        <v>JD8G-6007-FA</v>
      </c>
      <c r="Q59" s="2" t="s">
        <v>3305</v>
      </c>
      <c r="R59" s="2" t="s">
        <v>3306</v>
      </c>
      <c r="S59" s="2" t="s">
        <v>3310</v>
      </c>
      <c r="T59" s="2" t="s">
        <v>1375</v>
      </c>
      <c r="U59" s="2" t="s">
        <v>1375</v>
      </c>
      <c r="V59" s="2" t="s">
        <v>1375</v>
      </c>
      <c r="W59" s="2" t="s">
        <v>1375</v>
      </c>
      <c r="X59" s="2" t="s">
        <v>1375</v>
      </c>
      <c r="Y59" s="2">
        <v>1</v>
      </c>
      <c r="Z59" s="2" t="s">
        <v>1375</v>
      </c>
      <c r="AA59" s="2">
        <v>1</v>
      </c>
      <c r="AB59" s="2" t="s">
        <v>1375</v>
      </c>
      <c r="AC59" s="2" t="s">
        <v>1375</v>
      </c>
      <c r="AD59" s="2" t="s">
        <v>1375</v>
      </c>
      <c r="AE59" s="2" t="s">
        <v>1375</v>
      </c>
      <c r="AF59" s="2" t="s">
        <v>1375</v>
      </c>
      <c r="AL59" s="2">
        <f t="shared" si="7"/>
        <v>1</v>
      </c>
      <c r="AM59" s="2" t="str">
        <f t="shared" si="8"/>
        <v>JD8G</v>
      </c>
      <c r="AN59" s="2" t="str">
        <f t="shared" si="9"/>
        <v>6007</v>
      </c>
      <c r="AO59" s="2" t="str">
        <f t="shared" si="42"/>
        <v>FA</v>
      </c>
      <c r="AP59" s="2" t="str">
        <f t="shared" si="11"/>
        <v>JD8G-6007-FA</v>
      </c>
      <c r="AQ59" s="2" t="s">
        <v>2062</v>
      </c>
      <c r="AR59" s="2" t="s">
        <v>3865</v>
      </c>
      <c r="AU59" s="2" t="s">
        <v>2050</v>
      </c>
      <c r="AV59" s="2" t="s">
        <v>2051</v>
      </c>
      <c r="AW59" s="67" t="s">
        <v>2052</v>
      </c>
      <c r="AZ59" s="39" t="s">
        <v>1648</v>
      </c>
      <c r="BA59" s="2" t="s">
        <v>2053</v>
      </c>
      <c r="BB59" s="29"/>
      <c r="BC59" s="29"/>
      <c r="BD59" s="29"/>
      <c r="BE59" s="29"/>
      <c r="BF59" s="29"/>
      <c r="BG59" s="29">
        <v>-10502.665355364701</v>
      </c>
      <c r="BH59" s="29">
        <f t="shared" si="1"/>
        <v>0</v>
      </c>
      <c r="BI59" s="29">
        <f t="shared" si="2"/>
        <v>0</v>
      </c>
      <c r="BJ59" s="29">
        <f t="shared" si="12"/>
        <v>-10502.665355364701</v>
      </c>
      <c r="BK59" s="29">
        <f>BJ59/INDEX('EX-Rate'!A:I,MATCH('TT BoM '!BL59,'EX-Rate'!B:B,0),COLUMN('EX-Rate'!E:E))</f>
        <v>-1516.5927165460164</v>
      </c>
      <c r="BL59" s="2" t="s">
        <v>2109</v>
      </c>
      <c r="BM59" s="2" t="str">
        <f t="shared" si="48"/>
        <v>LP</v>
      </c>
      <c r="BN59" s="2" t="s">
        <v>2059</v>
      </c>
      <c r="BO59" s="2" t="s">
        <v>3310</v>
      </c>
      <c r="BP59" s="2" t="s">
        <v>2054</v>
      </c>
      <c r="BQ59" s="29"/>
      <c r="BR59" s="29"/>
      <c r="BS59" s="29"/>
      <c r="BT59" s="29"/>
      <c r="BU59" s="29"/>
      <c r="BV59" s="29"/>
      <c r="CC59" s="29">
        <f t="shared" si="14"/>
        <v>0</v>
      </c>
      <c r="CD59" s="29">
        <f t="shared" si="15"/>
        <v>0</v>
      </c>
      <c r="CE59" s="29">
        <f t="shared" si="16"/>
        <v>0</v>
      </c>
      <c r="CF59" s="29">
        <f t="shared" si="17"/>
        <v>0</v>
      </c>
      <c r="CG59" s="29">
        <f t="shared" si="18"/>
        <v>0</v>
      </c>
      <c r="CH59" s="29">
        <f t="shared" si="19"/>
        <v>-1516.5927165460164</v>
      </c>
      <c r="CI59" s="29">
        <f t="shared" si="20"/>
        <v>0</v>
      </c>
      <c r="CJ59" s="29">
        <f t="shared" si="21"/>
        <v>-1516.5927165460164</v>
      </c>
      <c r="CK59" s="29">
        <f t="shared" si="22"/>
        <v>0</v>
      </c>
      <c r="CL59" s="29">
        <f t="shared" si="23"/>
        <v>0</v>
      </c>
      <c r="CM59" s="29">
        <f t="shared" si="24"/>
        <v>0</v>
      </c>
      <c r="CN59" s="29">
        <f t="shared" si="25"/>
        <v>0</v>
      </c>
      <c r="CO59" s="29">
        <f t="shared" si="26"/>
        <v>0</v>
      </c>
      <c r="CQ59" s="29">
        <f t="shared" si="27"/>
        <v>0</v>
      </c>
      <c r="CR59" s="29">
        <f t="shared" si="28"/>
        <v>0</v>
      </c>
      <c r="CS59" s="29">
        <f t="shared" si="29"/>
        <v>0</v>
      </c>
      <c r="CT59" s="29">
        <f t="shared" si="30"/>
        <v>0</v>
      </c>
      <c r="CU59" s="29">
        <f t="shared" si="31"/>
        <v>0</v>
      </c>
      <c r="CV59" s="29">
        <f t="shared" si="32"/>
        <v>-10502.665355364701</v>
      </c>
      <c r="CW59" s="29">
        <f t="shared" si="33"/>
        <v>0</v>
      </c>
      <c r="CX59" s="29">
        <f t="shared" si="34"/>
        <v>-10502.665355364701</v>
      </c>
      <c r="CY59" s="29">
        <f t="shared" si="35"/>
        <v>0</v>
      </c>
      <c r="CZ59" s="29">
        <f t="shared" si="36"/>
        <v>0</v>
      </c>
      <c r="DA59" s="29">
        <f t="shared" si="37"/>
        <v>0</v>
      </c>
      <c r="DB59" s="29">
        <f t="shared" si="38"/>
        <v>0</v>
      </c>
      <c r="DC59" s="29">
        <f t="shared" si="39"/>
        <v>0</v>
      </c>
    </row>
    <row r="60" spans="11:107" s="73" customFormat="1">
      <c r="K60" s="115" t="s">
        <v>97</v>
      </c>
      <c r="L60" s="115" t="s">
        <v>96</v>
      </c>
      <c r="M60" s="115" t="s">
        <v>100</v>
      </c>
      <c r="N60" s="73" t="str">
        <f t="shared" si="44"/>
        <v>JD8G6007GA</v>
      </c>
      <c r="O60" s="73" t="str">
        <f t="shared" si="45"/>
        <v>GA</v>
      </c>
      <c r="P60" s="73" t="str">
        <f t="shared" si="46"/>
        <v>JD8G-6007-GA</v>
      </c>
      <c r="Q60" s="73" t="s">
        <v>3305</v>
      </c>
      <c r="R60" s="73" t="s">
        <v>3306</v>
      </c>
      <c r="S60" s="73" t="s">
        <v>3310</v>
      </c>
      <c r="T60" s="73" t="s">
        <v>1375</v>
      </c>
      <c r="U60" s="73" t="s">
        <v>1375</v>
      </c>
      <c r="V60" s="73" t="s">
        <v>1375</v>
      </c>
      <c r="W60" s="73" t="s">
        <v>1375</v>
      </c>
      <c r="X60" s="73" t="s">
        <v>1375</v>
      </c>
      <c r="Y60" s="73" t="s">
        <v>1375</v>
      </c>
      <c r="Z60" s="73" t="s">
        <v>1375</v>
      </c>
      <c r="AA60" s="73" t="s">
        <v>1375</v>
      </c>
      <c r="AB60" s="73">
        <v>1</v>
      </c>
      <c r="AC60" s="73" t="s">
        <v>1375</v>
      </c>
      <c r="AD60" s="73">
        <v>1</v>
      </c>
      <c r="AE60" s="73" t="s">
        <v>1375</v>
      </c>
      <c r="AF60" s="73" t="s">
        <v>1375</v>
      </c>
      <c r="AL60" s="2">
        <f t="shared" si="7"/>
        <v>1</v>
      </c>
      <c r="AM60" s="73" t="str">
        <f t="shared" si="8"/>
        <v>JD8G</v>
      </c>
      <c r="AN60" s="73" t="str">
        <f t="shared" si="9"/>
        <v>6007</v>
      </c>
      <c r="AO60" s="73" t="str">
        <f t="shared" si="42"/>
        <v>GA</v>
      </c>
      <c r="AP60" s="73" t="str">
        <f t="shared" si="11"/>
        <v>JD8G-6007-GA</v>
      </c>
      <c r="AQ60" s="73" t="s">
        <v>2062</v>
      </c>
      <c r="AR60" s="2" t="s">
        <v>3865</v>
      </c>
      <c r="AU60" s="73" t="s">
        <v>2050</v>
      </c>
      <c r="AV60" s="73" t="s">
        <v>2051</v>
      </c>
      <c r="AW60" s="116" t="s">
        <v>2052</v>
      </c>
      <c r="AZ60" s="39" t="s">
        <v>1648</v>
      </c>
      <c r="BA60" s="73" t="s">
        <v>2053</v>
      </c>
      <c r="BB60" s="29"/>
      <c r="BC60" s="29"/>
      <c r="BD60" s="29"/>
      <c r="BE60" s="29"/>
      <c r="BF60" s="29"/>
      <c r="BG60" s="128">
        <f>-919.052255387197*6.64652675</f>
        <v>-6108.5054000788359</v>
      </c>
      <c r="BH60" s="29">
        <f t="shared" si="1"/>
        <v>0</v>
      </c>
      <c r="BI60" s="29">
        <f t="shared" si="2"/>
        <v>0</v>
      </c>
      <c r="BJ60" s="29">
        <f t="shared" si="12"/>
        <v>-6108.5054000788359</v>
      </c>
      <c r="BK60" s="29">
        <f>BJ60/INDEX('EX-Rate'!A:I,MATCH('TT BoM '!BL60,'EX-Rate'!B:B,0),COLUMN('EX-Rate'!E:E))</f>
        <v>-882.07273918420299</v>
      </c>
      <c r="BL60" s="73" t="s">
        <v>2109</v>
      </c>
      <c r="BM60" s="73" t="str">
        <f t="shared" si="48"/>
        <v>LP</v>
      </c>
      <c r="BN60" s="73" t="s">
        <v>2059</v>
      </c>
      <c r="BO60" s="73" t="s">
        <v>3310</v>
      </c>
      <c r="BP60" s="73" t="s">
        <v>2054</v>
      </c>
      <c r="BQ60" s="29"/>
      <c r="BR60" s="29"/>
      <c r="BS60" s="29"/>
      <c r="BT60" s="29"/>
      <c r="BU60" s="29"/>
      <c r="BV60" s="29"/>
      <c r="CC60" s="29">
        <f t="shared" si="14"/>
        <v>0</v>
      </c>
      <c r="CD60" s="29">
        <f t="shared" si="15"/>
        <v>0</v>
      </c>
      <c r="CE60" s="29">
        <f t="shared" si="16"/>
        <v>0</v>
      </c>
      <c r="CF60" s="29">
        <f t="shared" si="17"/>
        <v>0</v>
      </c>
      <c r="CG60" s="29">
        <f t="shared" si="18"/>
        <v>0</v>
      </c>
      <c r="CH60" s="29">
        <f t="shared" si="19"/>
        <v>0</v>
      </c>
      <c r="CI60" s="29">
        <f t="shared" si="20"/>
        <v>0</v>
      </c>
      <c r="CJ60" s="29">
        <f t="shared" si="21"/>
        <v>0</v>
      </c>
      <c r="CK60" s="29">
        <f t="shared" si="22"/>
        <v>-882.07273918420299</v>
      </c>
      <c r="CL60" s="29">
        <f t="shared" si="23"/>
        <v>0</v>
      </c>
      <c r="CM60" s="29">
        <f t="shared" si="24"/>
        <v>-882.07273918420299</v>
      </c>
      <c r="CN60" s="29">
        <f t="shared" si="25"/>
        <v>0</v>
      </c>
      <c r="CO60" s="29">
        <f t="shared" si="26"/>
        <v>0</v>
      </c>
      <c r="CQ60" s="29">
        <f t="shared" si="27"/>
        <v>0</v>
      </c>
      <c r="CR60" s="29">
        <f t="shared" si="28"/>
        <v>0</v>
      </c>
      <c r="CS60" s="29">
        <f t="shared" si="29"/>
        <v>0</v>
      </c>
      <c r="CT60" s="29">
        <f t="shared" si="30"/>
        <v>0</v>
      </c>
      <c r="CU60" s="29">
        <f t="shared" si="31"/>
        <v>0</v>
      </c>
      <c r="CV60" s="29">
        <f t="shared" si="32"/>
        <v>0</v>
      </c>
      <c r="CW60" s="29">
        <f t="shared" si="33"/>
        <v>0</v>
      </c>
      <c r="CX60" s="29">
        <f t="shared" si="34"/>
        <v>0</v>
      </c>
      <c r="CY60" s="29">
        <f t="shared" si="35"/>
        <v>-6108.5054000788359</v>
      </c>
      <c r="CZ60" s="29">
        <f t="shared" si="36"/>
        <v>0</v>
      </c>
      <c r="DA60" s="29">
        <f t="shared" si="37"/>
        <v>-6108.5054000788359</v>
      </c>
      <c r="DB60" s="29">
        <f t="shared" si="38"/>
        <v>0</v>
      </c>
      <c r="DC60" s="29">
        <f t="shared" si="39"/>
        <v>0</v>
      </c>
    </row>
    <row r="61" spans="11:107" s="73" customFormat="1">
      <c r="K61" s="115" t="s">
        <v>97</v>
      </c>
      <c r="L61" s="115" t="s">
        <v>96</v>
      </c>
      <c r="M61" s="115" t="s">
        <v>101</v>
      </c>
      <c r="N61" s="73" t="str">
        <f t="shared" si="44"/>
        <v>JD8G6007HA</v>
      </c>
      <c r="O61" s="73" t="str">
        <f t="shared" si="45"/>
        <v>HA</v>
      </c>
      <c r="P61" s="73" t="str">
        <f t="shared" si="46"/>
        <v>JD8G-6007-HA</v>
      </c>
      <c r="Q61" s="73" t="s">
        <v>3305</v>
      </c>
      <c r="R61" s="73" t="s">
        <v>3306</v>
      </c>
      <c r="S61" s="73" t="s">
        <v>3310</v>
      </c>
      <c r="T61" s="73" t="s">
        <v>1375</v>
      </c>
      <c r="U61" s="73" t="s">
        <v>1375</v>
      </c>
      <c r="V61" s="73" t="s">
        <v>1375</v>
      </c>
      <c r="W61" s="73" t="s">
        <v>1375</v>
      </c>
      <c r="X61" s="73" t="s">
        <v>1375</v>
      </c>
      <c r="Y61" s="73" t="s">
        <v>1375</v>
      </c>
      <c r="Z61" s="73" t="s">
        <v>1375</v>
      </c>
      <c r="AA61" s="73" t="s">
        <v>1375</v>
      </c>
      <c r="AB61" s="73" t="s">
        <v>1375</v>
      </c>
      <c r="AC61" s="73">
        <v>1</v>
      </c>
      <c r="AD61" s="73" t="s">
        <v>1375</v>
      </c>
      <c r="AE61" s="73">
        <v>1</v>
      </c>
      <c r="AF61" s="73">
        <v>1</v>
      </c>
      <c r="AL61" s="2">
        <f t="shared" si="7"/>
        <v>1</v>
      </c>
      <c r="AM61" s="73" t="str">
        <f t="shared" si="8"/>
        <v>JD8G</v>
      </c>
      <c r="AN61" s="73" t="str">
        <f t="shared" si="9"/>
        <v>6007</v>
      </c>
      <c r="AO61" s="73" t="str">
        <f t="shared" si="42"/>
        <v>HA</v>
      </c>
      <c r="AP61" s="73" t="str">
        <f t="shared" si="11"/>
        <v>JD8G-6007-HA</v>
      </c>
      <c r="AQ61" s="73" t="s">
        <v>2062</v>
      </c>
      <c r="AR61" s="2" t="s">
        <v>3865</v>
      </c>
      <c r="AU61" s="73" t="s">
        <v>2050</v>
      </c>
      <c r="AV61" s="73" t="s">
        <v>2051</v>
      </c>
      <c r="AW61" s="116" t="s">
        <v>2052</v>
      </c>
      <c r="AZ61" s="39" t="s">
        <v>1648</v>
      </c>
      <c r="BA61" s="73" t="s">
        <v>2053</v>
      </c>
      <c r="BB61" s="29"/>
      <c r="BC61" s="29"/>
      <c r="BD61" s="29"/>
      <c r="BE61" s="29"/>
      <c r="BF61" s="29"/>
      <c r="BG61" s="128">
        <f>-895.517671398273*6.64652675</f>
        <v>-5952.0821580463316</v>
      </c>
      <c r="BH61" s="29">
        <f t="shared" si="1"/>
        <v>0</v>
      </c>
      <c r="BI61" s="29">
        <f t="shared" si="2"/>
        <v>0</v>
      </c>
      <c r="BJ61" s="29">
        <f t="shared" si="12"/>
        <v>-5952.0821580463316</v>
      </c>
      <c r="BK61" s="29">
        <f>BJ61/INDEX('EX-Rate'!A:I,MATCH('TT BoM '!BL61,'EX-Rate'!B:B,0),COLUMN('EX-Rate'!E:E))</f>
        <v>-859.48510627977703</v>
      </c>
      <c r="BL61" s="73" t="s">
        <v>2109</v>
      </c>
      <c r="BM61" s="73" t="str">
        <f t="shared" si="48"/>
        <v>LP</v>
      </c>
      <c r="BN61" s="73" t="s">
        <v>2059</v>
      </c>
      <c r="BO61" s="73" t="s">
        <v>3310</v>
      </c>
      <c r="BP61" s="73" t="s">
        <v>2054</v>
      </c>
      <c r="BQ61" s="29"/>
      <c r="BR61" s="29"/>
      <c r="BS61" s="29"/>
      <c r="BT61" s="29"/>
      <c r="BU61" s="29"/>
      <c r="BV61" s="29"/>
      <c r="CC61" s="29">
        <f t="shared" si="14"/>
        <v>0</v>
      </c>
      <c r="CD61" s="29">
        <f t="shared" si="15"/>
        <v>0</v>
      </c>
      <c r="CE61" s="29">
        <f t="shared" si="16"/>
        <v>0</v>
      </c>
      <c r="CF61" s="29">
        <f t="shared" si="17"/>
        <v>0</v>
      </c>
      <c r="CG61" s="29">
        <f t="shared" si="18"/>
        <v>0</v>
      </c>
      <c r="CH61" s="29">
        <f t="shared" si="19"/>
        <v>0</v>
      </c>
      <c r="CI61" s="29">
        <f t="shared" si="20"/>
        <v>0</v>
      </c>
      <c r="CJ61" s="29">
        <f t="shared" si="21"/>
        <v>0</v>
      </c>
      <c r="CK61" s="29">
        <f t="shared" si="22"/>
        <v>0</v>
      </c>
      <c r="CL61" s="29">
        <f t="shared" si="23"/>
        <v>-859.48510627977703</v>
      </c>
      <c r="CM61" s="29">
        <f t="shared" si="24"/>
        <v>0</v>
      </c>
      <c r="CN61" s="29">
        <f t="shared" si="25"/>
        <v>-859.48510627977703</v>
      </c>
      <c r="CO61" s="29">
        <f t="shared" si="26"/>
        <v>-859.48510627977703</v>
      </c>
      <c r="CQ61" s="29">
        <f t="shared" si="27"/>
        <v>0</v>
      </c>
      <c r="CR61" s="29">
        <f t="shared" si="28"/>
        <v>0</v>
      </c>
      <c r="CS61" s="29">
        <f t="shared" si="29"/>
        <v>0</v>
      </c>
      <c r="CT61" s="29">
        <f t="shared" si="30"/>
        <v>0</v>
      </c>
      <c r="CU61" s="29">
        <f t="shared" si="31"/>
        <v>0</v>
      </c>
      <c r="CV61" s="29">
        <f t="shared" si="32"/>
        <v>0</v>
      </c>
      <c r="CW61" s="29">
        <f t="shared" si="33"/>
        <v>0</v>
      </c>
      <c r="CX61" s="29">
        <f t="shared" si="34"/>
        <v>0</v>
      </c>
      <c r="CY61" s="29">
        <f t="shared" si="35"/>
        <v>0</v>
      </c>
      <c r="CZ61" s="29">
        <f t="shared" si="36"/>
        <v>-5952.0821580463316</v>
      </c>
      <c r="DA61" s="29">
        <f t="shared" si="37"/>
        <v>0</v>
      </c>
      <c r="DB61" s="29">
        <f t="shared" si="38"/>
        <v>-5952.0821580463316</v>
      </c>
      <c r="DC61" s="29">
        <f t="shared" si="39"/>
        <v>-5952.0821580463316</v>
      </c>
    </row>
    <row r="62" spans="11:107" s="2" customFormat="1">
      <c r="K62" s="17" t="s">
        <v>102</v>
      </c>
      <c r="L62" s="17" t="s">
        <v>103</v>
      </c>
      <c r="M62" s="17" t="s">
        <v>104</v>
      </c>
      <c r="N62" s="2" t="str">
        <f t="shared" si="44"/>
        <v>GN1G6758DA</v>
      </c>
      <c r="O62" s="2" t="str">
        <f t="shared" si="45"/>
        <v>DA</v>
      </c>
      <c r="P62" s="2" t="str">
        <f t="shared" si="46"/>
        <v>GN1G-6758-DA</v>
      </c>
      <c r="Q62" s="2" t="s">
        <v>3305</v>
      </c>
      <c r="R62" s="2" t="s">
        <v>3306</v>
      </c>
      <c r="S62" s="2" t="s">
        <v>3119</v>
      </c>
      <c r="T62" s="2">
        <v>1</v>
      </c>
      <c r="U62" s="2">
        <v>1</v>
      </c>
      <c r="V62" s="2">
        <v>1</v>
      </c>
      <c r="W62" s="2">
        <v>1</v>
      </c>
      <c r="X62" s="2" t="s">
        <v>1375</v>
      </c>
      <c r="Y62" s="2" t="s">
        <v>1375</v>
      </c>
      <c r="Z62" s="2">
        <v>1</v>
      </c>
      <c r="AA62" s="2" t="s">
        <v>1375</v>
      </c>
      <c r="AB62" s="2">
        <v>1</v>
      </c>
      <c r="AC62" s="2">
        <v>1</v>
      </c>
      <c r="AD62" s="2">
        <v>1</v>
      </c>
      <c r="AE62" s="2">
        <v>1</v>
      </c>
      <c r="AF62" s="2">
        <v>1</v>
      </c>
      <c r="AL62" s="2">
        <f t="shared" si="7"/>
        <v>1</v>
      </c>
      <c r="AM62" s="2" t="str">
        <f t="shared" si="8"/>
        <v>GN1G</v>
      </c>
      <c r="AN62" s="2" t="str">
        <f t="shared" si="9"/>
        <v>6758</v>
      </c>
      <c r="AO62" s="2" t="s">
        <v>3854</v>
      </c>
      <c r="AP62" s="2" t="str">
        <f t="shared" si="11"/>
        <v>GN1G-6758-CA</v>
      </c>
      <c r="AQ62" s="2" t="s">
        <v>3863</v>
      </c>
      <c r="AR62" s="2" t="s">
        <v>3881</v>
      </c>
      <c r="AU62" s="71"/>
      <c r="AV62" s="71" t="s">
        <v>3477</v>
      </c>
      <c r="AW62" s="71" t="s">
        <v>3476</v>
      </c>
      <c r="AZ62" s="39" t="s">
        <v>1648</v>
      </c>
      <c r="BA62" s="2" t="s">
        <v>3855</v>
      </c>
      <c r="BB62" s="129"/>
      <c r="BC62" s="129"/>
      <c r="BD62" s="129"/>
      <c r="BE62" s="129"/>
      <c r="BF62" s="129"/>
      <c r="BG62" s="129">
        <v>-3.0870000000000002</v>
      </c>
      <c r="BH62" s="129">
        <f t="shared" si="1"/>
        <v>-0.11421900000000003</v>
      </c>
      <c r="BI62" s="129">
        <f t="shared" si="2"/>
        <v>-0.32012190000000001</v>
      </c>
      <c r="BJ62" s="129">
        <f t="shared" si="12"/>
        <v>-3.5213409000000002</v>
      </c>
      <c r="BK62" s="129">
        <f>BJ62/INDEX('EX-Rate'!A:I,MATCH('TT BoM '!BL62,'EX-Rate'!B:B,0),COLUMN('EX-Rate'!E:E))</f>
        <v>-3.5213409000000002</v>
      </c>
      <c r="BL62" s="2" t="s">
        <v>3856</v>
      </c>
      <c r="BM62" s="2" t="str">
        <f t="shared" si="48"/>
        <v>SP</v>
      </c>
      <c r="BQ62" s="129"/>
      <c r="BR62" s="129"/>
      <c r="BS62" s="129"/>
      <c r="BT62" s="129"/>
      <c r="BU62" s="129"/>
      <c r="BV62" s="129"/>
      <c r="CC62" s="129">
        <f t="shared" si="14"/>
        <v>-3.5213409000000002</v>
      </c>
      <c r="CD62" s="129">
        <f t="shared" si="15"/>
        <v>-3.5213409000000002</v>
      </c>
      <c r="CE62" s="129">
        <f t="shared" si="16"/>
        <v>-3.5213409000000002</v>
      </c>
      <c r="CF62" s="129">
        <f t="shared" si="17"/>
        <v>-3.5213409000000002</v>
      </c>
      <c r="CG62" s="129">
        <f t="shared" si="18"/>
        <v>0</v>
      </c>
      <c r="CH62" s="129">
        <f t="shared" si="19"/>
        <v>0</v>
      </c>
      <c r="CI62" s="129">
        <f t="shared" si="20"/>
        <v>-3.5213409000000002</v>
      </c>
      <c r="CJ62" s="129">
        <f t="shared" si="21"/>
        <v>0</v>
      </c>
      <c r="CK62" s="129">
        <f t="shared" si="22"/>
        <v>-3.5213409000000002</v>
      </c>
      <c r="CL62" s="129">
        <f t="shared" si="23"/>
        <v>-3.5213409000000002</v>
      </c>
      <c r="CM62" s="129">
        <f t="shared" si="24"/>
        <v>-3.5213409000000002</v>
      </c>
      <c r="CN62" s="129">
        <f t="shared" si="25"/>
        <v>-3.5213409000000002</v>
      </c>
      <c r="CO62" s="129">
        <f t="shared" si="26"/>
        <v>-3.5213409000000002</v>
      </c>
      <c r="CQ62" s="29">
        <f t="shared" si="27"/>
        <v>-3.5213409000000002</v>
      </c>
      <c r="CR62" s="29">
        <f t="shared" si="28"/>
        <v>-3.5213409000000002</v>
      </c>
      <c r="CS62" s="29">
        <f t="shared" si="29"/>
        <v>-3.5213409000000002</v>
      </c>
      <c r="CT62" s="29">
        <f t="shared" si="30"/>
        <v>-3.5213409000000002</v>
      </c>
      <c r="CU62" s="29">
        <f t="shared" si="31"/>
        <v>0</v>
      </c>
      <c r="CV62" s="29">
        <f t="shared" si="32"/>
        <v>0</v>
      </c>
      <c r="CW62" s="29">
        <f t="shared" si="33"/>
        <v>-3.5213409000000002</v>
      </c>
      <c r="CX62" s="29">
        <f t="shared" si="34"/>
        <v>0</v>
      </c>
      <c r="CY62" s="29">
        <f t="shared" si="35"/>
        <v>-3.5213409000000002</v>
      </c>
      <c r="CZ62" s="29">
        <f t="shared" si="36"/>
        <v>-3.5213409000000002</v>
      </c>
      <c r="DA62" s="29">
        <f t="shared" si="37"/>
        <v>-3.5213409000000002</v>
      </c>
      <c r="DB62" s="29">
        <f t="shared" si="38"/>
        <v>-3.5213409000000002</v>
      </c>
      <c r="DC62" s="29">
        <f t="shared" si="39"/>
        <v>-3.5213409000000002</v>
      </c>
    </row>
    <row r="63" spans="11:107" s="2" customFormat="1">
      <c r="K63" s="17" t="s">
        <v>105</v>
      </c>
      <c r="L63" s="17" t="s">
        <v>103</v>
      </c>
      <c r="M63" s="17" t="s">
        <v>20</v>
      </c>
      <c r="N63" s="2" t="str">
        <f t="shared" si="44"/>
        <v>H6BG6758AA</v>
      </c>
      <c r="O63" s="2" t="str">
        <f t="shared" si="45"/>
        <v>AA</v>
      </c>
      <c r="P63" s="2" t="str">
        <f t="shared" si="46"/>
        <v>H6BG-6758-AA</v>
      </c>
      <c r="Q63" s="2" t="s">
        <v>3305</v>
      </c>
      <c r="R63" s="2" t="s">
        <v>3306</v>
      </c>
      <c r="S63" s="2" t="s">
        <v>2206</v>
      </c>
      <c r="T63" s="2" t="s">
        <v>1375</v>
      </c>
      <c r="U63" s="2" t="s">
        <v>1375</v>
      </c>
      <c r="V63" s="2" t="s">
        <v>1375</v>
      </c>
      <c r="W63" s="2" t="s">
        <v>1375</v>
      </c>
      <c r="X63" s="2">
        <v>1</v>
      </c>
      <c r="Y63" s="2">
        <v>1</v>
      </c>
      <c r="Z63" s="2" t="s">
        <v>1375</v>
      </c>
      <c r="AA63" s="2">
        <v>1</v>
      </c>
      <c r="AB63" s="2" t="s">
        <v>1375</v>
      </c>
      <c r="AC63" s="2" t="s">
        <v>1375</v>
      </c>
      <c r="AD63" s="2" t="s">
        <v>1375</v>
      </c>
      <c r="AE63" s="2" t="s">
        <v>1375</v>
      </c>
      <c r="AF63" s="2" t="s">
        <v>1375</v>
      </c>
      <c r="AL63" s="2">
        <f t="shared" si="7"/>
        <v>1</v>
      </c>
      <c r="AM63" s="2" t="str">
        <f t="shared" si="8"/>
        <v>H6BG</v>
      </c>
      <c r="AN63" s="2" t="str">
        <f t="shared" si="9"/>
        <v>6758</v>
      </c>
      <c r="AO63" s="2" t="str">
        <f t="shared" si="42"/>
        <v>AA</v>
      </c>
      <c r="AP63" s="2" t="str">
        <f t="shared" si="11"/>
        <v>H6BG-6758-AA</v>
      </c>
      <c r="AQ63" s="2" t="s">
        <v>1672</v>
      </c>
      <c r="AR63" s="2" t="s">
        <v>1673</v>
      </c>
      <c r="AS63" s="2" t="s">
        <v>1401</v>
      </c>
      <c r="AT63" s="2" t="s">
        <v>2202</v>
      </c>
      <c r="AU63" s="2" t="s">
        <v>2203</v>
      </c>
      <c r="AV63" s="2" t="s">
        <v>2204</v>
      </c>
      <c r="AW63" s="2">
        <v>0</v>
      </c>
      <c r="AX63" s="2">
        <v>0</v>
      </c>
      <c r="AY63" s="2" t="s">
        <v>2108</v>
      </c>
      <c r="AZ63" s="39" t="s">
        <v>1648</v>
      </c>
      <c r="BA63" s="2" t="s">
        <v>2115</v>
      </c>
      <c r="BB63" s="29">
        <v>-32.35</v>
      </c>
      <c r="BC63" s="29">
        <v>-0.5</v>
      </c>
      <c r="BD63" s="29">
        <v>-0.4</v>
      </c>
      <c r="BE63" s="29">
        <v>0</v>
      </c>
      <c r="BF63" s="29">
        <v>0</v>
      </c>
      <c r="BG63" s="29">
        <v>-33.25</v>
      </c>
      <c r="BH63" s="29">
        <f t="shared" si="1"/>
        <v>0</v>
      </c>
      <c r="BI63" s="29">
        <f t="shared" si="2"/>
        <v>0</v>
      </c>
      <c r="BJ63" s="29">
        <f t="shared" si="12"/>
        <v>-33.25</v>
      </c>
      <c r="BK63" s="29">
        <f>BJ63/INDEX('EX-Rate'!A:I,MATCH('TT BoM '!BL63,'EX-Rate'!B:B,0),COLUMN('EX-Rate'!E:E))</f>
        <v>-4.8013248179327519</v>
      </c>
      <c r="BL63" s="2" t="s">
        <v>2109</v>
      </c>
      <c r="BM63" s="2" t="str">
        <f t="shared" ref="BM63:BM77" si="49">IF(BL63="CNY","LP","SP")</f>
        <v>LP</v>
      </c>
      <c r="BN63" s="2" t="s">
        <v>2205</v>
      </c>
      <c r="BO63" s="2" t="s">
        <v>2206</v>
      </c>
      <c r="BQ63" s="29">
        <v>0</v>
      </c>
      <c r="BR63" s="29">
        <v>0</v>
      </c>
      <c r="BS63" s="29"/>
      <c r="BT63" s="29">
        <v>0</v>
      </c>
      <c r="BU63" s="29">
        <v>0</v>
      </c>
      <c r="BV63" s="29">
        <v>0</v>
      </c>
      <c r="CC63" s="29">
        <f t="shared" si="14"/>
        <v>0</v>
      </c>
      <c r="CD63" s="29">
        <f t="shared" si="15"/>
        <v>0</v>
      </c>
      <c r="CE63" s="29">
        <f t="shared" si="16"/>
        <v>0</v>
      </c>
      <c r="CF63" s="29">
        <f t="shared" si="17"/>
        <v>0</v>
      </c>
      <c r="CG63" s="29">
        <f t="shared" si="18"/>
        <v>-4.8013248179327519</v>
      </c>
      <c r="CH63" s="29">
        <f t="shared" si="19"/>
        <v>-4.8013248179327519</v>
      </c>
      <c r="CI63" s="29">
        <f t="shared" si="20"/>
        <v>0</v>
      </c>
      <c r="CJ63" s="29">
        <f t="shared" si="21"/>
        <v>-4.8013248179327519</v>
      </c>
      <c r="CK63" s="29">
        <f t="shared" si="22"/>
        <v>0</v>
      </c>
      <c r="CL63" s="29">
        <f t="shared" si="23"/>
        <v>0</v>
      </c>
      <c r="CM63" s="29">
        <f t="shared" si="24"/>
        <v>0</v>
      </c>
      <c r="CN63" s="29">
        <f t="shared" si="25"/>
        <v>0</v>
      </c>
      <c r="CO63" s="29">
        <f t="shared" si="26"/>
        <v>0</v>
      </c>
      <c r="CQ63" s="29">
        <f t="shared" si="27"/>
        <v>0</v>
      </c>
      <c r="CR63" s="29">
        <f t="shared" si="28"/>
        <v>0</v>
      </c>
      <c r="CS63" s="29">
        <f t="shared" si="29"/>
        <v>0</v>
      </c>
      <c r="CT63" s="29">
        <f t="shared" si="30"/>
        <v>0</v>
      </c>
      <c r="CU63" s="29">
        <f t="shared" si="31"/>
        <v>-33.25</v>
      </c>
      <c r="CV63" s="29">
        <f t="shared" si="32"/>
        <v>-33.25</v>
      </c>
      <c r="CW63" s="29">
        <f t="shared" si="33"/>
        <v>0</v>
      </c>
      <c r="CX63" s="29">
        <f t="shared" si="34"/>
        <v>-33.25</v>
      </c>
      <c r="CY63" s="29">
        <f t="shared" si="35"/>
        <v>0</v>
      </c>
      <c r="CZ63" s="29">
        <f t="shared" si="36"/>
        <v>0</v>
      </c>
      <c r="DA63" s="29">
        <f t="shared" si="37"/>
        <v>0</v>
      </c>
      <c r="DB63" s="29">
        <f t="shared" si="38"/>
        <v>0</v>
      </c>
      <c r="DC63" s="29">
        <f t="shared" si="39"/>
        <v>0</v>
      </c>
    </row>
    <row r="64" spans="11:107" s="2" customFormat="1">
      <c r="K64" s="17" t="s">
        <v>77</v>
      </c>
      <c r="L64" s="17" t="s">
        <v>106</v>
      </c>
      <c r="M64" s="17" t="s">
        <v>56</v>
      </c>
      <c r="N64" s="2" t="str">
        <f t="shared" si="44"/>
        <v>JD8B6775AB</v>
      </c>
      <c r="O64" s="2" t="str">
        <f t="shared" si="45"/>
        <v>AB</v>
      </c>
      <c r="P64" s="2" t="str">
        <f t="shared" si="46"/>
        <v>JD8B-6775-AB</v>
      </c>
      <c r="Q64" s="2" t="s">
        <v>3305</v>
      </c>
      <c r="R64" s="2" t="s">
        <v>3306</v>
      </c>
      <c r="S64" s="2" t="s">
        <v>2210</v>
      </c>
      <c r="T64" s="2">
        <v>1</v>
      </c>
      <c r="U64" s="2">
        <v>1</v>
      </c>
      <c r="V64" s="2">
        <v>1</v>
      </c>
      <c r="W64" s="2">
        <v>1</v>
      </c>
      <c r="X64" s="2" t="s">
        <v>1375</v>
      </c>
      <c r="Y64" s="2" t="s">
        <v>1375</v>
      </c>
      <c r="Z64" s="2">
        <v>1</v>
      </c>
      <c r="AA64" s="2" t="s">
        <v>1375</v>
      </c>
      <c r="AB64" s="2">
        <v>1</v>
      </c>
      <c r="AC64" s="2">
        <v>1</v>
      </c>
      <c r="AD64" s="2">
        <v>1</v>
      </c>
      <c r="AE64" s="2">
        <v>1</v>
      </c>
      <c r="AF64" s="2">
        <v>1</v>
      </c>
      <c r="AL64" s="2">
        <f t="shared" si="7"/>
        <v>1</v>
      </c>
      <c r="AM64" s="2" t="str">
        <f t="shared" si="8"/>
        <v>JD8B</v>
      </c>
      <c r="AN64" s="2" t="str">
        <f t="shared" si="9"/>
        <v>6775</v>
      </c>
      <c r="AO64" s="2" t="str">
        <f t="shared" si="42"/>
        <v>AB</v>
      </c>
      <c r="AP64" s="2" t="str">
        <f t="shared" si="11"/>
        <v>JD8B-6775-AB</v>
      </c>
      <c r="AQ64" s="2" t="s">
        <v>1672</v>
      </c>
      <c r="AR64" s="2" t="s">
        <v>1673</v>
      </c>
      <c r="AS64" s="2">
        <v>0</v>
      </c>
      <c r="AT64" s="2" t="s">
        <v>2165</v>
      </c>
      <c r="AU64" s="2" t="s">
        <v>2207</v>
      </c>
      <c r="AV64" s="2" t="s">
        <v>2208</v>
      </c>
      <c r="AW64" s="2">
        <v>0</v>
      </c>
      <c r="AX64" s="2">
        <v>0</v>
      </c>
      <c r="AY64" s="2" t="s">
        <v>2138</v>
      </c>
      <c r="AZ64" s="2" t="s">
        <v>2124</v>
      </c>
      <c r="BA64" s="2" t="s">
        <v>2073</v>
      </c>
      <c r="BB64" s="29">
        <v>-14.583</v>
      </c>
      <c r="BC64" s="29">
        <v>-0.3</v>
      </c>
      <c r="BD64" s="29">
        <v>-0.33333000000000002</v>
      </c>
      <c r="BE64" s="29">
        <v>0</v>
      </c>
      <c r="BF64" s="29">
        <v>0</v>
      </c>
      <c r="BG64" s="29">
        <v>-15.216330000000001</v>
      </c>
      <c r="BH64" s="29">
        <f t="shared" si="1"/>
        <v>0</v>
      </c>
      <c r="BI64" s="29">
        <f t="shared" si="2"/>
        <v>0</v>
      </c>
      <c r="BJ64" s="29">
        <f t="shared" si="12"/>
        <v>-15.216330000000001</v>
      </c>
      <c r="BK64" s="29">
        <f>BJ64/INDEX('EX-Rate'!A:I,MATCH('TT BoM '!BL64,'EX-Rate'!B:B,0),COLUMN('EX-Rate'!E:E))</f>
        <v>-2.1972494095294639</v>
      </c>
      <c r="BL64" s="2" t="s">
        <v>2109</v>
      </c>
      <c r="BM64" s="2" t="str">
        <f t="shared" si="49"/>
        <v>LP</v>
      </c>
      <c r="BN64" s="2" t="s">
        <v>2209</v>
      </c>
      <c r="BO64" s="2" t="s">
        <v>2210</v>
      </c>
      <c r="BQ64" s="29">
        <v>-360000</v>
      </c>
      <c r="BR64" s="29">
        <v>-360000</v>
      </c>
      <c r="BS64" s="29"/>
      <c r="BT64" s="29">
        <v>0</v>
      </c>
      <c r="BU64" s="29">
        <v>0</v>
      </c>
      <c r="BV64" s="29">
        <v>0</v>
      </c>
      <c r="CC64" s="29">
        <f t="shared" si="14"/>
        <v>-2.1972494095294639</v>
      </c>
      <c r="CD64" s="29">
        <f t="shared" si="15"/>
        <v>-2.1972494095294639</v>
      </c>
      <c r="CE64" s="29">
        <f t="shared" si="16"/>
        <v>-2.1972494095294639</v>
      </c>
      <c r="CF64" s="29">
        <f t="shared" si="17"/>
        <v>-2.1972494095294639</v>
      </c>
      <c r="CG64" s="29">
        <f t="shared" si="18"/>
        <v>0</v>
      </c>
      <c r="CH64" s="29">
        <f t="shared" si="19"/>
        <v>0</v>
      </c>
      <c r="CI64" s="29">
        <f t="shared" si="20"/>
        <v>-2.1972494095294639</v>
      </c>
      <c r="CJ64" s="29">
        <f t="shared" si="21"/>
        <v>0</v>
      </c>
      <c r="CK64" s="29">
        <f t="shared" si="22"/>
        <v>-2.1972494095294639</v>
      </c>
      <c r="CL64" s="29">
        <f t="shared" si="23"/>
        <v>-2.1972494095294639</v>
      </c>
      <c r="CM64" s="29">
        <f t="shared" si="24"/>
        <v>-2.1972494095294639</v>
      </c>
      <c r="CN64" s="29">
        <f t="shared" si="25"/>
        <v>-2.1972494095294639</v>
      </c>
      <c r="CO64" s="29">
        <f t="shared" si="26"/>
        <v>-2.1972494095294639</v>
      </c>
      <c r="CQ64" s="29">
        <f t="shared" si="27"/>
        <v>-15.216330000000001</v>
      </c>
      <c r="CR64" s="29">
        <f t="shared" si="28"/>
        <v>-15.216330000000001</v>
      </c>
      <c r="CS64" s="29">
        <f t="shared" si="29"/>
        <v>-15.216330000000001</v>
      </c>
      <c r="CT64" s="29">
        <f t="shared" si="30"/>
        <v>-15.216330000000001</v>
      </c>
      <c r="CU64" s="29">
        <f t="shared" si="31"/>
        <v>0</v>
      </c>
      <c r="CV64" s="29">
        <f t="shared" si="32"/>
        <v>0</v>
      </c>
      <c r="CW64" s="29">
        <f t="shared" si="33"/>
        <v>-15.216330000000001</v>
      </c>
      <c r="CX64" s="29">
        <f t="shared" si="34"/>
        <v>0</v>
      </c>
      <c r="CY64" s="29">
        <f t="shared" si="35"/>
        <v>-15.216330000000001</v>
      </c>
      <c r="CZ64" s="29">
        <f t="shared" si="36"/>
        <v>-15.216330000000001</v>
      </c>
      <c r="DA64" s="29">
        <f t="shared" si="37"/>
        <v>-15.216330000000001</v>
      </c>
      <c r="DB64" s="29">
        <f t="shared" si="38"/>
        <v>-15.216330000000001</v>
      </c>
      <c r="DC64" s="29">
        <f t="shared" si="39"/>
        <v>-15.216330000000001</v>
      </c>
    </row>
    <row r="65" spans="11:107" s="2" customFormat="1">
      <c r="K65" s="17" t="s">
        <v>109</v>
      </c>
      <c r="L65" s="17" t="s">
        <v>108</v>
      </c>
      <c r="M65" s="17" t="s">
        <v>20</v>
      </c>
      <c r="N65" s="2" t="str">
        <f t="shared" si="44"/>
        <v>JD8P7000AA</v>
      </c>
      <c r="O65" s="2" t="str">
        <f t="shared" si="45"/>
        <v>AA</v>
      </c>
      <c r="P65" s="2" t="str">
        <f t="shared" si="46"/>
        <v>JD8P-7000-AA</v>
      </c>
      <c r="Q65" s="2" t="s">
        <v>3305</v>
      </c>
      <c r="R65" s="2" t="s">
        <v>3306</v>
      </c>
      <c r="S65" s="2" t="s">
        <v>2057</v>
      </c>
      <c r="T65" s="2" t="s">
        <v>1375</v>
      </c>
      <c r="U65" s="2">
        <v>1</v>
      </c>
      <c r="V65" s="2" t="s">
        <v>1375</v>
      </c>
      <c r="W65" s="2">
        <v>1</v>
      </c>
      <c r="X65" s="2" t="s">
        <v>1375</v>
      </c>
      <c r="Y65" s="2" t="s">
        <v>1375</v>
      </c>
      <c r="Z65" s="2">
        <v>1</v>
      </c>
      <c r="AA65" s="2" t="s">
        <v>1375</v>
      </c>
      <c r="AB65" s="2" t="s">
        <v>1375</v>
      </c>
      <c r="AC65" s="2">
        <v>1</v>
      </c>
      <c r="AD65" s="2" t="s">
        <v>1375</v>
      </c>
      <c r="AE65" s="2">
        <v>1</v>
      </c>
      <c r="AF65" s="2">
        <v>1</v>
      </c>
      <c r="AL65" s="2">
        <f t="shared" si="7"/>
        <v>1</v>
      </c>
      <c r="AM65" s="2" t="str">
        <f t="shared" si="8"/>
        <v>JD8P</v>
      </c>
      <c r="AN65" s="2" t="str">
        <f t="shared" si="9"/>
        <v>7000</v>
      </c>
      <c r="AO65" s="2" t="str">
        <f t="shared" si="42"/>
        <v>AA</v>
      </c>
      <c r="AP65" s="2" t="str">
        <f t="shared" si="11"/>
        <v>JD8P-7000-AA</v>
      </c>
      <c r="AQ65" s="2" t="s">
        <v>2062</v>
      </c>
      <c r="AR65" s="2" t="s">
        <v>3865</v>
      </c>
      <c r="AU65" s="2" t="s">
        <v>2055</v>
      </c>
      <c r="AV65" s="2" t="s">
        <v>2056</v>
      </c>
      <c r="AW65" s="67" t="s">
        <v>2061</v>
      </c>
      <c r="AZ65" s="39" t="s">
        <v>1648</v>
      </c>
      <c r="BA65" s="2" t="s">
        <v>2053</v>
      </c>
      <c r="BB65" s="29"/>
      <c r="BC65" s="29"/>
      <c r="BD65" s="29"/>
      <c r="BE65" s="29"/>
      <c r="BF65" s="29"/>
      <c r="BG65" s="29">
        <v>-5943.0471328843705</v>
      </c>
      <c r="BH65" s="29">
        <f t="shared" si="1"/>
        <v>0</v>
      </c>
      <c r="BI65" s="29">
        <f t="shared" si="2"/>
        <v>0</v>
      </c>
      <c r="BJ65" s="29">
        <f t="shared" si="12"/>
        <v>-5943.0471328843705</v>
      </c>
      <c r="BK65" s="29">
        <f>BJ65/INDEX('EX-Rate'!A:I,MATCH('TT BoM '!BL65,'EX-Rate'!B:B,0),COLUMN('EX-Rate'!E:E))</f>
        <v>-858.18044190261094</v>
      </c>
      <c r="BL65" s="2" t="s">
        <v>2109</v>
      </c>
      <c r="BM65" s="2" t="str">
        <f t="shared" si="49"/>
        <v>LP</v>
      </c>
      <c r="BN65" s="2" t="s">
        <v>2060</v>
      </c>
      <c r="BO65" s="2" t="s">
        <v>2057</v>
      </c>
      <c r="BP65" s="2" t="s">
        <v>2058</v>
      </c>
      <c r="BQ65" s="29"/>
      <c r="BR65" s="29"/>
      <c r="BS65" s="29"/>
      <c r="BT65" s="29"/>
      <c r="BU65" s="29"/>
      <c r="BV65" s="29"/>
      <c r="CC65" s="29">
        <f t="shared" si="14"/>
        <v>0</v>
      </c>
      <c r="CD65" s="29">
        <f t="shared" si="15"/>
        <v>-858.18044190261094</v>
      </c>
      <c r="CE65" s="29">
        <f t="shared" si="16"/>
        <v>0</v>
      </c>
      <c r="CF65" s="29">
        <f t="shared" si="17"/>
        <v>-858.18044190261094</v>
      </c>
      <c r="CG65" s="29">
        <f t="shared" si="18"/>
        <v>0</v>
      </c>
      <c r="CH65" s="29">
        <f t="shared" si="19"/>
        <v>0</v>
      </c>
      <c r="CI65" s="29">
        <f t="shared" si="20"/>
        <v>-858.18044190261094</v>
      </c>
      <c r="CJ65" s="29">
        <f t="shared" si="21"/>
        <v>0</v>
      </c>
      <c r="CK65" s="29">
        <f t="shared" si="22"/>
        <v>0</v>
      </c>
      <c r="CL65" s="29">
        <f t="shared" si="23"/>
        <v>-858.18044190261094</v>
      </c>
      <c r="CM65" s="29">
        <f t="shared" si="24"/>
        <v>0</v>
      </c>
      <c r="CN65" s="29">
        <f t="shared" si="25"/>
        <v>-858.18044190261094</v>
      </c>
      <c r="CO65" s="29">
        <f t="shared" si="26"/>
        <v>-858.18044190261094</v>
      </c>
      <c r="CQ65" s="29">
        <f t="shared" si="27"/>
        <v>0</v>
      </c>
      <c r="CR65" s="29">
        <f t="shared" si="28"/>
        <v>-5943.0471328843705</v>
      </c>
      <c r="CS65" s="29">
        <f t="shared" si="29"/>
        <v>0</v>
      </c>
      <c r="CT65" s="29">
        <f t="shared" si="30"/>
        <v>-5943.0471328843705</v>
      </c>
      <c r="CU65" s="29">
        <f t="shared" si="31"/>
        <v>0</v>
      </c>
      <c r="CV65" s="29">
        <f t="shared" si="32"/>
        <v>0</v>
      </c>
      <c r="CW65" s="29">
        <f t="shared" si="33"/>
        <v>-5943.0471328843705</v>
      </c>
      <c r="CX65" s="29">
        <f t="shared" si="34"/>
        <v>0</v>
      </c>
      <c r="CY65" s="29">
        <f t="shared" si="35"/>
        <v>0</v>
      </c>
      <c r="CZ65" s="29">
        <f t="shared" si="36"/>
        <v>-5943.0471328843705</v>
      </c>
      <c r="DA65" s="29">
        <f t="shared" si="37"/>
        <v>0</v>
      </c>
      <c r="DB65" s="29">
        <f t="shared" si="38"/>
        <v>-5943.0471328843705</v>
      </c>
      <c r="DC65" s="29">
        <f t="shared" si="39"/>
        <v>-5943.0471328843705</v>
      </c>
    </row>
    <row r="66" spans="11:107" s="2" customFormat="1">
      <c r="K66" s="17" t="s">
        <v>109</v>
      </c>
      <c r="L66" s="17" t="s">
        <v>108</v>
      </c>
      <c r="M66" s="17" t="s">
        <v>61</v>
      </c>
      <c r="N66" s="2" t="str">
        <f t="shared" si="44"/>
        <v>JD8P7000BB</v>
      </c>
      <c r="O66" s="2" t="str">
        <f t="shared" si="45"/>
        <v>BB</v>
      </c>
      <c r="P66" s="2" t="str">
        <f t="shared" si="46"/>
        <v>JD8P-7000-BB</v>
      </c>
      <c r="Q66" s="2" t="s">
        <v>3305</v>
      </c>
      <c r="R66" s="2" t="s">
        <v>3306</v>
      </c>
      <c r="S66" s="2" t="s">
        <v>2057</v>
      </c>
      <c r="T66" s="2" t="s">
        <v>1375</v>
      </c>
      <c r="U66" s="2" t="s">
        <v>1375</v>
      </c>
      <c r="V66" s="2" t="s">
        <v>1375</v>
      </c>
      <c r="W66" s="2" t="s">
        <v>1375</v>
      </c>
      <c r="X66" s="2" t="s">
        <v>1375</v>
      </c>
      <c r="Y66" s="2">
        <v>1</v>
      </c>
      <c r="Z66" s="2" t="s">
        <v>1375</v>
      </c>
      <c r="AA66" s="2">
        <v>1</v>
      </c>
      <c r="AB66" s="2" t="s">
        <v>1375</v>
      </c>
      <c r="AC66" s="2" t="s">
        <v>1375</v>
      </c>
      <c r="AD66" s="2" t="s">
        <v>1375</v>
      </c>
      <c r="AE66" s="2" t="s">
        <v>1375</v>
      </c>
      <c r="AF66" s="2" t="s">
        <v>1375</v>
      </c>
      <c r="AL66" s="2">
        <f t="shared" si="7"/>
        <v>1</v>
      </c>
      <c r="AM66" s="2" t="str">
        <f t="shared" si="8"/>
        <v>JD8P</v>
      </c>
      <c r="AN66" s="2" t="str">
        <f t="shared" si="9"/>
        <v>7000</v>
      </c>
      <c r="AO66" s="2" t="str">
        <f t="shared" si="42"/>
        <v>BB</v>
      </c>
      <c r="AP66" s="2" t="str">
        <f t="shared" si="11"/>
        <v>JD8P-7000-BB</v>
      </c>
      <c r="AQ66" s="2" t="s">
        <v>2062</v>
      </c>
      <c r="AR66" s="2" t="s">
        <v>3865</v>
      </c>
      <c r="AU66" s="2" t="s">
        <v>2055</v>
      </c>
      <c r="AV66" s="2" t="s">
        <v>2056</v>
      </c>
      <c r="AW66" s="67" t="s">
        <v>2061</v>
      </c>
      <c r="AZ66" s="39" t="s">
        <v>1648</v>
      </c>
      <c r="BA66" s="2" t="s">
        <v>2053</v>
      </c>
      <c r="BB66" s="29"/>
      <c r="BC66" s="29"/>
      <c r="BD66" s="29"/>
      <c r="BE66" s="29"/>
      <c r="BF66" s="29"/>
      <c r="BG66" s="29">
        <v>-6129.2990010763378</v>
      </c>
      <c r="BH66" s="29">
        <f t="shared" si="1"/>
        <v>0</v>
      </c>
      <c r="BI66" s="29">
        <f t="shared" si="2"/>
        <v>0</v>
      </c>
      <c r="BJ66" s="29">
        <f t="shared" si="12"/>
        <v>-6129.2990010763378</v>
      </c>
      <c r="BK66" s="29">
        <f>BJ66/INDEX('EX-Rate'!A:I,MATCH('TT BoM '!BL66,'EX-Rate'!B:B,0),COLUMN('EX-Rate'!E:E))</f>
        <v>-885.07535068866912</v>
      </c>
      <c r="BL66" s="2" t="s">
        <v>2109</v>
      </c>
      <c r="BM66" s="2" t="str">
        <f t="shared" si="49"/>
        <v>LP</v>
      </c>
      <c r="BN66" s="2" t="s">
        <v>2060</v>
      </c>
      <c r="BO66" s="2" t="s">
        <v>2057</v>
      </c>
      <c r="BP66" s="2" t="s">
        <v>2058</v>
      </c>
      <c r="BQ66" s="29"/>
      <c r="BR66" s="29"/>
      <c r="BS66" s="29"/>
      <c r="BT66" s="29"/>
      <c r="BU66" s="29"/>
      <c r="BV66" s="29"/>
      <c r="CC66" s="29">
        <f t="shared" si="14"/>
        <v>0</v>
      </c>
      <c r="CD66" s="29">
        <f t="shared" si="15"/>
        <v>0</v>
      </c>
      <c r="CE66" s="29">
        <f t="shared" si="16"/>
        <v>0</v>
      </c>
      <c r="CF66" s="29">
        <f t="shared" si="17"/>
        <v>0</v>
      </c>
      <c r="CG66" s="29">
        <f t="shared" si="18"/>
        <v>0</v>
      </c>
      <c r="CH66" s="29">
        <f t="shared" si="19"/>
        <v>-885.07535068866912</v>
      </c>
      <c r="CI66" s="29">
        <f t="shared" si="20"/>
        <v>0</v>
      </c>
      <c r="CJ66" s="29">
        <f t="shared" si="21"/>
        <v>-885.07535068866912</v>
      </c>
      <c r="CK66" s="29">
        <f t="shared" si="22"/>
        <v>0</v>
      </c>
      <c r="CL66" s="29">
        <f t="shared" si="23"/>
        <v>0</v>
      </c>
      <c r="CM66" s="29">
        <f t="shared" si="24"/>
        <v>0</v>
      </c>
      <c r="CN66" s="29">
        <f t="shared" si="25"/>
        <v>0</v>
      </c>
      <c r="CO66" s="29">
        <f t="shared" si="26"/>
        <v>0</v>
      </c>
      <c r="CQ66" s="29">
        <f t="shared" si="27"/>
        <v>0</v>
      </c>
      <c r="CR66" s="29">
        <f t="shared" si="28"/>
        <v>0</v>
      </c>
      <c r="CS66" s="29">
        <f t="shared" si="29"/>
        <v>0</v>
      </c>
      <c r="CT66" s="29">
        <f t="shared" si="30"/>
        <v>0</v>
      </c>
      <c r="CU66" s="29">
        <f t="shared" si="31"/>
        <v>0</v>
      </c>
      <c r="CV66" s="29">
        <f t="shared" si="32"/>
        <v>-6129.2990010763378</v>
      </c>
      <c r="CW66" s="29">
        <f t="shared" si="33"/>
        <v>0</v>
      </c>
      <c r="CX66" s="29">
        <f t="shared" si="34"/>
        <v>-6129.2990010763378</v>
      </c>
      <c r="CY66" s="29">
        <f t="shared" si="35"/>
        <v>0</v>
      </c>
      <c r="CZ66" s="29">
        <f t="shared" si="36"/>
        <v>0</v>
      </c>
      <c r="DA66" s="29">
        <f t="shared" si="37"/>
        <v>0</v>
      </c>
      <c r="DB66" s="29">
        <f t="shared" si="38"/>
        <v>0</v>
      </c>
      <c r="DC66" s="29">
        <f t="shared" si="39"/>
        <v>0</v>
      </c>
    </row>
    <row r="67" spans="11:107" s="2" customFormat="1">
      <c r="K67" s="17" t="s">
        <v>111</v>
      </c>
      <c r="L67" s="17" t="s">
        <v>110</v>
      </c>
      <c r="M67" s="17" t="s">
        <v>112</v>
      </c>
      <c r="N67" s="2" t="str">
        <f t="shared" si="44"/>
        <v>JX6R7002ALA</v>
      </c>
      <c r="O67" s="2" t="str">
        <f t="shared" si="45"/>
        <v>ALA</v>
      </c>
      <c r="P67" s="2" t="str">
        <f t="shared" si="46"/>
        <v>JX6R-7002-ALA</v>
      </c>
      <c r="Q67" s="2" t="s">
        <v>3305</v>
      </c>
      <c r="R67" s="2" t="s">
        <v>3306</v>
      </c>
      <c r="S67" s="2" t="s">
        <v>2216</v>
      </c>
      <c r="T67" s="2" t="s">
        <v>1375</v>
      </c>
      <c r="U67" s="2" t="s">
        <v>1375</v>
      </c>
      <c r="V67" s="2" t="s">
        <v>1375</v>
      </c>
      <c r="W67" s="2" t="s">
        <v>1375</v>
      </c>
      <c r="X67" s="2">
        <v>1</v>
      </c>
      <c r="Y67" s="2" t="s">
        <v>1375</v>
      </c>
      <c r="Z67" s="2" t="s">
        <v>1375</v>
      </c>
      <c r="AA67" s="2" t="s">
        <v>1375</v>
      </c>
      <c r="AB67" s="2" t="s">
        <v>1375</v>
      </c>
      <c r="AC67" s="2" t="s">
        <v>1375</v>
      </c>
      <c r="AD67" s="2" t="s">
        <v>1375</v>
      </c>
      <c r="AE67" s="2" t="s">
        <v>1375</v>
      </c>
      <c r="AF67" s="2" t="s">
        <v>1375</v>
      </c>
      <c r="AL67" s="2">
        <f t="shared" si="7"/>
        <v>1</v>
      </c>
      <c r="AM67" s="2" t="str">
        <f t="shared" si="8"/>
        <v>JX6R</v>
      </c>
      <c r="AN67" s="2" t="str">
        <f t="shared" si="9"/>
        <v>7002</v>
      </c>
      <c r="AO67" s="2" t="s">
        <v>2255</v>
      </c>
      <c r="AP67" s="2" t="str">
        <f t="shared" si="11"/>
        <v>JX6R-7002-ALB</v>
      </c>
      <c r="AQ67" s="2" t="s">
        <v>1674</v>
      </c>
      <c r="AR67" s="2" t="s">
        <v>1675</v>
      </c>
      <c r="AS67" s="2" t="s">
        <v>2164</v>
      </c>
      <c r="AT67" s="2" t="s">
        <v>2165</v>
      </c>
      <c r="AU67" s="2" t="s">
        <v>2211</v>
      </c>
      <c r="AV67" s="2" t="s">
        <v>2212</v>
      </c>
      <c r="AW67" s="2" t="s">
        <v>2213</v>
      </c>
      <c r="AX67" s="2" t="s">
        <v>2214</v>
      </c>
      <c r="AY67" s="2" t="s">
        <v>2108</v>
      </c>
      <c r="AZ67" s="39" t="s">
        <v>1648</v>
      </c>
      <c r="BA67" s="2" t="s">
        <v>2115</v>
      </c>
      <c r="BB67" s="29">
        <v>-3041.2899999999995</v>
      </c>
      <c r="BC67" s="29">
        <v>-84</v>
      </c>
      <c r="BD67" s="29">
        <v>0</v>
      </c>
      <c r="BE67" s="29">
        <v>0</v>
      </c>
      <c r="BF67" s="29">
        <v>0</v>
      </c>
      <c r="BG67" s="29">
        <v>-3125.2899999999995</v>
      </c>
      <c r="BH67" s="29">
        <f t="shared" si="1"/>
        <v>0</v>
      </c>
      <c r="BI67" s="29">
        <f t="shared" si="2"/>
        <v>0</v>
      </c>
      <c r="BJ67" s="29">
        <f t="shared" si="12"/>
        <v>-3125.2899999999995</v>
      </c>
      <c r="BK67" s="29">
        <f>BJ67/INDEX('EX-Rate'!A:I,MATCH('TT BoM '!BL67,'EX-Rate'!B:B,0),COLUMN('EX-Rate'!E:E))</f>
        <v>-451.29420872893377</v>
      </c>
      <c r="BL67" s="2" t="s">
        <v>2109</v>
      </c>
      <c r="BM67" s="2" t="str">
        <f t="shared" si="49"/>
        <v>LP</v>
      </c>
      <c r="BN67" s="2" t="s">
        <v>2215</v>
      </c>
      <c r="BO67" s="2" t="s">
        <v>2216</v>
      </c>
      <c r="BP67" s="2" t="s">
        <v>2058</v>
      </c>
      <c r="BQ67" s="29">
        <v>0</v>
      </c>
      <c r="BR67" s="29">
        <v>0</v>
      </c>
      <c r="BS67" s="29"/>
      <c r="BT67" s="29">
        <v>0</v>
      </c>
      <c r="BU67" s="29">
        <v>0</v>
      </c>
      <c r="BV67" s="29">
        <v>0</v>
      </c>
      <c r="CC67" s="29">
        <f t="shared" si="14"/>
        <v>0</v>
      </c>
      <c r="CD67" s="29">
        <f t="shared" si="15"/>
        <v>0</v>
      </c>
      <c r="CE67" s="29">
        <f t="shared" si="16"/>
        <v>0</v>
      </c>
      <c r="CF67" s="29">
        <f t="shared" si="17"/>
        <v>0</v>
      </c>
      <c r="CG67" s="29">
        <f t="shared" si="18"/>
        <v>-451.29420872893377</v>
      </c>
      <c r="CH67" s="29">
        <f t="shared" si="19"/>
        <v>0</v>
      </c>
      <c r="CI67" s="29">
        <f t="shared" si="20"/>
        <v>0</v>
      </c>
      <c r="CJ67" s="29">
        <f t="shared" si="21"/>
        <v>0</v>
      </c>
      <c r="CK67" s="29">
        <f t="shared" si="22"/>
        <v>0</v>
      </c>
      <c r="CL67" s="29">
        <f t="shared" si="23"/>
        <v>0</v>
      </c>
      <c r="CM67" s="29">
        <f t="shared" si="24"/>
        <v>0</v>
      </c>
      <c r="CN67" s="29">
        <f t="shared" si="25"/>
        <v>0</v>
      </c>
      <c r="CO67" s="29">
        <f t="shared" si="26"/>
        <v>0</v>
      </c>
      <c r="CQ67" s="29">
        <f t="shared" si="27"/>
        <v>0</v>
      </c>
      <c r="CR67" s="29">
        <f t="shared" si="28"/>
        <v>0</v>
      </c>
      <c r="CS67" s="29">
        <f t="shared" si="29"/>
        <v>0</v>
      </c>
      <c r="CT67" s="29">
        <f t="shared" si="30"/>
        <v>0</v>
      </c>
      <c r="CU67" s="29">
        <f t="shared" si="31"/>
        <v>-3125.2899999999995</v>
      </c>
      <c r="CV67" s="29">
        <f t="shared" si="32"/>
        <v>0</v>
      </c>
      <c r="CW67" s="29">
        <f t="shared" si="33"/>
        <v>0</v>
      </c>
      <c r="CX67" s="29">
        <f t="shared" si="34"/>
        <v>0</v>
      </c>
      <c r="CY67" s="29">
        <f t="shared" si="35"/>
        <v>0</v>
      </c>
      <c r="CZ67" s="29">
        <f t="shared" si="36"/>
        <v>0</v>
      </c>
      <c r="DA67" s="29">
        <f t="shared" si="37"/>
        <v>0</v>
      </c>
      <c r="DB67" s="29">
        <f t="shared" si="38"/>
        <v>0</v>
      </c>
      <c r="DC67" s="29">
        <f t="shared" si="39"/>
        <v>0</v>
      </c>
    </row>
    <row r="68" spans="11:107" s="2" customFormat="1">
      <c r="K68" s="17" t="s">
        <v>111</v>
      </c>
      <c r="L68" s="17" t="s">
        <v>110</v>
      </c>
      <c r="M68" s="17" t="s">
        <v>113</v>
      </c>
      <c r="N68" s="2" t="str">
        <f t="shared" si="44"/>
        <v>JX6R7002CLA</v>
      </c>
      <c r="O68" s="2" t="str">
        <f t="shared" si="45"/>
        <v>CLA</v>
      </c>
      <c r="P68" s="2" t="str">
        <f t="shared" si="46"/>
        <v>JX6R-7002-CLA</v>
      </c>
      <c r="Q68" s="2" t="s">
        <v>3305</v>
      </c>
      <c r="R68" s="2" t="s">
        <v>3306</v>
      </c>
      <c r="S68" s="2" t="s">
        <v>2216</v>
      </c>
      <c r="T68" s="2">
        <v>1</v>
      </c>
      <c r="U68" s="2" t="s">
        <v>1375</v>
      </c>
      <c r="V68" s="2">
        <v>1</v>
      </c>
      <c r="W68" s="2" t="s">
        <v>1375</v>
      </c>
      <c r="X68" s="2" t="s">
        <v>1375</v>
      </c>
      <c r="Y68" s="2" t="s">
        <v>1375</v>
      </c>
      <c r="Z68" s="2" t="s">
        <v>1375</v>
      </c>
      <c r="AA68" s="2" t="s">
        <v>1375</v>
      </c>
      <c r="AB68" s="2">
        <v>1</v>
      </c>
      <c r="AC68" s="2" t="s">
        <v>1375</v>
      </c>
      <c r="AD68" s="2">
        <v>1</v>
      </c>
      <c r="AE68" s="2" t="s">
        <v>1375</v>
      </c>
      <c r="AF68" s="2" t="s">
        <v>1375</v>
      </c>
      <c r="AL68" s="2">
        <f t="shared" si="7"/>
        <v>1</v>
      </c>
      <c r="AM68" s="2" t="str">
        <f t="shared" si="8"/>
        <v>JX6R</v>
      </c>
      <c r="AN68" s="2" t="str">
        <f t="shared" si="9"/>
        <v>7002</v>
      </c>
      <c r="AO68" s="2" t="s">
        <v>2256</v>
      </c>
      <c r="AP68" s="2" t="str">
        <f t="shared" si="11"/>
        <v>JX6R-7002-CLB</v>
      </c>
      <c r="AQ68" s="2" t="s">
        <v>1674</v>
      </c>
      <c r="AR68" s="2" t="s">
        <v>1675</v>
      </c>
      <c r="AS68" s="2" t="s">
        <v>2164</v>
      </c>
      <c r="AT68" s="2" t="s">
        <v>2165</v>
      </c>
      <c r="AU68" s="2" t="s">
        <v>2211</v>
      </c>
      <c r="AV68" s="2" t="s">
        <v>2217</v>
      </c>
      <c r="AW68" s="2" t="s">
        <v>2218</v>
      </c>
      <c r="AX68" s="2" t="s">
        <v>2214</v>
      </c>
      <c r="AY68" s="2" t="s">
        <v>2108</v>
      </c>
      <c r="AZ68" s="39" t="s">
        <v>1648</v>
      </c>
      <c r="BA68" s="2" t="s">
        <v>2115</v>
      </c>
      <c r="BB68" s="29">
        <v>-3041.2899999999995</v>
      </c>
      <c r="BC68" s="29">
        <v>-84</v>
      </c>
      <c r="BD68" s="29">
        <v>0</v>
      </c>
      <c r="BE68" s="29">
        <v>0</v>
      </c>
      <c r="BF68" s="29">
        <v>0</v>
      </c>
      <c r="BG68" s="29">
        <v>-3125.2899999999995</v>
      </c>
      <c r="BH68" s="29">
        <f t="shared" si="1"/>
        <v>0</v>
      </c>
      <c r="BI68" s="29">
        <f t="shared" si="2"/>
        <v>0</v>
      </c>
      <c r="BJ68" s="29">
        <f t="shared" si="12"/>
        <v>-3125.2899999999995</v>
      </c>
      <c r="BK68" s="29">
        <f>BJ68/INDEX('EX-Rate'!A:I,MATCH('TT BoM '!BL68,'EX-Rate'!B:B,0),COLUMN('EX-Rate'!E:E))</f>
        <v>-451.29420872893377</v>
      </c>
      <c r="BL68" s="2" t="s">
        <v>2109</v>
      </c>
      <c r="BM68" s="2" t="str">
        <f t="shared" si="49"/>
        <v>LP</v>
      </c>
      <c r="BN68" s="2" t="s">
        <v>2215</v>
      </c>
      <c r="BO68" s="2" t="s">
        <v>2216</v>
      </c>
      <c r="BP68" s="2" t="s">
        <v>2058</v>
      </c>
      <c r="BQ68" s="29">
        <v>0</v>
      </c>
      <c r="BR68" s="29">
        <v>0</v>
      </c>
      <c r="BS68" s="29"/>
      <c r="BT68" s="29">
        <v>0</v>
      </c>
      <c r="BU68" s="29">
        <v>0</v>
      </c>
      <c r="BV68" s="29">
        <v>0</v>
      </c>
      <c r="CC68" s="29">
        <f t="shared" si="14"/>
        <v>-451.29420872893377</v>
      </c>
      <c r="CD68" s="29">
        <f t="shared" si="15"/>
        <v>0</v>
      </c>
      <c r="CE68" s="29">
        <f t="shared" si="16"/>
        <v>-451.29420872893377</v>
      </c>
      <c r="CF68" s="29">
        <f t="shared" si="17"/>
        <v>0</v>
      </c>
      <c r="CG68" s="29">
        <f t="shared" si="18"/>
        <v>0</v>
      </c>
      <c r="CH68" s="29">
        <f t="shared" si="19"/>
        <v>0</v>
      </c>
      <c r="CI68" s="29">
        <f t="shared" si="20"/>
        <v>0</v>
      </c>
      <c r="CJ68" s="29">
        <f t="shared" si="21"/>
        <v>0</v>
      </c>
      <c r="CK68" s="29">
        <f t="shared" si="22"/>
        <v>-451.29420872893377</v>
      </c>
      <c r="CL68" s="29">
        <f t="shared" si="23"/>
        <v>0</v>
      </c>
      <c r="CM68" s="29">
        <f t="shared" si="24"/>
        <v>-451.29420872893377</v>
      </c>
      <c r="CN68" s="29">
        <f t="shared" si="25"/>
        <v>0</v>
      </c>
      <c r="CO68" s="29">
        <f t="shared" si="26"/>
        <v>0</v>
      </c>
      <c r="CQ68" s="29">
        <f t="shared" si="27"/>
        <v>-3125.2899999999995</v>
      </c>
      <c r="CR68" s="29">
        <f t="shared" si="28"/>
        <v>0</v>
      </c>
      <c r="CS68" s="29">
        <f t="shared" si="29"/>
        <v>-3125.2899999999995</v>
      </c>
      <c r="CT68" s="29">
        <f t="shared" si="30"/>
        <v>0</v>
      </c>
      <c r="CU68" s="29">
        <f t="shared" si="31"/>
        <v>0</v>
      </c>
      <c r="CV68" s="29">
        <f t="shared" si="32"/>
        <v>0</v>
      </c>
      <c r="CW68" s="29">
        <f t="shared" si="33"/>
        <v>0</v>
      </c>
      <c r="CX68" s="29">
        <f t="shared" si="34"/>
        <v>0</v>
      </c>
      <c r="CY68" s="29">
        <f t="shared" si="35"/>
        <v>-3125.2899999999995</v>
      </c>
      <c r="CZ68" s="29">
        <f t="shared" si="36"/>
        <v>0</v>
      </c>
      <c r="DA68" s="29">
        <f t="shared" si="37"/>
        <v>-3125.2899999999995</v>
      </c>
      <c r="DB68" s="29">
        <f t="shared" si="38"/>
        <v>0</v>
      </c>
      <c r="DC68" s="29">
        <f t="shared" si="39"/>
        <v>0</v>
      </c>
    </row>
    <row r="69" spans="11:107" s="2" customFormat="1">
      <c r="K69" s="17" t="s">
        <v>109</v>
      </c>
      <c r="L69" s="17" t="s">
        <v>114</v>
      </c>
      <c r="M69" s="17" t="s">
        <v>20</v>
      </c>
      <c r="N69" s="2" t="str">
        <f t="shared" si="44"/>
        <v>JD8P7034AA</v>
      </c>
      <c r="O69" s="2" t="str">
        <f t="shared" si="45"/>
        <v>AA</v>
      </c>
      <c r="P69" s="2" t="str">
        <f t="shared" si="46"/>
        <v>JD8P-7034-AA</v>
      </c>
      <c r="Q69" s="2" t="s">
        <v>3305</v>
      </c>
      <c r="R69" s="2" t="s">
        <v>3306</v>
      </c>
      <c r="S69" s="2" t="s">
        <v>2206</v>
      </c>
      <c r="T69" s="2" t="s">
        <v>1375</v>
      </c>
      <c r="U69" s="2">
        <v>1</v>
      </c>
      <c r="V69" s="2" t="s">
        <v>1375</v>
      </c>
      <c r="W69" s="2">
        <v>1</v>
      </c>
      <c r="X69" s="2" t="s">
        <v>1375</v>
      </c>
      <c r="Y69" s="2" t="s">
        <v>1375</v>
      </c>
      <c r="Z69" s="2">
        <v>1</v>
      </c>
      <c r="AA69" s="2" t="s">
        <v>1375</v>
      </c>
      <c r="AB69" s="2" t="s">
        <v>1375</v>
      </c>
      <c r="AC69" s="2">
        <v>1</v>
      </c>
      <c r="AD69" s="2" t="s">
        <v>1375</v>
      </c>
      <c r="AE69" s="2">
        <v>1</v>
      </c>
      <c r="AF69" s="2">
        <v>1</v>
      </c>
      <c r="AL69" s="2">
        <f t="shared" si="7"/>
        <v>1</v>
      </c>
      <c r="AM69" s="2" t="str">
        <f t="shared" si="8"/>
        <v>JD8P</v>
      </c>
      <c r="AN69" s="2" t="str">
        <f t="shared" si="9"/>
        <v>7034</v>
      </c>
      <c r="AO69" s="2" t="str">
        <f t="shared" si="42"/>
        <v>AA</v>
      </c>
      <c r="AP69" s="2" t="str">
        <f t="shared" si="11"/>
        <v>JD8P-7034-AA</v>
      </c>
      <c r="AQ69" s="2" t="s">
        <v>1672</v>
      </c>
      <c r="AR69" s="2" t="s">
        <v>1673</v>
      </c>
      <c r="AS69" s="2">
        <v>0</v>
      </c>
      <c r="AT69" s="2" t="s">
        <v>2160</v>
      </c>
      <c r="AU69" s="2" t="s">
        <v>2219</v>
      </c>
      <c r="AV69" s="2" t="s">
        <v>2220</v>
      </c>
      <c r="AW69" s="2" t="s">
        <v>2221</v>
      </c>
      <c r="AX69" s="2">
        <v>0</v>
      </c>
      <c r="AY69" s="2" t="s">
        <v>2108</v>
      </c>
      <c r="AZ69" s="39" t="s">
        <v>1648</v>
      </c>
      <c r="BA69" s="2" t="s">
        <v>2115</v>
      </c>
      <c r="BB69" s="29">
        <v>-10.93</v>
      </c>
      <c r="BC69" s="29">
        <v>-0.2</v>
      </c>
      <c r="BD69" s="29">
        <v>-0.15</v>
      </c>
      <c r="BE69" s="29">
        <v>0</v>
      </c>
      <c r="BF69" s="29">
        <v>0</v>
      </c>
      <c r="BG69" s="29">
        <v>-11.28</v>
      </c>
      <c r="BH69" s="29">
        <f t="shared" si="1"/>
        <v>0</v>
      </c>
      <c r="BI69" s="29">
        <f t="shared" si="2"/>
        <v>0</v>
      </c>
      <c r="BJ69" s="29">
        <f t="shared" si="12"/>
        <v>-11.28</v>
      </c>
      <c r="BK69" s="29">
        <f>BJ69/INDEX('EX-Rate'!A:I,MATCH('TT BoM '!BL69,'EX-Rate'!B:B,0),COLUMN('EX-Rate'!E:E))</f>
        <v>-1.6288404194370358</v>
      </c>
      <c r="BL69" s="2" t="s">
        <v>2109</v>
      </c>
      <c r="BM69" s="2" t="str">
        <f t="shared" si="49"/>
        <v>LP</v>
      </c>
      <c r="BN69" s="2" t="s">
        <v>2222</v>
      </c>
      <c r="BO69" s="2" t="s">
        <v>2223</v>
      </c>
      <c r="BQ69" s="29">
        <v>-130000</v>
      </c>
      <c r="BR69" s="29">
        <v>-130000</v>
      </c>
      <c r="BS69" s="29"/>
      <c r="BT69" s="29">
        <v>0</v>
      </c>
      <c r="BU69" s="29">
        <v>0</v>
      </c>
      <c r="BV69" s="29">
        <v>0</v>
      </c>
      <c r="CC69" s="29">
        <f t="shared" si="14"/>
        <v>0</v>
      </c>
      <c r="CD69" s="29">
        <f t="shared" si="15"/>
        <v>-1.6288404194370358</v>
      </c>
      <c r="CE69" s="29">
        <f t="shared" si="16"/>
        <v>0</v>
      </c>
      <c r="CF69" s="29">
        <f t="shared" si="17"/>
        <v>-1.6288404194370358</v>
      </c>
      <c r="CG69" s="29">
        <f t="shared" si="18"/>
        <v>0</v>
      </c>
      <c r="CH69" s="29">
        <f t="shared" si="19"/>
        <v>0</v>
      </c>
      <c r="CI69" s="29">
        <f t="shared" si="20"/>
        <v>-1.6288404194370358</v>
      </c>
      <c r="CJ69" s="29">
        <f t="shared" si="21"/>
        <v>0</v>
      </c>
      <c r="CK69" s="29">
        <f t="shared" si="22"/>
        <v>0</v>
      </c>
      <c r="CL69" s="29">
        <f t="shared" si="23"/>
        <v>-1.6288404194370358</v>
      </c>
      <c r="CM69" s="29">
        <f t="shared" si="24"/>
        <v>0</v>
      </c>
      <c r="CN69" s="29">
        <f t="shared" si="25"/>
        <v>-1.6288404194370358</v>
      </c>
      <c r="CO69" s="29">
        <f t="shared" si="26"/>
        <v>-1.6288404194370358</v>
      </c>
      <c r="CQ69" s="29">
        <f t="shared" si="27"/>
        <v>0</v>
      </c>
      <c r="CR69" s="29">
        <f t="shared" si="28"/>
        <v>-11.28</v>
      </c>
      <c r="CS69" s="29">
        <f t="shared" si="29"/>
        <v>0</v>
      </c>
      <c r="CT69" s="29">
        <f t="shared" si="30"/>
        <v>-11.28</v>
      </c>
      <c r="CU69" s="29">
        <f t="shared" si="31"/>
        <v>0</v>
      </c>
      <c r="CV69" s="29">
        <f t="shared" si="32"/>
        <v>0</v>
      </c>
      <c r="CW69" s="29">
        <f t="shared" si="33"/>
        <v>-11.28</v>
      </c>
      <c r="CX69" s="29">
        <f t="shared" si="34"/>
        <v>0</v>
      </c>
      <c r="CY69" s="29">
        <f t="shared" si="35"/>
        <v>0</v>
      </c>
      <c r="CZ69" s="29">
        <f t="shared" si="36"/>
        <v>-11.28</v>
      </c>
      <c r="DA69" s="29">
        <f t="shared" si="37"/>
        <v>0</v>
      </c>
      <c r="DB69" s="29">
        <f t="shared" si="38"/>
        <v>-11.28</v>
      </c>
      <c r="DC69" s="29">
        <f t="shared" si="39"/>
        <v>-11.28</v>
      </c>
    </row>
    <row r="70" spans="11:107" s="2" customFormat="1">
      <c r="K70" s="17" t="s">
        <v>109</v>
      </c>
      <c r="L70" s="17" t="s">
        <v>114</v>
      </c>
      <c r="M70" s="17" t="s">
        <v>63</v>
      </c>
      <c r="N70" s="2" t="str">
        <f t="shared" si="44"/>
        <v>JD8P7034BA</v>
      </c>
      <c r="O70" s="2" t="str">
        <f t="shared" si="45"/>
        <v>BA</v>
      </c>
      <c r="P70" s="2" t="str">
        <f t="shared" si="46"/>
        <v>JD8P-7034-BA</v>
      </c>
      <c r="Q70" s="2" t="s">
        <v>3305</v>
      </c>
      <c r="R70" s="2" t="s">
        <v>3306</v>
      </c>
      <c r="S70" s="2" t="s">
        <v>2206</v>
      </c>
      <c r="T70" s="2" t="s">
        <v>1375</v>
      </c>
      <c r="U70" s="2" t="s">
        <v>1375</v>
      </c>
      <c r="V70" s="2" t="s">
        <v>1375</v>
      </c>
      <c r="W70" s="2" t="s">
        <v>1375</v>
      </c>
      <c r="X70" s="2" t="s">
        <v>1375</v>
      </c>
      <c r="Y70" s="2">
        <v>1</v>
      </c>
      <c r="Z70" s="2" t="s">
        <v>1375</v>
      </c>
      <c r="AA70" s="2">
        <v>1</v>
      </c>
      <c r="AB70" s="2" t="s">
        <v>1375</v>
      </c>
      <c r="AC70" s="2" t="s">
        <v>1375</v>
      </c>
      <c r="AD70" s="2" t="s">
        <v>1375</v>
      </c>
      <c r="AE70" s="2" t="s">
        <v>1375</v>
      </c>
      <c r="AF70" s="2" t="s">
        <v>1375</v>
      </c>
      <c r="AL70" s="2">
        <f t="shared" si="7"/>
        <v>1</v>
      </c>
      <c r="AM70" s="2" t="str">
        <f t="shared" si="8"/>
        <v>JD8P</v>
      </c>
      <c r="AN70" s="2" t="str">
        <f t="shared" si="9"/>
        <v>7034</v>
      </c>
      <c r="AO70" s="2" t="str">
        <f t="shared" si="42"/>
        <v>BA</v>
      </c>
      <c r="AP70" s="2" t="str">
        <f t="shared" si="11"/>
        <v>JD8P-7034-BA</v>
      </c>
      <c r="AQ70" s="2" t="s">
        <v>1672</v>
      </c>
      <c r="AR70" s="2" t="s">
        <v>1673</v>
      </c>
      <c r="AS70" s="2">
        <v>0</v>
      </c>
      <c r="AT70" s="2" t="s">
        <v>2160</v>
      </c>
      <c r="AU70" s="2" t="s">
        <v>2219</v>
      </c>
      <c r="AV70" s="2" t="s">
        <v>2220</v>
      </c>
      <c r="AW70" s="2" t="s">
        <v>2221</v>
      </c>
      <c r="AX70" s="2">
        <v>0</v>
      </c>
      <c r="AY70" s="2" t="s">
        <v>2108</v>
      </c>
      <c r="AZ70" s="39" t="s">
        <v>1648</v>
      </c>
      <c r="BA70" s="2" t="s">
        <v>2115</v>
      </c>
      <c r="BB70" s="29">
        <v>-11</v>
      </c>
      <c r="BC70" s="29">
        <v>-0.2</v>
      </c>
      <c r="BD70" s="29">
        <v>-0.15</v>
      </c>
      <c r="BE70" s="29">
        <v>0</v>
      </c>
      <c r="BF70" s="29">
        <v>0</v>
      </c>
      <c r="BG70" s="29">
        <v>-11.35</v>
      </c>
      <c r="BH70" s="29">
        <f t="shared" si="1"/>
        <v>0</v>
      </c>
      <c r="BI70" s="29">
        <f t="shared" si="2"/>
        <v>0</v>
      </c>
      <c r="BJ70" s="29">
        <f t="shared" si="12"/>
        <v>-11.35</v>
      </c>
      <c r="BK70" s="29">
        <f>BJ70/INDEX('EX-Rate'!A:I,MATCH('TT BoM '!BL70,'EX-Rate'!B:B,0),COLUMN('EX-Rate'!E:E))</f>
        <v>-1.6389484716853153</v>
      </c>
      <c r="BL70" s="2" t="s">
        <v>2109</v>
      </c>
      <c r="BM70" s="2" t="str">
        <f t="shared" si="49"/>
        <v>LP</v>
      </c>
      <c r="BN70" s="2" t="s">
        <v>2222</v>
      </c>
      <c r="BO70" s="2" t="s">
        <v>2223</v>
      </c>
      <c r="BQ70" s="29">
        <v>-105000</v>
      </c>
      <c r="BR70" s="29">
        <v>-105000</v>
      </c>
      <c r="BS70" s="29"/>
      <c r="BT70" s="29">
        <v>0</v>
      </c>
      <c r="BU70" s="29">
        <v>0</v>
      </c>
      <c r="BV70" s="29">
        <v>0</v>
      </c>
      <c r="CC70" s="29">
        <f t="shared" si="14"/>
        <v>0</v>
      </c>
      <c r="CD70" s="29">
        <f t="shared" si="15"/>
        <v>0</v>
      </c>
      <c r="CE70" s="29">
        <f t="shared" si="16"/>
        <v>0</v>
      </c>
      <c r="CF70" s="29">
        <f t="shared" si="17"/>
        <v>0</v>
      </c>
      <c r="CG70" s="29">
        <f t="shared" si="18"/>
        <v>0</v>
      </c>
      <c r="CH70" s="29">
        <f t="shared" si="19"/>
        <v>-1.6389484716853153</v>
      </c>
      <c r="CI70" s="29">
        <f t="shared" si="20"/>
        <v>0</v>
      </c>
      <c r="CJ70" s="29">
        <f t="shared" si="21"/>
        <v>-1.6389484716853153</v>
      </c>
      <c r="CK70" s="29">
        <f t="shared" si="22"/>
        <v>0</v>
      </c>
      <c r="CL70" s="29">
        <f t="shared" si="23"/>
        <v>0</v>
      </c>
      <c r="CM70" s="29">
        <f t="shared" si="24"/>
        <v>0</v>
      </c>
      <c r="CN70" s="29">
        <f t="shared" si="25"/>
        <v>0</v>
      </c>
      <c r="CO70" s="29">
        <f t="shared" si="26"/>
        <v>0</v>
      </c>
      <c r="CQ70" s="29">
        <f t="shared" si="27"/>
        <v>0</v>
      </c>
      <c r="CR70" s="29">
        <f t="shared" si="28"/>
        <v>0</v>
      </c>
      <c r="CS70" s="29">
        <f t="shared" si="29"/>
        <v>0</v>
      </c>
      <c r="CT70" s="29">
        <f t="shared" si="30"/>
        <v>0</v>
      </c>
      <c r="CU70" s="29">
        <f t="shared" si="31"/>
        <v>0</v>
      </c>
      <c r="CV70" s="29">
        <f t="shared" si="32"/>
        <v>-11.35</v>
      </c>
      <c r="CW70" s="29">
        <f t="shared" si="33"/>
        <v>0</v>
      </c>
      <c r="CX70" s="29">
        <f t="shared" si="34"/>
        <v>-11.35</v>
      </c>
      <c r="CY70" s="29">
        <f t="shared" si="35"/>
        <v>0</v>
      </c>
      <c r="CZ70" s="29">
        <f t="shared" si="36"/>
        <v>0</v>
      </c>
      <c r="DA70" s="29">
        <f t="shared" si="37"/>
        <v>0</v>
      </c>
      <c r="DB70" s="29">
        <f t="shared" si="38"/>
        <v>0</v>
      </c>
      <c r="DC70" s="29">
        <f t="shared" si="39"/>
        <v>0</v>
      </c>
    </row>
    <row r="71" spans="11:107" s="2" customFormat="1">
      <c r="K71" s="17" t="s">
        <v>115</v>
      </c>
      <c r="L71" s="17" t="s">
        <v>116</v>
      </c>
      <c r="M71" s="17" t="s">
        <v>64</v>
      </c>
      <c r="N71" s="2" t="str">
        <f t="shared" si="44"/>
        <v>JD8R7474CA</v>
      </c>
      <c r="O71" s="2" t="str">
        <f t="shared" si="45"/>
        <v>CA</v>
      </c>
      <c r="P71" s="2" t="str">
        <f t="shared" si="46"/>
        <v>JD8R-7474-CA</v>
      </c>
      <c r="Q71" s="2" t="s">
        <v>3305</v>
      </c>
      <c r="R71" s="2" t="s">
        <v>3306</v>
      </c>
      <c r="S71" s="2" t="s">
        <v>2229</v>
      </c>
      <c r="T71" s="2">
        <v>1</v>
      </c>
      <c r="U71" s="2" t="s">
        <v>1375</v>
      </c>
      <c r="V71" s="2">
        <v>1</v>
      </c>
      <c r="W71" s="2" t="s">
        <v>1375</v>
      </c>
      <c r="X71" s="2" t="s">
        <v>1375</v>
      </c>
      <c r="Y71" s="2" t="s">
        <v>1375</v>
      </c>
      <c r="Z71" s="2" t="s">
        <v>1375</v>
      </c>
      <c r="AA71" s="2" t="s">
        <v>1375</v>
      </c>
      <c r="AB71" s="2">
        <v>1</v>
      </c>
      <c r="AC71" s="2" t="s">
        <v>1375</v>
      </c>
      <c r="AD71" s="2">
        <v>1</v>
      </c>
      <c r="AE71" s="2" t="s">
        <v>1375</v>
      </c>
      <c r="AF71" s="2" t="s">
        <v>1375</v>
      </c>
      <c r="AL71" s="2">
        <f t="shared" si="7"/>
        <v>1</v>
      </c>
      <c r="AM71" s="2" t="str">
        <f t="shared" si="8"/>
        <v>JD8R</v>
      </c>
      <c r="AN71" s="2" t="str">
        <f t="shared" si="9"/>
        <v>7474</v>
      </c>
      <c r="AO71" s="2" t="str">
        <f t="shared" si="42"/>
        <v>CA</v>
      </c>
      <c r="AP71" s="2" t="str">
        <f t="shared" si="11"/>
        <v>JD8R-7474-CA</v>
      </c>
      <c r="AQ71" s="2" t="s">
        <v>1672</v>
      </c>
      <c r="AR71" s="2" t="s">
        <v>1673</v>
      </c>
      <c r="AS71" s="2" t="s">
        <v>2164</v>
      </c>
      <c r="AT71" s="2" t="s">
        <v>2165</v>
      </c>
      <c r="AU71" s="2" t="s">
        <v>2224</v>
      </c>
      <c r="AV71" s="2" t="s">
        <v>2225</v>
      </c>
      <c r="AW71" s="2" t="s">
        <v>2226</v>
      </c>
      <c r="AX71" s="2" t="s">
        <v>2227</v>
      </c>
      <c r="AY71" s="2" t="s">
        <v>2108</v>
      </c>
      <c r="AZ71" s="39" t="s">
        <v>1648</v>
      </c>
      <c r="BA71" s="2" t="s">
        <v>2115</v>
      </c>
      <c r="BB71" s="29">
        <v>-8.8800000000000008</v>
      </c>
      <c r="BC71" s="29">
        <v>-0.4</v>
      </c>
      <c r="BD71" s="29">
        <v>-0.66</v>
      </c>
      <c r="BE71" s="29">
        <v>0</v>
      </c>
      <c r="BF71" s="29">
        <v>0</v>
      </c>
      <c r="BG71" s="29">
        <v>-9.9400000000000013</v>
      </c>
      <c r="BH71" s="29">
        <f t="shared" si="1"/>
        <v>0</v>
      </c>
      <c r="BI71" s="29">
        <f t="shared" si="2"/>
        <v>0</v>
      </c>
      <c r="BJ71" s="29">
        <f t="shared" si="12"/>
        <v>-9.9400000000000013</v>
      </c>
      <c r="BK71" s="29">
        <f>BJ71/INDEX('EX-Rate'!A:I,MATCH('TT BoM '!BL71,'EX-Rate'!B:B,0),COLUMN('EX-Rate'!E:E))</f>
        <v>-1.435343419255686</v>
      </c>
      <c r="BL71" s="2" t="s">
        <v>2109</v>
      </c>
      <c r="BM71" s="2" t="str">
        <f t="shared" si="49"/>
        <v>LP</v>
      </c>
      <c r="BN71" s="2" t="s">
        <v>2228</v>
      </c>
      <c r="BO71" s="2" t="s">
        <v>2229</v>
      </c>
      <c r="BQ71" s="29">
        <v>-138000</v>
      </c>
      <c r="BR71" s="29">
        <v>-138000</v>
      </c>
      <c r="BS71" s="29"/>
      <c r="BT71" s="29">
        <v>0</v>
      </c>
      <c r="BU71" s="29">
        <v>0</v>
      </c>
      <c r="BV71" s="29">
        <v>0</v>
      </c>
      <c r="CC71" s="29">
        <f t="shared" si="14"/>
        <v>-1.435343419255686</v>
      </c>
      <c r="CD71" s="29">
        <f t="shared" si="15"/>
        <v>0</v>
      </c>
      <c r="CE71" s="29">
        <f t="shared" si="16"/>
        <v>-1.435343419255686</v>
      </c>
      <c r="CF71" s="29">
        <f t="shared" si="17"/>
        <v>0</v>
      </c>
      <c r="CG71" s="29">
        <f t="shared" si="18"/>
        <v>0</v>
      </c>
      <c r="CH71" s="29">
        <f t="shared" si="19"/>
        <v>0</v>
      </c>
      <c r="CI71" s="29">
        <f t="shared" si="20"/>
        <v>0</v>
      </c>
      <c r="CJ71" s="29">
        <f t="shared" si="21"/>
        <v>0</v>
      </c>
      <c r="CK71" s="29">
        <f t="shared" si="22"/>
        <v>-1.435343419255686</v>
      </c>
      <c r="CL71" s="29">
        <f t="shared" si="23"/>
        <v>0</v>
      </c>
      <c r="CM71" s="29">
        <f t="shared" si="24"/>
        <v>-1.435343419255686</v>
      </c>
      <c r="CN71" s="29">
        <f t="shared" si="25"/>
        <v>0</v>
      </c>
      <c r="CO71" s="29">
        <f t="shared" si="26"/>
        <v>0</v>
      </c>
      <c r="CQ71" s="29">
        <f t="shared" si="27"/>
        <v>-9.9400000000000013</v>
      </c>
      <c r="CR71" s="29">
        <f t="shared" si="28"/>
        <v>0</v>
      </c>
      <c r="CS71" s="29">
        <f t="shared" si="29"/>
        <v>-9.9400000000000013</v>
      </c>
      <c r="CT71" s="29">
        <f t="shared" si="30"/>
        <v>0</v>
      </c>
      <c r="CU71" s="29">
        <f t="shared" si="31"/>
        <v>0</v>
      </c>
      <c r="CV71" s="29">
        <f t="shared" si="32"/>
        <v>0</v>
      </c>
      <c r="CW71" s="29">
        <f t="shared" si="33"/>
        <v>0</v>
      </c>
      <c r="CX71" s="29">
        <f t="shared" si="34"/>
        <v>0</v>
      </c>
      <c r="CY71" s="29">
        <f t="shared" si="35"/>
        <v>-9.9400000000000013</v>
      </c>
      <c r="CZ71" s="29">
        <f t="shared" si="36"/>
        <v>0</v>
      </c>
      <c r="DA71" s="29">
        <f t="shared" si="37"/>
        <v>-9.9400000000000013</v>
      </c>
      <c r="DB71" s="29">
        <f t="shared" si="38"/>
        <v>0</v>
      </c>
      <c r="DC71" s="29">
        <f t="shared" si="39"/>
        <v>0</v>
      </c>
    </row>
    <row r="72" spans="11:107" s="2" customFormat="1">
      <c r="K72" s="17" t="s">
        <v>115</v>
      </c>
      <c r="L72" s="17" t="s">
        <v>116</v>
      </c>
      <c r="M72" s="17" t="s">
        <v>98</v>
      </c>
      <c r="N72" s="2" t="str">
        <f t="shared" si="44"/>
        <v>JD8R7474EA</v>
      </c>
      <c r="O72" s="2" t="str">
        <f t="shared" si="45"/>
        <v>EA</v>
      </c>
      <c r="P72" s="2" t="str">
        <f t="shared" si="46"/>
        <v>JD8R-7474-EA</v>
      </c>
      <c r="Q72" s="2" t="s">
        <v>3305</v>
      </c>
      <c r="R72" s="2" t="s">
        <v>3306</v>
      </c>
      <c r="S72" s="2" t="s">
        <v>2229</v>
      </c>
      <c r="T72" s="2" t="s">
        <v>1375</v>
      </c>
      <c r="U72" s="2" t="s">
        <v>1375</v>
      </c>
      <c r="V72" s="2" t="s">
        <v>1375</v>
      </c>
      <c r="W72" s="2" t="s">
        <v>1375</v>
      </c>
      <c r="X72" s="2">
        <v>1</v>
      </c>
      <c r="Y72" s="2" t="s">
        <v>1375</v>
      </c>
      <c r="Z72" s="2" t="s">
        <v>1375</v>
      </c>
      <c r="AA72" s="2" t="s">
        <v>1375</v>
      </c>
      <c r="AB72" s="2" t="s">
        <v>1375</v>
      </c>
      <c r="AC72" s="2" t="s">
        <v>1375</v>
      </c>
      <c r="AD72" s="2" t="s">
        <v>1375</v>
      </c>
      <c r="AE72" s="2" t="s">
        <v>1375</v>
      </c>
      <c r="AF72" s="2" t="s">
        <v>1375</v>
      </c>
      <c r="AL72" s="2">
        <f t="shared" si="7"/>
        <v>1</v>
      </c>
      <c r="AM72" s="2" t="str">
        <f t="shared" si="8"/>
        <v>JD8R</v>
      </c>
      <c r="AN72" s="2" t="str">
        <f t="shared" si="9"/>
        <v>7474</v>
      </c>
      <c r="AO72" s="2" t="str">
        <f t="shared" si="42"/>
        <v>EA</v>
      </c>
      <c r="AP72" s="2" t="str">
        <f t="shared" si="11"/>
        <v>JD8R-7474-EA</v>
      </c>
      <c r="AQ72" s="2" t="s">
        <v>1672</v>
      </c>
      <c r="AR72" s="2" t="s">
        <v>1673</v>
      </c>
      <c r="AS72" s="2" t="s">
        <v>2164</v>
      </c>
      <c r="AT72" s="2" t="s">
        <v>2165</v>
      </c>
      <c r="AU72" s="2" t="s">
        <v>2224</v>
      </c>
      <c r="AV72" s="2" t="s">
        <v>2225</v>
      </c>
      <c r="AW72" s="2" t="s">
        <v>2226</v>
      </c>
      <c r="AX72" s="2" t="s">
        <v>2227</v>
      </c>
      <c r="AY72" s="2" t="s">
        <v>2108</v>
      </c>
      <c r="AZ72" s="39" t="s">
        <v>1648</v>
      </c>
      <c r="BA72" s="2" t="s">
        <v>2115</v>
      </c>
      <c r="BB72" s="29">
        <v>-8.8800000000000008</v>
      </c>
      <c r="BC72" s="29">
        <v>-0.4</v>
      </c>
      <c r="BD72" s="29">
        <v>-0.66</v>
      </c>
      <c r="BE72" s="29">
        <v>0</v>
      </c>
      <c r="BF72" s="29">
        <v>0</v>
      </c>
      <c r="BG72" s="29">
        <v>-9.9400000000000013</v>
      </c>
      <c r="BH72" s="29">
        <f t="shared" si="1"/>
        <v>0</v>
      </c>
      <c r="BI72" s="29">
        <f t="shared" si="2"/>
        <v>0</v>
      </c>
      <c r="BJ72" s="29">
        <f t="shared" si="12"/>
        <v>-9.9400000000000013</v>
      </c>
      <c r="BK72" s="29">
        <f>BJ72/INDEX('EX-Rate'!A:I,MATCH('TT BoM '!BL72,'EX-Rate'!B:B,0),COLUMN('EX-Rate'!E:E))</f>
        <v>-1.435343419255686</v>
      </c>
      <c r="BL72" s="2" t="s">
        <v>2109</v>
      </c>
      <c r="BM72" s="2" t="str">
        <f t="shared" si="49"/>
        <v>LP</v>
      </c>
      <c r="BN72" s="2" t="s">
        <v>2228</v>
      </c>
      <c r="BO72" s="2" t="s">
        <v>2229</v>
      </c>
      <c r="BQ72" s="29">
        <v>0</v>
      </c>
      <c r="BR72" s="29">
        <v>0</v>
      </c>
      <c r="BS72" s="29"/>
      <c r="BT72" s="29">
        <v>0</v>
      </c>
      <c r="BU72" s="29">
        <v>0</v>
      </c>
      <c r="BV72" s="29">
        <v>0</v>
      </c>
      <c r="CC72" s="29">
        <f t="shared" si="14"/>
        <v>0</v>
      </c>
      <c r="CD72" s="29">
        <f t="shared" si="15"/>
        <v>0</v>
      </c>
      <c r="CE72" s="29">
        <f t="shared" si="16"/>
        <v>0</v>
      </c>
      <c r="CF72" s="29">
        <f t="shared" si="17"/>
        <v>0</v>
      </c>
      <c r="CG72" s="29">
        <f t="shared" si="18"/>
        <v>-1.435343419255686</v>
      </c>
      <c r="CH72" s="29">
        <f t="shared" si="19"/>
        <v>0</v>
      </c>
      <c r="CI72" s="29">
        <f t="shared" si="20"/>
        <v>0</v>
      </c>
      <c r="CJ72" s="29">
        <f t="shared" si="21"/>
        <v>0</v>
      </c>
      <c r="CK72" s="29">
        <f t="shared" si="22"/>
        <v>0</v>
      </c>
      <c r="CL72" s="29">
        <f t="shared" si="23"/>
        <v>0</v>
      </c>
      <c r="CM72" s="29">
        <f t="shared" si="24"/>
        <v>0</v>
      </c>
      <c r="CN72" s="29">
        <f t="shared" si="25"/>
        <v>0</v>
      </c>
      <c r="CO72" s="29">
        <f t="shared" si="26"/>
        <v>0</v>
      </c>
      <c r="CQ72" s="29">
        <f t="shared" si="27"/>
        <v>0</v>
      </c>
      <c r="CR72" s="29">
        <f t="shared" si="28"/>
        <v>0</v>
      </c>
      <c r="CS72" s="29">
        <f t="shared" si="29"/>
        <v>0</v>
      </c>
      <c r="CT72" s="29">
        <f t="shared" si="30"/>
        <v>0</v>
      </c>
      <c r="CU72" s="29">
        <f t="shared" si="31"/>
        <v>-9.9400000000000013</v>
      </c>
      <c r="CV72" s="29">
        <f t="shared" si="32"/>
        <v>0</v>
      </c>
      <c r="CW72" s="29">
        <f t="shared" si="33"/>
        <v>0</v>
      </c>
      <c r="CX72" s="29">
        <f t="shared" si="34"/>
        <v>0</v>
      </c>
      <c r="CY72" s="29">
        <f t="shared" si="35"/>
        <v>0</v>
      </c>
      <c r="CZ72" s="29">
        <f t="shared" si="36"/>
        <v>0</v>
      </c>
      <c r="DA72" s="29">
        <f t="shared" si="37"/>
        <v>0</v>
      </c>
      <c r="DB72" s="29">
        <f t="shared" si="38"/>
        <v>0</v>
      </c>
      <c r="DC72" s="29">
        <f t="shared" si="39"/>
        <v>0</v>
      </c>
    </row>
    <row r="73" spans="11:107" s="2" customFormat="1">
      <c r="K73" s="17" t="s">
        <v>117</v>
      </c>
      <c r="L73" s="17" t="s">
        <v>118</v>
      </c>
      <c r="M73" s="17" t="s">
        <v>45</v>
      </c>
      <c r="N73" s="2" t="str">
        <f t="shared" si="44"/>
        <v>F1FP7869AC</v>
      </c>
      <c r="O73" s="2" t="str">
        <f t="shared" si="45"/>
        <v>AC</v>
      </c>
      <c r="P73" s="2" t="str">
        <f t="shared" si="46"/>
        <v>F1FP-7869-AC</v>
      </c>
      <c r="Q73" s="2" t="s">
        <v>3305</v>
      </c>
      <c r="R73" s="2" t="s">
        <v>3306</v>
      </c>
      <c r="S73" s="2" t="s">
        <v>2235</v>
      </c>
      <c r="T73" s="2" t="s">
        <v>1375</v>
      </c>
      <c r="U73" s="2">
        <v>1</v>
      </c>
      <c r="V73" s="2" t="s">
        <v>1375</v>
      </c>
      <c r="W73" s="2">
        <v>1</v>
      </c>
      <c r="X73" s="2" t="s">
        <v>1375</v>
      </c>
      <c r="Y73" s="2" t="s">
        <v>1375</v>
      </c>
      <c r="Z73" s="2">
        <v>1</v>
      </c>
      <c r="AA73" s="2" t="s">
        <v>1375</v>
      </c>
      <c r="AB73" s="2" t="s">
        <v>1375</v>
      </c>
      <c r="AC73" s="2">
        <v>1</v>
      </c>
      <c r="AD73" s="2" t="s">
        <v>1375</v>
      </c>
      <c r="AE73" s="2">
        <v>1</v>
      </c>
      <c r="AF73" s="2">
        <v>1</v>
      </c>
      <c r="AL73" s="2">
        <f t="shared" si="7"/>
        <v>1</v>
      </c>
      <c r="AM73" s="2" t="str">
        <f t="shared" si="8"/>
        <v>F1FP</v>
      </c>
      <c r="AN73" s="2" t="str">
        <f t="shared" si="9"/>
        <v>7869</v>
      </c>
      <c r="AO73" s="2" t="str">
        <f t="shared" si="42"/>
        <v>AC</v>
      </c>
      <c r="AP73" s="2" t="str">
        <f t="shared" si="11"/>
        <v>F1FP-7869-AC</v>
      </c>
      <c r="AQ73" s="2" t="s">
        <v>1672</v>
      </c>
      <c r="AR73" s="2" t="s">
        <v>1673</v>
      </c>
      <c r="AS73" s="2" t="s">
        <v>2230</v>
      </c>
      <c r="AT73" s="2" t="s">
        <v>2202</v>
      </c>
      <c r="AU73" s="2" t="s">
        <v>2231</v>
      </c>
      <c r="AV73" s="2" t="s">
        <v>2232</v>
      </c>
      <c r="AW73" s="2" t="s">
        <v>2233</v>
      </c>
      <c r="AX73" s="2">
        <v>0</v>
      </c>
      <c r="AY73" s="2" t="s">
        <v>2108</v>
      </c>
      <c r="AZ73" s="39" t="s">
        <v>1648</v>
      </c>
      <c r="BA73" s="2" t="s">
        <v>2115</v>
      </c>
      <c r="BB73" s="29">
        <v>-116.93</v>
      </c>
      <c r="BC73" s="29">
        <v>-4.3499999999999996</v>
      </c>
      <c r="BD73" s="29">
        <v>-3.27</v>
      </c>
      <c r="BE73" s="29">
        <v>0</v>
      </c>
      <c r="BF73" s="29">
        <v>0</v>
      </c>
      <c r="BG73" s="29">
        <v>-124.55</v>
      </c>
      <c r="BH73" s="29">
        <f t="shared" si="1"/>
        <v>0</v>
      </c>
      <c r="BI73" s="29">
        <f t="shared" si="2"/>
        <v>0</v>
      </c>
      <c r="BJ73" s="29">
        <f t="shared" si="12"/>
        <v>-124.55</v>
      </c>
      <c r="BK73" s="29">
        <f>BJ73/INDEX('EX-Rate'!A:I,MATCH('TT BoM '!BL73,'EX-Rate'!B:B,0),COLUMN('EX-Rate'!E:E))</f>
        <v>-17.985112964617272</v>
      </c>
      <c r="BL73" s="2" t="s">
        <v>2109</v>
      </c>
      <c r="BM73" s="2" t="str">
        <f t="shared" si="49"/>
        <v>LP</v>
      </c>
      <c r="BN73" s="2" t="s">
        <v>2234</v>
      </c>
      <c r="BO73" s="2" t="s">
        <v>2235</v>
      </c>
      <c r="BQ73" s="29">
        <v>0</v>
      </c>
      <c r="BR73" s="29">
        <v>0</v>
      </c>
      <c r="BS73" s="29"/>
      <c r="BT73" s="29">
        <v>0</v>
      </c>
      <c r="BU73" s="29">
        <v>0</v>
      </c>
      <c r="BV73" s="29">
        <v>0</v>
      </c>
      <c r="CC73" s="29">
        <f t="shared" si="14"/>
        <v>0</v>
      </c>
      <c r="CD73" s="29">
        <f t="shared" si="15"/>
        <v>-17.985112964617272</v>
      </c>
      <c r="CE73" s="29">
        <f t="shared" si="16"/>
        <v>0</v>
      </c>
      <c r="CF73" s="29">
        <f t="shared" si="17"/>
        <v>-17.985112964617272</v>
      </c>
      <c r="CG73" s="29">
        <f t="shared" si="18"/>
        <v>0</v>
      </c>
      <c r="CH73" s="29">
        <f t="shared" si="19"/>
        <v>0</v>
      </c>
      <c r="CI73" s="29">
        <f t="shared" si="20"/>
        <v>-17.985112964617272</v>
      </c>
      <c r="CJ73" s="29">
        <f t="shared" si="21"/>
        <v>0</v>
      </c>
      <c r="CK73" s="29">
        <f t="shared" si="22"/>
        <v>0</v>
      </c>
      <c r="CL73" s="29">
        <f t="shared" si="23"/>
        <v>-17.985112964617272</v>
      </c>
      <c r="CM73" s="29">
        <f t="shared" si="24"/>
        <v>0</v>
      </c>
      <c r="CN73" s="29">
        <f t="shared" si="25"/>
        <v>-17.985112964617272</v>
      </c>
      <c r="CO73" s="29">
        <f t="shared" si="26"/>
        <v>-17.985112964617272</v>
      </c>
      <c r="CQ73" s="29">
        <f t="shared" si="27"/>
        <v>0</v>
      </c>
      <c r="CR73" s="29">
        <f t="shared" si="28"/>
        <v>-124.55</v>
      </c>
      <c r="CS73" s="29">
        <f t="shared" si="29"/>
        <v>0</v>
      </c>
      <c r="CT73" s="29">
        <f t="shared" si="30"/>
        <v>-124.55</v>
      </c>
      <c r="CU73" s="29">
        <f t="shared" si="31"/>
        <v>0</v>
      </c>
      <c r="CV73" s="29">
        <f t="shared" si="32"/>
        <v>0</v>
      </c>
      <c r="CW73" s="29">
        <f t="shared" si="33"/>
        <v>-124.55</v>
      </c>
      <c r="CX73" s="29">
        <f t="shared" si="34"/>
        <v>0</v>
      </c>
      <c r="CY73" s="29">
        <f t="shared" si="35"/>
        <v>0</v>
      </c>
      <c r="CZ73" s="29">
        <f t="shared" si="36"/>
        <v>-124.55</v>
      </c>
      <c r="DA73" s="29">
        <f t="shared" si="37"/>
        <v>0</v>
      </c>
      <c r="DB73" s="29">
        <f t="shared" si="38"/>
        <v>-124.55</v>
      </c>
      <c r="DC73" s="29">
        <f t="shared" si="39"/>
        <v>-124.55</v>
      </c>
    </row>
    <row r="74" spans="11:107" s="2" customFormat="1">
      <c r="K74" s="17" t="s">
        <v>109</v>
      </c>
      <c r="L74" s="17" t="s">
        <v>118</v>
      </c>
      <c r="M74" s="17" t="s">
        <v>56</v>
      </c>
      <c r="N74" s="2" t="str">
        <f t="shared" si="44"/>
        <v>JD8P7869AB</v>
      </c>
      <c r="O74" s="2" t="str">
        <f t="shared" si="45"/>
        <v>AB</v>
      </c>
      <c r="P74" s="2" t="str">
        <f t="shared" si="46"/>
        <v>JD8P-7869-AB</v>
      </c>
      <c r="Q74" s="2" t="s">
        <v>3305</v>
      </c>
      <c r="R74" s="2" t="s">
        <v>3306</v>
      </c>
      <c r="S74" s="2" t="s">
        <v>2235</v>
      </c>
      <c r="T74" s="2" t="s">
        <v>1375</v>
      </c>
      <c r="U74" s="2" t="s">
        <v>1375</v>
      </c>
      <c r="V74" s="2" t="s">
        <v>1375</v>
      </c>
      <c r="W74" s="2" t="s">
        <v>1375</v>
      </c>
      <c r="X74" s="2" t="s">
        <v>1375</v>
      </c>
      <c r="Y74" s="2">
        <v>1</v>
      </c>
      <c r="Z74" s="2" t="s">
        <v>1375</v>
      </c>
      <c r="AA74" s="2">
        <v>1</v>
      </c>
      <c r="AB74" s="2" t="s">
        <v>1375</v>
      </c>
      <c r="AC74" s="2" t="s">
        <v>1375</v>
      </c>
      <c r="AD74" s="2" t="s">
        <v>1375</v>
      </c>
      <c r="AE74" s="2" t="s">
        <v>1375</v>
      </c>
      <c r="AF74" s="2" t="s">
        <v>1375</v>
      </c>
      <c r="AL74" s="2">
        <f t="shared" si="7"/>
        <v>1</v>
      </c>
      <c r="AM74" s="2" t="str">
        <f t="shared" si="8"/>
        <v>JD8P</v>
      </c>
      <c r="AN74" s="2" t="str">
        <f t="shared" si="9"/>
        <v>7869</v>
      </c>
      <c r="AO74" s="2" t="str">
        <f t="shared" si="42"/>
        <v>AB</v>
      </c>
      <c r="AP74" s="2" t="str">
        <f t="shared" si="11"/>
        <v>JD8P-7869-AB</v>
      </c>
      <c r="AQ74" s="2" t="s">
        <v>1672</v>
      </c>
      <c r="AR74" s="2" t="s">
        <v>1673</v>
      </c>
      <c r="AS74" s="2" t="s">
        <v>2164</v>
      </c>
      <c r="AT74" s="2" t="s">
        <v>2165</v>
      </c>
      <c r="AU74" s="2" t="s">
        <v>2231</v>
      </c>
      <c r="AV74" s="2" t="s">
        <v>2236</v>
      </c>
      <c r="AW74" s="2" t="s">
        <v>2233</v>
      </c>
      <c r="AX74" s="2" t="s">
        <v>2237</v>
      </c>
      <c r="AY74" s="2" t="s">
        <v>2108</v>
      </c>
      <c r="AZ74" s="39" t="s">
        <v>1648</v>
      </c>
      <c r="BA74" s="2" t="s">
        <v>2115</v>
      </c>
      <c r="BB74" s="29">
        <v>-114.71</v>
      </c>
      <c r="BC74" s="29">
        <v>-4.3499999999999996</v>
      </c>
      <c r="BD74" s="29">
        <v>-3.27</v>
      </c>
      <c r="BE74" s="29">
        <v>0</v>
      </c>
      <c r="BF74" s="29">
        <v>0</v>
      </c>
      <c r="BG74" s="29">
        <v>-122.32999999999998</v>
      </c>
      <c r="BH74" s="29">
        <f t="shared" ref="BH74:BH137" si="50">IF(BM74="SP",BG74*$BH$9,0)</f>
        <v>0</v>
      </c>
      <c r="BI74" s="29">
        <f t="shared" ref="BI74:BI137" si="51">IF(BM74="SP",(BG74+BH74)*$BI$9,0)</f>
        <v>0</v>
      </c>
      <c r="BJ74" s="29">
        <f t="shared" si="12"/>
        <v>-122.32999999999998</v>
      </c>
      <c r="BK74" s="29">
        <f>BJ74/INDEX('EX-Rate'!A:I,MATCH('TT BoM '!BL74,'EX-Rate'!B:B,0),COLUMN('EX-Rate'!E:E))</f>
        <v>-17.664543307600404</v>
      </c>
      <c r="BL74" s="2" t="s">
        <v>2109</v>
      </c>
      <c r="BM74" s="2" t="str">
        <f t="shared" si="49"/>
        <v>LP</v>
      </c>
      <c r="BN74" s="2" t="s">
        <v>2234</v>
      </c>
      <c r="BO74" s="2" t="s">
        <v>2235</v>
      </c>
      <c r="BQ74" s="29">
        <v>-757300</v>
      </c>
      <c r="BR74" s="29">
        <v>-757300</v>
      </c>
      <c r="BS74" s="29"/>
      <c r="BT74" s="29">
        <v>0</v>
      </c>
      <c r="BU74" s="29">
        <v>0</v>
      </c>
      <c r="BV74" s="29">
        <v>0</v>
      </c>
      <c r="CC74" s="29">
        <f t="shared" si="14"/>
        <v>0</v>
      </c>
      <c r="CD74" s="29">
        <f t="shared" si="15"/>
        <v>0</v>
      </c>
      <c r="CE74" s="29">
        <f t="shared" si="16"/>
        <v>0</v>
      </c>
      <c r="CF74" s="29">
        <f t="shared" si="17"/>
        <v>0</v>
      </c>
      <c r="CG74" s="29">
        <f t="shared" si="18"/>
        <v>0</v>
      </c>
      <c r="CH74" s="29">
        <f t="shared" si="19"/>
        <v>-17.664543307600404</v>
      </c>
      <c r="CI74" s="29">
        <f t="shared" si="20"/>
        <v>0</v>
      </c>
      <c r="CJ74" s="29">
        <f t="shared" si="21"/>
        <v>-17.664543307600404</v>
      </c>
      <c r="CK74" s="29">
        <f t="shared" si="22"/>
        <v>0</v>
      </c>
      <c r="CL74" s="29">
        <f t="shared" si="23"/>
        <v>0</v>
      </c>
      <c r="CM74" s="29">
        <f t="shared" si="24"/>
        <v>0</v>
      </c>
      <c r="CN74" s="29">
        <f t="shared" si="25"/>
        <v>0</v>
      </c>
      <c r="CO74" s="29">
        <f t="shared" si="26"/>
        <v>0</v>
      </c>
      <c r="CQ74" s="29">
        <f t="shared" si="27"/>
        <v>0</v>
      </c>
      <c r="CR74" s="29">
        <f t="shared" si="28"/>
        <v>0</v>
      </c>
      <c r="CS74" s="29">
        <f t="shared" si="29"/>
        <v>0</v>
      </c>
      <c r="CT74" s="29">
        <f t="shared" si="30"/>
        <v>0</v>
      </c>
      <c r="CU74" s="29">
        <f t="shared" si="31"/>
        <v>0</v>
      </c>
      <c r="CV74" s="29">
        <f t="shared" si="32"/>
        <v>-122.32999999999998</v>
      </c>
      <c r="CW74" s="29">
        <f t="shared" si="33"/>
        <v>0</v>
      </c>
      <c r="CX74" s="29">
        <f t="shared" si="34"/>
        <v>-122.32999999999998</v>
      </c>
      <c r="CY74" s="29">
        <f t="shared" si="35"/>
        <v>0</v>
      </c>
      <c r="CZ74" s="29">
        <f t="shared" si="36"/>
        <v>0</v>
      </c>
      <c r="DA74" s="29">
        <f t="shared" si="37"/>
        <v>0</v>
      </c>
      <c r="DB74" s="29">
        <f t="shared" si="38"/>
        <v>0</v>
      </c>
      <c r="DC74" s="29">
        <f t="shared" si="39"/>
        <v>0</v>
      </c>
    </row>
    <row r="75" spans="11:107" s="2" customFormat="1">
      <c r="K75" s="17" t="s">
        <v>122</v>
      </c>
      <c r="L75" s="17" t="s">
        <v>120</v>
      </c>
      <c r="M75" s="17" t="s">
        <v>123</v>
      </c>
      <c r="N75" s="2" t="str">
        <f t="shared" si="44"/>
        <v>F1F18005VE</v>
      </c>
      <c r="O75" s="2" t="str">
        <f t="shared" si="45"/>
        <v>VE</v>
      </c>
      <c r="P75" s="2" t="str">
        <f t="shared" si="46"/>
        <v>F1F1-8005-VE</v>
      </c>
      <c r="Q75" s="2" t="s">
        <v>3305</v>
      </c>
      <c r="R75" s="2" t="s">
        <v>3306</v>
      </c>
      <c r="S75" s="2" t="s">
        <v>3311</v>
      </c>
      <c r="T75" s="2" t="s">
        <v>1375</v>
      </c>
      <c r="U75" s="2" t="s">
        <v>1375</v>
      </c>
      <c r="V75" s="2" t="s">
        <v>1375</v>
      </c>
      <c r="W75" s="2" t="s">
        <v>1375</v>
      </c>
      <c r="X75" s="2">
        <v>1</v>
      </c>
      <c r="Y75" s="2">
        <v>1</v>
      </c>
      <c r="Z75" s="2" t="s">
        <v>1375</v>
      </c>
      <c r="AA75" s="2">
        <v>1</v>
      </c>
      <c r="AB75" s="2" t="s">
        <v>1375</v>
      </c>
      <c r="AC75" s="2" t="s">
        <v>1375</v>
      </c>
      <c r="AD75" s="2" t="s">
        <v>1375</v>
      </c>
      <c r="AE75" s="2" t="s">
        <v>1375</v>
      </c>
      <c r="AF75" s="2" t="s">
        <v>1375</v>
      </c>
      <c r="AL75" s="2">
        <f t="shared" ref="AL75:AL138" si="52">COUNTIF($AP$10:$AP$4000,AP75)</f>
        <v>1</v>
      </c>
      <c r="AM75" s="2" t="str">
        <f t="shared" ref="AM75:AM123" si="53">TRIM(K75)</f>
        <v>F1F1</v>
      </c>
      <c r="AN75" s="2" t="str">
        <f t="shared" ref="AN75:AN123" si="54">TRIM(L75)</f>
        <v>8005</v>
      </c>
      <c r="AO75" s="2" t="str">
        <f t="shared" ref="AO75:AO123" si="55">TRIM(O75)</f>
        <v>VE</v>
      </c>
      <c r="AP75" s="2" t="str">
        <f t="shared" ref="AP75:AP138" si="56">TRIM(AM75)&amp;"-"&amp;TRIM(AN75)&amp;"-"&amp;TRIM(AO75)</f>
        <v>F1F1-8005-VE</v>
      </c>
      <c r="AQ75" s="2" t="s">
        <v>1672</v>
      </c>
      <c r="AR75" s="2" t="s">
        <v>1673</v>
      </c>
      <c r="AS75" s="2" t="s">
        <v>2238</v>
      </c>
      <c r="AT75" s="2" t="s">
        <v>2202</v>
      </c>
      <c r="AU75" s="2" t="s">
        <v>2239</v>
      </c>
      <c r="AV75" s="2" t="s">
        <v>2240</v>
      </c>
      <c r="AW75" s="2" t="s">
        <v>2241</v>
      </c>
      <c r="AX75" s="2" t="s">
        <v>2242</v>
      </c>
      <c r="AY75" s="2" t="s">
        <v>2108</v>
      </c>
      <c r="AZ75" s="39" t="s">
        <v>1648</v>
      </c>
      <c r="BA75" s="2" t="s">
        <v>2115</v>
      </c>
      <c r="BB75" s="29">
        <v>-188.09</v>
      </c>
      <c r="BC75" s="29">
        <v>-8</v>
      </c>
      <c r="BD75" s="29">
        <v>-13.89</v>
      </c>
      <c r="BE75" s="29">
        <v>-21.54</v>
      </c>
      <c r="BF75" s="29">
        <v>0</v>
      </c>
      <c r="BG75" s="29">
        <v>-231.52</v>
      </c>
      <c r="BH75" s="29">
        <f t="shared" si="50"/>
        <v>0</v>
      </c>
      <c r="BI75" s="29">
        <f t="shared" si="51"/>
        <v>0</v>
      </c>
      <c r="BJ75" s="29">
        <f t="shared" ref="BJ75:BJ138" si="57">SUM(BG75:BI75)</f>
        <v>-231.52</v>
      </c>
      <c r="BK75" s="29">
        <f>BJ75/INDEX('EX-Rate'!A:I,MATCH('TT BoM '!BL75,'EX-Rate'!B:B,0),COLUMN('EX-Rate'!E:E))</f>
        <v>-33.431660807452353</v>
      </c>
      <c r="BL75" s="2" t="s">
        <v>2109</v>
      </c>
      <c r="BM75" s="2" t="str">
        <f t="shared" si="49"/>
        <v>LP</v>
      </c>
      <c r="BN75" s="2" t="s">
        <v>2243</v>
      </c>
      <c r="BO75" s="2" t="s">
        <v>2244</v>
      </c>
      <c r="BQ75" s="29">
        <v>0</v>
      </c>
      <c r="BR75" s="29">
        <v>0</v>
      </c>
      <c r="BS75" s="29"/>
      <c r="BT75" s="29">
        <v>0</v>
      </c>
      <c r="BU75" s="29">
        <v>0</v>
      </c>
      <c r="BV75" s="29">
        <v>0</v>
      </c>
      <c r="CC75" s="29">
        <f t="shared" ref="CC75:CC138" si="58">SUM(T75)*$BK75</f>
        <v>0</v>
      </c>
      <c r="CD75" s="29">
        <f t="shared" ref="CD75:CD138" si="59">SUM(U75)*$BK75</f>
        <v>0</v>
      </c>
      <c r="CE75" s="29">
        <f t="shared" ref="CE75:CE138" si="60">SUM(V75)*$BK75</f>
        <v>0</v>
      </c>
      <c r="CF75" s="29">
        <f t="shared" ref="CF75:CF138" si="61">SUM(W75)*$BK75</f>
        <v>0</v>
      </c>
      <c r="CG75" s="29">
        <f t="shared" ref="CG75:CG138" si="62">SUM(X75)*$BK75</f>
        <v>-33.431660807452353</v>
      </c>
      <c r="CH75" s="29">
        <f t="shared" ref="CH75:CH138" si="63">SUM(Y75)*$BK75</f>
        <v>-33.431660807452353</v>
      </c>
      <c r="CI75" s="29">
        <f t="shared" ref="CI75:CI138" si="64">SUM(Z75)*$BK75</f>
        <v>0</v>
      </c>
      <c r="CJ75" s="29">
        <f t="shared" ref="CJ75:CJ138" si="65">SUM(AA75)*$BK75</f>
        <v>-33.431660807452353</v>
      </c>
      <c r="CK75" s="29">
        <f t="shared" ref="CK75:CK138" si="66">SUM(AB75)*$BK75</f>
        <v>0</v>
      </c>
      <c r="CL75" s="29">
        <f t="shared" ref="CL75:CL138" si="67">SUM(AC75)*$BK75</f>
        <v>0</v>
      </c>
      <c r="CM75" s="29">
        <f t="shared" ref="CM75:CM138" si="68">SUM(AD75)*$BK75</f>
        <v>0</v>
      </c>
      <c r="CN75" s="29">
        <f t="shared" ref="CN75:CN138" si="69">SUM(AE75)*$BK75</f>
        <v>0</v>
      </c>
      <c r="CO75" s="29">
        <f t="shared" ref="CO75:CO138" si="70">SUM(AF75)*$BK75</f>
        <v>0</v>
      </c>
      <c r="CQ75" s="29">
        <f t="shared" ref="CQ75:CQ138" si="71">SUM(T75)*$BJ75</f>
        <v>0</v>
      </c>
      <c r="CR75" s="29">
        <f t="shared" ref="CR75:CR138" si="72">SUM(U75)*$BJ75</f>
        <v>0</v>
      </c>
      <c r="CS75" s="29">
        <f t="shared" ref="CS75:CS138" si="73">SUM(V75)*$BJ75</f>
        <v>0</v>
      </c>
      <c r="CT75" s="29">
        <f t="shared" ref="CT75:CT138" si="74">SUM(W75)*$BJ75</f>
        <v>0</v>
      </c>
      <c r="CU75" s="29">
        <f t="shared" ref="CU75:CU138" si="75">SUM(X75)*$BJ75</f>
        <v>-231.52</v>
      </c>
      <c r="CV75" s="29">
        <f t="shared" ref="CV75:CV138" si="76">SUM(Y75)*$BJ75</f>
        <v>-231.52</v>
      </c>
      <c r="CW75" s="29">
        <f t="shared" ref="CW75:CW138" si="77">SUM(Z75)*$BJ75</f>
        <v>0</v>
      </c>
      <c r="CX75" s="29">
        <f t="shared" ref="CX75:CX138" si="78">SUM(AA75)*$BJ75</f>
        <v>-231.52</v>
      </c>
      <c r="CY75" s="29">
        <f t="shared" ref="CY75:CY138" si="79">SUM(AB75)*$BJ75</f>
        <v>0</v>
      </c>
      <c r="CZ75" s="29">
        <f t="shared" ref="CZ75:CZ138" si="80">SUM(AC75)*$BJ75</f>
        <v>0</v>
      </c>
      <c r="DA75" s="29">
        <f t="shared" ref="DA75:DA138" si="81">SUM(AD75)*$BJ75</f>
        <v>0</v>
      </c>
      <c r="DB75" s="29">
        <f t="shared" ref="DB75:DB138" si="82">SUM(AE75)*$BJ75</f>
        <v>0</v>
      </c>
      <c r="DC75" s="29">
        <f t="shared" ref="DC75:DC138" si="83">SUM(AF75)*$BJ75</f>
        <v>0</v>
      </c>
    </row>
    <row r="76" spans="11:107" s="2" customFormat="1">
      <c r="K76" s="17" t="s">
        <v>124</v>
      </c>
      <c r="L76" s="17" t="s">
        <v>120</v>
      </c>
      <c r="M76" s="17" t="s">
        <v>20</v>
      </c>
      <c r="N76" s="2" t="str">
        <f t="shared" si="44"/>
        <v>JD818005AA</v>
      </c>
      <c r="O76" s="2" t="str">
        <f t="shared" si="45"/>
        <v>AA</v>
      </c>
      <c r="P76" s="2" t="str">
        <f t="shared" si="46"/>
        <v>JD81-8005-AA</v>
      </c>
      <c r="Q76" s="2" t="s">
        <v>3305</v>
      </c>
      <c r="R76" s="2" t="s">
        <v>3306</v>
      </c>
      <c r="S76" s="2" t="s">
        <v>2248</v>
      </c>
      <c r="T76" s="2">
        <v>1</v>
      </c>
      <c r="U76" s="2">
        <v>1</v>
      </c>
      <c r="V76" s="2">
        <v>1</v>
      </c>
      <c r="W76" s="2">
        <v>1</v>
      </c>
      <c r="X76" s="2" t="s">
        <v>1375</v>
      </c>
      <c r="Y76" s="2" t="s">
        <v>1375</v>
      </c>
      <c r="Z76" s="2">
        <v>1</v>
      </c>
      <c r="AA76" s="2" t="s">
        <v>1375</v>
      </c>
      <c r="AB76" s="2">
        <v>1</v>
      </c>
      <c r="AC76" s="2">
        <v>1</v>
      </c>
      <c r="AD76" s="2">
        <v>1</v>
      </c>
      <c r="AE76" s="2">
        <v>1</v>
      </c>
      <c r="AF76" s="2">
        <v>1</v>
      </c>
      <c r="AL76" s="2">
        <f t="shared" si="52"/>
        <v>1</v>
      </c>
      <c r="AM76" s="2" t="str">
        <f t="shared" si="53"/>
        <v>JD81</v>
      </c>
      <c r="AN76" s="2" t="str">
        <f t="shared" si="54"/>
        <v>8005</v>
      </c>
      <c r="AO76" s="2" t="str">
        <f t="shared" si="55"/>
        <v>AA</v>
      </c>
      <c r="AP76" s="2" t="str">
        <f t="shared" si="56"/>
        <v>JD81-8005-AA</v>
      </c>
      <c r="AQ76" s="2" t="s">
        <v>1672</v>
      </c>
      <c r="AR76" s="2" t="s">
        <v>1673</v>
      </c>
      <c r="AS76" s="2" t="s">
        <v>2164</v>
      </c>
      <c r="AT76" s="2" t="s">
        <v>2165</v>
      </c>
      <c r="AU76" s="2" t="s">
        <v>2239</v>
      </c>
      <c r="AV76" s="2" t="s">
        <v>2245</v>
      </c>
      <c r="AW76" s="2" t="s">
        <v>2246</v>
      </c>
      <c r="AX76" s="2" t="s">
        <v>2242</v>
      </c>
      <c r="AY76" s="2" t="s">
        <v>2108</v>
      </c>
      <c r="AZ76" s="39" t="s">
        <v>1648</v>
      </c>
      <c r="BA76" s="2" t="s">
        <v>2115</v>
      </c>
      <c r="BB76" s="29">
        <v>-127.44</v>
      </c>
      <c r="BC76" s="29">
        <v>-0.52</v>
      </c>
      <c r="BD76" s="29">
        <v>-1.0900000000000001</v>
      </c>
      <c r="BE76" s="29">
        <v>0</v>
      </c>
      <c r="BF76" s="29">
        <v>-1.91</v>
      </c>
      <c r="BG76" s="29">
        <v>-130.95999999999998</v>
      </c>
      <c r="BH76" s="29">
        <f t="shared" si="50"/>
        <v>0</v>
      </c>
      <c r="BI76" s="29">
        <f t="shared" si="51"/>
        <v>0</v>
      </c>
      <c r="BJ76" s="29">
        <f t="shared" si="57"/>
        <v>-130.95999999999998</v>
      </c>
      <c r="BK76" s="29">
        <f>BJ76/INDEX('EX-Rate'!A:I,MATCH('TT BoM '!BL76,'EX-Rate'!B:B,0),COLUMN('EX-Rate'!E:E))</f>
        <v>-18.910721749066859</v>
      </c>
      <c r="BL76" s="2" t="s">
        <v>2109</v>
      </c>
      <c r="BM76" s="2" t="str">
        <f t="shared" si="49"/>
        <v>LP</v>
      </c>
      <c r="BN76" s="2" t="s">
        <v>2247</v>
      </c>
      <c r="BO76" s="2" t="s">
        <v>2248</v>
      </c>
      <c r="BQ76" s="29">
        <v>-2831034</v>
      </c>
      <c r="BR76" s="29">
        <v>-2831034</v>
      </c>
      <c r="BS76" s="29"/>
      <c r="BT76" s="29">
        <v>-910015</v>
      </c>
      <c r="BU76" s="29">
        <v>476956</v>
      </c>
      <c r="BV76" s="29">
        <v>0</v>
      </c>
      <c r="CC76" s="29">
        <f t="shared" si="58"/>
        <v>-18.910721749066859</v>
      </c>
      <c r="CD76" s="29">
        <f t="shared" si="59"/>
        <v>-18.910721749066859</v>
      </c>
      <c r="CE76" s="29">
        <f t="shared" si="60"/>
        <v>-18.910721749066859</v>
      </c>
      <c r="CF76" s="29">
        <f t="shared" si="61"/>
        <v>-18.910721749066859</v>
      </c>
      <c r="CG76" s="29">
        <f t="shared" si="62"/>
        <v>0</v>
      </c>
      <c r="CH76" s="29">
        <f t="shared" si="63"/>
        <v>0</v>
      </c>
      <c r="CI76" s="29">
        <f t="shared" si="64"/>
        <v>-18.910721749066859</v>
      </c>
      <c r="CJ76" s="29">
        <f t="shared" si="65"/>
        <v>0</v>
      </c>
      <c r="CK76" s="29">
        <f t="shared" si="66"/>
        <v>-18.910721749066859</v>
      </c>
      <c r="CL76" s="29">
        <f t="shared" si="67"/>
        <v>-18.910721749066859</v>
      </c>
      <c r="CM76" s="29">
        <f t="shared" si="68"/>
        <v>-18.910721749066859</v>
      </c>
      <c r="CN76" s="29">
        <f t="shared" si="69"/>
        <v>-18.910721749066859</v>
      </c>
      <c r="CO76" s="29">
        <f t="shared" si="70"/>
        <v>-18.910721749066859</v>
      </c>
      <c r="CQ76" s="29">
        <f t="shared" si="71"/>
        <v>-130.95999999999998</v>
      </c>
      <c r="CR76" s="29">
        <f t="shared" si="72"/>
        <v>-130.95999999999998</v>
      </c>
      <c r="CS76" s="29">
        <f t="shared" si="73"/>
        <v>-130.95999999999998</v>
      </c>
      <c r="CT76" s="29">
        <f t="shared" si="74"/>
        <v>-130.95999999999998</v>
      </c>
      <c r="CU76" s="29">
        <f t="shared" si="75"/>
        <v>0</v>
      </c>
      <c r="CV76" s="29">
        <f t="shared" si="76"/>
        <v>0</v>
      </c>
      <c r="CW76" s="29">
        <f t="shared" si="77"/>
        <v>-130.95999999999998</v>
      </c>
      <c r="CX76" s="29">
        <f t="shared" si="78"/>
        <v>0</v>
      </c>
      <c r="CY76" s="29">
        <f t="shared" si="79"/>
        <v>-130.95999999999998</v>
      </c>
      <c r="CZ76" s="29">
        <f t="shared" si="80"/>
        <v>-130.95999999999998</v>
      </c>
      <c r="DA76" s="29">
        <f t="shared" si="81"/>
        <v>-130.95999999999998</v>
      </c>
      <c r="DB76" s="29">
        <f t="shared" si="82"/>
        <v>-130.95999999999998</v>
      </c>
      <c r="DC76" s="29">
        <f t="shared" si="83"/>
        <v>-130.95999999999998</v>
      </c>
    </row>
    <row r="77" spans="11:107" s="2" customFormat="1">
      <c r="K77" s="17" t="s">
        <v>125</v>
      </c>
      <c r="L77" s="17" t="s">
        <v>126</v>
      </c>
      <c r="M77" s="17" t="s">
        <v>20</v>
      </c>
      <c r="N77" s="2" t="str">
        <f t="shared" si="44"/>
        <v>DG938101AA</v>
      </c>
      <c r="O77" s="2" t="str">
        <f t="shared" ref="O77:O96" si="84">IF(AND(LEN(TRIM(M77))&gt;5,TRIM(K77)&lt;&gt;""),LEFT(TRIM(M77),2)&amp;"W",TRIM(M77))</f>
        <v>AA</v>
      </c>
      <c r="P77" s="2" t="str">
        <f t="shared" si="46"/>
        <v>DG93-8101-AA</v>
      </c>
      <c r="Q77" s="2" t="s">
        <v>3305</v>
      </c>
      <c r="R77" s="2" t="s">
        <v>3306</v>
      </c>
      <c r="S77" s="2" t="s">
        <v>3066</v>
      </c>
      <c r="T77" s="2">
        <v>1</v>
      </c>
      <c r="U77" s="2">
        <v>1</v>
      </c>
      <c r="V77" s="2">
        <v>1</v>
      </c>
      <c r="W77" s="2">
        <v>1</v>
      </c>
      <c r="X77" s="2">
        <v>1</v>
      </c>
      <c r="Y77" s="2">
        <v>1</v>
      </c>
      <c r="Z77" s="2">
        <v>1</v>
      </c>
      <c r="AA77" s="2">
        <v>1</v>
      </c>
      <c r="AB77" s="2">
        <v>1</v>
      </c>
      <c r="AC77" s="2">
        <v>1</v>
      </c>
      <c r="AD77" s="2">
        <v>1</v>
      </c>
      <c r="AE77" s="2">
        <v>1</v>
      </c>
      <c r="AF77" s="2">
        <v>1</v>
      </c>
      <c r="AL77" s="2">
        <f t="shared" si="52"/>
        <v>1</v>
      </c>
      <c r="AM77" s="2" t="str">
        <f t="shared" si="53"/>
        <v>DG93</v>
      </c>
      <c r="AN77" s="2" t="str">
        <f t="shared" si="54"/>
        <v>8101</v>
      </c>
      <c r="AO77" s="2" t="str">
        <f>TRIM(O77)</f>
        <v>AA</v>
      </c>
      <c r="AP77" s="2" t="str">
        <f t="shared" si="56"/>
        <v>DG93-8101-AA</v>
      </c>
      <c r="AQ77" s="2" t="s">
        <v>1672</v>
      </c>
      <c r="AR77" s="2" t="s">
        <v>1687</v>
      </c>
      <c r="AU77" s="2" t="s">
        <v>1648</v>
      </c>
      <c r="AV77" s="2" t="s">
        <v>2154</v>
      </c>
      <c r="AW77" s="2" t="s">
        <v>2154</v>
      </c>
      <c r="AY77" s="2" t="s">
        <v>1686</v>
      </c>
      <c r="AZ77" s="39" t="s">
        <v>1648</v>
      </c>
      <c r="BA77" s="2" t="s">
        <v>2115</v>
      </c>
      <c r="BB77" s="29"/>
      <c r="BC77" s="29"/>
      <c r="BD77" s="29"/>
      <c r="BE77" s="29"/>
      <c r="BF77" s="29"/>
      <c r="BG77" s="29">
        <v>-0.66714499999999999</v>
      </c>
      <c r="BH77" s="29">
        <f t="shared" si="50"/>
        <v>-2.4684365000000003E-2</v>
      </c>
      <c r="BI77" s="29">
        <f t="shared" si="51"/>
        <v>-6.91829365E-2</v>
      </c>
      <c r="BJ77" s="29">
        <f t="shared" si="57"/>
        <v>-0.76101230149999999</v>
      </c>
      <c r="BK77" s="29">
        <f>BJ77/INDEX('EX-Rate'!A:I,MATCH('TT BoM '!BL77,'EX-Rate'!B:B,0),COLUMN('EX-Rate'!E:E))</f>
        <v>-0.87372526319687005</v>
      </c>
      <c r="BL77" s="2" t="s">
        <v>3064</v>
      </c>
      <c r="BM77" s="2" t="str">
        <f t="shared" si="49"/>
        <v>SP</v>
      </c>
      <c r="BN77" s="2" t="s">
        <v>3065</v>
      </c>
      <c r="BO77" s="2" t="s">
        <v>3066</v>
      </c>
      <c r="BQ77" s="29"/>
      <c r="BR77" s="29"/>
      <c r="BS77" s="29"/>
      <c r="BT77" s="29"/>
      <c r="BU77" s="29"/>
      <c r="BV77" s="29"/>
      <c r="CC77" s="29">
        <f t="shared" si="58"/>
        <v>-0.87372526319687005</v>
      </c>
      <c r="CD77" s="29">
        <f t="shared" si="59"/>
        <v>-0.87372526319687005</v>
      </c>
      <c r="CE77" s="29">
        <f t="shared" si="60"/>
        <v>-0.87372526319687005</v>
      </c>
      <c r="CF77" s="29">
        <f t="shared" si="61"/>
        <v>-0.87372526319687005</v>
      </c>
      <c r="CG77" s="29">
        <f t="shared" si="62"/>
        <v>-0.87372526319687005</v>
      </c>
      <c r="CH77" s="29">
        <f t="shared" si="63"/>
        <v>-0.87372526319687005</v>
      </c>
      <c r="CI77" s="29">
        <f t="shared" si="64"/>
        <v>-0.87372526319687005</v>
      </c>
      <c r="CJ77" s="29">
        <f t="shared" si="65"/>
        <v>-0.87372526319687005</v>
      </c>
      <c r="CK77" s="29">
        <f t="shared" si="66"/>
        <v>-0.87372526319687005</v>
      </c>
      <c r="CL77" s="29">
        <f t="shared" si="67"/>
        <v>-0.87372526319687005</v>
      </c>
      <c r="CM77" s="29">
        <f t="shared" si="68"/>
        <v>-0.87372526319687005</v>
      </c>
      <c r="CN77" s="29">
        <f t="shared" si="69"/>
        <v>-0.87372526319687005</v>
      </c>
      <c r="CO77" s="29">
        <f t="shared" si="70"/>
        <v>-0.87372526319687005</v>
      </c>
      <c r="CQ77" s="29">
        <f t="shared" si="71"/>
        <v>-0.76101230149999999</v>
      </c>
      <c r="CR77" s="29">
        <f t="shared" si="72"/>
        <v>-0.76101230149999999</v>
      </c>
      <c r="CS77" s="29">
        <f t="shared" si="73"/>
        <v>-0.76101230149999999</v>
      </c>
      <c r="CT77" s="29">
        <f t="shared" si="74"/>
        <v>-0.76101230149999999</v>
      </c>
      <c r="CU77" s="29">
        <f t="shared" si="75"/>
        <v>-0.76101230149999999</v>
      </c>
      <c r="CV77" s="29">
        <f t="shared" si="76"/>
        <v>-0.76101230149999999</v>
      </c>
      <c r="CW77" s="29">
        <f t="shared" si="77"/>
        <v>-0.76101230149999999</v>
      </c>
      <c r="CX77" s="29">
        <f t="shared" si="78"/>
        <v>-0.76101230149999999</v>
      </c>
      <c r="CY77" s="29">
        <f t="shared" si="79"/>
        <v>-0.76101230149999999</v>
      </c>
      <c r="CZ77" s="29">
        <f t="shared" si="80"/>
        <v>-0.76101230149999999</v>
      </c>
      <c r="DA77" s="29">
        <f t="shared" si="81"/>
        <v>-0.76101230149999999</v>
      </c>
      <c r="DB77" s="29">
        <f t="shared" si="82"/>
        <v>-0.76101230149999999</v>
      </c>
      <c r="DC77" s="29">
        <f t="shared" si="83"/>
        <v>-0.76101230149999999</v>
      </c>
    </row>
    <row r="78" spans="11:107" s="2" customFormat="1">
      <c r="K78" s="17" t="s">
        <v>77</v>
      </c>
      <c r="L78" s="17" t="s">
        <v>127</v>
      </c>
      <c r="M78" s="17" t="s">
        <v>56</v>
      </c>
      <c r="N78" s="2" t="str">
        <f t="shared" si="44"/>
        <v>JD8B8121AB</v>
      </c>
      <c r="O78" s="2" t="str">
        <f t="shared" si="84"/>
        <v>AB</v>
      </c>
      <c r="P78" s="2" t="str">
        <f t="shared" si="46"/>
        <v>JD8B-8121-AB</v>
      </c>
      <c r="Q78" s="2" t="s">
        <v>3305</v>
      </c>
      <c r="R78" s="2" t="s">
        <v>3306</v>
      </c>
      <c r="S78" s="2" t="s">
        <v>2254</v>
      </c>
      <c r="T78" s="2" t="s">
        <v>1375</v>
      </c>
      <c r="U78" s="2" t="s">
        <v>1375</v>
      </c>
      <c r="V78" s="2" t="s">
        <v>1375</v>
      </c>
      <c r="W78" s="2" t="s">
        <v>1375</v>
      </c>
      <c r="X78" s="2">
        <v>1</v>
      </c>
      <c r="Y78" s="2">
        <v>1</v>
      </c>
      <c r="Z78" s="2" t="s">
        <v>1375</v>
      </c>
      <c r="AA78" s="2">
        <v>1</v>
      </c>
      <c r="AB78" s="2" t="s">
        <v>1375</v>
      </c>
      <c r="AC78" s="2" t="s">
        <v>1375</v>
      </c>
      <c r="AD78" s="2" t="s">
        <v>1375</v>
      </c>
      <c r="AE78" s="2" t="s">
        <v>1375</v>
      </c>
      <c r="AF78" s="2" t="s">
        <v>1375</v>
      </c>
      <c r="AL78" s="2">
        <f t="shared" si="52"/>
        <v>1</v>
      </c>
      <c r="AM78" s="2" t="str">
        <f t="shared" si="53"/>
        <v>JD8B</v>
      </c>
      <c r="AN78" s="2" t="str">
        <f t="shared" si="54"/>
        <v>8121</v>
      </c>
      <c r="AO78" s="2" t="str">
        <f t="shared" si="55"/>
        <v>AB</v>
      </c>
      <c r="AP78" s="2" t="str">
        <f t="shared" si="56"/>
        <v>JD8B-8121-AB</v>
      </c>
      <c r="AQ78" s="2" t="s">
        <v>1672</v>
      </c>
      <c r="AR78" s="2" t="s">
        <v>1673</v>
      </c>
      <c r="AS78" s="2" t="s">
        <v>2164</v>
      </c>
      <c r="AT78" s="2" t="s">
        <v>2165</v>
      </c>
      <c r="AU78" s="2" t="s">
        <v>2249</v>
      </c>
      <c r="AV78" s="2" t="s">
        <v>2250</v>
      </c>
      <c r="AW78" s="2" t="s">
        <v>2251</v>
      </c>
      <c r="AX78" s="2" t="s">
        <v>2252</v>
      </c>
      <c r="AY78" s="2" t="s">
        <v>2108</v>
      </c>
      <c r="AZ78" s="2" t="s">
        <v>2124</v>
      </c>
      <c r="BA78" s="2" t="s">
        <v>2073</v>
      </c>
      <c r="BB78" s="29">
        <v>-12.91</v>
      </c>
      <c r="BC78" s="29">
        <v>-0.28000000000000003</v>
      </c>
      <c r="BD78" s="29">
        <v>-0.7</v>
      </c>
      <c r="BE78" s="29">
        <v>0</v>
      </c>
      <c r="BF78" s="29">
        <v>0</v>
      </c>
      <c r="BG78" s="29">
        <v>-13.889999999999999</v>
      </c>
      <c r="BH78" s="29">
        <f t="shared" si="50"/>
        <v>0</v>
      </c>
      <c r="BI78" s="29">
        <f t="shared" si="51"/>
        <v>0</v>
      </c>
      <c r="BJ78" s="29">
        <f t="shared" si="57"/>
        <v>-13.889999999999999</v>
      </c>
      <c r="BK78" s="29">
        <f>BJ78/INDEX('EX-Rate'!A:I,MATCH('TT BoM '!BL78,'EX-Rate'!B:B,0),COLUMN('EX-Rate'!E:E))</f>
        <v>-2.0057263675514561</v>
      </c>
      <c r="BL78" s="2" t="s">
        <v>2109</v>
      </c>
      <c r="BM78" s="2" t="str">
        <f>IF(BL78="CNY","LP","SP")</f>
        <v>LP</v>
      </c>
      <c r="BN78" s="2" t="s">
        <v>2253</v>
      </c>
      <c r="BO78" s="2" t="s">
        <v>2254</v>
      </c>
      <c r="BQ78" s="29">
        <v>-821300</v>
      </c>
      <c r="BR78" s="29">
        <v>-821300</v>
      </c>
      <c r="BS78" s="29"/>
      <c r="BT78" s="29">
        <v>0</v>
      </c>
      <c r="BU78" s="29">
        <v>0</v>
      </c>
      <c r="BV78" s="29">
        <v>0</v>
      </c>
      <c r="CC78" s="29">
        <f t="shared" si="58"/>
        <v>0</v>
      </c>
      <c r="CD78" s="29">
        <f t="shared" si="59"/>
        <v>0</v>
      </c>
      <c r="CE78" s="29">
        <f t="shared" si="60"/>
        <v>0</v>
      </c>
      <c r="CF78" s="29">
        <f t="shared" si="61"/>
        <v>0</v>
      </c>
      <c r="CG78" s="29">
        <f t="shared" si="62"/>
        <v>-2.0057263675514561</v>
      </c>
      <c r="CH78" s="29">
        <f t="shared" si="63"/>
        <v>-2.0057263675514561</v>
      </c>
      <c r="CI78" s="29">
        <f t="shared" si="64"/>
        <v>0</v>
      </c>
      <c r="CJ78" s="29">
        <f t="shared" si="65"/>
        <v>-2.0057263675514561</v>
      </c>
      <c r="CK78" s="29">
        <f t="shared" si="66"/>
        <v>0</v>
      </c>
      <c r="CL78" s="29">
        <f t="shared" si="67"/>
        <v>0</v>
      </c>
      <c r="CM78" s="29">
        <f t="shared" si="68"/>
        <v>0</v>
      </c>
      <c r="CN78" s="29">
        <f t="shared" si="69"/>
        <v>0</v>
      </c>
      <c r="CO78" s="29">
        <f t="shared" si="70"/>
        <v>0</v>
      </c>
      <c r="CQ78" s="29">
        <f t="shared" si="71"/>
        <v>0</v>
      </c>
      <c r="CR78" s="29">
        <f t="shared" si="72"/>
        <v>0</v>
      </c>
      <c r="CS78" s="29">
        <f t="shared" si="73"/>
        <v>0</v>
      </c>
      <c r="CT78" s="29">
        <f t="shared" si="74"/>
        <v>0</v>
      </c>
      <c r="CU78" s="29">
        <f t="shared" si="75"/>
        <v>-13.889999999999999</v>
      </c>
      <c r="CV78" s="29">
        <f t="shared" si="76"/>
        <v>-13.889999999999999</v>
      </c>
      <c r="CW78" s="29">
        <f t="shared" si="77"/>
        <v>0</v>
      </c>
      <c r="CX78" s="29">
        <f t="shared" si="78"/>
        <v>-13.889999999999999</v>
      </c>
      <c r="CY78" s="29">
        <f t="shared" si="79"/>
        <v>0</v>
      </c>
      <c r="CZ78" s="29">
        <f t="shared" si="80"/>
        <v>0</v>
      </c>
      <c r="DA78" s="29">
        <f t="shared" si="81"/>
        <v>0</v>
      </c>
      <c r="DB78" s="29">
        <f t="shared" si="82"/>
        <v>0</v>
      </c>
      <c r="DC78" s="29">
        <f t="shared" si="83"/>
        <v>0</v>
      </c>
    </row>
    <row r="79" spans="11:107" s="2" customFormat="1">
      <c r="K79" s="17" t="s">
        <v>40</v>
      </c>
      <c r="L79" s="17" t="s">
        <v>128</v>
      </c>
      <c r="M79" s="17" t="s">
        <v>56</v>
      </c>
      <c r="N79" s="2" t="str">
        <f t="shared" si="44"/>
        <v>BV618125AB</v>
      </c>
      <c r="O79" s="2" t="str">
        <f t="shared" si="84"/>
        <v>AB</v>
      </c>
      <c r="P79" s="2" t="str">
        <f t="shared" si="46"/>
        <v>BV61-8125-AB</v>
      </c>
      <c r="Q79" s="2" t="s">
        <v>3305</v>
      </c>
      <c r="R79" s="2" t="s">
        <v>3306</v>
      </c>
      <c r="S79" s="2" t="s">
        <v>3114</v>
      </c>
      <c r="T79" s="2" t="s">
        <v>1375</v>
      </c>
      <c r="U79" s="2" t="s">
        <v>1375</v>
      </c>
      <c r="V79" s="2" t="s">
        <v>1375</v>
      </c>
      <c r="W79" s="2" t="s">
        <v>1375</v>
      </c>
      <c r="X79" s="2">
        <v>1</v>
      </c>
      <c r="Y79" s="2">
        <v>1</v>
      </c>
      <c r="Z79" s="2" t="s">
        <v>1375</v>
      </c>
      <c r="AA79" s="2">
        <v>1</v>
      </c>
      <c r="AB79" s="2" t="s">
        <v>1375</v>
      </c>
      <c r="AC79" s="2" t="s">
        <v>1375</v>
      </c>
      <c r="AD79" s="2" t="s">
        <v>1375</v>
      </c>
      <c r="AE79" s="2" t="s">
        <v>1375</v>
      </c>
      <c r="AF79" s="2" t="s">
        <v>1375</v>
      </c>
      <c r="AL79" s="2">
        <f t="shared" si="52"/>
        <v>1</v>
      </c>
      <c r="AM79" s="2" t="str">
        <f t="shared" si="53"/>
        <v>BV61</v>
      </c>
      <c r="AN79" s="2" t="str">
        <f t="shared" si="54"/>
        <v>8125</v>
      </c>
      <c r="AO79" s="2" t="str">
        <f t="shared" si="55"/>
        <v>AB</v>
      </c>
      <c r="AP79" s="2" t="str">
        <f t="shared" si="56"/>
        <v>BV61-8125-AB</v>
      </c>
      <c r="AQ79" s="2" t="s">
        <v>2063</v>
      </c>
      <c r="AR79" s="2" t="s">
        <v>3881</v>
      </c>
      <c r="AU79" s="2" t="s">
        <v>3565</v>
      </c>
      <c r="AV79" s="2" t="s">
        <v>3566</v>
      </c>
      <c r="AW79" s="2" t="s">
        <v>3567</v>
      </c>
      <c r="AZ79" s="39" t="s">
        <v>1648</v>
      </c>
      <c r="BA79" s="2" t="s">
        <v>2115</v>
      </c>
      <c r="BB79" s="29"/>
      <c r="BC79" s="29"/>
      <c r="BD79" s="29"/>
      <c r="BE79" s="29"/>
      <c r="BF79" s="29"/>
      <c r="BG79" s="29">
        <v>-0.16700000000000001</v>
      </c>
      <c r="BH79" s="29">
        <f t="shared" si="50"/>
        <v>-6.1790000000000013E-3</v>
      </c>
      <c r="BI79" s="29">
        <f t="shared" si="51"/>
        <v>-1.7317900000000001E-2</v>
      </c>
      <c r="BJ79" s="29">
        <f t="shared" si="57"/>
        <v>-0.1904969</v>
      </c>
      <c r="BK79" s="29">
        <f>BJ79/INDEX('EX-Rate'!A:I,MATCH('TT BoM '!BL79,'EX-Rate'!B:B,0),COLUMN('EX-Rate'!E:E))</f>
        <v>-0.21871125310671188</v>
      </c>
      <c r="BL79" s="2" t="s">
        <v>3064</v>
      </c>
      <c r="BM79" s="2" t="str">
        <f t="shared" ref="BM79" si="85">IF(BL79="CNY","LP","SP")</f>
        <v>SP</v>
      </c>
      <c r="BO79" s="2" t="s">
        <v>3256</v>
      </c>
      <c r="BQ79" s="29"/>
      <c r="BR79" s="29"/>
      <c r="BS79" s="29"/>
      <c r="BT79" s="29"/>
      <c r="BU79" s="29"/>
      <c r="BV79" s="29"/>
      <c r="CC79" s="29">
        <f t="shared" si="58"/>
        <v>0</v>
      </c>
      <c r="CD79" s="29">
        <f t="shared" si="59"/>
        <v>0</v>
      </c>
      <c r="CE79" s="29">
        <f t="shared" si="60"/>
        <v>0</v>
      </c>
      <c r="CF79" s="29">
        <f t="shared" si="61"/>
        <v>0</v>
      </c>
      <c r="CG79" s="29">
        <f t="shared" si="62"/>
        <v>-0.21871125310671188</v>
      </c>
      <c r="CH79" s="29">
        <f t="shared" si="63"/>
        <v>-0.21871125310671188</v>
      </c>
      <c r="CI79" s="29">
        <f t="shared" si="64"/>
        <v>0</v>
      </c>
      <c r="CJ79" s="29">
        <f t="shared" si="65"/>
        <v>-0.21871125310671188</v>
      </c>
      <c r="CK79" s="29">
        <f t="shared" si="66"/>
        <v>0</v>
      </c>
      <c r="CL79" s="29">
        <f t="shared" si="67"/>
        <v>0</v>
      </c>
      <c r="CM79" s="29">
        <f t="shared" si="68"/>
        <v>0</v>
      </c>
      <c r="CN79" s="29">
        <f t="shared" si="69"/>
        <v>0</v>
      </c>
      <c r="CO79" s="29">
        <f t="shared" si="70"/>
        <v>0</v>
      </c>
      <c r="CQ79" s="29">
        <f t="shared" si="71"/>
        <v>0</v>
      </c>
      <c r="CR79" s="29">
        <f t="shared" si="72"/>
        <v>0</v>
      </c>
      <c r="CS79" s="29">
        <f t="shared" si="73"/>
        <v>0</v>
      </c>
      <c r="CT79" s="29">
        <f t="shared" si="74"/>
        <v>0</v>
      </c>
      <c r="CU79" s="29">
        <f t="shared" si="75"/>
        <v>-0.1904969</v>
      </c>
      <c r="CV79" s="29">
        <f t="shared" si="76"/>
        <v>-0.1904969</v>
      </c>
      <c r="CW79" s="29">
        <f t="shared" si="77"/>
        <v>0</v>
      </c>
      <c r="CX79" s="29">
        <f t="shared" si="78"/>
        <v>-0.1904969</v>
      </c>
      <c r="CY79" s="29">
        <f t="shared" si="79"/>
        <v>0</v>
      </c>
      <c r="CZ79" s="29">
        <f t="shared" si="80"/>
        <v>0</v>
      </c>
      <c r="DA79" s="29">
        <f t="shared" si="81"/>
        <v>0</v>
      </c>
      <c r="DB79" s="29">
        <f t="shared" si="82"/>
        <v>0</v>
      </c>
      <c r="DC79" s="29">
        <f t="shared" si="83"/>
        <v>0</v>
      </c>
    </row>
    <row r="80" spans="11:107" s="2" customFormat="1">
      <c r="K80" s="17" t="s">
        <v>129</v>
      </c>
      <c r="L80" s="17" t="s">
        <v>128</v>
      </c>
      <c r="M80" s="17" t="s">
        <v>45</v>
      </c>
      <c r="N80" s="2" t="str">
        <f t="shared" si="44"/>
        <v>3M5H8125AC</v>
      </c>
      <c r="O80" s="2" t="str">
        <f t="shared" si="84"/>
        <v>AC</v>
      </c>
      <c r="P80" s="2" t="str">
        <f t="shared" si="46"/>
        <v>3M5H-8125-AC</v>
      </c>
      <c r="Q80" s="2" t="s">
        <v>3305</v>
      </c>
      <c r="R80" s="2" t="s">
        <v>3306</v>
      </c>
      <c r="S80" s="2" t="s">
        <v>3073</v>
      </c>
      <c r="T80" s="2">
        <v>2</v>
      </c>
      <c r="U80" s="2">
        <v>2</v>
      </c>
      <c r="V80" s="2">
        <v>2</v>
      </c>
      <c r="W80" s="2">
        <v>2</v>
      </c>
      <c r="X80" s="2">
        <v>2</v>
      </c>
      <c r="Y80" s="2">
        <v>2</v>
      </c>
      <c r="Z80" s="2">
        <v>2</v>
      </c>
      <c r="AA80" s="2">
        <v>2</v>
      </c>
      <c r="AB80" s="2">
        <v>2</v>
      </c>
      <c r="AC80" s="2">
        <v>2</v>
      </c>
      <c r="AD80" s="2">
        <v>2</v>
      </c>
      <c r="AE80" s="2">
        <v>2</v>
      </c>
      <c r="AF80" s="2">
        <v>2</v>
      </c>
      <c r="AL80" s="2">
        <f t="shared" si="52"/>
        <v>1</v>
      </c>
      <c r="AM80" s="2" t="str">
        <f t="shared" si="53"/>
        <v>3M5H</v>
      </c>
      <c r="AN80" s="2" t="str">
        <f t="shared" si="54"/>
        <v>8125</v>
      </c>
      <c r="AO80" s="2" t="str">
        <f t="shared" si="55"/>
        <v>AC</v>
      </c>
      <c r="AP80" s="2" t="str">
        <f t="shared" si="56"/>
        <v>3M5H-8125-AC</v>
      </c>
      <c r="AQ80" s="2" t="s">
        <v>1672</v>
      </c>
      <c r="AR80" s="2" t="s">
        <v>1687</v>
      </c>
      <c r="AU80" s="2" t="s">
        <v>3565</v>
      </c>
      <c r="AV80" s="2" t="s">
        <v>3566</v>
      </c>
      <c r="AW80" s="2" t="s">
        <v>3567</v>
      </c>
      <c r="AY80" s="2" t="s">
        <v>1686</v>
      </c>
      <c r="AZ80" s="39" t="s">
        <v>1648</v>
      </c>
      <c r="BA80" s="2" t="s">
        <v>2115</v>
      </c>
      <c r="BB80" s="29"/>
      <c r="BC80" s="29"/>
      <c r="BD80" s="29"/>
      <c r="BE80" s="29"/>
      <c r="BF80" s="29"/>
      <c r="BG80" s="29">
        <v>-0.7</v>
      </c>
      <c r="BH80" s="29">
        <f t="shared" si="50"/>
        <v>0</v>
      </c>
      <c r="BI80" s="29">
        <f t="shared" si="51"/>
        <v>0</v>
      </c>
      <c r="BJ80" s="29">
        <f t="shared" si="57"/>
        <v>-0.7</v>
      </c>
      <c r="BK80" s="29">
        <f>BJ80/INDEX('EX-Rate'!A:I,MATCH('TT BoM '!BL80,'EX-Rate'!B:B,0),COLUMN('EX-Rate'!E:E))</f>
        <v>-0.10108052248279477</v>
      </c>
      <c r="BL80" s="2" t="s">
        <v>2109</v>
      </c>
      <c r="BM80" s="2" t="str">
        <f t="shared" ref="BM80:BM89" si="86">IF(BL80="CNY","LP","SP")</f>
        <v>LP</v>
      </c>
      <c r="BN80" s="2" t="s">
        <v>3072</v>
      </c>
      <c r="BO80" s="2" t="s">
        <v>3073</v>
      </c>
      <c r="BQ80" s="29"/>
      <c r="BR80" s="29"/>
      <c r="BS80" s="29"/>
      <c r="BT80" s="29"/>
      <c r="BU80" s="29"/>
      <c r="BV80" s="29"/>
      <c r="CC80" s="29">
        <f t="shared" si="58"/>
        <v>-0.20216104496558954</v>
      </c>
      <c r="CD80" s="29">
        <f t="shared" si="59"/>
        <v>-0.20216104496558954</v>
      </c>
      <c r="CE80" s="29">
        <f t="shared" si="60"/>
        <v>-0.20216104496558954</v>
      </c>
      <c r="CF80" s="29">
        <f t="shared" si="61"/>
        <v>-0.20216104496558954</v>
      </c>
      <c r="CG80" s="29">
        <f t="shared" si="62"/>
        <v>-0.20216104496558954</v>
      </c>
      <c r="CH80" s="29">
        <f t="shared" si="63"/>
        <v>-0.20216104496558954</v>
      </c>
      <c r="CI80" s="29">
        <f t="shared" si="64"/>
        <v>-0.20216104496558954</v>
      </c>
      <c r="CJ80" s="29">
        <f t="shared" si="65"/>
        <v>-0.20216104496558954</v>
      </c>
      <c r="CK80" s="29">
        <f t="shared" si="66"/>
        <v>-0.20216104496558954</v>
      </c>
      <c r="CL80" s="29">
        <f t="shared" si="67"/>
        <v>-0.20216104496558954</v>
      </c>
      <c r="CM80" s="29">
        <f t="shared" si="68"/>
        <v>-0.20216104496558954</v>
      </c>
      <c r="CN80" s="29">
        <f t="shared" si="69"/>
        <v>-0.20216104496558954</v>
      </c>
      <c r="CO80" s="29">
        <f t="shared" si="70"/>
        <v>-0.20216104496558954</v>
      </c>
      <c r="CQ80" s="29">
        <f t="shared" si="71"/>
        <v>-1.4</v>
      </c>
      <c r="CR80" s="29">
        <f t="shared" si="72"/>
        <v>-1.4</v>
      </c>
      <c r="CS80" s="29">
        <f t="shared" si="73"/>
        <v>-1.4</v>
      </c>
      <c r="CT80" s="29">
        <f t="shared" si="74"/>
        <v>-1.4</v>
      </c>
      <c r="CU80" s="29">
        <f t="shared" si="75"/>
        <v>-1.4</v>
      </c>
      <c r="CV80" s="29">
        <f t="shared" si="76"/>
        <v>-1.4</v>
      </c>
      <c r="CW80" s="29">
        <f t="shared" si="77"/>
        <v>-1.4</v>
      </c>
      <c r="CX80" s="29">
        <f t="shared" si="78"/>
        <v>-1.4</v>
      </c>
      <c r="CY80" s="29">
        <f t="shared" si="79"/>
        <v>-1.4</v>
      </c>
      <c r="CZ80" s="29">
        <f t="shared" si="80"/>
        <v>-1.4</v>
      </c>
      <c r="DA80" s="29">
        <f t="shared" si="81"/>
        <v>-1.4</v>
      </c>
      <c r="DB80" s="29">
        <f t="shared" si="82"/>
        <v>-1.4</v>
      </c>
      <c r="DC80" s="29">
        <f t="shared" si="83"/>
        <v>-1.4</v>
      </c>
    </row>
    <row r="81" spans="11:107" s="2" customFormat="1">
      <c r="K81" s="17" t="s">
        <v>130</v>
      </c>
      <c r="L81" s="17" t="s">
        <v>131</v>
      </c>
      <c r="M81" s="17" t="s">
        <v>121</v>
      </c>
      <c r="N81" s="2" t="str">
        <f t="shared" si="44"/>
        <v>3M518186AE</v>
      </c>
      <c r="O81" s="2" t="str">
        <f t="shared" si="84"/>
        <v>AE</v>
      </c>
      <c r="P81" s="2" t="str">
        <f t="shared" si="46"/>
        <v>3M51-8186-AE</v>
      </c>
      <c r="Q81" s="2" t="s">
        <v>3305</v>
      </c>
      <c r="R81" s="2" t="s">
        <v>3306</v>
      </c>
      <c r="S81" s="2" t="s">
        <v>3050</v>
      </c>
      <c r="T81" s="2">
        <v>2</v>
      </c>
      <c r="U81" s="2">
        <v>2</v>
      </c>
      <c r="V81" s="2">
        <v>2</v>
      </c>
      <c r="W81" s="2">
        <v>2</v>
      </c>
      <c r="X81" s="2">
        <v>2</v>
      </c>
      <c r="Y81" s="2">
        <v>2</v>
      </c>
      <c r="Z81" s="2">
        <v>2</v>
      </c>
      <c r="AA81" s="2">
        <v>2</v>
      </c>
      <c r="AB81" s="2">
        <v>2</v>
      </c>
      <c r="AC81" s="2">
        <v>2</v>
      </c>
      <c r="AD81" s="2">
        <v>2</v>
      </c>
      <c r="AE81" s="2">
        <v>2</v>
      </c>
      <c r="AF81" s="2">
        <v>2</v>
      </c>
      <c r="AL81" s="2">
        <f t="shared" si="52"/>
        <v>1</v>
      </c>
      <c r="AM81" s="2" t="str">
        <f t="shared" si="53"/>
        <v>3M51</v>
      </c>
      <c r="AN81" s="2" t="str">
        <f t="shared" si="54"/>
        <v>8186</v>
      </c>
      <c r="AO81" s="2" t="str">
        <f t="shared" si="55"/>
        <v>AE</v>
      </c>
      <c r="AP81" s="2" t="str">
        <f t="shared" si="56"/>
        <v>3M51-8186-AE</v>
      </c>
      <c r="AQ81" s="2" t="s">
        <v>1672</v>
      </c>
      <c r="AR81" s="2" t="s">
        <v>1687</v>
      </c>
      <c r="AU81" s="2" t="s">
        <v>3568</v>
      </c>
      <c r="AV81" s="2" t="s">
        <v>3569</v>
      </c>
      <c r="AW81" s="2">
        <v>0</v>
      </c>
      <c r="AY81" s="2" t="s">
        <v>1686</v>
      </c>
      <c r="AZ81" s="2" t="s">
        <v>2124</v>
      </c>
      <c r="BA81" s="2" t="s">
        <v>2073</v>
      </c>
      <c r="BB81" s="29"/>
      <c r="BC81" s="29"/>
      <c r="BD81" s="29"/>
      <c r="BE81" s="29"/>
      <c r="BF81" s="29"/>
      <c r="BG81" s="29">
        <v>-4.01</v>
      </c>
      <c r="BH81" s="29">
        <f t="shared" si="50"/>
        <v>0</v>
      </c>
      <c r="BI81" s="29">
        <f t="shared" si="51"/>
        <v>0</v>
      </c>
      <c r="BJ81" s="29">
        <f t="shared" si="57"/>
        <v>-4.01</v>
      </c>
      <c r="BK81" s="29">
        <f>BJ81/INDEX('EX-Rate'!A:I,MATCH('TT BoM '!BL81,'EX-Rate'!B:B,0),COLUMN('EX-Rate'!E:E))</f>
        <v>-0.57904699308001006</v>
      </c>
      <c r="BL81" s="2" t="s">
        <v>2109</v>
      </c>
      <c r="BM81" s="2" t="str">
        <f t="shared" si="86"/>
        <v>LP</v>
      </c>
      <c r="BN81" s="2" t="s">
        <v>3049</v>
      </c>
      <c r="BO81" s="2" t="s">
        <v>3050</v>
      </c>
      <c r="BQ81" s="29"/>
      <c r="BR81" s="29"/>
      <c r="BS81" s="29"/>
      <c r="BT81" s="29"/>
      <c r="BU81" s="29"/>
      <c r="BV81" s="29"/>
      <c r="CC81" s="29">
        <f t="shared" si="58"/>
        <v>-1.1580939861600201</v>
      </c>
      <c r="CD81" s="29">
        <f t="shared" si="59"/>
        <v>-1.1580939861600201</v>
      </c>
      <c r="CE81" s="29">
        <f t="shared" si="60"/>
        <v>-1.1580939861600201</v>
      </c>
      <c r="CF81" s="29">
        <f t="shared" si="61"/>
        <v>-1.1580939861600201</v>
      </c>
      <c r="CG81" s="29">
        <f t="shared" si="62"/>
        <v>-1.1580939861600201</v>
      </c>
      <c r="CH81" s="29">
        <f t="shared" si="63"/>
        <v>-1.1580939861600201</v>
      </c>
      <c r="CI81" s="29">
        <f t="shared" si="64"/>
        <v>-1.1580939861600201</v>
      </c>
      <c r="CJ81" s="29">
        <f t="shared" si="65"/>
        <v>-1.1580939861600201</v>
      </c>
      <c r="CK81" s="29">
        <f t="shared" si="66"/>
        <v>-1.1580939861600201</v>
      </c>
      <c r="CL81" s="29">
        <f t="shared" si="67"/>
        <v>-1.1580939861600201</v>
      </c>
      <c r="CM81" s="29">
        <f t="shared" si="68"/>
        <v>-1.1580939861600201</v>
      </c>
      <c r="CN81" s="29">
        <f t="shared" si="69"/>
        <v>-1.1580939861600201</v>
      </c>
      <c r="CO81" s="29">
        <f t="shared" si="70"/>
        <v>-1.1580939861600201</v>
      </c>
      <c r="CQ81" s="29">
        <f t="shared" si="71"/>
        <v>-8.02</v>
      </c>
      <c r="CR81" s="29">
        <f t="shared" si="72"/>
        <v>-8.02</v>
      </c>
      <c r="CS81" s="29">
        <f t="shared" si="73"/>
        <v>-8.02</v>
      </c>
      <c r="CT81" s="29">
        <f t="shared" si="74"/>
        <v>-8.02</v>
      </c>
      <c r="CU81" s="29">
        <f t="shared" si="75"/>
        <v>-8.02</v>
      </c>
      <c r="CV81" s="29">
        <f t="shared" si="76"/>
        <v>-8.02</v>
      </c>
      <c r="CW81" s="29">
        <f t="shared" si="77"/>
        <v>-8.02</v>
      </c>
      <c r="CX81" s="29">
        <f t="shared" si="78"/>
        <v>-8.02</v>
      </c>
      <c r="CY81" s="29">
        <f t="shared" si="79"/>
        <v>-8.02</v>
      </c>
      <c r="CZ81" s="29">
        <f t="shared" si="80"/>
        <v>-8.02</v>
      </c>
      <c r="DA81" s="29">
        <f t="shared" si="81"/>
        <v>-8.02</v>
      </c>
      <c r="DB81" s="29">
        <f t="shared" si="82"/>
        <v>-8.02</v>
      </c>
      <c r="DC81" s="29">
        <f t="shared" si="83"/>
        <v>-8.02</v>
      </c>
    </row>
    <row r="82" spans="11:107" s="2" customFormat="1">
      <c r="K82" s="17" t="s">
        <v>77</v>
      </c>
      <c r="L82" s="17" t="s">
        <v>133</v>
      </c>
      <c r="M82" s="17" t="s">
        <v>45</v>
      </c>
      <c r="N82" s="2" t="str">
        <f t="shared" si="44"/>
        <v>JD8B8312AC</v>
      </c>
      <c r="O82" s="2" t="str">
        <f t="shared" si="84"/>
        <v>AC</v>
      </c>
      <c r="P82" s="2" t="str">
        <f t="shared" si="46"/>
        <v>JD8B-8312-AC</v>
      </c>
      <c r="Q82" s="2" t="s">
        <v>3305</v>
      </c>
      <c r="R82" s="2" t="s">
        <v>3306</v>
      </c>
      <c r="S82" s="2" t="s">
        <v>2254</v>
      </c>
      <c r="T82" s="2">
        <v>1</v>
      </c>
      <c r="U82" s="2">
        <v>1</v>
      </c>
      <c r="V82" s="2">
        <v>1</v>
      </c>
      <c r="W82" s="2">
        <v>1</v>
      </c>
      <c r="X82" s="2">
        <v>1</v>
      </c>
      <c r="Y82" s="2">
        <v>1</v>
      </c>
      <c r="Z82" s="2">
        <v>1</v>
      </c>
      <c r="AA82" s="2">
        <v>1</v>
      </c>
      <c r="AB82" s="2">
        <v>1</v>
      </c>
      <c r="AC82" s="2">
        <v>1</v>
      </c>
      <c r="AD82" s="2">
        <v>1</v>
      </c>
      <c r="AE82" s="2">
        <v>1</v>
      </c>
      <c r="AF82" s="2">
        <v>1</v>
      </c>
      <c r="AL82" s="2">
        <f t="shared" si="52"/>
        <v>1</v>
      </c>
      <c r="AM82" s="2" t="str">
        <f t="shared" si="53"/>
        <v>JD8B</v>
      </c>
      <c r="AN82" s="2" t="str">
        <f t="shared" si="54"/>
        <v>8312</v>
      </c>
      <c r="AO82" s="2" t="str">
        <f t="shared" si="55"/>
        <v>AC</v>
      </c>
      <c r="AP82" s="2" t="str">
        <f t="shared" si="56"/>
        <v>JD8B-8312-AC</v>
      </c>
      <c r="AQ82" s="2" t="s">
        <v>1672</v>
      </c>
      <c r="AR82" s="2" t="s">
        <v>1673</v>
      </c>
      <c r="AS82" s="2" t="s">
        <v>2164</v>
      </c>
      <c r="AT82" s="2" t="s">
        <v>2165</v>
      </c>
      <c r="AU82" s="2" t="s">
        <v>2249</v>
      </c>
      <c r="AV82" s="2" t="s">
        <v>2250</v>
      </c>
      <c r="AW82" s="2" t="s">
        <v>2251</v>
      </c>
      <c r="AX82" s="2" t="s">
        <v>2252</v>
      </c>
      <c r="AY82" s="2" t="s">
        <v>2108</v>
      </c>
      <c r="AZ82" s="2" t="s">
        <v>2124</v>
      </c>
      <c r="BA82" s="2" t="s">
        <v>2073</v>
      </c>
      <c r="BB82" s="29">
        <v>-27.3</v>
      </c>
      <c r="BC82" s="29">
        <v>-1.34</v>
      </c>
      <c r="BD82" s="29">
        <v>-3.08</v>
      </c>
      <c r="BE82" s="29">
        <v>0</v>
      </c>
      <c r="BF82" s="29">
        <v>0</v>
      </c>
      <c r="BG82" s="29">
        <v>-31.72</v>
      </c>
      <c r="BH82" s="29">
        <f t="shared" si="50"/>
        <v>0</v>
      </c>
      <c r="BI82" s="29">
        <f t="shared" si="51"/>
        <v>0</v>
      </c>
      <c r="BJ82" s="29">
        <f t="shared" si="57"/>
        <v>-31.72</v>
      </c>
      <c r="BK82" s="29">
        <f>BJ82/INDEX('EX-Rate'!A:I,MATCH('TT BoM '!BL82,'EX-Rate'!B:B,0),COLUMN('EX-Rate'!E:E))</f>
        <v>-4.580391675934643</v>
      </c>
      <c r="BL82" s="2" t="s">
        <v>2109</v>
      </c>
      <c r="BM82" s="2" t="str">
        <f t="shared" si="86"/>
        <v>LP</v>
      </c>
      <c r="BN82" s="2" t="s">
        <v>2253</v>
      </c>
      <c r="BO82" s="2" t="s">
        <v>2254</v>
      </c>
      <c r="BQ82" s="29">
        <v>-1776500</v>
      </c>
      <c r="BR82" s="29">
        <v>-1776500</v>
      </c>
      <c r="BS82" s="29"/>
      <c r="BT82" s="29">
        <v>0</v>
      </c>
      <c r="BU82" s="29">
        <v>0</v>
      </c>
      <c r="BV82" s="29">
        <v>0</v>
      </c>
      <c r="CC82" s="29">
        <f t="shared" si="58"/>
        <v>-4.580391675934643</v>
      </c>
      <c r="CD82" s="29">
        <f t="shared" si="59"/>
        <v>-4.580391675934643</v>
      </c>
      <c r="CE82" s="29">
        <f t="shared" si="60"/>
        <v>-4.580391675934643</v>
      </c>
      <c r="CF82" s="29">
        <f t="shared" si="61"/>
        <v>-4.580391675934643</v>
      </c>
      <c r="CG82" s="29">
        <f t="shared" si="62"/>
        <v>-4.580391675934643</v>
      </c>
      <c r="CH82" s="29">
        <f t="shared" si="63"/>
        <v>-4.580391675934643</v>
      </c>
      <c r="CI82" s="29">
        <f t="shared" si="64"/>
        <v>-4.580391675934643</v>
      </c>
      <c r="CJ82" s="29">
        <f t="shared" si="65"/>
        <v>-4.580391675934643</v>
      </c>
      <c r="CK82" s="29">
        <f t="shared" si="66"/>
        <v>-4.580391675934643</v>
      </c>
      <c r="CL82" s="29">
        <f t="shared" si="67"/>
        <v>-4.580391675934643</v>
      </c>
      <c r="CM82" s="29">
        <f t="shared" si="68"/>
        <v>-4.580391675934643</v>
      </c>
      <c r="CN82" s="29">
        <f t="shared" si="69"/>
        <v>-4.580391675934643</v>
      </c>
      <c r="CO82" s="29">
        <f t="shared" si="70"/>
        <v>-4.580391675934643</v>
      </c>
      <c r="CQ82" s="29">
        <f t="shared" si="71"/>
        <v>-31.72</v>
      </c>
      <c r="CR82" s="29">
        <f t="shared" si="72"/>
        <v>-31.72</v>
      </c>
      <c r="CS82" s="29">
        <f t="shared" si="73"/>
        <v>-31.72</v>
      </c>
      <c r="CT82" s="29">
        <f t="shared" si="74"/>
        <v>-31.72</v>
      </c>
      <c r="CU82" s="29">
        <f t="shared" si="75"/>
        <v>-31.72</v>
      </c>
      <c r="CV82" s="29">
        <f t="shared" si="76"/>
        <v>-31.72</v>
      </c>
      <c r="CW82" s="29">
        <f t="shared" si="77"/>
        <v>-31.72</v>
      </c>
      <c r="CX82" s="29">
        <f t="shared" si="78"/>
        <v>-31.72</v>
      </c>
      <c r="CY82" s="29">
        <f t="shared" si="79"/>
        <v>-31.72</v>
      </c>
      <c r="CZ82" s="29">
        <f t="shared" si="80"/>
        <v>-31.72</v>
      </c>
      <c r="DA82" s="29">
        <f t="shared" si="81"/>
        <v>-31.72</v>
      </c>
      <c r="DB82" s="29">
        <f t="shared" si="82"/>
        <v>-31.72</v>
      </c>
      <c r="DC82" s="29">
        <f t="shared" si="83"/>
        <v>-31.72</v>
      </c>
    </row>
    <row r="83" spans="11:107" s="2" customFormat="1">
      <c r="K83" s="17" t="s">
        <v>77</v>
      </c>
      <c r="L83" s="17" t="s">
        <v>135</v>
      </c>
      <c r="M83" s="17" t="s">
        <v>45</v>
      </c>
      <c r="N83" s="2" t="str">
        <f t="shared" si="44"/>
        <v>JD8B8314AC</v>
      </c>
      <c r="O83" s="2" t="str">
        <f t="shared" si="84"/>
        <v>AC</v>
      </c>
      <c r="P83" s="2" t="str">
        <f t="shared" si="46"/>
        <v>JD8B-8314-AC</v>
      </c>
      <c r="Q83" s="2" t="s">
        <v>3305</v>
      </c>
      <c r="R83" s="2" t="s">
        <v>3306</v>
      </c>
      <c r="S83" s="2" t="s">
        <v>2254</v>
      </c>
      <c r="T83" s="2">
        <v>1</v>
      </c>
      <c r="U83" s="2">
        <v>1</v>
      </c>
      <c r="V83" s="2">
        <v>1</v>
      </c>
      <c r="W83" s="2">
        <v>1</v>
      </c>
      <c r="X83" s="2" t="s">
        <v>1375</v>
      </c>
      <c r="Y83" s="2" t="s">
        <v>1375</v>
      </c>
      <c r="Z83" s="2">
        <v>1</v>
      </c>
      <c r="AA83" s="2" t="s">
        <v>1375</v>
      </c>
      <c r="AB83" s="2">
        <v>1</v>
      </c>
      <c r="AC83" s="2">
        <v>1</v>
      </c>
      <c r="AD83" s="2">
        <v>1</v>
      </c>
      <c r="AE83" s="2">
        <v>1</v>
      </c>
      <c r="AF83" s="2">
        <v>1</v>
      </c>
      <c r="AL83" s="2">
        <f t="shared" si="52"/>
        <v>1</v>
      </c>
      <c r="AM83" s="2" t="str">
        <f t="shared" si="53"/>
        <v>JD8B</v>
      </c>
      <c r="AN83" s="2" t="str">
        <f t="shared" si="54"/>
        <v>8314</v>
      </c>
      <c r="AO83" s="2" t="str">
        <f t="shared" si="55"/>
        <v>AC</v>
      </c>
      <c r="AP83" s="2" t="str">
        <f t="shared" si="56"/>
        <v>JD8B-8314-AC</v>
      </c>
      <c r="AQ83" s="2" t="s">
        <v>1672</v>
      </c>
      <c r="AR83" s="2" t="s">
        <v>1673</v>
      </c>
      <c r="AS83" s="2" t="s">
        <v>2164</v>
      </c>
      <c r="AT83" s="2" t="s">
        <v>2165</v>
      </c>
      <c r="AU83" s="2" t="s">
        <v>2249</v>
      </c>
      <c r="AV83" s="2" t="s">
        <v>2250</v>
      </c>
      <c r="AW83" s="2" t="s">
        <v>2251</v>
      </c>
      <c r="AX83" s="2" t="s">
        <v>2252</v>
      </c>
      <c r="AY83" s="2" t="s">
        <v>2108</v>
      </c>
      <c r="AZ83" s="2" t="s">
        <v>2124</v>
      </c>
      <c r="BA83" s="2" t="s">
        <v>2073</v>
      </c>
      <c r="BB83" s="29">
        <v>-26.29</v>
      </c>
      <c r="BC83" s="29">
        <v>-1.98</v>
      </c>
      <c r="BD83" s="29">
        <v>-4.53</v>
      </c>
      <c r="BE83" s="29">
        <v>0</v>
      </c>
      <c r="BF83" s="29">
        <v>0</v>
      </c>
      <c r="BG83" s="29">
        <v>-32.799999999999997</v>
      </c>
      <c r="BH83" s="29">
        <f t="shared" si="50"/>
        <v>0</v>
      </c>
      <c r="BI83" s="29">
        <f t="shared" si="51"/>
        <v>0</v>
      </c>
      <c r="BJ83" s="29">
        <f t="shared" si="57"/>
        <v>-32.799999999999997</v>
      </c>
      <c r="BK83" s="29">
        <f>BJ83/INDEX('EX-Rate'!A:I,MATCH('TT BoM '!BL83,'EX-Rate'!B:B,0),COLUMN('EX-Rate'!E:E))</f>
        <v>-4.7363444820509546</v>
      </c>
      <c r="BL83" s="2" t="s">
        <v>2109</v>
      </c>
      <c r="BM83" s="2" t="str">
        <f t="shared" si="86"/>
        <v>LP</v>
      </c>
      <c r="BN83" s="2" t="s">
        <v>2253</v>
      </c>
      <c r="BO83" s="2" t="s">
        <v>2254</v>
      </c>
      <c r="BQ83" s="29">
        <v>-1749000</v>
      </c>
      <c r="BR83" s="29">
        <v>-1749000</v>
      </c>
      <c r="BS83" s="29"/>
      <c r="BT83" s="29">
        <v>0</v>
      </c>
      <c r="BU83" s="29">
        <v>0</v>
      </c>
      <c r="BV83" s="29">
        <v>0</v>
      </c>
      <c r="CC83" s="29">
        <f t="shared" si="58"/>
        <v>-4.7363444820509546</v>
      </c>
      <c r="CD83" s="29">
        <f t="shared" si="59"/>
        <v>-4.7363444820509546</v>
      </c>
      <c r="CE83" s="29">
        <f t="shared" si="60"/>
        <v>-4.7363444820509546</v>
      </c>
      <c r="CF83" s="29">
        <f t="shared" si="61"/>
        <v>-4.7363444820509546</v>
      </c>
      <c r="CG83" s="29">
        <f t="shared" si="62"/>
        <v>0</v>
      </c>
      <c r="CH83" s="29">
        <f t="shared" si="63"/>
        <v>0</v>
      </c>
      <c r="CI83" s="29">
        <f t="shared" si="64"/>
        <v>-4.7363444820509546</v>
      </c>
      <c r="CJ83" s="29">
        <f t="shared" si="65"/>
        <v>0</v>
      </c>
      <c r="CK83" s="29">
        <f t="shared" si="66"/>
        <v>-4.7363444820509546</v>
      </c>
      <c r="CL83" s="29">
        <f t="shared" si="67"/>
        <v>-4.7363444820509546</v>
      </c>
      <c r="CM83" s="29">
        <f t="shared" si="68"/>
        <v>-4.7363444820509546</v>
      </c>
      <c r="CN83" s="29">
        <f t="shared" si="69"/>
        <v>-4.7363444820509546</v>
      </c>
      <c r="CO83" s="29">
        <f t="shared" si="70"/>
        <v>-4.7363444820509546</v>
      </c>
      <c r="CQ83" s="29">
        <f t="shared" si="71"/>
        <v>-32.799999999999997</v>
      </c>
      <c r="CR83" s="29">
        <f t="shared" si="72"/>
        <v>-32.799999999999997</v>
      </c>
      <c r="CS83" s="29">
        <f t="shared" si="73"/>
        <v>-32.799999999999997</v>
      </c>
      <c r="CT83" s="29">
        <f t="shared" si="74"/>
        <v>-32.799999999999997</v>
      </c>
      <c r="CU83" s="29">
        <f t="shared" si="75"/>
        <v>0</v>
      </c>
      <c r="CV83" s="29">
        <f t="shared" si="76"/>
        <v>0</v>
      </c>
      <c r="CW83" s="29">
        <f t="shared" si="77"/>
        <v>-32.799999999999997</v>
      </c>
      <c r="CX83" s="29">
        <f t="shared" si="78"/>
        <v>0</v>
      </c>
      <c r="CY83" s="29">
        <f t="shared" si="79"/>
        <v>-32.799999999999997</v>
      </c>
      <c r="CZ83" s="29">
        <f t="shared" si="80"/>
        <v>-32.799999999999997</v>
      </c>
      <c r="DA83" s="29">
        <f t="shared" si="81"/>
        <v>-32.799999999999997</v>
      </c>
      <c r="DB83" s="29">
        <f t="shared" si="82"/>
        <v>-32.799999999999997</v>
      </c>
      <c r="DC83" s="29">
        <f t="shared" si="83"/>
        <v>-32.799999999999997</v>
      </c>
    </row>
    <row r="84" spans="11:107" s="2" customFormat="1">
      <c r="K84" s="17" t="s">
        <v>77</v>
      </c>
      <c r="L84" s="17" t="s">
        <v>135</v>
      </c>
      <c r="M84" s="17" t="s">
        <v>62</v>
      </c>
      <c r="N84" s="2" t="str">
        <f t="shared" si="44"/>
        <v>JD8B8314BC</v>
      </c>
      <c r="O84" s="2" t="str">
        <f t="shared" si="84"/>
        <v>BC</v>
      </c>
      <c r="P84" s="2" t="str">
        <f t="shared" si="46"/>
        <v>JD8B-8314-BC</v>
      </c>
      <c r="Q84" s="2" t="s">
        <v>3305</v>
      </c>
      <c r="R84" s="2" t="s">
        <v>3306</v>
      </c>
      <c r="S84" s="2" t="s">
        <v>2254</v>
      </c>
      <c r="T84" s="2" t="s">
        <v>1375</v>
      </c>
      <c r="U84" s="2" t="s">
        <v>1375</v>
      </c>
      <c r="V84" s="2" t="s">
        <v>1375</v>
      </c>
      <c r="W84" s="2" t="s">
        <v>1375</v>
      </c>
      <c r="X84" s="2">
        <v>1</v>
      </c>
      <c r="Y84" s="2">
        <v>1</v>
      </c>
      <c r="Z84" s="2" t="s">
        <v>1375</v>
      </c>
      <c r="AA84" s="2">
        <v>1</v>
      </c>
      <c r="AB84" s="2" t="s">
        <v>1375</v>
      </c>
      <c r="AC84" s="2" t="s">
        <v>1375</v>
      </c>
      <c r="AD84" s="2" t="s">
        <v>1375</v>
      </c>
      <c r="AE84" s="2" t="s">
        <v>1375</v>
      </c>
      <c r="AF84" s="2" t="s">
        <v>1375</v>
      </c>
      <c r="AL84" s="2">
        <f t="shared" si="52"/>
        <v>1</v>
      </c>
      <c r="AM84" s="2" t="str">
        <f t="shared" si="53"/>
        <v>JD8B</v>
      </c>
      <c r="AN84" s="2" t="str">
        <f t="shared" si="54"/>
        <v>8314</v>
      </c>
      <c r="AO84" s="2" t="str">
        <f t="shared" si="55"/>
        <v>BC</v>
      </c>
      <c r="AP84" s="2" t="str">
        <f t="shared" si="56"/>
        <v>JD8B-8314-BC</v>
      </c>
      <c r="AQ84" s="2" t="s">
        <v>1672</v>
      </c>
      <c r="AR84" s="2" t="s">
        <v>1673</v>
      </c>
      <c r="AS84" s="2" t="s">
        <v>2164</v>
      </c>
      <c r="AT84" s="2" t="s">
        <v>2165</v>
      </c>
      <c r="AU84" s="2" t="s">
        <v>2249</v>
      </c>
      <c r="AV84" s="2" t="s">
        <v>2250</v>
      </c>
      <c r="AW84" s="2" t="s">
        <v>2251</v>
      </c>
      <c r="AX84" s="2" t="s">
        <v>2252</v>
      </c>
      <c r="AY84" s="2" t="s">
        <v>2108</v>
      </c>
      <c r="AZ84" s="2" t="s">
        <v>2124</v>
      </c>
      <c r="BA84" s="2" t="s">
        <v>2073</v>
      </c>
      <c r="BB84" s="29">
        <v>-26.45</v>
      </c>
      <c r="BC84" s="29">
        <v>-1.43</v>
      </c>
      <c r="BD84" s="29">
        <v>-3.53</v>
      </c>
      <c r="BE84" s="29">
        <v>0</v>
      </c>
      <c r="BF84" s="29">
        <v>0</v>
      </c>
      <c r="BG84" s="29">
        <v>-31.41</v>
      </c>
      <c r="BH84" s="29">
        <f t="shared" si="50"/>
        <v>0</v>
      </c>
      <c r="BI84" s="29">
        <f t="shared" si="51"/>
        <v>0</v>
      </c>
      <c r="BJ84" s="29">
        <f t="shared" si="57"/>
        <v>-31.41</v>
      </c>
      <c r="BK84" s="29">
        <f>BJ84/INDEX('EX-Rate'!A:I,MATCH('TT BoM '!BL84,'EX-Rate'!B:B,0),COLUMN('EX-Rate'!E:E))</f>
        <v>-4.535627444549406</v>
      </c>
      <c r="BL84" s="2" t="s">
        <v>2109</v>
      </c>
      <c r="BM84" s="2" t="str">
        <f t="shared" si="86"/>
        <v>LP</v>
      </c>
      <c r="BN84" s="2" t="s">
        <v>2253</v>
      </c>
      <c r="BO84" s="2" t="s">
        <v>2254</v>
      </c>
      <c r="BQ84" s="29">
        <v>-1784000</v>
      </c>
      <c r="BR84" s="29">
        <v>-1784000</v>
      </c>
      <c r="BS84" s="29"/>
      <c r="BT84" s="29">
        <v>0</v>
      </c>
      <c r="BU84" s="29">
        <v>0</v>
      </c>
      <c r="BV84" s="29">
        <v>0</v>
      </c>
      <c r="CC84" s="29">
        <f t="shared" si="58"/>
        <v>0</v>
      </c>
      <c r="CD84" s="29">
        <f t="shared" si="59"/>
        <v>0</v>
      </c>
      <c r="CE84" s="29">
        <f t="shared" si="60"/>
        <v>0</v>
      </c>
      <c r="CF84" s="29">
        <f t="shared" si="61"/>
        <v>0</v>
      </c>
      <c r="CG84" s="29">
        <f t="shared" si="62"/>
        <v>-4.535627444549406</v>
      </c>
      <c r="CH84" s="29">
        <f t="shared" si="63"/>
        <v>-4.535627444549406</v>
      </c>
      <c r="CI84" s="29">
        <f t="shared" si="64"/>
        <v>0</v>
      </c>
      <c r="CJ84" s="29">
        <f t="shared" si="65"/>
        <v>-4.535627444549406</v>
      </c>
      <c r="CK84" s="29">
        <f t="shared" si="66"/>
        <v>0</v>
      </c>
      <c r="CL84" s="29">
        <f t="shared" si="67"/>
        <v>0</v>
      </c>
      <c r="CM84" s="29">
        <f t="shared" si="68"/>
        <v>0</v>
      </c>
      <c r="CN84" s="29">
        <f t="shared" si="69"/>
        <v>0</v>
      </c>
      <c r="CO84" s="29">
        <f t="shared" si="70"/>
        <v>0</v>
      </c>
      <c r="CQ84" s="29">
        <f t="shared" si="71"/>
        <v>0</v>
      </c>
      <c r="CR84" s="29">
        <f t="shared" si="72"/>
        <v>0</v>
      </c>
      <c r="CS84" s="29">
        <f t="shared" si="73"/>
        <v>0</v>
      </c>
      <c r="CT84" s="29">
        <f t="shared" si="74"/>
        <v>0</v>
      </c>
      <c r="CU84" s="29">
        <f t="shared" si="75"/>
        <v>-31.41</v>
      </c>
      <c r="CV84" s="29">
        <f t="shared" si="76"/>
        <v>-31.41</v>
      </c>
      <c r="CW84" s="29">
        <f t="shared" si="77"/>
        <v>0</v>
      </c>
      <c r="CX84" s="29">
        <f t="shared" si="78"/>
        <v>-31.41</v>
      </c>
      <c r="CY84" s="29">
        <f t="shared" si="79"/>
        <v>0</v>
      </c>
      <c r="CZ84" s="29">
        <f t="shared" si="80"/>
        <v>0</v>
      </c>
      <c r="DA84" s="29">
        <f t="shared" si="81"/>
        <v>0</v>
      </c>
      <c r="DB84" s="29">
        <f t="shared" si="82"/>
        <v>0</v>
      </c>
      <c r="DC84" s="29">
        <f t="shared" si="83"/>
        <v>0</v>
      </c>
    </row>
    <row r="85" spans="11:107" s="2" customFormat="1">
      <c r="K85" s="17" t="s">
        <v>77</v>
      </c>
      <c r="L85" s="17" t="s">
        <v>136</v>
      </c>
      <c r="M85" s="17" t="s">
        <v>45</v>
      </c>
      <c r="N85" s="2" t="str">
        <f t="shared" si="44"/>
        <v>JD8B8475AC</v>
      </c>
      <c r="O85" s="2" t="str">
        <f t="shared" si="84"/>
        <v>AC</v>
      </c>
      <c r="P85" s="2" t="str">
        <f t="shared" si="46"/>
        <v>JD8B-8475-AC</v>
      </c>
      <c r="Q85" s="2" t="s">
        <v>3305</v>
      </c>
      <c r="R85" s="2" t="s">
        <v>3306</v>
      </c>
      <c r="S85" s="2" t="s">
        <v>2254</v>
      </c>
      <c r="T85" s="2" t="s">
        <v>1375</v>
      </c>
      <c r="U85" s="2">
        <v>1</v>
      </c>
      <c r="V85" s="2" t="s">
        <v>1375</v>
      </c>
      <c r="W85" s="2">
        <v>1</v>
      </c>
      <c r="X85" s="2" t="s">
        <v>1375</v>
      </c>
      <c r="Y85" s="2" t="s">
        <v>1375</v>
      </c>
      <c r="Z85" s="2">
        <v>1</v>
      </c>
      <c r="AA85" s="2" t="s">
        <v>1375</v>
      </c>
      <c r="AB85" s="2" t="s">
        <v>1375</v>
      </c>
      <c r="AC85" s="2">
        <v>1</v>
      </c>
      <c r="AD85" s="2" t="s">
        <v>1375</v>
      </c>
      <c r="AE85" s="2">
        <v>1</v>
      </c>
      <c r="AF85" s="2">
        <v>1</v>
      </c>
      <c r="AL85" s="2">
        <f t="shared" si="52"/>
        <v>1</v>
      </c>
      <c r="AM85" s="2" t="str">
        <f t="shared" si="53"/>
        <v>JD8B</v>
      </c>
      <c r="AN85" s="2" t="str">
        <f t="shared" si="54"/>
        <v>8475</v>
      </c>
      <c r="AO85" s="2" t="str">
        <f t="shared" si="55"/>
        <v>AC</v>
      </c>
      <c r="AP85" s="2" t="str">
        <f t="shared" si="56"/>
        <v>JD8B-8475-AC</v>
      </c>
      <c r="AQ85" s="2" t="s">
        <v>1672</v>
      </c>
      <c r="AR85" s="2" t="s">
        <v>1673</v>
      </c>
      <c r="AS85" s="2" t="s">
        <v>2164</v>
      </c>
      <c r="AT85" s="2" t="s">
        <v>2165</v>
      </c>
      <c r="AU85" s="2" t="s">
        <v>2249</v>
      </c>
      <c r="AV85" s="2" t="s">
        <v>2250</v>
      </c>
      <c r="AW85" s="2" t="s">
        <v>2251</v>
      </c>
      <c r="AX85" s="2" t="s">
        <v>2252</v>
      </c>
      <c r="AY85" s="2" t="s">
        <v>2108</v>
      </c>
      <c r="AZ85" s="2" t="s">
        <v>2124</v>
      </c>
      <c r="BA85" s="2" t="s">
        <v>2073</v>
      </c>
      <c r="BB85" s="29">
        <v>-155.43</v>
      </c>
      <c r="BC85" s="29">
        <v>-3.52</v>
      </c>
      <c r="BD85" s="29">
        <v>-5.78</v>
      </c>
      <c r="BE85" s="29">
        <v>0</v>
      </c>
      <c r="BF85" s="29">
        <v>-6.75</v>
      </c>
      <c r="BG85" s="29">
        <v>-171.48000000000002</v>
      </c>
      <c r="BH85" s="29">
        <f t="shared" si="50"/>
        <v>0</v>
      </c>
      <c r="BI85" s="29">
        <f t="shared" si="51"/>
        <v>0</v>
      </c>
      <c r="BJ85" s="29">
        <f t="shared" si="57"/>
        <v>-171.48000000000002</v>
      </c>
      <c r="BK85" s="29">
        <f>BJ85/INDEX('EX-Rate'!A:I,MATCH('TT BoM '!BL85,'EX-Rate'!B:B,0),COLUMN('EX-Rate'!E:E))</f>
        <v>-24.761839993356645</v>
      </c>
      <c r="BL85" s="2" t="s">
        <v>2109</v>
      </c>
      <c r="BM85" s="2" t="str">
        <f t="shared" si="86"/>
        <v>LP</v>
      </c>
      <c r="BN85" s="2" t="s">
        <v>2253</v>
      </c>
      <c r="BO85" s="2" t="s">
        <v>2254</v>
      </c>
      <c r="BQ85" s="29">
        <v>-5805000</v>
      </c>
      <c r="BR85" s="29">
        <v>-5805000</v>
      </c>
      <c r="BS85" s="29"/>
      <c r="BT85" s="29">
        <v>-1706360</v>
      </c>
      <c r="BU85" s="29">
        <v>-252956</v>
      </c>
      <c r="BV85" s="29">
        <v>0</v>
      </c>
      <c r="CC85" s="29">
        <f t="shared" si="58"/>
        <v>0</v>
      </c>
      <c r="CD85" s="29">
        <f t="shared" si="59"/>
        <v>-24.761839993356645</v>
      </c>
      <c r="CE85" s="29">
        <f t="shared" si="60"/>
        <v>0</v>
      </c>
      <c r="CF85" s="29">
        <f t="shared" si="61"/>
        <v>-24.761839993356645</v>
      </c>
      <c r="CG85" s="29">
        <f t="shared" si="62"/>
        <v>0</v>
      </c>
      <c r="CH85" s="29">
        <f t="shared" si="63"/>
        <v>0</v>
      </c>
      <c r="CI85" s="29">
        <f t="shared" si="64"/>
        <v>-24.761839993356645</v>
      </c>
      <c r="CJ85" s="29">
        <f t="shared" si="65"/>
        <v>0</v>
      </c>
      <c r="CK85" s="29">
        <f t="shared" si="66"/>
        <v>0</v>
      </c>
      <c r="CL85" s="29">
        <f t="shared" si="67"/>
        <v>-24.761839993356645</v>
      </c>
      <c r="CM85" s="29">
        <f t="shared" si="68"/>
        <v>0</v>
      </c>
      <c r="CN85" s="29">
        <f t="shared" si="69"/>
        <v>-24.761839993356645</v>
      </c>
      <c r="CO85" s="29">
        <f t="shared" si="70"/>
        <v>-24.761839993356645</v>
      </c>
      <c r="CQ85" s="29">
        <f t="shared" si="71"/>
        <v>0</v>
      </c>
      <c r="CR85" s="29">
        <f t="shared" si="72"/>
        <v>-171.48000000000002</v>
      </c>
      <c r="CS85" s="29">
        <f t="shared" si="73"/>
        <v>0</v>
      </c>
      <c r="CT85" s="29">
        <f t="shared" si="74"/>
        <v>-171.48000000000002</v>
      </c>
      <c r="CU85" s="29">
        <f t="shared" si="75"/>
        <v>0</v>
      </c>
      <c r="CV85" s="29">
        <f t="shared" si="76"/>
        <v>0</v>
      </c>
      <c r="CW85" s="29">
        <f t="shared" si="77"/>
        <v>-171.48000000000002</v>
      </c>
      <c r="CX85" s="29">
        <f t="shared" si="78"/>
        <v>0</v>
      </c>
      <c r="CY85" s="29">
        <f t="shared" si="79"/>
        <v>0</v>
      </c>
      <c r="CZ85" s="29">
        <f t="shared" si="80"/>
        <v>-171.48000000000002</v>
      </c>
      <c r="DA85" s="29">
        <f t="shared" si="81"/>
        <v>0</v>
      </c>
      <c r="DB85" s="29">
        <f t="shared" si="82"/>
        <v>-171.48000000000002</v>
      </c>
      <c r="DC85" s="29">
        <f t="shared" si="83"/>
        <v>-171.48000000000002</v>
      </c>
    </row>
    <row r="86" spans="11:107" s="2" customFormat="1">
      <c r="K86" s="17" t="s">
        <v>77</v>
      </c>
      <c r="L86" s="17" t="s">
        <v>136</v>
      </c>
      <c r="M86" s="17" t="s">
        <v>62</v>
      </c>
      <c r="N86" s="2" t="str">
        <f t="shared" si="44"/>
        <v>JD8B8475BC</v>
      </c>
      <c r="O86" s="2" t="str">
        <f t="shared" si="84"/>
        <v>BC</v>
      </c>
      <c r="P86" s="2" t="str">
        <f t="shared" si="46"/>
        <v>JD8B-8475-BC</v>
      </c>
      <c r="Q86" s="2" t="s">
        <v>3305</v>
      </c>
      <c r="R86" s="2" t="s">
        <v>3306</v>
      </c>
      <c r="S86" s="2" t="s">
        <v>2254</v>
      </c>
      <c r="T86" s="2" t="s">
        <v>1375</v>
      </c>
      <c r="U86" s="2" t="s">
        <v>1375</v>
      </c>
      <c r="V86" s="2" t="s">
        <v>1375</v>
      </c>
      <c r="W86" s="2" t="s">
        <v>1375</v>
      </c>
      <c r="X86" s="2">
        <v>1</v>
      </c>
      <c r="Y86" s="2">
        <v>1</v>
      </c>
      <c r="Z86" s="2" t="s">
        <v>1375</v>
      </c>
      <c r="AA86" s="2">
        <v>1</v>
      </c>
      <c r="AB86" s="2" t="s">
        <v>1375</v>
      </c>
      <c r="AC86" s="2" t="s">
        <v>1375</v>
      </c>
      <c r="AD86" s="2" t="s">
        <v>1375</v>
      </c>
      <c r="AE86" s="2" t="s">
        <v>1375</v>
      </c>
      <c r="AF86" s="2" t="s">
        <v>1375</v>
      </c>
      <c r="AL86" s="2">
        <f t="shared" si="52"/>
        <v>1</v>
      </c>
      <c r="AM86" s="2" t="str">
        <f t="shared" si="53"/>
        <v>JD8B</v>
      </c>
      <c r="AN86" s="2" t="str">
        <f t="shared" si="54"/>
        <v>8475</v>
      </c>
      <c r="AO86" s="2" t="str">
        <f t="shared" si="55"/>
        <v>BC</v>
      </c>
      <c r="AP86" s="2" t="str">
        <f t="shared" si="56"/>
        <v>JD8B-8475-BC</v>
      </c>
      <c r="AQ86" s="2" t="s">
        <v>1672</v>
      </c>
      <c r="AR86" s="2" t="s">
        <v>1673</v>
      </c>
      <c r="AS86" s="2" t="s">
        <v>2164</v>
      </c>
      <c r="AT86" s="2" t="s">
        <v>2165</v>
      </c>
      <c r="AU86" s="2" t="s">
        <v>2249</v>
      </c>
      <c r="AV86" s="2" t="s">
        <v>2250</v>
      </c>
      <c r="AW86" s="2" t="s">
        <v>2251</v>
      </c>
      <c r="AX86" s="2" t="s">
        <v>2252</v>
      </c>
      <c r="AY86" s="2" t="s">
        <v>2108</v>
      </c>
      <c r="AZ86" s="2" t="s">
        <v>2124</v>
      </c>
      <c r="BA86" s="2" t="s">
        <v>2073</v>
      </c>
      <c r="BB86" s="29">
        <v>-152.13999999999999</v>
      </c>
      <c r="BC86" s="29">
        <v>-3.52</v>
      </c>
      <c r="BD86" s="29">
        <v>-5.78</v>
      </c>
      <c r="BE86" s="29">
        <v>0</v>
      </c>
      <c r="BF86" s="29">
        <v>-4.6900000000000004</v>
      </c>
      <c r="BG86" s="29">
        <v>-166.13</v>
      </c>
      <c r="BH86" s="29">
        <f t="shared" si="50"/>
        <v>0</v>
      </c>
      <c r="BI86" s="29">
        <f t="shared" si="51"/>
        <v>0</v>
      </c>
      <c r="BJ86" s="29">
        <f t="shared" si="57"/>
        <v>-166.13</v>
      </c>
      <c r="BK86" s="29">
        <f>BJ86/INDEX('EX-Rate'!A:I,MATCH('TT BoM '!BL86,'EX-Rate'!B:B,0),COLUMN('EX-Rate'!E:E))</f>
        <v>-23.98929600009528</v>
      </c>
      <c r="BL86" s="2" t="s">
        <v>2109</v>
      </c>
      <c r="BM86" s="2" t="str">
        <f t="shared" si="86"/>
        <v>LP</v>
      </c>
      <c r="BN86" s="2" t="s">
        <v>2253</v>
      </c>
      <c r="BO86" s="2" t="s">
        <v>2254</v>
      </c>
      <c r="BQ86" s="29">
        <v>-5605000</v>
      </c>
      <c r="BR86" s="29">
        <v>-5605000</v>
      </c>
      <c r="BS86" s="29"/>
      <c r="BT86" s="29">
        <v>-754233</v>
      </c>
      <c r="BU86" s="29">
        <v>-160972</v>
      </c>
      <c r="BV86" s="29">
        <v>0</v>
      </c>
      <c r="CC86" s="29">
        <f t="shared" si="58"/>
        <v>0</v>
      </c>
      <c r="CD86" s="29">
        <f t="shared" si="59"/>
        <v>0</v>
      </c>
      <c r="CE86" s="29">
        <f t="shared" si="60"/>
        <v>0</v>
      </c>
      <c r="CF86" s="29">
        <f t="shared" si="61"/>
        <v>0</v>
      </c>
      <c r="CG86" s="29">
        <f t="shared" si="62"/>
        <v>-23.98929600009528</v>
      </c>
      <c r="CH86" s="29">
        <f t="shared" si="63"/>
        <v>-23.98929600009528</v>
      </c>
      <c r="CI86" s="29">
        <f t="shared" si="64"/>
        <v>0</v>
      </c>
      <c r="CJ86" s="29">
        <f t="shared" si="65"/>
        <v>-23.98929600009528</v>
      </c>
      <c r="CK86" s="29">
        <f t="shared" si="66"/>
        <v>0</v>
      </c>
      <c r="CL86" s="29">
        <f t="shared" si="67"/>
        <v>0</v>
      </c>
      <c r="CM86" s="29">
        <f t="shared" si="68"/>
        <v>0</v>
      </c>
      <c r="CN86" s="29">
        <f t="shared" si="69"/>
        <v>0</v>
      </c>
      <c r="CO86" s="29">
        <f t="shared" si="70"/>
        <v>0</v>
      </c>
      <c r="CQ86" s="29">
        <f t="shared" si="71"/>
        <v>0</v>
      </c>
      <c r="CR86" s="29">
        <f t="shared" si="72"/>
        <v>0</v>
      </c>
      <c r="CS86" s="29">
        <f t="shared" si="73"/>
        <v>0</v>
      </c>
      <c r="CT86" s="29">
        <f t="shared" si="74"/>
        <v>0</v>
      </c>
      <c r="CU86" s="29">
        <f t="shared" si="75"/>
        <v>-166.13</v>
      </c>
      <c r="CV86" s="29">
        <f t="shared" si="76"/>
        <v>-166.13</v>
      </c>
      <c r="CW86" s="29">
        <f t="shared" si="77"/>
        <v>0</v>
      </c>
      <c r="CX86" s="29">
        <f t="shared" si="78"/>
        <v>-166.13</v>
      </c>
      <c r="CY86" s="29">
        <f t="shared" si="79"/>
        <v>0</v>
      </c>
      <c r="CZ86" s="29">
        <f t="shared" si="80"/>
        <v>0</v>
      </c>
      <c r="DA86" s="29">
        <f t="shared" si="81"/>
        <v>0</v>
      </c>
      <c r="DB86" s="29">
        <f t="shared" si="82"/>
        <v>0</v>
      </c>
      <c r="DC86" s="29">
        <f t="shared" si="83"/>
        <v>0</v>
      </c>
    </row>
    <row r="87" spans="11:107" s="2" customFormat="1">
      <c r="K87" s="17" t="s">
        <v>77</v>
      </c>
      <c r="L87" s="17" t="s">
        <v>136</v>
      </c>
      <c r="M87" s="17" t="s">
        <v>137</v>
      </c>
      <c r="N87" s="2" t="str">
        <f t="shared" si="44"/>
        <v>JD8B8475CC</v>
      </c>
      <c r="O87" s="2" t="str">
        <f t="shared" si="84"/>
        <v>CC</v>
      </c>
      <c r="P87" s="2" t="str">
        <f t="shared" si="46"/>
        <v>JD8B-8475-CC</v>
      </c>
      <c r="Q87" s="2" t="s">
        <v>3305</v>
      </c>
      <c r="R87" s="2" t="s">
        <v>3306</v>
      </c>
      <c r="S87" s="2" t="s">
        <v>2254</v>
      </c>
      <c r="T87" s="2">
        <v>1</v>
      </c>
      <c r="U87" s="2" t="s">
        <v>1375</v>
      </c>
      <c r="V87" s="2">
        <v>1</v>
      </c>
      <c r="W87" s="2" t="s">
        <v>1375</v>
      </c>
      <c r="X87" s="2" t="s">
        <v>1375</v>
      </c>
      <c r="Y87" s="2" t="s">
        <v>1375</v>
      </c>
      <c r="Z87" s="2" t="s">
        <v>1375</v>
      </c>
      <c r="AA87" s="2" t="s">
        <v>1375</v>
      </c>
      <c r="AB87" s="2">
        <v>1</v>
      </c>
      <c r="AC87" s="2" t="s">
        <v>1375</v>
      </c>
      <c r="AD87" s="2">
        <v>1</v>
      </c>
      <c r="AE87" s="2" t="s">
        <v>1375</v>
      </c>
      <c r="AF87" s="2" t="s">
        <v>1375</v>
      </c>
      <c r="AL87" s="2">
        <f t="shared" si="52"/>
        <v>1</v>
      </c>
      <c r="AM87" s="2" t="str">
        <f t="shared" si="53"/>
        <v>JD8B</v>
      </c>
      <c r="AN87" s="2" t="str">
        <f t="shared" si="54"/>
        <v>8475</v>
      </c>
      <c r="AO87" s="2" t="str">
        <f t="shared" si="55"/>
        <v>CC</v>
      </c>
      <c r="AP87" s="2" t="str">
        <f t="shared" si="56"/>
        <v>JD8B-8475-CC</v>
      </c>
      <c r="AQ87" s="2" t="s">
        <v>1672</v>
      </c>
      <c r="AR87" s="2" t="s">
        <v>1673</v>
      </c>
      <c r="AS87" s="2" t="s">
        <v>2164</v>
      </c>
      <c r="AT87" s="2" t="s">
        <v>2165</v>
      </c>
      <c r="AU87" s="2" t="s">
        <v>2249</v>
      </c>
      <c r="AV87" s="2" t="s">
        <v>2250</v>
      </c>
      <c r="AW87" s="2" t="s">
        <v>2251</v>
      </c>
      <c r="AX87" s="2" t="s">
        <v>2252</v>
      </c>
      <c r="AY87" s="2" t="s">
        <v>2108</v>
      </c>
      <c r="AZ87" s="2" t="s">
        <v>2124</v>
      </c>
      <c r="BA87" s="2" t="s">
        <v>2073</v>
      </c>
      <c r="BB87" s="29">
        <v>-161.25</v>
      </c>
      <c r="BC87" s="29">
        <v>-3.52</v>
      </c>
      <c r="BD87" s="29">
        <v>-5.78</v>
      </c>
      <c r="BE87" s="29">
        <v>0</v>
      </c>
      <c r="BF87" s="29">
        <v>0</v>
      </c>
      <c r="BG87" s="29">
        <v>-170.55</v>
      </c>
      <c r="BH87" s="29">
        <f t="shared" si="50"/>
        <v>0</v>
      </c>
      <c r="BI87" s="29">
        <f t="shared" si="51"/>
        <v>0</v>
      </c>
      <c r="BJ87" s="29">
        <f t="shared" si="57"/>
        <v>-170.55</v>
      </c>
      <c r="BK87" s="29">
        <f>BJ87/INDEX('EX-Rate'!A:I,MATCH('TT BoM '!BL87,'EX-Rate'!B:B,0),COLUMN('EX-Rate'!E:E))</f>
        <v>-24.627547299200931</v>
      </c>
      <c r="BL87" s="2" t="s">
        <v>2109</v>
      </c>
      <c r="BM87" s="2" t="str">
        <f t="shared" si="86"/>
        <v>LP</v>
      </c>
      <c r="BN87" s="2" t="s">
        <v>2253</v>
      </c>
      <c r="BO87" s="2" t="s">
        <v>2254</v>
      </c>
      <c r="BQ87" s="29">
        <v>-445000</v>
      </c>
      <c r="BR87" s="29">
        <v>-445000</v>
      </c>
      <c r="BS87" s="29"/>
      <c r="BT87" s="29">
        <v>0</v>
      </c>
      <c r="BU87" s="29">
        <v>0</v>
      </c>
      <c r="BV87" s="29">
        <v>0</v>
      </c>
      <c r="CC87" s="29">
        <f t="shared" si="58"/>
        <v>-24.627547299200931</v>
      </c>
      <c r="CD87" s="29">
        <f t="shared" si="59"/>
        <v>0</v>
      </c>
      <c r="CE87" s="29">
        <f t="shared" si="60"/>
        <v>-24.627547299200931</v>
      </c>
      <c r="CF87" s="29">
        <f t="shared" si="61"/>
        <v>0</v>
      </c>
      <c r="CG87" s="29">
        <f t="shared" si="62"/>
        <v>0</v>
      </c>
      <c r="CH87" s="29">
        <f t="shared" si="63"/>
        <v>0</v>
      </c>
      <c r="CI87" s="29">
        <f t="shared" si="64"/>
        <v>0</v>
      </c>
      <c r="CJ87" s="29">
        <f t="shared" si="65"/>
        <v>0</v>
      </c>
      <c r="CK87" s="29">
        <f t="shared" si="66"/>
        <v>-24.627547299200931</v>
      </c>
      <c r="CL87" s="29">
        <f t="shared" si="67"/>
        <v>0</v>
      </c>
      <c r="CM87" s="29">
        <f t="shared" si="68"/>
        <v>-24.627547299200931</v>
      </c>
      <c r="CN87" s="29">
        <f t="shared" si="69"/>
        <v>0</v>
      </c>
      <c r="CO87" s="29">
        <f t="shared" si="70"/>
        <v>0</v>
      </c>
      <c r="CQ87" s="29">
        <f t="shared" si="71"/>
        <v>-170.55</v>
      </c>
      <c r="CR87" s="29">
        <f t="shared" si="72"/>
        <v>0</v>
      </c>
      <c r="CS87" s="29">
        <f t="shared" si="73"/>
        <v>-170.55</v>
      </c>
      <c r="CT87" s="29">
        <f t="shared" si="74"/>
        <v>0</v>
      </c>
      <c r="CU87" s="29">
        <f t="shared" si="75"/>
        <v>0</v>
      </c>
      <c r="CV87" s="29">
        <f t="shared" si="76"/>
        <v>0</v>
      </c>
      <c r="CW87" s="29">
        <f t="shared" si="77"/>
        <v>0</v>
      </c>
      <c r="CX87" s="29">
        <f t="shared" si="78"/>
        <v>0</v>
      </c>
      <c r="CY87" s="29">
        <f t="shared" si="79"/>
        <v>-170.55</v>
      </c>
      <c r="CZ87" s="29">
        <f t="shared" si="80"/>
        <v>0</v>
      </c>
      <c r="DA87" s="29">
        <f t="shared" si="81"/>
        <v>-170.55</v>
      </c>
      <c r="DB87" s="29">
        <f t="shared" si="82"/>
        <v>0</v>
      </c>
      <c r="DC87" s="29">
        <f t="shared" si="83"/>
        <v>0</v>
      </c>
    </row>
    <row r="88" spans="11:107" s="2" customFormat="1">
      <c r="K88" s="17" t="s">
        <v>138</v>
      </c>
      <c r="L88" s="17" t="s">
        <v>139</v>
      </c>
      <c r="M88" s="17" t="s">
        <v>20</v>
      </c>
      <c r="N88" s="2" t="str">
        <f t="shared" si="44"/>
        <v>E1F19030AA</v>
      </c>
      <c r="O88" s="2" t="str">
        <f t="shared" si="84"/>
        <v>AA</v>
      </c>
      <c r="P88" s="2" t="str">
        <f t="shared" si="46"/>
        <v>E1F1-9030-AA</v>
      </c>
      <c r="Q88" s="2" t="s">
        <v>3305</v>
      </c>
      <c r="R88" s="2" t="s">
        <v>3306</v>
      </c>
      <c r="S88" s="2" t="s">
        <v>3066</v>
      </c>
      <c r="T88" s="2">
        <v>1</v>
      </c>
      <c r="U88" s="2">
        <v>1</v>
      </c>
      <c r="V88" s="2">
        <v>1</v>
      </c>
      <c r="W88" s="2">
        <v>1</v>
      </c>
      <c r="X88" s="2">
        <v>1</v>
      </c>
      <c r="Y88" s="2">
        <v>1</v>
      </c>
      <c r="Z88" s="2">
        <v>1</v>
      </c>
      <c r="AA88" s="2">
        <v>1</v>
      </c>
      <c r="AB88" s="2" t="s">
        <v>1375</v>
      </c>
      <c r="AC88" s="2" t="s">
        <v>1375</v>
      </c>
      <c r="AD88" s="2" t="s">
        <v>1375</v>
      </c>
      <c r="AE88" s="2" t="s">
        <v>1375</v>
      </c>
      <c r="AF88" s="2" t="s">
        <v>1375</v>
      </c>
      <c r="AL88" s="2">
        <f t="shared" si="52"/>
        <v>1</v>
      </c>
      <c r="AM88" s="2" t="str">
        <f t="shared" si="53"/>
        <v>E1F1</v>
      </c>
      <c r="AN88" s="2" t="str">
        <f t="shared" si="54"/>
        <v>9030</v>
      </c>
      <c r="AO88" s="2" t="str">
        <f t="shared" si="55"/>
        <v>AA</v>
      </c>
      <c r="AP88" s="2" t="str">
        <f t="shared" si="56"/>
        <v>E1F1-9030-AA</v>
      </c>
      <c r="AQ88" s="2" t="s">
        <v>1672</v>
      </c>
      <c r="AR88" s="2" t="s">
        <v>1687</v>
      </c>
      <c r="AU88" s="2" t="s">
        <v>1648</v>
      </c>
      <c r="AV88" s="2" t="s">
        <v>2154</v>
      </c>
      <c r="AW88" s="2" t="s">
        <v>2154</v>
      </c>
      <c r="AY88" s="2" t="s">
        <v>1686</v>
      </c>
      <c r="AZ88" s="39" t="s">
        <v>1648</v>
      </c>
      <c r="BA88" s="2" t="s">
        <v>2115</v>
      </c>
      <c r="BB88" s="29"/>
      <c r="BC88" s="29"/>
      <c r="BD88" s="29"/>
      <c r="BE88" s="29"/>
      <c r="BF88" s="29"/>
      <c r="BG88" s="29">
        <v>-1.6495249999999999</v>
      </c>
      <c r="BH88" s="29">
        <f t="shared" si="50"/>
        <v>-6.1032425000000008E-2</v>
      </c>
      <c r="BI88" s="29">
        <f t="shared" si="51"/>
        <v>-0.1710557425</v>
      </c>
      <c r="BJ88" s="29">
        <f t="shared" si="57"/>
        <v>-1.8816131674999999</v>
      </c>
      <c r="BK88" s="29">
        <f>BJ88/INDEX('EX-Rate'!A:I,MATCH('TT BoM '!BL88,'EX-Rate'!B:B,0),COLUMN('EX-Rate'!E:E))</f>
        <v>-2.1602974837176583</v>
      </c>
      <c r="BL88" s="2" t="s">
        <v>3064</v>
      </c>
      <c r="BM88" s="2" t="str">
        <f t="shared" si="86"/>
        <v>SP</v>
      </c>
      <c r="BN88" s="2" t="s">
        <v>3065</v>
      </c>
      <c r="BO88" s="2" t="s">
        <v>3066</v>
      </c>
      <c r="BQ88" s="29"/>
      <c r="BR88" s="29"/>
      <c r="BS88" s="29"/>
      <c r="BT88" s="29"/>
      <c r="BU88" s="29"/>
      <c r="BV88" s="29"/>
      <c r="CC88" s="29">
        <f t="shared" si="58"/>
        <v>-2.1602974837176583</v>
      </c>
      <c r="CD88" s="29">
        <f t="shared" si="59"/>
        <v>-2.1602974837176583</v>
      </c>
      <c r="CE88" s="29">
        <f t="shared" si="60"/>
        <v>-2.1602974837176583</v>
      </c>
      <c r="CF88" s="29">
        <f t="shared" si="61"/>
        <v>-2.1602974837176583</v>
      </c>
      <c r="CG88" s="29">
        <f t="shared" si="62"/>
        <v>-2.1602974837176583</v>
      </c>
      <c r="CH88" s="29">
        <f t="shared" si="63"/>
        <v>-2.1602974837176583</v>
      </c>
      <c r="CI88" s="29">
        <f t="shared" si="64"/>
        <v>-2.1602974837176583</v>
      </c>
      <c r="CJ88" s="29">
        <f t="shared" si="65"/>
        <v>-2.1602974837176583</v>
      </c>
      <c r="CK88" s="29">
        <f t="shared" si="66"/>
        <v>0</v>
      </c>
      <c r="CL88" s="29">
        <f t="shared" si="67"/>
        <v>0</v>
      </c>
      <c r="CM88" s="29">
        <f t="shared" si="68"/>
        <v>0</v>
      </c>
      <c r="CN88" s="29">
        <f t="shared" si="69"/>
        <v>0</v>
      </c>
      <c r="CO88" s="29">
        <f t="shared" si="70"/>
        <v>0</v>
      </c>
      <c r="CQ88" s="29">
        <f t="shared" si="71"/>
        <v>-1.8816131674999999</v>
      </c>
      <c r="CR88" s="29">
        <f t="shared" si="72"/>
        <v>-1.8816131674999999</v>
      </c>
      <c r="CS88" s="29">
        <f t="shared" si="73"/>
        <v>-1.8816131674999999</v>
      </c>
      <c r="CT88" s="29">
        <f t="shared" si="74"/>
        <v>-1.8816131674999999</v>
      </c>
      <c r="CU88" s="29">
        <f t="shared" si="75"/>
        <v>-1.8816131674999999</v>
      </c>
      <c r="CV88" s="29">
        <f t="shared" si="76"/>
        <v>-1.8816131674999999</v>
      </c>
      <c r="CW88" s="29">
        <f t="shared" si="77"/>
        <v>-1.8816131674999999</v>
      </c>
      <c r="CX88" s="29">
        <f t="shared" si="78"/>
        <v>-1.8816131674999999</v>
      </c>
      <c r="CY88" s="29">
        <f t="shared" si="79"/>
        <v>0</v>
      </c>
      <c r="CZ88" s="29">
        <f t="shared" si="80"/>
        <v>0</v>
      </c>
      <c r="DA88" s="29">
        <f t="shared" si="81"/>
        <v>0</v>
      </c>
      <c r="DB88" s="29">
        <f t="shared" si="82"/>
        <v>0</v>
      </c>
      <c r="DC88" s="29">
        <f t="shared" si="83"/>
        <v>0</v>
      </c>
    </row>
    <row r="89" spans="11:107" s="2" customFormat="1">
      <c r="K89" s="17" t="s">
        <v>97</v>
      </c>
      <c r="L89" s="17" t="s">
        <v>139</v>
      </c>
      <c r="M89" s="17" t="s">
        <v>20</v>
      </c>
      <c r="N89" s="2" t="str">
        <f t="shared" si="44"/>
        <v>JD8G9030AA</v>
      </c>
      <c r="O89" s="2" t="str">
        <f t="shared" si="84"/>
        <v>AA</v>
      </c>
      <c r="P89" s="2" t="str">
        <f t="shared" si="46"/>
        <v>JD8G-9030-AA</v>
      </c>
      <c r="Q89" s="2" t="s">
        <v>3305</v>
      </c>
      <c r="R89" s="2" t="s">
        <v>3306</v>
      </c>
      <c r="S89" s="2" t="s">
        <v>3228</v>
      </c>
      <c r="T89" s="2" t="s">
        <v>1375</v>
      </c>
      <c r="U89" s="2" t="s">
        <v>1375</v>
      </c>
      <c r="V89" s="2" t="s">
        <v>1375</v>
      </c>
      <c r="W89" s="2" t="s">
        <v>1375</v>
      </c>
      <c r="X89" s="2" t="s">
        <v>1375</v>
      </c>
      <c r="Y89" s="2" t="s">
        <v>1375</v>
      </c>
      <c r="Z89" s="2" t="s">
        <v>1375</v>
      </c>
      <c r="AA89" s="2" t="s">
        <v>1375</v>
      </c>
      <c r="AB89" s="2">
        <v>1</v>
      </c>
      <c r="AC89" s="2">
        <v>1</v>
      </c>
      <c r="AD89" s="2">
        <v>1</v>
      </c>
      <c r="AE89" s="2">
        <v>1</v>
      </c>
      <c r="AF89" s="2">
        <v>1</v>
      </c>
      <c r="AL89" s="2">
        <f t="shared" si="52"/>
        <v>1</v>
      </c>
      <c r="AM89" s="2" t="str">
        <f t="shared" si="53"/>
        <v>JD8G</v>
      </c>
      <c r="AN89" s="2" t="str">
        <f t="shared" si="54"/>
        <v>9030</v>
      </c>
      <c r="AO89" s="2" t="str">
        <f t="shared" si="55"/>
        <v>AA</v>
      </c>
      <c r="AP89" s="2" t="str">
        <f t="shared" si="56"/>
        <v>JD8G-9030-AA</v>
      </c>
      <c r="AQ89" s="2" t="s">
        <v>2063</v>
      </c>
      <c r="AR89" s="2" t="s">
        <v>3881</v>
      </c>
      <c r="AU89" s="2" t="s">
        <v>1648</v>
      </c>
      <c r="AV89" s="2" t="s">
        <v>2154</v>
      </c>
      <c r="AW89" s="2" t="s">
        <v>2154</v>
      </c>
      <c r="AZ89" s="39" t="s">
        <v>1648</v>
      </c>
      <c r="BA89" s="2" t="s">
        <v>2115</v>
      </c>
      <c r="BB89" s="29"/>
      <c r="BC89" s="29"/>
      <c r="BD89" s="29"/>
      <c r="BE89" s="29"/>
      <c r="BF89" s="29"/>
      <c r="BG89" s="29">
        <v>-3.82</v>
      </c>
      <c r="BH89" s="29">
        <f t="shared" si="50"/>
        <v>-0.14134000000000002</v>
      </c>
      <c r="BI89" s="29">
        <f t="shared" si="51"/>
        <v>-0.39613399999999999</v>
      </c>
      <c r="BJ89" s="29">
        <f t="shared" si="57"/>
        <v>-4.3574739999999998</v>
      </c>
      <c r="BK89" s="29">
        <f>BJ89/INDEX('EX-Rate'!A:I,MATCH('TT BoM '!BL89,'EX-Rate'!B:B,0),COLUMN('EX-Rate'!E:E))</f>
        <v>-4.3574739999999998</v>
      </c>
      <c r="BL89" s="2" t="s">
        <v>3117</v>
      </c>
      <c r="BM89" s="2" t="str">
        <f t="shared" si="86"/>
        <v>SP</v>
      </c>
      <c r="BO89" s="2" t="s">
        <v>3257</v>
      </c>
      <c r="BQ89" s="29"/>
      <c r="BR89" s="29"/>
      <c r="BS89" s="29"/>
      <c r="BT89" s="29"/>
      <c r="BU89" s="29"/>
      <c r="BV89" s="29"/>
      <c r="BW89" s="2" t="e">
        <v>#N/A</v>
      </c>
      <c r="CC89" s="29">
        <f t="shared" si="58"/>
        <v>0</v>
      </c>
      <c r="CD89" s="29">
        <f t="shared" si="59"/>
        <v>0</v>
      </c>
      <c r="CE89" s="29">
        <f t="shared" si="60"/>
        <v>0</v>
      </c>
      <c r="CF89" s="29">
        <f t="shared" si="61"/>
        <v>0</v>
      </c>
      <c r="CG89" s="29">
        <f t="shared" si="62"/>
        <v>0</v>
      </c>
      <c r="CH89" s="29">
        <f t="shared" si="63"/>
        <v>0</v>
      </c>
      <c r="CI89" s="29">
        <f t="shared" si="64"/>
        <v>0</v>
      </c>
      <c r="CJ89" s="29">
        <f t="shared" si="65"/>
        <v>0</v>
      </c>
      <c r="CK89" s="29">
        <f t="shared" si="66"/>
        <v>-4.3574739999999998</v>
      </c>
      <c r="CL89" s="29">
        <f t="shared" si="67"/>
        <v>-4.3574739999999998</v>
      </c>
      <c r="CM89" s="29">
        <f t="shared" si="68"/>
        <v>-4.3574739999999998</v>
      </c>
      <c r="CN89" s="29">
        <f t="shared" si="69"/>
        <v>-4.3574739999999998</v>
      </c>
      <c r="CO89" s="29">
        <f t="shared" si="70"/>
        <v>-4.3574739999999998</v>
      </c>
      <c r="CQ89" s="29">
        <f t="shared" si="71"/>
        <v>0</v>
      </c>
      <c r="CR89" s="29">
        <f t="shared" si="72"/>
        <v>0</v>
      </c>
      <c r="CS89" s="29">
        <f t="shared" si="73"/>
        <v>0</v>
      </c>
      <c r="CT89" s="29">
        <f t="shared" si="74"/>
        <v>0</v>
      </c>
      <c r="CU89" s="29">
        <f t="shared" si="75"/>
        <v>0</v>
      </c>
      <c r="CV89" s="29">
        <f t="shared" si="76"/>
        <v>0</v>
      </c>
      <c r="CW89" s="29">
        <f t="shared" si="77"/>
        <v>0</v>
      </c>
      <c r="CX89" s="29">
        <f t="shared" si="78"/>
        <v>0</v>
      </c>
      <c r="CY89" s="29">
        <f t="shared" si="79"/>
        <v>-4.3574739999999998</v>
      </c>
      <c r="CZ89" s="29">
        <f t="shared" si="80"/>
        <v>-4.3574739999999998</v>
      </c>
      <c r="DA89" s="29">
        <f t="shared" si="81"/>
        <v>-4.3574739999999998</v>
      </c>
      <c r="DB89" s="29">
        <f t="shared" si="82"/>
        <v>-4.3574739999999998</v>
      </c>
      <c r="DC89" s="29">
        <f t="shared" si="83"/>
        <v>-4.3574739999999998</v>
      </c>
    </row>
    <row r="90" spans="11:107" s="2" customFormat="1">
      <c r="K90" s="17" t="s">
        <v>97</v>
      </c>
      <c r="L90" s="17" t="s">
        <v>140</v>
      </c>
      <c r="M90" s="17" t="s">
        <v>66</v>
      </c>
      <c r="N90" s="2" t="str">
        <f t="shared" si="44"/>
        <v>JD8G9032AD</v>
      </c>
      <c r="O90" s="2" t="str">
        <f t="shared" si="84"/>
        <v>AD</v>
      </c>
      <c r="P90" s="2" t="str">
        <f t="shared" si="46"/>
        <v>JD8G-9032-AD</v>
      </c>
      <c r="Q90" s="2" t="s">
        <v>3305</v>
      </c>
      <c r="R90" s="2" t="s">
        <v>3306</v>
      </c>
      <c r="S90" s="2" t="s">
        <v>2879</v>
      </c>
      <c r="T90" s="2">
        <v>1</v>
      </c>
      <c r="U90" s="2">
        <v>1</v>
      </c>
      <c r="V90" s="2">
        <v>1</v>
      </c>
      <c r="W90" s="2">
        <v>1</v>
      </c>
      <c r="X90" s="2">
        <v>1</v>
      </c>
      <c r="Y90" s="2">
        <v>1</v>
      </c>
      <c r="Z90" s="2">
        <v>1</v>
      </c>
      <c r="AA90" s="2">
        <v>1</v>
      </c>
      <c r="AB90" s="2" t="s">
        <v>1375</v>
      </c>
      <c r="AC90" s="2" t="s">
        <v>1375</v>
      </c>
      <c r="AD90" s="2" t="s">
        <v>1375</v>
      </c>
      <c r="AE90" s="2" t="s">
        <v>1375</v>
      </c>
      <c r="AF90" s="2" t="s">
        <v>1375</v>
      </c>
      <c r="AL90" s="2">
        <f t="shared" si="52"/>
        <v>1</v>
      </c>
      <c r="AM90" s="2" t="str">
        <f t="shared" si="53"/>
        <v>JD8G</v>
      </c>
      <c r="AN90" s="2" t="str">
        <f t="shared" si="54"/>
        <v>9032</v>
      </c>
      <c r="AO90" s="2" t="str">
        <f t="shared" si="55"/>
        <v>AD</v>
      </c>
      <c r="AP90" s="2" t="str">
        <f t="shared" si="56"/>
        <v>JD8G-9032-AD</v>
      </c>
      <c r="AQ90" s="2" t="s">
        <v>1672</v>
      </c>
      <c r="AR90" s="2" t="s">
        <v>1673</v>
      </c>
      <c r="AS90" s="2" t="s">
        <v>1401</v>
      </c>
      <c r="AT90" s="2" t="s">
        <v>2202</v>
      </c>
      <c r="AU90" s="2" t="s">
        <v>3005</v>
      </c>
      <c r="AV90" s="2" t="s">
        <v>2925</v>
      </c>
      <c r="AW90" s="2">
        <v>0</v>
      </c>
      <c r="AX90" s="2">
        <v>0</v>
      </c>
      <c r="AY90" s="2" t="s">
        <v>2108</v>
      </c>
      <c r="AZ90" s="39" t="s">
        <v>1648</v>
      </c>
      <c r="BA90" s="2" t="s">
        <v>2115</v>
      </c>
      <c r="BB90" s="29">
        <v>-136.09</v>
      </c>
      <c r="BC90" s="29">
        <v>-1.59</v>
      </c>
      <c r="BD90" s="29">
        <v>-1.59</v>
      </c>
      <c r="BE90" s="29">
        <v>-0.78</v>
      </c>
      <c r="BF90" s="29">
        <v>0</v>
      </c>
      <c r="BG90" s="29">
        <v>-140.05000000000001</v>
      </c>
      <c r="BH90" s="29">
        <f t="shared" si="50"/>
        <v>0</v>
      </c>
      <c r="BI90" s="29">
        <f t="shared" si="51"/>
        <v>0</v>
      </c>
      <c r="BJ90" s="29">
        <f t="shared" si="57"/>
        <v>-140.05000000000001</v>
      </c>
      <c r="BK90" s="29">
        <f>BJ90/INDEX('EX-Rate'!A:I,MATCH('TT BoM '!BL90,'EX-Rate'!B:B,0),COLUMN('EX-Rate'!E:E))</f>
        <v>-20.223324533879158</v>
      </c>
      <c r="BL90" s="2" t="s">
        <v>2109</v>
      </c>
      <c r="BM90" s="2" t="str">
        <f t="shared" ref="BM90:BM92" si="87">IF(BL90="CNY","LP","SP")</f>
        <v>LP</v>
      </c>
      <c r="BN90" s="2" t="s">
        <v>2875</v>
      </c>
      <c r="BO90" s="2" t="s">
        <v>2879</v>
      </c>
      <c r="BQ90" s="29">
        <v>-165000</v>
      </c>
      <c r="BR90" s="29">
        <v>-165000</v>
      </c>
      <c r="BS90" s="29"/>
      <c r="BT90" s="29">
        <v>-1306894</v>
      </c>
      <c r="BU90" s="29">
        <v>1687210</v>
      </c>
      <c r="BV90" s="29">
        <v>0</v>
      </c>
      <c r="CC90" s="29">
        <f t="shared" si="58"/>
        <v>-20.223324533879158</v>
      </c>
      <c r="CD90" s="29">
        <f t="shared" si="59"/>
        <v>-20.223324533879158</v>
      </c>
      <c r="CE90" s="29">
        <f t="shared" si="60"/>
        <v>-20.223324533879158</v>
      </c>
      <c r="CF90" s="29">
        <f t="shared" si="61"/>
        <v>-20.223324533879158</v>
      </c>
      <c r="CG90" s="29">
        <f t="shared" si="62"/>
        <v>-20.223324533879158</v>
      </c>
      <c r="CH90" s="29">
        <f t="shared" si="63"/>
        <v>-20.223324533879158</v>
      </c>
      <c r="CI90" s="29">
        <f t="shared" si="64"/>
        <v>-20.223324533879158</v>
      </c>
      <c r="CJ90" s="29">
        <f t="shared" si="65"/>
        <v>-20.223324533879158</v>
      </c>
      <c r="CK90" s="29">
        <f t="shared" si="66"/>
        <v>0</v>
      </c>
      <c r="CL90" s="29">
        <f t="shared" si="67"/>
        <v>0</v>
      </c>
      <c r="CM90" s="29">
        <f t="shared" si="68"/>
        <v>0</v>
      </c>
      <c r="CN90" s="29">
        <f t="shared" si="69"/>
        <v>0</v>
      </c>
      <c r="CO90" s="29">
        <f t="shared" si="70"/>
        <v>0</v>
      </c>
      <c r="CQ90" s="29">
        <f t="shared" si="71"/>
        <v>-140.05000000000001</v>
      </c>
      <c r="CR90" s="29">
        <f t="shared" si="72"/>
        <v>-140.05000000000001</v>
      </c>
      <c r="CS90" s="29">
        <f t="shared" si="73"/>
        <v>-140.05000000000001</v>
      </c>
      <c r="CT90" s="29">
        <f t="shared" si="74"/>
        <v>-140.05000000000001</v>
      </c>
      <c r="CU90" s="29">
        <f t="shared" si="75"/>
        <v>-140.05000000000001</v>
      </c>
      <c r="CV90" s="29">
        <f t="shared" si="76"/>
        <v>-140.05000000000001</v>
      </c>
      <c r="CW90" s="29">
        <f t="shared" si="77"/>
        <v>-140.05000000000001</v>
      </c>
      <c r="CX90" s="29">
        <f t="shared" si="78"/>
        <v>-140.05000000000001</v>
      </c>
      <c r="CY90" s="29">
        <f t="shared" si="79"/>
        <v>0</v>
      </c>
      <c r="CZ90" s="29">
        <f t="shared" si="80"/>
        <v>0</v>
      </c>
      <c r="DA90" s="29">
        <f t="shared" si="81"/>
        <v>0</v>
      </c>
      <c r="DB90" s="29">
        <f t="shared" si="82"/>
        <v>0</v>
      </c>
      <c r="DC90" s="29">
        <f t="shared" si="83"/>
        <v>0</v>
      </c>
    </row>
    <row r="91" spans="11:107" s="2" customFormat="1">
      <c r="K91" s="17" t="s">
        <v>97</v>
      </c>
      <c r="L91" s="17" t="s">
        <v>140</v>
      </c>
      <c r="M91" s="17" t="s">
        <v>62</v>
      </c>
      <c r="N91" s="2" t="str">
        <f t="shared" si="44"/>
        <v>JD8G9032BC</v>
      </c>
      <c r="O91" s="2" t="str">
        <f t="shared" si="84"/>
        <v>BC</v>
      </c>
      <c r="P91" s="2" t="str">
        <f t="shared" si="46"/>
        <v>JD8G-9032-BC</v>
      </c>
      <c r="Q91" s="2" t="s">
        <v>3305</v>
      </c>
      <c r="R91" s="2" t="s">
        <v>3306</v>
      </c>
      <c r="S91" s="2" t="s">
        <v>2880</v>
      </c>
      <c r="T91" s="2" t="s">
        <v>1375</v>
      </c>
      <c r="U91" s="2" t="s">
        <v>1375</v>
      </c>
      <c r="V91" s="2" t="s">
        <v>1375</v>
      </c>
      <c r="W91" s="2" t="s">
        <v>1375</v>
      </c>
      <c r="X91" s="2" t="s">
        <v>1375</v>
      </c>
      <c r="Y91" s="2" t="s">
        <v>1375</v>
      </c>
      <c r="Z91" s="2" t="s">
        <v>1375</v>
      </c>
      <c r="AA91" s="2" t="s">
        <v>1375</v>
      </c>
      <c r="AB91" s="2">
        <v>1</v>
      </c>
      <c r="AC91" s="2">
        <v>1</v>
      </c>
      <c r="AD91" s="2">
        <v>1</v>
      </c>
      <c r="AE91" s="2">
        <v>1</v>
      </c>
      <c r="AF91" s="2">
        <v>1</v>
      </c>
      <c r="AL91" s="2">
        <f t="shared" si="52"/>
        <v>1</v>
      </c>
      <c r="AM91" s="2" t="str">
        <f t="shared" si="53"/>
        <v>JD8G</v>
      </c>
      <c r="AN91" s="2" t="str">
        <f t="shared" si="54"/>
        <v>9032</v>
      </c>
      <c r="AO91" s="2" t="str">
        <f t="shared" si="55"/>
        <v>BC</v>
      </c>
      <c r="AP91" s="2" t="str">
        <f t="shared" si="56"/>
        <v>JD8G-9032-BC</v>
      </c>
      <c r="AQ91" s="2" t="s">
        <v>1672</v>
      </c>
      <c r="AR91" s="2" t="s">
        <v>1673</v>
      </c>
      <c r="AS91" s="2" t="s">
        <v>2164</v>
      </c>
      <c r="AT91" s="2" t="s">
        <v>2165</v>
      </c>
      <c r="AU91" s="2" t="s">
        <v>3006</v>
      </c>
      <c r="AV91" s="2" t="s">
        <v>2926</v>
      </c>
      <c r="AW91" s="2" t="s">
        <v>2927</v>
      </c>
      <c r="AX91" s="2" t="s">
        <v>2928</v>
      </c>
      <c r="AY91" s="2" t="s">
        <v>2108</v>
      </c>
      <c r="AZ91" s="39" t="s">
        <v>1648</v>
      </c>
      <c r="BA91" s="2" t="s">
        <v>2115</v>
      </c>
      <c r="BB91" s="29">
        <v>-143.19</v>
      </c>
      <c r="BC91" s="29">
        <v>-1.8</v>
      </c>
      <c r="BD91" s="29">
        <v>-2.2200000000000002</v>
      </c>
      <c r="BE91" s="29">
        <v>0</v>
      </c>
      <c r="BF91" s="29">
        <v>-8.3720428525900328</v>
      </c>
      <c r="BG91" s="29">
        <v>-155.58204285259004</v>
      </c>
      <c r="BH91" s="29">
        <f t="shared" si="50"/>
        <v>0</v>
      </c>
      <c r="BI91" s="29">
        <f t="shared" si="51"/>
        <v>0</v>
      </c>
      <c r="BJ91" s="29">
        <f t="shared" si="57"/>
        <v>-155.58204285259004</v>
      </c>
      <c r="BK91" s="29">
        <f>BJ91/INDEX('EX-Rate'!A:I,MATCH('TT BoM '!BL91,'EX-Rate'!B:B,0),COLUMN('EX-Rate'!E:E))</f>
        <v>-22.466163114971955</v>
      </c>
      <c r="BL91" s="2" t="s">
        <v>2109</v>
      </c>
      <c r="BM91" s="2" t="str">
        <f t="shared" si="87"/>
        <v>LP</v>
      </c>
      <c r="BN91" s="2" t="s">
        <v>2876</v>
      </c>
      <c r="BO91" s="2" t="s">
        <v>2880</v>
      </c>
      <c r="BQ91" s="29">
        <v>-1147671</v>
      </c>
      <c r="BR91" s="29">
        <v>-1147671</v>
      </c>
      <c r="BS91" s="29"/>
      <c r="BT91" s="29">
        <v>-341504</v>
      </c>
      <c r="BU91" s="29">
        <v>40791</v>
      </c>
      <c r="BV91" s="29">
        <v>0</v>
      </c>
      <c r="CC91" s="29">
        <f t="shared" si="58"/>
        <v>0</v>
      </c>
      <c r="CD91" s="29">
        <f t="shared" si="59"/>
        <v>0</v>
      </c>
      <c r="CE91" s="29">
        <f t="shared" si="60"/>
        <v>0</v>
      </c>
      <c r="CF91" s="29">
        <f t="shared" si="61"/>
        <v>0</v>
      </c>
      <c r="CG91" s="29">
        <f t="shared" si="62"/>
        <v>0</v>
      </c>
      <c r="CH91" s="29">
        <f t="shared" si="63"/>
        <v>0</v>
      </c>
      <c r="CI91" s="29">
        <f t="shared" si="64"/>
        <v>0</v>
      </c>
      <c r="CJ91" s="29">
        <f t="shared" si="65"/>
        <v>0</v>
      </c>
      <c r="CK91" s="29">
        <f t="shared" si="66"/>
        <v>-22.466163114971955</v>
      </c>
      <c r="CL91" s="29">
        <f t="shared" si="67"/>
        <v>-22.466163114971955</v>
      </c>
      <c r="CM91" s="29">
        <f t="shared" si="68"/>
        <v>-22.466163114971955</v>
      </c>
      <c r="CN91" s="29">
        <f t="shared" si="69"/>
        <v>-22.466163114971955</v>
      </c>
      <c r="CO91" s="29">
        <f t="shared" si="70"/>
        <v>-22.466163114971955</v>
      </c>
      <c r="CQ91" s="29">
        <f t="shared" si="71"/>
        <v>0</v>
      </c>
      <c r="CR91" s="29">
        <f t="shared" si="72"/>
        <v>0</v>
      </c>
      <c r="CS91" s="29">
        <f t="shared" si="73"/>
        <v>0</v>
      </c>
      <c r="CT91" s="29">
        <f t="shared" si="74"/>
        <v>0</v>
      </c>
      <c r="CU91" s="29">
        <f t="shared" si="75"/>
        <v>0</v>
      </c>
      <c r="CV91" s="29">
        <f t="shared" si="76"/>
        <v>0</v>
      </c>
      <c r="CW91" s="29">
        <f t="shared" si="77"/>
        <v>0</v>
      </c>
      <c r="CX91" s="29">
        <f t="shared" si="78"/>
        <v>0</v>
      </c>
      <c r="CY91" s="29">
        <f t="shared" si="79"/>
        <v>-155.58204285259004</v>
      </c>
      <c r="CZ91" s="29">
        <f t="shared" si="80"/>
        <v>-155.58204285259004</v>
      </c>
      <c r="DA91" s="29">
        <f t="shared" si="81"/>
        <v>-155.58204285259004</v>
      </c>
      <c r="DB91" s="29">
        <f t="shared" si="82"/>
        <v>-155.58204285259004</v>
      </c>
      <c r="DC91" s="29">
        <f t="shared" si="83"/>
        <v>-155.58204285259004</v>
      </c>
    </row>
    <row r="92" spans="11:107" s="2" customFormat="1">
      <c r="K92" s="17" t="s">
        <v>87</v>
      </c>
      <c r="L92" s="17" t="s">
        <v>141</v>
      </c>
      <c r="M92" s="17" t="s">
        <v>56</v>
      </c>
      <c r="N92" s="2" t="str">
        <f t="shared" si="44"/>
        <v>CV619451AB</v>
      </c>
      <c r="O92" s="2" t="str">
        <f t="shared" si="84"/>
        <v>AB</v>
      </c>
      <c r="P92" s="2" t="str">
        <f t="shared" si="46"/>
        <v>CV61-9451-AB</v>
      </c>
      <c r="Q92" s="2" t="s">
        <v>3305</v>
      </c>
      <c r="R92" s="2" t="s">
        <v>3306</v>
      </c>
      <c r="S92" s="2" t="s">
        <v>3066</v>
      </c>
      <c r="T92" s="2">
        <v>1</v>
      </c>
      <c r="U92" s="2">
        <v>1</v>
      </c>
      <c r="V92" s="2">
        <v>1</v>
      </c>
      <c r="W92" s="2">
        <v>1</v>
      </c>
      <c r="X92" s="2">
        <v>1</v>
      </c>
      <c r="Y92" s="2">
        <v>1</v>
      </c>
      <c r="Z92" s="2">
        <v>1</v>
      </c>
      <c r="AA92" s="2">
        <v>1</v>
      </c>
      <c r="AB92" s="2">
        <v>1</v>
      </c>
      <c r="AC92" s="2">
        <v>1</v>
      </c>
      <c r="AD92" s="2">
        <v>1</v>
      </c>
      <c r="AE92" s="2">
        <v>1</v>
      </c>
      <c r="AF92" s="2">
        <v>1</v>
      </c>
      <c r="AL92" s="2">
        <f t="shared" si="52"/>
        <v>1</v>
      </c>
      <c r="AM92" s="65" t="s">
        <v>1855</v>
      </c>
      <c r="AN92" s="65">
        <v>9451</v>
      </c>
      <c r="AO92" s="2" t="str">
        <f>TRIM(O92)</f>
        <v>AB</v>
      </c>
      <c r="AP92" s="2" t="str">
        <f t="shared" si="56"/>
        <v>CV61 -9451-AB</v>
      </c>
      <c r="AQ92" s="2" t="s">
        <v>3857</v>
      </c>
      <c r="AR92" s="2" t="s">
        <v>3881</v>
      </c>
      <c r="AV92" s="2" t="s">
        <v>2929</v>
      </c>
      <c r="AW92" s="2">
        <v>0</v>
      </c>
      <c r="AX92" s="2">
        <v>0</v>
      </c>
      <c r="AY92" s="2">
        <v>0</v>
      </c>
      <c r="AZ92" s="39" t="s">
        <v>1648</v>
      </c>
      <c r="BA92" s="2">
        <v>0</v>
      </c>
      <c r="BB92" s="129"/>
      <c r="BC92" s="129"/>
      <c r="BD92" s="129"/>
      <c r="BE92" s="129"/>
      <c r="BF92" s="129"/>
      <c r="BG92" s="129">
        <v>-0.33989999999999998</v>
      </c>
      <c r="BH92" s="129">
        <f t="shared" si="50"/>
        <v>-1.25763E-2</v>
      </c>
      <c r="BI92" s="129">
        <f t="shared" si="51"/>
        <v>-3.5247629999999995E-2</v>
      </c>
      <c r="BJ92" s="129">
        <f t="shared" si="57"/>
        <v>-0.38772392999999994</v>
      </c>
      <c r="BK92" s="129">
        <f>BJ92/INDEX('EX-Rate'!A:I,MATCH('TT BoM '!BL92,'EX-Rate'!B:B,0),COLUMN('EX-Rate'!E:E))</f>
        <v>-0.50584967892139399</v>
      </c>
      <c r="BL92" s="2" t="s">
        <v>3862</v>
      </c>
      <c r="BM92" s="2" t="str">
        <f t="shared" si="87"/>
        <v>SP</v>
      </c>
      <c r="BQ92" s="129"/>
      <c r="BR92" s="129"/>
      <c r="BS92" s="129"/>
      <c r="BT92" s="129"/>
      <c r="BU92" s="129"/>
      <c r="BV92" s="129"/>
      <c r="CC92" s="129">
        <f t="shared" si="58"/>
        <v>-0.50584967892139399</v>
      </c>
      <c r="CD92" s="129">
        <f t="shared" si="59"/>
        <v>-0.50584967892139399</v>
      </c>
      <c r="CE92" s="129">
        <f t="shared" si="60"/>
        <v>-0.50584967892139399</v>
      </c>
      <c r="CF92" s="129">
        <f t="shared" si="61"/>
        <v>-0.50584967892139399</v>
      </c>
      <c r="CG92" s="129">
        <f t="shared" si="62"/>
        <v>-0.50584967892139399</v>
      </c>
      <c r="CH92" s="129">
        <f t="shared" si="63"/>
        <v>-0.50584967892139399</v>
      </c>
      <c r="CI92" s="129">
        <f t="shared" si="64"/>
        <v>-0.50584967892139399</v>
      </c>
      <c r="CJ92" s="129">
        <f t="shared" si="65"/>
        <v>-0.50584967892139399</v>
      </c>
      <c r="CK92" s="129">
        <f t="shared" si="66"/>
        <v>-0.50584967892139399</v>
      </c>
      <c r="CL92" s="129">
        <f t="shared" si="67"/>
        <v>-0.50584967892139399</v>
      </c>
      <c r="CM92" s="129">
        <f t="shared" si="68"/>
        <v>-0.50584967892139399</v>
      </c>
      <c r="CN92" s="129">
        <f t="shared" si="69"/>
        <v>-0.50584967892139399</v>
      </c>
      <c r="CO92" s="129">
        <f t="shared" si="70"/>
        <v>-0.50584967892139399</v>
      </c>
      <c r="CQ92" s="29">
        <f t="shared" si="71"/>
        <v>-0.38772392999999994</v>
      </c>
      <c r="CR92" s="29">
        <f t="shared" si="72"/>
        <v>-0.38772392999999994</v>
      </c>
      <c r="CS92" s="29">
        <f t="shared" si="73"/>
        <v>-0.38772392999999994</v>
      </c>
      <c r="CT92" s="29">
        <f t="shared" si="74"/>
        <v>-0.38772392999999994</v>
      </c>
      <c r="CU92" s="29">
        <f t="shared" si="75"/>
        <v>-0.38772392999999994</v>
      </c>
      <c r="CV92" s="29">
        <f t="shared" si="76"/>
        <v>-0.38772392999999994</v>
      </c>
      <c r="CW92" s="29">
        <f t="shared" si="77"/>
        <v>-0.38772392999999994</v>
      </c>
      <c r="CX92" s="29">
        <f t="shared" si="78"/>
        <v>-0.38772392999999994</v>
      </c>
      <c r="CY92" s="29">
        <f t="shared" si="79"/>
        <v>-0.38772392999999994</v>
      </c>
      <c r="CZ92" s="29">
        <f t="shared" si="80"/>
        <v>-0.38772392999999994</v>
      </c>
      <c r="DA92" s="29">
        <f t="shared" si="81"/>
        <v>-0.38772392999999994</v>
      </c>
      <c r="DB92" s="29">
        <f t="shared" si="82"/>
        <v>-0.38772392999999994</v>
      </c>
      <c r="DC92" s="29">
        <f t="shared" si="83"/>
        <v>-0.38772392999999994</v>
      </c>
    </row>
    <row r="93" spans="11:107" s="2" customFormat="1">
      <c r="K93" s="17" t="s">
        <v>142</v>
      </c>
      <c r="L93" s="17" t="s">
        <v>141</v>
      </c>
      <c r="M93" s="17" t="s">
        <v>56</v>
      </c>
      <c r="N93" s="2" t="str">
        <f t="shared" si="44"/>
        <v>GN119451AB</v>
      </c>
      <c r="O93" s="2" t="str">
        <f t="shared" si="84"/>
        <v>AB</v>
      </c>
      <c r="P93" s="2" t="str">
        <f t="shared" si="46"/>
        <v>GN11-9451-AB</v>
      </c>
      <c r="Q93" s="2" t="s">
        <v>3305</v>
      </c>
      <c r="R93" s="2" t="s">
        <v>3306</v>
      </c>
      <c r="S93" s="2" t="s">
        <v>3312</v>
      </c>
      <c r="T93" s="2">
        <v>1</v>
      </c>
      <c r="U93" s="2">
        <v>1</v>
      </c>
      <c r="V93" s="2">
        <v>1</v>
      </c>
      <c r="W93" s="2">
        <v>1</v>
      </c>
      <c r="X93" s="2" t="s">
        <v>1375</v>
      </c>
      <c r="Y93" s="2" t="s">
        <v>1375</v>
      </c>
      <c r="Z93" s="2">
        <v>1</v>
      </c>
      <c r="AA93" s="2" t="s">
        <v>1375</v>
      </c>
      <c r="AB93" s="2">
        <v>1</v>
      </c>
      <c r="AC93" s="2">
        <v>1</v>
      </c>
      <c r="AD93" s="2">
        <v>1</v>
      </c>
      <c r="AE93" s="2">
        <v>1</v>
      </c>
      <c r="AF93" s="2">
        <v>1</v>
      </c>
      <c r="AL93" s="2">
        <f t="shared" si="52"/>
        <v>1</v>
      </c>
      <c r="AM93" s="16" t="s">
        <v>1857</v>
      </c>
      <c r="AN93" s="59">
        <v>9451</v>
      </c>
      <c r="AO93" s="16" t="s">
        <v>1769</v>
      </c>
      <c r="AP93" s="2" t="str">
        <f t="shared" si="56"/>
        <v>GN11 -9451-AB</v>
      </c>
      <c r="AQ93" s="2" t="s">
        <v>1913</v>
      </c>
      <c r="AR93" s="2" t="s">
        <v>1754</v>
      </c>
      <c r="AS93" s="2">
        <v>0</v>
      </c>
      <c r="AT93" s="2" t="s">
        <v>2160</v>
      </c>
      <c r="AU93" s="2" t="s">
        <v>3007</v>
      </c>
      <c r="AV93" s="2" t="s">
        <v>2930</v>
      </c>
      <c r="AW93" s="2">
        <v>0</v>
      </c>
      <c r="AX93" s="2">
        <v>0</v>
      </c>
      <c r="AY93" s="2" t="s">
        <v>2108</v>
      </c>
      <c r="AZ93" s="39" t="s">
        <v>1648</v>
      </c>
      <c r="BA93" s="2" t="s">
        <v>2115</v>
      </c>
      <c r="BB93" s="29">
        <v>-7.86</v>
      </c>
      <c r="BC93" s="29">
        <v>-0.47</v>
      </c>
      <c r="BD93" s="29">
        <v>-0.3</v>
      </c>
      <c r="BE93" s="29">
        <v>0</v>
      </c>
      <c r="BF93" s="29">
        <v>0</v>
      </c>
      <c r="BG93" s="29">
        <v>-8.6300000000000008</v>
      </c>
      <c r="BH93" s="29">
        <f t="shared" si="50"/>
        <v>0</v>
      </c>
      <c r="BI93" s="29">
        <f t="shared" si="51"/>
        <v>0</v>
      </c>
      <c r="BJ93" s="29">
        <f t="shared" si="57"/>
        <v>-8.6300000000000008</v>
      </c>
      <c r="BK93" s="29">
        <f>BJ93/INDEX('EX-Rate'!A:I,MATCH('TT BoM '!BL93,'EX-Rate'!B:B,0),COLUMN('EX-Rate'!E:E))</f>
        <v>-1.2461784414664558</v>
      </c>
      <c r="BL93" s="2" t="s">
        <v>2109</v>
      </c>
      <c r="BM93" s="2" t="str">
        <f t="shared" ref="BM93:BM96" si="88">IF(BL93="CNY","LP","SP")</f>
        <v>LP</v>
      </c>
      <c r="BN93" s="2" t="s">
        <v>2877</v>
      </c>
      <c r="BO93" s="2">
        <v>0</v>
      </c>
      <c r="BQ93" s="29">
        <v>0</v>
      </c>
      <c r="BR93" s="29">
        <v>0</v>
      </c>
      <c r="BS93" s="29"/>
      <c r="BT93" s="29">
        <v>0</v>
      </c>
      <c r="BU93" s="29">
        <v>0</v>
      </c>
      <c r="BV93" s="29">
        <v>0</v>
      </c>
      <c r="CC93" s="29">
        <f t="shared" si="58"/>
        <v>-1.2461784414664558</v>
      </c>
      <c r="CD93" s="29">
        <f t="shared" si="59"/>
        <v>-1.2461784414664558</v>
      </c>
      <c r="CE93" s="29">
        <f t="shared" si="60"/>
        <v>-1.2461784414664558</v>
      </c>
      <c r="CF93" s="29">
        <f t="shared" si="61"/>
        <v>-1.2461784414664558</v>
      </c>
      <c r="CG93" s="29">
        <f t="shared" si="62"/>
        <v>0</v>
      </c>
      <c r="CH93" s="29">
        <f t="shared" si="63"/>
        <v>0</v>
      </c>
      <c r="CI93" s="29">
        <f t="shared" si="64"/>
        <v>-1.2461784414664558</v>
      </c>
      <c r="CJ93" s="29">
        <f t="shared" si="65"/>
        <v>0</v>
      </c>
      <c r="CK93" s="29">
        <f t="shared" si="66"/>
        <v>-1.2461784414664558</v>
      </c>
      <c r="CL93" s="29">
        <f t="shared" si="67"/>
        <v>-1.2461784414664558</v>
      </c>
      <c r="CM93" s="29">
        <f t="shared" si="68"/>
        <v>-1.2461784414664558</v>
      </c>
      <c r="CN93" s="29">
        <f t="shared" si="69"/>
        <v>-1.2461784414664558</v>
      </c>
      <c r="CO93" s="29">
        <f t="shared" si="70"/>
        <v>-1.2461784414664558</v>
      </c>
      <c r="CQ93" s="29">
        <f t="shared" si="71"/>
        <v>-8.6300000000000008</v>
      </c>
      <c r="CR93" s="29">
        <f t="shared" si="72"/>
        <v>-8.6300000000000008</v>
      </c>
      <c r="CS93" s="29">
        <f t="shared" si="73"/>
        <v>-8.6300000000000008</v>
      </c>
      <c r="CT93" s="29">
        <f t="shared" si="74"/>
        <v>-8.6300000000000008</v>
      </c>
      <c r="CU93" s="29">
        <f t="shared" si="75"/>
        <v>0</v>
      </c>
      <c r="CV93" s="29">
        <f t="shared" si="76"/>
        <v>0</v>
      </c>
      <c r="CW93" s="29">
        <f t="shared" si="77"/>
        <v>-8.6300000000000008</v>
      </c>
      <c r="CX93" s="29">
        <f t="shared" si="78"/>
        <v>0</v>
      </c>
      <c r="CY93" s="29">
        <f t="shared" si="79"/>
        <v>-8.6300000000000008</v>
      </c>
      <c r="CZ93" s="29">
        <f t="shared" si="80"/>
        <v>-8.6300000000000008</v>
      </c>
      <c r="DA93" s="29">
        <f t="shared" si="81"/>
        <v>-8.6300000000000008</v>
      </c>
      <c r="DB93" s="29">
        <f t="shared" si="82"/>
        <v>-8.6300000000000008</v>
      </c>
      <c r="DC93" s="29">
        <f t="shared" si="83"/>
        <v>-8.6300000000000008</v>
      </c>
    </row>
    <row r="94" spans="11:107" s="2" customFormat="1">
      <c r="K94" s="17" t="s">
        <v>97</v>
      </c>
      <c r="L94" s="17" t="s">
        <v>143</v>
      </c>
      <c r="M94" s="17" t="s">
        <v>56</v>
      </c>
      <c r="N94" s="2" t="str">
        <f t="shared" si="44"/>
        <v>JD8G9600AB</v>
      </c>
      <c r="O94" s="2" t="str">
        <f t="shared" si="84"/>
        <v>AB</v>
      </c>
      <c r="P94" s="2" t="str">
        <f t="shared" si="46"/>
        <v>JD8G-9600-AB</v>
      </c>
      <c r="Q94" s="2" t="s">
        <v>3305</v>
      </c>
      <c r="R94" s="2" t="s">
        <v>3306</v>
      </c>
      <c r="S94" s="2" t="s">
        <v>2467</v>
      </c>
      <c r="T94" s="2" t="s">
        <v>1375</v>
      </c>
      <c r="U94" s="2" t="s">
        <v>1375</v>
      </c>
      <c r="V94" s="2" t="s">
        <v>1375</v>
      </c>
      <c r="W94" s="2" t="s">
        <v>1375</v>
      </c>
      <c r="X94" s="2" t="s">
        <v>1375</v>
      </c>
      <c r="Y94" s="2">
        <v>1</v>
      </c>
      <c r="Z94" s="2" t="s">
        <v>1375</v>
      </c>
      <c r="AA94" s="2">
        <v>1</v>
      </c>
      <c r="AB94" s="2" t="s">
        <v>1375</v>
      </c>
      <c r="AC94" s="2" t="s">
        <v>1375</v>
      </c>
      <c r="AD94" s="2" t="s">
        <v>1375</v>
      </c>
      <c r="AE94" s="2" t="s">
        <v>1375</v>
      </c>
      <c r="AF94" s="2" t="s">
        <v>1375</v>
      </c>
      <c r="AL94" s="2">
        <f t="shared" si="52"/>
        <v>1</v>
      </c>
      <c r="AM94" s="2" t="str">
        <f t="shared" si="53"/>
        <v>JD8G</v>
      </c>
      <c r="AN94" s="2" t="str">
        <f t="shared" si="54"/>
        <v>9600</v>
      </c>
      <c r="AO94" s="2" t="str">
        <f t="shared" si="55"/>
        <v>AB</v>
      </c>
      <c r="AP94" s="2" t="str">
        <f t="shared" si="56"/>
        <v>JD8G-9600-AB</v>
      </c>
      <c r="AQ94" s="2" t="s">
        <v>1672</v>
      </c>
      <c r="AR94" s="2" t="s">
        <v>1673</v>
      </c>
      <c r="AS94" s="2">
        <v>0</v>
      </c>
      <c r="AT94" s="2" t="s">
        <v>2160</v>
      </c>
      <c r="AU94" s="2" t="s">
        <v>2464</v>
      </c>
      <c r="AV94" s="2" t="s">
        <v>2465</v>
      </c>
      <c r="AW94" s="2">
        <v>0</v>
      </c>
      <c r="AX94" s="2">
        <v>0</v>
      </c>
      <c r="AY94" s="2" t="s">
        <v>2138</v>
      </c>
      <c r="AZ94" s="39" t="s">
        <v>1648</v>
      </c>
      <c r="BA94" s="2" t="s">
        <v>2115</v>
      </c>
      <c r="BB94" s="29">
        <v>-49.72</v>
      </c>
      <c r="BC94" s="29">
        <v>-6.91</v>
      </c>
      <c r="BD94" s="29">
        <v>-5.0599999999999996</v>
      </c>
      <c r="BE94" s="29">
        <v>0</v>
      </c>
      <c r="BF94" s="29">
        <v>0</v>
      </c>
      <c r="BG94" s="29">
        <v>-61.69</v>
      </c>
      <c r="BH94" s="29">
        <f t="shared" si="50"/>
        <v>0</v>
      </c>
      <c r="BI94" s="29">
        <f t="shared" si="51"/>
        <v>0</v>
      </c>
      <c r="BJ94" s="29">
        <f t="shared" si="57"/>
        <v>-61.69</v>
      </c>
      <c r="BK94" s="29">
        <f>BJ94/INDEX('EX-Rate'!A:I,MATCH('TT BoM '!BL94,'EX-Rate'!B:B,0),COLUMN('EX-Rate'!E:E))</f>
        <v>-8.9080820456622991</v>
      </c>
      <c r="BL94" s="2" t="s">
        <v>2109</v>
      </c>
      <c r="BM94" s="2" t="str">
        <f t="shared" si="88"/>
        <v>LP</v>
      </c>
      <c r="BN94" s="2" t="s">
        <v>2466</v>
      </c>
      <c r="BO94" s="2" t="s">
        <v>2467</v>
      </c>
      <c r="BQ94" s="29">
        <v>-350000</v>
      </c>
      <c r="BR94" s="29">
        <v>-350000</v>
      </c>
      <c r="BS94" s="29"/>
      <c r="BT94" s="29">
        <v>0</v>
      </c>
      <c r="BU94" s="29">
        <v>0</v>
      </c>
      <c r="BV94" s="29">
        <v>0</v>
      </c>
      <c r="CC94" s="29">
        <f t="shared" si="58"/>
        <v>0</v>
      </c>
      <c r="CD94" s="29">
        <f t="shared" si="59"/>
        <v>0</v>
      </c>
      <c r="CE94" s="29">
        <f t="shared" si="60"/>
        <v>0</v>
      </c>
      <c r="CF94" s="29">
        <f t="shared" si="61"/>
        <v>0</v>
      </c>
      <c r="CG94" s="29">
        <f t="shared" si="62"/>
        <v>0</v>
      </c>
      <c r="CH94" s="29">
        <f t="shared" si="63"/>
        <v>-8.9080820456622991</v>
      </c>
      <c r="CI94" s="29">
        <f t="shared" si="64"/>
        <v>0</v>
      </c>
      <c r="CJ94" s="29">
        <f t="shared" si="65"/>
        <v>-8.9080820456622991</v>
      </c>
      <c r="CK94" s="29">
        <f t="shared" si="66"/>
        <v>0</v>
      </c>
      <c r="CL94" s="29">
        <f t="shared" si="67"/>
        <v>0</v>
      </c>
      <c r="CM94" s="29">
        <f t="shared" si="68"/>
        <v>0</v>
      </c>
      <c r="CN94" s="29">
        <f t="shared" si="69"/>
        <v>0</v>
      </c>
      <c r="CO94" s="29">
        <f t="shared" si="70"/>
        <v>0</v>
      </c>
      <c r="CQ94" s="29">
        <f t="shared" si="71"/>
        <v>0</v>
      </c>
      <c r="CR94" s="29">
        <f t="shared" si="72"/>
        <v>0</v>
      </c>
      <c r="CS94" s="29">
        <f t="shared" si="73"/>
        <v>0</v>
      </c>
      <c r="CT94" s="29">
        <f t="shared" si="74"/>
        <v>0</v>
      </c>
      <c r="CU94" s="29">
        <f t="shared" si="75"/>
        <v>0</v>
      </c>
      <c r="CV94" s="29">
        <f t="shared" si="76"/>
        <v>-61.69</v>
      </c>
      <c r="CW94" s="29">
        <f t="shared" si="77"/>
        <v>0</v>
      </c>
      <c r="CX94" s="29">
        <f t="shared" si="78"/>
        <v>-61.69</v>
      </c>
      <c r="CY94" s="29">
        <f t="shared" si="79"/>
        <v>0</v>
      </c>
      <c r="CZ94" s="29">
        <f t="shared" si="80"/>
        <v>0</v>
      </c>
      <c r="DA94" s="29">
        <f t="shared" si="81"/>
        <v>0</v>
      </c>
      <c r="DB94" s="29">
        <f t="shared" si="82"/>
        <v>0</v>
      </c>
      <c r="DC94" s="29">
        <f t="shared" si="83"/>
        <v>0</v>
      </c>
    </row>
    <row r="95" spans="11:107" s="2" customFormat="1">
      <c r="K95" s="17" t="s">
        <v>97</v>
      </c>
      <c r="L95" s="17" t="s">
        <v>143</v>
      </c>
      <c r="M95" s="17" t="s">
        <v>144</v>
      </c>
      <c r="N95" s="2" t="str">
        <f t="shared" si="44"/>
        <v>JD8G9600FB</v>
      </c>
      <c r="O95" s="2" t="str">
        <f t="shared" si="84"/>
        <v>FB</v>
      </c>
      <c r="P95" s="2" t="str">
        <f t="shared" si="46"/>
        <v>JD8G-9600-FB</v>
      </c>
      <c r="Q95" s="2" t="s">
        <v>3305</v>
      </c>
      <c r="R95" s="2" t="s">
        <v>3306</v>
      </c>
      <c r="S95" s="2" t="s">
        <v>2467</v>
      </c>
      <c r="T95" s="2" t="s">
        <v>1375</v>
      </c>
      <c r="U95" s="2" t="s">
        <v>1375</v>
      </c>
      <c r="V95" s="2" t="s">
        <v>1375</v>
      </c>
      <c r="W95" s="2" t="s">
        <v>1375</v>
      </c>
      <c r="X95" s="2">
        <v>1</v>
      </c>
      <c r="Y95" s="2" t="s">
        <v>1375</v>
      </c>
      <c r="Z95" s="2" t="s">
        <v>1375</v>
      </c>
      <c r="AA95" s="2" t="s">
        <v>1375</v>
      </c>
      <c r="AB95" s="2" t="s">
        <v>1375</v>
      </c>
      <c r="AC95" s="2" t="s">
        <v>1375</v>
      </c>
      <c r="AD95" s="2" t="s">
        <v>1375</v>
      </c>
      <c r="AE95" s="2" t="s">
        <v>1375</v>
      </c>
      <c r="AF95" s="2" t="s">
        <v>1375</v>
      </c>
      <c r="AL95" s="2">
        <f t="shared" si="52"/>
        <v>1</v>
      </c>
      <c r="AM95" s="2" t="str">
        <f t="shared" si="53"/>
        <v>JD8G</v>
      </c>
      <c r="AN95" s="2" t="str">
        <f t="shared" si="54"/>
        <v>9600</v>
      </c>
      <c r="AO95" s="2" t="str">
        <f t="shared" si="55"/>
        <v>FB</v>
      </c>
      <c r="AP95" s="2" t="str">
        <f t="shared" si="56"/>
        <v>JD8G-9600-FB</v>
      </c>
      <c r="AQ95" s="2" t="s">
        <v>1672</v>
      </c>
      <c r="AR95" s="2" t="s">
        <v>1673</v>
      </c>
      <c r="AS95" s="2">
        <v>0</v>
      </c>
      <c r="AT95" s="2" t="s">
        <v>2160</v>
      </c>
      <c r="AU95" s="2" t="s">
        <v>2464</v>
      </c>
      <c r="AV95" s="2" t="s">
        <v>2465</v>
      </c>
      <c r="AW95" s="2">
        <v>0</v>
      </c>
      <c r="AX95" s="2">
        <v>0</v>
      </c>
      <c r="AY95" s="2" t="s">
        <v>2138</v>
      </c>
      <c r="AZ95" s="39" t="s">
        <v>1648</v>
      </c>
      <c r="BA95" s="2" t="s">
        <v>2115</v>
      </c>
      <c r="BB95" s="29">
        <v>-49.82</v>
      </c>
      <c r="BC95" s="29">
        <v>-6.91</v>
      </c>
      <c r="BD95" s="29">
        <v>-5.0599999999999996</v>
      </c>
      <c r="BE95" s="29">
        <v>0</v>
      </c>
      <c r="BF95" s="29">
        <v>0</v>
      </c>
      <c r="BG95" s="29">
        <v>-61.790000000000006</v>
      </c>
      <c r="BH95" s="29">
        <f t="shared" si="50"/>
        <v>0</v>
      </c>
      <c r="BI95" s="29">
        <f t="shared" si="51"/>
        <v>0</v>
      </c>
      <c r="BJ95" s="29">
        <f t="shared" si="57"/>
        <v>-61.790000000000006</v>
      </c>
      <c r="BK95" s="29">
        <f>BJ95/INDEX('EX-Rate'!A:I,MATCH('TT BoM '!BL95,'EX-Rate'!B:B,0),COLUMN('EX-Rate'!E:E))</f>
        <v>-8.9225221203027001</v>
      </c>
      <c r="BL95" s="2" t="s">
        <v>2109</v>
      </c>
      <c r="BM95" s="2" t="str">
        <f t="shared" si="88"/>
        <v>LP</v>
      </c>
      <c r="BN95" s="2" t="s">
        <v>2466</v>
      </c>
      <c r="BO95" s="2" t="s">
        <v>2467</v>
      </c>
      <c r="BQ95" s="29">
        <v>-350000</v>
      </c>
      <c r="BR95" s="29">
        <v>-350000</v>
      </c>
      <c r="BS95" s="29"/>
      <c r="BT95" s="29">
        <v>0</v>
      </c>
      <c r="BU95" s="29">
        <v>0</v>
      </c>
      <c r="BV95" s="29">
        <v>0</v>
      </c>
      <c r="CC95" s="29">
        <f t="shared" si="58"/>
        <v>0</v>
      </c>
      <c r="CD95" s="29">
        <f t="shared" si="59"/>
        <v>0</v>
      </c>
      <c r="CE95" s="29">
        <f t="shared" si="60"/>
        <v>0</v>
      </c>
      <c r="CF95" s="29">
        <f t="shared" si="61"/>
        <v>0</v>
      </c>
      <c r="CG95" s="29">
        <f t="shared" si="62"/>
        <v>-8.9225221203027001</v>
      </c>
      <c r="CH95" s="29">
        <f t="shared" si="63"/>
        <v>0</v>
      </c>
      <c r="CI95" s="29">
        <f t="shared" si="64"/>
        <v>0</v>
      </c>
      <c r="CJ95" s="29">
        <f t="shared" si="65"/>
        <v>0</v>
      </c>
      <c r="CK95" s="29">
        <f t="shared" si="66"/>
        <v>0</v>
      </c>
      <c r="CL95" s="29">
        <f t="shared" si="67"/>
        <v>0</v>
      </c>
      <c r="CM95" s="29">
        <f t="shared" si="68"/>
        <v>0</v>
      </c>
      <c r="CN95" s="29">
        <f t="shared" si="69"/>
        <v>0</v>
      </c>
      <c r="CO95" s="29">
        <f t="shared" si="70"/>
        <v>0</v>
      </c>
      <c r="CQ95" s="29">
        <f t="shared" si="71"/>
        <v>0</v>
      </c>
      <c r="CR95" s="29">
        <f t="shared" si="72"/>
        <v>0</v>
      </c>
      <c r="CS95" s="29">
        <f t="shared" si="73"/>
        <v>0</v>
      </c>
      <c r="CT95" s="29">
        <f t="shared" si="74"/>
        <v>0</v>
      </c>
      <c r="CU95" s="29">
        <f t="shared" si="75"/>
        <v>-61.790000000000006</v>
      </c>
      <c r="CV95" s="29">
        <f t="shared" si="76"/>
        <v>0</v>
      </c>
      <c r="CW95" s="29">
        <f t="shared" si="77"/>
        <v>0</v>
      </c>
      <c r="CX95" s="29">
        <f t="shared" si="78"/>
        <v>0</v>
      </c>
      <c r="CY95" s="29">
        <f t="shared" si="79"/>
        <v>0</v>
      </c>
      <c r="CZ95" s="29">
        <f t="shared" si="80"/>
        <v>0</v>
      </c>
      <c r="DA95" s="29">
        <f t="shared" si="81"/>
        <v>0</v>
      </c>
      <c r="DB95" s="29">
        <f t="shared" si="82"/>
        <v>0</v>
      </c>
      <c r="DC95" s="29">
        <f t="shared" si="83"/>
        <v>0</v>
      </c>
    </row>
    <row r="96" spans="11:107" s="2" customFormat="1">
      <c r="K96" s="17" t="s">
        <v>145</v>
      </c>
      <c r="L96" s="17" t="s">
        <v>146</v>
      </c>
      <c r="M96" s="17" t="s">
        <v>147</v>
      </c>
      <c r="N96" s="2" t="str">
        <f t="shared" si="44"/>
        <v>WSKM5G39B</v>
      </c>
      <c r="O96" s="2" t="str">
        <f t="shared" si="84"/>
        <v>B</v>
      </c>
      <c r="P96" s="2" t="str">
        <f t="shared" si="46"/>
        <v>WSK-M5G39-B</v>
      </c>
      <c r="Q96" s="2" t="s">
        <v>3313</v>
      </c>
      <c r="R96" s="2" t="s">
        <v>3314</v>
      </c>
      <c r="S96" s="2" t="s">
        <v>3066</v>
      </c>
      <c r="T96" s="2">
        <v>6.0099999999999997E-3</v>
      </c>
      <c r="U96" s="2">
        <v>6.0099999999999997E-3</v>
      </c>
      <c r="V96" s="2">
        <v>6.0099999999999997E-3</v>
      </c>
      <c r="W96" s="2">
        <v>6.0099999999999997E-3</v>
      </c>
      <c r="X96" s="2">
        <v>6.0099999999999997E-3</v>
      </c>
      <c r="Y96" s="2">
        <v>6.0099999999999997E-3</v>
      </c>
      <c r="Z96" s="2">
        <v>6.0099999999999997E-3</v>
      </c>
      <c r="AA96" s="2">
        <v>6.0099999999999997E-3</v>
      </c>
      <c r="AB96" s="2">
        <v>6.0099999999999997E-3</v>
      </c>
      <c r="AC96" s="2">
        <v>6.0099999999999997E-3</v>
      </c>
      <c r="AD96" s="2">
        <v>6.0099999999999997E-3</v>
      </c>
      <c r="AE96" s="2">
        <v>6.0099999999999997E-3</v>
      </c>
      <c r="AF96" s="2">
        <v>6.0099999999999997E-3</v>
      </c>
      <c r="AL96" s="2">
        <f t="shared" si="52"/>
        <v>1</v>
      </c>
      <c r="AM96" s="2" t="str">
        <f t="shared" si="53"/>
        <v>WSK</v>
      </c>
      <c r="AN96" s="2" t="str">
        <f t="shared" si="54"/>
        <v>M5G39</v>
      </c>
      <c r="AO96" s="2" t="str">
        <f t="shared" si="55"/>
        <v>B</v>
      </c>
      <c r="AP96" s="2" t="str">
        <f t="shared" si="56"/>
        <v>WSK-M5G39-B</v>
      </c>
      <c r="AQ96" s="2" t="s">
        <v>1672</v>
      </c>
      <c r="AR96" s="2" t="s">
        <v>1687</v>
      </c>
      <c r="AY96" s="2" t="s">
        <v>1686</v>
      </c>
      <c r="AZ96" s="2" t="s">
        <v>1691</v>
      </c>
      <c r="BB96" s="29"/>
      <c r="BC96" s="29"/>
      <c r="BD96" s="29"/>
      <c r="BE96" s="29"/>
      <c r="BF96" s="29"/>
      <c r="BG96" s="29">
        <v>-3.4327740000000002</v>
      </c>
      <c r="BH96" s="29">
        <f t="shared" si="50"/>
        <v>-0.12701263800000004</v>
      </c>
      <c r="BI96" s="29">
        <f t="shared" si="51"/>
        <v>-0.35597866380000004</v>
      </c>
      <c r="BJ96" s="29">
        <f t="shared" si="57"/>
        <v>-3.9157653018000005</v>
      </c>
      <c r="BK96" s="29">
        <f>BJ96/INDEX('EX-Rate'!A:I,MATCH('TT BoM '!BL96,'EX-Rate'!B:B,0),COLUMN('EX-Rate'!E:E))</f>
        <v>-4.4957263663002385</v>
      </c>
      <c r="BL96" s="2" t="s">
        <v>3064</v>
      </c>
      <c r="BM96" s="2" t="str">
        <f t="shared" si="88"/>
        <v>SP</v>
      </c>
      <c r="BN96" s="2" t="s">
        <v>3065</v>
      </c>
      <c r="BO96" s="2" t="s">
        <v>3066</v>
      </c>
      <c r="BQ96" s="29"/>
      <c r="BR96" s="29"/>
      <c r="BS96" s="29"/>
      <c r="BT96" s="29"/>
      <c r="BU96" s="29"/>
      <c r="BV96" s="29"/>
      <c r="CC96" s="29">
        <f t="shared" si="58"/>
        <v>-2.7019315461464431E-2</v>
      </c>
      <c r="CD96" s="29">
        <f t="shared" si="59"/>
        <v>-2.7019315461464431E-2</v>
      </c>
      <c r="CE96" s="29">
        <f t="shared" si="60"/>
        <v>-2.7019315461464431E-2</v>
      </c>
      <c r="CF96" s="29">
        <f t="shared" si="61"/>
        <v>-2.7019315461464431E-2</v>
      </c>
      <c r="CG96" s="29">
        <f t="shared" si="62"/>
        <v>-2.7019315461464431E-2</v>
      </c>
      <c r="CH96" s="29">
        <f t="shared" si="63"/>
        <v>-2.7019315461464431E-2</v>
      </c>
      <c r="CI96" s="29">
        <f t="shared" si="64"/>
        <v>-2.7019315461464431E-2</v>
      </c>
      <c r="CJ96" s="29">
        <f t="shared" si="65"/>
        <v>-2.7019315461464431E-2</v>
      </c>
      <c r="CK96" s="29">
        <f t="shared" si="66"/>
        <v>-2.7019315461464431E-2</v>
      </c>
      <c r="CL96" s="29">
        <f t="shared" si="67"/>
        <v>-2.7019315461464431E-2</v>
      </c>
      <c r="CM96" s="29">
        <f t="shared" si="68"/>
        <v>-2.7019315461464431E-2</v>
      </c>
      <c r="CN96" s="29">
        <f t="shared" si="69"/>
        <v>-2.7019315461464431E-2</v>
      </c>
      <c r="CO96" s="29">
        <f t="shared" si="70"/>
        <v>-2.7019315461464431E-2</v>
      </c>
      <c r="CQ96" s="29">
        <f t="shared" si="71"/>
        <v>-2.3533749463818001E-2</v>
      </c>
      <c r="CR96" s="29">
        <f t="shared" si="72"/>
        <v>-2.3533749463818001E-2</v>
      </c>
      <c r="CS96" s="29">
        <f t="shared" si="73"/>
        <v>-2.3533749463818001E-2</v>
      </c>
      <c r="CT96" s="29">
        <f t="shared" si="74"/>
        <v>-2.3533749463818001E-2</v>
      </c>
      <c r="CU96" s="29">
        <f t="shared" si="75"/>
        <v>-2.3533749463818001E-2</v>
      </c>
      <c r="CV96" s="29">
        <f t="shared" si="76"/>
        <v>-2.3533749463818001E-2</v>
      </c>
      <c r="CW96" s="29">
        <f t="shared" si="77"/>
        <v>-2.3533749463818001E-2</v>
      </c>
      <c r="CX96" s="29">
        <f t="shared" si="78"/>
        <v>-2.3533749463818001E-2</v>
      </c>
      <c r="CY96" s="29">
        <f t="shared" si="79"/>
        <v>-2.3533749463818001E-2</v>
      </c>
      <c r="CZ96" s="29">
        <f t="shared" si="80"/>
        <v>-2.3533749463818001E-2</v>
      </c>
      <c r="DA96" s="29">
        <f t="shared" si="81"/>
        <v>-2.3533749463818001E-2</v>
      </c>
      <c r="DB96" s="29">
        <f t="shared" si="82"/>
        <v>-2.3533749463818001E-2</v>
      </c>
      <c r="DC96" s="29">
        <f t="shared" si="83"/>
        <v>-2.3533749463818001E-2</v>
      </c>
    </row>
    <row r="97" spans="11:107" s="2" customFormat="1">
      <c r="K97" s="17" t="s">
        <v>148</v>
      </c>
      <c r="L97" s="17" t="s">
        <v>149</v>
      </c>
      <c r="M97" s="17" t="s">
        <v>150</v>
      </c>
      <c r="N97" s="2" t="str">
        <f t="shared" si="44"/>
        <v>WSSM6C65A216MED</v>
      </c>
      <c r="O97" s="17" t="s">
        <v>150</v>
      </c>
      <c r="P97" s="2" t="str">
        <f t="shared" si="46"/>
        <v>WSS-M6C65-A216MED</v>
      </c>
      <c r="Q97" s="2" t="s">
        <v>3305</v>
      </c>
      <c r="R97" s="2" t="s">
        <v>3315</v>
      </c>
      <c r="S97" s="2" t="s">
        <v>3176</v>
      </c>
      <c r="T97" s="2">
        <v>0.6</v>
      </c>
      <c r="U97" s="2">
        <v>0.6</v>
      </c>
      <c r="V97" s="2">
        <v>0.6</v>
      </c>
      <c r="W97" s="2">
        <v>0.6</v>
      </c>
      <c r="X97" s="2">
        <v>0.6</v>
      </c>
      <c r="Y97" s="2">
        <v>0.6</v>
      </c>
      <c r="Z97" s="2">
        <v>0.6</v>
      </c>
      <c r="AA97" s="2">
        <v>0.6</v>
      </c>
      <c r="AB97" s="2">
        <v>0.6</v>
      </c>
      <c r="AC97" s="2">
        <v>0.6</v>
      </c>
      <c r="AD97" s="2">
        <v>0.6</v>
      </c>
      <c r="AE97" s="2">
        <v>0.6</v>
      </c>
      <c r="AF97" s="2">
        <v>0.6</v>
      </c>
      <c r="AL97" s="2">
        <f t="shared" si="52"/>
        <v>1</v>
      </c>
      <c r="AM97" s="64" t="s">
        <v>1858</v>
      </c>
      <c r="AN97" s="55" t="s">
        <v>1859</v>
      </c>
      <c r="AO97" s="56" t="s">
        <v>1860</v>
      </c>
      <c r="AP97" s="2" t="str">
        <f t="shared" si="56"/>
        <v>WSS-M6C65 -A216MED</v>
      </c>
      <c r="AQ97" s="2" t="s">
        <v>1868</v>
      </c>
      <c r="AR97" s="2" t="s">
        <v>1754</v>
      </c>
      <c r="AS97" s="2" t="s">
        <v>1401</v>
      </c>
      <c r="AT97" s="2" t="s">
        <v>2160</v>
      </c>
      <c r="AU97" s="2" t="s">
        <v>3008</v>
      </c>
      <c r="AV97" s="2" t="s">
        <v>2931</v>
      </c>
      <c r="AW97" s="2" t="s">
        <v>2931</v>
      </c>
      <c r="AX97" s="2">
        <v>0</v>
      </c>
      <c r="AY97" s="2">
        <v>0</v>
      </c>
      <c r="AZ97" s="2" t="s">
        <v>1691</v>
      </c>
      <c r="BA97" s="2" t="s">
        <v>2115</v>
      </c>
      <c r="BB97" s="29">
        <v>-18.3</v>
      </c>
      <c r="BC97" s="29">
        <v>0</v>
      </c>
      <c r="BD97" s="29">
        <v>-0.35</v>
      </c>
      <c r="BE97" s="29">
        <v>0</v>
      </c>
      <c r="BF97" s="29">
        <v>0</v>
      </c>
      <c r="BG97" s="29">
        <v>-18.650000000000002</v>
      </c>
      <c r="BH97" s="29">
        <f t="shared" si="50"/>
        <v>0</v>
      </c>
      <c r="BI97" s="29">
        <f t="shared" si="51"/>
        <v>0</v>
      </c>
      <c r="BJ97" s="29">
        <f t="shared" si="57"/>
        <v>-18.650000000000002</v>
      </c>
      <c r="BK97" s="29">
        <f>BJ97/INDEX('EX-Rate'!A:I,MATCH('TT BoM '!BL97,'EX-Rate'!B:B,0),COLUMN('EX-Rate'!E:E))</f>
        <v>-2.6930739204344611</v>
      </c>
      <c r="BL97" s="2" t="s">
        <v>2109</v>
      </c>
      <c r="BM97" s="2" t="str">
        <f t="shared" ref="BM97:BM140" si="89">IF(BL97="CNY","LP","SP")</f>
        <v>LP</v>
      </c>
      <c r="BN97" s="2" t="s">
        <v>2878</v>
      </c>
      <c r="BO97" s="2" t="s">
        <v>2881</v>
      </c>
      <c r="BQ97" s="29">
        <v>0</v>
      </c>
      <c r="BR97" s="29">
        <v>0</v>
      </c>
      <c r="BS97" s="29"/>
      <c r="BT97" s="29">
        <v>0</v>
      </c>
      <c r="BU97" s="29">
        <v>0</v>
      </c>
      <c r="BV97" s="29">
        <v>0</v>
      </c>
      <c r="CC97" s="29">
        <f t="shared" si="58"/>
        <v>-1.6158443522606767</v>
      </c>
      <c r="CD97" s="29">
        <f t="shared" si="59"/>
        <v>-1.6158443522606767</v>
      </c>
      <c r="CE97" s="29">
        <f t="shared" si="60"/>
        <v>-1.6158443522606767</v>
      </c>
      <c r="CF97" s="29">
        <f t="shared" si="61"/>
        <v>-1.6158443522606767</v>
      </c>
      <c r="CG97" s="29">
        <f t="shared" si="62"/>
        <v>-1.6158443522606767</v>
      </c>
      <c r="CH97" s="29">
        <f t="shared" si="63"/>
        <v>-1.6158443522606767</v>
      </c>
      <c r="CI97" s="29">
        <f t="shared" si="64"/>
        <v>-1.6158443522606767</v>
      </c>
      <c r="CJ97" s="29">
        <f t="shared" si="65"/>
        <v>-1.6158443522606767</v>
      </c>
      <c r="CK97" s="29">
        <f t="shared" si="66"/>
        <v>-1.6158443522606767</v>
      </c>
      <c r="CL97" s="29">
        <f t="shared" si="67"/>
        <v>-1.6158443522606767</v>
      </c>
      <c r="CM97" s="29">
        <f t="shared" si="68"/>
        <v>-1.6158443522606767</v>
      </c>
      <c r="CN97" s="29">
        <f t="shared" si="69"/>
        <v>-1.6158443522606767</v>
      </c>
      <c r="CO97" s="29">
        <f t="shared" si="70"/>
        <v>-1.6158443522606767</v>
      </c>
      <c r="CQ97" s="29">
        <f t="shared" si="71"/>
        <v>-11.190000000000001</v>
      </c>
      <c r="CR97" s="29">
        <f t="shared" si="72"/>
        <v>-11.190000000000001</v>
      </c>
      <c r="CS97" s="29">
        <f t="shared" si="73"/>
        <v>-11.190000000000001</v>
      </c>
      <c r="CT97" s="29">
        <f t="shared" si="74"/>
        <v>-11.190000000000001</v>
      </c>
      <c r="CU97" s="29">
        <f t="shared" si="75"/>
        <v>-11.190000000000001</v>
      </c>
      <c r="CV97" s="29">
        <f t="shared" si="76"/>
        <v>-11.190000000000001</v>
      </c>
      <c r="CW97" s="29">
        <f t="shared" si="77"/>
        <v>-11.190000000000001</v>
      </c>
      <c r="CX97" s="29">
        <f t="shared" si="78"/>
        <v>-11.190000000000001</v>
      </c>
      <c r="CY97" s="29">
        <f t="shared" si="79"/>
        <v>-11.190000000000001</v>
      </c>
      <c r="CZ97" s="29">
        <f t="shared" si="80"/>
        <v>-11.190000000000001</v>
      </c>
      <c r="DA97" s="29">
        <f t="shared" si="81"/>
        <v>-11.190000000000001</v>
      </c>
      <c r="DB97" s="29">
        <f t="shared" si="82"/>
        <v>-11.190000000000001</v>
      </c>
      <c r="DC97" s="29">
        <f t="shared" si="83"/>
        <v>-11.190000000000001</v>
      </c>
    </row>
    <row r="98" spans="11:107" s="2" customFormat="1">
      <c r="K98" s="17" t="s">
        <v>148</v>
      </c>
      <c r="L98" s="17" t="s">
        <v>151</v>
      </c>
      <c r="M98" s="17" t="s">
        <v>152</v>
      </c>
      <c r="N98" s="2" t="str">
        <f t="shared" si="44"/>
        <v>WSSM8B18A3</v>
      </c>
      <c r="O98" s="2" t="str">
        <f t="shared" ref="O98:O161" si="90">IF(AND(LEN(TRIM(M98))&gt;5,TRIM(K98)&lt;&gt;""),LEFT(TRIM(M98),2)&amp;"W",TRIM(M98))</f>
        <v>A3</v>
      </c>
      <c r="P98" s="2" t="str">
        <f t="shared" si="46"/>
        <v>WSS-M8B18-A3</v>
      </c>
      <c r="Q98" s="2" t="s">
        <v>3313</v>
      </c>
      <c r="R98" s="2" t="s">
        <v>3314</v>
      </c>
      <c r="S98" s="2" t="s">
        <v>3044</v>
      </c>
      <c r="T98" s="2">
        <v>1.94</v>
      </c>
      <c r="U98" s="2">
        <v>1.94</v>
      </c>
      <c r="V98" s="2">
        <v>1.94</v>
      </c>
      <c r="W98" s="2">
        <v>1.94</v>
      </c>
      <c r="X98" s="2">
        <v>1.94</v>
      </c>
      <c r="Y98" s="2">
        <v>1.94</v>
      </c>
      <c r="Z98" s="2">
        <v>1.94</v>
      </c>
      <c r="AA98" s="2">
        <v>1.94</v>
      </c>
      <c r="AB98" s="2">
        <v>1.94</v>
      </c>
      <c r="AC98" s="2">
        <v>1.94</v>
      </c>
      <c r="AD98" s="2">
        <v>1.94</v>
      </c>
      <c r="AE98" s="2">
        <v>1.94</v>
      </c>
      <c r="AF98" s="2">
        <v>1.94</v>
      </c>
      <c r="AL98" s="2">
        <f t="shared" si="52"/>
        <v>1</v>
      </c>
      <c r="AM98" s="2" t="str">
        <f t="shared" si="53"/>
        <v>WSS</v>
      </c>
      <c r="AN98" s="2" t="str">
        <f t="shared" si="54"/>
        <v>M8B18</v>
      </c>
      <c r="AO98" s="2" t="str">
        <f t="shared" si="55"/>
        <v>A3</v>
      </c>
      <c r="AP98" s="2" t="str">
        <f t="shared" si="56"/>
        <v>WSS-M8B18-A3</v>
      </c>
      <c r="AQ98" s="2" t="s">
        <v>1672</v>
      </c>
      <c r="AR98" s="2" t="s">
        <v>1687</v>
      </c>
      <c r="AY98" s="2" t="s">
        <v>1686</v>
      </c>
      <c r="AZ98" s="2" t="s">
        <v>1691</v>
      </c>
      <c r="BB98" s="29"/>
      <c r="BC98" s="29"/>
      <c r="BD98" s="29"/>
      <c r="BE98" s="29"/>
      <c r="BF98" s="29"/>
      <c r="BG98" s="29">
        <v>-3.01</v>
      </c>
      <c r="BH98" s="29">
        <f t="shared" si="50"/>
        <v>0</v>
      </c>
      <c r="BI98" s="29">
        <f t="shared" si="51"/>
        <v>0</v>
      </c>
      <c r="BJ98" s="29">
        <f t="shared" si="57"/>
        <v>-3.01</v>
      </c>
      <c r="BK98" s="29">
        <f>BJ98/INDEX('EX-Rate'!A:I,MATCH('TT BoM '!BL98,'EX-Rate'!B:B,0),COLUMN('EX-Rate'!E:E))</f>
        <v>-0.43464624667601753</v>
      </c>
      <c r="BL98" s="2" t="s">
        <v>2109</v>
      </c>
      <c r="BM98" s="2" t="str">
        <f t="shared" si="89"/>
        <v>LP</v>
      </c>
      <c r="BN98" s="2" t="s">
        <v>3043</v>
      </c>
      <c r="BO98" s="2" t="s">
        <v>3044</v>
      </c>
      <c r="BQ98" s="29"/>
      <c r="BR98" s="29"/>
      <c r="BS98" s="29"/>
      <c r="BT98" s="29"/>
      <c r="BU98" s="29"/>
      <c r="BV98" s="29"/>
      <c r="CC98" s="29">
        <f t="shared" si="58"/>
        <v>-0.84321371855147398</v>
      </c>
      <c r="CD98" s="29">
        <f t="shared" si="59"/>
        <v>-0.84321371855147398</v>
      </c>
      <c r="CE98" s="29">
        <f t="shared" si="60"/>
        <v>-0.84321371855147398</v>
      </c>
      <c r="CF98" s="29">
        <f t="shared" si="61"/>
        <v>-0.84321371855147398</v>
      </c>
      <c r="CG98" s="29">
        <f t="shared" si="62"/>
        <v>-0.84321371855147398</v>
      </c>
      <c r="CH98" s="29">
        <f t="shared" si="63"/>
        <v>-0.84321371855147398</v>
      </c>
      <c r="CI98" s="29">
        <f t="shared" si="64"/>
        <v>-0.84321371855147398</v>
      </c>
      <c r="CJ98" s="29">
        <f t="shared" si="65"/>
        <v>-0.84321371855147398</v>
      </c>
      <c r="CK98" s="29">
        <f t="shared" si="66"/>
        <v>-0.84321371855147398</v>
      </c>
      <c r="CL98" s="29">
        <f t="shared" si="67"/>
        <v>-0.84321371855147398</v>
      </c>
      <c r="CM98" s="29">
        <f t="shared" si="68"/>
        <v>-0.84321371855147398</v>
      </c>
      <c r="CN98" s="29">
        <f t="shared" si="69"/>
        <v>-0.84321371855147398</v>
      </c>
      <c r="CO98" s="29">
        <f t="shared" si="70"/>
        <v>-0.84321371855147398</v>
      </c>
      <c r="CQ98" s="29">
        <f t="shared" si="71"/>
        <v>-5.8393999999999995</v>
      </c>
      <c r="CR98" s="29">
        <f t="shared" si="72"/>
        <v>-5.8393999999999995</v>
      </c>
      <c r="CS98" s="29">
        <f t="shared" si="73"/>
        <v>-5.8393999999999995</v>
      </c>
      <c r="CT98" s="29">
        <f t="shared" si="74"/>
        <v>-5.8393999999999995</v>
      </c>
      <c r="CU98" s="29">
        <f t="shared" si="75"/>
        <v>-5.8393999999999995</v>
      </c>
      <c r="CV98" s="29">
        <f t="shared" si="76"/>
        <v>-5.8393999999999995</v>
      </c>
      <c r="CW98" s="29">
        <f t="shared" si="77"/>
        <v>-5.8393999999999995</v>
      </c>
      <c r="CX98" s="29">
        <f t="shared" si="78"/>
        <v>-5.8393999999999995</v>
      </c>
      <c r="CY98" s="29">
        <f t="shared" si="79"/>
        <v>-5.8393999999999995</v>
      </c>
      <c r="CZ98" s="29">
        <f t="shared" si="80"/>
        <v>-5.8393999999999995</v>
      </c>
      <c r="DA98" s="29">
        <f t="shared" si="81"/>
        <v>-5.8393999999999995</v>
      </c>
      <c r="DB98" s="29">
        <f t="shared" si="82"/>
        <v>-5.8393999999999995</v>
      </c>
      <c r="DC98" s="29">
        <f t="shared" si="83"/>
        <v>-5.8393999999999995</v>
      </c>
    </row>
    <row r="99" spans="11:107" s="2" customFormat="1">
      <c r="K99" s="17" t="s">
        <v>153</v>
      </c>
      <c r="L99" s="17" t="s">
        <v>154</v>
      </c>
      <c r="M99" s="17" t="s">
        <v>20</v>
      </c>
      <c r="N99" s="2" t="str">
        <f t="shared" si="44"/>
        <v>7N5100395AA</v>
      </c>
      <c r="O99" s="2" t="str">
        <f t="shared" si="90"/>
        <v>AA</v>
      </c>
      <c r="P99" s="2" t="str">
        <f t="shared" si="46"/>
        <v>7N51-00395-AA</v>
      </c>
      <c r="Q99" s="2" t="s">
        <v>3305</v>
      </c>
      <c r="R99" s="2" t="s">
        <v>3306</v>
      </c>
      <c r="S99" s="2" t="s">
        <v>3066</v>
      </c>
      <c r="T99" s="2">
        <v>2</v>
      </c>
      <c r="U99" s="2">
        <v>2</v>
      </c>
      <c r="V99" s="2">
        <v>2</v>
      </c>
      <c r="W99" s="2">
        <v>2</v>
      </c>
      <c r="X99" s="2">
        <v>2</v>
      </c>
      <c r="Y99" s="2">
        <v>2</v>
      </c>
      <c r="Z99" s="2">
        <v>2</v>
      </c>
      <c r="AA99" s="2">
        <v>2</v>
      </c>
      <c r="AB99" s="2">
        <v>2</v>
      </c>
      <c r="AC99" s="2">
        <v>2</v>
      </c>
      <c r="AD99" s="2">
        <v>2</v>
      </c>
      <c r="AE99" s="2">
        <v>2</v>
      </c>
      <c r="AF99" s="2">
        <v>2</v>
      </c>
      <c r="AL99" s="2">
        <f t="shared" si="52"/>
        <v>1</v>
      </c>
      <c r="AM99" s="2" t="str">
        <f t="shared" si="53"/>
        <v>7N51</v>
      </c>
      <c r="AN99" s="2" t="str">
        <f t="shared" si="54"/>
        <v>00395</v>
      </c>
      <c r="AO99" s="2" t="str">
        <f t="shared" si="55"/>
        <v>AA</v>
      </c>
      <c r="AP99" s="2" t="str">
        <f t="shared" si="56"/>
        <v>7N51-00395-AA</v>
      </c>
      <c r="AQ99" s="2" t="s">
        <v>1672</v>
      </c>
      <c r="AR99" s="2" t="s">
        <v>1687</v>
      </c>
      <c r="AU99" s="2" t="s">
        <v>1647</v>
      </c>
      <c r="AV99" s="2" t="s">
        <v>2154</v>
      </c>
      <c r="AW99" s="2" t="s">
        <v>2154</v>
      </c>
      <c r="AY99" s="2" t="s">
        <v>1686</v>
      </c>
      <c r="AZ99" s="2" t="s">
        <v>1647</v>
      </c>
      <c r="BA99" s="2" t="s">
        <v>2115</v>
      </c>
      <c r="BB99" s="29"/>
      <c r="BC99" s="29"/>
      <c r="BD99" s="29"/>
      <c r="BE99" s="29"/>
      <c r="BF99" s="29"/>
      <c r="BG99" s="29">
        <v>-0.35772799999999999</v>
      </c>
      <c r="BH99" s="29">
        <f t="shared" si="50"/>
        <v>-1.3235936000000002E-2</v>
      </c>
      <c r="BI99" s="29">
        <f t="shared" si="51"/>
        <v>-3.7096393599999999E-2</v>
      </c>
      <c r="BJ99" s="29">
        <f t="shared" si="57"/>
        <v>-0.40806032959999999</v>
      </c>
      <c r="BK99" s="29">
        <f>BJ99/INDEX('EX-Rate'!A:I,MATCH('TT BoM '!BL99,'EX-Rate'!B:B,0),COLUMN('EX-Rate'!E:E))</f>
        <v>-0.46849783922968757</v>
      </c>
      <c r="BL99" s="2" t="s">
        <v>3064</v>
      </c>
      <c r="BM99" s="2" t="str">
        <f t="shared" si="89"/>
        <v>SP</v>
      </c>
      <c r="BN99" s="2" t="s">
        <v>3065</v>
      </c>
      <c r="BO99" s="2" t="s">
        <v>3066</v>
      </c>
      <c r="BQ99" s="29"/>
      <c r="BR99" s="29"/>
      <c r="BS99" s="29"/>
      <c r="BT99" s="29"/>
      <c r="BU99" s="29"/>
      <c r="BV99" s="29"/>
      <c r="CC99" s="29">
        <f t="shared" si="58"/>
        <v>-0.93699567845937515</v>
      </c>
      <c r="CD99" s="29">
        <f t="shared" si="59"/>
        <v>-0.93699567845937515</v>
      </c>
      <c r="CE99" s="29">
        <f t="shared" si="60"/>
        <v>-0.93699567845937515</v>
      </c>
      <c r="CF99" s="29">
        <f t="shared" si="61"/>
        <v>-0.93699567845937515</v>
      </c>
      <c r="CG99" s="29">
        <f t="shared" si="62"/>
        <v>-0.93699567845937515</v>
      </c>
      <c r="CH99" s="29">
        <f t="shared" si="63"/>
        <v>-0.93699567845937515</v>
      </c>
      <c r="CI99" s="29">
        <f t="shared" si="64"/>
        <v>-0.93699567845937515</v>
      </c>
      <c r="CJ99" s="29">
        <f t="shared" si="65"/>
        <v>-0.93699567845937515</v>
      </c>
      <c r="CK99" s="29">
        <f t="shared" si="66"/>
        <v>-0.93699567845937515</v>
      </c>
      <c r="CL99" s="29">
        <f t="shared" si="67"/>
        <v>-0.93699567845937515</v>
      </c>
      <c r="CM99" s="29">
        <f t="shared" si="68"/>
        <v>-0.93699567845937515</v>
      </c>
      <c r="CN99" s="29">
        <f t="shared" si="69"/>
        <v>-0.93699567845937515</v>
      </c>
      <c r="CO99" s="29">
        <f t="shared" si="70"/>
        <v>-0.93699567845937515</v>
      </c>
      <c r="CQ99" s="29">
        <f t="shared" si="71"/>
        <v>-0.81612065919999999</v>
      </c>
      <c r="CR99" s="29">
        <f t="shared" si="72"/>
        <v>-0.81612065919999999</v>
      </c>
      <c r="CS99" s="29">
        <f t="shared" si="73"/>
        <v>-0.81612065919999999</v>
      </c>
      <c r="CT99" s="29">
        <f t="shared" si="74"/>
        <v>-0.81612065919999999</v>
      </c>
      <c r="CU99" s="29">
        <f t="shared" si="75"/>
        <v>-0.81612065919999999</v>
      </c>
      <c r="CV99" s="29">
        <f t="shared" si="76"/>
        <v>-0.81612065919999999</v>
      </c>
      <c r="CW99" s="29">
        <f t="shared" si="77"/>
        <v>-0.81612065919999999</v>
      </c>
      <c r="CX99" s="29">
        <f t="shared" si="78"/>
        <v>-0.81612065919999999</v>
      </c>
      <c r="CY99" s="29">
        <f t="shared" si="79"/>
        <v>-0.81612065919999999</v>
      </c>
      <c r="CZ99" s="29">
        <f t="shared" si="80"/>
        <v>-0.81612065919999999</v>
      </c>
      <c r="DA99" s="29">
        <f t="shared" si="81"/>
        <v>-0.81612065919999999</v>
      </c>
      <c r="DB99" s="29">
        <f t="shared" si="82"/>
        <v>-0.81612065919999999</v>
      </c>
      <c r="DC99" s="29">
        <f t="shared" si="83"/>
        <v>-0.81612065919999999</v>
      </c>
    </row>
    <row r="100" spans="11:107" s="2" customFormat="1">
      <c r="K100" s="17" t="s">
        <v>54</v>
      </c>
      <c r="L100" s="17" t="s">
        <v>155</v>
      </c>
      <c r="M100" s="17" t="s">
        <v>56</v>
      </c>
      <c r="N100" s="2" t="str">
        <f t="shared" si="44"/>
        <v>AV6101590AB</v>
      </c>
      <c r="O100" s="2" t="str">
        <f t="shared" si="90"/>
        <v>AB</v>
      </c>
      <c r="P100" s="2" t="str">
        <f t="shared" si="46"/>
        <v>AV61-01590-AB</v>
      </c>
      <c r="Q100" s="2" t="s">
        <v>3305</v>
      </c>
      <c r="R100" s="2" t="s">
        <v>3306</v>
      </c>
      <c r="S100" s="2" t="s">
        <v>2752</v>
      </c>
      <c r="T100" s="2">
        <v>1</v>
      </c>
      <c r="U100" s="2">
        <v>1</v>
      </c>
      <c r="V100" s="2">
        <v>1</v>
      </c>
      <c r="W100" s="2">
        <v>1</v>
      </c>
      <c r="X100" s="2">
        <v>1</v>
      </c>
      <c r="Y100" s="2">
        <v>1</v>
      </c>
      <c r="Z100" s="2">
        <v>1</v>
      </c>
      <c r="AA100" s="2">
        <v>1</v>
      </c>
      <c r="AB100" s="2">
        <v>1</v>
      </c>
      <c r="AC100" s="2">
        <v>1</v>
      </c>
      <c r="AD100" s="2">
        <v>1</v>
      </c>
      <c r="AE100" s="2">
        <v>1</v>
      </c>
      <c r="AF100" s="2">
        <v>1</v>
      </c>
      <c r="AL100" s="2">
        <f t="shared" si="52"/>
        <v>1</v>
      </c>
      <c r="AM100" s="2" t="str">
        <f t="shared" si="53"/>
        <v>AV61</v>
      </c>
      <c r="AN100" s="2" t="str">
        <f t="shared" si="54"/>
        <v>01590</v>
      </c>
      <c r="AO100" s="2" t="str">
        <f t="shared" si="55"/>
        <v>AB</v>
      </c>
      <c r="AP100" s="2" t="str">
        <f t="shared" si="56"/>
        <v>AV61-01590-AB</v>
      </c>
      <c r="AQ100" s="2" t="s">
        <v>1672</v>
      </c>
      <c r="AR100" s="2" t="s">
        <v>1687</v>
      </c>
      <c r="AU100" s="2" t="s">
        <v>2130</v>
      </c>
      <c r="AV100" s="2" t="s">
        <v>2131</v>
      </c>
      <c r="AW100" s="2" t="s">
        <v>3570</v>
      </c>
      <c r="AY100" s="2" t="s">
        <v>1686</v>
      </c>
      <c r="AZ100" s="2" t="s">
        <v>1646</v>
      </c>
      <c r="BA100" s="2" t="s">
        <v>2115</v>
      </c>
      <c r="BB100" s="29"/>
      <c r="BC100" s="29"/>
      <c r="BD100" s="29"/>
      <c r="BE100" s="29"/>
      <c r="BF100" s="29"/>
      <c r="BG100" s="29">
        <v>-24.22</v>
      </c>
      <c r="BH100" s="29">
        <f t="shared" si="50"/>
        <v>0</v>
      </c>
      <c r="BI100" s="29">
        <f t="shared" si="51"/>
        <v>0</v>
      </c>
      <c r="BJ100" s="29">
        <f t="shared" si="57"/>
        <v>-24.22</v>
      </c>
      <c r="BK100" s="29">
        <f>BJ100/INDEX('EX-Rate'!A:I,MATCH('TT BoM '!BL100,'EX-Rate'!B:B,0),COLUMN('EX-Rate'!E:E))</f>
        <v>-3.4973860779046992</v>
      </c>
      <c r="BL100" s="2" t="s">
        <v>2109</v>
      </c>
      <c r="BM100" s="2" t="str">
        <f t="shared" si="89"/>
        <v>LP</v>
      </c>
      <c r="BN100" s="2" t="s">
        <v>3074</v>
      </c>
      <c r="BO100" s="2" t="s">
        <v>2752</v>
      </c>
      <c r="BQ100" s="29"/>
      <c r="BR100" s="29"/>
      <c r="BS100" s="29"/>
      <c r="BT100" s="29"/>
      <c r="BU100" s="29"/>
      <c r="BV100" s="29"/>
      <c r="CC100" s="29">
        <f t="shared" si="58"/>
        <v>-3.4973860779046992</v>
      </c>
      <c r="CD100" s="29">
        <f t="shared" si="59"/>
        <v>-3.4973860779046992</v>
      </c>
      <c r="CE100" s="29">
        <f t="shared" si="60"/>
        <v>-3.4973860779046992</v>
      </c>
      <c r="CF100" s="29">
        <f t="shared" si="61"/>
        <v>-3.4973860779046992</v>
      </c>
      <c r="CG100" s="29">
        <f t="shared" si="62"/>
        <v>-3.4973860779046992</v>
      </c>
      <c r="CH100" s="29">
        <f t="shared" si="63"/>
        <v>-3.4973860779046992</v>
      </c>
      <c r="CI100" s="29">
        <f t="shared" si="64"/>
        <v>-3.4973860779046992</v>
      </c>
      <c r="CJ100" s="29">
        <f t="shared" si="65"/>
        <v>-3.4973860779046992</v>
      </c>
      <c r="CK100" s="29">
        <f t="shared" si="66"/>
        <v>-3.4973860779046992</v>
      </c>
      <c r="CL100" s="29">
        <f t="shared" si="67"/>
        <v>-3.4973860779046992</v>
      </c>
      <c r="CM100" s="29">
        <f t="shared" si="68"/>
        <v>-3.4973860779046992</v>
      </c>
      <c r="CN100" s="29">
        <f t="shared" si="69"/>
        <v>-3.4973860779046992</v>
      </c>
      <c r="CO100" s="29">
        <f t="shared" si="70"/>
        <v>-3.4973860779046992</v>
      </c>
      <c r="CQ100" s="29">
        <f t="shared" si="71"/>
        <v>-24.22</v>
      </c>
      <c r="CR100" s="29">
        <f t="shared" si="72"/>
        <v>-24.22</v>
      </c>
      <c r="CS100" s="29">
        <f t="shared" si="73"/>
        <v>-24.22</v>
      </c>
      <c r="CT100" s="29">
        <f t="shared" si="74"/>
        <v>-24.22</v>
      </c>
      <c r="CU100" s="29">
        <f t="shared" si="75"/>
        <v>-24.22</v>
      </c>
      <c r="CV100" s="29">
        <f t="shared" si="76"/>
        <v>-24.22</v>
      </c>
      <c r="CW100" s="29">
        <f t="shared" si="77"/>
        <v>-24.22</v>
      </c>
      <c r="CX100" s="29">
        <f t="shared" si="78"/>
        <v>-24.22</v>
      </c>
      <c r="CY100" s="29">
        <f t="shared" si="79"/>
        <v>-24.22</v>
      </c>
      <c r="CZ100" s="29">
        <f t="shared" si="80"/>
        <v>-24.22</v>
      </c>
      <c r="DA100" s="29">
        <f t="shared" si="81"/>
        <v>-24.22</v>
      </c>
      <c r="DB100" s="29">
        <f t="shared" si="82"/>
        <v>-24.22</v>
      </c>
      <c r="DC100" s="29">
        <f t="shared" si="83"/>
        <v>-24.22</v>
      </c>
    </row>
    <row r="101" spans="11:107" s="2" customFormat="1">
      <c r="K101" s="17" t="s">
        <v>40</v>
      </c>
      <c r="L101" s="17" t="s">
        <v>156</v>
      </c>
      <c r="M101" s="17" t="s">
        <v>157</v>
      </c>
      <c r="N101" s="2" t="str">
        <f t="shared" si="44"/>
        <v>BV611A201C1A</v>
      </c>
      <c r="O101" s="2" t="str">
        <f t="shared" si="90"/>
        <v>C1A</v>
      </c>
      <c r="P101" s="2" t="str">
        <f t="shared" si="46"/>
        <v>BV61-1A201-C1A</v>
      </c>
      <c r="Q101" s="2" t="s">
        <v>3305</v>
      </c>
      <c r="R101" s="2" t="s">
        <v>3306</v>
      </c>
      <c r="S101" s="2" t="s">
        <v>3135</v>
      </c>
      <c r="T101" s="2" t="s">
        <v>1375</v>
      </c>
      <c r="U101" s="2" t="s">
        <v>1375</v>
      </c>
      <c r="V101" s="2" t="s">
        <v>1375</v>
      </c>
      <c r="W101" s="2" t="s">
        <v>1375</v>
      </c>
      <c r="X101" s="2" t="s">
        <v>1375</v>
      </c>
      <c r="Y101" s="2" t="s">
        <v>1375</v>
      </c>
      <c r="Z101" s="2">
        <v>4</v>
      </c>
      <c r="AA101" s="2">
        <v>4</v>
      </c>
      <c r="AB101" s="2" t="s">
        <v>1375</v>
      </c>
      <c r="AC101" s="2" t="s">
        <v>1375</v>
      </c>
      <c r="AD101" s="2" t="s">
        <v>1375</v>
      </c>
      <c r="AE101" s="2" t="s">
        <v>1375</v>
      </c>
      <c r="AF101" s="2">
        <v>4</v>
      </c>
      <c r="AL101" s="2">
        <f t="shared" si="52"/>
        <v>1</v>
      </c>
      <c r="AM101" s="2" t="str">
        <f t="shared" si="53"/>
        <v>BV61</v>
      </c>
      <c r="AN101" s="2" t="str">
        <f t="shared" si="54"/>
        <v>1A201</v>
      </c>
      <c r="AO101" s="2" t="str">
        <f t="shared" si="55"/>
        <v>C1A</v>
      </c>
      <c r="AP101" s="2" t="str">
        <f t="shared" si="56"/>
        <v>BV61-1A201-C1A</v>
      </c>
      <c r="AQ101" s="2" t="s">
        <v>1672</v>
      </c>
      <c r="AR101" s="2" t="s">
        <v>1673</v>
      </c>
      <c r="AS101" s="2">
        <v>0</v>
      </c>
      <c r="AT101" s="2" t="s">
        <v>2160</v>
      </c>
      <c r="AU101" s="2" t="s">
        <v>2257</v>
      </c>
      <c r="AV101" s="2" t="s">
        <v>2258</v>
      </c>
      <c r="AW101" s="2" t="s">
        <v>2259</v>
      </c>
      <c r="AX101" s="2">
        <v>0</v>
      </c>
      <c r="AY101" s="2" t="s">
        <v>2132</v>
      </c>
      <c r="AZ101" s="2" t="s">
        <v>1647</v>
      </c>
      <c r="BA101" s="2" t="s">
        <v>2115</v>
      </c>
      <c r="BB101" s="29">
        <v>-3.26</v>
      </c>
      <c r="BC101" s="29">
        <v>-0.06</v>
      </c>
      <c r="BD101" s="29">
        <v>-0.03</v>
      </c>
      <c r="BE101" s="29">
        <v>0</v>
      </c>
      <c r="BF101" s="29">
        <v>0</v>
      </c>
      <c r="BG101" s="29">
        <v>-3.3499999999999996</v>
      </c>
      <c r="BH101" s="29">
        <f t="shared" si="50"/>
        <v>0</v>
      </c>
      <c r="BI101" s="29">
        <f t="shared" si="51"/>
        <v>0</v>
      </c>
      <c r="BJ101" s="29">
        <f t="shared" si="57"/>
        <v>-3.3499999999999996</v>
      </c>
      <c r="BK101" s="29">
        <f>BJ101/INDEX('EX-Rate'!A:I,MATCH('TT BoM '!BL101,'EX-Rate'!B:B,0),COLUMN('EX-Rate'!E:E))</f>
        <v>-0.48374250045337497</v>
      </c>
      <c r="BL101" s="2" t="s">
        <v>2109</v>
      </c>
      <c r="BM101" s="2" t="str">
        <f t="shared" si="89"/>
        <v>LP</v>
      </c>
      <c r="BN101" s="2" t="s">
        <v>2260</v>
      </c>
      <c r="BO101" s="2" t="s">
        <v>2261</v>
      </c>
      <c r="BQ101" s="29">
        <v>0</v>
      </c>
      <c r="BR101" s="29">
        <v>0</v>
      </c>
      <c r="BS101" s="29"/>
      <c r="BT101" s="29">
        <v>0</v>
      </c>
      <c r="BU101" s="29">
        <v>0</v>
      </c>
      <c r="BV101" s="29">
        <v>0</v>
      </c>
      <c r="CC101" s="29">
        <f t="shared" si="58"/>
        <v>0</v>
      </c>
      <c r="CD101" s="29">
        <f t="shared" si="59"/>
        <v>0</v>
      </c>
      <c r="CE101" s="29">
        <f t="shared" si="60"/>
        <v>0</v>
      </c>
      <c r="CF101" s="29">
        <f t="shared" si="61"/>
        <v>0</v>
      </c>
      <c r="CG101" s="29">
        <f t="shared" si="62"/>
        <v>0</v>
      </c>
      <c r="CH101" s="29">
        <f t="shared" si="63"/>
        <v>0</v>
      </c>
      <c r="CI101" s="29">
        <f t="shared" si="64"/>
        <v>-1.9349700018134999</v>
      </c>
      <c r="CJ101" s="29">
        <f t="shared" si="65"/>
        <v>-1.9349700018134999</v>
      </c>
      <c r="CK101" s="29">
        <f t="shared" si="66"/>
        <v>0</v>
      </c>
      <c r="CL101" s="29">
        <f t="shared" si="67"/>
        <v>0</v>
      </c>
      <c r="CM101" s="29">
        <f t="shared" si="68"/>
        <v>0</v>
      </c>
      <c r="CN101" s="29">
        <f t="shared" si="69"/>
        <v>0</v>
      </c>
      <c r="CO101" s="29">
        <f t="shared" si="70"/>
        <v>-1.9349700018134999</v>
      </c>
      <c r="CQ101" s="29">
        <f t="shared" si="71"/>
        <v>0</v>
      </c>
      <c r="CR101" s="29">
        <f t="shared" si="72"/>
        <v>0</v>
      </c>
      <c r="CS101" s="29">
        <f t="shared" si="73"/>
        <v>0</v>
      </c>
      <c r="CT101" s="29">
        <f t="shared" si="74"/>
        <v>0</v>
      </c>
      <c r="CU101" s="29">
        <f t="shared" si="75"/>
        <v>0</v>
      </c>
      <c r="CV101" s="29">
        <f t="shared" si="76"/>
        <v>0</v>
      </c>
      <c r="CW101" s="29">
        <f t="shared" si="77"/>
        <v>-13.399999999999999</v>
      </c>
      <c r="CX101" s="29">
        <f t="shared" si="78"/>
        <v>-13.399999999999999</v>
      </c>
      <c r="CY101" s="29">
        <f t="shared" si="79"/>
        <v>0</v>
      </c>
      <c r="CZ101" s="29">
        <f t="shared" si="80"/>
        <v>0</v>
      </c>
      <c r="DA101" s="29">
        <f t="shared" si="81"/>
        <v>0</v>
      </c>
      <c r="DB101" s="29">
        <f t="shared" si="82"/>
        <v>0</v>
      </c>
      <c r="DC101" s="29">
        <f t="shared" si="83"/>
        <v>-13.399999999999999</v>
      </c>
    </row>
    <row r="102" spans="11:107" s="2" customFormat="1">
      <c r="K102" s="17" t="s">
        <v>43</v>
      </c>
      <c r="L102" s="17" t="s">
        <v>156</v>
      </c>
      <c r="M102" s="17" t="s">
        <v>20</v>
      </c>
      <c r="N102" s="2" t="str">
        <f t="shared" si="44"/>
        <v>ED8C1A201AA</v>
      </c>
      <c r="O102" s="2" t="str">
        <f t="shared" si="90"/>
        <v>AA</v>
      </c>
      <c r="P102" s="2" t="str">
        <f t="shared" si="46"/>
        <v>ED8C-1A201-AA</v>
      </c>
      <c r="Q102" s="2" t="s">
        <v>3305</v>
      </c>
      <c r="R102" s="2" t="s">
        <v>3306</v>
      </c>
      <c r="S102" s="2" t="s">
        <v>3135</v>
      </c>
      <c r="T102" s="2">
        <v>4</v>
      </c>
      <c r="U102" s="2">
        <v>4</v>
      </c>
      <c r="V102" s="2" t="s">
        <v>1375</v>
      </c>
      <c r="W102" s="2" t="s">
        <v>1375</v>
      </c>
      <c r="X102" s="2" t="s">
        <v>1375</v>
      </c>
      <c r="Y102" s="2" t="s">
        <v>1375</v>
      </c>
      <c r="Z102" s="2" t="s">
        <v>1375</v>
      </c>
      <c r="AA102" s="2" t="s">
        <v>1375</v>
      </c>
      <c r="AB102" s="2">
        <v>4</v>
      </c>
      <c r="AC102" s="2">
        <v>4</v>
      </c>
      <c r="AD102" s="2" t="s">
        <v>1375</v>
      </c>
      <c r="AE102" s="2" t="s">
        <v>1375</v>
      </c>
      <c r="AF102" s="2" t="s">
        <v>1375</v>
      </c>
      <c r="AL102" s="2">
        <f t="shared" si="52"/>
        <v>1</v>
      </c>
      <c r="AM102" s="2" t="str">
        <f t="shared" si="53"/>
        <v>ED8C</v>
      </c>
      <c r="AN102" s="2" t="str">
        <f t="shared" si="54"/>
        <v>1A201</v>
      </c>
      <c r="AO102" s="2" t="str">
        <f t="shared" si="55"/>
        <v>AA</v>
      </c>
      <c r="AP102" s="2" t="str">
        <f t="shared" si="56"/>
        <v>ED8C-1A201-AA</v>
      </c>
      <c r="AQ102" s="2" t="s">
        <v>1672</v>
      </c>
      <c r="AR102" s="2" t="s">
        <v>1673</v>
      </c>
      <c r="AS102" s="2">
        <v>0</v>
      </c>
      <c r="AT102" s="2" t="s">
        <v>2202</v>
      </c>
      <c r="AU102" s="2" t="s">
        <v>2257</v>
      </c>
      <c r="AV102" s="2" t="s">
        <v>2258</v>
      </c>
      <c r="AW102" s="2" t="s">
        <v>2259</v>
      </c>
      <c r="AX102" s="2">
        <v>0</v>
      </c>
      <c r="AY102" s="2" t="s">
        <v>2132</v>
      </c>
      <c r="AZ102" s="2" t="s">
        <v>1647</v>
      </c>
      <c r="BA102" s="2" t="s">
        <v>2115</v>
      </c>
      <c r="BB102" s="29">
        <v>-3.64</v>
      </c>
      <c r="BC102" s="29">
        <v>-0.06</v>
      </c>
      <c r="BD102" s="29">
        <v>-0.03</v>
      </c>
      <c r="BE102" s="29">
        <v>0</v>
      </c>
      <c r="BF102" s="29">
        <v>0</v>
      </c>
      <c r="BG102" s="29">
        <v>-3.73</v>
      </c>
      <c r="BH102" s="29">
        <f t="shared" si="50"/>
        <v>0</v>
      </c>
      <c r="BI102" s="29">
        <f t="shared" si="51"/>
        <v>0</v>
      </c>
      <c r="BJ102" s="29">
        <f t="shared" si="57"/>
        <v>-3.73</v>
      </c>
      <c r="BK102" s="29">
        <f>BJ102/INDEX('EX-Rate'!A:I,MATCH('TT BoM '!BL102,'EX-Rate'!B:B,0),COLUMN('EX-Rate'!E:E))</f>
        <v>-0.53861478408689223</v>
      </c>
      <c r="BL102" s="2" t="s">
        <v>2109</v>
      </c>
      <c r="BM102" s="2" t="str">
        <f t="shared" si="89"/>
        <v>LP</v>
      </c>
      <c r="BN102" s="2" t="s">
        <v>2260</v>
      </c>
      <c r="BO102" s="2" t="s">
        <v>2261</v>
      </c>
      <c r="BQ102" s="29">
        <v>0</v>
      </c>
      <c r="BR102" s="29">
        <v>0</v>
      </c>
      <c r="BS102" s="29"/>
      <c r="BT102" s="29">
        <v>0</v>
      </c>
      <c r="BU102" s="29">
        <v>0</v>
      </c>
      <c r="BV102" s="29">
        <v>0</v>
      </c>
      <c r="CC102" s="29">
        <f t="shared" si="58"/>
        <v>-2.1544591363475689</v>
      </c>
      <c r="CD102" s="29">
        <f t="shared" si="59"/>
        <v>-2.1544591363475689</v>
      </c>
      <c r="CE102" s="29">
        <f t="shared" si="60"/>
        <v>0</v>
      </c>
      <c r="CF102" s="29">
        <f t="shared" si="61"/>
        <v>0</v>
      </c>
      <c r="CG102" s="29">
        <f t="shared" si="62"/>
        <v>0</v>
      </c>
      <c r="CH102" s="29">
        <f t="shared" si="63"/>
        <v>0</v>
      </c>
      <c r="CI102" s="29">
        <f t="shared" si="64"/>
        <v>0</v>
      </c>
      <c r="CJ102" s="29">
        <f t="shared" si="65"/>
        <v>0</v>
      </c>
      <c r="CK102" s="29">
        <f t="shared" si="66"/>
        <v>-2.1544591363475689</v>
      </c>
      <c r="CL102" s="29">
        <f t="shared" si="67"/>
        <v>-2.1544591363475689</v>
      </c>
      <c r="CM102" s="29">
        <f t="shared" si="68"/>
        <v>0</v>
      </c>
      <c r="CN102" s="29">
        <f t="shared" si="69"/>
        <v>0</v>
      </c>
      <c r="CO102" s="29">
        <f t="shared" si="70"/>
        <v>0</v>
      </c>
      <c r="CQ102" s="29">
        <f t="shared" si="71"/>
        <v>-14.92</v>
      </c>
      <c r="CR102" s="29">
        <f t="shared" si="72"/>
        <v>-14.92</v>
      </c>
      <c r="CS102" s="29">
        <f t="shared" si="73"/>
        <v>0</v>
      </c>
      <c r="CT102" s="29">
        <f t="shared" si="74"/>
        <v>0</v>
      </c>
      <c r="CU102" s="29">
        <f t="shared" si="75"/>
        <v>0</v>
      </c>
      <c r="CV102" s="29">
        <f t="shared" si="76"/>
        <v>0</v>
      </c>
      <c r="CW102" s="29">
        <f t="shared" si="77"/>
        <v>0</v>
      </c>
      <c r="CX102" s="29">
        <f t="shared" si="78"/>
        <v>0</v>
      </c>
      <c r="CY102" s="29">
        <f t="shared" si="79"/>
        <v>-14.92</v>
      </c>
      <c r="CZ102" s="29">
        <f t="shared" si="80"/>
        <v>-14.92</v>
      </c>
      <c r="DA102" s="29">
        <f t="shared" si="81"/>
        <v>0</v>
      </c>
      <c r="DB102" s="29">
        <f t="shared" si="82"/>
        <v>0</v>
      </c>
      <c r="DC102" s="29">
        <f t="shared" si="83"/>
        <v>0</v>
      </c>
    </row>
    <row r="103" spans="11:107" s="2" customFormat="1">
      <c r="K103" s="17" t="s">
        <v>43</v>
      </c>
      <c r="L103" s="17" t="s">
        <v>156</v>
      </c>
      <c r="M103" s="17" t="s">
        <v>63</v>
      </c>
      <c r="N103" s="2" t="str">
        <f t="shared" si="44"/>
        <v>ED8C1A201BA</v>
      </c>
      <c r="O103" s="2" t="str">
        <f t="shared" si="90"/>
        <v>BA</v>
      </c>
      <c r="P103" s="2" t="str">
        <f t="shared" si="46"/>
        <v>ED8C-1A201-BA</v>
      </c>
      <c r="Q103" s="2" t="s">
        <v>3305</v>
      </c>
      <c r="R103" s="2" t="s">
        <v>3306</v>
      </c>
      <c r="S103" s="2" t="s">
        <v>3135</v>
      </c>
      <c r="T103" s="2" t="s">
        <v>1375</v>
      </c>
      <c r="U103" s="2" t="s">
        <v>1375</v>
      </c>
      <c r="V103" s="2">
        <v>4</v>
      </c>
      <c r="W103" s="2">
        <v>4</v>
      </c>
      <c r="X103" s="2">
        <v>4</v>
      </c>
      <c r="Y103" s="2">
        <v>4</v>
      </c>
      <c r="Z103" s="2" t="s">
        <v>1375</v>
      </c>
      <c r="AA103" s="2" t="s">
        <v>1375</v>
      </c>
      <c r="AB103" s="2" t="s">
        <v>1375</v>
      </c>
      <c r="AC103" s="2" t="s">
        <v>1375</v>
      </c>
      <c r="AD103" s="2">
        <v>4</v>
      </c>
      <c r="AE103" s="2">
        <v>4</v>
      </c>
      <c r="AF103" s="2" t="s">
        <v>1375</v>
      </c>
      <c r="AL103" s="2">
        <f t="shared" si="52"/>
        <v>1</v>
      </c>
      <c r="AM103" s="2" t="str">
        <f t="shared" si="53"/>
        <v>ED8C</v>
      </c>
      <c r="AN103" s="2" t="str">
        <f t="shared" si="54"/>
        <v>1A201</v>
      </c>
      <c r="AO103" s="2" t="str">
        <f t="shared" si="55"/>
        <v>BA</v>
      </c>
      <c r="AP103" s="2" t="str">
        <f t="shared" si="56"/>
        <v>ED8C-1A201-BA</v>
      </c>
      <c r="AQ103" s="2" t="s">
        <v>1672</v>
      </c>
      <c r="AR103" s="2" t="s">
        <v>1673</v>
      </c>
      <c r="AS103" s="2">
        <v>0</v>
      </c>
      <c r="AT103" s="2" t="s">
        <v>2202</v>
      </c>
      <c r="AU103" s="2" t="s">
        <v>2257</v>
      </c>
      <c r="AV103" s="2" t="s">
        <v>2258</v>
      </c>
      <c r="AW103" s="2" t="s">
        <v>2259</v>
      </c>
      <c r="AX103" s="2">
        <v>0</v>
      </c>
      <c r="AY103" s="2" t="s">
        <v>2132</v>
      </c>
      <c r="AZ103" s="2" t="s">
        <v>1647</v>
      </c>
      <c r="BA103" s="2" t="s">
        <v>2115</v>
      </c>
      <c r="BB103" s="29">
        <v>-3.64</v>
      </c>
      <c r="BC103" s="29">
        <v>-0.06</v>
      </c>
      <c r="BD103" s="29">
        <v>-0.03</v>
      </c>
      <c r="BE103" s="29">
        <v>0</v>
      </c>
      <c r="BF103" s="29">
        <v>0</v>
      </c>
      <c r="BG103" s="29">
        <v>-3.73</v>
      </c>
      <c r="BH103" s="29">
        <f t="shared" si="50"/>
        <v>0</v>
      </c>
      <c r="BI103" s="29">
        <f t="shared" si="51"/>
        <v>0</v>
      </c>
      <c r="BJ103" s="29">
        <f t="shared" si="57"/>
        <v>-3.73</v>
      </c>
      <c r="BK103" s="29">
        <f>BJ103/INDEX('EX-Rate'!A:I,MATCH('TT BoM '!BL103,'EX-Rate'!B:B,0),COLUMN('EX-Rate'!E:E))</f>
        <v>-0.53861478408689223</v>
      </c>
      <c r="BL103" s="2" t="s">
        <v>2109</v>
      </c>
      <c r="BM103" s="2" t="str">
        <f t="shared" si="89"/>
        <v>LP</v>
      </c>
      <c r="BN103" s="2" t="s">
        <v>2260</v>
      </c>
      <c r="BO103" s="2" t="s">
        <v>2261</v>
      </c>
      <c r="BQ103" s="29">
        <v>0</v>
      </c>
      <c r="BR103" s="29">
        <v>0</v>
      </c>
      <c r="BS103" s="29"/>
      <c r="BT103" s="29">
        <v>0</v>
      </c>
      <c r="BU103" s="29">
        <v>0</v>
      </c>
      <c r="BV103" s="29">
        <v>0</v>
      </c>
      <c r="CC103" s="29">
        <f t="shared" si="58"/>
        <v>0</v>
      </c>
      <c r="CD103" s="29">
        <f t="shared" si="59"/>
        <v>0</v>
      </c>
      <c r="CE103" s="29">
        <f t="shared" si="60"/>
        <v>-2.1544591363475689</v>
      </c>
      <c r="CF103" s="29">
        <f t="shared" si="61"/>
        <v>-2.1544591363475689</v>
      </c>
      <c r="CG103" s="29">
        <f t="shared" si="62"/>
        <v>-2.1544591363475689</v>
      </c>
      <c r="CH103" s="29">
        <f t="shared" si="63"/>
        <v>-2.1544591363475689</v>
      </c>
      <c r="CI103" s="29">
        <f t="shared" si="64"/>
        <v>0</v>
      </c>
      <c r="CJ103" s="29">
        <f t="shared" si="65"/>
        <v>0</v>
      </c>
      <c r="CK103" s="29">
        <f t="shared" si="66"/>
        <v>0</v>
      </c>
      <c r="CL103" s="29">
        <f t="shared" si="67"/>
        <v>0</v>
      </c>
      <c r="CM103" s="29">
        <f t="shared" si="68"/>
        <v>-2.1544591363475689</v>
      </c>
      <c r="CN103" s="29">
        <f t="shared" si="69"/>
        <v>-2.1544591363475689</v>
      </c>
      <c r="CO103" s="29">
        <f t="shared" si="70"/>
        <v>0</v>
      </c>
      <c r="CQ103" s="29">
        <f t="shared" si="71"/>
        <v>0</v>
      </c>
      <c r="CR103" s="29">
        <f t="shared" si="72"/>
        <v>0</v>
      </c>
      <c r="CS103" s="29">
        <f t="shared" si="73"/>
        <v>-14.92</v>
      </c>
      <c r="CT103" s="29">
        <f t="shared" si="74"/>
        <v>-14.92</v>
      </c>
      <c r="CU103" s="29">
        <f t="shared" si="75"/>
        <v>-14.92</v>
      </c>
      <c r="CV103" s="29">
        <f t="shared" si="76"/>
        <v>-14.92</v>
      </c>
      <c r="CW103" s="29">
        <f t="shared" si="77"/>
        <v>0</v>
      </c>
      <c r="CX103" s="29">
        <f t="shared" si="78"/>
        <v>0</v>
      </c>
      <c r="CY103" s="29">
        <f t="shared" si="79"/>
        <v>0</v>
      </c>
      <c r="CZ103" s="29">
        <f t="shared" si="80"/>
        <v>0</v>
      </c>
      <c r="DA103" s="29">
        <f t="shared" si="81"/>
        <v>-14.92</v>
      </c>
      <c r="DB103" s="29">
        <f t="shared" si="82"/>
        <v>-14.92</v>
      </c>
      <c r="DC103" s="29">
        <f t="shared" si="83"/>
        <v>0</v>
      </c>
    </row>
    <row r="104" spans="11:107" s="2" customFormat="1">
      <c r="K104" s="17" t="s">
        <v>77</v>
      </c>
      <c r="L104" s="17" t="s">
        <v>158</v>
      </c>
      <c r="M104" s="17" t="s">
        <v>20</v>
      </c>
      <c r="N104" s="2" t="str">
        <f t="shared" si="44"/>
        <v>JD8B1A514AA</v>
      </c>
      <c r="O104" s="2" t="str">
        <f t="shared" si="90"/>
        <v>AA</v>
      </c>
      <c r="P104" s="2" t="str">
        <f t="shared" si="46"/>
        <v>JD8B-1A514-AA</v>
      </c>
      <c r="Q104" s="2" t="s">
        <v>3305</v>
      </c>
      <c r="R104" s="2" t="s">
        <v>3306</v>
      </c>
      <c r="S104" s="2" t="s">
        <v>3316</v>
      </c>
      <c r="T104" s="2">
        <v>1</v>
      </c>
      <c r="U104" s="2">
        <v>1</v>
      </c>
      <c r="V104" s="2" t="s">
        <v>1375</v>
      </c>
      <c r="W104" s="2" t="s">
        <v>1375</v>
      </c>
      <c r="X104" s="2" t="s">
        <v>1375</v>
      </c>
      <c r="Y104" s="2" t="s">
        <v>1375</v>
      </c>
      <c r="Z104" s="2" t="s">
        <v>1375</v>
      </c>
      <c r="AA104" s="2" t="s">
        <v>1375</v>
      </c>
      <c r="AB104" s="2">
        <v>1</v>
      </c>
      <c r="AC104" s="2">
        <v>1</v>
      </c>
      <c r="AD104" s="2" t="s">
        <v>1375</v>
      </c>
      <c r="AE104" s="2" t="s">
        <v>1375</v>
      </c>
      <c r="AF104" s="2" t="s">
        <v>1375</v>
      </c>
      <c r="AL104" s="2">
        <f t="shared" si="52"/>
        <v>1</v>
      </c>
      <c r="AM104" s="61" t="s">
        <v>1861</v>
      </c>
      <c r="AN104" s="59" t="s">
        <v>1862</v>
      </c>
      <c r="AO104" s="62" t="s">
        <v>1729</v>
      </c>
      <c r="AP104" s="2" t="str">
        <f t="shared" si="56"/>
        <v>JD8B-1A514 -AB</v>
      </c>
      <c r="AQ104" s="2" t="s">
        <v>1867</v>
      </c>
      <c r="AR104" s="2" t="s">
        <v>1754</v>
      </c>
      <c r="AS104" s="2">
        <v>0</v>
      </c>
      <c r="AT104" s="2" t="s">
        <v>2160</v>
      </c>
      <c r="AU104" s="2" t="s">
        <v>2262</v>
      </c>
      <c r="AV104" s="2" t="s">
        <v>2263</v>
      </c>
      <c r="AW104" s="2">
        <v>0</v>
      </c>
      <c r="AX104" s="2">
        <v>0</v>
      </c>
      <c r="AY104" s="2" t="s">
        <v>2138</v>
      </c>
      <c r="AZ104" s="2" t="s">
        <v>2124</v>
      </c>
      <c r="BA104" s="2" t="s">
        <v>2073</v>
      </c>
      <c r="BB104" s="29">
        <v>-0.39</v>
      </c>
      <c r="BC104" s="29">
        <v>0</v>
      </c>
      <c r="BD104" s="29">
        <v>0</v>
      </c>
      <c r="BE104" s="29">
        <v>0</v>
      </c>
      <c r="BF104" s="29">
        <v>0</v>
      </c>
      <c r="BG104" s="29">
        <v>-0.39</v>
      </c>
      <c r="BH104" s="29">
        <f t="shared" si="50"/>
        <v>0</v>
      </c>
      <c r="BI104" s="29">
        <f t="shared" si="51"/>
        <v>0</v>
      </c>
      <c r="BJ104" s="29">
        <f t="shared" si="57"/>
        <v>-0.39</v>
      </c>
      <c r="BK104" s="29">
        <f>BJ104/INDEX('EX-Rate'!A:I,MATCH('TT BoM '!BL104,'EX-Rate'!B:B,0),COLUMN('EX-Rate'!E:E))</f>
        <v>-5.6316291097557092E-2</v>
      </c>
      <c r="BL104" s="2" t="s">
        <v>2109</v>
      </c>
      <c r="BM104" s="2" t="str">
        <f t="shared" si="89"/>
        <v>LP</v>
      </c>
      <c r="BN104" s="2" t="s">
        <v>2264</v>
      </c>
      <c r="BO104" s="2" t="s">
        <v>2265</v>
      </c>
      <c r="BQ104" s="29">
        <v>0</v>
      </c>
      <c r="BR104" s="29">
        <v>0</v>
      </c>
      <c r="BS104" s="29"/>
      <c r="BT104" s="29">
        <v>0</v>
      </c>
      <c r="BU104" s="29">
        <v>0</v>
      </c>
      <c r="BV104" s="29">
        <v>0</v>
      </c>
      <c r="CC104" s="29">
        <f t="shared" si="58"/>
        <v>-5.6316291097557092E-2</v>
      </c>
      <c r="CD104" s="29">
        <f t="shared" si="59"/>
        <v>-5.6316291097557092E-2</v>
      </c>
      <c r="CE104" s="29">
        <f t="shared" si="60"/>
        <v>0</v>
      </c>
      <c r="CF104" s="29">
        <f t="shared" si="61"/>
        <v>0</v>
      </c>
      <c r="CG104" s="29">
        <f t="shared" si="62"/>
        <v>0</v>
      </c>
      <c r="CH104" s="29">
        <f t="shared" si="63"/>
        <v>0</v>
      </c>
      <c r="CI104" s="29">
        <f t="shared" si="64"/>
        <v>0</v>
      </c>
      <c r="CJ104" s="29">
        <f t="shared" si="65"/>
        <v>0</v>
      </c>
      <c r="CK104" s="29">
        <f t="shared" si="66"/>
        <v>-5.6316291097557092E-2</v>
      </c>
      <c r="CL104" s="29">
        <f t="shared" si="67"/>
        <v>-5.6316291097557092E-2</v>
      </c>
      <c r="CM104" s="29">
        <f t="shared" si="68"/>
        <v>0</v>
      </c>
      <c r="CN104" s="29">
        <f t="shared" si="69"/>
        <v>0</v>
      </c>
      <c r="CO104" s="29">
        <f t="shared" si="70"/>
        <v>0</v>
      </c>
      <c r="CQ104" s="29">
        <f t="shared" si="71"/>
        <v>-0.39</v>
      </c>
      <c r="CR104" s="29">
        <f t="shared" si="72"/>
        <v>-0.39</v>
      </c>
      <c r="CS104" s="29">
        <f t="shared" si="73"/>
        <v>0</v>
      </c>
      <c r="CT104" s="29">
        <f t="shared" si="74"/>
        <v>0</v>
      </c>
      <c r="CU104" s="29">
        <f t="shared" si="75"/>
        <v>0</v>
      </c>
      <c r="CV104" s="29">
        <f t="shared" si="76"/>
        <v>0</v>
      </c>
      <c r="CW104" s="29">
        <f t="shared" si="77"/>
        <v>0</v>
      </c>
      <c r="CX104" s="29">
        <f t="shared" si="78"/>
        <v>0</v>
      </c>
      <c r="CY104" s="29">
        <f t="shared" si="79"/>
        <v>-0.39</v>
      </c>
      <c r="CZ104" s="29">
        <f t="shared" si="80"/>
        <v>-0.39</v>
      </c>
      <c r="DA104" s="29">
        <f t="shared" si="81"/>
        <v>0</v>
      </c>
      <c r="DB104" s="29">
        <f t="shared" si="82"/>
        <v>0</v>
      </c>
      <c r="DC104" s="29">
        <f t="shared" si="83"/>
        <v>0</v>
      </c>
    </row>
    <row r="105" spans="11:107" s="2" customFormat="1">
      <c r="K105" s="17" t="s">
        <v>77</v>
      </c>
      <c r="L105" s="17" t="s">
        <v>158</v>
      </c>
      <c r="M105" s="17" t="s">
        <v>63</v>
      </c>
      <c r="N105" s="2" t="str">
        <f t="shared" si="44"/>
        <v>JD8B1A514BA</v>
      </c>
      <c r="O105" s="2" t="str">
        <f t="shared" si="90"/>
        <v>BA</v>
      </c>
      <c r="P105" s="2" t="str">
        <f t="shared" si="46"/>
        <v>JD8B-1A514-BA</v>
      </c>
      <c r="Q105" s="2" t="s">
        <v>3305</v>
      </c>
      <c r="R105" s="2" t="s">
        <v>3306</v>
      </c>
      <c r="S105" s="2" t="s">
        <v>3316</v>
      </c>
      <c r="T105" s="2" t="s">
        <v>1375</v>
      </c>
      <c r="U105" s="2" t="s">
        <v>1375</v>
      </c>
      <c r="V105" s="2">
        <v>1</v>
      </c>
      <c r="W105" s="2">
        <v>1</v>
      </c>
      <c r="X105" s="2">
        <v>1</v>
      </c>
      <c r="Y105" s="2">
        <v>1</v>
      </c>
      <c r="Z105" s="2" t="s">
        <v>1375</v>
      </c>
      <c r="AA105" s="2" t="s">
        <v>1375</v>
      </c>
      <c r="AB105" s="2" t="s">
        <v>1375</v>
      </c>
      <c r="AC105" s="2" t="s">
        <v>1375</v>
      </c>
      <c r="AD105" s="2">
        <v>1</v>
      </c>
      <c r="AE105" s="2">
        <v>1</v>
      </c>
      <c r="AF105" s="2" t="s">
        <v>1375</v>
      </c>
      <c r="AL105" s="2">
        <f t="shared" si="52"/>
        <v>1</v>
      </c>
      <c r="AM105" s="61" t="s">
        <v>1863</v>
      </c>
      <c r="AN105" s="59" t="s">
        <v>1862</v>
      </c>
      <c r="AO105" s="62" t="s">
        <v>1864</v>
      </c>
      <c r="AP105" s="2" t="str">
        <f t="shared" si="56"/>
        <v>JD8B-1A514 -BA</v>
      </c>
      <c r="AQ105" s="2" t="s">
        <v>1868</v>
      </c>
      <c r="AR105" s="2" t="s">
        <v>1754</v>
      </c>
      <c r="AS105" s="2">
        <v>0</v>
      </c>
      <c r="AT105" s="2" t="s">
        <v>2160</v>
      </c>
      <c r="AU105" s="2" t="s">
        <v>2262</v>
      </c>
      <c r="AV105" s="2" t="s">
        <v>2263</v>
      </c>
      <c r="AW105" s="2">
        <v>0</v>
      </c>
      <c r="AX105" s="2">
        <v>0</v>
      </c>
      <c r="AY105" s="2" t="s">
        <v>2138</v>
      </c>
      <c r="AZ105" s="2" t="s">
        <v>2124</v>
      </c>
      <c r="BA105" s="2" t="s">
        <v>2073</v>
      </c>
      <c r="BB105" s="29">
        <v>-0.39</v>
      </c>
      <c r="BC105" s="29">
        <v>0</v>
      </c>
      <c r="BD105" s="29">
        <v>0</v>
      </c>
      <c r="BE105" s="29">
        <v>0</v>
      </c>
      <c r="BF105" s="29">
        <v>0</v>
      </c>
      <c r="BG105" s="29">
        <v>-0.39</v>
      </c>
      <c r="BH105" s="29">
        <f t="shared" si="50"/>
        <v>0</v>
      </c>
      <c r="BI105" s="29">
        <f t="shared" si="51"/>
        <v>0</v>
      </c>
      <c r="BJ105" s="29">
        <f t="shared" si="57"/>
        <v>-0.39</v>
      </c>
      <c r="BK105" s="29">
        <f>BJ105/INDEX('EX-Rate'!A:I,MATCH('TT BoM '!BL105,'EX-Rate'!B:B,0),COLUMN('EX-Rate'!E:E))</f>
        <v>-5.6316291097557092E-2</v>
      </c>
      <c r="BL105" s="2" t="s">
        <v>2109</v>
      </c>
      <c r="BM105" s="2" t="str">
        <f t="shared" si="89"/>
        <v>LP</v>
      </c>
      <c r="BN105" s="2" t="s">
        <v>2264</v>
      </c>
      <c r="BO105" s="2" t="s">
        <v>2265</v>
      </c>
      <c r="BQ105" s="29">
        <v>0</v>
      </c>
      <c r="BR105" s="29">
        <v>0</v>
      </c>
      <c r="BS105" s="29"/>
      <c r="BT105" s="29">
        <v>0</v>
      </c>
      <c r="BU105" s="29">
        <v>0</v>
      </c>
      <c r="BV105" s="29">
        <v>0</v>
      </c>
      <c r="CC105" s="29">
        <f t="shared" si="58"/>
        <v>0</v>
      </c>
      <c r="CD105" s="29">
        <f t="shared" si="59"/>
        <v>0</v>
      </c>
      <c r="CE105" s="29">
        <f t="shared" si="60"/>
        <v>-5.6316291097557092E-2</v>
      </c>
      <c r="CF105" s="29">
        <f t="shared" si="61"/>
        <v>-5.6316291097557092E-2</v>
      </c>
      <c r="CG105" s="29">
        <f t="shared" si="62"/>
        <v>-5.6316291097557092E-2</v>
      </c>
      <c r="CH105" s="29">
        <f t="shared" si="63"/>
        <v>-5.6316291097557092E-2</v>
      </c>
      <c r="CI105" s="29">
        <f t="shared" si="64"/>
        <v>0</v>
      </c>
      <c r="CJ105" s="29">
        <f t="shared" si="65"/>
        <v>0</v>
      </c>
      <c r="CK105" s="29">
        <f t="shared" si="66"/>
        <v>0</v>
      </c>
      <c r="CL105" s="29">
        <f t="shared" si="67"/>
        <v>0</v>
      </c>
      <c r="CM105" s="29">
        <f t="shared" si="68"/>
        <v>-5.6316291097557092E-2</v>
      </c>
      <c r="CN105" s="29">
        <f t="shared" si="69"/>
        <v>-5.6316291097557092E-2</v>
      </c>
      <c r="CO105" s="29">
        <f t="shared" si="70"/>
        <v>0</v>
      </c>
      <c r="CQ105" s="29">
        <f t="shared" si="71"/>
        <v>0</v>
      </c>
      <c r="CR105" s="29">
        <f t="shared" si="72"/>
        <v>0</v>
      </c>
      <c r="CS105" s="29">
        <f t="shared" si="73"/>
        <v>-0.39</v>
      </c>
      <c r="CT105" s="29">
        <f t="shared" si="74"/>
        <v>-0.39</v>
      </c>
      <c r="CU105" s="29">
        <f t="shared" si="75"/>
        <v>-0.39</v>
      </c>
      <c r="CV105" s="29">
        <f t="shared" si="76"/>
        <v>-0.39</v>
      </c>
      <c r="CW105" s="29">
        <f t="shared" si="77"/>
        <v>0</v>
      </c>
      <c r="CX105" s="29">
        <f t="shared" si="78"/>
        <v>0</v>
      </c>
      <c r="CY105" s="29">
        <f t="shared" si="79"/>
        <v>0</v>
      </c>
      <c r="CZ105" s="29">
        <f t="shared" si="80"/>
        <v>0</v>
      </c>
      <c r="DA105" s="29">
        <f t="shared" si="81"/>
        <v>-0.39</v>
      </c>
      <c r="DB105" s="29">
        <f t="shared" si="82"/>
        <v>-0.39</v>
      </c>
      <c r="DC105" s="29">
        <f t="shared" si="83"/>
        <v>0</v>
      </c>
    </row>
    <row r="106" spans="11:107" s="2" customFormat="1">
      <c r="K106" s="17" t="s">
        <v>77</v>
      </c>
      <c r="L106" s="17" t="s">
        <v>158</v>
      </c>
      <c r="M106" s="17" t="s">
        <v>36</v>
      </c>
      <c r="N106" s="2" t="str">
        <f t="shared" si="44"/>
        <v>JD8B1A514CB</v>
      </c>
      <c r="O106" s="2" t="str">
        <f t="shared" si="90"/>
        <v>CB</v>
      </c>
      <c r="P106" s="2" t="str">
        <f t="shared" si="46"/>
        <v>JD8B-1A514-CB</v>
      </c>
      <c r="Q106" s="2" t="s">
        <v>3305</v>
      </c>
      <c r="R106" s="2" t="s">
        <v>3306</v>
      </c>
      <c r="S106" s="2" t="s">
        <v>3316</v>
      </c>
      <c r="T106" s="2" t="s">
        <v>1375</v>
      </c>
      <c r="U106" s="2" t="s">
        <v>1375</v>
      </c>
      <c r="V106" s="2" t="s">
        <v>1375</v>
      </c>
      <c r="W106" s="2" t="s">
        <v>1375</v>
      </c>
      <c r="X106" s="2" t="s">
        <v>1375</v>
      </c>
      <c r="Y106" s="2" t="s">
        <v>1375</v>
      </c>
      <c r="Z106" s="2">
        <v>1</v>
      </c>
      <c r="AA106" s="2">
        <v>1</v>
      </c>
      <c r="AB106" s="2" t="s">
        <v>1375</v>
      </c>
      <c r="AC106" s="2" t="s">
        <v>1375</v>
      </c>
      <c r="AD106" s="2" t="s">
        <v>1375</v>
      </c>
      <c r="AE106" s="2" t="s">
        <v>1375</v>
      </c>
      <c r="AF106" s="2">
        <v>1</v>
      </c>
      <c r="AL106" s="2">
        <f t="shared" si="52"/>
        <v>1</v>
      </c>
      <c r="AM106" s="61" t="s">
        <v>1865</v>
      </c>
      <c r="AN106" s="59" t="s">
        <v>1862</v>
      </c>
      <c r="AO106" s="62" t="s">
        <v>1866</v>
      </c>
      <c r="AP106" s="2" t="str">
        <f t="shared" si="56"/>
        <v>JD8B-1A514 -CA</v>
      </c>
      <c r="AQ106" s="2" t="s">
        <v>1867</v>
      </c>
      <c r="AR106" s="2" t="s">
        <v>1754</v>
      </c>
      <c r="AS106" s="2">
        <v>0</v>
      </c>
      <c r="AT106" s="2" t="s">
        <v>2160</v>
      </c>
      <c r="AU106" s="2" t="s">
        <v>2262</v>
      </c>
      <c r="AV106" s="2" t="s">
        <v>2263</v>
      </c>
      <c r="AW106" s="2">
        <v>0</v>
      </c>
      <c r="AX106" s="2">
        <v>0</v>
      </c>
      <c r="AY106" s="2" t="s">
        <v>2138</v>
      </c>
      <c r="AZ106" s="2" t="s">
        <v>2124</v>
      </c>
      <c r="BA106" s="2" t="s">
        <v>2073</v>
      </c>
      <c r="BB106" s="29">
        <v>-0.39</v>
      </c>
      <c r="BC106" s="29">
        <v>0</v>
      </c>
      <c r="BD106" s="29">
        <v>0</v>
      </c>
      <c r="BE106" s="29">
        <v>0</v>
      </c>
      <c r="BF106" s="29">
        <v>0</v>
      </c>
      <c r="BG106" s="29">
        <v>-0.39</v>
      </c>
      <c r="BH106" s="29">
        <f t="shared" si="50"/>
        <v>0</v>
      </c>
      <c r="BI106" s="29">
        <f t="shared" si="51"/>
        <v>0</v>
      </c>
      <c r="BJ106" s="29">
        <f t="shared" si="57"/>
        <v>-0.39</v>
      </c>
      <c r="BK106" s="29">
        <f>BJ106/INDEX('EX-Rate'!A:I,MATCH('TT BoM '!BL106,'EX-Rate'!B:B,0),COLUMN('EX-Rate'!E:E))</f>
        <v>-5.6316291097557092E-2</v>
      </c>
      <c r="BL106" s="2" t="s">
        <v>2109</v>
      </c>
      <c r="BM106" s="2" t="str">
        <f t="shared" si="89"/>
        <v>LP</v>
      </c>
      <c r="BN106" s="2" t="s">
        <v>2264</v>
      </c>
      <c r="BO106" s="2" t="s">
        <v>2265</v>
      </c>
      <c r="BQ106" s="29">
        <v>0</v>
      </c>
      <c r="BR106" s="29">
        <v>0</v>
      </c>
      <c r="BS106" s="29"/>
      <c r="BT106" s="29">
        <v>0</v>
      </c>
      <c r="BU106" s="29">
        <v>0</v>
      </c>
      <c r="BV106" s="29">
        <v>0</v>
      </c>
      <c r="CC106" s="29">
        <f t="shared" si="58"/>
        <v>0</v>
      </c>
      <c r="CD106" s="29">
        <f t="shared" si="59"/>
        <v>0</v>
      </c>
      <c r="CE106" s="29">
        <f t="shared" si="60"/>
        <v>0</v>
      </c>
      <c r="CF106" s="29">
        <f t="shared" si="61"/>
        <v>0</v>
      </c>
      <c r="CG106" s="29">
        <f t="shared" si="62"/>
        <v>0</v>
      </c>
      <c r="CH106" s="29">
        <f t="shared" si="63"/>
        <v>0</v>
      </c>
      <c r="CI106" s="29">
        <f t="shared" si="64"/>
        <v>-5.6316291097557092E-2</v>
      </c>
      <c r="CJ106" s="29">
        <f t="shared" si="65"/>
        <v>-5.6316291097557092E-2</v>
      </c>
      <c r="CK106" s="29">
        <f t="shared" si="66"/>
        <v>0</v>
      </c>
      <c r="CL106" s="29">
        <f t="shared" si="67"/>
        <v>0</v>
      </c>
      <c r="CM106" s="29">
        <f t="shared" si="68"/>
        <v>0</v>
      </c>
      <c r="CN106" s="29">
        <f t="shared" si="69"/>
        <v>0</v>
      </c>
      <c r="CO106" s="29">
        <f t="shared" si="70"/>
        <v>-5.6316291097557092E-2</v>
      </c>
      <c r="CQ106" s="29">
        <f t="shared" si="71"/>
        <v>0</v>
      </c>
      <c r="CR106" s="29">
        <f t="shared" si="72"/>
        <v>0</v>
      </c>
      <c r="CS106" s="29">
        <f t="shared" si="73"/>
        <v>0</v>
      </c>
      <c r="CT106" s="29">
        <f t="shared" si="74"/>
        <v>0</v>
      </c>
      <c r="CU106" s="29">
        <f t="shared" si="75"/>
        <v>0</v>
      </c>
      <c r="CV106" s="29">
        <f t="shared" si="76"/>
        <v>0</v>
      </c>
      <c r="CW106" s="29">
        <f t="shared" si="77"/>
        <v>-0.39</v>
      </c>
      <c r="CX106" s="29">
        <f t="shared" si="78"/>
        <v>-0.39</v>
      </c>
      <c r="CY106" s="29">
        <f t="shared" si="79"/>
        <v>0</v>
      </c>
      <c r="CZ106" s="29">
        <f t="shared" si="80"/>
        <v>0</v>
      </c>
      <c r="DA106" s="29">
        <f t="shared" si="81"/>
        <v>0</v>
      </c>
      <c r="DB106" s="29">
        <f t="shared" si="82"/>
        <v>0</v>
      </c>
      <c r="DC106" s="29">
        <f t="shared" si="83"/>
        <v>-0.39</v>
      </c>
    </row>
    <row r="107" spans="11:107" s="2" customFormat="1">
      <c r="K107" s="17" t="s">
        <v>43</v>
      </c>
      <c r="L107" s="17" t="s">
        <v>159</v>
      </c>
      <c r="M107" s="17" t="s">
        <v>160</v>
      </c>
      <c r="N107" s="2" t="str">
        <f t="shared" si="44"/>
        <v>ED8C1K003EC</v>
      </c>
      <c r="O107" s="2" t="str">
        <f t="shared" si="90"/>
        <v>EC</v>
      </c>
      <c r="P107" s="2" t="str">
        <f t="shared" si="46"/>
        <v>ED8C-1K003-EC</v>
      </c>
      <c r="Q107" s="2" t="s">
        <v>3305</v>
      </c>
      <c r="R107" s="2" t="s">
        <v>3306</v>
      </c>
      <c r="S107" s="2" t="s">
        <v>2269</v>
      </c>
      <c r="T107" s="2">
        <v>1</v>
      </c>
      <c r="U107" s="2">
        <v>1</v>
      </c>
      <c r="V107" s="2">
        <v>1</v>
      </c>
      <c r="W107" s="2">
        <v>1</v>
      </c>
      <c r="X107" s="2">
        <v>1</v>
      </c>
      <c r="Y107" s="2">
        <v>1</v>
      </c>
      <c r="Z107" s="2">
        <v>1</v>
      </c>
      <c r="AA107" s="2">
        <v>1</v>
      </c>
      <c r="AB107" s="2">
        <v>1</v>
      </c>
      <c r="AC107" s="2">
        <v>1</v>
      </c>
      <c r="AD107" s="2">
        <v>1</v>
      </c>
      <c r="AE107" s="2">
        <v>1</v>
      </c>
      <c r="AF107" s="2">
        <v>1</v>
      </c>
      <c r="AL107" s="2">
        <f t="shared" si="52"/>
        <v>1</v>
      </c>
      <c r="AM107" s="2" t="str">
        <f t="shared" si="53"/>
        <v>ED8C</v>
      </c>
      <c r="AN107" s="2" t="str">
        <f t="shared" si="54"/>
        <v>1K003</v>
      </c>
      <c r="AO107" s="2" t="s">
        <v>1473</v>
      </c>
      <c r="AP107" s="2" t="str">
        <f t="shared" si="56"/>
        <v>ED8C-1K003-EB</v>
      </c>
      <c r="AQ107" s="2" t="s">
        <v>1674</v>
      </c>
      <c r="AR107" s="2" t="s">
        <v>1675</v>
      </c>
      <c r="AS107" s="2">
        <v>0</v>
      </c>
      <c r="AT107" s="2" t="s">
        <v>2202</v>
      </c>
      <c r="AU107" s="2" t="s">
        <v>2266</v>
      </c>
      <c r="AV107" s="2" t="s">
        <v>2267</v>
      </c>
      <c r="AW107" s="2">
        <v>0</v>
      </c>
      <c r="AX107" s="2" t="s">
        <v>2267</v>
      </c>
      <c r="AY107" s="2" t="s">
        <v>2138</v>
      </c>
      <c r="AZ107" s="2" t="s">
        <v>1647</v>
      </c>
      <c r="BA107" s="2" t="s">
        <v>2115</v>
      </c>
      <c r="BB107" s="29">
        <v>-221.46</v>
      </c>
      <c r="BC107" s="29">
        <v>0</v>
      </c>
      <c r="BD107" s="29">
        <v>0</v>
      </c>
      <c r="BE107" s="29">
        <v>0</v>
      </c>
      <c r="BF107" s="29">
        <v>0</v>
      </c>
      <c r="BG107" s="29">
        <v>-221.46</v>
      </c>
      <c r="BH107" s="29">
        <f t="shared" si="50"/>
        <v>0</v>
      </c>
      <c r="BI107" s="29">
        <f t="shared" si="51"/>
        <v>0</v>
      </c>
      <c r="BJ107" s="29">
        <f t="shared" si="57"/>
        <v>-221.46</v>
      </c>
      <c r="BK107" s="29">
        <f>BJ107/INDEX('EX-Rate'!A:I,MATCH('TT BoM '!BL107,'EX-Rate'!B:B,0),COLUMN('EX-Rate'!E:E))</f>
        <v>-31.978989298628189</v>
      </c>
      <c r="BL107" s="2" t="s">
        <v>2109</v>
      </c>
      <c r="BM107" s="2" t="str">
        <f t="shared" si="89"/>
        <v>LP</v>
      </c>
      <c r="BN107" s="2" t="s">
        <v>2268</v>
      </c>
      <c r="BO107" s="2" t="s">
        <v>2269</v>
      </c>
      <c r="BQ107" s="29">
        <v>0</v>
      </c>
      <c r="BR107" s="29">
        <v>0</v>
      </c>
      <c r="BS107" s="29"/>
      <c r="BT107" s="29">
        <v>0</v>
      </c>
      <c r="BU107" s="29">
        <v>0</v>
      </c>
      <c r="BV107" s="29">
        <v>0</v>
      </c>
      <c r="CC107" s="29">
        <f t="shared" si="58"/>
        <v>-31.978989298628189</v>
      </c>
      <c r="CD107" s="29">
        <f t="shared" si="59"/>
        <v>-31.978989298628189</v>
      </c>
      <c r="CE107" s="29">
        <f t="shared" si="60"/>
        <v>-31.978989298628189</v>
      </c>
      <c r="CF107" s="29">
        <f t="shared" si="61"/>
        <v>-31.978989298628189</v>
      </c>
      <c r="CG107" s="29">
        <f t="shared" si="62"/>
        <v>-31.978989298628189</v>
      </c>
      <c r="CH107" s="29">
        <f t="shared" si="63"/>
        <v>-31.978989298628189</v>
      </c>
      <c r="CI107" s="29">
        <f t="shared" si="64"/>
        <v>-31.978989298628189</v>
      </c>
      <c r="CJ107" s="29">
        <f t="shared" si="65"/>
        <v>-31.978989298628189</v>
      </c>
      <c r="CK107" s="29">
        <f t="shared" si="66"/>
        <v>-31.978989298628189</v>
      </c>
      <c r="CL107" s="29">
        <f t="shared" si="67"/>
        <v>-31.978989298628189</v>
      </c>
      <c r="CM107" s="29">
        <f t="shared" si="68"/>
        <v>-31.978989298628189</v>
      </c>
      <c r="CN107" s="29">
        <f t="shared" si="69"/>
        <v>-31.978989298628189</v>
      </c>
      <c r="CO107" s="29">
        <f t="shared" si="70"/>
        <v>-31.978989298628189</v>
      </c>
      <c r="CQ107" s="29">
        <f t="shared" si="71"/>
        <v>-221.46</v>
      </c>
      <c r="CR107" s="29">
        <f t="shared" si="72"/>
        <v>-221.46</v>
      </c>
      <c r="CS107" s="29">
        <f t="shared" si="73"/>
        <v>-221.46</v>
      </c>
      <c r="CT107" s="29">
        <f t="shared" si="74"/>
        <v>-221.46</v>
      </c>
      <c r="CU107" s="29">
        <f t="shared" si="75"/>
        <v>-221.46</v>
      </c>
      <c r="CV107" s="29">
        <f t="shared" si="76"/>
        <v>-221.46</v>
      </c>
      <c r="CW107" s="29">
        <f t="shared" si="77"/>
        <v>-221.46</v>
      </c>
      <c r="CX107" s="29">
        <f t="shared" si="78"/>
        <v>-221.46</v>
      </c>
      <c r="CY107" s="29">
        <f t="shared" si="79"/>
        <v>-221.46</v>
      </c>
      <c r="CZ107" s="29">
        <f t="shared" si="80"/>
        <v>-221.46</v>
      </c>
      <c r="DA107" s="29">
        <f t="shared" si="81"/>
        <v>-221.46</v>
      </c>
      <c r="DB107" s="29">
        <f t="shared" si="82"/>
        <v>-221.46</v>
      </c>
      <c r="DC107" s="29">
        <f t="shared" si="83"/>
        <v>-221.46</v>
      </c>
    </row>
    <row r="108" spans="11:107" s="2" customFormat="1">
      <c r="K108" s="17" t="s">
        <v>46</v>
      </c>
      <c r="L108" s="17" t="s">
        <v>159</v>
      </c>
      <c r="M108" s="17" t="s">
        <v>20</v>
      </c>
      <c r="N108" s="2" t="str">
        <f t="shared" si="44"/>
        <v>JD8C1K003AA</v>
      </c>
      <c r="O108" s="2" t="str">
        <f t="shared" si="90"/>
        <v>AA</v>
      </c>
      <c r="P108" s="2" t="str">
        <f t="shared" si="46"/>
        <v>JD8C-1K003-AA</v>
      </c>
      <c r="Q108" s="2" t="s">
        <v>3307</v>
      </c>
      <c r="R108" s="2" t="s">
        <v>3306</v>
      </c>
      <c r="S108" s="2" t="s">
        <v>3317</v>
      </c>
      <c r="T108" s="2" t="s">
        <v>1375</v>
      </c>
      <c r="U108" s="2" t="s">
        <v>1375</v>
      </c>
      <c r="V108" s="2" t="s">
        <v>1375</v>
      </c>
      <c r="W108" s="2" t="s">
        <v>1375</v>
      </c>
      <c r="X108" s="2" t="s">
        <v>1375</v>
      </c>
      <c r="Y108" s="2" t="s">
        <v>1375</v>
      </c>
      <c r="Z108" s="2">
        <v>4</v>
      </c>
      <c r="AA108" s="2">
        <v>4</v>
      </c>
      <c r="AB108" s="2" t="s">
        <v>1375</v>
      </c>
      <c r="AC108" s="2" t="s">
        <v>1375</v>
      </c>
      <c r="AD108" s="2" t="s">
        <v>1375</v>
      </c>
      <c r="AE108" s="2" t="s">
        <v>1375</v>
      </c>
      <c r="AF108" s="2">
        <v>4</v>
      </c>
      <c r="AL108" s="2">
        <f t="shared" si="52"/>
        <v>1</v>
      </c>
      <c r="AM108" s="16" t="s">
        <v>1749</v>
      </c>
      <c r="AN108" s="59" t="s">
        <v>1750</v>
      </c>
      <c r="AO108" s="16" t="s">
        <v>1394</v>
      </c>
      <c r="AP108" s="2" t="str">
        <f t="shared" si="56"/>
        <v>JD8C -1K003-AA</v>
      </c>
      <c r="AQ108" s="2" t="s">
        <v>1755</v>
      </c>
      <c r="AR108" s="2" t="s">
        <v>1754</v>
      </c>
      <c r="AT108" s="2" t="s">
        <v>2270</v>
      </c>
      <c r="AU108" s="2" t="s">
        <v>2271</v>
      </c>
      <c r="AV108" s="2" t="s">
        <v>2267</v>
      </c>
      <c r="AW108" s="2">
        <v>0</v>
      </c>
      <c r="AX108" s="2" t="s">
        <v>2267</v>
      </c>
      <c r="AY108" s="2" t="s">
        <v>2138</v>
      </c>
      <c r="AZ108" s="2" t="s">
        <v>1647</v>
      </c>
      <c r="BA108" s="2" t="s">
        <v>2115</v>
      </c>
      <c r="BB108" s="29">
        <v>-615.1</v>
      </c>
      <c r="BC108" s="29">
        <v>0</v>
      </c>
      <c r="BD108" s="29">
        <v>0</v>
      </c>
      <c r="BE108" s="29">
        <v>0</v>
      </c>
      <c r="BF108" s="29">
        <v>0</v>
      </c>
      <c r="BG108" s="29">
        <v>-615.1</v>
      </c>
      <c r="BH108" s="29">
        <f t="shared" si="50"/>
        <v>0</v>
      </c>
      <c r="BI108" s="29">
        <f t="shared" si="51"/>
        <v>0</v>
      </c>
      <c r="BJ108" s="29">
        <f t="shared" si="57"/>
        <v>-615.1</v>
      </c>
      <c r="BK108" s="29">
        <f>BJ108/INDEX('EX-Rate'!A:I,MATCH('TT BoM '!BL108,'EX-Rate'!B:B,0),COLUMN('EX-Rate'!E:E))</f>
        <v>-88.82089911309582</v>
      </c>
      <c r="BL108" s="2" t="s">
        <v>2109</v>
      </c>
      <c r="BM108" s="2" t="str">
        <f t="shared" si="89"/>
        <v>LP</v>
      </c>
      <c r="BN108" s="2" t="s">
        <v>2268</v>
      </c>
      <c r="BO108" s="2" t="s">
        <v>2269</v>
      </c>
      <c r="BQ108" s="29">
        <v>0</v>
      </c>
      <c r="BR108" s="29">
        <v>0</v>
      </c>
      <c r="BS108" s="29"/>
      <c r="BT108" s="29">
        <v>0</v>
      </c>
      <c r="BU108" s="29">
        <v>0</v>
      </c>
      <c r="BV108" s="29">
        <v>0</v>
      </c>
      <c r="CC108" s="29">
        <f t="shared" si="58"/>
        <v>0</v>
      </c>
      <c r="CD108" s="29">
        <f t="shared" si="59"/>
        <v>0</v>
      </c>
      <c r="CE108" s="29">
        <f t="shared" si="60"/>
        <v>0</v>
      </c>
      <c r="CF108" s="29">
        <f t="shared" si="61"/>
        <v>0</v>
      </c>
      <c r="CG108" s="29">
        <f t="shared" si="62"/>
        <v>0</v>
      </c>
      <c r="CH108" s="29">
        <f t="shared" si="63"/>
        <v>0</v>
      </c>
      <c r="CI108" s="29">
        <f t="shared" si="64"/>
        <v>-355.28359645238328</v>
      </c>
      <c r="CJ108" s="29">
        <f t="shared" si="65"/>
        <v>-355.28359645238328</v>
      </c>
      <c r="CK108" s="29">
        <f t="shared" si="66"/>
        <v>0</v>
      </c>
      <c r="CL108" s="29">
        <f t="shared" si="67"/>
        <v>0</v>
      </c>
      <c r="CM108" s="29">
        <f t="shared" si="68"/>
        <v>0</v>
      </c>
      <c r="CN108" s="29">
        <f t="shared" si="69"/>
        <v>0</v>
      </c>
      <c r="CO108" s="29">
        <f t="shared" si="70"/>
        <v>-355.28359645238328</v>
      </c>
      <c r="CQ108" s="29">
        <f t="shared" si="71"/>
        <v>0</v>
      </c>
      <c r="CR108" s="29">
        <f t="shared" si="72"/>
        <v>0</v>
      </c>
      <c r="CS108" s="29">
        <f t="shared" si="73"/>
        <v>0</v>
      </c>
      <c r="CT108" s="29">
        <f t="shared" si="74"/>
        <v>0</v>
      </c>
      <c r="CU108" s="29">
        <f t="shared" si="75"/>
        <v>0</v>
      </c>
      <c r="CV108" s="29">
        <f t="shared" si="76"/>
        <v>0</v>
      </c>
      <c r="CW108" s="29">
        <f t="shared" si="77"/>
        <v>-2460.4</v>
      </c>
      <c r="CX108" s="29">
        <f t="shared" si="78"/>
        <v>-2460.4</v>
      </c>
      <c r="CY108" s="29">
        <f t="shared" si="79"/>
        <v>0</v>
      </c>
      <c r="CZ108" s="29">
        <f t="shared" si="80"/>
        <v>0</v>
      </c>
      <c r="DA108" s="29">
        <f t="shared" si="81"/>
        <v>0</v>
      </c>
      <c r="DB108" s="29">
        <f t="shared" si="82"/>
        <v>0</v>
      </c>
      <c r="DC108" s="29">
        <f t="shared" si="83"/>
        <v>-2460.4</v>
      </c>
    </row>
    <row r="109" spans="11:107" s="2" customFormat="1">
      <c r="K109" s="17" t="s">
        <v>46</v>
      </c>
      <c r="L109" s="17" t="s">
        <v>159</v>
      </c>
      <c r="M109" s="17" t="s">
        <v>63</v>
      </c>
      <c r="N109" s="2" t="str">
        <f t="shared" ref="N109:N172" si="91">TRIM(K109)&amp;TRIM(L109)&amp;TRIM(M109)</f>
        <v>JD8C1K003BA</v>
      </c>
      <c r="O109" s="2" t="str">
        <f t="shared" si="90"/>
        <v>BA</v>
      </c>
      <c r="P109" s="2" t="str">
        <f t="shared" ref="P109:P172" si="92">TRIM(K109)&amp;"-"&amp;TRIM(L109)&amp;"-"&amp;TRIM(O109)</f>
        <v>JD8C-1K003-BA</v>
      </c>
      <c r="Q109" s="2" t="s">
        <v>3307</v>
      </c>
      <c r="R109" s="2" t="s">
        <v>3306</v>
      </c>
      <c r="S109" s="2" t="s">
        <v>2269</v>
      </c>
      <c r="T109" s="2" t="s">
        <v>1375</v>
      </c>
      <c r="U109" s="2" t="s">
        <v>1375</v>
      </c>
      <c r="V109" s="2">
        <v>4</v>
      </c>
      <c r="W109" s="2">
        <v>4</v>
      </c>
      <c r="X109" s="2" t="s">
        <v>1375</v>
      </c>
      <c r="Y109" s="2" t="s">
        <v>1375</v>
      </c>
      <c r="Z109" s="2" t="s">
        <v>1375</v>
      </c>
      <c r="AA109" s="2" t="s">
        <v>1375</v>
      </c>
      <c r="AB109" s="2" t="s">
        <v>1375</v>
      </c>
      <c r="AC109" s="2" t="s">
        <v>1375</v>
      </c>
      <c r="AD109" s="2">
        <v>4</v>
      </c>
      <c r="AE109" s="2">
        <v>4</v>
      </c>
      <c r="AF109" s="2" t="s">
        <v>1375</v>
      </c>
      <c r="AL109" s="2">
        <f t="shared" si="52"/>
        <v>1</v>
      </c>
      <c r="AM109" s="16" t="s">
        <v>1749</v>
      </c>
      <c r="AN109" s="59" t="s">
        <v>1750</v>
      </c>
      <c r="AO109" s="16" t="s">
        <v>1454</v>
      </c>
      <c r="AP109" s="2" t="str">
        <f t="shared" si="56"/>
        <v>JD8C -1K003-BA</v>
      </c>
      <c r="AQ109" s="2" t="s">
        <v>1755</v>
      </c>
      <c r="AR109" s="2" t="s">
        <v>1754</v>
      </c>
      <c r="AT109" s="2" t="s">
        <v>2270</v>
      </c>
      <c r="AU109" s="2" t="s">
        <v>2272</v>
      </c>
      <c r="AV109" s="2" t="s">
        <v>2267</v>
      </c>
      <c r="AW109" s="2">
        <v>0</v>
      </c>
      <c r="AX109" s="2" t="s">
        <v>2267</v>
      </c>
      <c r="AY109" s="2" t="s">
        <v>2138</v>
      </c>
      <c r="AZ109" s="2" t="s">
        <v>1647</v>
      </c>
      <c r="BA109" s="2" t="s">
        <v>2115</v>
      </c>
      <c r="BB109" s="29">
        <v>-495.7</v>
      </c>
      <c r="BC109" s="29">
        <v>0</v>
      </c>
      <c r="BD109" s="29">
        <v>0</v>
      </c>
      <c r="BE109" s="29">
        <v>0</v>
      </c>
      <c r="BF109" s="29">
        <v>0</v>
      </c>
      <c r="BG109" s="29">
        <v>-495.7</v>
      </c>
      <c r="BH109" s="29">
        <f t="shared" si="50"/>
        <v>0</v>
      </c>
      <c r="BI109" s="29">
        <f t="shared" si="51"/>
        <v>0</v>
      </c>
      <c r="BJ109" s="29">
        <f t="shared" si="57"/>
        <v>-495.7</v>
      </c>
      <c r="BK109" s="29">
        <f>BJ109/INDEX('EX-Rate'!A:I,MATCH('TT BoM '!BL109,'EX-Rate'!B:B,0),COLUMN('EX-Rate'!E:E))</f>
        <v>-71.579449992459104</v>
      </c>
      <c r="BL109" s="2" t="s">
        <v>2109</v>
      </c>
      <c r="BM109" s="2" t="str">
        <f t="shared" si="89"/>
        <v>LP</v>
      </c>
      <c r="BN109" s="2" t="s">
        <v>2268</v>
      </c>
      <c r="BO109" s="2" t="s">
        <v>2269</v>
      </c>
      <c r="BQ109" s="29">
        <v>0</v>
      </c>
      <c r="BR109" s="29">
        <v>0</v>
      </c>
      <c r="BS109" s="29"/>
      <c r="BT109" s="29">
        <v>0</v>
      </c>
      <c r="BU109" s="29">
        <v>0</v>
      </c>
      <c r="BV109" s="29">
        <v>0</v>
      </c>
      <c r="CC109" s="29">
        <f t="shared" si="58"/>
        <v>0</v>
      </c>
      <c r="CD109" s="29">
        <f t="shared" si="59"/>
        <v>0</v>
      </c>
      <c r="CE109" s="29">
        <f t="shared" si="60"/>
        <v>-286.31779996983641</v>
      </c>
      <c r="CF109" s="29">
        <f t="shared" si="61"/>
        <v>-286.31779996983641</v>
      </c>
      <c r="CG109" s="29">
        <f t="shared" si="62"/>
        <v>0</v>
      </c>
      <c r="CH109" s="29">
        <f t="shared" si="63"/>
        <v>0</v>
      </c>
      <c r="CI109" s="29">
        <f t="shared" si="64"/>
        <v>0</v>
      </c>
      <c r="CJ109" s="29">
        <f t="shared" si="65"/>
        <v>0</v>
      </c>
      <c r="CK109" s="29">
        <f t="shared" si="66"/>
        <v>0</v>
      </c>
      <c r="CL109" s="29">
        <f t="shared" si="67"/>
        <v>0</v>
      </c>
      <c r="CM109" s="29">
        <f t="shared" si="68"/>
        <v>-286.31779996983641</v>
      </c>
      <c r="CN109" s="29">
        <f t="shared" si="69"/>
        <v>-286.31779996983641</v>
      </c>
      <c r="CO109" s="29">
        <f t="shared" si="70"/>
        <v>0</v>
      </c>
      <c r="CQ109" s="29">
        <f t="shared" si="71"/>
        <v>0</v>
      </c>
      <c r="CR109" s="29">
        <f t="shared" si="72"/>
        <v>0</v>
      </c>
      <c r="CS109" s="29">
        <f t="shared" si="73"/>
        <v>-1982.8</v>
      </c>
      <c r="CT109" s="29">
        <f t="shared" si="74"/>
        <v>-1982.8</v>
      </c>
      <c r="CU109" s="29">
        <f t="shared" si="75"/>
        <v>0</v>
      </c>
      <c r="CV109" s="29">
        <f t="shared" si="76"/>
        <v>0</v>
      </c>
      <c r="CW109" s="29">
        <f t="shared" si="77"/>
        <v>0</v>
      </c>
      <c r="CX109" s="29">
        <f t="shared" si="78"/>
        <v>0</v>
      </c>
      <c r="CY109" s="29">
        <f t="shared" si="79"/>
        <v>0</v>
      </c>
      <c r="CZ109" s="29">
        <f t="shared" si="80"/>
        <v>0</v>
      </c>
      <c r="DA109" s="29">
        <f t="shared" si="81"/>
        <v>-1982.8</v>
      </c>
      <c r="DB109" s="29">
        <f t="shared" si="82"/>
        <v>-1982.8</v>
      </c>
      <c r="DC109" s="29">
        <f t="shared" si="83"/>
        <v>0</v>
      </c>
    </row>
    <row r="110" spans="11:107" s="2" customFormat="1">
      <c r="K110" s="17" t="s">
        <v>46</v>
      </c>
      <c r="L110" s="17" t="s">
        <v>159</v>
      </c>
      <c r="M110" s="17" t="s">
        <v>36</v>
      </c>
      <c r="N110" s="2" t="str">
        <f t="shared" si="91"/>
        <v>JD8C1K003CB</v>
      </c>
      <c r="O110" s="2" t="str">
        <f t="shared" si="90"/>
        <v>CB</v>
      </c>
      <c r="P110" s="2" t="str">
        <f t="shared" si="92"/>
        <v>JD8C-1K003-CB</v>
      </c>
      <c r="Q110" s="2" t="s">
        <v>3305</v>
      </c>
      <c r="R110" s="2" t="s">
        <v>3306</v>
      </c>
      <c r="S110" s="2" t="s">
        <v>3317</v>
      </c>
      <c r="T110" s="2">
        <v>4</v>
      </c>
      <c r="U110" s="2" t="s">
        <v>1375</v>
      </c>
      <c r="V110" s="2" t="s">
        <v>1375</v>
      </c>
      <c r="W110" s="2" t="s">
        <v>1375</v>
      </c>
      <c r="X110" s="2" t="s">
        <v>1375</v>
      </c>
      <c r="Y110" s="2" t="s">
        <v>1375</v>
      </c>
      <c r="Z110" s="2" t="s">
        <v>1375</v>
      </c>
      <c r="AA110" s="2" t="s">
        <v>1375</v>
      </c>
      <c r="AB110" s="2">
        <v>4</v>
      </c>
      <c r="AC110" s="2" t="s">
        <v>1375</v>
      </c>
      <c r="AD110" s="2" t="s">
        <v>1375</v>
      </c>
      <c r="AE110" s="2" t="s">
        <v>1375</v>
      </c>
      <c r="AF110" s="2" t="s">
        <v>1375</v>
      </c>
      <c r="AL110" s="2">
        <f t="shared" si="52"/>
        <v>1</v>
      </c>
      <c r="AM110" s="16" t="s">
        <v>1749</v>
      </c>
      <c r="AN110" s="59" t="s">
        <v>1750</v>
      </c>
      <c r="AO110" s="16" t="s">
        <v>1751</v>
      </c>
      <c r="AP110" s="2" t="str">
        <f t="shared" si="56"/>
        <v>JD8C -1K003-CB</v>
      </c>
      <c r="AQ110" s="2" t="s">
        <v>1755</v>
      </c>
      <c r="AR110" s="2" t="s">
        <v>1754</v>
      </c>
      <c r="AT110" s="2" t="s">
        <v>2270</v>
      </c>
      <c r="AU110" s="2" t="s">
        <v>2271</v>
      </c>
      <c r="AV110" s="2" t="s">
        <v>2267</v>
      </c>
      <c r="AW110" s="2">
        <v>0</v>
      </c>
      <c r="AX110" s="2" t="s">
        <v>2267</v>
      </c>
      <c r="AY110" s="2" t="s">
        <v>2138</v>
      </c>
      <c r="AZ110" s="2" t="s">
        <v>1647</v>
      </c>
      <c r="BA110" s="2" t="s">
        <v>2115</v>
      </c>
      <c r="BB110" s="29">
        <v>-390.64</v>
      </c>
      <c r="BC110" s="29">
        <v>0</v>
      </c>
      <c r="BD110" s="29">
        <v>0</v>
      </c>
      <c r="BE110" s="29">
        <v>0</v>
      </c>
      <c r="BF110" s="29">
        <v>0</v>
      </c>
      <c r="BG110" s="29">
        <v>-390.64</v>
      </c>
      <c r="BH110" s="29">
        <f t="shared" si="50"/>
        <v>0</v>
      </c>
      <c r="BI110" s="29">
        <f t="shared" si="51"/>
        <v>0</v>
      </c>
      <c r="BJ110" s="29">
        <f t="shared" si="57"/>
        <v>-390.64</v>
      </c>
      <c r="BK110" s="29">
        <f>BJ110/INDEX('EX-Rate'!A:I,MATCH('TT BoM '!BL110,'EX-Rate'!B:B,0),COLUMN('EX-Rate'!E:E))</f>
        <v>-56.408707575255647</v>
      </c>
      <c r="BL110" s="2" t="s">
        <v>2109</v>
      </c>
      <c r="BM110" s="2" t="str">
        <f t="shared" si="89"/>
        <v>LP</v>
      </c>
      <c r="BN110" s="2" t="s">
        <v>2268</v>
      </c>
      <c r="BO110" s="2" t="s">
        <v>2269</v>
      </c>
      <c r="BQ110" s="29">
        <v>0</v>
      </c>
      <c r="BR110" s="29">
        <v>0</v>
      </c>
      <c r="BS110" s="29"/>
      <c r="BT110" s="29">
        <v>0</v>
      </c>
      <c r="BU110" s="29">
        <v>0</v>
      </c>
      <c r="BV110" s="29">
        <v>0</v>
      </c>
      <c r="CC110" s="29">
        <f t="shared" si="58"/>
        <v>-225.63483030102259</v>
      </c>
      <c r="CD110" s="29">
        <f t="shared" si="59"/>
        <v>0</v>
      </c>
      <c r="CE110" s="29">
        <f t="shared" si="60"/>
        <v>0</v>
      </c>
      <c r="CF110" s="29">
        <f t="shared" si="61"/>
        <v>0</v>
      </c>
      <c r="CG110" s="29">
        <f t="shared" si="62"/>
        <v>0</v>
      </c>
      <c r="CH110" s="29">
        <f t="shared" si="63"/>
        <v>0</v>
      </c>
      <c r="CI110" s="29">
        <f t="shared" si="64"/>
        <v>0</v>
      </c>
      <c r="CJ110" s="29">
        <f t="shared" si="65"/>
        <v>0</v>
      </c>
      <c r="CK110" s="29">
        <f t="shared" si="66"/>
        <v>-225.63483030102259</v>
      </c>
      <c r="CL110" s="29">
        <f t="shared" si="67"/>
        <v>0</v>
      </c>
      <c r="CM110" s="29">
        <f t="shared" si="68"/>
        <v>0</v>
      </c>
      <c r="CN110" s="29">
        <f t="shared" si="69"/>
        <v>0</v>
      </c>
      <c r="CO110" s="29">
        <f t="shared" si="70"/>
        <v>0</v>
      </c>
      <c r="CQ110" s="29">
        <f t="shared" si="71"/>
        <v>-1562.56</v>
      </c>
      <c r="CR110" s="29">
        <f t="shared" si="72"/>
        <v>0</v>
      </c>
      <c r="CS110" s="29">
        <f t="shared" si="73"/>
        <v>0</v>
      </c>
      <c r="CT110" s="29">
        <f t="shared" si="74"/>
        <v>0</v>
      </c>
      <c r="CU110" s="29">
        <f t="shared" si="75"/>
        <v>0</v>
      </c>
      <c r="CV110" s="29">
        <f t="shared" si="76"/>
        <v>0</v>
      </c>
      <c r="CW110" s="29">
        <f t="shared" si="77"/>
        <v>0</v>
      </c>
      <c r="CX110" s="29">
        <f t="shared" si="78"/>
        <v>0</v>
      </c>
      <c r="CY110" s="29">
        <f t="shared" si="79"/>
        <v>-1562.56</v>
      </c>
      <c r="CZ110" s="29">
        <f t="shared" si="80"/>
        <v>0</v>
      </c>
      <c r="DA110" s="29">
        <f t="shared" si="81"/>
        <v>0</v>
      </c>
      <c r="DB110" s="29">
        <f t="shared" si="82"/>
        <v>0</v>
      </c>
      <c r="DC110" s="29">
        <f t="shared" si="83"/>
        <v>0</v>
      </c>
    </row>
    <row r="111" spans="11:107" s="2" customFormat="1">
      <c r="K111" s="17" t="s">
        <v>46</v>
      </c>
      <c r="L111" s="17" t="s">
        <v>159</v>
      </c>
      <c r="M111" s="17" t="s">
        <v>104</v>
      </c>
      <c r="N111" s="2" t="str">
        <f t="shared" si="91"/>
        <v>JD8C1K003DA</v>
      </c>
      <c r="O111" s="2" t="str">
        <f t="shared" si="90"/>
        <v>DA</v>
      </c>
      <c r="P111" s="2" t="str">
        <f t="shared" si="92"/>
        <v>JD8C-1K003-DA</v>
      </c>
      <c r="Q111" s="2" t="s">
        <v>3307</v>
      </c>
      <c r="R111" s="2" t="s">
        <v>3306</v>
      </c>
      <c r="S111" s="2" t="s">
        <v>2269</v>
      </c>
      <c r="T111" s="2" t="s">
        <v>1375</v>
      </c>
      <c r="U111" s="2" t="s">
        <v>1375</v>
      </c>
      <c r="V111" s="2" t="s">
        <v>1375</v>
      </c>
      <c r="W111" s="2" t="s">
        <v>1375</v>
      </c>
      <c r="X111" s="2">
        <v>4</v>
      </c>
      <c r="Y111" s="2">
        <v>4</v>
      </c>
      <c r="Z111" s="2" t="s">
        <v>1375</v>
      </c>
      <c r="AA111" s="2" t="s">
        <v>1375</v>
      </c>
      <c r="AB111" s="2" t="s">
        <v>1375</v>
      </c>
      <c r="AC111" s="2" t="s">
        <v>1375</v>
      </c>
      <c r="AD111" s="2" t="s">
        <v>1375</v>
      </c>
      <c r="AE111" s="2" t="s">
        <v>1375</v>
      </c>
      <c r="AF111" s="2" t="s">
        <v>1375</v>
      </c>
      <c r="AL111" s="2">
        <f t="shared" si="52"/>
        <v>1</v>
      </c>
      <c r="AM111" s="16" t="s">
        <v>1749</v>
      </c>
      <c r="AN111" s="59" t="s">
        <v>1750</v>
      </c>
      <c r="AO111" s="16" t="s">
        <v>1752</v>
      </c>
      <c r="AP111" s="2" t="str">
        <f t="shared" si="56"/>
        <v>JD8C -1K003-DA</v>
      </c>
      <c r="AQ111" s="2" t="s">
        <v>1755</v>
      </c>
      <c r="AR111" s="2" t="s">
        <v>1754</v>
      </c>
      <c r="AT111" s="2" t="s">
        <v>2270</v>
      </c>
      <c r="AU111" s="2" t="s">
        <v>2272</v>
      </c>
      <c r="AV111" s="2" t="s">
        <v>2267</v>
      </c>
      <c r="AW111" s="2">
        <v>0</v>
      </c>
      <c r="AX111" s="2" t="s">
        <v>2267</v>
      </c>
      <c r="AY111" s="2" t="s">
        <v>2138</v>
      </c>
      <c r="AZ111" s="2" t="s">
        <v>1647</v>
      </c>
      <c r="BA111" s="2" t="s">
        <v>2115</v>
      </c>
      <c r="BB111" s="29">
        <v>-498.18</v>
      </c>
      <c r="BC111" s="29">
        <v>0</v>
      </c>
      <c r="BD111" s="29">
        <v>0</v>
      </c>
      <c r="BE111" s="29">
        <v>0</v>
      </c>
      <c r="BF111" s="29">
        <v>0</v>
      </c>
      <c r="BG111" s="29">
        <v>-498.18</v>
      </c>
      <c r="BH111" s="29">
        <f t="shared" si="50"/>
        <v>0</v>
      </c>
      <c r="BI111" s="29">
        <f t="shared" si="51"/>
        <v>0</v>
      </c>
      <c r="BJ111" s="29">
        <f t="shared" si="57"/>
        <v>-498.18</v>
      </c>
      <c r="BK111" s="29">
        <f>BJ111/INDEX('EX-Rate'!A:I,MATCH('TT BoM '!BL111,'EX-Rate'!B:B,0),COLUMN('EX-Rate'!E:E))</f>
        <v>-71.937563843541</v>
      </c>
      <c r="BL111" s="2" t="s">
        <v>2109</v>
      </c>
      <c r="BM111" s="2" t="str">
        <f t="shared" si="89"/>
        <v>LP</v>
      </c>
      <c r="BN111" s="2" t="s">
        <v>2268</v>
      </c>
      <c r="BO111" s="2" t="s">
        <v>2269</v>
      </c>
      <c r="BQ111" s="29">
        <v>0</v>
      </c>
      <c r="BR111" s="29">
        <v>0</v>
      </c>
      <c r="BS111" s="29"/>
      <c r="BT111" s="29">
        <v>0</v>
      </c>
      <c r="BU111" s="29">
        <v>0</v>
      </c>
      <c r="BV111" s="29">
        <v>0</v>
      </c>
      <c r="CC111" s="29">
        <f t="shared" si="58"/>
        <v>0</v>
      </c>
      <c r="CD111" s="29">
        <f t="shared" si="59"/>
        <v>0</v>
      </c>
      <c r="CE111" s="29">
        <f t="shared" si="60"/>
        <v>0</v>
      </c>
      <c r="CF111" s="29">
        <f t="shared" si="61"/>
        <v>0</v>
      </c>
      <c r="CG111" s="29">
        <f t="shared" si="62"/>
        <v>-287.750255374164</v>
      </c>
      <c r="CH111" s="29">
        <f t="shared" si="63"/>
        <v>-287.750255374164</v>
      </c>
      <c r="CI111" s="29">
        <f t="shared" si="64"/>
        <v>0</v>
      </c>
      <c r="CJ111" s="29">
        <f t="shared" si="65"/>
        <v>0</v>
      </c>
      <c r="CK111" s="29">
        <f t="shared" si="66"/>
        <v>0</v>
      </c>
      <c r="CL111" s="29">
        <f t="shared" si="67"/>
        <v>0</v>
      </c>
      <c r="CM111" s="29">
        <f t="shared" si="68"/>
        <v>0</v>
      </c>
      <c r="CN111" s="29">
        <f t="shared" si="69"/>
        <v>0</v>
      </c>
      <c r="CO111" s="29">
        <f t="shared" si="70"/>
        <v>0</v>
      </c>
      <c r="CQ111" s="29">
        <f t="shared" si="71"/>
        <v>0</v>
      </c>
      <c r="CR111" s="29">
        <f t="shared" si="72"/>
        <v>0</v>
      </c>
      <c r="CS111" s="29">
        <f t="shared" si="73"/>
        <v>0</v>
      </c>
      <c r="CT111" s="29">
        <f t="shared" si="74"/>
        <v>0</v>
      </c>
      <c r="CU111" s="29">
        <f t="shared" si="75"/>
        <v>-1992.72</v>
      </c>
      <c r="CV111" s="29">
        <f t="shared" si="76"/>
        <v>-1992.72</v>
      </c>
      <c r="CW111" s="29">
        <f t="shared" si="77"/>
        <v>0</v>
      </c>
      <c r="CX111" s="29">
        <f t="shared" si="78"/>
        <v>0</v>
      </c>
      <c r="CY111" s="29">
        <f t="shared" si="79"/>
        <v>0</v>
      </c>
      <c r="CZ111" s="29">
        <f t="shared" si="80"/>
        <v>0</v>
      </c>
      <c r="DA111" s="29">
        <f t="shared" si="81"/>
        <v>0</v>
      </c>
      <c r="DB111" s="29">
        <f t="shared" si="82"/>
        <v>0</v>
      </c>
      <c r="DC111" s="29">
        <f t="shared" si="83"/>
        <v>0</v>
      </c>
    </row>
    <row r="112" spans="11:107" s="2" customFormat="1">
      <c r="K112" s="17" t="s">
        <v>46</v>
      </c>
      <c r="L112" s="17" t="s">
        <v>159</v>
      </c>
      <c r="M112" s="17" t="s">
        <v>98</v>
      </c>
      <c r="N112" s="2" t="str">
        <f t="shared" si="91"/>
        <v>JD8C1K003EA</v>
      </c>
      <c r="O112" s="2" t="str">
        <f t="shared" si="90"/>
        <v>EA</v>
      </c>
      <c r="P112" s="2" t="str">
        <f t="shared" si="92"/>
        <v>JD8C-1K003-EA</v>
      </c>
      <c r="Q112" s="2" t="s">
        <v>1375</v>
      </c>
      <c r="R112" s="2" t="s">
        <v>1375</v>
      </c>
      <c r="S112" s="2" t="s">
        <v>1375</v>
      </c>
      <c r="T112" s="2" t="s">
        <v>1375</v>
      </c>
      <c r="U112" s="2">
        <v>4</v>
      </c>
      <c r="V112" s="2" t="s">
        <v>1375</v>
      </c>
      <c r="W112" s="2" t="s">
        <v>1375</v>
      </c>
      <c r="X112" s="2" t="s">
        <v>1375</v>
      </c>
      <c r="Y112" s="2" t="s">
        <v>1375</v>
      </c>
      <c r="Z112" s="2" t="s">
        <v>1375</v>
      </c>
      <c r="AA112" s="2" t="s">
        <v>1375</v>
      </c>
      <c r="AB112" s="2" t="s">
        <v>1375</v>
      </c>
      <c r="AC112" s="2">
        <v>4</v>
      </c>
      <c r="AD112" s="2" t="s">
        <v>1375</v>
      </c>
      <c r="AE112" s="2" t="s">
        <v>1375</v>
      </c>
      <c r="AF112" s="2" t="s">
        <v>1375</v>
      </c>
      <c r="AL112" s="2">
        <f t="shared" si="52"/>
        <v>1</v>
      </c>
      <c r="AM112" s="16" t="s">
        <v>1749</v>
      </c>
      <c r="AN112" s="59" t="s">
        <v>1750</v>
      </c>
      <c r="AO112" s="16" t="s">
        <v>1753</v>
      </c>
      <c r="AP112" s="2" t="str">
        <f t="shared" si="56"/>
        <v>JD8C -1K003-EA</v>
      </c>
      <c r="AQ112" s="2" t="s">
        <v>1755</v>
      </c>
      <c r="AR112" s="2" t="s">
        <v>1754</v>
      </c>
      <c r="AT112" s="2" t="s">
        <v>2270</v>
      </c>
      <c r="AU112" s="2" t="s">
        <v>2271</v>
      </c>
      <c r="AV112" s="2" t="s">
        <v>2267</v>
      </c>
      <c r="AW112" s="2">
        <v>0</v>
      </c>
      <c r="AX112" s="2" t="s">
        <v>2267</v>
      </c>
      <c r="AY112" s="2" t="s">
        <v>2138</v>
      </c>
      <c r="AZ112" s="2" t="s">
        <v>1647</v>
      </c>
      <c r="BA112" s="2" t="s">
        <v>2115</v>
      </c>
      <c r="BB112" s="29">
        <v>-360.44</v>
      </c>
      <c r="BC112" s="29">
        <v>0</v>
      </c>
      <c r="BD112" s="29">
        <v>0</v>
      </c>
      <c r="BE112" s="29">
        <v>0</v>
      </c>
      <c r="BF112" s="29">
        <v>0</v>
      </c>
      <c r="BG112" s="29">
        <v>-360.44</v>
      </c>
      <c r="BH112" s="29">
        <f t="shared" si="50"/>
        <v>0</v>
      </c>
      <c r="BI112" s="29">
        <f t="shared" si="51"/>
        <v>0</v>
      </c>
      <c r="BJ112" s="29">
        <f t="shared" si="57"/>
        <v>-360.44</v>
      </c>
      <c r="BK112" s="29">
        <f>BJ112/INDEX('EX-Rate'!A:I,MATCH('TT BoM '!BL112,'EX-Rate'!B:B,0),COLUMN('EX-Rate'!E:E))</f>
        <v>-52.04780503385507</v>
      </c>
      <c r="BL112" s="2" t="s">
        <v>2109</v>
      </c>
      <c r="BM112" s="2" t="str">
        <f t="shared" si="89"/>
        <v>LP</v>
      </c>
      <c r="BN112" s="2" t="s">
        <v>2268</v>
      </c>
      <c r="BO112" s="2" t="s">
        <v>2269</v>
      </c>
      <c r="BQ112" s="29">
        <v>0</v>
      </c>
      <c r="BR112" s="29">
        <v>0</v>
      </c>
      <c r="BS112" s="29"/>
      <c r="BT112" s="29">
        <v>0</v>
      </c>
      <c r="BU112" s="29">
        <v>0</v>
      </c>
      <c r="BV112" s="29">
        <v>0</v>
      </c>
      <c r="CC112" s="29">
        <f t="shared" si="58"/>
        <v>0</v>
      </c>
      <c r="CD112" s="29">
        <f t="shared" si="59"/>
        <v>-208.19122013542028</v>
      </c>
      <c r="CE112" s="29">
        <f t="shared" si="60"/>
        <v>0</v>
      </c>
      <c r="CF112" s="29">
        <f t="shared" si="61"/>
        <v>0</v>
      </c>
      <c r="CG112" s="29">
        <f t="shared" si="62"/>
        <v>0</v>
      </c>
      <c r="CH112" s="29">
        <f t="shared" si="63"/>
        <v>0</v>
      </c>
      <c r="CI112" s="29">
        <f t="shared" si="64"/>
        <v>0</v>
      </c>
      <c r="CJ112" s="29">
        <f t="shared" si="65"/>
        <v>0</v>
      </c>
      <c r="CK112" s="29">
        <f t="shared" si="66"/>
        <v>0</v>
      </c>
      <c r="CL112" s="29">
        <f t="shared" si="67"/>
        <v>-208.19122013542028</v>
      </c>
      <c r="CM112" s="29">
        <f t="shared" si="68"/>
        <v>0</v>
      </c>
      <c r="CN112" s="29">
        <f t="shared" si="69"/>
        <v>0</v>
      </c>
      <c r="CO112" s="29">
        <f t="shared" si="70"/>
        <v>0</v>
      </c>
      <c r="CQ112" s="29">
        <f t="shared" si="71"/>
        <v>0</v>
      </c>
      <c r="CR112" s="29">
        <f t="shared" si="72"/>
        <v>-1441.76</v>
      </c>
      <c r="CS112" s="29">
        <f t="shared" si="73"/>
        <v>0</v>
      </c>
      <c r="CT112" s="29">
        <f t="shared" si="74"/>
        <v>0</v>
      </c>
      <c r="CU112" s="29">
        <f t="shared" si="75"/>
        <v>0</v>
      </c>
      <c r="CV112" s="29">
        <f t="shared" si="76"/>
        <v>0</v>
      </c>
      <c r="CW112" s="29">
        <f t="shared" si="77"/>
        <v>0</v>
      </c>
      <c r="CX112" s="29">
        <f t="shared" si="78"/>
        <v>0</v>
      </c>
      <c r="CY112" s="29">
        <f t="shared" si="79"/>
        <v>0</v>
      </c>
      <c r="CZ112" s="29">
        <f t="shared" si="80"/>
        <v>-1441.76</v>
      </c>
      <c r="DA112" s="29">
        <f t="shared" si="81"/>
        <v>0</v>
      </c>
      <c r="DB112" s="29">
        <f t="shared" si="82"/>
        <v>0</v>
      </c>
      <c r="DC112" s="29">
        <f t="shared" si="83"/>
        <v>0</v>
      </c>
    </row>
    <row r="113" spans="11:107" s="2" customFormat="1">
      <c r="K113" s="17" t="s">
        <v>163</v>
      </c>
      <c r="L113" s="17" t="s">
        <v>162</v>
      </c>
      <c r="M113" s="17" t="s">
        <v>164</v>
      </c>
      <c r="N113" s="2" t="str">
        <f t="shared" si="91"/>
        <v>JX6T10300GB</v>
      </c>
      <c r="O113" s="2" t="str">
        <f t="shared" si="90"/>
        <v>GB</v>
      </c>
      <c r="P113" s="2" t="str">
        <f t="shared" si="92"/>
        <v>JX6T-10300-GB</v>
      </c>
      <c r="Q113" s="2" t="s">
        <v>3305</v>
      </c>
      <c r="R113" s="2" t="s">
        <v>3306</v>
      </c>
      <c r="S113" s="2" t="s">
        <v>2277</v>
      </c>
      <c r="T113" s="2" t="s">
        <v>1375</v>
      </c>
      <c r="U113" s="2" t="s">
        <v>1375</v>
      </c>
      <c r="V113" s="2" t="s">
        <v>1375</v>
      </c>
      <c r="W113" s="2" t="s">
        <v>1375</v>
      </c>
      <c r="X113" s="2">
        <v>1</v>
      </c>
      <c r="Y113" s="2">
        <v>1</v>
      </c>
      <c r="Z113" s="2" t="s">
        <v>1375</v>
      </c>
      <c r="AA113" s="2">
        <v>1</v>
      </c>
      <c r="AB113" s="2" t="s">
        <v>1375</v>
      </c>
      <c r="AC113" s="2" t="s">
        <v>1375</v>
      </c>
      <c r="AD113" s="2" t="s">
        <v>1375</v>
      </c>
      <c r="AE113" s="2" t="s">
        <v>1375</v>
      </c>
      <c r="AF113" s="2" t="s">
        <v>1375</v>
      </c>
      <c r="AL113" s="2">
        <f t="shared" si="52"/>
        <v>1</v>
      </c>
      <c r="AM113" s="57" t="s">
        <v>1869</v>
      </c>
      <c r="AN113" s="16" t="s">
        <v>1870</v>
      </c>
      <c r="AO113" s="16" t="s">
        <v>1871</v>
      </c>
      <c r="AP113" s="2" t="str">
        <f t="shared" si="56"/>
        <v>JX6T-10300 -GB </v>
      </c>
      <c r="AQ113" s="2" t="s">
        <v>1868</v>
      </c>
      <c r="AR113" s="2" t="s">
        <v>1754</v>
      </c>
      <c r="AS113" s="2">
        <v>519</v>
      </c>
      <c r="AT113" s="2" t="s">
        <v>2202</v>
      </c>
      <c r="AU113" s="2" t="s">
        <v>2273</v>
      </c>
      <c r="AV113" s="2" t="s">
        <v>2274</v>
      </c>
      <c r="AW113" s="2">
        <v>0</v>
      </c>
      <c r="AX113" s="2">
        <v>0</v>
      </c>
      <c r="AY113" s="2" t="s">
        <v>2108</v>
      </c>
      <c r="AZ113" s="2" t="s">
        <v>1649</v>
      </c>
      <c r="BA113" s="2" t="s">
        <v>2073</v>
      </c>
      <c r="BB113" s="29">
        <v>-515.23</v>
      </c>
      <c r="BC113" s="29">
        <v>-3.74</v>
      </c>
      <c r="BD113" s="29" t="s">
        <v>2275</v>
      </c>
      <c r="BE113" s="29">
        <v>0</v>
      </c>
      <c r="BF113" s="29">
        <v>0</v>
      </c>
      <c r="BG113" s="29">
        <v>-518.97</v>
      </c>
      <c r="BH113" s="29">
        <f t="shared" si="50"/>
        <v>0</v>
      </c>
      <c r="BI113" s="29">
        <f t="shared" si="51"/>
        <v>0</v>
      </c>
      <c r="BJ113" s="29">
        <f t="shared" si="57"/>
        <v>-518.97</v>
      </c>
      <c r="BK113" s="29">
        <f>BJ113/INDEX('EX-Rate'!A:I,MATCH('TT BoM '!BL113,'EX-Rate'!B:B,0),COLUMN('EX-Rate'!E:E))</f>
        <v>-74.939655361280018</v>
      </c>
      <c r="BL113" s="2" t="s">
        <v>2109</v>
      </c>
      <c r="BM113" s="2" t="str">
        <f t="shared" si="89"/>
        <v>LP</v>
      </c>
      <c r="BN113" s="2" t="s">
        <v>2276</v>
      </c>
      <c r="BO113" s="2" t="s">
        <v>2277</v>
      </c>
      <c r="BQ113" s="29">
        <v>0</v>
      </c>
      <c r="BR113" s="29">
        <v>-499000</v>
      </c>
      <c r="BS113" s="29"/>
      <c r="BT113" s="29">
        <v>0</v>
      </c>
      <c r="BU113" s="29">
        <v>0</v>
      </c>
      <c r="BV113" s="29">
        <v>0</v>
      </c>
      <c r="CC113" s="29">
        <f t="shared" si="58"/>
        <v>0</v>
      </c>
      <c r="CD113" s="29">
        <f t="shared" si="59"/>
        <v>0</v>
      </c>
      <c r="CE113" s="29">
        <f t="shared" si="60"/>
        <v>0</v>
      </c>
      <c r="CF113" s="29">
        <f t="shared" si="61"/>
        <v>0</v>
      </c>
      <c r="CG113" s="29">
        <f t="shared" si="62"/>
        <v>-74.939655361280018</v>
      </c>
      <c r="CH113" s="29">
        <f t="shared" si="63"/>
        <v>-74.939655361280018</v>
      </c>
      <c r="CI113" s="29">
        <f t="shared" si="64"/>
        <v>0</v>
      </c>
      <c r="CJ113" s="29">
        <f t="shared" si="65"/>
        <v>-74.939655361280018</v>
      </c>
      <c r="CK113" s="29">
        <f t="shared" si="66"/>
        <v>0</v>
      </c>
      <c r="CL113" s="29">
        <f t="shared" si="67"/>
        <v>0</v>
      </c>
      <c r="CM113" s="29">
        <f t="shared" si="68"/>
        <v>0</v>
      </c>
      <c r="CN113" s="29">
        <f t="shared" si="69"/>
        <v>0</v>
      </c>
      <c r="CO113" s="29">
        <f t="shared" si="70"/>
        <v>0</v>
      </c>
      <c r="CQ113" s="29">
        <f t="shared" si="71"/>
        <v>0</v>
      </c>
      <c r="CR113" s="29">
        <f t="shared" si="72"/>
        <v>0</v>
      </c>
      <c r="CS113" s="29">
        <f t="shared" si="73"/>
        <v>0</v>
      </c>
      <c r="CT113" s="29">
        <f t="shared" si="74"/>
        <v>0</v>
      </c>
      <c r="CU113" s="29">
        <f t="shared" si="75"/>
        <v>-518.97</v>
      </c>
      <c r="CV113" s="29">
        <f t="shared" si="76"/>
        <v>-518.97</v>
      </c>
      <c r="CW113" s="29">
        <f t="shared" si="77"/>
        <v>0</v>
      </c>
      <c r="CX113" s="29">
        <f t="shared" si="78"/>
        <v>-518.97</v>
      </c>
      <c r="CY113" s="29">
        <f t="shared" si="79"/>
        <v>0</v>
      </c>
      <c r="CZ113" s="29">
        <f t="shared" si="80"/>
        <v>0</v>
      </c>
      <c r="DA113" s="29">
        <f t="shared" si="81"/>
        <v>0</v>
      </c>
      <c r="DB113" s="29">
        <f t="shared" si="82"/>
        <v>0</v>
      </c>
      <c r="DC113" s="29">
        <f t="shared" si="83"/>
        <v>0</v>
      </c>
    </row>
    <row r="114" spans="11:107" s="2" customFormat="1">
      <c r="K114" s="17" t="s">
        <v>163</v>
      </c>
      <c r="L114" s="17" t="s">
        <v>162</v>
      </c>
      <c r="M114" s="17" t="s">
        <v>165</v>
      </c>
      <c r="N114" s="2" t="str">
        <f t="shared" si="91"/>
        <v>JX6T10300HB</v>
      </c>
      <c r="O114" s="2" t="str">
        <f t="shared" si="90"/>
        <v>HB</v>
      </c>
      <c r="P114" s="2" t="str">
        <f t="shared" si="92"/>
        <v>JX6T-10300-HB</v>
      </c>
      <c r="Q114" s="2" t="s">
        <v>3305</v>
      </c>
      <c r="R114" s="2" t="s">
        <v>3306</v>
      </c>
      <c r="S114" s="2" t="s">
        <v>2277</v>
      </c>
      <c r="T114" s="2">
        <v>1</v>
      </c>
      <c r="U114" s="2">
        <v>1</v>
      </c>
      <c r="V114" s="2">
        <v>1</v>
      </c>
      <c r="W114" s="2">
        <v>1</v>
      </c>
      <c r="X114" s="2" t="s">
        <v>1375</v>
      </c>
      <c r="Y114" s="2" t="s">
        <v>1375</v>
      </c>
      <c r="Z114" s="2">
        <v>1</v>
      </c>
      <c r="AA114" s="2" t="s">
        <v>1375</v>
      </c>
      <c r="AB114" s="2">
        <v>1</v>
      </c>
      <c r="AC114" s="2">
        <v>1</v>
      </c>
      <c r="AD114" s="2">
        <v>1</v>
      </c>
      <c r="AE114" s="2">
        <v>1</v>
      </c>
      <c r="AF114" s="2">
        <v>1</v>
      </c>
      <c r="AL114" s="2">
        <f t="shared" si="52"/>
        <v>1</v>
      </c>
      <c r="AM114" s="57" t="s">
        <v>1872</v>
      </c>
      <c r="AN114" s="16" t="s">
        <v>1870</v>
      </c>
      <c r="AO114" s="16" t="s">
        <v>1873</v>
      </c>
      <c r="AP114" s="2" t="str">
        <f t="shared" si="56"/>
        <v>JX6T-10300 -HB</v>
      </c>
      <c r="AQ114" s="2" t="s">
        <v>1868</v>
      </c>
      <c r="AR114" s="2" t="s">
        <v>1754</v>
      </c>
      <c r="AS114" s="2">
        <v>519</v>
      </c>
      <c r="AT114" s="2" t="s">
        <v>2202</v>
      </c>
      <c r="AU114" s="2" t="s">
        <v>2273</v>
      </c>
      <c r="AV114" s="2" t="s">
        <v>2274</v>
      </c>
      <c r="AW114" s="2">
        <v>0</v>
      </c>
      <c r="AX114" s="2">
        <v>0</v>
      </c>
      <c r="AY114" s="2" t="s">
        <v>2108</v>
      </c>
      <c r="AZ114" s="2" t="s">
        <v>1649</v>
      </c>
      <c r="BA114" s="2" t="s">
        <v>2073</v>
      </c>
      <c r="BB114" s="29">
        <v>-512.58000000000004</v>
      </c>
      <c r="BC114" s="29">
        <v>-3.74</v>
      </c>
      <c r="BD114" s="29" t="s">
        <v>2275</v>
      </c>
      <c r="BE114" s="29">
        <v>0</v>
      </c>
      <c r="BF114" s="29">
        <v>0</v>
      </c>
      <c r="BG114" s="29">
        <v>-516.32000000000005</v>
      </c>
      <c r="BH114" s="29">
        <f t="shared" si="50"/>
        <v>0</v>
      </c>
      <c r="BI114" s="29">
        <f t="shared" si="51"/>
        <v>0</v>
      </c>
      <c r="BJ114" s="29">
        <f t="shared" si="57"/>
        <v>-516.32000000000005</v>
      </c>
      <c r="BK114" s="29">
        <f>BJ114/INDEX('EX-Rate'!A:I,MATCH('TT BoM '!BL114,'EX-Rate'!B:B,0),COLUMN('EX-Rate'!E:E))</f>
        <v>-74.556993383309432</v>
      </c>
      <c r="BL114" s="2" t="s">
        <v>2109</v>
      </c>
      <c r="BM114" s="2" t="str">
        <f t="shared" si="89"/>
        <v>LP</v>
      </c>
      <c r="BN114" s="2" t="s">
        <v>2276</v>
      </c>
      <c r="BO114" s="2" t="s">
        <v>2277</v>
      </c>
      <c r="BQ114" s="29">
        <v>0</v>
      </c>
      <c r="BR114" s="29">
        <v>-499000</v>
      </c>
      <c r="BS114" s="29"/>
      <c r="BT114" s="29">
        <v>0</v>
      </c>
      <c r="BU114" s="29">
        <v>0</v>
      </c>
      <c r="BV114" s="29">
        <v>0</v>
      </c>
      <c r="CC114" s="29">
        <f t="shared" si="58"/>
        <v>-74.556993383309432</v>
      </c>
      <c r="CD114" s="29">
        <f t="shared" si="59"/>
        <v>-74.556993383309432</v>
      </c>
      <c r="CE114" s="29">
        <f t="shared" si="60"/>
        <v>-74.556993383309432</v>
      </c>
      <c r="CF114" s="29">
        <f t="shared" si="61"/>
        <v>-74.556993383309432</v>
      </c>
      <c r="CG114" s="29">
        <f t="shared" si="62"/>
        <v>0</v>
      </c>
      <c r="CH114" s="29">
        <f t="shared" si="63"/>
        <v>0</v>
      </c>
      <c r="CI114" s="29">
        <f t="shared" si="64"/>
        <v>-74.556993383309432</v>
      </c>
      <c r="CJ114" s="29">
        <f t="shared" si="65"/>
        <v>0</v>
      </c>
      <c r="CK114" s="29">
        <f t="shared" si="66"/>
        <v>-74.556993383309432</v>
      </c>
      <c r="CL114" s="29">
        <f t="shared" si="67"/>
        <v>-74.556993383309432</v>
      </c>
      <c r="CM114" s="29">
        <f t="shared" si="68"/>
        <v>-74.556993383309432</v>
      </c>
      <c r="CN114" s="29">
        <f t="shared" si="69"/>
        <v>-74.556993383309432</v>
      </c>
      <c r="CO114" s="29">
        <f t="shared" si="70"/>
        <v>-74.556993383309432</v>
      </c>
      <c r="CQ114" s="29">
        <f t="shared" si="71"/>
        <v>-516.32000000000005</v>
      </c>
      <c r="CR114" s="29">
        <f t="shared" si="72"/>
        <v>-516.32000000000005</v>
      </c>
      <c r="CS114" s="29">
        <f t="shared" si="73"/>
        <v>-516.32000000000005</v>
      </c>
      <c r="CT114" s="29">
        <f t="shared" si="74"/>
        <v>-516.32000000000005</v>
      </c>
      <c r="CU114" s="29">
        <f t="shared" si="75"/>
        <v>0</v>
      </c>
      <c r="CV114" s="29">
        <f t="shared" si="76"/>
        <v>0</v>
      </c>
      <c r="CW114" s="29">
        <f t="shared" si="77"/>
        <v>-516.32000000000005</v>
      </c>
      <c r="CX114" s="29">
        <f t="shared" si="78"/>
        <v>0</v>
      </c>
      <c r="CY114" s="29">
        <f t="shared" si="79"/>
        <v>-516.32000000000005</v>
      </c>
      <c r="CZ114" s="29">
        <f t="shared" si="80"/>
        <v>-516.32000000000005</v>
      </c>
      <c r="DA114" s="29">
        <f t="shared" si="81"/>
        <v>-516.32000000000005</v>
      </c>
      <c r="DB114" s="29">
        <f t="shared" si="82"/>
        <v>-516.32000000000005</v>
      </c>
      <c r="DC114" s="29">
        <f t="shared" si="83"/>
        <v>-516.32000000000005</v>
      </c>
    </row>
    <row r="115" spans="11:107" s="2" customFormat="1">
      <c r="K115" s="17" t="s">
        <v>166</v>
      </c>
      <c r="L115" s="17" t="s">
        <v>167</v>
      </c>
      <c r="M115" s="17" t="s">
        <v>63</v>
      </c>
      <c r="N115" s="2" t="str">
        <f t="shared" si="91"/>
        <v>GV4T10655BA</v>
      </c>
      <c r="O115" s="2" t="str">
        <f t="shared" si="90"/>
        <v>BA</v>
      </c>
      <c r="P115" s="2" t="str">
        <f t="shared" si="92"/>
        <v>GV4T-10655-BA</v>
      </c>
      <c r="Q115" s="2" t="s">
        <v>3305</v>
      </c>
      <c r="R115" s="2" t="s">
        <v>3306</v>
      </c>
      <c r="S115" s="2" t="s">
        <v>3318</v>
      </c>
      <c r="T115" s="2">
        <v>1</v>
      </c>
      <c r="U115" s="2">
        <v>1</v>
      </c>
      <c r="V115" s="2">
        <v>1</v>
      </c>
      <c r="W115" s="2">
        <v>1</v>
      </c>
      <c r="X115" s="2">
        <v>1</v>
      </c>
      <c r="Y115" s="2">
        <v>1</v>
      </c>
      <c r="Z115" s="2">
        <v>1</v>
      </c>
      <c r="AA115" s="2">
        <v>1</v>
      </c>
      <c r="AB115" s="2">
        <v>1</v>
      </c>
      <c r="AC115" s="2">
        <v>1</v>
      </c>
      <c r="AD115" s="2">
        <v>1</v>
      </c>
      <c r="AE115" s="2">
        <v>1</v>
      </c>
      <c r="AF115" s="2">
        <v>1</v>
      </c>
      <c r="AL115" s="2">
        <f t="shared" si="52"/>
        <v>1</v>
      </c>
      <c r="AM115" s="16" t="s">
        <v>1874</v>
      </c>
      <c r="AN115" s="59" t="s">
        <v>1875</v>
      </c>
      <c r="AO115" s="16" t="s">
        <v>1876</v>
      </c>
      <c r="AP115" s="2" t="str">
        <f t="shared" si="56"/>
        <v>GV4T-10655 -BA</v>
      </c>
      <c r="AQ115" s="2" t="s">
        <v>1868</v>
      </c>
      <c r="AR115" s="2" t="s">
        <v>1754</v>
      </c>
      <c r="AS115" s="2" t="s">
        <v>2278</v>
      </c>
      <c r="AT115" s="2" t="s">
        <v>2202</v>
      </c>
      <c r="AU115" s="2" t="s">
        <v>2279</v>
      </c>
      <c r="AV115" s="2" t="s">
        <v>2280</v>
      </c>
      <c r="AW115" s="2">
        <v>0</v>
      </c>
      <c r="AX115" s="2">
        <v>0</v>
      </c>
      <c r="AY115" s="2" t="s">
        <v>2108</v>
      </c>
      <c r="AZ115" s="2" t="s">
        <v>1649</v>
      </c>
      <c r="BA115" s="2" t="s">
        <v>2073</v>
      </c>
      <c r="BB115" s="29">
        <v>-308.68</v>
      </c>
      <c r="BC115" s="29">
        <v>-4.2</v>
      </c>
      <c r="BD115" s="29">
        <v>-6.3</v>
      </c>
      <c r="BE115" s="29">
        <v>0</v>
      </c>
      <c r="BF115" s="29">
        <v>0</v>
      </c>
      <c r="BG115" s="29">
        <v>-319.18</v>
      </c>
      <c r="BH115" s="29">
        <f t="shared" si="50"/>
        <v>0</v>
      </c>
      <c r="BI115" s="29">
        <f t="shared" si="51"/>
        <v>0</v>
      </c>
      <c r="BJ115" s="29">
        <f t="shared" si="57"/>
        <v>-319.18</v>
      </c>
      <c r="BK115" s="29">
        <f>BJ115/INDEX('EX-Rate'!A:I,MATCH('TT BoM '!BL115,'EX-Rate'!B:B,0),COLUMN('EX-Rate'!E:E))</f>
        <v>-46.089830237226337</v>
      </c>
      <c r="BL115" s="2" t="s">
        <v>2109</v>
      </c>
      <c r="BM115" s="2" t="str">
        <f t="shared" si="89"/>
        <v>LP</v>
      </c>
      <c r="BN115" s="2" t="s">
        <v>2281</v>
      </c>
      <c r="BO115" s="2">
        <v>0</v>
      </c>
      <c r="BQ115" s="29">
        <v>0</v>
      </c>
      <c r="BR115" s="29">
        <v>0</v>
      </c>
      <c r="BS115" s="29"/>
      <c r="BT115" s="29">
        <v>0</v>
      </c>
      <c r="BU115" s="29">
        <v>0</v>
      </c>
      <c r="BV115" s="29">
        <v>0</v>
      </c>
      <c r="CC115" s="29">
        <f t="shared" si="58"/>
        <v>-46.089830237226337</v>
      </c>
      <c r="CD115" s="29">
        <f t="shared" si="59"/>
        <v>-46.089830237226337</v>
      </c>
      <c r="CE115" s="29">
        <f t="shared" si="60"/>
        <v>-46.089830237226337</v>
      </c>
      <c r="CF115" s="29">
        <f t="shared" si="61"/>
        <v>-46.089830237226337</v>
      </c>
      <c r="CG115" s="29">
        <f t="shared" si="62"/>
        <v>-46.089830237226337</v>
      </c>
      <c r="CH115" s="29">
        <f t="shared" si="63"/>
        <v>-46.089830237226337</v>
      </c>
      <c r="CI115" s="29">
        <f t="shared" si="64"/>
        <v>-46.089830237226337</v>
      </c>
      <c r="CJ115" s="29">
        <f t="shared" si="65"/>
        <v>-46.089830237226337</v>
      </c>
      <c r="CK115" s="29">
        <f t="shared" si="66"/>
        <v>-46.089830237226337</v>
      </c>
      <c r="CL115" s="29">
        <f t="shared" si="67"/>
        <v>-46.089830237226337</v>
      </c>
      <c r="CM115" s="29">
        <f t="shared" si="68"/>
        <v>-46.089830237226337</v>
      </c>
      <c r="CN115" s="29">
        <f t="shared" si="69"/>
        <v>-46.089830237226337</v>
      </c>
      <c r="CO115" s="29">
        <f t="shared" si="70"/>
        <v>-46.089830237226337</v>
      </c>
      <c r="CQ115" s="29">
        <f t="shared" si="71"/>
        <v>-319.18</v>
      </c>
      <c r="CR115" s="29">
        <f t="shared" si="72"/>
        <v>-319.18</v>
      </c>
      <c r="CS115" s="29">
        <f t="shared" si="73"/>
        <v>-319.18</v>
      </c>
      <c r="CT115" s="29">
        <f t="shared" si="74"/>
        <v>-319.18</v>
      </c>
      <c r="CU115" s="29">
        <f t="shared" si="75"/>
        <v>-319.18</v>
      </c>
      <c r="CV115" s="29">
        <f t="shared" si="76"/>
        <v>-319.18</v>
      </c>
      <c r="CW115" s="29">
        <f t="shared" si="77"/>
        <v>-319.18</v>
      </c>
      <c r="CX115" s="29">
        <f t="shared" si="78"/>
        <v>-319.18</v>
      </c>
      <c r="CY115" s="29">
        <f t="shared" si="79"/>
        <v>-319.18</v>
      </c>
      <c r="CZ115" s="29">
        <f t="shared" si="80"/>
        <v>-319.18</v>
      </c>
      <c r="DA115" s="29">
        <f t="shared" si="81"/>
        <v>-319.18</v>
      </c>
      <c r="DB115" s="29">
        <f t="shared" si="82"/>
        <v>-319.18</v>
      </c>
      <c r="DC115" s="29">
        <f t="shared" si="83"/>
        <v>-319.18</v>
      </c>
    </row>
    <row r="116" spans="11:107" s="2" customFormat="1">
      <c r="K116" s="17" t="s">
        <v>168</v>
      </c>
      <c r="L116" s="17" t="s">
        <v>169</v>
      </c>
      <c r="M116" s="17" t="s">
        <v>20</v>
      </c>
      <c r="N116" s="2" t="str">
        <f t="shared" si="91"/>
        <v>AM5110718AA</v>
      </c>
      <c r="O116" s="2" t="str">
        <f t="shared" si="90"/>
        <v>AA</v>
      </c>
      <c r="P116" s="2" t="str">
        <f t="shared" si="92"/>
        <v>AM51-10718-AA</v>
      </c>
      <c r="Q116" s="2" t="s">
        <v>3305</v>
      </c>
      <c r="R116" s="2" t="s">
        <v>3306</v>
      </c>
      <c r="S116" s="2" t="s">
        <v>2709</v>
      </c>
      <c r="T116" s="2">
        <v>1</v>
      </c>
      <c r="U116" s="2">
        <v>1</v>
      </c>
      <c r="V116" s="2">
        <v>1</v>
      </c>
      <c r="W116" s="2">
        <v>1</v>
      </c>
      <c r="X116" s="2">
        <v>1</v>
      </c>
      <c r="Y116" s="2">
        <v>1</v>
      </c>
      <c r="Z116" s="2">
        <v>1</v>
      </c>
      <c r="AA116" s="2">
        <v>1</v>
      </c>
      <c r="AB116" s="2">
        <v>1</v>
      </c>
      <c r="AC116" s="2">
        <v>1</v>
      </c>
      <c r="AD116" s="2">
        <v>1</v>
      </c>
      <c r="AE116" s="2">
        <v>1</v>
      </c>
      <c r="AF116" s="2">
        <v>1</v>
      </c>
      <c r="AL116" s="2">
        <f t="shared" si="52"/>
        <v>1</v>
      </c>
      <c r="AM116" s="2" t="str">
        <f t="shared" si="53"/>
        <v>AM51</v>
      </c>
      <c r="AN116" s="2" t="str">
        <f t="shared" si="54"/>
        <v>10718</v>
      </c>
      <c r="AO116" s="2" t="str">
        <f t="shared" ref="AO116:AO117" si="93">TRIM(O116)</f>
        <v>AA</v>
      </c>
      <c r="AP116" s="2" t="str">
        <f t="shared" si="56"/>
        <v>AM51-10718-AA</v>
      </c>
      <c r="AQ116" s="2" t="s">
        <v>1672</v>
      </c>
      <c r="AR116" s="2" t="s">
        <v>1687</v>
      </c>
      <c r="AU116" s="2" t="s">
        <v>3571</v>
      </c>
      <c r="AV116" s="2" t="s">
        <v>3572</v>
      </c>
      <c r="AW116" s="2" t="s">
        <v>3573</v>
      </c>
      <c r="AY116" s="2" t="s">
        <v>1686</v>
      </c>
      <c r="AZ116" s="2" t="s">
        <v>2124</v>
      </c>
      <c r="BA116" s="2" t="s">
        <v>2115</v>
      </c>
      <c r="BB116" s="29"/>
      <c r="BC116" s="29"/>
      <c r="BD116" s="29"/>
      <c r="BE116" s="29"/>
      <c r="BF116" s="29"/>
      <c r="BG116" s="29">
        <v>-2.85</v>
      </c>
      <c r="BH116" s="29">
        <f t="shared" si="50"/>
        <v>0</v>
      </c>
      <c r="BI116" s="29">
        <f t="shared" si="51"/>
        <v>0</v>
      </c>
      <c r="BJ116" s="29">
        <f t="shared" si="57"/>
        <v>-2.85</v>
      </c>
      <c r="BK116" s="29">
        <f>BJ116/INDEX('EX-Rate'!A:I,MATCH('TT BoM '!BL116,'EX-Rate'!B:B,0),COLUMN('EX-Rate'!E:E))</f>
        <v>-0.41154212725137873</v>
      </c>
      <c r="BL116" s="2" t="s">
        <v>2109</v>
      </c>
      <c r="BM116" s="2" t="str">
        <f t="shared" si="89"/>
        <v>LP</v>
      </c>
      <c r="BN116" s="2" t="s">
        <v>3075</v>
      </c>
      <c r="BO116" s="2" t="s">
        <v>2709</v>
      </c>
      <c r="BQ116" s="29"/>
      <c r="BR116" s="29"/>
      <c r="BS116" s="29"/>
      <c r="BT116" s="29"/>
      <c r="BU116" s="29"/>
      <c r="BV116" s="29"/>
      <c r="CC116" s="29">
        <f t="shared" si="58"/>
        <v>-0.41154212725137873</v>
      </c>
      <c r="CD116" s="29">
        <f t="shared" si="59"/>
        <v>-0.41154212725137873</v>
      </c>
      <c r="CE116" s="29">
        <f t="shared" si="60"/>
        <v>-0.41154212725137873</v>
      </c>
      <c r="CF116" s="29">
        <f t="shared" si="61"/>
        <v>-0.41154212725137873</v>
      </c>
      <c r="CG116" s="29">
        <f t="shared" si="62"/>
        <v>-0.41154212725137873</v>
      </c>
      <c r="CH116" s="29">
        <f t="shared" si="63"/>
        <v>-0.41154212725137873</v>
      </c>
      <c r="CI116" s="29">
        <f t="shared" si="64"/>
        <v>-0.41154212725137873</v>
      </c>
      <c r="CJ116" s="29">
        <f t="shared" si="65"/>
        <v>-0.41154212725137873</v>
      </c>
      <c r="CK116" s="29">
        <f t="shared" si="66"/>
        <v>-0.41154212725137873</v>
      </c>
      <c r="CL116" s="29">
        <f t="shared" si="67"/>
        <v>-0.41154212725137873</v>
      </c>
      <c r="CM116" s="29">
        <f t="shared" si="68"/>
        <v>-0.41154212725137873</v>
      </c>
      <c r="CN116" s="29">
        <f t="shared" si="69"/>
        <v>-0.41154212725137873</v>
      </c>
      <c r="CO116" s="29">
        <f t="shared" si="70"/>
        <v>-0.41154212725137873</v>
      </c>
      <c r="CQ116" s="29">
        <f t="shared" si="71"/>
        <v>-2.85</v>
      </c>
      <c r="CR116" s="29">
        <f t="shared" si="72"/>
        <v>-2.85</v>
      </c>
      <c r="CS116" s="29">
        <f t="shared" si="73"/>
        <v>-2.85</v>
      </c>
      <c r="CT116" s="29">
        <f t="shared" si="74"/>
        <v>-2.85</v>
      </c>
      <c r="CU116" s="29">
        <f t="shared" si="75"/>
        <v>-2.85</v>
      </c>
      <c r="CV116" s="29">
        <f t="shared" si="76"/>
        <v>-2.85</v>
      </c>
      <c r="CW116" s="29">
        <f t="shared" si="77"/>
        <v>-2.85</v>
      </c>
      <c r="CX116" s="29">
        <f t="shared" si="78"/>
        <v>-2.85</v>
      </c>
      <c r="CY116" s="29">
        <f t="shared" si="79"/>
        <v>-2.85</v>
      </c>
      <c r="CZ116" s="29">
        <f t="shared" si="80"/>
        <v>-2.85</v>
      </c>
      <c r="DA116" s="29">
        <f t="shared" si="81"/>
        <v>-2.85</v>
      </c>
      <c r="DB116" s="29">
        <f t="shared" si="82"/>
        <v>-2.85</v>
      </c>
      <c r="DC116" s="29">
        <f t="shared" si="83"/>
        <v>-2.85</v>
      </c>
    </row>
    <row r="117" spans="11:107" s="2" customFormat="1">
      <c r="K117" s="17" t="s">
        <v>168</v>
      </c>
      <c r="L117" s="17" t="s">
        <v>170</v>
      </c>
      <c r="M117" s="17" t="s">
        <v>171</v>
      </c>
      <c r="N117" s="2" t="str">
        <f t="shared" si="91"/>
        <v>AM5110723AF</v>
      </c>
      <c r="O117" s="2" t="str">
        <f t="shared" si="90"/>
        <v>AF</v>
      </c>
      <c r="P117" s="2" t="str">
        <f t="shared" si="92"/>
        <v>AM51-10723-AF</v>
      </c>
      <c r="Q117" s="2" t="s">
        <v>3305</v>
      </c>
      <c r="R117" s="2" t="s">
        <v>3306</v>
      </c>
      <c r="S117" s="2" t="s">
        <v>2709</v>
      </c>
      <c r="T117" s="2">
        <v>1</v>
      </c>
      <c r="U117" s="2">
        <v>1</v>
      </c>
      <c r="V117" s="2">
        <v>1</v>
      </c>
      <c r="W117" s="2">
        <v>1</v>
      </c>
      <c r="X117" s="2">
        <v>1</v>
      </c>
      <c r="Y117" s="2">
        <v>1</v>
      </c>
      <c r="Z117" s="2">
        <v>1</v>
      </c>
      <c r="AA117" s="2">
        <v>1</v>
      </c>
      <c r="AB117" s="2">
        <v>1</v>
      </c>
      <c r="AC117" s="2">
        <v>1</v>
      </c>
      <c r="AD117" s="2">
        <v>1</v>
      </c>
      <c r="AE117" s="2">
        <v>1</v>
      </c>
      <c r="AF117" s="2">
        <v>1</v>
      </c>
      <c r="AL117" s="2">
        <f t="shared" si="52"/>
        <v>1</v>
      </c>
      <c r="AM117" s="2" t="str">
        <f t="shared" si="53"/>
        <v>AM51</v>
      </c>
      <c r="AN117" s="2" t="str">
        <f t="shared" si="54"/>
        <v>10723</v>
      </c>
      <c r="AO117" s="2" t="str">
        <f t="shared" si="93"/>
        <v>AF</v>
      </c>
      <c r="AP117" s="2" t="str">
        <f t="shared" si="56"/>
        <v>AM51-10723-AF</v>
      </c>
      <c r="AQ117" s="2" t="s">
        <v>1672</v>
      </c>
      <c r="AR117" s="2" t="s">
        <v>1687</v>
      </c>
      <c r="AU117" s="2" t="s">
        <v>3571</v>
      </c>
      <c r="AV117" s="2" t="s">
        <v>3572</v>
      </c>
      <c r="AW117" s="2" t="s">
        <v>3573</v>
      </c>
      <c r="AY117" s="2" t="s">
        <v>1686</v>
      </c>
      <c r="AZ117" s="2" t="s">
        <v>2124</v>
      </c>
      <c r="BA117" s="2" t="s">
        <v>2115</v>
      </c>
      <c r="BB117" s="29"/>
      <c r="BC117" s="29"/>
      <c r="BD117" s="29"/>
      <c r="BE117" s="29"/>
      <c r="BF117" s="29"/>
      <c r="BG117" s="29">
        <v>-19.3</v>
      </c>
      <c r="BH117" s="29">
        <f t="shared" si="50"/>
        <v>0</v>
      </c>
      <c r="BI117" s="29">
        <f t="shared" si="51"/>
        <v>0</v>
      </c>
      <c r="BJ117" s="29">
        <f t="shared" si="57"/>
        <v>-19.3</v>
      </c>
      <c r="BK117" s="29">
        <f>BJ117/INDEX('EX-Rate'!A:I,MATCH('TT BoM '!BL117,'EX-Rate'!B:B,0),COLUMN('EX-Rate'!E:E))</f>
        <v>-2.786934405597056</v>
      </c>
      <c r="BL117" s="2" t="s">
        <v>2109</v>
      </c>
      <c r="BM117" s="2" t="str">
        <f t="shared" si="89"/>
        <v>LP</v>
      </c>
      <c r="BN117" s="2" t="s">
        <v>3075</v>
      </c>
      <c r="BO117" s="2" t="s">
        <v>2709</v>
      </c>
      <c r="BQ117" s="29"/>
      <c r="BR117" s="29"/>
      <c r="BS117" s="29"/>
      <c r="BT117" s="29"/>
      <c r="BU117" s="29"/>
      <c r="BV117" s="29"/>
      <c r="CC117" s="29">
        <f t="shared" si="58"/>
        <v>-2.786934405597056</v>
      </c>
      <c r="CD117" s="29">
        <f t="shared" si="59"/>
        <v>-2.786934405597056</v>
      </c>
      <c r="CE117" s="29">
        <f t="shared" si="60"/>
        <v>-2.786934405597056</v>
      </c>
      <c r="CF117" s="29">
        <f t="shared" si="61"/>
        <v>-2.786934405597056</v>
      </c>
      <c r="CG117" s="29">
        <f t="shared" si="62"/>
        <v>-2.786934405597056</v>
      </c>
      <c r="CH117" s="29">
        <f t="shared" si="63"/>
        <v>-2.786934405597056</v>
      </c>
      <c r="CI117" s="29">
        <f t="shared" si="64"/>
        <v>-2.786934405597056</v>
      </c>
      <c r="CJ117" s="29">
        <f t="shared" si="65"/>
        <v>-2.786934405597056</v>
      </c>
      <c r="CK117" s="29">
        <f t="shared" si="66"/>
        <v>-2.786934405597056</v>
      </c>
      <c r="CL117" s="29">
        <f t="shared" si="67"/>
        <v>-2.786934405597056</v>
      </c>
      <c r="CM117" s="29">
        <f t="shared" si="68"/>
        <v>-2.786934405597056</v>
      </c>
      <c r="CN117" s="29">
        <f t="shared" si="69"/>
        <v>-2.786934405597056</v>
      </c>
      <c r="CO117" s="29">
        <f t="shared" si="70"/>
        <v>-2.786934405597056</v>
      </c>
      <c r="CQ117" s="29">
        <f t="shared" si="71"/>
        <v>-19.3</v>
      </c>
      <c r="CR117" s="29">
        <f t="shared" si="72"/>
        <v>-19.3</v>
      </c>
      <c r="CS117" s="29">
        <f t="shared" si="73"/>
        <v>-19.3</v>
      </c>
      <c r="CT117" s="29">
        <f t="shared" si="74"/>
        <v>-19.3</v>
      </c>
      <c r="CU117" s="29">
        <f t="shared" si="75"/>
        <v>-19.3</v>
      </c>
      <c r="CV117" s="29">
        <f t="shared" si="76"/>
        <v>-19.3</v>
      </c>
      <c r="CW117" s="29">
        <f t="shared" si="77"/>
        <v>-19.3</v>
      </c>
      <c r="CX117" s="29">
        <f t="shared" si="78"/>
        <v>-19.3</v>
      </c>
      <c r="CY117" s="29">
        <f t="shared" si="79"/>
        <v>-19.3</v>
      </c>
      <c r="CZ117" s="29">
        <f t="shared" si="80"/>
        <v>-19.3</v>
      </c>
      <c r="DA117" s="29">
        <f t="shared" si="81"/>
        <v>-19.3</v>
      </c>
      <c r="DB117" s="29">
        <f t="shared" si="82"/>
        <v>-19.3</v>
      </c>
      <c r="DC117" s="29">
        <f t="shared" si="83"/>
        <v>-19.3</v>
      </c>
    </row>
    <row r="118" spans="11:107" s="2" customFormat="1">
      <c r="K118" s="17" t="s">
        <v>163</v>
      </c>
      <c r="L118" s="17" t="s">
        <v>172</v>
      </c>
      <c r="M118" s="17" t="s">
        <v>64</v>
      </c>
      <c r="N118" s="2" t="str">
        <f t="shared" si="91"/>
        <v>JX6T11000CA</v>
      </c>
      <c r="O118" s="2" t="str">
        <f t="shared" si="90"/>
        <v>CA</v>
      </c>
      <c r="P118" s="2" t="str">
        <f t="shared" si="92"/>
        <v>JX6T-11000-CA</v>
      </c>
      <c r="Q118" s="2" t="s">
        <v>3305</v>
      </c>
      <c r="R118" s="2" t="s">
        <v>3306</v>
      </c>
      <c r="S118" s="2" t="s">
        <v>3319</v>
      </c>
      <c r="T118" s="2">
        <v>1</v>
      </c>
      <c r="U118" s="2" t="s">
        <v>1375</v>
      </c>
      <c r="V118" s="2">
        <v>1</v>
      </c>
      <c r="W118" s="2" t="s">
        <v>1375</v>
      </c>
      <c r="X118" s="2">
        <v>1</v>
      </c>
      <c r="Y118" s="2" t="s">
        <v>1375</v>
      </c>
      <c r="Z118" s="2" t="s">
        <v>1375</v>
      </c>
      <c r="AA118" s="2" t="s">
        <v>1375</v>
      </c>
      <c r="AB118" s="2">
        <v>1</v>
      </c>
      <c r="AC118" s="2" t="s">
        <v>1375</v>
      </c>
      <c r="AD118" s="2">
        <v>1</v>
      </c>
      <c r="AE118" s="2" t="s">
        <v>1375</v>
      </c>
      <c r="AF118" s="2" t="s">
        <v>1375</v>
      </c>
      <c r="AL118" s="2">
        <f t="shared" si="52"/>
        <v>1</v>
      </c>
      <c r="AM118" s="16" t="s">
        <v>1877</v>
      </c>
      <c r="AN118" s="59" t="s">
        <v>1878</v>
      </c>
      <c r="AO118" s="16" t="s">
        <v>1879</v>
      </c>
      <c r="AP118" s="2" t="str">
        <f t="shared" si="56"/>
        <v>JX6T-11000 -CA</v>
      </c>
      <c r="AQ118" s="2" t="s">
        <v>1868</v>
      </c>
      <c r="AR118" s="2" t="s">
        <v>1754</v>
      </c>
      <c r="AS118" s="2" t="s">
        <v>2282</v>
      </c>
      <c r="AT118" s="2" t="s">
        <v>2202</v>
      </c>
      <c r="AU118" s="2" t="s">
        <v>2283</v>
      </c>
      <c r="AV118" s="2" t="s">
        <v>2284</v>
      </c>
      <c r="AW118" s="2" t="s">
        <v>2285</v>
      </c>
      <c r="AX118" s="2" t="s">
        <v>2285</v>
      </c>
      <c r="AY118" s="2" t="s">
        <v>2108</v>
      </c>
      <c r="AZ118" s="2" t="s">
        <v>1649</v>
      </c>
      <c r="BA118" s="2" t="s">
        <v>2073</v>
      </c>
      <c r="BB118" s="29">
        <v>-226.09</v>
      </c>
      <c r="BC118" s="29">
        <v>-2.37</v>
      </c>
      <c r="BD118" s="29">
        <v>-0.75</v>
      </c>
      <c r="BE118" s="29">
        <v>0</v>
      </c>
      <c r="BF118" s="29">
        <v>0</v>
      </c>
      <c r="BG118" s="29">
        <v>-229.21</v>
      </c>
      <c r="BH118" s="29">
        <f t="shared" si="50"/>
        <v>0</v>
      </c>
      <c r="BI118" s="29">
        <f t="shared" si="51"/>
        <v>0</v>
      </c>
      <c r="BJ118" s="29">
        <f t="shared" si="57"/>
        <v>-229.21</v>
      </c>
      <c r="BK118" s="29">
        <f>BJ118/INDEX('EX-Rate'!A:I,MATCH('TT BoM '!BL118,'EX-Rate'!B:B,0),COLUMN('EX-Rate'!E:E))</f>
        <v>-33.098095083259132</v>
      </c>
      <c r="BL118" s="2" t="s">
        <v>2109</v>
      </c>
      <c r="BM118" s="2" t="str">
        <f t="shared" si="89"/>
        <v>LP</v>
      </c>
      <c r="BN118" s="2" t="s">
        <v>2286</v>
      </c>
      <c r="BO118" s="2" t="s">
        <v>2287</v>
      </c>
      <c r="BQ118" s="29">
        <v>0</v>
      </c>
      <c r="BR118" s="29">
        <v>0</v>
      </c>
      <c r="BS118" s="29"/>
      <c r="BT118" s="29">
        <v>0</v>
      </c>
      <c r="BU118" s="29">
        <v>0</v>
      </c>
      <c r="BV118" s="29">
        <v>0</v>
      </c>
      <c r="CC118" s="29">
        <f t="shared" si="58"/>
        <v>-33.098095083259132</v>
      </c>
      <c r="CD118" s="29">
        <f t="shared" si="59"/>
        <v>0</v>
      </c>
      <c r="CE118" s="29">
        <f t="shared" si="60"/>
        <v>-33.098095083259132</v>
      </c>
      <c r="CF118" s="29">
        <f t="shared" si="61"/>
        <v>0</v>
      </c>
      <c r="CG118" s="29">
        <f t="shared" si="62"/>
        <v>-33.098095083259132</v>
      </c>
      <c r="CH118" s="29">
        <f t="shared" si="63"/>
        <v>0</v>
      </c>
      <c r="CI118" s="29">
        <f t="shared" si="64"/>
        <v>0</v>
      </c>
      <c r="CJ118" s="29">
        <f t="shared" si="65"/>
        <v>0</v>
      </c>
      <c r="CK118" s="29">
        <f t="shared" si="66"/>
        <v>-33.098095083259132</v>
      </c>
      <c r="CL118" s="29">
        <f t="shared" si="67"/>
        <v>0</v>
      </c>
      <c r="CM118" s="29">
        <f t="shared" si="68"/>
        <v>-33.098095083259132</v>
      </c>
      <c r="CN118" s="29">
        <f t="shared" si="69"/>
        <v>0</v>
      </c>
      <c r="CO118" s="29">
        <f t="shared" si="70"/>
        <v>0</v>
      </c>
      <c r="CQ118" s="29">
        <f t="shared" si="71"/>
        <v>-229.21</v>
      </c>
      <c r="CR118" s="29">
        <f t="shared" si="72"/>
        <v>0</v>
      </c>
      <c r="CS118" s="29">
        <f t="shared" si="73"/>
        <v>-229.21</v>
      </c>
      <c r="CT118" s="29">
        <f t="shared" si="74"/>
        <v>0</v>
      </c>
      <c r="CU118" s="29">
        <f t="shared" si="75"/>
        <v>-229.21</v>
      </c>
      <c r="CV118" s="29">
        <f t="shared" si="76"/>
        <v>0</v>
      </c>
      <c r="CW118" s="29">
        <f t="shared" si="77"/>
        <v>0</v>
      </c>
      <c r="CX118" s="29">
        <f t="shared" si="78"/>
        <v>0</v>
      </c>
      <c r="CY118" s="29">
        <f t="shared" si="79"/>
        <v>-229.21</v>
      </c>
      <c r="CZ118" s="29">
        <f t="shared" si="80"/>
        <v>0</v>
      </c>
      <c r="DA118" s="29">
        <f t="shared" si="81"/>
        <v>-229.21</v>
      </c>
      <c r="DB118" s="29">
        <f t="shared" si="82"/>
        <v>0</v>
      </c>
      <c r="DC118" s="29">
        <f t="shared" si="83"/>
        <v>0</v>
      </c>
    </row>
    <row r="119" spans="11:107" s="2" customFormat="1">
      <c r="K119" s="17" t="s">
        <v>163</v>
      </c>
      <c r="L119" s="17" t="s">
        <v>172</v>
      </c>
      <c r="M119" s="17" t="s">
        <v>104</v>
      </c>
      <c r="N119" s="2" t="str">
        <f t="shared" si="91"/>
        <v>JX6T11000DA</v>
      </c>
      <c r="O119" s="2" t="str">
        <f t="shared" si="90"/>
        <v>DA</v>
      </c>
      <c r="P119" s="2" t="str">
        <f t="shared" si="92"/>
        <v>JX6T-11000-DA</v>
      </c>
      <c r="Q119" s="2" t="s">
        <v>3305</v>
      </c>
      <c r="R119" s="2" t="s">
        <v>3306</v>
      </c>
      <c r="S119" s="2" t="s">
        <v>3319</v>
      </c>
      <c r="T119" s="2" t="s">
        <v>1375</v>
      </c>
      <c r="U119" s="2">
        <v>1</v>
      </c>
      <c r="V119" s="2" t="s">
        <v>1375</v>
      </c>
      <c r="W119" s="2">
        <v>1</v>
      </c>
      <c r="X119" s="2" t="s">
        <v>1375</v>
      </c>
      <c r="Y119" s="2">
        <v>1</v>
      </c>
      <c r="Z119" s="2">
        <v>1</v>
      </c>
      <c r="AA119" s="2">
        <v>1</v>
      </c>
      <c r="AB119" s="2" t="s">
        <v>1375</v>
      </c>
      <c r="AC119" s="2">
        <v>1</v>
      </c>
      <c r="AD119" s="2" t="s">
        <v>1375</v>
      </c>
      <c r="AE119" s="2">
        <v>1</v>
      </c>
      <c r="AF119" s="2">
        <v>1</v>
      </c>
      <c r="AL119" s="2">
        <f t="shared" si="52"/>
        <v>1</v>
      </c>
      <c r="AM119" s="16" t="s">
        <v>1880</v>
      </c>
      <c r="AN119" s="59" t="s">
        <v>1881</v>
      </c>
      <c r="AO119" s="16" t="s">
        <v>1882</v>
      </c>
      <c r="AP119" s="2" t="str">
        <f t="shared" si="56"/>
        <v>JX6T-11000 -DA</v>
      </c>
      <c r="AQ119" s="2" t="s">
        <v>1868</v>
      </c>
      <c r="AR119" s="2" t="s">
        <v>1754</v>
      </c>
      <c r="AS119" s="2" t="s">
        <v>2282</v>
      </c>
      <c r="AT119" s="2" t="s">
        <v>2202</v>
      </c>
      <c r="AU119" s="2" t="s">
        <v>2283</v>
      </c>
      <c r="AV119" s="2" t="s">
        <v>2288</v>
      </c>
      <c r="AW119" s="2" t="s">
        <v>2289</v>
      </c>
      <c r="AX119" s="2" t="s">
        <v>2290</v>
      </c>
      <c r="AY119" s="2" t="s">
        <v>2108</v>
      </c>
      <c r="AZ119" s="2" t="s">
        <v>1649</v>
      </c>
      <c r="BA119" s="2" t="s">
        <v>2073</v>
      </c>
      <c r="BB119" s="29">
        <v>-261.41000000000003</v>
      </c>
      <c r="BC119" s="29">
        <v>-2.37</v>
      </c>
      <c r="BD119" s="29">
        <v>-0.75</v>
      </c>
      <c r="BE119" s="29">
        <v>0</v>
      </c>
      <c r="BF119" s="29">
        <v>0</v>
      </c>
      <c r="BG119" s="29">
        <v>-264.53000000000003</v>
      </c>
      <c r="BH119" s="29">
        <f t="shared" si="50"/>
        <v>0</v>
      </c>
      <c r="BI119" s="29">
        <f t="shared" si="51"/>
        <v>0</v>
      </c>
      <c r="BJ119" s="29">
        <f t="shared" si="57"/>
        <v>-264.53000000000003</v>
      </c>
      <c r="BK119" s="29">
        <f>BJ119/INDEX('EX-Rate'!A:I,MATCH('TT BoM '!BL119,'EX-Rate'!B:B,0),COLUMN('EX-Rate'!E:E))</f>
        <v>-38.198329446248152</v>
      </c>
      <c r="BL119" s="2" t="s">
        <v>2109</v>
      </c>
      <c r="BM119" s="2" t="str">
        <f t="shared" si="89"/>
        <v>LP</v>
      </c>
      <c r="BN119" s="2" t="s">
        <v>2286</v>
      </c>
      <c r="BO119" s="2" t="s">
        <v>2287</v>
      </c>
      <c r="BQ119" s="29">
        <v>0</v>
      </c>
      <c r="BR119" s="29">
        <v>0</v>
      </c>
      <c r="BS119" s="29"/>
      <c r="BT119" s="29">
        <v>0</v>
      </c>
      <c r="BU119" s="29">
        <v>0</v>
      </c>
      <c r="BV119" s="29">
        <v>0</v>
      </c>
      <c r="CC119" s="29">
        <f t="shared" si="58"/>
        <v>0</v>
      </c>
      <c r="CD119" s="29">
        <f t="shared" si="59"/>
        <v>-38.198329446248152</v>
      </c>
      <c r="CE119" s="29">
        <f t="shared" si="60"/>
        <v>0</v>
      </c>
      <c r="CF119" s="29">
        <f t="shared" si="61"/>
        <v>-38.198329446248152</v>
      </c>
      <c r="CG119" s="29">
        <f t="shared" si="62"/>
        <v>0</v>
      </c>
      <c r="CH119" s="29">
        <f t="shared" si="63"/>
        <v>-38.198329446248152</v>
      </c>
      <c r="CI119" s="29">
        <f t="shared" si="64"/>
        <v>-38.198329446248152</v>
      </c>
      <c r="CJ119" s="29">
        <f t="shared" si="65"/>
        <v>-38.198329446248152</v>
      </c>
      <c r="CK119" s="29">
        <f t="shared" si="66"/>
        <v>0</v>
      </c>
      <c r="CL119" s="29">
        <f t="shared" si="67"/>
        <v>-38.198329446248152</v>
      </c>
      <c r="CM119" s="29">
        <f t="shared" si="68"/>
        <v>0</v>
      </c>
      <c r="CN119" s="29">
        <f t="shared" si="69"/>
        <v>-38.198329446248152</v>
      </c>
      <c r="CO119" s="29">
        <f t="shared" si="70"/>
        <v>-38.198329446248152</v>
      </c>
      <c r="CQ119" s="29">
        <f t="shared" si="71"/>
        <v>0</v>
      </c>
      <c r="CR119" s="29">
        <f t="shared" si="72"/>
        <v>-264.53000000000003</v>
      </c>
      <c r="CS119" s="29">
        <f t="shared" si="73"/>
        <v>0</v>
      </c>
      <c r="CT119" s="29">
        <f t="shared" si="74"/>
        <v>-264.53000000000003</v>
      </c>
      <c r="CU119" s="29">
        <f t="shared" si="75"/>
        <v>0</v>
      </c>
      <c r="CV119" s="29">
        <f t="shared" si="76"/>
        <v>-264.53000000000003</v>
      </c>
      <c r="CW119" s="29">
        <f t="shared" si="77"/>
        <v>-264.53000000000003</v>
      </c>
      <c r="CX119" s="29">
        <f t="shared" si="78"/>
        <v>-264.53000000000003</v>
      </c>
      <c r="CY119" s="29">
        <f t="shared" si="79"/>
        <v>0</v>
      </c>
      <c r="CZ119" s="29">
        <f t="shared" si="80"/>
        <v>-264.53000000000003</v>
      </c>
      <c r="DA119" s="29">
        <f t="shared" si="81"/>
        <v>0</v>
      </c>
      <c r="DB119" s="29">
        <f t="shared" si="82"/>
        <v>-264.53000000000003</v>
      </c>
      <c r="DC119" s="29">
        <f t="shared" si="83"/>
        <v>-264.53000000000003</v>
      </c>
    </row>
    <row r="120" spans="11:107" s="2" customFormat="1">
      <c r="K120" s="17" t="s">
        <v>77</v>
      </c>
      <c r="L120" s="17" t="s">
        <v>173</v>
      </c>
      <c r="M120" s="17" t="s">
        <v>20</v>
      </c>
      <c r="N120" s="2" t="str">
        <f t="shared" si="91"/>
        <v>JD8B13228AA</v>
      </c>
      <c r="O120" s="2" t="str">
        <f t="shared" si="90"/>
        <v>AA</v>
      </c>
      <c r="P120" s="2" t="str">
        <f t="shared" si="92"/>
        <v>JD8B-13228-AA</v>
      </c>
      <c r="Q120" s="2" t="s">
        <v>3305</v>
      </c>
      <c r="R120" s="2" t="s">
        <v>3306</v>
      </c>
      <c r="S120" s="2" t="s">
        <v>2295</v>
      </c>
      <c r="T120" s="2" t="s">
        <v>1375</v>
      </c>
      <c r="U120" s="2" t="s">
        <v>1375</v>
      </c>
      <c r="V120" s="2" t="s">
        <v>1375</v>
      </c>
      <c r="W120" s="2" t="s">
        <v>1375</v>
      </c>
      <c r="X120" s="2" t="s">
        <v>1375</v>
      </c>
      <c r="Y120" s="2" t="s">
        <v>1375</v>
      </c>
      <c r="Z120" s="2">
        <v>2</v>
      </c>
      <c r="AA120" s="2">
        <v>2</v>
      </c>
      <c r="AB120" s="2" t="s">
        <v>1375</v>
      </c>
      <c r="AC120" s="2" t="s">
        <v>1375</v>
      </c>
      <c r="AD120" s="2" t="s">
        <v>1375</v>
      </c>
      <c r="AE120" s="2" t="s">
        <v>1375</v>
      </c>
      <c r="AF120" s="2">
        <v>2</v>
      </c>
      <c r="AL120" s="2">
        <f t="shared" si="52"/>
        <v>1</v>
      </c>
      <c r="AM120" s="2" t="str">
        <f t="shared" si="53"/>
        <v>JD8B</v>
      </c>
      <c r="AN120" s="2" t="str">
        <f t="shared" si="54"/>
        <v>13228</v>
      </c>
      <c r="AO120" s="2" t="str">
        <f t="shared" si="55"/>
        <v>AA</v>
      </c>
      <c r="AP120" s="2" t="str">
        <f t="shared" si="56"/>
        <v>JD8B-13228-AA</v>
      </c>
      <c r="AQ120" s="2" t="s">
        <v>1672</v>
      </c>
      <c r="AR120" s="2" t="s">
        <v>1673</v>
      </c>
      <c r="AS120" s="2" t="s">
        <v>2164</v>
      </c>
      <c r="AT120" s="2" t="s">
        <v>2165</v>
      </c>
      <c r="AU120" s="2" t="s">
        <v>2291</v>
      </c>
      <c r="AV120" s="2" t="s">
        <v>2292</v>
      </c>
      <c r="AW120" s="2" t="s">
        <v>2293</v>
      </c>
      <c r="AX120" s="2" t="s">
        <v>2292</v>
      </c>
      <c r="AY120" s="2" t="s">
        <v>2138</v>
      </c>
      <c r="AZ120" s="2" t="s">
        <v>2124</v>
      </c>
      <c r="BA120" s="2" t="s">
        <v>2073</v>
      </c>
      <c r="BB120" s="29">
        <v>-7.23</v>
      </c>
      <c r="BC120" s="29">
        <v>-0.22</v>
      </c>
      <c r="BD120" s="29">
        <v>-0.2</v>
      </c>
      <c r="BE120" s="29">
        <v>0</v>
      </c>
      <c r="BF120" s="29">
        <v>0</v>
      </c>
      <c r="BG120" s="29">
        <v>-7.65</v>
      </c>
      <c r="BH120" s="29">
        <f t="shared" si="50"/>
        <v>0</v>
      </c>
      <c r="BI120" s="29">
        <f t="shared" si="51"/>
        <v>0</v>
      </c>
      <c r="BJ120" s="29">
        <f t="shared" si="57"/>
        <v>-7.65</v>
      </c>
      <c r="BK120" s="29">
        <f>BJ120/INDEX('EX-Rate'!A:I,MATCH('TT BoM '!BL120,'EX-Rate'!B:B,0),COLUMN('EX-Rate'!E:E))</f>
        <v>-1.104665709990543</v>
      </c>
      <c r="BL120" s="2" t="s">
        <v>2109</v>
      </c>
      <c r="BM120" s="2" t="str">
        <f t="shared" si="89"/>
        <v>LP</v>
      </c>
      <c r="BN120" s="2" t="s">
        <v>2294</v>
      </c>
      <c r="BO120" s="2" t="s">
        <v>2295</v>
      </c>
      <c r="BQ120" s="29">
        <v>-71000</v>
      </c>
      <c r="BR120" s="29">
        <v>-71000</v>
      </c>
      <c r="BS120" s="29"/>
      <c r="BT120" s="29">
        <v>0</v>
      </c>
      <c r="BU120" s="29">
        <v>0</v>
      </c>
      <c r="BV120" s="29">
        <v>0</v>
      </c>
      <c r="CC120" s="29">
        <f t="shared" si="58"/>
        <v>0</v>
      </c>
      <c r="CD120" s="29">
        <f t="shared" si="59"/>
        <v>0</v>
      </c>
      <c r="CE120" s="29">
        <f t="shared" si="60"/>
        <v>0</v>
      </c>
      <c r="CF120" s="29">
        <f t="shared" si="61"/>
        <v>0</v>
      </c>
      <c r="CG120" s="29">
        <f t="shared" si="62"/>
        <v>0</v>
      </c>
      <c r="CH120" s="29">
        <f t="shared" si="63"/>
        <v>0</v>
      </c>
      <c r="CI120" s="29">
        <f t="shared" si="64"/>
        <v>-2.2093314199810861</v>
      </c>
      <c r="CJ120" s="29">
        <f t="shared" si="65"/>
        <v>-2.2093314199810861</v>
      </c>
      <c r="CK120" s="29">
        <f t="shared" si="66"/>
        <v>0</v>
      </c>
      <c r="CL120" s="29">
        <f t="shared" si="67"/>
        <v>0</v>
      </c>
      <c r="CM120" s="29">
        <f t="shared" si="68"/>
        <v>0</v>
      </c>
      <c r="CN120" s="29">
        <f t="shared" si="69"/>
        <v>0</v>
      </c>
      <c r="CO120" s="29">
        <f t="shared" si="70"/>
        <v>-2.2093314199810861</v>
      </c>
      <c r="CQ120" s="29">
        <f t="shared" si="71"/>
        <v>0</v>
      </c>
      <c r="CR120" s="29">
        <f t="shared" si="72"/>
        <v>0</v>
      </c>
      <c r="CS120" s="29">
        <f t="shared" si="73"/>
        <v>0</v>
      </c>
      <c r="CT120" s="29">
        <f t="shared" si="74"/>
        <v>0</v>
      </c>
      <c r="CU120" s="29">
        <f t="shared" si="75"/>
        <v>0</v>
      </c>
      <c r="CV120" s="29">
        <f t="shared" si="76"/>
        <v>0</v>
      </c>
      <c r="CW120" s="29">
        <f t="shared" si="77"/>
        <v>-15.3</v>
      </c>
      <c r="CX120" s="29">
        <f t="shared" si="78"/>
        <v>-15.3</v>
      </c>
      <c r="CY120" s="29">
        <f t="shared" si="79"/>
        <v>0</v>
      </c>
      <c r="CZ120" s="29">
        <f t="shared" si="80"/>
        <v>0</v>
      </c>
      <c r="DA120" s="29">
        <f t="shared" si="81"/>
        <v>0</v>
      </c>
      <c r="DB120" s="29">
        <f t="shared" si="82"/>
        <v>0</v>
      </c>
      <c r="DC120" s="29">
        <f t="shared" si="83"/>
        <v>-15.3</v>
      </c>
    </row>
    <row r="121" spans="11:107" s="2" customFormat="1">
      <c r="K121" s="17" t="s">
        <v>18</v>
      </c>
      <c r="L121" s="17" t="s">
        <v>174</v>
      </c>
      <c r="M121" s="17" t="s">
        <v>104</v>
      </c>
      <c r="N121" s="2" t="str">
        <f t="shared" si="91"/>
        <v>ED8B13404DA</v>
      </c>
      <c r="O121" s="2" t="str">
        <f t="shared" si="90"/>
        <v>DA</v>
      </c>
      <c r="P121" s="2" t="str">
        <f t="shared" si="92"/>
        <v>ED8B-13404-DA</v>
      </c>
      <c r="Q121" s="2" t="s">
        <v>3305</v>
      </c>
      <c r="R121" s="2" t="s">
        <v>3306</v>
      </c>
      <c r="S121" s="2" t="s">
        <v>2301</v>
      </c>
      <c r="T121" s="2">
        <v>1</v>
      </c>
      <c r="U121" s="2">
        <v>1</v>
      </c>
      <c r="V121" s="2">
        <v>1</v>
      </c>
      <c r="W121" s="2">
        <v>1</v>
      </c>
      <c r="X121" s="2">
        <v>1</v>
      </c>
      <c r="Y121" s="2">
        <v>1</v>
      </c>
      <c r="Z121" s="2">
        <v>1</v>
      </c>
      <c r="AA121" s="2">
        <v>1</v>
      </c>
      <c r="AB121" s="2">
        <v>1</v>
      </c>
      <c r="AC121" s="2">
        <v>1</v>
      </c>
      <c r="AD121" s="2">
        <v>1</v>
      </c>
      <c r="AE121" s="2">
        <v>1</v>
      </c>
      <c r="AF121" s="2">
        <v>1</v>
      </c>
      <c r="AL121" s="2">
        <f t="shared" si="52"/>
        <v>1</v>
      </c>
      <c r="AM121" s="2" t="str">
        <f t="shared" si="53"/>
        <v>ED8B</v>
      </c>
      <c r="AN121" s="2" t="str">
        <f t="shared" si="54"/>
        <v>13404</v>
      </c>
      <c r="AO121" s="2" t="str">
        <f t="shared" si="55"/>
        <v>DA</v>
      </c>
      <c r="AP121" s="2" t="str">
        <f t="shared" si="56"/>
        <v>ED8B-13404-DA</v>
      </c>
      <c r="AQ121" s="2" t="s">
        <v>1672</v>
      </c>
      <c r="AR121" s="2" t="s">
        <v>1673</v>
      </c>
      <c r="AS121" s="2" t="s">
        <v>2202</v>
      </c>
      <c r="AT121" s="2" t="s">
        <v>2202</v>
      </c>
      <c r="AU121" s="2" t="s">
        <v>2296</v>
      </c>
      <c r="AV121" s="2" t="s">
        <v>2297</v>
      </c>
      <c r="AW121" s="2" t="s">
        <v>2298</v>
      </c>
      <c r="AX121" s="2" t="s">
        <v>2299</v>
      </c>
      <c r="AY121" s="2" t="s">
        <v>2108</v>
      </c>
      <c r="AZ121" s="2" t="s">
        <v>2124</v>
      </c>
      <c r="BA121" s="2" t="s">
        <v>2073</v>
      </c>
      <c r="BB121" s="29">
        <v>-137.72999999999999</v>
      </c>
      <c r="BC121" s="29">
        <v>0</v>
      </c>
      <c r="BD121" s="29">
        <v>0</v>
      </c>
      <c r="BE121" s="29">
        <v>0</v>
      </c>
      <c r="BF121" s="29">
        <v>0</v>
      </c>
      <c r="BG121" s="29">
        <v>-137.72999999999999</v>
      </c>
      <c r="BH121" s="29">
        <f t="shared" si="50"/>
        <v>0</v>
      </c>
      <c r="BI121" s="29">
        <f t="shared" si="51"/>
        <v>0</v>
      </c>
      <c r="BJ121" s="29">
        <f t="shared" si="57"/>
        <v>-137.72999999999999</v>
      </c>
      <c r="BK121" s="29">
        <f>BJ121/INDEX('EX-Rate'!A:I,MATCH('TT BoM '!BL121,'EX-Rate'!B:B,0),COLUMN('EX-Rate'!E:E))</f>
        <v>-19.888314802221892</v>
      </c>
      <c r="BL121" s="2" t="s">
        <v>2109</v>
      </c>
      <c r="BM121" s="2" t="str">
        <f t="shared" si="89"/>
        <v>LP</v>
      </c>
      <c r="BN121" s="2" t="s">
        <v>2300</v>
      </c>
      <c r="BO121" s="2" t="s">
        <v>2301</v>
      </c>
      <c r="BQ121" s="29">
        <v>0</v>
      </c>
      <c r="BR121" s="29">
        <v>0</v>
      </c>
      <c r="BS121" s="29"/>
      <c r="BT121" s="29">
        <v>0</v>
      </c>
      <c r="BU121" s="29">
        <v>0</v>
      </c>
      <c r="BV121" s="29">
        <v>0</v>
      </c>
      <c r="CC121" s="29">
        <f t="shared" si="58"/>
        <v>-19.888314802221892</v>
      </c>
      <c r="CD121" s="29">
        <f t="shared" si="59"/>
        <v>-19.888314802221892</v>
      </c>
      <c r="CE121" s="29">
        <f t="shared" si="60"/>
        <v>-19.888314802221892</v>
      </c>
      <c r="CF121" s="29">
        <f t="shared" si="61"/>
        <v>-19.888314802221892</v>
      </c>
      <c r="CG121" s="29">
        <f t="shared" si="62"/>
        <v>-19.888314802221892</v>
      </c>
      <c r="CH121" s="29">
        <f t="shared" si="63"/>
        <v>-19.888314802221892</v>
      </c>
      <c r="CI121" s="29">
        <f t="shared" si="64"/>
        <v>-19.888314802221892</v>
      </c>
      <c r="CJ121" s="29">
        <f t="shared" si="65"/>
        <v>-19.888314802221892</v>
      </c>
      <c r="CK121" s="29">
        <f t="shared" si="66"/>
        <v>-19.888314802221892</v>
      </c>
      <c r="CL121" s="29">
        <f t="shared" si="67"/>
        <v>-19.888314802221892</v>
      </c>
      <c r="CM121" s="29">
        <f t="shared" si="68"/>
        <v>-19.888314802221892</v>
      </c>
      <c r="CN121" s="29">
        <f t="shared" si="69"/>
        <v>-19.888314802221892</v>
      </c>
      <c r="CO121" s="29">
        <f t="shared" si="70"/>
        <v>-19.888314802221892</v>
      </c>
      <c r="CQ121" s="29">
        <f t="shared" si="71"/>
        <v>-137.72999999999999</v>
      </c>
      <c r="CR121" s="29">
        <f t="shared" si="72"/>
        <v>-137.72999999999999</v>
      </c>
      <c r="CS121" s="29">
        <f t="shared" si="73"/>
        <v>-137.72999999999999</v>
      </c>
      <c r="CT121" s="29">
        <f t="shared" si="74"/>
        <v>-137.72999999999999</v>
      </c>
      <c r="CU121" s="29">
        <f t="shared" si="75"/>
        <v>-137.72999999999999</v>
      </c>
      <c r="CV121" s="29">
        <f t="shared" si="76"/>
        <v>-137.72999999999999</v>
      </c>
      <c r="CW121" s="29">
        <f t="shared" si="77"/>
        <v>-137.72999999999999</v>
      </c>
      <c r="CX121" s="29">
        <f t="shared" si="78"/>
        <v>-137.72999999999999</v>
      </c>
      <c r="CY121" s="29">
        <f t="shared" si="79"/>
        <v>-137.72999999999999</v>
      </c>
      <c r="CZ121" s="29">
        <f t="shared" si="80"/>
        <v>-137.72999999999999</v>
      </c>
      <c r="DA121" s="29">
        <f t="shared" si="81"/>
        <v>-137.72999999999999</v>
      </c>
      <c r="DB121" s="29">
        <f t="shared" si="82"/>
        <v>-137.72999999999999</v>
      </c>
      <c r="DC121" s="29">
        <f t="shared" si="83"/>
        <v>-137.72999999999999</v>
      </c>
    </row>
    <row r="122" spans="11:107" s="2" customFormat="1">
      <c r="K122" s="17" t="s">
        <v>18</v>
      </c>
      <c r="L122" s="17" t="s">
        <v>175</v>
      </c>
      <c r="M122" s="17" t="s">
        <v>104</v>
      </c>
      <c r="N122" s="2" t="str">
        <f t="shared" si="91"/>
        <v>ED8B13405DA</v>
      </c>
      <c r="O122" s="2" t="str">
        <f t="shared" si="90"/>
        <v>DA</v>
      </c>
      <c r="P122" s="2" t="str">
        <f t="shared" si="92"/>
        <v>ED8B-13405-DA</v>
      </c>
      <c r="Q122" s="2" t="s">
        <v>3305</v>
      </c>
      <c r="R122" s="2" t="s">
        <v>3306</v>
      </c>
      <c r="S122" s="2" t="s">
        <v>2301</v>
      </c>
      <c r="T122" s="2">
        <v>1</v>
      </c>
      <c r="U122" s="2">
        <v>1</v>
      </c>
      <c r="V122" s="2">
        <v>1</v>
      </c>
      <c r="W122" s="2">
        <v>1</v>
      </c>
      <c r="X122" s="2">
        <v>1</v>
      </c>
      <c r="Y122" s="2">
        <v>1</v>
      </c>
      <c r="Z122" s="2">
        <v>1</v>
      </c>
      <c r="AA122" s="2">
        <v>1</v>
      </c>
      <c r="AB122" s="2">
        <v>1</v>
      </c>
      <c r="AC122" s="2">
        <v>1</v>
      </c>
      <c r="AD122" s="2">
        <v>1</v>
      </c>
      <c r="AE122" s="2">
        <v>1</v>
      </c>
      <c r="AF122" s="2">
        <v>1</v>
      </c>
      <c r="AL122" s="2">
        <f t="shared" si="52"/>
        <v>1</v>
      </c>
      <c r="AM122" s="2" t="str">
        <f t="shared" si="53"/>
        <v>ED8B</v>
      </c>
      <c r="AN122" s="2" t="str">
        <f t="shared" si="54"/>
        <v>13405</v>
      </c>
      <c r="AO122" s="2" t="str">
        <f t="shared" si="55"/>
        <v>DA</v>
      </c>
      <c r="AP122" s="2" t="str">
        <f t="shared" si="56"/>
        <v>ED8B-13405-DA</v>
      </c>
      <c r="AQ122" s="2" t="s">
        <v>1672</v>
      </c>
      <c r="AR122" s="2" t="s">
        <v>1673</v>
      </c>
      <c r="AS122" s="2" t="s">
        <v>2202</v>
      </c>
      <c r="AT122" s="2" t="s">
        <v>2202</v>
      </c>
      <c r="AU122" s="2" t="s">
        <v>2296</v>
      </c>
      <c r="AV122" s="2" t="s">
        <v>2297</v>
      </c>
      <c r="AW122" s="2" t="s">
        <v>2298</v>
      </c>
      <c r="AX122" s="2" t="s">
        <v>2302</v>
      </c>
      <c r="AY122" s="2" t="s">
        <v>2108</v>
      </c>
      <c r="AZ122" s="2" t="s">
        <v>2124</v>
      </c>
      <c r="BA122" s="2" t="s">
        <v>2073</v>
      </c>
      <c r="BB122" s="29">
        <v>-137.63</v>
      </c>
      <c r="BC122" s="29">
        <v>0</v>
      </c>
      <c r="BD122" s="29">
        <v>0</v>
      </c>
      <c r="BE122" s="29">
        <v>0</v>
      </c>
      <c r="BF122" s="29">
        <v>0</v>
      </c>
      <c r="BG122" s="29">
        <v>-137.63</v>
      </c>
      <c r="BH122" s="29">
        <f t="shared" si="50"/>
        <v>0</v>
      </c>
      <c r="BI122" s="29">
        <f t="shared" si="51"/>
        <v>0</v>
      </c>
      <c r="BJ122" s="29">
        <f t="shared" si="57"/>
        <v>-137.63</v>
      </c>
      <c r="BK122" s="29">
        <f>BJ122/INDEX('EX-Rate'!A:I,MATCH('TT BoM '!BL122,'EX-Rate'!B:B,0),COLUMN('EX-Rate'!E:E))</f>
        <v>-19.873874727581494</v>
      </c>
      <c r="BL122" s="2" t="s">
        <v>2109</v>
      </c>
      <c r="BM122" s="2" t="str">
        <f t="shared" si="89"/>
        <v>LP</v>
      </c>
      <c r="BN122" s="2" t="s">
        <v>2300</v>
      </c>
      <c r="BO122" s="2" t="s">
        <v>2301</v>
      </c>
      <c r="BQ122" s="29">
        <v>0</v>
      </c>
      <c r="BR122" s="29">
        <v>0</v>
      </c>
      <c r="BS122" s="29"/>
      <c r="BT122" s="29">
        <v>0</v>
      </c>
      <c r="BU122" s="29">
        <v>0</v>
      </c>
      <c r="BV122" s="29">
        <v>0</v>
      </c>
      <c r="CC122" s="29">
        <f t="shared" si="58"/>
        <v>-19.873874727581494</v>
      </c>
      <c r="CD122" s="29">
        <f t="shared" si="59"/>
        <v>-19.873874727581494</v>
      </c>
      <c r="CE122" s="29">
        <f t="shared" si="60"/>
        <v>-19.873874727581494</v>
      </c>
      <c r="CF122" s="29">
        <f t="shared" si="61"/>
        <v>-19.873874727581494</v>
      </c>
      <c r="CG122" s="29">
        <f t="shared" si="62"/>
        <v>-19.873874727581494</v>
      </c>
      <c r="CH122" s="29">
        <f t="shared" si="63"/>
        <v>-19.873874727581494</v>
      </c>
      <c r="CI122" s="29">
        <f t="shared" si="64"/>
        <v>-19.873874727581494</v>
      </c>
      <c r="CJ122" s="29">
        <f t="shared" si="65"/>
        <v>-19.873874727581494</v>
      </c>
      <c r="CK122" s="29">
        <f t="shared" si="66"/>
        <v>-19.873874727581494</v>
      </c>
      <c r="CL122" s="29">
        <f t="shared" si="67"/>
        <v>-19.873874727581494</v>
      </c>
      <c r="CM122" s="29">
        <f t="shared" si="68"/>
        <v>-19.873874727581494</v>
      </c>
      <c r="CN122" s="29">
        <f t="shared" si="69"/>
        <v>-19.873874727581494</v>
      </c>
      <c r="CO122" s="29">
        <f t="shared" si="70"/>
        <v>-19.873874727581494</v>
      </c>
      <c r="CQ122" s="29">
        <f t="shared" si="71"/>
        <v>-137.63</v>
      </c>
      <c r="CR122" s="29">
        <f t="shared" si="72"/>
        <v>-137.63</v>
      </c>
      <c r="CS122" s="29">
        <f t="shared" si="73"/>
        <v>-137.63</v>
      </c>
      <c r="CT122" s="29">
        <f t="shared" si="74"/>
        <v>-137.63</v>
      </c>
      <c r="CU122" s="29">
        <f t="shared" si="75"/>
        <v>-137.63</v>
      </c>
      <c r="CV122" s="29">
        <f t="shared" si="76"/>
        <v>-137.63</v>
      </c>
      <c r="CW122" s="29">
        <f t="shared" si="77"/>
        <v>-137.63</v>
      </c>
      <c r="CX122" s="29">
        <f t="shared" si="78"/>
        <v>-137.63</v>
      </c>
      <c r="CY122" s="29">
        <f t="shared" si="79"/>
        <v>-137.63</v>
      </c>
      <c r="CZ122" s="29">
        <f t="shared" si="80"/>
        <v>-137.63</v>
      </c>
      <c r="DA122" s="29">
        <f t="shared" si="81"/>
        <v>-137.63</v>
      </c>
      <c r="DB122" s="29">
        <f t="shared" si="82"/>
        <v>-137.63</v>
      </c>
      <c r="DC122" s="29">
        <f t="shared" si="83"/>
        <v>-137.63</v>
      </c>
    </row>
    <row r="123" spans="11:107" s="2" customFormat="1">
      <c r="K123" s="17" t="s">
        <v>161</v>
      </c>
      <c r="L123" s="17" t="s">
        <v>176</v>
      </c>
      <c r="M123" s="17" t="s">
        <v>20</v>
      </c>
      <c r="N123" s="2" t="str">
        <f t="shared" si="91"/>
        <v>ED8T13832AA</v>
      </c>
      <c r="O123" s="2" t="str">
        <f t="shared" si="90"/>
        <v>AA</v>
      </c>
      <c r="P123" s="2" t="str">
        <f t="shared" si="92"/>
        <v>ED8T-13832-AA</v>
      </c>
      <c r="Q123" s="2" t="s">
        <v>3305</v>
      </c>
      <c r="R123" s="2" t="s">
        <v>3306</v>
      </c>
      <c r="S123" s="2" t="s">
        <v>3077</v>
      </c>
      <c r="T123" s="2" t="s">
        <v>1375</v>
      </c>
      <c r="U123" s="2" t="s">
        <v>1375</v>
      </c>
      <c r="V123" s="2" t="s">
        <v>1375</v>
      </c>
      <c r="W123" s="2">
        <v>1</v>
      </c>
      <c r="X123" s="2" t="s">
        <v>1375</v>
      </c>
      <c r="Y123" s="2">
        <v>1</v>
      </c>
      <c r="Z123" s="2">
        <v>1</v>
      </c>
      <c r="AA123" s="2">
        <v>1</v>
      </c>
      <c r="AB123" s="2" t="s">
        <v>1375</v>
      </c>
      <c r="AC123" s="2" t="s">
        <v>1375</v>
      </c>
      <c r="AD123" s="2" t="s">
        <v>1375</v>
      </c>
      <c r="AE123" s="2">
        <v>1</v>
      </c>
      <c r="AF123" s="2">
        <v>1</v>
      </c>
      <c r="AL123" s="2">
        <f t="shared" si="52"/>
        <v>1</v>
      </c>
      <c r="AM123" s="2" t="str">
        <f t="shared" si="53"/>
        <v>ED8T</v>
      </c>
      <c r="AN123" s="2" t="str">
        <f t="shared" si="54"/>
        <v>13832</v>
      </c>
      <c r="AO123" s="2" t="str">
        <f t="shared" si="55"/>
        <v>AA</v>
      </c>
      <c r="AP123" s="2" t="str">
        <f t="shared" si="56"/>
        <v>ED8T-13832-AA</v>
      </c>
      <c r="AQ123" s="2" t="s">
        <v>1672</v>
      </c>
      <c r="AR123" s="2" t="s">
        <v>1687</v>
      </c>
      <c r="AU123" s="2" t="s">
        <v>3574</v>
      </c>
      <c r="AV123" s="2" t="s">
        <v>3575</v>
      </c>
      <c r="AW123" s="2" t="s">
        <v>3576</v>
      </c>
      <c r="AY123" s="2" t="s">
        <v>1686</v>
      </c>
      <c r="AZ123" s="2" t="s">
        <v>1649</v>
      </c>
      <c r="BA123" s="2" t="s">
        <v>2073</v>
      </c>
      <c r="BB123" s="29"/>
      <c r="BC123" s="29"/>
      <c r="BD123" s="29"/>
      <c r="BE123" s="29"/>
      <c r="BF123" s="29"/>
      <c r="BG123" s="29">
        <v>-16.670000000000002</v>
      </c>
      <c r="BH123" s="29">
        <f t="shared" si="50"/>
        <v>0</v>
      </c>
      <c r="BI123" s="29">
        <f t="shared" si="51"/>
        <v>0</v>
      </c>
      <c r="BJ123" s="29">
        <f t="shared" si="57"/>
        <v>-16.670000000000002</v>
      </c>
      <c r="BK123" s="29">
        <f>BJ123/INDEX('EX-Rate'!A:I,MATCH('TT BoM '!BL123,'EX-Rate'!B:B,0),COLUMN('EX-Rate'!E:E))</f>
        <v>-2.4071604425545559</v>
      </c>
      <c r="BL123" s="2" t="s">
        <v>2109</v>
      </c>
      <c r="BM123" s="2" t="str">
        <f t="shared" si="89"/>
        <v>LP</v>
      </c>
      <c r="BN123" s="2" t="s">
        <v>3076</v>
      </c>
      <c r="BO123" s="2" t="s">
        <v>3077</v>
      </c>
      <c r="BQ123" s="29"/>
      <c r="BR123" s="29"/>
      <c r="BS123" s="29"/>
      <c r="BT123" s="29"/>
      <c r="BU123" s="29"/>
      <c r="BV123" s="29"/>
      <c r="CC123" s="29">
        <f t="shared" si="58"/>
        <v>0</v>
      </c>
      <c r="CD123" s="29">
        <f t="shared" si="59"/>
        <v>0</v>
      </c>
      <c r="CE123" s="29">
        <f t="shared" si="60"/>
        <v>0</v>
      </c>
      <c r="CF123" s="29">
        <f t="shared" si="61"/>
        <v>-2.4071604425545559</v>
      </c>
      <c r="CG123" s="29">
        <f t="shared" si="62"/>
        <v>0</v>
      </c>
      <c r="CH123" s="29">
        <f t="shared" si="63"/>
        <v>-2.4071604425545559</v>
      </c>
      <c r="CI123" s="29">
        <f t="shared" si="64"/>
        <v>-2.4071604425545559</v>
      </c>
      <c r="CJ123" s="29">
        <f t="shared" si="65"/>
        <v>-2.4071604425545559</v>
      </c>
      <c r="CK123" s="29">
        <f t="shared" si="66"/>
        <v>0</v>
      </c>
      <c r="CL123" s="29">
        <f t="shared" si="67"/>
        <v>0</v>
      </c>
      <c r="CM123" s="29">
        <f t="shared" si="68"/>
        <v>0</v>
      </c>
      <c r="CN123" s="29">
        <f t="shared" si="69"/>
        <v>-2.4071604425545559</v>
      </c>
      <c r="CO123" s="29">
        <f t="shared" si="70"/>
        <v>-2.4071604425545559</v>
      </c>
      <c r="CQ123" s="29">
        <f t="shared" si="71"/>
        <v>0</v>
      </c>
      <c r="CR123" s="29">
        <f t="shared" si="72"/>
        <v>0</v>
      </c>
      <c r="CS123" s="29">
        <f t="shared" si="73"/>
        <v>0</v>
      </c>
      <c r="CT123" s="29">
        <f t="shared" si="74"/>
        <v>-16.670000000000002</v>
      </c>
      <c r="CU123" s="29">
        <f t="shared" si="75"/>
        <v>0</v>
      </c>
      <c r="CV123" s="29">
        <f t="shared" si="76"/>
        <v>-16.670000000000002</v>
      </c>
      <c r="CW123" s="29">
        <f t="shared" si="77"/>
        <v>-16.670000000000002</v>
      </c>
      <c r="CX123" s="29">
        <f t="shared" si="78"/>
        <v>-16.670000000000002</v>
      </c>
      <c r="CY123" s="29">
        <f t="shared" si="79"/>
        <v>0</v>
      </c>
      <c r="CZ123" s="29">
        <f t="shared" si="80"/>
        <v>0</v>
      </c>
      <c r="DA123" s="29">
        <f t="shared" si="81"/>
        <v>0</v>
      </c>
      <c r="DB123" s="29">
        <f t="shared" si="82"/>
        <v>-16.670000000000002</v>
      </c>
      <c r="DC123" s="29">
        <f t="shared" si="83"/>
        <v>-16.670000000000002</v>
      </c>
    </row>
    <row r="124" spans="11:107" s="2" customFormat="1">
      <c r="K124" s="17" t="s">
        <v>179</v>
      </c>
      <c r="L124" s="17" t="s">
        <v>177</v>
      </c>
      <c r="M124" s="17" t="s">
        <v>45</v>
      </c>
      <c r="N124" s="2" t="str">
        <f t="shared" si="91"/>
        <v>JD8T14014AC</v>
      </c>
      <c r="O124" s="2" t="str">
        <f t="shared" si="90"/>
        <v>AC</v>
      </c>
      <c r="P124" s="2" t="str">
        <f t="shared" si="92"/>
        <v>JD8T-14014-AC</v>
      </c>
      <c r="Q124" s="2" t="s">
        <v>3305</v>
      </c>
      <c r="R124" s="2" t="s">
        <v>3306</v>
      </c>
      <c r="S124" s="2" t="s">
        <v>3241</v>
      </c>
      <c r="T124" s="2">
        <v>1</v>
      </c>
      <c r="U124" s="2">
        <v>1</v>
      </c>
      <c r="V124" s="2" t="s">
        <v>1375</v>
      </c>
      <c r="W124" s="2" t="s">
        <v>1375</v>
      </c>
      <c r="X124" s="2" t="s">
        <v>1375</v>
      </c>
      <c r="Y124" s="2" t="s">
        <v>1375</v>
      </c>
      <c r="Z124" s="2" t="s">
        <v>1375</v>
      </c>
      <c r="AA124" s="2" t="s">
        <v>1375</v>
      </c>
      <c r="AB124" s="2" t="s">
        <v>1375</v>
      </c>
      <c r="AC124" s="2" t="s">
        <v>1375</v>
      </c>
      <c r="AD124" s="2" t="s">
        <v>1375</v>
      </c>
      <c r="AE124" s="2" t="s">
        <v>1375</v>
      </c>
      <c r="AF124" s="2" t="s">
        <v>1375</v>
      </c>
      <c r="AL124" s="2">
        <f t="shared" si="52"/>
        <v>1</v>
      </c>
      <c r="AM124" s="54" t="s">
        <v>1694</v>
      </c>
      <c r="AN124" s="55" t="s">
        <v>1695</v>
      </c>
      <c r="AO124" s="56" t="s">
        <v>1696</v>
      </c>
      <c r="AP124" s="2" t="str">
        <f>TRIM(AM124)&amp;"-"&amp;TRIM(AN124)&amp;"-"&amp;TRIM(AO124)</f>
        <v>JD8T -14014 -AA </v>
      </c>
      <c r="AQ124" s="2" t="s">
        <v>1692</v>
      </c>
      <c r="AR124" s="2" t="s">
        <v>1693</v>
      </c>
      <c r="AU124" s="2" t="s">
        <v>2106</v>
      </c>
      <c r="AV124" s="2" t="s">
        <v>2107</v>
      </c>
      <c r="AY124" s="2" t="s">
        <v>2108</v>
      </c>
      <c r="AZ124" s="2" t="s">
        <v>1649</v>
      </c>
      <c r="BA124" s="2" t="s">
        <v>2073</v>
      </c>
      <c r="BB124" s="29">
        <v>-431.67</v>
      </c>
      <c r="BC124" s="29">
        <v>-0.82</v>
      </c>
      <c r="BD124" s="29">
        <v>-0.7</v>
      </c>
      <c r="BE124" s="29">
        <v>-0.7</v>
      </c>
      <c r="BF124" s="29">
        <v>0</v>
      </c>
      <c r="BG124" s="29">
        <v>-433.19</v>
      </c>
      <c r="BH124" s="29">
        <f t="shared" si="50"/>
        <v>0</v>
      </c>
      <c r="BI124" s="29">
        <f t="shared" si="51"/>
        <v>0</v>
      </c>
      <c r="BJ124" s="29">
        <f t="shared" si="57"/>
        <v>-433.19</v>
      </c>
      <c r="BK124" s="29">
        <f>BJ124/INDEX('EX-Rate'!A:I,MATCH('TT BoM '!BL124,'EX-Rate'!B:B,0),COLUMN('EX-Rate'!E:E))</f>
        <v>-62.55295933474553</v>
      </c>
      <c r="BL124" s="2" t="s">
        <v>2109</v>
      </c>
      <c r="BM124" s="2" t="str">
        <f t="shared" si="89"/>
        <v>LP</v>
      </c>
      <c r="BQ124" s="29">
        <v>-5346561</v>
      </c>
      <c r="BR124" s="29">
        <v>-5346561</v>
      </c>
      <c r="BS124" s="29"/>
      <c r="BT124" s="29">
        <v>-8615505</v>
      </c>
      <c r="BU124" s="29">
        <v>-8615505</v>
      </c>
      <c r="BV124" s="29">
        <v>0</v>
      </c>
      <c r="BW124" s="2">
        <v>0</v>
      </c>
      <c r="CC124" s="29">
        <f t="shared" si="58"/>
        <v>-62.55295933474553</v>
      </c>
      <c r="CD124" s="29">
        <f t="shared" si="59"/>
        <v>-62.55295933474553</v>
      </c>
      <c r="CE124" s="29">
        <f t="shared" si="60"/>
        <v>0</v>
      </c>
      <c r="CF124" s="29">
        <f t="shared" si="61"/>
        <v>0</v>
      </c>
      <c r="CG124" s="29">
        <f t="shared" si="62"/>
        <v>0</v>
      </c>
      <c r="CH124" s="29">
        <f t="shared" si="63"/>
        <v>0</v>
      </c>
      <c r="CI124" s="29">
        <f t="shared" si="64"/>
        <v>0</v>
      </c>
      <c r="CJ124" s="29">
        <f t="shared" si="65"/>
        <v>0</v>
      </c>
      <c r="CK124" s="29">
        <f t="shared" si="66"/>
        <v>0</v>
      </c>
      <c r="CL124" s="29">
        <f t="shared" si="67"/>
        <v>0</v>
      </c>
      <c r="CM124" s="29">
        <f t="shared" si="68"/>
        <v>0</v>
      </c>
      <c r="CN124" s="29">
        <f t="shared" si="69"/>
        <v>0</v>
      </c>
      <c r="CO124" s="29">
        <f t="shared" si="70"/>
        <v>0</v>
      </c>
      <c r="CQ124" s="29">
        <f t="shared" si="71"/>
        <v>-433.19</v>
      </c>
      <c r="CR124" s="29">
        <f t="shared" si="72"/>
        <v>-433.19</v>
      </c>
      <c r="CS124" s="29">
        <f t="shared" si="73"/>
        <v>0</v>
      </c>
      <c r="CT124" s="29">
        <f t="shared" si="74"/>
        <v>0</v>
      </c>
      <c r="CU124" s="29">
        <f t="shared" si="75"/>
        <v>0</v>
      </c>
      <c r="CV124" s="29">
        <f t="shared" si="76"/>
        <v>0</v>
      </c>
      <c r="CW124" s="29">
        <f t="shared" si="77"/>
        <v>0</v>
      </c>
      <c r="CX124" s="29">
        <f t="shared" si="78"/>
        <v>0</v>
      </c>
      <c r="CY124" s="29">
        <f t="shared" si="79"/>
        <v>0</v>
      </c>
      <c r="CZ124" s="29">
        <f t="shared" si="80"/>
        <v>0</v>
      </c>
      <c r="DA124" s="29">
        <f t="shared" si="81"/>
        <v>0</v>
      </c>
      <c r="DB124" s="29">
        <f t="shared" si="82"/>
        <v>0</v>
      </c>
      <c r="DC124" s="29">
        <f t="shared" si="83"/>
        <v>0</v>
      </c>
    </row>
    <row r="125" spans="11:107" s="2" customFormat="1">
      <c r="K125" s="17" t="s">
        <v>179</v>
      </c>
      <c r="L125" s="17" t="s">
        <v>177</v>
      </c>
      <c r="M125" s="17" t="s">
        <v>62</v>
      </c>
      <c r="N125" s="2" t="str">
        <f t="shared" si="91"/>
        <v>JD8T14014BC</v>
      </c>
      <c r="O125" s="2" t="str">
        <f t="shared" si="90"/>
        <v>BC</v>
      </c>
      <c r="P125" s="2" t="str">
        <f t="shared" si="92"/>
        <v>JD8T-14014-BC</v>
      </c>
      <c r="Q125" s="2" t="s">
        <v>3305</v>
      </c>
      <c r="R125" s="2" t="s">
        <v>3306</v>
      </c>
      <c r="S125" s="2" t="s">
        <v>3241</v>
      </c>
      <c r="T125" s="2" t="s">
        <v>1375</v>
      </c>
      <c r="U125" s="2" t="s">
        <v>1375</v>
      </c>
      <c r="V125" s="2">
        <v>1</v>
      </c>
      <c r="W125" s="2" t="s">
        <v>1375</v>
      </c>
      <c r="X125" s="2" t="s">
        <v>1375</v>
      </c>
      <c r="Y125" s="2" t="s">
        <v>1375</v>
      </c>
      <c r="Z125" s="2" t="s">
        <v>1375</v>
      </c>
      <c r="AA125" s="2" t="s">
        <v>1375</v>
      </c>
      <c r="AB125" s="2" t="s">
        <v>1375</v>
      </c>
      <c r="AC125" s="2" t="s">
        <v>1375</v>
      </c>
      <c r="AD125" s="2" t="s">
        <v>1375</v>
      </c>
      <c r="AE125" s="2" t="s">
        <v>1375</v>
      </c>
      <c r="AF125" s="2" t="s">
        <v>1375</v>
      </c>
      <c r="AL125" s="2">
        <f t="shared" si="52"/>
        <v>1</v>
      </c>
      <c r="AM125" s="54" t="s">
        <v>1694</v>
      </c>
      <c r="AN125" s="55" t="s">
        <v>1697</v>
      </c>
      <c r="AO125" s="56" t="s">
        <v>1698</v>
      </c>
      <c r="AP125" s="2" t="str">
        <f t="shared" si="56"/>
        <v>JD8T -14014 -BA </v>
      </c>
      <c r="AQ125" s="2" t="s">
        <v>1692</v>
      </c>
      <c r="AR125" s="2" t="s">
        <v>1693</v>
      </c>
      <c r="AU125" s="2" t="s">
        <v>2106</v>
      </c>
      <c r="AV125" s="2" t="s">
        <v>2107</v>
      </c>
      <c r="AY125" s="2" t="s">
        <v>2108</v>
      </c>
      <c r="AZ125" s="2" t="s">
        <v>1649</v>
      </c>
      <c r="BA125" s="2" t="s">
        <v>2073</v>
      </c>
      <c r="BB125" s="29">
        <v>-494.35</v>
      </c>
      <c r="BC125" s="29">
        <v>-0.82</v>
      </c>
      <c r="BD125" s="29">
        <v>-0.7</v>
      </c>
      <c r="BE125" s="29">
        <v>-0.7</v>
      </c>
      <c r="BF125" s="29">
        <v>0</v>
      </c>
      <c r="BG125" s="29">
        <v>-495.87</v>
      </c>
      <c r="BH125" s="29">
        <f t="shared" si="50"/>
        <v>0</v>
      </c>
      <c r="BI125" s="29">
        <f t="shared" si="51"/>
        <v>0</v>
      </c>
      <c r="BJ125" s="29">
        <f t="shared" si="57"/>
        <v>-495.87</v>
      </c>
      <c r="BK125" s="29">
        <f>BJ125/INDEX('EX-Rate'!A:I,MATCH('TT BoM '!BL125,'EX-Rate'!B:B,0),COLUMN('EX-Rate'!E:E))</f>
        <v>-71.603998119347779</v>
      </c>
      <c r="BL125" s="2" t="s">
        <v>2109</v>
      </c>
      <c r="BM125" s="2" t="str">
        <f t="shared" si="89"/>
        <v>LP</v>
      </c>
      <c r="BQ125" s="29">
        <v>0</v>
      </c>
      <c r="BR125" s="29">
        <v>0</v>
      </c>
      <c r="BS125" s="29"/>
      <c r="BT125" s="29">
        <v>0</v>
      </c>
      <c r="BU125" s="29">
        <v>0</v>
      </c>
      <c r="BV125" s="29">
        <v>0</v>
      </c>
      <c r="BW125" s="2">
        <v>0</v>
      </c>
      <c r="CC125" s="29">
        <f t="shared" si="58"/>
        <v>0</v>
      </c>
      <c r="CD125" s="29">
        <f t="shared" si="59"/>
        <v>0</v>
      </c>
      <c r="CE125" s="29">
        <f t="shared" si="60"/>
        <v>-71.603998119347779</v>
      </c>
      <c r="CF125" s="29">
        <f t="shared" si="61"/>
        <v>0</v>
      </c>
      <c r="CG125" s="29">
        <f t="shared" si="62"/>
        <v>0</v>
      </c>
      <c r="CH125" s="29">
        <f t="shared" si="63"/>
        <v>0</v>
      </c>
      <c r="CI125" s="29">
        <f t="shared" si="64"/>
        <v>0</v>
      </c>
      <c r="CJ125" s="29">
        <f t="shared" si="65"/>
        <v>0</v>
      </c>
      <c r="CK125" s="29">
        <f t="shared" si="66"/>
        <v>0</v>
      </c>
      <c r="CL125" s="29">
        <f t="shared" si="67"/>
        <v>0</v>
      </c>
      <c r="CM125" s="29">
        <f t="shared" si="68"/>
        <v>0</v>
      </c>
      <c r="CN125" s="29">
        <f t="shared" si="69"/>
        <v>0</v>
      </c>
      <c r="CO125" s="29">
        <f t="shared" si="70"/>
        <v>0</v>
      </c>
      <c r="CQ125" s="29">
        <f t="shared" si="71"/>
        <v>0</v>
      </c>
      <c r="CR125" s="29">
        <f t="shared" si="72"/>
        <v>0</v>
      </c>
      <c r="CS125" s="29">
        <f t="shared" si="73"/>
        <v>-495.87</v>
      </c>
      <c r="CT125" s="29">
        <f t="shared" si="74"/>
        <v>0</v>
      </c>
      <c r="CU125" s="29">
        <f t="shared" si="75"/>
        <v>0</v>
      </c>
      <c r="CV125" s="29">
        <f t="shared" si="76"/>
        <v>0</v>
      </c>
      <c r="CW125" s="29">
        <f t="shared" si="77"/>
        <v>0</v>
      </c>
      <c r="CX125" s="29">
        <f t="shared" si="78"/>
        <v>0</v>
      </c>
      <c r="CY125" s="29">
        <f t="shared" si="79"/>
        <v>0</v>
      </c>
      <c r="CZ125" s="29">
        <f t="shared" si="80"/>
        <v>0</v>
      </c>
      <c r="DA125" s="29">
        <f t="shared" si="81"/>
        <v>0</v>
      </c>
      <c r="DB125" s="29">
        <f t="shared" si="82"/>
        <v>0</v>
      </c>
      <c r="DC125" s="29">
        <f t="shared" si="83"/>
        <v>0</v>
      </c>
    </row>
    <row r="126" spans="11:107" s="2" customFormat="1">
      <c r="K126" s="17" t="s">
        <v>179</v>
      </c>
      <c r="L126" s="17" t="s">
        <v>177</v>
      </c>
      <c r="M126" s="17" t="s">
        <v>180</v>
      </c>
      <c r="N126" s="2" t="str">
        <f t="shared" si="91"/>
        <v>JD8T14014DC</v>
      </c>
      <c r="O126" s="2" t="str">
        <f t="shared" si="90"/>
        <v>DC</v>
      </c>
      <c r="P126" s="2" t="str">
        <f t="shared" si="92"/>
        <v>JD8T-14014-DC</v>
      </c>
      <c r="Q126" s="2" t="s">
        <v>3305</v>
      </c>
      <c r="R126" s="2" t="s">
        <v>3306</v>
      </c>
      <c r="S126" s="2" t="s">
        <v>3241</v>
      </c>
      <c r="T126" s="2" t="s">
        <v>1375</v>
      </c>
      <c r="U126" s="2" t="s">
        <v>1375</v>
      </c>
      <c r="V126" s="2" t="s">
        <v>1375</v>
      </c>
      <c r="W126" s="2">
        <v>1</v>
      </c>
      <c r="X126" s="2" t="s">
        <v>1375</v>
      </c>
      <c r="Y126" s="2" t="s">
        <v>1375</v>
      </c>
      <c r="Z126" s="2" t="s">
        <v>1375</v>
      </c>
      <c r="AA126" s="2" t="s">
        <v>1375</v>
      </c>
      <c r="AB126" s="2" t="s">
        <v>1375</v>
      </c>
      <c r="AC126" s="2" t="s">
        <v>1375</v>
      </c>
      <c r="AD126" s="2" t="s">
        <v>1375</v>
      </c>
      <c r="AE126" s="2" t="s">
        <v>1375</v>
      </c>
      <c r="AF126" s="2" t="s">
        <v>1375</v>
      </c>
      <c r="AL126" s="2">
        <f t="shared" si="52"/>
        <v>1</v>
      </c>
      <c r="AM126" s="54" t="s">
        <v>1694</v>
      </c>
      <c r="AN126" s="55" t="s">
        <v>1697</v>
      </c>
      <c r="AO126" s="56" t="s">
        <v>1699</v>
      </c>
      <c r="AP126" s="2" t="str">
        <f t="shared" si="56"/>
        <v>JD8T -14014 -DA </v>
      </c>
      <c r="AQ126" s="2" t="s">
        <v>1692</v>
      </c>
      <c r="AR126" s="2" t="s">
        <v>1693</v>
      </c>
      <c r="AU126" s="2" t="s">
        <v>2106</v>
      </c>
      <c r="AV126" s="2" t="s">
        <v>2107</v>
      </c>
      <c r="AY126" s="2" t="s">
        <v>2108</v>
      </c>
      <c r="AZ126" s="2" t="s">
        <v>1649</v>
      </c>
      <c r="BA126" s="2" t="s">
        <v>2073</v>
      </c>
      <c r="BB126" s="29">
        <v>-499.92</v>
      </c>
      <c r="BC126" s="29">
        <v>-0.82</v>
      </c>
      <c r="BD126" s="29">
        <v>-0.7</v>
      </c>
      <c r="BE126" s="29">
        <v>-0.7</v>
      </c>
      <c r="BF126" s="29">
        <v>0</v>
      </c>
      <c r="BG126" s="29">
        <v>-501.44</v>
      </c>
      <c r="BH126" s="29">
        <f t="shared" si="50"/>
        <v>0</v>
      </c>
      <c r="BI126" s="29">
        <f t="shared" si="51"/>
        <v>0</v>
      </c>
      <c r="BJ126" s="29">
        <f t="shared" si="57"/>
        <v>-501.44</v>
      </c>
      <c r="BK126" s="29">
        <f>BJ126/INDEX('EX-Rate'!A:I,MATCH('TT BoM '!BL126,'EX-Rate'!B:B,0),COLUMN('EX-Rate'!E:E))</f>
        <v>-72.408310276818014</v>
      </c>
      <c r="BL126" s="2" t="s">
        <v>2109</v>
      </c>
      <c r="BM126" s="2" t="str">
        <f t="shared" si="89"/>
        <v>LP</v>
      </c>
      <c r="BQ126" s="29">
        <v>0</v>
      </c>
      <c r="BR126" s="29">
        <v>0</v>
      </c>
      <c r="BS126" s="29"/>
      <c r="BT126" s="29">
        <v>0</v>
      </c>
      <c r="BU126" s="29">
        <v>0</v>
      </c>
      <c r="BV126" s="29">
        <v>0</v>
      </c>
      <c r="BW126" s="2">
        <v>0</v>
      </c>
      <c r="CC126" s="29">
        <f t="shared" si="58"/>
        <v>0</v>
      </c>
      <c r="CD126" s="29">
        <f t="shared" si="59"/>
        <v>0</v>
      </c>
      <c r="CE126" s="29">
        <f t="shared" si="60"/>
        <v>0</v>
      </c>
      <c r="CF126" s="29">
        <f t="shared" si="61"/>
        <v>-72.408310276818014</v>
      </c>
      <c r="CG126" s="29">
        <f t="shared" si="62"/>
        <v>0</v>
      </c>
      <c r="CH126" s="29">
        <f t="shared" si="63"/>
        <v>0</v>
      </c>
      <c r="CI126" s="29">
        <f t="shared" si="64"/>
        <v>0</v>
      </c>
      <c r="CJ126" s="29">
        <f t="shared" si="65"/>
        <v>0</v>
      </c>
      <c r="CK126" s="29">
        <f t="shared" si="66"/>
        <v>0</v>
      </c>
      <c r="CL126" s="29">
        <f t="shared" si="67"/>
        <v>0</v>
      </c>
      <c r="CM126" s="29">
        <f t="shared" si="68"/>
        <v>0</v>
      </c>
      <c r="CN126" s="29">
        <f t="shared" si="69"/>
        <v>0</v>
      </c>
      <c r="CO126" s="29">
        <f t="shared" si="70"/>
        <v>0</v>
      </c>
      <c r="CQ126" s="29">
        <f t="shared" si="71"/>
        <v>0</v>
      </c>
      <c r="CR126" s="29">
        <f t="shared" si="72"/>
        <v>0</v>
      </c>
      <c r="CS126" s="29">
        <f t="shared" si="73"/>
        <v>0</v>
      </c>
      <c r="CT126" s="29">
        <f t="shared" si="74"/>
        <v>-501.44</v>
      </c>
      <c r="CU126" s="29">
        <f t="shared" si="75"/>
        <v>0</v>
      </c>
      <c r="CV126" s="29">
        <f t="shared" si="76"/>
        <v>0</v>
      </c>
      <c r="CW126" s="29">
        <f t="shared" si="77"/>
        <v>0</v>
      </c>
      <c r="CX126" s="29">
        <f t="shared" si="78"/>
        <v>0</v>
      </c>
      <c r="CY126" s="29">
        <f t="shared" si="79"/>
        <v>0</v>
      </c>
      <c r="CZ126" s="29">
        <f t="shared" si="80"/>
        <v>0</v>
      </c>
      <c r="DA126" s="29">
        <f t="shared" si="81"/>
        <v>0</v>
      </c>
      <c r="DB126" s="29">
        <f t="shared" si="82"/>
        <v>0</v>
      </c>
      <c r="DC126" s="29">
        <f t="shared" si="83"/>
        <v>0</v>
      </c>
    </row>
    <row r="127" spans="11:107" s="2" customFormat="1">
      <c r="K127" s="17" t="s">
        <v>179</v>
      </c>
      <c r="L127" s="17" t="s">
        <v>177</v>
      </c>
      <c r="M127" s="17" t="s">
        <v>52</v>
      </c>
      <c r="N127" s="2" t="str">
        <f t="shared" si="91"/>
        <v>JD8T14014FC</v>
      </c>
      <c r="O127" s="2" t="str">
        <f t="shared" si="90"/>
        <v>FC</v>
      </c>
      <c r="P127" s="2" t="str">
        <f t="shared" si="92"/>
        <v>JD8T-14014-FC</v>
      </c>
      <c r="Q127" s="2" t="s">
        <v>3305</v>
      </c>
      <c r="R127" s="2" t="s">
        <v>3306</v>
      </c>
      <c r="S127" s="2" t="s">
        <v>3241</v>
      </c>
      <c r="T127" s="2" t="s">
        <v>1375</v>
      </c>
      <c r="U127" s="2" t="s">
        <v>1375</v>
      </c>
      <c r="V127" s="2" t="s">
        <v>1375</v>
      </c>
      <c r="W127" s="2" t="s">
        <v>1375</v>
      </c>
      <c r="X127" s="2" t="s">
        <v>1375</v>
      </c>
      <c r="Y127" s="2" t="s">
        <v>1375</v>
      </c>
      <c r="Z127" s="2">
        <v>1</v>
      </c>
      <c r="AA127" s="2" t="s">
        <v>1375</v>
      </c>
      <c r="AB127" s="2" t="s">
        <v>1375</v>
      </c>
      <c r="AC127" s="2" t="s">
        <v>1375</v>
      </c>
      <c r="AD127" s="2" t="s">
        <v>1375</v>
      </c>
      <c r="AE127" s="2" t="s">
        <v>1375</v>
      </c>
      <c r="AF127" s="2" t="s">
        <v>1375</v>
      </c>
      <c r="AL127" s="2">
        <f t="shared" si="52"/>
        <v>1</v>
      </c>
      <c r="AM127" s="54" t="s">
        <v>1700</v>
      </c>
      <c r="AN127" s="55" t="s">
        <v>1697</v>
      </c>
      <c r="AO127" s="56" t="s">
        <v>1701</v>
      </c>
      <c r="AP127" s="2" t="str">
        <f t="shared" si="56"/>
        <v>JD8T -14014 -FA </v>
      </c>
      <c r="AQ127" s="2" t="s">
        <v>1692</v>
      </c>
      <c r="AR127" s="2" t="s">
        <v>1693</v>
      </c>
      <c r="AU127" s="2" t="s">
        <v>2106</v>
      </c>
      <c r="AV127" s="2" t="s">
        <v>2107</v>
      </c>
      <c r="AY127" s="2" t="s">
        <v>2108</v>
      </c>
      <c r="AZ127" s="2" t="s">
        <v>1649</v>
      </c>
      <c r="BA127" s="2" t="s">
        <v>2073</v>
      </c>
      <c r="BB127" s="29">
        <v>-563.99</v>
      </c>
      <c r="BC127" s="29">
        <v>-0.82</v>
      </c>
      <c r="BD127" s="29">
        <v>-0.7</v>
      </c>
      <c r="BE127" s="29">
        <v>-0.7</v>
      </c>
      <c r="BF127" s="29">
        <v>0</v>
      </c>
      <c r="BG127" s="29">
        <v>-565.5100000000001</v>
      </c>
      <c r="BH127" s="29">
        <f t="shared" si="50"/>
        <v>0</v>
      </c>
      <c r="BI127" s="29">
        <f t="shared" si="51"/>
        <v>0</v>
      </c>
      <c r="BJ127" s="29">
        <f t="shared" si="57"/>
        <v>-565.5100000000001</v>
      </c>
      <c r="BK127" s="29">
        <f>BJ127/INDEX('EX-Rate'!A:I,MATCH('TT BoM '!BL127,'EX-Rate'!B:B,0),COLUMN('EX-Rate'!E:E))</f>
        <v>-81.660066098921831</v>
      </c>
      <c r="BL127" s="2" t="s">
        <v>2109</v>
      </c>
      <c r="BM127" s="2" t="str">
        <f t="shared" si="89"/>
        <v>LP</v>
      </c>
      <c r="BQ127" s="29">
        <v>0</v>
      </c>
      <c r="BR127" s="29">
        <v>0</v>
      </c>
      <c r="BS127" s="29"/>
      <c r="BT127" s="29">
        <v>0</v>
      </c>
      <c r="BU127" s="29">
        <v>0</v>
      </c>
      <c r="BV127" s="29">
        <v>0</v>
      </c>
      <c r="BW127" s="2">
        <v>0</v>
      </c>
      <c r="CC127" s="29">
        <f t="shared" si="58"/>
        <v>0</v>
      </c>
      <c r="CD127" s="29">
        <f t="shared" si="59"/>
        <v>0</v>
      </c>
      <c r="CE127" s="29">
        <f t="shared" si="60"/>
        <v>0</v>
      </c>
      <c r="CF127" s="29">
        <f t="shared" si="61"/>
        <v>0</v>
      </c>
      <c r="CG127" s="29">
        <f t="shared" si="62"/>
        <v>0</v>
      </c>
      <c r="CH127" s="29">
        <f t="shared" si="63"/>
        <v>0</v>
      </c>
      <c r="CI127" s="29">
        <f t="shared" si="64"/>
        <v>-81.660066098921831</v>
      </c>
      <c r="CJ127" s="29">
        <f t="shared" si="65"/>
        <v>0</v>
      </c>
      <c r="CK127" s="29">
        <f t="shared" si="66"/>
        <v>0</v>
      </c>
      <c r="CL127" s="29">
        <f t="shared" si="67"/>
        <v>0</v>
      </c>
      <c r="CM127" s="29">
        <f t="shared" si="68"/>
        <v>0</v>
      </c>
      <c r="CN127" s="29">
        <f t="shared" si="69"/>
        <v>0</v>
      </c>
      <c r="CO127" s="29">
        <f t="shared" si="70"/>
        <v>0</v>
      </c>
      <c r="CQ127" s="29">
        <f t="shared" si="71"/>
        <v>0</v>
      </c>
      <c r="CR127" s="29">
        <f t="shared" si="72"/>
        <v>0</v>
      </c>
      <c r="CS127" s="29">
        <f t="shared" si="73"/>
        <v>0</v>
      </c>
      <c r="CT127" s="29">
        <f t="shared" si="74"/>
        <v>0</v>
      </c>
      <c r="CU127" s="29">
        <f t="shared" si="75"/>
        <v>0</v>
      </c>
      <c r="CV127" s="29">
        <f t="shared" si="76"/>
        <v>0</v>
      </c>
      <c r="CW127" s="29">
        <f t="shared" si="77"/>
        <v>-565.5100000000001</v>
      </c>
      <c r="CX127" s="29">
        <f t="shared" si="78"/>
        <v>0</v>
      </c>
      <c r="CY127" s="29">
        <f t="shared" si="79"/>
        <v>0</v>
      </c>
      <c r="CZ127" s="29">
        <f t="shared" si="80"/>
        <v>0</v>
      </c>
      <c r="DA127" s="29">
        <f t="shared" si="81"/>
        <v>0</v>
      </c>
      <c r="DB127" s="29">
        <f t="shared" si="82"/>
        <v>0</v>
      </c>
      <c r="DC127" s="29">
        <f t="shared" si="83"/>
        <v>0</v>
      </c>
    </row>
    <row r="128" spans="11:107" s="2" customFormat="1">
      <c r="K128" s="17" t="s">
        <v>179</v>
      </c>
      <c r="L128" s="17" t="s">
        <v>177</v>
      </c>
      <c r="M128" s="17" t="s">
        <v>71</v>
      </c>
      <c r="N128" s="2" t="str">
        <f t="shared" si="91"/>
        <v>JD8T14014GC</v>
      </c>
      <c r="O128" s="2" t="str">
        <f t="shared" si="90"/>
        <v>GC</v>
      </c>
      <c r="P128" s="2" t="str">
        <f t="shared" si="92"/>
        <v>JD8T-14014-GC</v>
      </c>
      <c r="Q128" s="2" t="s">
        <v>3305</v>
      </c>
      <c r="R128" s="2" t="s">
        <v>3306</v>
      </c>
      <c r="S128" s="2" t="s">
        <v>3241</v>
      </c>
      <c r="T128" s="2" t="s">
        <v>1375</v>
      </c>
      <c r="U128" s="2" t="s">
        <v>1375</v>
      </c>
      <c r="V128" s="2" t="s">
        <v>1375</v>
      </c>
      <c r="W128" s="2" t="s">
        <v>1375</v>
      </c>
      <c r="X128" s="2" t="s">
        <v>1375</v>
      </c>
      <c r="Y128" s="2" t="s">
        <v>1375</v>
      </c>
      <c r="Z128" s="2" t="s">
        <v>1375</v>
      </c>
      <c r="AA128" s="2" t="s">
        <v>1375</v>
      </c>
      <c r="AB128" s="2">
        <v>1</v>
      </c>
      <c r="AC128" s="2">
        <v>1</v>
      </c>
      <c r="AD128" s="2" t="s">
        <v>1375</v>
      </c>
      <c r="AE128" s="2" t="s">
        <v>1375</v>
      </c>
      <c r="AF128" s="2" t="s">
        <v>1375</v>
      </c>
      <c r="AL128" s="2">
        <f t="shared" si="52"/>
        <v>1</v>
      </c>
      <c r="AM128" s="54" t="s">
        <v>1702</v>
      </c>
      <c r="AN128" s="55" t="s">
        <v>1697</v>
      </c>
      <c r="AO128" s="56" t="s">
        <v>1703</v>
      </c>
      <c r="AP128" s="2" t="str">
        <f t="shared" si="56"/>
        <v>JD8T -14014 -GA </v>
      </c>
      <c r="AQ128" s="2" t="s">
        <v>1692</v>
      </c>
      <c r="AR128" s="2" t="s">
        <v>1693</v>
      </c>
      <c r="AU128" s="2" t="s">
        <v>2106</v>
      </c>
      <c r="AV128" s="2" t="s">
        <v>2107</v>
      </c>
      <c r="AY128" s="2" t="s">
        <v>2108</v>
      </c>
      <c r="AZ128" s="2" t="s">
        <v>1649</v>
      </c>
      <c r="BA128" s="2" t="s">
        <v>2073</v>
      </c>
      <c r="BB128" s="29">
        <v>-427.8</v>
      </c>
      <c r="BC128" s="29">
        <v>-0.82</v>
      </c>
      <c r="BD128" s="29">
        <v>-0.7</v>
      </c>
      <c r="BE128" s="29">
        <v>-0.7</v>
      </c>
      <c r="BF128" s="29">
        <v>0</v>
      </c>
      <c r="BG128" s="29">
        <v>-429.32</v>
      </c>
      <c r="BH128" s="29">
        <f t="shared" si="50"/>
        <v>0</v>
      </c>
      <c r="BI128" s="29">
        <f t="shared" si="51"/>
        <v>0</v>
      </c>
      <c r="BJ128" s="29">
        <f t="shared" si="57"/>
        <v>-429.32</v>
      </c>
      <c r="BK128" s="29">
        <f>BJ128/INDEX('EX-Rate'!A:I,MATCH('TT BoM '!BL128,'EX-Rate'!B:B,0),COLUMN('EX-Rate'!E:E))</f>
        <v>-61.99412844616208</v>
      </c>
      <c r="BL128" s="2" t="s">
        <v>2109</v>
      </c>
      <c r="BM128" s="2" t="str">
        <f t="shared" si="89"/>
        <v>LP</v>
      </c>
      <c r="BQ128" s="29">
        <v>0</v>
      </c>
      <c r="BR128" s="29">
        <v>0</v>
      </c>
      <c r="BS128" s="29"/>
      <c r="BT128" s="29">
        <v>0</v>
      </c>
      <c r="BU128" s="29">
        <v>0</v>
      </c>
      <c r="BV128" s="29">
        <v>0</v>
      </c>
      <c r="BW128" s="2">
        <v>0</v>
      </c>
      <c r="CC128" s="29">
        <f t="shared" si="58"/>
        <v>0</v>
      </c>
      <c r="CD128" s="29">
        <f t="shared" si="59"/>
        <v>0</v>
      </c>
      <c r="CE128" s="29">
        <f t="shared" si="60"/>
        <v>0</v>
      </c>
      <c r="CF128" s="29">
        <f t="shared" si="61"/>
        <v>0</v>
      </c>
      <c r="CG128" s="29">
        <f t="shared" si="62"/>
        <v>0</v>
      </c>
      <c r="CH128" s="29">
        <f t="shared" si="63"/>
        <v>0</v>
      </c>
      <c r="CI128" s="29">
        <f t="shared" si="64"/>
        <v>0</v>
      </c>
      <c r="CJ128" s="29">
        <f t="shared" si="65"/>
        <v>0</v>
      </c>
      <c r="CK128" s="29">
        <f t="shared" si="66"/>
        <v>-61.99412844616208</v>
      </c>
      <c r="CL128" s="29">
        <f t="shared" si="67"/>
        <v>-61.99412844616208</v>
      </c>
      <c r="CM128" s="29">
        <f t="shared" si="68"/>
        <v>0</v>
      </c>
      <c r="CN128" s="29">
        <f t="shared" si="69"/>
        <v>0</v>
      </c>
      <c r="CO128" s="29">
        <f t="shared" si="70"/>
        <v>0</v>
      </c>
      <c r="CQ128" s="29">
        <f t="shared" si="71"/>
        <v>0</v>
      </c>
      <c r="CR128" s="29">
        <f t="shared" si="72"/>
        <v>0</v>
      </c>
      <c r="CS128" s="29">
        <f t="shared" si="73"/>
        <v>0</v>
      </c>
      <c r="CT128" s="29">
        <f t="shared" si="74"/>
        <v>0</v>
      </c>
      <c r="CU128" s="29">
        <f t="shared" si="75"/>
        <v>0</v>
      </c>
      <c r="CV128" s="29">
        <f t="shared" si="76"/>
        <v>0</v>
      </c>
      <c r="CW128" s="29">
        <f t="shared" si="77"/>
        <v>0</v>
      </c>
      <c r="CX128" s="29">
        <f t="shared" si="78"/>
        <v>0</v>
      </c>
      <c r="CY128" s="29">
        <f t="shared" si="79"/>
        <v>-429.32</v>
      </c>
      <c r="CZ128" s="29">
        <f t="shared" si="80"/>
        <v>-429.32</v>
      </c>
      <c r="DA128" s="29">
        <f t="shared" si="81"/>
        <v>0</v>
      </c>
      <c r="DB128" s="29">
        <f t="shared" si="82"/>
        <v>0</v>
      </c>
      <c r="DC128" s="29">
        <f t="shared" si="83"/>
        <v>0</v>
      </c>
    </row>
    <row r="129" spans="11:107" s="2" customFormat="1">
      <c r="K129" s="17" t="s">
        <v>179</v>
      </c>
      <c r="L129" s="17" t="s">
        <v>177</v>
      </c>
      <c r="M129" s="17" t="s">
        <v>181</v>
      </c>
      <c r="N129" s="2" t="str">
        <f t="shared" si="91"/>
        <v>JD8T14014HC</v>
      </c>
      <c r="O129" s="2" t="str">
        <f t="shared" si="90"/>
        <v>HC</v>
      </c>
      <c r="P129" s="2" t="str">
        <f t="shared" si="92"/>
        <v>JD8T-14014-HC</v>
      </c>
      <c r="Q129" s="2" t="s">
        <v>3305</v>
      </c>
      <c r="R129" s="2" t="s">
        <v>3306</v>
      </c>
      <c r="S129" s="2" t="s">
        <v>3241</v>
      </c>
      <c r="T129" s="2" t="s">
        <v>1375</v>
      </c>
      <c r="U129" s="2" t="s">
        <v>1375</v>
      </c>
      <c r="V129" s="2" t="s">
        <v>1375</v>
      </c>
      <c r="W129" s="2" t="s">
        <v>1375</v>
      </c>
      <c r="X129" s="2" t="s">
        <v>1375</v>
      </c>
      <c r="Y129" s="2" t="s">
        <v>1375</v>
      </c>
      <c r="Z129" s="2" t="s">
        <v>1375</v>
      </c>
      <c r="AA129" s="2" t="s">
        <v>1375</v>
      </c>
      <c r="AB129" s="2" t="s">
        <v>1375</v>
      </c>
      <c r="AC129" s="2" t="s">
        <v>1375</v>
      </c>
      <c r="AD129" s="2">
        <v>1</v>
      </c>
      <c r="AE129" s="2" t="s">
        <v>1375</v>
      </c>
      <c r="AF129" s="2" t="s">
        <v>1375</v>
      </c>
      <c r="AL129" s="2">
        <f t="shared" si="52"/>
        <v>1</v>
      </c>
      <c r="AM129" s="54" t="s">
        <v>1704</v>
      </c>
      <c r="AN129" s="55" t="s">
        <v>1697</v>
      </c>
      <c r="AO129" s="56" t="s">
        <v>1705</v>
      </c>
      <c r="AP129" s="2" t="str">
        <f t="shared" si="56"/>
        <v>JD8T -14014 -HA </v>
      </c>
      <c r="AQ129" s="2" t="s">
        <v>1692</v>
      </c>
      <c r="AR129" s="2" t="s">
        <v>1693</v>
      </c>
      <c r="AU129" s="2" t="s">
        <v>2106</v>
      </c>
      <c r="AV129" s="2" t="s">
        <v>2107</v>
      </c>
      <c r="AY129" s="2" t="s">
        <v>2108</v>
      </c>
      <c r="AZ129" s="2" t="s">
        <v>1649</v>
      </c>
      <c r="BA129" s="2" t="s">
        <v>2073</v>
      </c>
      <c r="BB129" s="29">
        <v>-495.7</v>
      </c>
      <c r="BC129" s="29">
        <v>-0.82</v>
      </c>
      <c r="BD129" s="29">
        <v>-0.7</v>
      </c>
      <c r="BE129" s="29">
        <v>-0.7</v>
      </c>
      <c r="BF129" s="29">
        <v>0</v>
      </c>
      <c r="BG129" s="29">
        <v>-497.21999999999997</v>
      </c>
      <c r="BH129" s="29">
        <f t="shared" si="50"/>
        <v>0</v>
      </c>
      <c r="BI129" s="29">
        <f t="shared" si="51"/>
        <v>0</v>
      </c>
      <c r="BJ129" s="29">
        <f t="shared" si="57"/>
        <v>-497.21999999999997</v>
      </c>
      <c r="BK129" s="29">
        <f>BJ129/INDEX('EX-Rate'!A:I,MATCH('TT BoM '!BL129,'EX-Rate'!B:B,0),COLUMN('EX-Rate'!E:E))</f>
        <v>-71.798939126993162</v>
      </c>
      <c r="BL129" s="2" t="s">
        <v>2109</v>
      </c>
      <c r="BM129" s="2" t="str">
        <f t="shared" si="89"/>
        <v>LP</v>
      </c>
      <c r="BQ129" s="29">
        <v>0</v>
      </c>
      <c r="BR129" s="29">
        <v>0</v>
      </c>
      <c r="BS129" s="29"/>
      <c r="BT129" s="29">
        <v>0</v>
      </c>
      <c r="BU129" s="29">
        <v>0</v>
      </c>
      <c r="BV129" s="29">
        <v>0</v>
      </c>
      <c r="BW129" s="2">
        <v>0</v>
      </c>
      <c r="CC129" s="29">
        <f t="shared" si="58"/>
        <v>0</v>
      </c>
      <c r="CD129" s="29">
        <f t="shared" si="59"/>
        <v>0</v>
      </c>
      <c r="CE129" s="29">
        <f t="shared" si="60"/>
        <v>0</v>
      </c>
      <c r="CF129" s="29">
        <f t="shared" si="61"/>
        <v>0</v>
      </c>
      <c r="CG129" s="29">
        <f t="shared" si="62"/>
        <v>0</v>
      </c>
      <c r="CH129" s="29">
        <f t="shared" si="63"/>
        <v>0</v>
      </c>
      <c r="CI129" s="29">
        <f t="shared" si="64"/>
        <v>0</v>
      </c>
      <c r="CJ129" s="29">
        <f t="shared" si="65"/>
        <v>0</v>
      </c>
      <c r="CK129" s="29">
        <f t="shared" si="66"/>
        <v>0</v>
      </c>
      <c r="CL129" s="29">
        <f t="shared" si="67"/>
        <v>0</v>
      </c>
      <c r="CM129" s="29">
        <f t="shared" si="68"/>
        <v>-71.798939126993162</v>
      </c>
      <c r="CN129" s="29">
        <f t="shared" si="69"/>
        <v>0</v>
      </c>
      <c r="CO129" s="29">
        <f t="shared" si="70"/>
        <v>0</v>
      </c>
      <c r="CQ129" s="29">
        <f t="shared" si="71"/>
        <v>0</v>
      </c>
      <c r="CR129" s="29">
        <f t="shared" si="72"/>
        <v>0</v>
      </c>
      <c r="CS129" s="29">
        <f t="shared" si="73"/>
        <v>0</v>
      </c>
      <c r="CT129" s="29">
        <f t="shared" si="74"/>
        <v>0</v>
      </c>
      <c r="CU129" s="29">
        <f t="shared" si="75"/>
        <v>0</v>
      </c>
      <c r="CV129" s="29">
        <f t="shared" si="76"/>
        <v>0</v>
      </c>
      <c r="CW129" s="29">
        <f t="shared" si="77"/>
        <v>0</v>
      </c>
      <c r="CX129" s="29">
        <f t="shared" si="78"/>
        <v>0</v>
      </c>
      <c r="CY129" s="29">
        <f t="shared" si="79"/>
        <v>0</v>
      </c>
      <c r="CZ129" s="29">
        <f t="shared" si="80"/>
        <v>0</v>
      </c>
      <c r="DA129" s="29">
        <f t="shared" si="81"/>
        <v>-497.21999999999997</v>
      </c>
      <c r="DB129" s="29">
        <f t="shared" si="82"/>
        <v>0</v>
      </c>
      <c r="DC129" s="29">
        <f t="shared" si="83"/>
        <v>0</v>
      </c>
    </row>
    <row r="130" spans="11:107" s="2" customFormat="1">
      <c r="K130" s="17" t="s">
        <v>179</v>
      </c>
      <c r="L130" s="17" t="s">
        <v>177</v>
      </c>
      <c r="M130" s="17" t="s">
        <v>182</v>
      </c>
      <c r="N130" s="2" t="str">
        <f t="shared" si="91"/>
        <v>JD8T14014KC</v>
      </c>
      <c r="O130" s="2" t="str">
        <f t="shared" si="90"/>
        <v>KC</v>
      </c>
      <c r="P130" s="2" t="str">
        <f t="shared" si="92"/>
        <v>JD8T-14014-KC</v>
      </c>
      <c r="Q130" s="2" t="s">
        <v>3305</v>
      </c>
      <c r="R130" s="2" t="s">
        <v>3306</v>
      </c>
      <c r="S130" s="2" t="s">
        <v>3241</v>
      </c>
      <c r="T130" s="2" t="s">
        <v>1375</v>
      </c>
      <c r="U130" s="2" t="s">
        <v>1375</v>
      </c>
      <c r="V130" s="2" t="s">
        <v>1375</v>
      </c>
      <c r="W130" s="2" t="s">
        <v>1375</v>
      </c>
      <c r="X130" s="2" t="s">
        <v>1375</v>
      </c>
      <c r="Y130" s="2" t="s">
        <v>1375</v>
      </c>
      <c r="Z130" s="2" t="s">
        <v>1375</v>
      </c>
      <c r="AA130" s="2" t="s">
        <v>1375</v>
      </c>
      <c r="AB130" s="2" t="s">
        <v>1375</v>
      </c>
      <c r="AC130" s="2" t="s">
        <v>1375</v>
      </c>
      <c r="AD130" s="2" t="s">
        <v>1375</v>
      </c>
      <c r="AE130" s="2">
        <v>1</v>
      </c>
      <c r="AF130" s="2" t="s">
        <v>1375</v>
      </c>
      <c r="AL130" s="2">
        <f t="shared" si="52"/>
        <v>1</v>
      </c>
      <c r="AM130" s="54" t="s">
        <v>1704</v>
      </c>
      <c r="AN130" s="55" t="s">
        <v>1697</v>
      </c>
      <c r="AO130" s="56" t="s">
        <v>1706</v>
      </c>
      <c r="AP130" s="2" t="str">
        <f t="shared" si="56"/>
        <v>JD8T -14014 -KA </v>
      </c>
      <c r="AQ130" s="2" t="s">
        <v>1692</v>
      </c>
      <c r="AR130" s="2" t="s">
        <v>1693</v>
      </c>
      <c r="AU130" s="2" t="s">
        <v>2106</v>
      </c>
      <c r="AV130" s="2" t="s">
        <v>2107</v>
      </c>
      <c r="AY130" s="2" t="s">
        <v>2108</v>
      </c>
      <c r="AZ130" s="2" t="s">
        <v>1649</v>
      </c>
      <c r="BA130" s="2" t="s">
        <v>2073</v>
      </c>
      <c r="BB130" s="29">
        <v>-500.83</v>
      </c>
      <c r="BC130" s="29">
        <v>-0.82</v>
      </c>
      <c r="BD130" s="29">
        <v>-0.7</v>
      </c>
      <c r="BE130" s="29">
        <v>-0.7</v>
      </c>
      <c r="BF130" s="29">
        <v>0</v>
      </c>
      <c r="BG130" s="29">
        <v>-502.34999999999997</v>
      </c>
      <c r="BH130" s="29">
        <f t="shared" si="50"/>
        <v>0</v>
      </c>
      <c r="BI130" s="29">
        <f t="shared" si="51"/>
        <v>0</v>
      </c>
      <c r="BJ130" s="29">
        <f t="shared" si="57"/>
        <v>-502.34999999999997</v>
      </c>
      <c r="BK130" s="29">
        <f>BJ130/INDEX('EX-Rate'!A:I,MATCH('TT BoM '!BL130,'EX-Rate'!B:B,0),COLUMN('EX-Rate'!E:E))</f>
        <v>-72.539714956045643</v>
      </c>
      <c r="BL130" s="2" t="s">
        <v>2109</v>
      </c>
      <c r="BM130" s="2" t="str">
        <f t="shared" si="89"/>
        <v>LP</v>
      </c>
      <c r="BQ130" s="29">
        <v>0</v>
      </c>
      <c r="BR130" s="29">
        <v>0</v>
      </c>
      <c r="BS130" s="29"/>
      <c r="BT130" s="29">
        <v>0</v>
      </c>
      <c r="BU130" s="29">
        <v>0</v>
      </c>
      <c r="BV130" s="29">
        <v>0</v>
      </c>
      <c r="BW130" s="2">
        <v>0</v>
      </c>
      <c r="CC130" s="29">
        <f t="shared" si="58"/>
        <v>0</v>
      </c>
      <c r="CD130" s="29">
        <f t="shared" si="59"/>
        <v>0</v>
      </c>
      <c r="CE130" s="29">
        <f t="shared" si="60"/>
        <v>0</v>
      </c>
      <c r="CF130" s="29">
        <f t="shared" si="61"/>
        <v>0</v>
      </c>
      <c r="CG130" s="29">
        <f t="shared" si="62"/>
        <v>0</v>
      </c>
      <c r="CH130" s="29">
        <f t="shared" si="63"/>
        <v>0</v>
      </c>
      <c r="CI130" s="29">
        <f t="shared" si="64"/>
        <v>0</v>
      </c>
      <c r="CJ130" s="29">
        <f t="shared" si="65"/>
        <v>0</v>
      </c>
      <c r="CK130" s="29">
        <f t="shared" si="66"/>
        <v>0</v>
      </c>
      <c r="CL130" s="29">
        <f t="shared" si="67"/>
        <v>0</v>
      </c>
      <c r="CM130" s="29">
        <f t="shared" si="68"/>
        <v>0</v>
      </c>
      <c r="CN130" s="29">
        <f t="shared" si="69"/>
        <v>-72.539714956045643</v>
      </c>
      <c r="CO130" s="29">
        <f t="shared" si="70"/>
        <v>0</v>
      </c>
      <c r="CQ130" s="29">
        <f t="shared" si="71"/>
        <v>0</v>
      </c>
      <c r="CR130" s="29">
        <f t="shared" si="72"/>
        <v>0</v>
      </c>
      <c r="CS130" s="29">
        <f t="shared" si="73"/>
        <v>0</v>
      </c>
      <c r="CT130" s="29">
        <f t="shared" si="74"/>
        <v>0</v>
      </c>
      <c r="CU130" s="29">
        <f t="shared" si="75"/>
        <v>0</v>
      </c>
      <c r="CV130" s="29">
        <f t="shared" si="76"/>
        <v>0</v>
      </c>
      <c r="CW130" s="29">
        <f t="shared" si="77"/>
        <v>0</v>
      </c>
      <c r="CX130" s="29">
        <f t="shared" si="78"/>
        <v>0</v>
      </c>
      <c r="CY130" s="29">
        <f t="shared" si="79"/>
        <v>0</v>
      </c>
      <c r="CZ130" s="29">
        <f t="shared" si="80"/>
        <v>0</v>
      </c>
      <c r="DA130" s="29">
        <f t="shared" si="81"/>
        <v>0</v>
      </c>
      <c r="DB130" s="29">
        <f t="shared" si="82"/>
        <v>-502.34999999999997</v>
      </c>
      <c r="DC130" s="29">
        <f t="shared" si="83"/>
        <v>0</v>
      </c>
    </row>
    <row r="131" spans="11:107" s="2" customFormat="1">
      <c r="K131" s="17" t="s">
        <v>179</v>
      </c>
      <c r="L131" s="17" t="s">
        <v>177</v>
      </c>
      <c r="M131" s="17" t="s">
        <v>183</v>
      </c>
      <c r="N131" s="2" t="str">
        <f t="shared" si="91"/>
        <v>JD8T14014MC</v>
      </c>
      <c r="O131" s="2" t="str">
        <f t="shared" si="90"/>
        <v>MC</v>
      </c>
      <c r="P131" s="2" t="str">
        <f t="shared" si="92"/>
        <v>JD8T-14014-MC</v>
      </c>
      <c r="Q131" s="2" t="s">
        <v>3305</v>
      </c>
      <c r="R131" s="2" t="s">
        <v>3306</v>
      </c>
      <c r="S131" s="2" t="s">
        <v>3241</v>
      </c>
      <c r="T131" s="2" t="s">
        <v>1375</v>
      </c>
      <c r="U131" s="2" t="s">
        <v>1375</v>
      </c>
      <c r="V131" s="2" t="s">
        <v>1375</v>
      </c>
      <c r="W131" s="2" t="s">
        <v>1375</v>
      </c>
      <c r="X131" s="2" t="s">
        <v>1375</v>
      </c>
      <c r="Y131" s="2" t="s">
        <v>1375</v>
      </c>
      <c r="Z131" s="2" t="s">
        <v>1375</v>
      </c>
      <c r="AA131" s="2" t="s">
        <v>1375</v>
      </c>
      <c r="AB131" s="2" t="s">
        <v>1375</v>
      </c>
      <c r="AC131" s="2" t="s">
        <v>1375</v>
      </c>
      <c r="AD131" s="2" t="s">
        <v>1375</v>
      </c>
      <c r="AE131" s="2" t="s">
        <v>1375</v>
      </c>
      <c r="AF131" s="2">
        <v>1</v>
      </c>
      <c r="AL131" s="2">
        <f t="shared" si="52"/>
        <v>1</v>
      </c>
      <c r="AM131" s="54" t="s">
        <v>1707</v>
      </c>
      <c r="AN131" s="55" t="s">
        <v>1697</v>
      </c>
      <c r="AO131" s="56" t="s">
        <v>1708</v>
      </c>
      <c r="AP131" s="2" t="str">
        <f t="shared" si="56"/>
        <v>JD8T -14014 -MA </v>
      </c>
      <c r="AQ131" s="2" t="s">
        <v>1692</v>
      </c>
      <c r="AR131" s="2" t="s">
        <v>1693</v>
      </c>
      <c r="AU131" s="2" t="s">
        <v>2106</v>
      </c>
      <c r="AV131" s="2" t="s">
        <v>2107</v>
      </c>
      <c r="AY131" s="2" t="s">
        <v>2108</v>
      </c>
      <c r="AZ131" s="2" t="s">
        <v>1649</v>
      </c>
      <c r="BA131" s="2" t="s">
        <v>2073</v>
      </c>
      <c r="BB131" s="29">
        <v>-571.16999999999996</v>
      </c>
      <c r="BC131" s="29">
        <v>-0.82</v>
      </c>
      <c r="BD131" s="29">
        <v>-0.7</v>
      </c>
      <c r="BE131" s="29">
        <v>-0.7</v>
      </c>
      <c r="BF131" s="29">
        <v>0</v>
      </c>
      <c r="BG131" s="29">
        <v>-572.69000000000005</v>
      </c>
      <c r="BH131" s="29">
        <f t="shared" si="50"/>
        <v>0</v>
      </c>
      <c r="BI131" s="29">
        <f t="shared" si="51"/>
        <v>0</v>
      </c>
      <c r="BJ131" s="29">
        <f t="shared" si="57"/>
        <v>-572.69000000000005</v>
      </c>
      <c r="BK131" s="29">
        <f>BJ131/INDEX('EX-Rate'!A:I,MATCH('TT BoM '!BL131,'EX-Rate'!B:B,0),COLUMN('EX-Rate'!E:E))</f>
        <v>-82.696863458102499</v>
      </c>
      <c r="BL131" s="2" t="s">
        <v>2109</v>
      </c>
      <c r="BM131" s="2" t="str">
        <f t="shared" si="89"/>
        <v>LP</v>
      </c>
      <c r="BQ131" s="29">
        <v>0</v>
      </c>
      <c r="BR131" s="29">
        <v>0</v>
      </c>
      <c r="BS131" s="29"/>
      <c r="BT131" s="29">
        <v>0</v>
      </c>
      <c r="BU131" s="29">
        <v>0</v>
      </c>
      <c r="BV131" s="29">
        <v>0</v>
      </c>
      <c r="BW131" s="2">
        <v>0</v>
      </c>
      <c r="CC131" s="29">
        <f t="shared" si="58"/>
        <v>0</v>
      </c>
      <c r="CD131" s="29">
        <f t="shared" si="59"/>
        <v>0</v>
      </c>
      <c r="CE131" s="29">
        <f t="shared" si="60"/>
        <v>0</v>
      </c>
      <c r="CF131" s="29">
        <f t="shared" si="61"/>
        <v>0</v>
      </c>
      <c r="CG131" s="29">
        <f t="shared" si="62"/>
        <v>0</v>
      </c>
      <c r="CH131" s="29">
        <f t="shared" si="63"/>
        <v>0</v>
      </c>
      <c r="CI131" s="29">
        <f t="shared" si="64"/>
        <v>0</v>
      </c>
      <c r="CJ131" s="29">
        <f t="shared" si="65"/>
        <v>0</v>
      </c>
      <c r="CK131" s="29">
        <f t="shared" si="66"/>
        <v>0</v>
      </c>
      <c r="CL131" s="29">
        <f t="shared" si="67"/>
        <v>0</v>
      </c>
      <c r="CM131" s="29">
        <f t="shared" si="68"/>
        <v>0</v>
      </c>
      <c r="CN131" s="29">
        <f t="shared" si="69"/>
        <v>0</v>
      </c>
      <c r="CO131" s="29">
        <f t="shared" si="70"/>
        <v>-82.696863458102499</v>
      </c>
      <c r="CQ131" s="29">
        <f t="shared" si="71"/>
        <v>0</v>
      </c>
      <c r="CR131" s="29">
        <f t="shared" si="72"/>
        <v>0</v>
      </c>
      <c r="CS131" s="29">
        <f t="shared" si="73"/>
        <v>0</v>
      </c>
      <c r="CT131" s="29">
        <f t="shared" si="74"/>
        <v>0</v>
      </c>
      <c r="CU131" s="29">
        <f t="shared" si="75"/>
        <v>0</v>
      </c>
      <c r="CV131" s="29">
        <f t="shared" si="76"/>
        <v>0</v>
      </c>
      <c r="CW131" s="29">
        <f t="shared" si="77"/>
        <v>0</v>
      </c>
      <c r="CX131" s="29">
        <f t="shared" si="78"/>
        <v>0</v>
      </c>
      <c r="CY131" s="29">
        <f t="shared" si="79"/>
        <v>0</v>
      </c>
      <c r="CZ131" s="29">
        <f t="shared" si="80"/>
        <v>0</v>
      </c>
      <c r="DA131" s="29">
        <f t="shared" si="81"/>
        <v>0</v>
      </c>
      <c r="DB131" s="29">
        <f t="shared" si="82"/>
        <v>0</v>
      </c>
      <c r="DC131" s="29">
        <f t="shared" si="83"/>
        <v>-572.69000000000005</v>
      </c>
    </row>
    <row r="132" spans="11:107" s="2" customFormat="1">
      <c r="K132" s="17" t="s">
        <v>179</v>
      </c>
      <c r="L132" s="17" t="s">
        <v>177</v>
      </c>
      <c r="M132" s="17" t="s">
        <v>184</v>
      </c>
      <c r="N132" s="2" t="str">
        <f t="shared" si="91"/>
        <v>JD8T14014NC</v>
      </c>
      <c r="O132" s="2" t="str">
        <f t="shared" si="90"/>
        <v>NC</v>
      </c>
      <c r="P132" s="2" t="str">
        <f t="shared" si="92"/>
        <v>JD8T-14014-NC</v>
      </c>
      <c r="Q132" s="2" t="s">
        <v>3305</v>
      </c>
      <c r="R132" s="2" t="s">
        <v>3306</v>
      </c>
      <c r="S132" s="2" t="s">
        <v>3241</v>
      </c>
      <c r="T132" s="2" t="s">
        <v>1375</v>
      </c>
      <c r="U132" s="2" t="s">
        <v>1375</v>
      </c>
      <c r="V132" s="2" t="s">
        <v>1375</v>
      </c>
      <c r="W132" s="2" t="s">
        <v>1375</v>
      </c>
      <c r="X132" s="2">
        <v>1</v>
      </c>
      <c r="Y132" s="2" t="s">
        <v>1375</v>
      </c>
      <c r="Z132" s="2" t="s">
        <v>1375</v>
      </c>
      <c r="AA132" s="2" t="s">
        <v>1375</v>
      </c>
      <c r="AB132" s="2" t="s">
        <v>1375</v>
      </c>
      <c r="AC132" s="2" t="s">
        <v>1375</v>
      </c>
      <c r="AD132" s="2" t="s">
        <v>1375</v>
      </c>
      <c r="AE132" s="2" t="s">
        <v>1375</v>
      </c>
      <c r="AF132" s="2" t="s">
        <v>1375</v>
      </c>
      <c r="AL132" s="2">
        <f t="shared" si="52"/>
        <v>1</v>
      </c>
      <c r="AM132" s="54" t="s">
        <v>1700</v>
      </c>
      <c r="AN132" s="55" t="s">
        <v>1697</v>
      </c>
      <c r="AO132" s="56" t="s">
        <v>1709</v>
      </c>
      <c r="AP132" s="2" t="str">
        <f t="shared" si="56"/>
        <v>JD8T -14014 -NA </v>
      </c>
      <c r="AQ132" s="2" t="s">
        <v>1692</v>
      </c>
      <c r="AR132" s="2" t="s">
        <v>1693</v>
      </c>
      <c r="AU132" s="2" t="s">
        <v>2106</v>
      </c>
      <c r="AV132" s="2" t="s">
        <v>2107</v>
      </c>
      <c r="AY132" s="2" t="s">
        <v>2108</v>
      </c>
      <c r="AZ132" s="2" t="s">
        <v>1649</v>
      </c>
      <c r="BA132" s="2" t="s">
        <v>2073</v>
      </c>
      <c r="BB132" s="29">
        <v>-551.17999999999995</v>
      </c>
      <c r="BC132" s="29">
        <v>-0.82</v>
      </c>
      <c r="BD132" s="29">
        <v>-0.7</v>
      </c>
      <c r="BE132" s="29">
        <v>-0.7</v>
      </c>
      <c r="BF132" s="29">
        <v>0</v>
      </c>
      <c r="BG132" s="29">
        <v>-552.70000000000005</v>
      </c>
      <c r="BH132" s="29">
        <f t="shared" si="50"/>
        <v>0</v>
      </c>
      <c r="BI132" s="29">
        <f t="shared" si="51"/>
        <v>0</v>
      </c>
      <c r="BJ132" s="29">
        <f t="shared" si="57"/>
        <v>-552.70000000000005</v>
      </c>
      <c r="BK132" s="29">
        <f>BJ132/INDEX('EX-Rate'!A:I,MATCH('TT BoM '!BL132,'EX-Rate'!B:B,0),COLUMN('EX-Rate'!E:E))</f>
        <v>-79.810292537486689</v>
      </c>
      <c r="BL132" s="2" t="s">
        <v>2109</v>
      </c>
      <c r="BM132" s="2" t="str">
        <f t="shared" si="89"/>
        <v>LP</v>
      </c>
      <c r="BQ132" s="29">
        <v>0</v>
      </c>
      <c r="BR132" s="29">
        <v>0</v>
      </c>
      <c r="BS132" s="29"/>
      <c r="BT132" s="29">
        <v>0</v>
      </c>
      <c r="BU132" s="29">
        <v>0</v>
      </c>
      <c r="BV132" s="29">
        <v>0</v>
      </c>
      <c r="BW132" s="2">
        <v>0</v>
      </c>
      <c r="CC132" s="29">
        <f t="shared" si="58"/>
        <v>0</v>
      </c>
      <c r="CD132" s="29">
        <f t="shared" si="59"/>
        <v>0</v>
      </c>
      <c r="CE132" s="29">
        <f t="shared" si="60"/>
        <v>0</v>
      </c>
      <c r="CF132" s="29">
        <f t="shared" si="61"/>
        <v>0</v>
      </c>
      <c r="CG132" s="29">
        <f t="shared" si="62"/>
        <v>-79.810292537486689</v>
      </c>
      <c r="CH132" s="29">
        <f t="shared" si="63"/>
        <v>0</v>
      </c>
      <c r="CI132" s="29">
        <f t="shared" si="64"/>
        <v>0</v>
      </c>
      <c r="CJ132" s="29">
        <f t="shared" si="65"/>
        <v>0</v>
      </c>
      <c r="CK132" s="29">
        <f t="shared" si="66"/>
        <v>0</v>
      </c>
      <c r="CL132" s="29">
        <f t="shared" si="67"/>
        <v>0</v>
      </c>
      <c r="CM132" s="29">
        <f t="shared" si="68"/>
        <v>0</v>
      </c>
      <c r="CN132" s="29">
        <f t="shared" si="69"/>
        <v>0</v>
      </c>
      <c r="CO132" s="29">
        <f t="shared" si="70"/>
        <v>0</v>
      </c>
      <c r="CQ132" s="29">
        <f t="shared" si="71"/>
        <v>0</v>
      </c>
      <c r="CR132" s="29">
        <f t="shared" si="72"/>
        <v>0</v>
      </c>
      <c r="CS132" s="29">
        <f t="shared" si="73"/>
        <v>0</v>
      </c>
      <c r="CT132" s="29">
        <f t="shared" si="74"/>
        <v>0</v>
      </c>
      <c r="CU132" s="29">
        <f t="shared" si="75"/>
        <v>-552.70000000000005</v>
      </c>
      <c r="CV132" s="29">
        <f t="shared" si="76"/>
        <v>0</v>
      </c>
      <c r="CW132" s="29">
        <f t="shared" si="77"/>
        <v>0</v>
      </c>
      <c r="CX132" s="29">
        <f t="shared" si="78"/>
        <v>0</v>
      </c>
      <c r="CY132" s="29">
        <f t="shared" si="79"/>
        <v>0</v>
      </c>
      <c r="CZ132" s="29">
        <f t="shared" si="80"/>
        <v>0</v>
      </c>
      <c r="DA132" s="29">
        <f t="shared" si="81"/>
        <v>0</v>
      </c>
      <c r="DB132" s="29">
        <f t="shared" si="82"/>
        <v>0</v>
      </c>
      <c r="DC132" s="29">
        <f t="shared" si="83"/>
        <v>0</v>
      </c>
    </row>
    <row r="133" spans="11:107" s="2" customFormat="1">
      <c r="K133" s="17" t="s">
        <v>179</v>
      </c>
      <c r="L133" s="17" t="s">
        <v>177</v>
      </c>
      <c r="M133" s="17" t="s">
        <v>185</v>
      </c>
      <c r="N133" s="2" t="str">
        <f t="shared" si="91"/>
        <v>JD8T14014RC</v>
      </c>
      <c r="O133" s="2" t="str">
        <f t="shared" si="90"/>
        <v>RC</v>
      </c>
      <c r="P133" s="2" t="str">
        <f t="shared" si="92"/>
        <v>JD8T-14014-RC</v>
      </c>
      <c r="Q133" s="2" t="s">
        <v>3305</v>
      </c>
      <c r="R133" s="2" t="s">
        <v>3306</v>
      </c>
      <c r="S133" s="2" t="s">
        <v>3241</v>
      </c>
      <c r="T133" s="2" t="s">
        <v>1375</v>
      </c>
      <c r="U133" s="2" t="s">
        <v>1375</v>
      </c>
      <c r="V133" s="2" t="s">
        <v>1375</v>
      </c>
      <c r="W133" s="2" t="s">
        <v>1375</v>
      </c>
      <c r="X133" s="2" t="s">
        <v>1375</v>
      </c>
      <c r="Y133" s="2">
        <v>1</v>
      </c>
      <c r="Z133" s="2" t="s">
        <v>1375</v>
      </c>
      <c r="AA133" s="2" t="s">
        <v>1375</v>
      </c>
      <c r="AB133" s="2" t="s">
        <v>1375</v>
      </c>
      <c r="AC133" s="2" t="s">
        <v>1375</v>
      </c>
      <c r="AD133" s="2" t="s">
        <v>1375</v>
      </c>
      <c r="AE133" s="2" t="s">
        <v>1375</v>
      </c>
      <c r="AF133" s="2" t="s">
        <v>1375</v>
      </c>
      <c r="AL133" s="2">
        <f t="shared" si="52"/>
        <v>1</v>
      </c>
      <c r="AM133" s="54" t="s">
        <v>1707</v>
      </c>
      <c r="AN133" s="55" t="s">
        <v>1697</v>
      </c>
      <c r="AO133" s="56" t="s">
        <v>1710</v>
      </c>
      <c r="AP133" s="2" t="str">
        <f t="shared" si="56"/>
        <v>JD8T -14014 -RA </v>
      </c>
      <c r="AQ133" s="2" t="s">
        <v>1692</v>
      </c>
      <c r="AR133" s="2" t="s">
        <v>1693</v>
      </c>
      <c r="AU133" s="2" t="s">
        <v>2106</v>
      </c>
      <c r="AV133" s="2" t="s">
        <v>2107</v>
      </c>
      <c r="AY133" s="2" t="s">
        <v>2108</v>
      </c>
      <c r="AZ133" s="2" t="s">
        <v>1649</v>
      </c>
      <c r="BA133" s="2" t="s">
        <v>2073</v>
      </c>
      <c r="BB133" s="29">
        <v>-572.17999999999995</v>
      </c>
      <c r="BC133" s="29">
        <v>-0.82</v>
      </c>
      <c r="BD133" s="29">
        <v>-0.7</v>
      </c>
      <c r="BE133" s="29">
        <v>-0.7</v>
      </c>
      <c r="BF133" s="29">
        <v>0</v>
      </c>
      <c r="BG133" s="29">
        <v>-573.70000000000005</v>
      </c>
      <c r="BH133" s="29">
        <f t="shared" si="50"/>
        <v>0</v>
      </c>
      <c r="BI133" s="29">
        <f t="shared" si="51"/>
        <v>0</v>
      </c>
      <c r="BJ133" s="29">
        <f t="shared" si="57"/>
        <v>-573.70000000000005</v>
      </c>
      <c r="BK133" s="29">
        <f>BJ133/INDEX('EX-Rate'!A:I,MATCH('TT BoM '!BL133,'EX-Rate'!B:B,0),COLUMN('EX-Rate'!E:E))</f>
        <v>-82.842708211970532</v>
      </c>
      <c r="BL133" s="2" t="s">
        <v>2109</v>
      </c>
      <c r="BM133" s="2" t="str">
        <f t="shared" si="89"/>
        <v>LP</v>
      </c>
      <c r="BQ133" s="29">
        <v>0</v>
      </c>
      <c r="BR133" s="29">
        <v>0</v>
      </c>
      <c r="BS133" s="29"/>
      <c r="BT133" s="29">
        <v>0</v>
      </c>
      <c r="BU133" s="29">
        <v>0</v>
      </c>
      <c r="BV133" s="29">
        <v>0</v>
      </c>
      <c r="BW133" s="2">
        <v>0</v>
      </c>
      <c r="CC133" s="29">
        <f t="shared" si="58"/>
        <v>0</v>
      </c>
      <c r="CD133" s="29">
        <f t="shared" si="59"/>
        <v>0</v>
      </c>
      <c r="CE133" s="29">
        <f t="shared" si="60"/>
        <v>0</v>
      </c>
      <c r="CF133" s="29">
        <f t="shared" si="61"/>
        <v>0</v>
      </c>
      <c r="CG133" s="29">
        <f t="shared" si="62"/>
        <v>0</v>
      </c>
      <c r="CH133" s="29">
        <f t="shared" si="63"/>
        <v>-82.842708211970532</v>
      </c>
      <c r="CI133" s="29">
        <f t="shared" si="64"/>
        <v>0</v>
      </c>
      <c r="CJ133" s="29">
        <f t="shared" si="65"/>
        <v>0</v>
      </c>
      <c r="CK133" s="29">
        <f t="shared" si="66"/>
        <v>0</v>
      </c>
      <c r="CL133" s="29">
        <f t="shared" si="67"/>
        <v>0</v>
      </c>
      <c r="CM133" s="29">
        <f t="shared" si="68"/>
        <v>0</v>
      </c>
      <c r="CN133" s="29">
        <f t="shared" si="69"/>
        <v>0</v>
      </c>
      <c r="CO133" s="29">
        <f t="shared" si="70"/>
        <v>0</v>
      </c>
      <c r="CQ133" s="29">
        <f t="shared" si="71"/>
        <v>0</v>
      </c>
      <c r="CR133" s="29">
        <f t="shared" si="72"/>
        <v>0</v>
      </c>
      <c r="CS133" s="29">
        <f t="shared" si="73"/>
        <v>0</v>
      </c>
      <c r="CT133" s="29">
        <f t="shared" si="74"/>
        <v>0</v>
      </c>
      <c r="CU133" s="29">
        <f t="shared" si="75"/>
        <v>0</v>
      </c>
      <c r="CV133" s="29">
        <f t="shared" si="76"/>
        <v>-573.70000000000005</v>
      </c>
      <c r="CW133" s="29">
        <f t="shared" si="77"/>
        <v>0</v>
      </c>
      <c r="CX133" s="29">
        <f t="shared" si="78"/>
        <v>0</v>
      </c>
      <c r="CY133" s="29">
        <f t="shared" si="79"/>
        <v>0</v>
      </c>
      <c r="CZ133" s="29">
        <f t="shared" si="80"/>
        <v>0</v>
      </c>
      <c r="DA133" s="29">
        <f t="shared" si="81"/>
        <v>0</v>
      </c>
      <c r="DB133" s="29">
        <f t="shared" si="82"/>
        <v>0</v>
      </c>
      <c r="DC133" s="29">
        <f t="shared" si="83"/>
        <v>0</v>
      </c>
    </row>
    <row r="134" spans="11:107" s="2" customFormat="1">
      <c r="K134" s="17" t="s">
        <v>179</v>
      </c>
      <c r="L134" s="17" t="s">
        <v>177</v>
      </c>
      <c r="M134" s="17" t="s">
        <v>186</v>
      </c>
      <c r="N134" s="2" t="str">
        <f t="shared" si="91"/>
        <v>JD8T14014TC</v>
      </c>
      <c r="O134" s="2" t="str">
        <f t="shared" si="90"/>
        <v>TC</v>
      </c>
      <c r="P134" s="2" t="str">
        <f t="shared" si="92"/>
        <v>JD8T-14014-TC</v>
      </c>
      <c r="Q134" s="2" t="s">
        <v>3305</v>
      </c>
      <c r="R134" s="2" t="s">
        <v>3306</v>
      </c>
      <c r="S134" s="2" t="s">
        <v>3241</v>
      </c>
      <c r="T134" s="2" t="s">
        <v>1375</v>
      </c>
      <c r="U134" s="2" t="s">
        <v>1375</v>
      </c>
      <c r="V134" s="2" t="s">
        <v>1375</v>
      </c>
      <c r="W134" s="2" t="s">
        <v>1375</v>
      </c>
      <c r="X134" s="2" t="s">
        <v>1375</v>
      </c>
      <c r="Y134" s="2" t="s">
        <v>1375</v>
      </c>
      <c r="Z134" s="2" t="s">
        <v>1375</v>
      </c>
      <c r="AA134" s="2">
        <v>1</v>
      </c>
      <c r="AB134" s="2" t="s">
        <v>1375</v>
      </c>
      <c r="AC134" s="2" t="s">
        <v>1375</v>
      </c>
      <c r="AD134" s="2" t="s">
        <v>1375</v>
      </c>
      <c r="AE134" s="2" t="s">
        <v>1375</v>
      </c>
      <c r="AF134" s="2" t="s">
        <v>1375</v>
      </c>
      <c r="AL134" s="2">
        <f t="shared" si="52"/>
        <v>1</v>
      </c>
      <c r="AM134" s="54" t="s">
        <v>1702</v>
      </c>
      <c r="AN134" s="55" t="s">
        <v>1697</v>
      </c>
      <c r="AO134" s="56" t="s">
        <v>1711</v>
      </c>
      <c r="AP134" s="2" t="str">
        <f t="shared" si="56"/>
        <v>JD8T -14014 -TA </v>
      </c>
      <c r="AQ134" s="2" t="s">
        <v>1692</v>
      </c>
      <c r="AR134" s="2" t="s">
        <v>1693</v>
      </c>
      <c r="AU134" s="2" t="s">
        <v>2106</v>
      </c>
      <c r="AV134" s="2" t="s">
        <v>2107</v>
      </c>
      <c r="AY134" s="2" t="s">
        <v>2108</v>
      </c>
      <c r="AZ134" s="2" t="s">
        <v>1649</v>
      </c>
      <c r="BA134" s="2" t="s">
        <v>2073</v>
      </c>
      <c r="BB134" s="29">
        <v>-599.97</v>
      </c>
      <c r="BC134" s="29">
        <v>-0.82</v>
      </c>
      <c r="BD134" s="29">
        <v>-0.7</v>
      </c>
      <c r="BE134" s="29">
        <v>-0.7</v>
      </c>
      <c r="BF134" s="29">
        <v>0</v>
      </c>
      <c r="BG134" s="29">
        <v>-601.49000000000012</v>
      </c>
      <c r="BH134" s="29">
        <f t="shared" si="50"/>
        <v>0</v>
      </c>
      <c r="BI134" s="29">
        <f t="shared" si="51"/>
        <v>0</v>
      </c>
      <c r="BJ134" s="29">
        <f t="shared" si="57"/>
        <v>-601.49000000000012</v>
      </c>
      <c r="BK134" s="29">
        <f>BJ134/INDEX('EX-Rate'!A:I,MATCH('TT BoM '!BL134,'EX-Rate'!B:B,0),COLUMN('EX-Rate'!E:E))</f>
        <v>-86.855604954537498</v>
      </c>
      <c r="BL134" s="2" t="s">
        <v>2109</v>
      </c>
      <c r="BM134" s="2" t="str">
        <f t="shared" si="89"/>
        <v>LP</v>
      </c>
      <c r="BQ134" s="29">
        <v>0</v>
      </c>
      <c r="BR134" s="29">
        <v>0</v>
      </c>
      <c r="BS134" s="29"/>
      <c r="BT134" s="29">
        <v>0</v>
      </c>
      <c r="BU134" s="29">
        <v>0</v>
      </c>
      <c r="BV134" s="29">
        <v>0</v>
      </c>
      <c r="BW134" s="2">
        <v>0</v>
      </c>
      <c r="CC134" s="29">
        <f t="shared" si="58"/>
        <v>0</v>
      </c>
      <c r="CD134" s="29">
        <f t="shared" si="59"/>
        <v>0</v>
      </c>
      <c r="CE134" s="29">
        <f t="shared" si="60"/>
        <v>0</v>
      </c>
      <c r="CF134" s="29">
        <f t="shared" si="61"/>
        <v>0</v>
      </c>
      <c r="CG134" s="29">
        <f t="shared" si="62"/>
        <v>0</v>
      </c>
      <c r="CH134" s="29">
        <f t="shared" si="63"/>
        <v>0</v>
      </c>
      <c r="CI134" s="29">
        <f t="shared" si="64"/>
        <v>0</v>
      </c>
      <c r="CJ134" s="29">
        <f t="shared" si="65"/>
        <v>-86.855604954537498</v>
      </c>
      <c r="CK134" s="29">
        <f t="shared" si="66"/>
        <v>0</v>
      </c>
      <c r="CL134" s="29">
        <f t="shared" si="67"/>
        <v>0</v>
      </c>
      <c r="CM134" s="29">
        <f t="shared" si="68"/>
        <v>0</v>
      </c>
      <c r="CN134" s="29">
        <f t="shared" si="69"/>
        <v>0</v>
      </c>
      <c r="CO134" s="29">
        <f t="shared" si="70"/>
        <v>0</v>
      </c>
      <c r="CQ134" s="29">
        <f t="shared" si="71"/>
        <v>0</v>
      </c>
      <c r="CR134" s="29">
        <f t="shared" si="72"/>
        <v>0</v>
      </c>
      <c r="CS134" s="29">
        <f t="shared" si="73"/>
        <v>0</v>
      </c>
      <c r="CT134" s="29">
        <f t="shared" si="74"/>
        <v>0</v>
      </c>
      <c r="CU134" s="29">
        <f t="shared" si="75"/>
        <v>0</v>
      </c>
      <c r="CV134" s="29">
        <f t="shared" si="76"/>
        <v>0</v>
      </c>
      <c r="CW134" s="29">
        <f t="shared" si="77"/>
        <v>0</v>
      </c>
      <c r="CX134" s="29">
        <f t="shared" si="78"/>
        <v>-601.49000000000012</v>
      </c>
      <c r="CY134" s="29">
        <f t="shared" si="79"/>
        <v>0</v>
      </c>
      <c r="CZ134" s="29">
        <f t="shared" si="80"/>
        <v>0</v>
      </c>
      <c r="DA134" s="29">
        <f t="shared" si="81"/>
        <v>0</v>
      </c>
      <c r="DB134" s="29">
        <f t="shared" si="82"/>
        <v>0</v>
      </c>
      <c r="DC134" s="29">
        <f t="shared" si="83"/>
        <v>0</v>
      </c>
    </row>
    <row r="135" spans="11:107" s="2" customFormat="1">
      <c r="K135" s="17" t="s">
        <v>179</v>
      </c>
      <c r="L135" s="17" t="s">
        <v>188</v>
      </c>
      <c r="M135" s="17" t="s">
        <v>20</v>
      </c>
      <c r="N135" s="2" t="str">
        <f t="shared" si="91"/>
        <v>JD8T14324AA</v>
      </c>
      <c r="O135" s="2" t="str">
        <f t="shared" si="90"/>
        <v>AA</v>
      </c>
      <c r="P135" s="2" t="str">
        <f t="shared" si="92"/>
        <v>JD8T-14324-AA</v>
      </c>
      <c r="Q135" s="2" t="s">
        <v>3305</v>
      </c>
      <c r="R135" s="2" t="s">
        <v>3306</v>
      </c>
      <c r="S135" s="2" t="s">
        <v>3241</v>
      </c>
      <c r="T135" s="2">
        <v>1</v>
      </c>
      <c r="U135" s="2" t="s">
        <v>1375</v>
      </c>
      <c r="V135" s="2">
        <v>1</v>
      </c>
      <c r="W135" s="2" t="s">
        <v>1375</v>
      </c>
      <c r="X135" s="2">
        <v>1</v>
      </c>
      <c r="Y135" s="2" t="s">
        <v>1375</v>
      </c>
      <c r="Z135" s="2" t="s">
        <v>1375</v>
      </c>
      <c r="AA135" s="2" t="s">
        <v>1375</v>
      </c>
      <c r="AB135" s="2">
        <v>1</v>
      </c>
      <c r="AC135" s="2" t="s">
        <v>1375</v>
      </c>
      <c r="AD135" s="2">
        <v>1</v>
      </c>
      <c r="AE135" s="2" t="s">
        <v>1375</v>
      </c>
      <c r="AF135" s="2" t="s">
        <v>1375</v>
      </c>
      <c r="AL135" s="2">
        <f t="shared" si="52"/>
        <v>1</v>
      </c>
      <c r="AM135" s="54" t="s">
        <v>2015</v>
      </c>
      <c r="AN135" s="55" t="s">
        <v>2014</v>
      </c>
      <c r="AO135" s="56" t="s">
        <v>2016</v>
      </c>
      <c r="AP135" s="2" t="str">
        <f t="shared" si="56"/>
        <v>JD8T -14324 -AA </v>
      </c>
      <c r="AQ135" s="2" t="s">
        <v>1994</v>
      </c>
      <c r="AR135" s="2" t="s">
        <v>3897</v>
      </c>
      <c r="AU135" s="2" t="s">
        <v>2106</v>
      </c>
      <c r="AV135" s="2" t="s">
        <v>2107</v>
      </c>
      <c r="AY135" s="2" t="s">
        <v>2108</v>
      </c>
      <c r="AZ135" s="2" t="s">
        <v>1649</v>
      </c>
      <c r="BA135" s="2" t="s">
        <v>2073</v>
      </c>
      <c r="BB135" s="29">
        <v>-21.71</v>
      </c>
      <c r="BC135" s="29">
        <v>-0.28000000000000003</v>
      </c>
      <c r="BD135" s="29">
        <v>-0.28999999999999998</v>
      </c>
      <c r="BE135" s="29">
        <v>-0.28999999999999998</v>
      </c>
      <c r="BF135" s="29">
        <v>0</v>
      </c>
      <c r="BG135" s="29">
        <v>-22.28</v>
      </c>
      <c r="BH135" s="29">
        <f t="shared" si="50"/>
        <v>0</v>
      </c>
      <c r="BI135" s="29">
        <f t="shared" si="51"/>
        <v>0</v>
      </c>
      <c r="BJ135" s="29">
        <f t="shared" si="57"/>
        <v>-22.28</v>
      </c>
      <c r="BK135" s="29">
        <f>BJ135/INDEX('EX-Rate'!A:I,MATCH('TT BoM '!BL135,'EX-Rate'!B:B,0),COLUMN('EX-Rate'!E:E))</f>
        <v>-3.2172486298809542</v>
      </c>
      <c r="BL135" s="2" t="s">
        <v>2109</v>
      </c>
      <c r="BM135" s="2" t="str">
        <f t="shared" si="89"/>
        <v>LP</v>
      </c>
      <c r="BQ135" s="29">
        <v>0</v>
      </c>
      <c r="BR135" s="29">
        <v>0</v>
      </c>
      <c r="BS135" s="29"/>
      <c r="BT135" s="29">
        <v>0</v>
      </c>
      <c r="BU135" s="29">
        <v>0</v>
      </c>
      <c r="BV135" s="29">
        <v>0</v>
      </c>
      <c r="BW135" s="2">
        <v>0</v>
      </c>
      <c r="CC135" s="29">
        <f t="shared" si="58"/>
        <v>-3.2172486298809542</v>
      </c>
      <c r="CD135" s="29">
        <f t="shared" si="59"/>
        <v>0</v>
      </c>
      <c r="CE135" s="29">
        <f t="shared" si="60"/>
        <v>-3.2172486298809542</v>
      </c>
      <c r="CF135" s="29">
        <f t="shared" si="61"/>
        <v>0</v>
      </c>
      <c r="CG135" s="29">
        <f t="shared" si="62"/>
        <v>-3.2172486298809542</v>
      </c>
      <c r="CH135" s="29">
        <f t="shared" si="63"/>
        <v>0</v>
      </c>
      <c r="CI135" s="29">
        <f t="shared" si="64"/>
        <v>0</v>
      </c>
      <c r="CJ135" s="29">
        <f t="shared" si="65"/>
        <v>0</v>
      </c>
      <c r="CK135" s="29">
        <f t="shared" si="66"/>
        <v>-3.2172486298809542</v>
      </c>
      <c r="CL135" s="29">
        <f t="shared" si="67"/>
        <v>0</v>
      </c>
      <c r="CM135" s="29">
        <f t="shared" si="68"/>
        <v>-3.2172486298809542</v>
      </c>
      <c r="CN135" s="29">
        <f t="shared" si="69"/>
        <v>0</v>
      </c>
      <c r="CO135" s="29">
        <f t="shared" si="70"/>
        <v>0</v>
      </c>
      <c r="CQ135" s="29">
        <f t="shared" si="71"/>
        <v>-22.28</v>
      </c>
      <c r="CR135" s="29">
        <f t="shared" si="72"/>
        <v>0</v>
      </c>
      <c r="CS135" s="29">
        <f t="shared" si="73"/>
        <v>-22.28</v>
      </c>
      <c r="CT135" s="29">
        <f t="shared" si="74"/>
        <v>0</v>
      </c>
      <c r="CU135" s="29">
        <f t="shared" si="75"/>
        <v>-22.28</v>
      </c>
      <c r="CV135" s="29">
        <f t="shared" si="76"/>
        <v>0</v>
      </c>
      <c r="CW135" s="29">
        <f t="shared" si="77"/>
        <v>0</v>
      </c>
      <c r="CX135" s="29">
        <f t="shared" si="78"/>
        <v>0</v>
      </c>
      <c r="CY135" s="29">
        <f t="shared" si="79"/>
        <v>-22.28</v>
      </c>
      <c r="CZ135" s="29">
        <f t="shared" si="80"/>
        <v>0</v>
      </c>
      <c r="DA135" s="29">
        <f t="shared" si="81"/>
        <v>-22.28</v>
      </c>
      <c r="DB135" s="29">
        <f t="shared" si="82"/>
        <v>0</v>
      </c>
      <c r="DC135" s="29">
        <f t="shared" si="83"/>
        <v>0</v>
      </c>
    </row>
    <row r="136" spans="11:107" s="2" customFormat="1">
      <c r="K136" s="17" t="s">
        <v>179</v>
      </c>
      <c r="L136" s="17" t="s">
        <v>188</v>
      </c>
      <c r="M136" s="17" t="s">
        <v>63</v>
      </c>
      <c r="N136" s="2" t="str">
        <f t="shared" si="91"/>
        <v>JD8T14324BA</v>
      </c>
      <c r="O136" s="2" t="str">
        <f t="shared" si="90"/>
        <v>BA</v>
      </c>
      <c r="P136" s="2" t="str">
        <f t="shared" si="92"/>
        <v>JD8T-14324-BA</v>
      </c>
      <c r="Q136" s="2" t="s">
        <v>3305</v>
      </c>
      <c r="R136" s="2" t="s">
        <v>3306</v>
      </c>
      <c r="S136" s="2" t="s">
        <v>3241</v>
      </c>
      <c r="T136" s="2" t="s">
        <v>1375</v>
      </c>
      <c r="U136" s="2">
        <v>1</v>
      </c>
      <c r="V136" s="2" t="s">
        <v>1375</v>
      </c>
      <c r="W136" s="2">
        <v>1</v>
      </c>
      <c r="X136" s="2" t="s">
        <v>1375</v>
      </c>
      <c r="Y136" s="2">
        <v>1</v>
      </c>
      <c r="Z136" s="2">
        <v>1</v>
      </c>
      <c r="AA136" s="2">
        <v>1</v>
      </c>
      <c r="AB136" s="2" t="s">
        <v>1375</v>
      </c>
      <c r="AC136" s="2">
        <v>1</v>
      </c>
      <c r="AD136" s="2" t="s">
        <v>1375</v>
      </c>
      <c r="AE136" s="2">
        <v>1</v>
      </c>
      <c r="AF136" s="2">
        <v>1</v>
      </c>
      <c r="AL136" s="2">
        <f t="shared" si="52"/>
        <v>1</v>
      </c>
      <c r="AM136" s="54" t="s">
        <v>1725</v>
      </c>
      <c r="AN136" s="55" t="s">
        <v>2014</v>
      </c>
      <c r="AO136" s="56" t="s">
        <v>2017</v>
      </c>
      <c r="AP136" s="2" t="str">
        <f t="shared" si="56"/>
        <v>JD8T -14324 -BA </v>
      </c>
      <c r="AQ136" s="2" t="s">
        <v>1994</v>
      </c>
      <c r="AR136" s="2" t="s">
        <v>3897</v>
      </c>
      <c r="AU136" s="2" t="s">
        <v>2106</v>
      </c>
      <c r="AV136" s="2" t="s">
        <v>2107</v>
      </c>
      <c r="AY136" s="2" t="s">
        <v>2108</v>
      </c>
      <c r="AZ136" s="2" t="s">
        <v>1649</v>
      </c>
      <c r="BA136" s="2" t="s">
        <v>2073</v>
      </c>
      <c r="BB136" s="29">
        <v>-12.37</v>
      </c>
      <c r="BC136" s="29">
        <v>-0.28000000000000003</v>
      </c>
      <c r="BD136" s="29">
        <v>-0.28999999999999998</v>
      </c>
      <c r="BE136" s="29">
        <v>-0.28999999999999998</v>
      </c>
      <c r="BF136" s="29">
        <v>0</v>
      </c>
      <c r="BG136" s="29">
        <v>-12.939999999999998</v>
      </c>
      <c r="BH136" s="29">
        <f t="shared" si="50"/>
        <v>0</v>
      </c>
      <c r="BI136" s="29">
        <f t="shared" si="51"/>
        <v>0</v>
      </c>
      <c r="BJ136" s="29">
        <f t="shared" si="57"/>
        <v>-12.939999999999998</v>
      </c>
      <c r="BK136" s="29">
        <f>BJ136/INDEX('EX-Rate'!A:I,MATCH('TT BoM '!BL136,'EX-Rate'!B:B,0),COLUMN('EX-Rate'!E:E))</f>
        <v>-1.8685456584676632</v>
      </c>
      <c r="BL136" s="2" t="s">
        <v>2109</v>
      </c>
      <c r="BM136" s="2" t="str">
        <f t="shared" si="89"/>
        <v>LP</v>
      </c>
      <c r="BQ136" s="29">
        <v>0</v>
      </c>
      <c r="BR136" s="29">
        <v>0</v>
      </c>
      <c r="BS136" s="29"/>
      <c r="BT136" s="29">
        <v>0</v>
      </c>
      <c r="BU136" s="29">
        <v>0</v>
      </c>
      <c r="BV136" s="29">
        <v>0</v>
      </c>
      <c r="BW136" s="2">
        <v>0</v>
      </c>
      <c r="CC136" s="29">
        <f t="shared" si="58"/>
        <v>0</v>
      </c>
      <c r="CD136" s="29">
        <f t="shared" si="59"/>
        <v>-1.8685456584676632</v>
      </c>
      <c r="CE136" s="29">
        <f t="shared" si="60"/>
        <v>0</v>
      </c>
      <c r="CF136" s="29">
        <f t="shared" si="61"/>
        <v>-1.8685456584676632</v>
      </c>
      <c r="CG136" s="29">
        <f t="shared" si="62"/>
        <v>0</v>
      </c>
      <c r="CH136" s="29">
        <f t="shared" si="63"/>
        <v>-1.8685456584676632</v>
      </c>
      <c r="CI136" s="29">
        <f t="shared" si="64"/>
        <v>-1.8685456584676632</v>
      </c>
      <c r="CJ136" s="29">
        <f t="shared" si="65"/>
        <v>-1.8685456584676632</v>
      </c>
      <c r="CK136" s="29">
        <f t="shared" si="66"/>
        <v>0</v>
      </c>
      <c r="CL136" s="29">
        <f t="shared" si="67"/>
        <v>-1.8685456584676632</v>
      </c>
      <c r="CM136" s="29">
        <f t="shared" si="68"/>
        <v>0</v>
      </c>
      <c r="CN136" s="29">
        <f t="shared" si="69"/>
        <v>-1.8685456584676632</v>
      </c>
      <c r="CO136" s="29">
        <f t="shared" si="70"/>
        <v>-1.8685456584676632</v>
      </c>
      <c r="CQ136" s="29">
        <f t="shared" si="71"/>
        <v>0</v>
      </c>
      <c r="CR136" s="29">
        <f t="shared" si="72"/>
        <v>-12.939999999999998</v>
      </c>
      <c r="CS136" s="29">
        <f t="shared" si="73"/>
        <v>0</v>
      </c>
      <c r="CT136" s="29">
        <f t="shared" si="74"/>
        <v>-12.939999999999998</v>
      </c>
      <c r="CU136" s="29">
        <f t="shared" si="75"/>
        <v>0</v>
      </c>
      <c r="CV136" s="29">
        <f t="shared" si="76"/>
        <v>-12.939999999999998</v>
      </c>
      <c r="CW136" s="29">
        <f t="shared" si="77"/>
        <v>-12.939999999999998</v>
      </c>
      <c r="CX136" s="29">
        <f t="shared" si="78"/>
        <v>-12.939999999999998</v>
      </c>
      <c r="CY136" s="29">
        <f t="shared" si="79"/>
        <v>0</v>
      </c>
      <c r="CZ136" s="29">
        <f t="shared" si="80"/>
        <v>-12.939999999999998</v>
      </c>
      <c r="DA136" s="29">
        <f t="shared" si="81"/>
        <v>0</v>
      </c>
      <c r="DB136" s="29">
        <f t="shared" si="82"/>
        <v>-12.939999999999998</v>
      </c>
      <c r="DC136" s="29">
        <f t="shared" si="83"/>
        <v>-12.939999999999998</v>
      </c>
    </row>
    <row r="137" spans="11:107" s="2" customFormat="1">
      <c r="K137" s="17" t="s">
        <v>161</v>
      </c>
      <c r="L137" s="17" t="s">
        <v>189</v>
      </c>
      <c r="M137" s="17" t="s">
        <v>171</v>
      </c>
      <c r="N137" s="2" t="str">
        <f t="shared" si="91"/>
        <v>ED8T14536AF</v>
      </c>
      <c r="O137" s="2" t="str">
        <f t="shared" si="90"/>
        <v>AF</v>
      </c>
      <c r="P137" s="2" t="str">
        <f t="shared" si="92"/>
        <v>ED8T-14536-AF</v>
      </c>
      <c r="Q137" s="2" t="s">
        <v>3305</v>
      </c>
      <c r="R137" s="2" t="s">
        <v>3306</v>
      </c>
      <c r="S137" s="2" t="s">
        <v>2210</v>
      </c>
      <c r="T137" s="2">
        <v>1</v>
      </c>
      <c r="U137" s="2">
        <v>1</v>
      </c>
      <c r="V137" s="2">
        <v>1</v>
      </c>
      <c r="W137" s="2">
        <v>1</v>
      </c>
      <c r="X137" s="2">
        <v>1</v>
      </c>
      <c r="Y137" s="2">
        <v>1</v>
      </c>
      <c r="Z137" s="2">
        <v>1</v>
      </c>
      <c r="AA137" s="2">
        <v>1</v>
      </c>
      <c r="AB137" s="2">
        <v>1</v>
      </c>
      <c r="AC137" s="2">
        <v>1</v>
      </c>
      <c r="AD137" s="2">
        <v>1</v>
      </c>
      <c r="AE137" s="2">
        <v>1</v>
      </c>
      <c r="AF137" s="2">
        <v>1</v>
      </c>
      <c r="AL137" s="2">
        <f t="shared" si="52"/>
        <v>1</v>
      </c>
      <c r="AM137" s="64" t="s">
        <v>1883</v>
      </c>
      <c r="AN137" s="56" t="s">
        <v>1884</v>
      </c>
      <c r="AO137" s="56" t="s">
        <v>1885</v>
      </c>
      <c r="AP137" s="2" t="str">
        <f t="shared" si="56"/>
        <v>ED8T -14536 -AE</v>
      </c>
      <c r="AQ137" s="2" t="s">
        <v>1867</v>
      </c>
      <c r="AR137" s="2" t="s">
        <v>1754</v>
      </c>
      <c r="AS137" s="2" t="s">
        <v>1401</v>
      </c>
      <c r="AT137" s="2" t="s">
        <v>2202</v>
      </c>
      <c r="AU137" s="2" t="s">
        <v>2303</v>
      </c>
      <c r="AV137" s="2" t="s">
        <v>2304</v>
      </c>
      <c r="AW137" s="2">
        <v>0</v>
      </c>
      <c r="AX137" s="2">
        <v>0</v>
      </c>
      <c r="AY137" s="2">
        <v>0</v>
      </c>
      <c r="AZ137" s="2" t="s">
        <v>1649</v>
      </c>
      <c r="BA137" s="2" t="s">
        <v>2073</v>
      </c>
      <c r="BB137" s="29">
        <v>-4.46</v>
      </c>
      <c r="BC137" s="29">
        <v>-0.22</v>
      </c>
      <c r="BD137" s="29">
        <v>-0.11</v>
      </c>
      <c r="BE137" s="29">
        <v>0</v>
      </c>
      <c r="BF137" s="29">
        <v>0</v>
      </c>
      <c r="BG137" s="29">
        <v>-4.79</v>
      </c>
      <c r="BH137" s="29">
        <f t="shared" si="50"/>
        <v>0</v>
      </c>
      <c r="BI137" s="29">
        <f t="shared" si="51"/>
        <v>0</v>
      </c>
      <c r="BJ137" s="29">
        <f t="shared" si="57"/>
        <v>-4.79</v>
      </c>
      <c r="BK137" s="29">
        <f>BJ137/INDEX('EX-Rate'!A:I,MATCH('TT BoM '!BL137,'EX-Rate'!B:B,0),COLUMN('EX-Rate'!E:E))</f>
        <v>-0.69167957527512425</v>
      </c>
      <c r="BL137" s="2" t="s">
        <v>2109</v>
      </c>
      <c r="BM137" s="2" t="str">
        <f t="shared" si="89"/>
        <v>LP</v>
      </c>
      <c r="BN137" s="2" t="s">
        <v>2305</v>
      </c>
      <c r="BO137" s="2" t="s">
        <v>2210</v>
      </c>
      <c r="BQ137" s="29">
        <v>-16000</v>
      </c>
      <c r="BR137" s="29">
        <v>-16000</v>
      </c>
      <c r="BS137" s="29"/>
      <c r="BT137" s="29">
        <v>0</v>
      </c>
      <c r="BU137" s="29">
        <v>0</v>
      </c>
      <c r="BV137" s="29">
        <v>0</v>
      </c>
      <c r="CC137" s="29">
        <f t="shared" si="58"/>
        <v>-0.69167957527512425</v>
      </c>
      <c r="CD137" s="29">
        <f t="shared" si="59"/>
        <v>-0.69167957527512425</v>
      </c>
      <c r="CE137" s="29">
        <f t="shared" si="60"/>
        <v>-0.69167957527512425</v>
      </c>
      <c r="CF137" s="29">
        <f t="shared" si="61"/>
        <v>-0.69167957527512425</v>
      </c>
      <c r="CG137" s="29">
        <f t="shared" si="62"/>
        <v>-0.69167957527512425</v>
      </c>
      <c r="CH137" s="29">
        <f t="shared" si="63"/>
        <v>-0.69167957527512425</v>
      </c>
      <c r="CI137" s="29">
        <f t="shared" si="64"/>
        <v>-0.69167957527512425</v>
      </c>
      <c r="CJ137" s="29">
        <f t="shared" si="65"/>
        <v>-0.69167957527512425</v>
      </c>
      <c r="CK137" s="29">
        <f t="shared" si="66"/>
        <v>-0.69167957527512425</v>
      </c>
      <c r="CL137" s="29">
        <f t="shared" si="67"/>
        <v>-0.69167957527512425</v>
      </c>
      <c r="CM137" s="29">
        <f t="shared" si="68"/>
        <v>-0.69167957527512425</v>
      </c>
      <c r="CN137" s="29">
        <f t="shared" si="69"/>
        <v>-0.69167957527512425</v>
      </c>
      <c r="CO137" s="29">
        <f t="shared" si="70"/>
        <v>-0.69167957527512425</v>
      </c>
      <c r="CQ137" s="29">
        <f t="shared" si="71"/>
        <v>-4.79</v>
      </c>
      <c r="CR137" s="29">
        <f t="shared" si="72"/>
        <v>-4.79</v>
      </c>
      <c r="CS137" s="29">
        <f t="shared" si="73"/>
        <v>-4.79</v>
      </c>
      <c r="CT137" s="29">
        <f t="shared" si="74"/>
        <v>-4.79</v>
      </c>
      <c r="CU137" s="29">
        <f t="shared" si="75"/>
        <v>-4.79</v>
      </c>
      <c r="CV137" s="29">
        <f t="shared" si="76"/>
        <v>-4.79</v>
      </c>
      <c r="CW137" s="29">
        <f t="shared" si="77"/>
        <v>-4.79</v>
      </c>
      <c r="CX137" s="29">
        <f t="shared" si="78"/>
        <v>-4.79</v>
      </c>
      <c r="CY137" s="29">
        <f t="shared" si="79"/>
        <v>-4.79</v>
      </c>
      <c r="CZ137" s="29">
        <f t="shared" si="80"/>
        <v>-4.79</v>
      </c>
      <c r="DA137" s="29">
        <f t="shared" si="81"/>
        <v>-4.79</v>
      </c>
      <c r="DB137" s="29">
        <f t="shared" si="82"/>
        <v>-4.79</v>
      </c>
      <c r="DC137" s="29">
        <f t="shared" si="83"/>
        <v>-4.79</v>
      </c>
    </row>
    <row r="138" spans="11:107" s="2" customFormat="1">
      <c r="K138" s="17" t="s">
        <v>179</v>
      </c>
      <c r="L138" s="17" t="s">
        <v>190</v>
      </c>
      <c r="M138" s="17" t="s">
        <v>56</v>
      </c>
      <c r="N138" s="2" t="str">
        <f t="shared" si="91"/>
        <v>JD8T14632AB</v>
      </c>
      <c r="O138" s="2" t="str">
        <f t="shared" si="90"/>
        <v>AB</v>
      </c>
      <c r="P138" s="2" t="str">
        <f t="shared" si="92"/>
        <v>JD8T-14632-AB</v>
      </c>
      <c r="Q138" s="2" t="s">
        <v>3305</v>
      </c>
      <c r="R138" s="2" t="s">
        <v>3306</v>
      </c>
      <c r="S138" s="2" t="s">
        <v>3241</v>
      </c>
      <c r="T138" s="2">
        <v>1</v>
      </c>
      <c r="U138" s="2">
        <v>1</v>
      </c>
      <c r="V138" s="2">
        <v>1</v>
      </c>
      <c r="W138" s="2">
        <v>1</v>
      </c>
      <c r="X138" s="2">
        <v>1</v>
      </c>
      <c r="Y138" s="2">
        <v>1</v>
      </c>
      <c r="Z138" s="2">
        <v>1</v>
      </c>
      <c r="AA138" s="2">
        <v>1</v>
      </c>
      <c r="AB138" s="2">
        <v>1</v>
      </c>
      <c r="AC138" s="2">
        <v>1</v>
      </c>
      <c r="AD138" s="2">
        <v>1</v>
      </c>
      <c r="AE138" s="2">
        <v>1</v>
      </c>
      <c r="AF138" s="2">
        <v>1</v>
      </c>
      <c r="AL138" s="2">
        <f t="shared" si="52"/>
        <v>1</v>
      </c>
      <c r="AM138" s="54" t="s">
        <v>1969</v>
      </c>
      <c r="AN138" s="55" t="s">
        <v>2018</v>
      </c>
      <c r="AO138" s="56" t="s">
        <v>2019</v>
      </c>
      <c r="AP138" s="2" t="str">
        <f t="shared" si="56"/>
        <v>JD8T -14632 -AA </v>
      </c>
      <c r="AQ138" s="2" t="s">
        <v>1723</v>
      </c>
      <c r="AR138" s="2" t="s">
        <v>3897</v>
      </c>
      <c r="AU138" s="2" t="s">
        <v>2106</v>
      </c>
      <c r="AV138" s="2" t="s">
        <v>2107</v>
      </c>
      <c r="AY138" s="2" t="s">
        <v>2108</v>
      </c>
      <c r="AZ138" s="2" t="s">
        <v>1649</v>
      </c>
      <c r="BA138" s="2" t="s">
        <v>2073</v>
      </c>
      <c r="BB138" s="29">
        <v>-44.13</v>
      </c>
      <c r="BC138" s="29">
        <v>-0.41</v>
      </c>
      <c r="BD138" s="29">
        <v>-0.14000000000000001</v>
      </c>
      <c r="BE138" s="29">
        <v>-0.14000000000000001</v>
      </c>
      <c r="BF138" s="29">
        <v>0</v>
      </c>
      <c r="BG138" s="29">
        <v>-44.68</v>
      </c>
      <c r="BH138" s="29">
        <f t="shared" ref="BH138:BH201" si="94">IF(BM138="SP",BG138*$BH$9,0)</f>
        <v>0</v>
      </c>
      <c r="BI138" s="29">
        <f t="shared" ref="BI138:BI201" si="95">IF(BM138="SP",(BG138+BH138)*$BI$9,0)</f>
        <v>0</v>
      </c>
      <c r="BJ138" s="29">
        <f t="shared" si="57"/>
        <v>-44.68</v>
      </c>
      <c r="BK138" s="29">
        <f>BJ138/INDEX('EX-Rate'!A:I,MATCH('TT BoM '!BL138,'EX-Rate'!B:B,0),COLUMN('EX-Rate'!E:E))</f>
        <v>-6.4518253493303863</v>
      </c>
      <c r="BL138" s="2" t="s">
        <v>2109</v>
      </c>
      <c r="BM138" s="2" t="str">
        <f t="shared" si="89"/>
        <v>LP</v>
      </c>
      <c r="BQ138" s="29">
        <v>0</v>
      </c>
      <c r="BR138" s="29">
        <v>0</v>
      </c>
      <c r="BS138" s="29"/>
      <c r="BT138" s="29">
        <v>0</v>
      </c>
      <c r="BU138" s="29">
        <v>0</v>
      </c>
      <c r="BV138" s="29">
        <v>0</v>
      </c>
      <c r="BW138" s="2">
        <v>0</v>
      </c>
      <c r="CC138" s="29">
        <f t="shared" si="58"/>
        <v>-6.4518253493303863</v>
      </c>
      <c r="CD138" s="29">
        <f t="shared" si="59"/>
        <v>-6.4518253493303863</v>
      </c>
      <c r="CE138" s="29">
        <f t="shared" si="60"/>
        <v>-6.4518253493303863</v>
      </c>
      <c r="CF138" s="29">
        <f t="shared" si="61"/>
        <v>-6.4518253493303863</v>
      </c>
      <c r="CG138" s="29">
        <f t="shared" si="62"/>
        <v>-6.4518253493303863</v>
      </c>
      <c r="CH138" s="29">
        <f t="shared" si="63"/>
        <v>-6.4518253493303863</v>
      </c>
      <c r="CI138" s="29">
        <f t="shared" si="64"/>
        <v>-6.4518253493303863</v>
      </c>
      <c r="CJ138" s="29">
        <f t="shared" si="65"/>
        <v>-6.4518253493303863</v>
      </c>
      <c r="CK138" s="29">
        <f t="shared" si="66"/>
        <v>-6.4518253493303863</v>
      </c>
      <c r="CL138" s="29">
        <f t="shared" si="67"/>
        <v>-6.4518253493303863</v>
      </c>
      <c r="CM138" s="29">
        <f t="shared" si="68"/>
        <v>-6.4518253493303863</v>
      </c>
      <c r="CN138" s="29">
        <f t="shared" si="69"/>
        <v>-6.4518253493303863</v>
      </c>
      <c r="CO138" s="29">
        <f t="shared" si="70"/>
        <v>-6.4518253493303863</v>
      </c>
      <c r="CQ138" s="29">
        <f t="shared" si="71"/>
        <v>-44.68</v>
      </c>
      <c r="CR138" s="29">
        <f t="shared" si="72"/>
        <v>-44.68</v>
      </c>
      <c r="CS138" s="29">
        <f t="shared" si="73"/>
        <v>-44.68</v>
      </c>
      <c r="CT138" s="29">
        <f t="shared" si="74"/>
        <v>-44.68</v>
      </c>
      <c r="CU138" s="29">
        <f t="shared" si="75"/>
        <v>-44.68</v>
      </c>
      <c r="CV138" s="29">
        <f t="shared" si="76"/>
        <v>-44.68</v>
      </c>
      <c r="CW138" s="29">
        <f t="shared" si="77"/>
        <v>-44.68</v>
      </c>
      <c r="CX138" s="29">
        <f t="shared" si="78"/>
        <v>-44.68</v>
      </c>
      <c r="CY138" s="29">
        <f t="shared" si="79"/>
        <v>-44.68</v>
      </c>
      <c r="CZ138" s="29">
        <f t="shared" si="80"/>
        <v>-44.68</v>
      </c>
      <c r="DA138" s="29">
        <f t="shared" si="81"/>
        <v>-44.68</v>
      </c>
      <c r="DB138" s="29">
        <f t="shared" si="82"/>
        <v>-44.68</v>
      </c>
      <c r="DC138" s="29">
        <f t="shared" si="83"/>
        <v>-44.68</v>
      </c>
    </row>
    <row r="139" spans="11:107" s="2" customFormat="1">
      <c r="K139" s="17" t="s">
        <v>179</v>
      </c>
      <c r="L139" s="17" t="s">
        <v>191</v>
      </c>
      <c r="M139" s="17" t="s">
        <v>56</v>
      </c>
      <c r="N139" s="2" t="str">
        <f t="shared" si="91"/>
        <v>JD8T14633AB</v>
      </c>
      <c r="O139" s="2" t="str">
        <f t="shared" si="90"/>
        <v>AB</v>
      </c>
      <c r="P139" s="2" t="str">
        <f t="shared" si="92"/>
        <v>JD8T-14633-AB</v>
      </c>
      <c r="Q139" s="2" t="s">
        <v>3305</v>
      </c>
      <c r="R139" s="2" t="s">
        <v>3306</v>
      </c>
      <c r="S139" s="2" t="s">
        <v>3241</v>
      </c>
      <c r="T139" s="2">
        <v>1</v>
      </c>
      <c r="U139" s="2">
        <v>1</v>
      </c>
      <c r="V139" s="2">
        <v>1</v>
      </c>
      <c r="W139" s="2">
        <v>1</v>
      </c>
      <c r="X139" s="2">
        <v>1</v>
      </c>
      <c r="Y139" s="2">
        <v>1</v>
      </c>
      <c r="Z139" s="2">
        <v>1</v>
      </c>
      <c r="AA139" s="2">
        <v>1</v>
      </c>
      <c r="AB139" s="2">
        <v>1</v>
      </c>
      <c r="AC139" s="2">
        <v>1</v>
      </c>
      <c r="AD139" s="2">
        <v>1</v>
      </c>
      <c r="AE139" s="2">
        <v>1</v>
      </c>
      <c r="AF139" s="2">
        <v>1</v>
      </c>
      <c r="AL139" s="2">
        <f t="shared" ref="AL139:AL202" si="96">COUNTIF($AP$10:$AP$4000,AP139)</f>
        <v>1</v>
      </c>
      <c r="AM139" s="54" t="s">
        <v>2020</v>
      </c>
      <c r="AN139" s="55" t="s">
        <v>2021</v>
      </c>
      <c r="AO139" s="56" t="s">
        <v>2022</v>
      </c>
      <c r="AP139" s="2" t="str">
        <f t="shared" ref="AP139:AP202" si="97">TRIM(AM139)&amp;"-"&amp;TRIM(AN139)&amp;"-"&amp;TRIM(AO139)</f>
        <v>JD8T -14633 -AA </v>
      </c>
      <c r="AQ139" s="2" t="s">
        <v>1723</v>
      </c>
      <c r="AR139" s="2" t="s">
        <v>3897</v>
      </c>
      <c r="AU139" s="2" t="s">
        <v>2106</v>
      </c>
      <c r="AV139" s="2" t="s">
        <v>2107</v>
      </c>
      <c r="AY139" s="2" t="s">
        <v>2108</v>
      </c>
      <c r="AZ139" s="2" t="s">
        <v>1649</v>
      </c>
      <c r="BA139" s="2" t="s">
        <v>2073</v>
      </c>
      <c r="BB139" s="29">
        <v>-44.04</v>
      </c>
      <c r="BC139" s="29">
        <v>-0.4</v>
      </c>
      <c r="BD139" s="29">
        <v>-0.14000000000000001</v>
      </c>
      <c r="BE139" s="29">
        <v>-0.14000000000000001</v>
      </c>
      <c r="BF139" s="29">
        <v>0</v>
      </c>
      <c r="BG139" s="29">
        <v>-44.58</v>
      </c>
      <c r="BH139" s="29">
        <f t="shared" si="94"/>
        <v>0</v>
      </c>
      <c r="BI139" s="29">
        <f t="shared" si="95"/>
        <v>0</v>
      </c>
      <c r="BJ139" s="29">
        <f t="shared" ref="BJ139:BJ202" si="98">SUM(BG139:BI139)</f>
        <v>-44.58</v>
      </c>
      <c r="BK139" s="29">
        <f>BJ139/INDEX('EX-Rate'!A:I,MATCH('TT BoM '!BL139,'EX-Rate'!B:B,0),COLUMN('EX-Rate'!E:E))</f>
        <v>-6.4373852746899871</v>
      </c>
      <c r="BL139" s="2" t="s">
        <v>2109</v>
      </c>
      <c r="BM139" s="2" t="str">
        <f t="shared" si="89"/>
        <v>LP</v>
      </c>
      <c r="BQ139" s="29">
        <v>0</v>
      </c>
      <c r="BR139" s="29">
        <v>0</v>
      </c>
      <c r="BS139" s="29"/>
      <c r="BT139" s="29">
        <v>0</v>
      </c>
      <c r="BU139" s="29">
        <v>0</v>
      </c>
      <c r="BV139" s="29">
        <v>0</v>
      </c>
      <c r="BW139" s="2">
        <v>0</v>
      </c>
      <c r="CC139" s="29">
        <f t="shared" ref="CC139:CC202" si="99">SUM(T139)*$BK139</f>
        <v>-6.4373852746899871</v>
      </c>
      <c r="CD139" s="29">
        <f t="shared" ref="CD139:CD202" si="100">SUM(U139)*$BK139</f>
        <v>-6.4373852746899871</v>
      </c>
      <c r="CE139" s="29">
        <f t="shared" ref="CE139:CE202" si="101">SUM(V139)*$BK139</f>
        <v>-6.4373852746899871</v>
      </c>
      <c r="CF139" s="29">
        <f t="shared" ref="CF139:CF202" si="102">SUM(W139)*$BK139</f>
        <v>-6.4373852746899871</v>
      </c>
      <c r="CG139" s="29">
        <f t="shared" ref="CG139:CG202" si="103">SUM(X139)*$BK139</f>
        <v>-6.4373852746899871</v>
      </c>
      <c r="CH139" s="29">
        <f t="shared" ref="CH139:CH202" si="104">SUM(Y139)*$BK139</f>
        <v>-6.4373852746899871</v>
      </c>
      <c r="CI139" s="29">
        <f t="shared" ref="CI139:CI202" si="105">SUM(Z139)*$BK139</f>
        <v>-6.4373852746899871</v>
      </c>
      <c r="CJ139" s="29">
        <f t="shared" ref="CJ139:CJ202" si="106">SUM(AA139)*$BK139</f>
        <v>-6.4373852746899871</v>
      </c>
      <c r="CK139" s="29">
        <f t="shared" ref="CK139:CK202" si="107">SUM(AB139)*$BK139</f>
        <v>-6.4373852746899871</v>
      </c>
      <c r="CL139" s="29">
        <f t="shared" ref="CL139:CL202" si="108">SUM(AC139)*$BK139</f>
        <v>-6.4373852746899871</v>
      </c>
      <c r="CM139" s="29">
        <f t="shared" ref="CM139:CM202" si="109">SUM(AD139)*$BK139</f>
        <v>-6.4373852746899871</v>
      </c>
      <c r="CN139" s="29">
        <f t="shared" ref="CN139:CN202" si="110">SUM(AE139)*$BK139</f>
        <v>-6.4373852746899871</v>
      </c>
      <c r="CO139" s="29">
        <f t="shared" ref="CO139:CO202" si="111">SUM(AF139)*$BK139</f>
        <v>-6.4373852746899871</v>
      </c>
      <c r="CQ139" s="29">
        <f t="shared" ref="CQ139:CQ202" si="112">SUM(T139)*$BJ139</f>
        <v>-44.58</v>
      </c>
      <c r="CR139" s="29">
        <f t="shared" ref="CR139:CR202" si="113">SUM(U139)*$BJ139</f>
        <v>-44.58</v>
      </c>
      <c r="CS139" s="29">
        <f t="shared" ref="CS139:CS202" si="114">SUM(V139)*$BJ139</f>
        <v>-44.58</v>
      </c>
      <c r="CT139" s="29">
        <f t="shared" ref="CT139:CT202" si="115">SUM(W139)*$BJ139</f>
        <v>-44.58</v>
      </c>
      <c r="CU139" s="29">
        <f t="shared" ref="CU139:CU202" si="116">SUM(X139)*$BJ139</f>
        <v>-44.58</v>
      </c>
      <c r="CV139" s="29">
        <f t="shared" ref="CV139:CV202" si="117">SUM(Y139)*$BJ139</f>
        <v>-44.58</v>
      </c>
      <c r="CW139" s="29">
        <f t="shared" ref="CW139:CW202" si="118">SUM(Z139)*$BJ139</f>
        <v>-44.58</v>
      </c>
      <c r="CX139" s="29">
        <f t="shared" ref="CX139:CX202" si="119">SUM(AA139)*$BJ139</f>
        <v>-44.58</v>
      </c>
      <c r="CY139" s="29">
        <f t="shared" ref="CY139:CY202" si="120">SUM(AB139)*$BJ139</f>
        <v>-44.58</v>
      </c>
      <c r="CZ139" s="29">
        <f t="shared" ref="CZ139:CZ202" si="121">SUM(AC139)*$BJ139</f>
        <v>-44.58</v>
      </c>
      <c r="DA139" s="29">
        <f t="shared" ref="DA139:DA202" si="122">SUM(AD139)*$BJ139</f>
        <v>-44.58</v>
      </c>
      <c r="DB139" s="29">
        <f t="shared" ref="DB139:DB202" si="123">SUM(AE139)*$BJ139</f>
        <v>-44.58</v>
      </c>
      <c r="DC139" s="29">
        <f t="shared" ref="DC139:DC202" si="124">SUM(AF139)*$BJ139</f>
        <v>-44.58</v>
      </c>
    </row>
    <row r="140" spans="11:107" s="2" customFormat="1">
      <c r="K140" s="17" t="s">
        <v>192</v>
      </c>
      <c r="L140" s="17" t="s">
        <v>193</v>
      </c>
      <c r="M140" s="17" t="s">
        <v>20</v>
      </c>
      <c r="N140" s="2" t="str">
        <f t="shared" si="91"/>
        <v>6S7115446AA</v>
      </c>
      <c r="O140" s="2" t="str">
        <f t="shared" si="90"/>
        <v>AA</v>
      </c>
      <c r="P140" s="2" t="str">
        <f t="shared" si="92"/>
        <v>6S71-15446-AA</v>
      </c>
      <c r="Q140" s="2" t="s">
        <v>3305</v>
      </c>
      <c r="R140" s="2" t="s">
        <v>3306</v>
      </c>
      <c r="S140" s="2" t="s">
        <v>2439</v>
      </c>
      <c r="T140" s="2" t="s">
        <v>1375</v>
      </c>
      <c r="U140" s="2">
        <v>1</v>
      </c>
      <c r="V140" s="2" t="s">
        <v>1375</v>
      </c>
      <c r="W140" s="2">
        <v>1</v>
      </c>
      <c r="X140" s="2" t="s">
        <v>1375</v>
      </c>
      <c r="Y140" s="2">
        <v>1</v>
      </c>
      <c r="Z140" s="2">
        <v>1</v>
      </c>
      <c r="AA140" s="2">
        <v>1</v>
      </c>
      <c r="AB140" s="2" t="s">
        <v>1375</v>
      </c>
      <c r="AC140" s="2">
        <v>1</v>
      </c>
      <c r="AD140" s="2" t="s">
        <v>1375</v>
      </c>
      <c r="AE140" s="2">
        <v>1</v>
      </c>
      <c r="AF140" s="2">
        <v>1</v>
      </c>
      <c r="AL140" s="2">
        <f t="shared" si="96"/>
        <v>1</v>
      </c>
      <c r="AM140" s="2" t="str">
        <f t="shared" ref="AM140:AM202" si="125">TRIM(K140)</f>
        <v>6S71</v>
      </c>
      <c r="AN140" s="2" t="str">
        <f t="shared" ref="AN140:AN202" si="126">TRIM(L140)</f>
        <v>15446</v>
      </c>
      <c r="AO140" s="2" t="str">
        <f t="shared" ref="AO140:AO142" si="127">TRIM(O140)</f>
        <v>AA</v>
      </c>
      <c r="AP140" s="2" t="str">
        <f t="shared" si="97"/>
        <v>6S71-15446-AA</v>
      </c>
      <c r="AQ140" s="2" t="s">
        <v>1672</v>
      </c>
      <c r="AR140" s="2" t="s">
        <v>1687</v>
      </c>
      <c r="AY140" s="2" t="s">
        <v>1686</v>
      </c>
      <c r="AZ140" s="2" t="s">
        <v>3436</v>
      </c>
      <c r="BB140" s="29"/>
      <c r="BC140" s="29"/>
      <c r="BD140" s="29"/>
      <c r="BE140" s="29"/>
      <c r="BF140" s="29"/>
      <c r="BG140" s="29">
        <v>-0.25</v>
      </c>
      <c r="BH140" s="29">
        <f t="shared" si="94"/>
        <v>0</v>
      </c>
      <c r="BI140" s="29">
        <f t="shared" si="95"/>
        <v>0</v>
      </c>
      <c r="BJ140" s="29">
        <f t="shared" si="98"/>
        <v>-0.25</v>
      </c>
      <c r="BK140" s="29">
        <f>BJ140/INDEX('EX-Rate'!A:I,MATCH('TT BoM '!BL140,'EX-Rate'!B:B,0),COLUMN('EX-Rate'!E:E))</f>
        <v>-3.6100186600998133E-2</v>
      </c>
      <c r="BL140" s="2" t="s">
        <v>2109</v>
      </c>
      <c r="BM140" s="2" t="str">
        <f t="shared" si="89"/>
        <v>LP</v>
      </c>
      <c r="BN140" s="2" t="s">
        <v>3078</v>
      </c>
      <c r="BO140" s="2" t="s">
        <v>2439</v>
      </c>
      <c r="BQ140" s="29"/>
      <c r="BR140" s="29"/>
      <c r="BS140" s="29"/>
      <c r="BT140" s="29"/>
      <c r="BU140" s="29"/>
      <c r="BV140" s="29"/>
      <c r="CC140" s="29">
        <f t="shared" si="99"/>
        <v>0</v>
      </c>
      <c r="CD140" s="29">
        <f t="shared" si="100"/>
        <v>-3.6100186600998133E-2</v>
      </c>
      <c r="CE140" s="29">
        <f t="shared" si="101"/>
        <v>0</v>
      </c>
      <c r="CF140" s="29">
        <f t="shared" si="102"/>
        <v>-3.6100186600998133E-2</v>
      </c>
      <c r="CG140" s="29">
        <f t="shared" si="103"/>
        <v>0</v>
      </c>
      <c r="CH140" s="29">
        <f t="shared" si="104"/>
        <v>-3.6100186600998133E-2</v>
      </c>
      <c r="CI140" s="29">
        <f t="shared" si="105"/>
        <v>-3.6100186600998133E-2</v>
      </c>
      <c r="CJ140" s="29">
        <f t="shared" si="106"/>
        <v>-3.6100186600998133E-2</v>
      </c>
      <c r="CK140" s="29">
        <f t="shared" si="107"/>
        <v>0</v>
      </c>
      <c r="CL140" s="29">
        <f t="shared" si="108"/>
        <v>-3.6100186600998133E-2</v>
      </c>
      <c r="CM140" s="29">
        <f t="shared" si="109"/>
        <v>0</v>
      </c>
      <c r="CN140" s="29">
        <f t="shared" si="110"/>
        <v>-3.6100186600998133E-2</v>
      </c>
      <c r="CO140" s="29">
        <f t="shared" si="111"/>
        <v>-3.6100186600998133E-2</v>
      </c>
      <c r="CQ140" s="29">
        <f t="shared" si="112"/>
        <v>0</v>
      </c>
      <c r="CR140" s="29">
        <f t="shared" si="113"/>
        <v>-0.25</v>
      </c>
      <c r="CS140" s="29">
        <f t="shared" si="114"/>
        <v>0</v>
      </c>
      <c r="CT140" s="29">
        <f t="shared" si="115"/>
        <v>-0.25</v>
      </c>
      <c r="CU140" s="29">
        <f t="shared" si="116"/>
        <v>0</v>
      </c>
      <c r="CV140" s="29">
        <f t="shared" si="117"/>
        <v>-0.25</v>
      </c>
      <c r="CW140" s="29">
        <f t="shared" si="118"/>
        <v>-0.25</v>
      </c>
      <c r="CX140" s="29">
        <f t="shared" si="119"/>
        <v>-0.25</v>
      </c>
      <c r="CY140" s="29">
        <f t="shared" si="120"/>
        <v>0</v>
      </c>
      <c r="CZ140" s="29">
        <f t="shared" si="121"/>
        <v>-0.25</v>
      </c>
      <c r="DA140" s="29">
        <f t="shared" si="122"/>
        <v>0</v>
      </c>
      <c r="DB140" s="29">
        <f t="shared" si="123"/>
        <v>-0.25</v>
      </c>
      <c r="DC140" s="29">
        <f t="shared" si="124"/>
        <v>-0.25</v>
      </c>
    </row>
    <row r="141" spans="11:107" s="2" customFormat="1">
      <c r="K141" s="17" t="s">
        <v>194</v>
      </c>
      <c r="L141" s="17" t="s">
        <v>195</v>
      </c>
      <c r="M141" s="17" t="s">
        <v>20</v>
      </c>
      <c r="N141" s="2" t="str">
        <f t="shared" si="91"/>
        <v>6S6T15520AA</v>
      </c>
      <c r="O141" s="2" t="str">
        <f t="shared" si="90"/>
        <v>AA</v>
      </c>
      <c r="P141" s="2" t="str">
        <f t="shared" si="92"/>
        <v>6S6T-15520-AA</v>
      </c>
      <c r="Q141" s="2" t="s">
        <v>3305</v>
      </c>
      <c r="R141" s="2" t="s">
        <v>3306</v>
      </c>
      <c r="S141" s="2" t="s">
        <v>3066</v>
      </c>
      <c r="T141" s="2">
        <v>1</v>
      </c>
      <c r="U141" s="2" t="s">
        <v>1375</v>
      </c>
      <c r="V141" s="2">
        <v>1</v>
      </c>
      <c r="W141" s="2" t="s">
        <v>1375</v>
      </c>
      <c r="X141" s="2">
        <v>1</v>
      </c>
      <c r="Y141" s="2" t="s">
        <v>1375</v>
      </c>
      <c r="Z141" s="2" t="s">
        <v>1375</v>
      </c>
      <c r="AA141" s="2" t="s">
        <v>1375</v>
      </c>
      <c r="AB141" s="2">
        <v>1</v>
      </c>
      <c r="AC141" s="2" t="s">
        <v>1375</v>
      </c>
      <c r="AD141" s="2">
        <v>1</v>
      </c>
      <c r="AE141" s="2" t="s">
        <v>1375</v>
      </c>
      <c r="AF141" s="2" t="s">
        <v>1375</v>
      </c>
      <c r="AL141" s="2">
        <f t="shared" si="96"/>
        <v>1</v>
      </c>
      <c r="AM141" s="2" t="str">
        <f t="shared" si="125"/>
        <v>6S6T</v>
      </c>
      <c r="AN141" s="2" t="str">
        <f t="shared" si="126"/>
        <v>15520</v>
      </c>
      <c r="AO141" s="2" t="str">
        <f t="shared" si="127"/>
        <v>AA</v>
      </c>
      <c r="AP141" s="2" t="str">
        <f t="shared" si="97"/>
        <v>6S6T-15520-AA</v>
      </c>
      <c r="AQ141" s="2" t="s">
        <v>2063</v>
      </c>
      <c r="AR141" s="2" t="s">
        <v>3881</v>
      </c>
      <c r="AU141" s="2" t="s">
        <v>1649</v>
      </c>
      <c r="AV141" s="2" t="s">
        <v>2154</v>
      </c>
      <c r="AW141" s="2" t="s">
        <v>2154</v>
      </c>
      <c r="AZ141" s="2" t="s">
        <v>1649</v>
      </c>
      <c r="BA141" s="2" t="s">
        <v>2073</v>
      </c>
      <c r="BB141" s="29"/>
      <c r="BC141" s="29"/>
      <c r="BD141" s="29"/>
      <c r="BE141" s="29"/>
      <c r="BF141" s="29"/>
      <c r="BG141" s="29">
        <v>-1.2167699999999999</v>
      </c>
      <c r="BH141" s="29">
        <f t="shared" si="94"/>
        <v>-4.5020490000000003E-2</v>
      </c>
      <c r="BI141" s="29">
        <f t="shared" si="95"/>
        <v>-0.12617904899999999</v>
      </c>
      <c r="BJ141" s="29">
        <f t="shared" si="98"/>
        <v>-1.3879695389999998</v>
      </c>
      <c r="BK141" s="29">
        <f>BJ141/INDEX('EX-Rate'!A:I,MATCH('TT BoM '!BL141,'EX-Rate'!B:B,0),COLUMN('EX-Rate'!E:E))</f>
        <v>-1.3879695389999998</v>
      </c>
      <c r="BL141" s="2" t="s">
        <v>3117</v>
      </c>
      <c r="BM141" s="2" t="str">
        <f t="shared" ref="BM141:BM142" si="128">IF(BL141="CNY","LP","SP")</f>
        <v>SP</v>
      </c>
      <c r="BO141" s="2" t="s">
        <v>3258</v>
      </c>
      <c r="BQ141" s="29"/>
      <c r="BR141" s="29"/>
      <c r="BS141" s="29"/>
      <c r="BT141" s="29"/>
      <c r="BU141" s="29"/>
      <c r="BV141" s="29"/>
      <c r="CC141" s="29">
        <f t="shared" si="99"/>
        <v>-1.3879695389999998</v>
      </c>
      <c r="CD141" s="29">
        <f t="shared" si="100"/>
        <v>0</v>
      </c>
      <c r="CE141" s="29">
        <f t="shared" si="101"/>
        <v>-1.3879695389999998</v>
      </c>
      <c r="CF141" s="29">
        <f t="shared" si="102"/>
        <v>0</v>
      </c>
      <c r="CG141" s="29">
        <f t="shared" si="103"/>
        <v>-1.3879695389999998</v>
      </c>
      <c r="CH141" s="29">
        <f t="shared" si="104"/>
        <v>0</v>
      </c>
      <c r="CI141" s="29">
        <f t="shared" si="105"/>
        <v>0</v>
      </c>
      <c r="CJ141" s="29">
        <f t="shared" si="106"/>
        <v>0</v>
      </c>
      <c r="CK141" s="29">
        <f t="shared" si="107"/>
        <v>-1.3879695389999998</v>
      </c>
      <c r="CL141" s="29">
        <f t="shared" si="108"/>
        <v>0</v>
      </c>
      <c r="CM141" s="29">
        <f t="shared" si="109"/>
        <v>-1.3879695389999998</v>
      </c>
      <c r="CN141" s="29">
        <f t="shared" si="110"/>
        <v>0</v>
      </c>
      <c r="CO141" s="29">
        <f t="shared" si="111"/>
        <v>0</v>
      </c>
      <c r="CQ141" s="29">
        <f t="shared" si="112"/>
        <v>-1.3879695389999998</v>
      </c>
      <c r="CR141" s="29">
        <f t="shared" si="113"/>
        <v>0</v>
      </c>
      <c r="CS141" s="29">
        <f t="shared" si="114"/>
        <v>-1.3879695389999998</v>
      </c>
      <c r="CT141" s="29">
        <f t="shared" si="115"/>
        <v>0</v>
      </c>
      <c r="CU141" s="29">
        <f t="shared" si="116"/>
        <v>-1.3879695389999998</v>
      </c>
      <c r="CV141" s="29">
        <f t="shared" si="117"/>
        <v>0</v>
      </c>
      <c r="CW141" s="29">
        <f t="shared" si="118"/>
        <v>0</v>
      </c>
      <c r="CX141" s="29">
        <f t="shared" si="119"/>
        <v>0</v>
      </c>
      <c r="CY141" s="29">
        <f t="shared" si="120"/>
        <v>-1.3879695389999998</v>
      </c>
      <c r="CZ141" s="29">
        <f t="shared" si="121"/>
        <v>0</v>
      </c>
      <c r="DA141" s="29">
        <f t="shared" si="122"/>
        <v>-1.3879695389999998</v>
      </c>
      <c r="DB141" s="29">
        <f t="shared" si="123"/>
        <v>0</v>
      </c>
      <c r="DC141" s="29">
        <f t="shared" si="124"/>
        <v>0</v>
      </c>
    </row>
    <row r="142" spans="11:107" s="2" customFormat="1">
      <c r="K142" s="17" t="s">
        <v>196</v>
      </c>
      <c r="L142" s="17" t="s">
        <v>197</v>
      </c>
      <c r="M142" s="17" t="s">
        <v>104</v>
      </c>
      <c r="N142" s="2" t="str">
        <f t="shared" si="91"/>
        <v>DS7T15603DA</v>
      </c>
      <c r="O142" s="2" t="str">
        <f t="shared" si="90"/>
        <v>DA</v>
      </c>
      <c r="P142" s="2" t="str">
        <f t="shared" si="92"/>
        <v>DS7T-15603-DA</v>
      </c>
      <c r="Q142" s="2" t="s">
        <v>3305</v>
      </c>
      <c r="R142" s="2" t="s">
        <v>3306</v>
      </c>
      <c r="S142" s="2" t="s">
        <v>3119</v>
      </c>
      <c r="T142" s="2" t="s">
        <v>1375</v>
      </c>
      <c r="U142" s="2" t="s">
        <v>1375</v>
      </c>
      <c r="V142" s="2" t="s">
        <v>1375</v>
      </c>
      <c r="W142" s="2" t="s">
        <v>1375</v>
      </c>
      <c r="X142" s="2">
        <v>1</v>
      </c>
      <c r="Y142" s="2">
        <v>1</v>
      </c>
      <c r="Z142" s="2">
        <v>1</v>
      </c>
      <c r="AA142" s="2">
        <v>1</v>
      </c>
      <c r="AB142" s="2" t="s">
        <v>1375</v>
      </c>
      <c r="AC142" s="2" t="s">
        <v>1375</v>
      </c>
      <c r="AD142" s="2" t="s">
        <v>1375</v>
      </c>
      <c r="AE142" s="2" t="s">
        <v>1375</v>
      </c>
      <c r="AF142" s="2">
        <v>1</v>
      </c>
      <c r="AL142" s="2">
        <f t="shared" si="96"/>
        <v>1</v>
      </c>
      <c r="AM142" s="2" t="str">
        <f t="shared" si="125"/>
        <v>DS7T</v>
      </c>
      <c r="AN142" s="2" t="str">
        <f t="shared" si="126"/>
        <v>15603</v>
      </c>
      <c r="AO142" s="2" t="str">
        <f t="shared" si="127"/>
        <v>DA</v>
      </c>
      <c r="AP142" s="2" t="str">
        <f t="shared" si="97"/>
        <v>DS7T-15603-DA</v>
      </c>
      <c r="AQ142" s="2" t="s">
        <v>2063</v>
      </c>
      <c r="AR142" s="2" t="s">
        <v>3881</v>
      </c>
      <c r="AV142" s="71" t="s">
        <v>3478</v>
      </c>
      <c r="AW142" s="71" t="s">
        <v>3479</v>
      </c>
      <c r="AZ142" s="2" t="s">
        <v>3439</v>
      </c>
      <c r="BB142" s="29"/>
      <c r="BC142" s="29"/>
      <c r="BD142" s="29"/>
      <c r="BE142" s="29"/>
      <c r="BF142" s="29"/>
      <c r="BG142" s="29">
        <v>-2.79975</v>
      </c>
      <c r="BH142" s="29">
        <f t="shared" si="94"/>
        <v>-0.10359075000000001</v>
      </c>
      <c r="BI142" s="29">
        <f t="shared" si="95"/>
        <v>-0.29033407500000002</v>
      </c>
      <c r="BJ142" s="29">
        <f t="shared" si="98"/>
        <v>-3.193674825</v>
      </c>
      <c r="BK142" s="29">
        <f>BJ142/INDEX('EX-Rate'!A:I,MATCH('TT BoM '!BL142,'EX-Rate'!B:B,0),COLUMN('EX-Rate'!E:E))</f>
        <v>-3.193674825</v>
      </c>
      <c r="BL142" s="2" t="s">
        <v>3117</v>
      </c>
      <c r="BM142" s="2" t="str">
        <f t="shared" si="128"/>
        <v>SP</v>
      </c>
      <c r="BO142" s="2" t="s">
        <v>3259</v>
      </c>
      <c r="BQ142" s="29"/>
      <c r="BR142" s="29"/>
      <c r="BS142" s="29"/>
      <c r="BT142" s="29"/>
      <c r="BU142" s="29"/>
      <c r="BV142" s="29"/>
      <c r="CC142" s="29">
        <f t="shared" si="99"/>
        <v>0</v>
      </c>
      <c r="CD142" s="29">
        <f t="shared" si="100"/>
        <v>0</v>
      </c>
      <c r="CE142" s="29">
        <f t="shared" si="101"/>
        <v>0</v>
      </c>
      <c r="CF142" s="29">
        <f t="shared" si="102"/>
        <v>0</v>
      </c>
      <c r="CG142" s="29">
        <f t="shared" si="103"/>
        <v>-3.193674825</v>
      </c>
      <c r="CH142" s="29">
        <f t="shared" si="104"/>
        <v>-3.193674825</v>
      </c>
      <c r="CI142" s="29">
        <f t="shared" si="105"/>
        <v>-3.193674825</v>
      </c>
      <c r="CJ142" s="29">
        <f t="shared" si="106"/>
        <v>-3.193674825</v>
      </c>
      <c r="CK142" s="29">
        <f t="shared" si="107"/>
        <v>0</v>
      </c>
      <c r="CL142" s="29">
        <f t="shared" si="108"/>
        <v>0</v>
      </c>
      <c r="CM142" s="29">
        <f t="shared" si="109"/>
        <v>0</v>
      </c>
      <c r="CN142" s="29">
        <f t="shared" si="110"/>
        <v>0</v>
      </c>
      <c r="CO142" s="29">
        <f t="shared" si="111"/>
        <v>-3.193674825</v>
      </c>
      <c r="CQ142" s="29">
        <f t="shared" si="112"/>
        <v>0</v>
      </c>
      <c r="CR142" s="29">
        <f t="shared" si="113"/>
        <v>0</v>
      </c>
      <c r="CS142" s="29">
        <f t="shared" si="114"/>
        <v>0</v>
      </c>
      <c r="CT142" s="29">
        <f t="shared" si="115"/>
        <v>0</v>
      </c>
      <c r="CU142" s="29">
        <f t="shared" si="116"/>
        <v>-3.193674825</v>
      </c>
      <c r="CV142" s="29">
        <f t="shared" si="117"/>
        <v>-3.193674825</v>
      </c>
      <c r="CW142" s="29">
        <f t="shared" si="118"/>
        <v>-3.193674825</v>
      </c>
      <c r="CX142" s="29">
        <f t="shared" si="119"/>
        <v>-3.193674825</v>
      </c>
      <c r="CY142" s="29">
        <f t="shared" si="120"/>
        <v>0</v>
      </c>
      <c r="CZ142" s="29">
        <f t="shared" si="121"/>
        <v>0</v>
      </c>
      <c r="DA142" s="29">
        <f t="shared" si="122"/>
        <v>0</v>
      </c>
      <c r="DB142" s="29">
        <f t="shared" si="123"/>
        <v>0</v>
      </c>
      <c r="DC142" s="29">
        <f t="shared" si="124"/>
        <v>-3.193674825</v>
      </c>
    </row>
    <row r="143" spans="11:107" s="2" customFormat="1">
      <c r="K143" s="17" t="s">
        <v>198</v>
      </c>
      <c r="L143" s="17" t="s">
        <v>199</v>
      </c>
      <c r="M143" s="17" t="s">
        <v>200</v>
      </c>
      <c r="N143" s="2" t="str">
        <f t="shared" si="91"/>
        <v>JU5T15604KCE</v>
      </c>
      <c r="O143" s="2" t="str">
        <f t="shared" si="90"/>
        <v>KCE</v>
      </c>
      <c r="P143" s="2" t="str">
        <f t="shared" si="92"/>
        <v>JU5T-15604-KCE</v>
      </c>
      <c r="Q143" s="2" t="s">
        <v>3305</v>
      </c>
      <c r="R143" s="2" t="s">
        <v>3306</v>
      </c>
      <c r="S143" s="2" t="s">
        <v>2885</v>
      </c>
      <c r="T143" s="2" t="s">
        <v>1375</v>
      </c>
      <c r="U143" s="2" t="s">
        <v>1375</v>
      </c>
      <c r="V143" s="2" t="s">
        <v>1375</v>
      </c>
      <c r="W143" s="2" t="s">
        <v>1375</v>
      </c>
      <c r="X143" s="2">
        <v>1</v>
      </c>
      <c r="Y143" s="2">
        <v>1</v>
      </c>
      <c r="Z143" s="2">
        <v>1</v>
      </c>
      <c r="AA143" s="2">
        <v>1</v>
      </c>
      <c r="AB143" s="2" t="s">
        <v>1375</v>
      </c>
      <c r="AC143" s="2" t="s">
        <v>1375</v>
      </c>
      <c r="AD143" s="2" t="s">
        <v>1375</v>
      </c>
      <c r="AE143" s="2" t="s">
        <v>1375</v>
      </c>
      <c r="AF143" s="2">
        <v>1</v>
      </c>
      <c r="AL143" s="2">
        <f t="shared" si="96"/>
        <v>1</v>
      </c>
      <c r="AM143" s="2" t="str">
        <f t="shared" si="125"/>
        <v>JU5T</v>
      </c>
      <c r="AN143" s="2" t="str">
        <f t="shared" si="126"/>
        <v>15604</v>
      </c>
      <c r="AO143" s="2" t="str">
        <f t="shared" ref="AO143:AO202" si="129">TRIM(O143)</f>
        <v>KCE</v>
      </c>
      <c r="AP143" s="2" t="str">
        <f t="shared" si="97"/>
        <v>JU5T-15604-KCE</v>
      </c>
      <c r="AQ143" s="2" t="s">
        <v>1672</v>
      </c>
      <c r="AR143" s="2" t="s">
        <v>1673</v>
      </c>
      <c r="AS143" s="2" t="s">
        <v>2164</v>
      </c>
      <c r="AT143" s="2" t="s">
        <v>2165</v>
      </c>
      <c r="AU143" s="2" t="s">
        <v>3021</v>
      </c>
      <c r="AV143" s="2" t="s">
        <v>3009</v>
      </c>
      <c r="AW143" s="2" t="s">
        <v>3010</v>
      </c>
      <c r="AX143" s="2" t="s">
        <v>3011</v>
      </c>
      <c r="AY143" s="2" t="s">
        <v>2108</v>
      </c>
      <c r="AZ143" s="2" t="s">
        <v>1649</v>
      </c>
      <c r="BA143" s="2" t="s">
        <v>2073</v>
      </c>
      <c r="BB143" s="29">
        <v>-347.63</v>
      </c>
      <c r="BC143" s="29">
        <v>-2.15</v>
      </c>
      <c r="BD143" s="29">
        <v>-4.1500000000000004</v>
      </c>
      <c r="BE143" s="29">
        <v>0</v>
      </c>
      <c r="BF143" s="29">
        <v>-4.2699999999999996</v>
      </c>
      <c r="BG143" s="29">
        <v>-358.19999999999993</v>
      </c>
      <c r="BH143" s="29">
        <f t="shared" si="94"/>
        <v>0</v>
      </c>
      <c r="BI143" s="29">
        <f t="shared" si="95"/>
        <v>0</v>
      </c>
      <c r="BJ143" s="29">
        <f t="shared" si="98"/>
        <v>-358.19999999999993</v>
      </c>
      <c r="BK143" s="29">
        <f>BJ143/INDEX('EX-Rate'!A:I,MATCH('TT BoM '!BL143,'EX-Rate'!B:B,0),COLUMN('EX-Rate'!E:E))</f>
        <v>-51.72434736191012</v>
      </c>
      <c r="BL143" s="2" t="s">
        <v>2109</v>
      </c>
      <c r="BM143" s="2" t="str">
        <f t="shared" ref="BM143:BM150" si="130">IF(BL143="CNY","LP","SP")</f>
        <v>LP</v>
      </c>
      <c r="BN143" s="2" t="s">
        <v>2882</v>
      </c>
      <c r="BO143" s="2" t="s">
        <v>2885</v>
      </c>
      <c r="BQ143" s="29">
        <v>0</v>
      </c>
      <c r="BR143" s="29">
        <v>0</v>
      </c>
      <c r="BS143" s="29"/>
      <c r="BT143" s="29">
        <v>-2453189.2000000002</v>
      </c>
      <c r="BU143" s="29">
        <v>574899</v>
      </c>
      <c r="BV143" s="29">
        <v>0</v>
      </c>
      <c r="CC143" s="29">
        <f t="shared" si="99"/>
        <v>0</v>
      </c>
      <c r="CD143" s="29">
        <f t="shared" si="100"/>
        <v>0</v>
      </c>
      <c r="CE143" s="29">
        <f t="shared" si="101"/>
        <v>0</v>
      </c>
      <c r="CF143" s="29">
        <f t="shared" si="102"/>
        <v>0</v>
      </c>
      <c r="CG143" s="29">
        <f t="shared" si="103"/>
        <v>-51.72434736191012</v>
      </c>
      <c r="CH143" s="29">
        <f t="shared" si="104"/>
        <v>-51.72434736191012</v>
      </c>
      <c r="CI143" s="29">
        <f t="shared" si="105"/>
        <v>-51.72434736191012</v>
      </c>
      <c r="CJ143" s="29">
        <f t="shared" si="106"/>
        <v>-51.72434736191012</v>
      </c>
      <c r="CK143" s="29">
        <f t="shared" si="107"/>
        <v>0</v>
      </c>
      <c r="CL143" s="29">
        <f t="shared" si="108"/>
        <v>0</v>
      </c>
      <c r="CM143" s="29">
        <f t="shared" si="109"/>
        <v>0</v>
      </c>
      <c r="CN143" s="29">
        <f t="shared" si="110"/>
        <v>0</v>
      </c>
      <c r="CO143" s="29">
        <f t="shared" si="111"/>
        <v>-51.72434736191012</v>
      </c>
      <c r="CQ143" s="29">
        <f t="shared" si="112"/>
        <v>0</v>
      </c>
      <c r="CR143" s="29">
        <f t="shared" si="113"/>
        <v>0</v>
      </c>
      <c r="CS143" s="29">
        <f t="shared" si="114"/>
        <v>0</v>
      </c>
      <c r="CT143" s="29">
        <f t="shared" si="115"/>
        <v>0</v>
      </c>
      <c r="CU143" s="29">
        <f t="shared" si="116"/>
        <v>-358.19999999999993</v>
      </c>
      <c r="CV143" s="29">
        <f t="shared" si="117"/>
        <v>-358.19999999999993</v>
      </c>
      <c r="CW143" s="29">
        <f t="shared" si="118"/>
        <v>-358.19999999999993</v>
      </c>
      <c r="CX143" s="29">
        <f t="shared" si="119"/>
        <v>-358.19999999999993</v>
      </c>
      <c r="CY143" s="29">
        <f t="shared" si="120"/>
        <v>0</v>
      </c>
      <c r="CZ143" s="29">
        <f t="shared" si="121"/>
        <v>0</v>
      </c>
      <c r="DA143" s="29">
        <f t="shared" si="122"/>
        <v>0</v>
      </c>
      <c r="DB143" s="29">
        <f t="shared" si="123"/>
        <v>0</v>
      </c>
      <c r="DC143" s="29">
        <f t="shared" si="124"/>
        <v>-358.19999999999993</v>
      </c>
    </row>
    <row r="144" spans="11:107" s="2" customFormat="1">
      <c r="K144" s="17" t="s">
        <v>198</v>
      </c>
      <c r="L144" s="17" t="s">
        <v>199</v>
      </c>
      <c r="M144" s="17" t="s">
        <v>201</v>
      </c>
      <c r="N144" s="2" t="str">
        <f t="shared" si="91"/>
        <v>JU5T15604MCE</v>
      </c>
      <c r="O144" s="2" t="str">
        <f t="shared" si="90"/>
        <v>MCE</v>
      </c>
      <c r="P144" s="2" t="str">
        <f t="shared" si="92"/>
        <v>JU5T-15604-MCE</v>
      </c>
      <c r="Q144" s="2" t="s">
        <v>3305</v>
      </c>
      <c r="R144" s="2" t="s">
        <v>3306</v>
      </c>
      <c r="S144" s="2" t="s">
        <v>2885</v>
      </c>
      <c r="T144" s="2">
        <v>1</v>
      </c>
      <c r="U144" s="2">
        <v>1</v>
      </c>
      <c r="V144" s="2">
        <v>1</v>
      </c>
      <c r="W144" s="2">
        <v>1</v>
      </c>
      <c r="X144" s="2" t="s">
        <v>1375</v>
      </c>
      <c r="Y144" s="2" t="s">
        <v>1375</v>
      </c>
      <c r="Z144" s="2" t="s">
        <v>1375</v>
      </c>
      <c r="AA144" s="2" t="s">
        <v>1375</v>
      </c>
      <c r="AB144" s="2">
        <v>1</v>
      </c>
      <c r="AC144" s="2">
        <v>1</v>
      </c>
      <c r="AD144" s="2">
        <v>1</v>
      </c>
      <c r="AE144" s="2">
        <v>1</v>
      </c>
      <c r="AF144" s="2" t="s">
        <v>1375</v>
      </c>
      <c r="AL144" s="2">
        <f t="shared" si="96"/>
        <v>1</v>
      </c>
      <c r="AM144" s="2" t="str">
        <f t="shared" si="125"/>
        <v>JU5T</v>
      </c>
      <c r="AN144" s="2" t="str">
        <f t="shared" si="126"/>
        <v>15604</v>
      </c>
      <c r="AO144" s="2" t="str">
        <f t="shared" si="129"/>
        <v>MCE</v>
      </c>
      <c r="AP144" s="2" t="str">
        <f t="shared" si="97"/>
        <v>JU5T-15604-MCE</v>
      </c>
      <c r="AQ144" s="2" t="s">
        <v>1672</v>
      </c>
      <c r="AR144" s="2" t="s">
        <v>1673</v>
      </c>
      <c r="AS144" s="2" t="s">
        <v>2164</v>
      </c>
      <c r="AT144" s="2" t="s">
        <v>2165</v>
      </c>
      <c r="AU144" s="2" t="s">
        <v>3021</v>
      </c>
      <c r="AV144" s="2" t="s">
        <v>3009</v>
      </c>
      <c r="AW144" s="2" t="s">
        <v>3010</v>
      </c>
      <c r="AX144" s="2" t="s">
        <v>3011</v>
      </c>
      <c r="AY144" s="2" t="s">
        <v>2108</v>
      </c>
      <c r="AZ144" s="2" t="s">
        <v>1649</v>
      </c>
      <c r="BA144" s="2" t="s">
        <v>2073</v>
      </c>
      <c r="BB144" s="29">
        <v>-310.67</v>
      </c>
      <c r="BC144" s="29">
        <v>-2.15</v>
      </c>
      <c r="BD144" s="29">
        <v>-4.1500000000000004</v>
      </c>
      <c r="BE144" s="29">
        <v>0</v>
      </c>
      <c r="BF144" s="29">
        <v>-4.2699999999999996</v>
      </c>
      <c r="BG144" s="29">
        <v>-321.23999999999995</v>
      </c>
      <c r="BH144" s="29">
        <f t="shared" si="94"/>
        <v>0</v>
      </c>
      <c r="BI144" s="29">
        <f t="shared" si="95"/>
        <v>0</v>
      </c>
      <c r="BJ144" s="29">
        <f t="shared" si="98"/>
        <v>-321.23999999999995</v>
      </c>
      <c r="BK144" s="29">
        <f>BJ144/INDEX('EX-Rate'!A:I,MATCH('TT BoM '!BL144,'EX-Rate'!B:B,0),COLUMN('EX-Rate'!E:E))</f>
        <v>-46.387295774818554</v>
      </c>
      <c r="BL144" s="2" t="s">
        <v>2109</v>
      </c>
      <c r="BM144" s="2" t="str">
        <f t="shared" si="130"/>
        <v>LP</v>
      </c>
      <c r="BN144" s="2" t="s">
        <v>2882</v>
      </c>
      <c r="BO144" s="2" t="s">
        <v>2885</v>
      </c>
      <c r="BQ144" s="29">
        <v>0</v>
      </c>
      <c r="BR144" s="29">
        <v>0</v>
      </c>
      <c r="BS144" s="29"/>
      <c r="BT144" s="29">
        <v>0</v>
      </c>
      <c r="BU144" s="29">
        <v>0</v>
      </c>
      <c r="BV144" s="29">
        <v>0</v>
      </c>
      <c r="CC144" s="29">
        <f t="shared" si="99"/>
        <v>-46.387295774818554</v>
      </c>
      <c r="CD144" s="29">
        <f t="shared" si="100"/>
        <v>-46.387295774818554</v>
      </c>
      <c r="CE144" s="29">
        <f t="shared" si="101"/>
        <v>-46.387295774818554</v>
      </c>
      <c r="CF144" s="29">
        <f t="shared" si="102"/>
        <v>-46.387295774818554</v>
      </c>
      <c r="CG144" s="29">
        <f t="shared" si="103"/>
        <v>0</v>
      </c>
      <c r="CH144" s="29">
        <f t="shared" si="104"/>
        <v>0</v>
      </c>
      <c r="CI144" s="29">
        <f t="shared" si="105"/>
        <v>0</v>
      </c>
      <c r="CJ144" s="29">
        <f t="shared" si="106"/>
        <v>0</v>
      </c>
      <c r="CK144" s="29">
        <f t="shared" si="107"/>
        <v>-46.387295774818554</v>
      </c>
      <c r="CL144" s="29">
        <f t="shared" si="108"/>
        <v>-46.387295774818554</v>
      </c>
      <c r="CM144" s="29">
        <f t="shared" si="109"/>
        <v>-46.387295774818554</v>
      </c>
      <c r="CN144" s="29">
        <f t="shared" si="110"/>
        <v>-46.387295774818554</v>
      </c>
      <c r="CO144" s="29">
        <f t="shared" si="111"/>
        <v>0</v>
      </c>
      <c r="CQ144" s="29">
        <f t="shared" si="112"/>
        <v>-321.23999999999995</v>
      </c>
      <c r="CR144" s="29">
        <f t="shared" si="113"/>
        <v>-321.23999999999995</v>
      </c>
      <c r="CS144" s="29">
        <f t="shared" si="114"/>
        <v>-321.23999999999995</v>
      </c>
      <c r="CT144" s="29">
        <f t="shared" si="115"/>
        <v>-321.23999999999995</v>
      </c>
      <c r="CU144" s="29">
        <f t="shared" si="116"/>
        <v>0</v>
      </c>
      <c r="CV144" s="29">
        <f t="shared" si="117"/>
        <v>0</v>
      </c>
      <c r="CW144" s="29">
        <f t="shared" si="118"/>
        <v>0</v>
      </c>
      <c r="CX144" s="29">
        <f t="shared" si="119"/>
        <v>0</v>
      </c>
      <c r="CY144" s="29">
        <f t="shared" si="120"/>
        <v>-321.23999999999995</v>
      </c>
      <c r="CZ144" s="29">
        <f t="shared" si="121"/>
        <v>-321.23999999999995</v>
      </c>
      <c r="DA144" s="29">
        <f t="shared" si="122"/>
        <v>-321.23999999999995</v>
      </c>
      <c r="DB144" s="29">
        <f t="shared" si="123"/>
        <v>-321.23999999999995</v>
      </c>
      <c r="DC144" s="29">
        <f t="shared" si="124"/>
        <v>0</v>
      </c>
    </row>
    <row r="145" spans="11:107" s="2" customFormat="1">
      <c r="K145" s="17" t="s">
        <v>77</v>
      </c>
      <c r="L145" s="17" t="s">
        <v>202</v>
      </c>
      <c r="M145" s="17" t="s">
        <v>20</v>
      </c>
      <c r="N145" s="2" t="str">
        <f t="shared" si="91"/>
        <v>JD8B16476AA</v>
      </c>
      <c r="O145" s="2" t="str">
        <f t="shared" si="90"/>
        <v>AA</v>
      </c>
      <c r="P145" s="2" t="str">
        <f t="shared" si="92"/>
        <v>JD8B-16476-AA</v>
      </c>
      <c r="Q145" s="2" t="s">
        <v>3305</v>
      </c>
      <c r="R145" s="2" t="s">
        <v>3306</v>
      </c>
      <c r="S145" s="2" t="s">
        <v>2480</v>
      </c>
      <c r="T145" s="2">
        <v>1</v>
      </c>
      <c r="U145" s="2">
        <v>1</v>
      </c>
      <c r="V145" s="2">
        <v>1</v>
      </c>
      <c r="W145" s="2">
        <v>1</v>
      </c>
      <c r="X145" s="2">
        <v>1</v>
      </c>
      <c r="Y145" s="2">
        <v>1</v>
      </c>
      <c r="Z145" s="2">
        <v>1</v>
      </c>
      <c r="AA145" s="2">
        <v>1</v>
      </c>
      <c r="AB145" s="2">
        <v>1</v>
      </c>
      <c r="AC145" s="2">
        <v>1</v>
      </c>
      <c r="AD145" s="2">
        <v>1</v>
      </c>
      <c r="AE145" s="2">
        <v>1</v>
      </c>
      <c r="AF145" s="2">
        <v>1</v>
      </c>
      <c r="AL145" s="2">
        <f t="shared" si="96"/>
        <v>1</v>
      </c>
      <c r="AM145" s="2" t="str">
        <f t="shared" si="125"/>
        <v>JD8B</v>
      </c>
      <c r="AN145" s="2" t="str">
        <f t="shared" si="126"/>
        <v>16476</v>
      </c>
      <c r="AO145" s="2" t="str">
        <f t="shared" si="129"/>
        <v>AA</v>
      </c>
      <c r="AP145" s="2" t="str">
        <f t="shared" si="97"/>
        <v>JD8B-16476-AA</v>
      </c>
      <c r="AQ145" s="2" t="s">
        <v>1672</v>
      </c>
      <c r="AR145" s="2" t="s">
        <v>1673</v>
      </c>
      <c r="AS145" s="2" t="s">
        <v>2306</v>
      </c>
      <c r="AT145" s="2" t="s">
        <v>2165</v>
      </c>
      <c r="AU145" s="2" t="s">
        <v>2597</v>
      </c>
      <c r="AV145" s="2" t="s">
        <v>2598</v>
      </c>
      <c r="AW145" s="2" t="s">
        <v>2599</v>
      </c>
      <c r="AX145" s="2" t="s">
        <v>2598</v>
      </c>
      <c r="AY145" s="2" t="s">
        <v>2138</v>
      </c>
      <c r="AZ145" s="2" t="s">
        <v>3427</v>
      </c>
      <c r="BA145" s="2" t="s">
        <v>2073</v>
      </c>
      <c r="BB145" s="29">
        <v>-4.67</v>
      </c>
      <c r="BC145" s="29">
        <v>-0.06</v>
      </c>
      <c r="BD145" s="29">
        <v>-0.06</v>
      </c>
      <c r="BE145" s="29">
        <v>0</v>
      </c>
      <c r="BF145" s="29">
        <v>0</v>
      </c>
      <c r="BG145" s="29">
        <v>-4.7899999999999991</v>
      </c>
      <c r="BH145" s="29">
        <f t="shared" si="94"/>
        <v>0</v>
      </c>
      <c r="BI145" s="29">
        <f t="shared" si="95"/>
        <v>0</v>
      </c>
      <c r="BJ145" s="29">
        <f t="shared" si="98"/>
        <v>-4.7899999999999991</v>
      </c>
      <c r="BK145" s="29">
        <f>BJ145/INDEX('EX-Rate'!A:I,MATCH('TT BoM '!BL145,'EX-Rate'!B:B,0),COLUMN('EX-Rate'!E:E))</f>
        <v>-0.69167957527512414</v>
      </c>
      <c r="BL145" s="2" t="s">
        <v>2109</v>
      </c>
      <c r="BM145" s="2" t="str">
        <f t="shared" si="130"/>
        <v>LP</v>
      </c>
      <c r="BN145" s="2" t="s">
        <v>2479</v>
      </c>
      <c r="BO145" s="2" t="s">
        <v>2312</v>
      </c>
      <c r="BQ145" s="29">
        <v>-402744</v>
      </c>
      <c r="BR145" s="29">
        <v>-402744</v>
      </c>
      <c r="BS145" s="29"/>
      <c r="BT145" s="29">
        <v>0</v>
      </c>
      <c r="BU145" s="29">
        <v>0</v>
      </c>
      <c r="BV145" s="29">
        <v>0</v>
      </c>
      <c r="CC145" s="29">
        <f t="shared" si="99"/>
        <v>-0.69167957527512414</v>
      </c>
      <c r="CD145" s="29">
        <f t="shared" si="100"/>
        <v>-0.69167957527512414</v>
      </c>
      <c r="CE145" s="29">
        <f t="shared" si="101"/>
        <v>-0.69167957527512414</v>
      </c>
      <c r="CF145" s="29">
        <f t="shared" si="102"/>
        <v>-0.69167957527512414</v>
      </c>
      <c r="CG145" s="29">
        <f t="shared" si="103"/>
        <v>-0.69167957527512414</v>
      </c>
      <c r="CH145" s="29">
        <f t="shared" si="104"/>
        <v>-0.69167957527512414</v>
      </c>
      <c r="CI145" s="29">
        <f t="shared" si="105"/>
        <v>-0.69167957527512414</v>
      </c>
      <c r="CJ145" s="29">
        <f t="shared" si="106"/>
        <v>-0.69167957527512414</v>
      </c>
      <c r="CK145" s="29">
        <f t="shared" si="107"/>
        <v>-0.69167957527512414</v>
      </c>
      <c r="CL145" s="29">
        <f t="shared" si="108"/>
        <v>-0.69167957527512414</v>
      </c>
      <c r="CM145" s="29">
        <f t="shared" si="109"/>
        <v>-0.69167957527512414</v>
      </c>
      <c r="CN145" s="29">
        <f t="shared" si="110"/>
        <v>-0.69167957527512414</v>
      </c>
      <c r="CO145" s="29">
        <f t="shared" si="111"/>
        <v>-0.69167957527512414</v>
      </c>
      <c r="CQ145" s="29">
        <f t="shared" si="112"/>
        <v>-4.7899999999999991</v>
      </c>
      <c r="CR145" s="29">
        <f t="shared" si="113"/>
        <v>-4.7899999999999991</v>
      </c>
      <c r="CS145" s="29">
        <f t="shared" si="114"/>
        <v>-4.7899999999999991</v>
      </c>
      <c r="CT145" s="29">
        <f t="shared" si="115"/>
        <v>-4.7899999999999991</v>
      </c>
      <c r="CU145" s="29">
        <f t="shared" si="116"/>
        <v>-4.7899999999999991</v>
      </c>
      <c r="CV145" s="29">
        <f t="shared" si="117"/>
        <v>-4.7899999999999991</v>
      </c>
      <c r="CW145" s="29">
        <f t="shared" si="118"/>
        <v>-4.7899999999999991</v>
      </c>
      <c r="CX145" s="29">
        <f t="shared" si="119"/>
        <v>-4.7899999999999991</v>
      </c>
      <c r="CY145" s="29">
        <f t="shared" si="120"/>
        <v>-4.7899999999999991</v>
      </c>
      <c r="CZ145" s="29">
        <f t="shared" si="121"/>
        <v>-4.7899999999999991</v>
      </c>
      <c r="DA145" s="29">
        <f t="shared" si="122"/>
        <v>-4.7899999999999991</v>
      </c>
      <c r="DB145" s="29">
        <f t="shared" si="123"/>
        <v>-4.7899999999999991</v>
      </c>
      <c r="DC145" s="29">
        <f t="shared" si="124"/>
        <v>-4.7899999999999991</v>
      </c>
    </row>
    <row r="146" spans="11:107" s="2" customFormat="1">
      <c r="K146" s="17" t="s">
        <v>77</v>
      </c>
      <c r="L146" s="17" t="s">
        <v>203</v>
      </c>
      <c r="M146" s="17" t="s">
        <v>20</v>
      </c>
      <c r="N146" s="2" t="str">
        <f t="shared" si="91"/>
        <v>JD8B16615AA</v>
      </c>
      <c r="O146" s="2" t="str">
        <f t="shared" si="90"/>
        <v>AA</v>
      </c>
      <c r="P146" s="2" t="str">
        <f t="shared" si="92"/>
        <v>JD8B-16615-AA</v>
      </c>
      <c r="Q146" s="2" t="s">
        <v>1375</v>
      </c>
      <c r="R146" s="2" t="s">
        <v>1375</v>
      </c>
      <c r="S146" s="2" t="s">
        <v>1375</v>
      </c>
      <c r="T146" s="2">
        <v>1</v>
      </c>
      <c r="U146" s="2">
        <v>1</v>
      </c>
      <c r="V146" s="2">
        <v>1</v>
      </c>
      <c r="W146" s="2">
        <v>1</v>
      </c>
      <c r="X146" s="2">
        <v>1</v>
      </c>
      <c r="Y146" s="2">
        <v>1</v>
      </c>
      <c r="Z146" s="2">
        <v>1</v>
      </c>
      <c r="AA146" s="2">
        <v>1</v>
      </c>
      <c r="AB146" s="2">
        <v>1</v>
      </c>
      <c r="AC146" s="2">
        <v>1</v>
      </c>
      <c r="AD146" s="2">
        <v>1</v>
      </c>
      <c r="AE146" s="2">
        <v>1</v>
      </c>
      <c r="AF146" s="2">
        <v>1</v>
      </c>
      <c r="AL146" s="2">
        <f t="shared" si="96"/>
        <v>1</v>
      </c>
      <c r="AM146" s="64" t="s">
        <v>1829</v>
      </c>
      <c r="AN146" s="59" t="s">
        <v>1830</v>
      </c>
      <c r="AO146" s="64" t="s">
        <v>1779</v>
      </c>
      <c r="AP146" s="2" t="str">
        <f t="shared" si="97"/>
        <v>JD8B-16615 -AA</v>
      </c>
      <c r="AQ146" s="2" t="s">
        <v>2068</v>
      </c>
      <c r="AR146" s="2" t="s">
        <v>2069</v>
      </c>
      <c r="AU146" s="2" t="s">
        <v>2066</v>
      </c>
      <c r="AV146" s="2" t="s">
        <v>2074</v>
      </c>
      <c r="AW146" s="2" t="s">
        <v>3012</v>
      </c>
      <c r="AX146" s="2" t="s">
        <v>3012</v>
      </c>
      <c r="AY146" s="2">
        <v>0</v>
      </c>
      <c r="AZ146" s="2" t="s">
        <v>3427</v>
      </c>
      <c r="BA146" s="2" t="s">
        <v>2073</v>
      </c>
      <c r="BB146" s="29"/>
      <c r="BC146" s="29"/>
      <c r="BD146" s="29"/>
      <c r="BE146" s="29"/>
      <c r="BF146" s="29"/>
      <c r="BG146" s="29">
        <v>-79.81</v>
      </c>
      <c r="BH146" s="29">
        <f t="shared" si="94"/>
        <v>0</v>
      </c>
      <c r="BI146" s="29">
        <f t="shared" si="95"/>
        <v>0</v>
      </c>
      <c r="BJ146" s="29">
        <f t="shared" si="98"/>
        <v>-79.81</v>
      </c>
      <c r="BK146" s="29">
        <f>BJ146/INDEX('EX-Rate'!A:I,MATCH('TT BoM '!BL146,'EX-Rate'!B:B,0),COLUMN('EX-Rate'!E:E))</f>
        <v>-11.524623570502644</v>
      </c>
      <c r="BL146" s="2" t="s">
        <v>2067</v>
      </c>
      <c r="BM146" s="2" t="str">
        <f t="shared" si="130"/>
        <v>LP</v>
      </c>
      <c r="BP146" s="2" t="s">
        <v>1819</v>
      </c>
      <c r="BQ146" s="29">
        <v>0</v>
      </c>
      <c r="BR146" s="29">
        <v>0</v>
      </c>
      <c r="BS146" s="29"/>
      <c r="BT146" s="29">
        <v>0</v>
      </c>
      <c r="BU146" s="29">
        <v>0</v>
      </c>
      <c r="BV146" s="29">
        <v>0</v>
      </c>
      <c r="CC146" s="29">
        <f t="shared" si="99"/>
        <v>-11.524623570502644</v>
      </c>
      <c r="CD146" s="29">
        <f t="shared" si="100"/>
        <v>-11.524623570502644</v>
      </c>
      <c r="CE146" s="29">
        <f t="shared" si="101"/>
        <v>-11.524623570502644</v>
      </c>
      <c r="CF146" s="29">
        <f t="shared" si="102"/>
        <v>-11.524623570502644</v>
      </c>
      <c r="CG146" s="29">
        <f t="shared" si="103"/>
        <v>-11.524623570502644</v>
      </c>
      <c r="CH146" s="29">
        <f t="shared" si="104"/>
        <v>-11.524623570502644</v>
      </c>
      <c r="CI146" s="29">
        <f t="shared" si="105"/>
        <v>-11.524623570502644</v>
      </c>
      <c r="CJ146" s="29">
        <f t="shared" si="106"/>
        <v>-11.524623570502644</v>
      </c>
      <c r="CK146" s="29">
        <f t="shared" si="107"/>
        <v>-11.524623570502644</v>
      </c>
      <c r="CL146" s="29">
        <f t="shared" si="108"/>
        <v>-11.524623570502644</v>
      </c>
      <c r="CM146" s="29">
        <f t="shared" si="109"/>
        <v>-11.524623570502644</v>
      </c>
      <c r="CN146" s="29">
        <f t="shared" si="110"/>
        <v>-11.524623570502644</v>
      </c>
      <c r="CO146" s="29">
        <f t="shared" si="111"/>
        <v>-11.524623570502644</v>
      </c>
      <c r="CQ146" s="29">
        <f t="shared" si="112"/>
        <v>-79.81</v>
      </c>
      <c r="CR146" s="29">
        <f t="shared" si="113"/>
        <v>-79.81</v>
      </c>
      <c r="CS146" s="29">
        <f t="shared" si="114"/>
        <v>-79.81</v>
      </c>
      <c r="CT146" s="29">
        <f t="shared" si="115"/>
        <v>-79.81</v>
      </c>
      <c r="CU146" s="29">
        <f t="shared" si="116"/>
        <v>-79.81</v>
      </c>
      <c r="CV146" s="29">
        <f t="shared" si="117"/>
        <v>-79.81</v>
      </c>
      <c r="CW146" s="29">
        <f t="shared" si="118"/>
        <v>-79.81</v>
      </c>
      <c r="CX146" s="29">
        <f t="shared" si="119"/>
        <v>-79.81</v>
      </c>
      <c r="CY146" s="29">
        <f t="shared" si="120"/>
        <v>-79.81</v>
      </c>
      <c r="CZ146" s="29">
        <f t="shared" si="121"/>
        <v>-79.81</v>
      </c>
      <c r="DA146" s="29">
        <f t="shared" si="122"/>
        <v>-79.81</v>
      </c>
      <c r="DB146" s="29">
        <f t="shared" si="123"/>
        <v>-79.81</v>
      </c>
      <c r="DC146" s="29">
        <f t="shared" si="124"/>
        <v>-79.81</v>
      </c>
    </row>
    <row r="147" spans="11:107" s="2" customFormat="1">
      <c r="K147" s="17" t="s">
        <v>204</v>
      </c>
      <c r="L147" s="17" t="s">
        <v>205</v>
      </c>
      <c r="M147" s="17" t="s">
        <v>206</v>
      </c>
      <c r="N147" s="2" t="str">
        <f t="shared" si="91"/>
        <v>BM5A16700BG</v>
      </c>
      <c r="O147" s="2" t="str">
        <f t="shared" si="90"/>
        <v>BG</v>
      </c>
      <c r="P147" s="2" t="str">
        <f t="shared" si="92"/>
        <v>BM5A-16700-BG</v>
      </c>
      <c r="Q147" s="2" t="s">
        <v>3305</v>
      </c>
      <c r="R147" s="2" t="s">
        <v>3306</v>
      </c>
      <c r="S147" s="2" t="s">
        <v>3080</v>
      </c>
      <c r="T147" s="2" t="s">
        <v>1375</v>
      </c>
      <c r="U147" s="2" t="s">
        <v>1375</v>
      </c>
      <c r="V147" s="2" t="s">
        <v>1375</v>
      </c>
      <c r="W147" s="2">
        <v>1</v>
      </c>
      <c r="X147" s="2" t="s">
        <v>1375</v>
      </c>
      <c r="Y147" s="2">
        <v>1</v>
      </c>
      <c r="Z147" s="2">
        <v>1</v>
      </c>
      <c r="AA147" s="2">
        <v>1</v>
      </c>
      <c r="AB147" s="2" t="s">
        <v>1375</v>
      </c>
      <c r="AC147" s="2" t="s">
        <v>1375</v>
      </c>
      <c r="AD147" s="2" t="s">
        <v>1375</v>
      </c>
      <c r="AE147" s="2">
        <v>1</v>
      </c>
      <c r="AF147" s="2">
        <v>1</v>
      </c>
      <c r="AL147" s="2">
        <f t="shared" si="96"/>
        <v>1</v>
      </c>
      <c r="AM147" s="2" t="str">
        <f t="shared" si="125"/>
        <v>BM5A</v>
      </c>
      <c r="AN147" s="2" t="str">
        <f t="shared" si="126"/>
        <v>16700</v>
      </c>
      <c r="AO147" s="2" t="str">
        <f t="shared" si="129"/>
        <v>BG</v>
      </c>
      <c r="AP147" s="2" t="str">
        <f t="shared" si="97"/>
        <v>BM5A-16700-BG</v>
      </c>
      <c r="AQ147" s="2" t="s">
        <v>1672</v>
      </c>
      <c r="AR147" s="2" t="s">
        <v>1687</v>
      </c>
      <c r="AU147" s="2" t="s">
        <v>3577</v>
      </c>
      <c r="AV147" s="2" t="s">
        <v>3578</v>
      </c>
      <c r="AW147" s="2" t="s">
        <v>3579</v>
      </c>
      <c r="AY147" s="2" t="s">
        <v>1686</v>
      </c>
      <c r="AZ147" s="2" t="s">
        <v>2124</v>
      </c>
      <c r="BA147" s="2" t="s">
        <v>2073</v>
      </c>
      <c r="BB147" s="29"/>
      <c r="BC147" s="29"/>
      <c r="BD147" s="29"/>
      <c r="BE147" s="29"/>
      <c r="BF147" s="29"/>
      <c r="BG147" s="29">
        <v>-28.1</v>
      </c>
      <c r="BH147" s="29">
        <f t="shared" si="94"/>
        <v>0</v>
      </c>
      <c r="BI147" s="29">
        <f t="shared" si="95"/>
        <v>0</v>
      </c>
      <c r="BJ147" s="29">
        <f t="shared" si="98"/>
        <v>-28.1</v>
      </c>
      <c r="BK147" s="29">
        <f>BJ147/INDEX('EX-Rate'!A:I,MATCH('TT BoM '!BL147,'EX-Rate'!B:B,0),COLUMN('EX-Rate'!E:E))</f>
        <v>-4.0576609739521903</v>
      </c>
      <c r="BL147" s="2" t="s">
        <v>2109</v>
      </c>
      <c r="BM147" s="2" t="str">
        <f t="shared" si="130"/>
        <v>LP</v>
      </c>
      <c r="BN147" s="2" t="s">
        <v>3079</v>
      </c>
      <c r="BO147" s="2" t="s">
        <v>3080</v>
      </c>
      <c r="BQ147" s="29"/>
      <c r="BR147" s="29"/>
      <c r="BS147" s="29"/>
      <c r="BT147" s="29"/>
      <c r="BU147" s="29"/>
      <c r="BV147" s="29"/>
      <c r="CC147" s="29">
        <f t="shared" si="99"/>
        <v>0</v>
      </c>
      <c r="CD147" s="29">
        <f t="shared" si="100"/>
        <v>0</v>
      </c>
      <c r="CE147" s="29">
        <f t="shared" si="101"/>
        <v>0</v>
      </c>
      <c r="CF147" s="29">
        <f t="shared" si="102"/>
        <v>-4.0576609739521903</v>
      </c>
      <c r="CG147" s="29">
        <f t="shared" si="103"/>
        <v>0</v>
      </c>
      <c r="CH147" s="29">
        <f t="shared" si="104"/>
        <v>-4.0576609739521903</v>
      </c>
      <c r="CI147" s="29">
        <f t="shared" si="105"/>
        <v>-4.0576609739521903</v>
      </c>
      <c r="CJ147" s="29">
        <f t="shared" si="106"/>
        <v>-4.0576609739521903</v>
      </c>
      <c r="CK147" s="29">
        <f t="shared" si="107"/>
        <v>0</v>
      </c>
      <c r="CL147" s="29">
        <f t="shared" si="108"/>
        <v>0</v>
      </c>
      <c r="CM147" s="29">
        <f t="shared" si="109"/>
        <v>0</v>
      </c>
      <c r="CN147" s="29">
        <f t="shared" si="110"/>
        <v>-4.0576609739521903</v>
      </c>
      <c r="CO147" s="29">
        <f t="shared" si="111"/>
        <v>-4.0576609739521903</v>
      </c>
      <c r="CQ147" s="29">
        <f t="shared" si="112"/>
        <v>0</v>
      </c>
      <c r="CR147" s="29">
        <f t="shared" si="113"/>
        <v>0</v>
      </c>
      <c r="CS147" s="29">
        <f t="shared" si="114"/>
        <v>0</v>
      </c>
      <c r="CT147" s="29">
        <f t="shared" si="115"/>
        <v>-28.1</v>
      </c>
      <c r="CU147" s="29">
        <f t="shared" si="116"/>
        <v>0</v>
      </c>
      <c r="CV147" s="29">
        <f t="shared" si="117"/>
        <v>-28.1</v>
      </c>
      <c r="CW147" s="29">
        <f t="shared" si="118"/>
        <v>-28.1</v>
      </c>
      <c r="CX147" s="29">
        <f t="shared" si="119"/>
        <v>-28.1</v>
      </c>
      <c r="CY147" s="29">
        <f t="shared" si="120"/>
        <v>0</v>
      </c>
      <c r="CZ147" s="29">
        <f t="shared" si="121"/>
        <v>0</v>
      </c>
      <c r="DA147" s="29">
        <f t="shared" si="122"/>
        <v>0</v>
      </c>
      <c r="DB147" s="29">
        <f t="shared" si="123"/>
        <v>-28.1</v>
      </c>
      <c r="DC147" s="29">
        <f t="shared" si="124"/>
        <v>-28.1</v>
      </c>
    </row>
    <row r="148" spans="11:107" s="2" customFormat="1">
      <c r="K148" s="17" t="s">
        <v>204</v>
      </c>
      <c r="L148" s="17" t="s">
        <v>205</v>
      </c>
      <c r="M148" s="17" t="s">
        <v>36</v>
      </c>
      <c r="N148" s="2" t="str">
        <f t="shared" si="91"/>
        <v>BM5A16700CB</v>
      </c>
      <c r="O148" s="2" t="str">
        <f t="shared" si="90"/>
        <v>CB</v>
      </c>
      <c r="P148" s="2" t="str">
        <f t="shared" si="92"/>
        <v>BM5A-16700-CB</v>
      </c>
      <c r="Q148" s="2" t="s">
        <v>3305</v>
      </c>
      <c r="R148" s="2" t="s">
        <v>3306</v>
      </c>
      <c r="S148" s="2" t="s">
        <v>3080</v>
      </c>
      <c r="T148" s="2">
        <v>1</v>
      </c>
      <c r="U148" s="2">
        <v>1</v>
      </c>
      <c r="V148" s="2">
        <v>1</v>
      </c>
      <c r="W148" s="2" t="s">
        <v>1375</v>
      </c>
      <c r="X148" s="2">
        <v>1</v>
      </c>
      <c r="Y148" s="2" t="s">
        <v>1375</v>
      </c>
      <c r="Z148" s="2" t="s">
        <v>1375</v>
      </c>
      <c r="AA148" s="2" t="s">
        <v>1375</v>
      </c>
      <c r="AB148" s="2">
        <v>1</v>
      </c>
      <c r="AC148" s="2">
        <v>1</v>
      </c>
      <c r="AD148" s="2">
        <v>1</v>
      </c>
      <c r="AE148" s="2" t="s">
        <v>1375</v>
      </c>
      <c r="AF148" s="2" t="s">
        <v>1375</v>
      </c>
      <c r="AL148" s="2">
        <f t="shared" si="96"/>
        <v>1</v>
      </c>
      <c r="AM148" s="2" t="str">
        <f t="shared" si="125"/>
        <v>BM5A</v>
      </c>
      <c r="AN148" s="2" t="str">
        <f t="shared" si="126"/>
        <v>16700</v>
      </c>
      <c r="AO148" s="2" t="str">
        <f t="shared" si="129"/>
        <v>CB</v>
      </c>
      <c r="AP148" s="2" t="str">
        <f t="shared" si="97"/>
        <v>BM5A-16700-CB</v>
      </c>
      <c r="AQ148" s="2" t="s">
        <v>1672</v>
      </c>
      <c r="AR148" s="2" t="s">
        <v>1687</v>
      </c>
      <c r="AU148" s="2" t="s">
        <v>3577</v>
      </c>
      <c r="AV148" s="2" t="s">
        <v>3578</v>
      </c>
      <c r="AW148" s="2" t="s">
        <v>3579</v>
      </c>
      <c r="AY148" s="2" t="s">
        <v>1686</v>
      </c>
      <c r="AZ148" s="2" t="s">
        <v>2124</v>
      </c>
      <c r="BA148" s="2" t="s">
        <v>2073</v>
      </c>
      <c r="BB148" s="29"/>
      <c r="BC148" s="29"/>
      <c r="BD148" s="29"/>
      <c r="BE148" s="29"/>
      <c r="BF148" s="29"/>
      <c r="BG148" s="29">
        <v>-18.850000000000001</v>
      </c>
      <c r="BH148" s="29">
        <f t="shared" si="94"/>
        <v>0</v>
      </c>
      <c r="BI148" s="29">
        <f t="shared" si="95"/>
        <v>0</v>
      </c>
      <c r="BJ148" s="29">
        <f t="shared" si="98"/>
        <v>-18.850000000000001</v>
      </c>
      <c r="BK148" s="29">
        <f>BJ148/INDEX('EX-Rate'!A:I,MATCH('TT BoM '!BL148,'EX-Rate'!B:B,0),COLUMN('EX-Rate'!E:E))</f>
        <v>-2.7219540697152595</v>
      </c>
      <c r="BL148" s="2" t="s">
        <v>2109</v>
      </c>
      <c r="BM148" s="2" t="str">
        <f t="shared" si="130"/>
        <v>LP</v>
      </c>
      <c r="BN148" s="2" t="s">
        <v>3079</v>
      </c>
      <c r="BO148" s="2" t="s">
        <v>3080</v>
      </c>
      <c r="BQ148" s="29"/>
      <c r="BR148" s="29"/>
      <c r="BS148" s="29"/>
      <c r="BT148" s="29"/>
      <c r="BU148" s="29"/>
      <c r="BV148" s="29"/>
      <c r="CC148" s="29">
        <f t="shared" si="99"/>
        <v>-2.7219540697152595</v>
      </c>
      <c r="CD148" s="29">
        <f t="shared" si="100"/>
        <v>-2.7219540697152595</v>
      </c>
      <c r="CE148" s="29">
        <f t="shared" si="101"/>
        <v>-2.7219540697152595</v>
      </c>
      <c r="CF148" s="29">
        <f t="shared" si="102"/>
        <v>0</v>
      </c>
      <c r="CG148" s="29">
        <f t="shared" si="103"/>
        <v>-2.7219540697152595</v>
      </c>
      <c r="CH148" s="29">
        <f t="shared" si="104"/>
        <v>0</v>
      </c>
      <c r="CI148" s="29">
        <f t="shared" si="105"/>
        <v>0</v>
      </c>
      <c r="CJ148" s="29">
        <f t="shared" si="106"/>
        <v>0</v>
      </c>
      <c r="CK148" s="29">
        <f t="shared" si="107"/>
        <v>-2.7219540697152595</v>
      </c>
      <c r="CL148" s="29">
        <f t="shared" si="108"/>
        <v>-2.7219540697152595</v>
      </c>
      <c r="CM148" s="29">
        <f t="shared" si="109"/>
        <v>-2.7219540697152595</v>
      </c>
      <c r="CN148" s="29">
        <f t="shared" si="110"/>
        <v>0</v>
      </c>
      <c r="CO148" s="29">
        <f t="shared" si="111"/>
        <v>0</v>
      </c>
      <c r="CQ148" s="29">
        <f t="shared" si="112"/>
        <v>-18.850000000000001</v>
      </c>
      <c r="CR148" s="29">
        <f t="shared" si="113"/>
        <v>-18.850000000000001</v>
      </c>
      <c r="CS148" s="29">
        <f t="shared" si="114"/>
        <v>-18.850000000000001</v>
      </c>
      <c r="CT148" s="29">
        <f t="shared" si="115"/>
        <v>0</v>
      </c>
      <c r="CU148" s="29">
        <f t="shared" si="116"/>
        <v>-18.850000000000001</v>
      </c>
      <c r="CV148" s="29">
        <f t="shared" si="117"/>
        <v>0</v>
      </c>
      <c r="CW148" s="29">
        <f t="shared" si="118"/>
        <v>0</v>
      </c>
      <c r="CX148" s="29">
        <f t="shared" si="119"/>
        <v>0</v>
      </c>
      <c r="CY148" s="29">
        <f t="shared" si="120"/>
        <v>-18.850000000000001</v>
      </c>
      <c r="CZ148" s="29">
        <f t="shared" si="121"/>
        <v>-18.850000000000001</v>
      </c>
      <c r="DA148" s="29">
        <f t="shared" si="122"/>
        <v>-18.850000000000001</v>
      </c>
      <c r="DB148" s="29">
        <f t="shared" si="123"/>
        <v>0</v>
      </c>
      <c r="DC148" s="29">
        <f t="shared" si="124"/>
        <v>0</v>
      </c>
    </row>
    <row r="149" spans="11:107" s="2" customFormat="1">
      <c r="K149" s="17" t="s">
        <v>207</v>
      </c>
      <c r="L149" s="17" t="s">
        <v>208</v>
      </c>
      <c r="M149" s="17" t="s">
        <v>61</v>
      </c>
      <c r="N149" s="2" t="str">
        <f t="shared" si="91"/>
        <v>GR2B16702BB</v>
      </c>
      <c r="O149" s="2" t="str">
        <f t="shared" si="90"/>
        <v>BB</v>
      </c>
      <c r="P149" s="2" t="str">
        <f t="shared" si="92"/>
        <v>GR2B-16702-BB</v>
      </c>
      <c r="Q149" s="2" t="s">
        <v>3305</v>
      </c>
      <c r="R149" s="2" t="s">
        <v>3306</v>
      </c>
      <c r="S149" s="2" t="s">
        <v>2886</v>
      </c>
      <c r="T149" s="2" t="s">
        <v>1375</v>
      </c>
      <c r="U149" s="2" t="s">
        <v>1375</v>
      </c>
      <c r="V149" s="2" t="s">
        <v>1375</v>
      </c>
      <c r="W149" s="2" t="s">
        <v>1375</v>
      </c>
      <c r="X149" s="2" t="s">
        <v>1375</v>
      </c>
      <c r="Y149" s="2" t="s">
        <v>1375</v>
      </c>
      <c r="Z149" s="2">
        <v>1</v>
      </c>
      <c r="AA149" s="2">
        <v>1</v>
      </c>
      <c r="AB149" s="2" t="s">
        <v>1375</v>
      </c>
      <c r="AC149" s="2" t="s">
        <v>1375</v>
      </c>
      <c r="AD149" s="2" t="s">
        <v>1375</v>
      </c>
      <c r="AE149" s="2" t="s">
        <v>1375</v>
      </c>
      <c r="AF149" s="2">
        <v>1</v>
      </c>
      <c r="AL149" s="2">
        <f t="shared" si="96"/>
        <v>1</v>
      </c>
      <c r="AM149" s="2" t="str">
        <f t="shared" si="125"/>
        <v>GR2B</v>
      </c>
      <c r="AN149" s="2" t="str">
        <f t="shared" si="126"/>
        <v>16702</v>
      </c>
      <c r="AO149" s="2" t="str">
        <f t="shared" si="129"/>
        <v>BB</v>
      </c>
      <c r="AP149" s="2" t="str">
        <f t="shared" si="97"/>
        <v>GR2B-16702-BB</v>
      </c>
      <c r="AQ149" s="2" t="s">
        <v>1672</v>
      </c>
      <c r="AR149" s="2" t="s">
        <v>1673</v>
      </c>
      <c r="AS149" s="2">
        <v>0</v>
      </c>
      <c r="AT149" s="2" t="s">
        <v>2202</v>
      </c>
      <c r="AU149" s="2" t="s">
        <v>3022</v>
      </c>
      <c r="AV149" s="2" t="s">
        <v>3013</v>
      </c>
      <c r="AW149" s="2" t="s">
        <v>3014</v>
      </c>
      <c r="AX149" s="2">
        <v>0</v>
      </c>
      <c r="AY149" s="2" t="s">
        <v>2151</v>
      </c>
      <c r="AZ149" s="2" t="s">
        <v>2124</v>
      </c>
      <c r="BA149" s="2" t="s">
        <v>2073</v>
      </c>
      <c r="BB149" s="29">
        <v>-3.98</v>
      </c>
      <c r="BC149" s="29">
        <v>-0.17</v>
      </c>
      <c r="BD149" s="29">
        <v>-0.18</v>
      </c>
      <c r="BE149" s="29">
        <v>0</v>
      </c>
      <c r="BF149" s="29">
        <v>0</v>
      </c>
      <c r="BG149" s="29">
        <v>-4.33</v>
      </c>
      <c r="BH149" s="29">
        <f t="shared" si="94"/>
        <v>0</v>
      </c>
      <c r="BI149" s="29">
        <f t="shared" si="95"/>
        <v>0</v>
      </c>
      <c r="BJ149" s="29">
        <f t="shared" si="98"/>
        <v>-4.33</v>
      </c>
      <c r="BK149" s="29">
        <f>BJ149/INDEX('EX-Rate'!A:I,MATCH('TT BoM '!BL149,'EX-Rate'!B:B,0),COLUMN('EX-Rate'!E:E))</f>
        <v>-0.62525523192928767</v>
      </c>
      <c r="BL149" s="2" t="s">
        <v>2109</v>
      </c>
      <c r="BM149" s="2" t="str">
        <f t="shared" si="130"/>
        <v>LP</v>
      </c>
      <c r="BN149" s="2" t="s">
        <v>2883</v>
      </c>
      <c r="BO149" s="2" t="s">
        <v>2886</v>
      </c>
      <c r="BQ149" s="29">
        <v>0</v>
      </c>
      <c r="BR149" s="29">
        <v>0</v>
      </c>
      <c r="BS149" s="29"/>
      <c r="BT149" s="29">
        <v>0</v>
      </c>
      <c r="BU149" s="29">
        <v>0</v>
      </c>
      <c r="BV149" s="29">
        <v>0</v>
      </c>
      <c r="CC149" s="29">
        <f t="shared" si="99"/>
        <v>0</v>
      </c>
      <c r="CD149" s="29">
        <f t="shared" si="100"/>
        <v>0</v>
      </c>
      <c r="CE149" s="29">
        <f t="shared" si="101"/>
        <v>0</v>
      </c>
      <c r="CF149" s="29">
        <f t="shared" si="102"/>
        <v>0</v>
      </c>
      <c r="CG149" s="29">
        <f t="shared" si="103"/>
        <v>0</v>
      </c>
      <c r="CH149" s="29">
        <f t="shared" si="104"/>
        <v>0</v>
      </c>
      <c r="CI149" s="29">
        <f t="shared" si="105"/>
        <v>-0.62525523192928767</v>
      </c>
      <c r="CJ149" s="29">
        <f t="shared" si="106"/>
        <v>-0.62525523192928767</v>
      </c>
      <c r="CK149" s="29">
        <f t="shared" si="107"/>
        <v>0</v>
      </c>
      <c r="CL149" s="29">
        <f t="shared" si="108"/>
        <v>0</v>
      </c>
      <c r="CM149" s="29">
        <f t="shared" si="109"/>
        <v>0</v>
      </c>
      <c r="CN149" s="29">
        <f t="shared" si="110"/>
        <v>0</v>
      </c>
      <c r="CO149" s="29">
        <f t="shared" si="111"/>
        <v>-0.62525523192928767</v>
      </c>
      <c r="CQ149" s="29">
        <f t="shared" si="112"/>
        <v>0</v>
      </c>
      <c r="CR149" s="29">
        <f t="shared" si="113"/>
        <v>0</v>
      </c>
      <c r="CS149" s="29">
        <f t="shared" si="114"/>
        <v>0</v>
      </c>
      <c r="CT149" s="29">
        <f t="shared" si="115"/>
        <v>0</v>
      </c>
      <c r="CU149" s="29">
        <f t="shared" si="116"/>
        <v>0</v>
      </c>
      <c r="CV149" s="29">
        <f t="shared" si="117"/>
        <v>0</v>
      </c>
      <c r="CW149" s="29">
        <f t="shared" si="118"/>
        <v>-4.33</v>
      </c>
      <c r="CX149" s="29">
        <f t="shared" si="119"/>
        <v>-4.33</v>
      </c>
      <c r="CY149" s="29">
        <f t="shared" si="120"/>
        <v>0</v>
      </c>
      <c r="CZ149" s="29">
        <f t="shared" si="121"/>
        <v>0</v>
      </c>
      <c r="DA149" s="29">
        <f t="shared" si="122"/>
        <v>0</v>
      </c>
      <c r="DB149" s="29">
        <f t="shared" si="123"/>
        <v>0</v>
      </c>
      <c r="DC149" s="29">
        <f t="shared" si="124"/>
        <v>-4.33</v>
      </c>
    </row>
    <row r="150" spans="11:107" s="2" customFormat="1">
      <c r="K150" s="17" t="s">
        <v>168</v>
      </c>
      <c r="L150" s="17" t="s">
        <v>209</v>
      </c>
      <c r="M150" s="17" t="s">
        <v>56</v>
      </c>
      <c r="N150" s="2" t="str">
        <f t="shared" si="91"/>
        <v>AM5116828AB</v>
      </c>
      <c r="O150" s="2" t="str">
        <f t="shared" si="90"/>
        <v>AB</v>
      </c>
      <c r="P150" s="2" t="str">
        <f t="shared" si="92"/>
        <v>AM51-16828-AB</v>
      </c>
      <c r="Q150" s="2" t="s">
        <v>3305</v>
      </c>
      <c r="R150" s="2" t="s">
        <v>3306</v>
      </c>
      <c r="S150" s="2" t="s">
        <v>3066</v>
      </c>
      <c r="T150" s="2">
        <v>1</v>
      </c>
      <c r="U150" s="2">
        <v>1</v>
      </c>
      <c r="V150" s="2">
        <v>1</v>
      </c>
      <c r="W150" s="2">
        <v>1</v>
      </c>
      <c r="X150" s="2">
        <v>1</v>
      </c>
      <c r="Y150" s="2">
        <v>1</v>
      </c>
      <c r="Z150" s="2">
        <v>1</v>
      </c>
      <c r="AA150" s="2">
        <v>1</v>
      </c>
      <c r="AB150" s="2">
        <v>1</v>
      </c>
      <c r="AC150" s="2">
        <v>1</v>
      </c>
      <c r="AD150" s="2">
        <v>1</v>
      </c>
      <c r="AE150" s="2">
        <v>1</v>
      </c>
      <c r="AF150" s="2">
        <v>1</v>
      </c>
      <c r="AL150" s="2">
        <f t="shared" si="96"/>
        <v>1</v>
      </c>
      <c r="AM150" s="2" t="str">
        <f t="shared" si="125"/>
        <v>AM51</v>
      </c>
      <c r="AN150" s="2" t="str">
        <f t="shared" si="126"/>
        <v>16828</v>
      </c>
      <c r="AO150" s="2" t="str">
        <f t="shared" si="129"/>
        <v>AB</v>
      </c>
      <c r="AP150" s="2" t="str">
        <f t="shared" si="97"/>
        <v>AM51-16828-AB</v>
      </c>
      <c r="AQ150" s="2" t="s">
        <v>1672</v>
      </c>
      <c r="AR150" s="2" t="s">
        <v>1687</v>
      </c>
      <c r="AU150" s="2" t="s">
        <v>2124</v>
      </c>
      <c r="AV150" s="2" t="s">
        <v>2154</v>
      </c>
      <c r="AW150" s="2" t="s">
        <v>2154</v>
      </c>
      <c r="AY150" s="2" t="s">
        <v>1686</v>
      </c>
      <c r="AZ150" s="2" t="s">
        <v>2124</v>
      </c>
      <c r="BA150" s="2" t="s">
        <v>2073</v>
      </c>
      <c r="BB150" s="29"/>
      <c r="BC150" s="29"/>
      <c r="BD150" s="29"/>
      <c r="BE150" s="29"/>
      <c r="BF150" s="29"/>
      <c r="BG150" s="29">
        <v>-5.7293999999999998E-2</v>
      </c>
      <c r="BH150" s="29">
        <f t="shared" si="94"/>
        <v>-2.1198780000000004E-3</v>
      </c>
      <c r="BI150" s="29">
        <f t="shared" si="95"/>
        <v>-5.9413877999999996E-3</v>
      </c>
      <c r="BJ150" s="29">
        <f t="shared" si="98"/>
        <v>-6.5355265799999993E-2</v>
      </c>
      <c r="BK150" s="29">
        <f>BJ150/INDEX('EX-Rate'!A:I,MATCH('TT BoM '!BL150,'EX-Rate'!B:B,0),COLUMN('EX-Rate'!E:E))</f>
        <v>-7.503498524249072E-2</v>
      </c>
      <c r="BL150" s="2" t="s">
        <v>3064</v>
      </c>
      <c r="BM150" s="2" t="str">
        <f t="shared" si="130"/>
        <v>SP</v>
      </c>
      <c r="BN150" s="2" t="s">
        <v>3065</v>
      </c>
      <c r="BO150" s="2" t="s">
        <v>3066</v>
      </c>
      <c r="BQ150" s="29"/>
      <c r="BR150" s="29"/>
      <c r="BS150" s="29"/>
      <c r="BT150" s="29"/>
      <c r="BU150" s="29"/>
      <c r="BV150" s="29"/>
      <c r="CC150" s="29">
        <f t="shared" si="99"/>
        <v>-7.503498524249072E-2</v>
      </c>
      <c r="CD150" s="29">
        <f t="shared" si="100"/>
        <v>-7.503498524249072E-2</v>
      </c>
      <c r="CE150" s="29">
        <f t="shared" si="101"/>
        <v>-7.503498524249072E-2</v>
      </c>
      <c r="CF150" s="29">
        <f t="shared" si="102"/>
        <v>-7.503498524249072E-2</v>
      </c>
      <c r="CG150" s="29">
        <f t="shared" si="103"/>
        <v>-7.503498524249072E-2</v>
      </c>
      <c r="CH150" s="29">
        <f t="shared" si="104"/>
        <v>-7.503498524249072E-2</v>
      </c>
      <c r="CI150" s="29">
        <f t="shared" si="105"/>
        <v>-7.503498524249072E-2</v>
      </c>
      <c r="CJ150" s="29">
        <f t="shared" si="106"/>
        <v>-7.503498524249072E-2</v>
      </c>
      <c r="CK150" s="29">
        <f t="shared" si="107"/>
        <v>-7.503498524249072E-2</v>
      </c>
      <c r="CL150" s="29">
        <f t="shared" si="108"/>
        <v>-7.503498524249072E-2</v>
      </c>
      <c r="CM150" s="29">
        <f t="shared" si="109"/>
        <v>-7.503498524249072E-2</v>
      </c>
      <c r="CN150" s="29">
        <f t="shared" si="110"/>
        <v>-7.503498524249072E-2</v>
      </c>
      <c r="CO150" s="29">
        <f t="shared" si="111"/>
        <v>-7.503498524249072E-2</v>
      </c>
      <c r="CQ150" s="29">
        <f t="shared" si="112"/>
        <v>-6.5355265799999993E-2</v>
      </c>
      <c r="CR150" s="29">
        <f t="shared" si="113"/>
        <v>-6.5355265799999993E-2</v>
      </c>
      <c r="CS150" s="29">
        <f t="shared" si="114"/>
        <v>-6.5355265799999993E-2</v>
      </c>
      <c r="CT150" s="29">
        <f t="shared" si="115"/>
        <v>-6.5355265799999993E-2</v>
      </c>
      <c r="CU150" s="29">
        <f t="shared" si="116"/>
        <v>-6.5355265799999993E-2</v>
      </c>
      <c r="CV150" s="29">
        <f t="shared" si="117"/>
        <v>-6.5355265799999993E-2</v>
      </c>
      <c r="CW150" s="29">
        <f t="shared" si="118"/>
        <v>-6.5355265799999993E-2</v>
      </c>
      <c r="CX150" s="29">
        <f t="shared" si="119"/>
        <v>-6.5355265799999993E-2</v>
      </c>
      <c r="CY150" s="29">
        <f t="shared" si="120"/>
        <v>-6.5355265799999993E-2</v>
      </c>
      <c r="CZ150" s="29">
        <f t="shared" si="121"/>
        <v>-6.5355265799999993E-2</v>
      </c>
      <c r="DA150" s="29">
        <f t="shared" si="122"/>
        <v>-6.5355265799999993E-2</v>
      </c>
      <c r="DB150" s="29">
        <f t="shared" si="123"/>
        <v>-6.5355265799999993E-2</v>
      </c>
      <c r="DC150" s="29">
        <f t="shared" si="124"/>
        <v>-6.5355265799999993E-2</v>
      </c>
    </row>
    <row r="151" spans="11:107" s="2" customFormat="1">
      <c r="K151" s="17" t="s">
        <v>77</v>
      </c>
      <c r="L151" s="17" t="s">
        <v>210</v>
      </c>
      <c r="M151" s="17" t="s">
        <v>20</v>
      </c>
      <c r="N151" s="2" t="str">
        <f t="shared" si="91"/>
        <v>JD8B16854AA</v>
      </c>
      <c r="O151" s="2" t="str">
        <f t="shared" si="90"/>
        <v>AA</v>
      </c>
      <c r="P151" s="2" t="str">
        <f t="shared" si="92"/>
        <v>JD8B-16854-AA</v>
      </c>
      <c r="Q151" s="2" t="s">
        <v>1375</v>
      </c>
      <c r="R151" s="2" t="s">
        <v>1375</v>
      </c>
      <c r="S151" s="2" t="s">
        <v>1375</v>
      </c>
      <c r="T151" s="2">
        <v>1</v>
      </c>
      <c r="U151" s="2">
        <v>1</v>
      </c>
      <c r="V151" s="2">
        <v>1</v>
      </c>
      <c r="W151" s="2">
        <v>1</v>
      </c>
      <c r="X151" s="2">
        <v>1</v>
      </c>
      <c r="Y151" s="2">
        <v>1</v>
      </c>
      <c r="Z151" s="2">
        <v>1</v>
      </c>
      <c r="AA151" s="2">
        <v>1</v>
      </c>
      <c r="AB151" s="2">
        <v>1</v>
      </c>
      <c r="AC151" s="2">
        <v>1</v>
      </c>
      <c r="AD151" s="2">
        <v>1</v>
      </c>
      <c r="AE151" s="2">
        <v>1</v>
      </c>
      <c r="AF151" s="2">
        <v>1</v>
      </c>
      <c r="AL151" s="2">
        <f t="shared" si="96"/>
        <v>1</v>
      </c>
      <c r="AM151" s="64" t="s">
        <v>1829</v>
      </c>
      <c r="AN151" s="59" t="s">
        <v>1831</v>
      </c>
      <c r="AO151" s="64" t="s">
        <v>1779</v>
      </c>
      <c r="AP151" s="2" t="str">
        <f t="shared" si="97"/>
        <v>JD8B-16854 -AA</v>
      </c>
      <c r="AQ151" s="2" t="s">
        <v>2068</v>
      </c>
      <c r="AR151" s="2" t="s">
        <v>2069</v>
      </c>
      <c r="AU151" s="2" t="s">
        <v>2066</v>
      </c>
      <c r="AV151" s="2" t="s">
        <v>2074</v>
      </c>
      <c r="AW151" s="2" t="s">
        <v>3015</v>
      </c>
      <c r="AX151" s="2" t="s">
        <v>3015</v>
      </c>
      <c r="AY151" s="2">
        <v>0</v>
      </c>
      <c r="AZ151" s="2" t="s">
        <v>3427</v>
      </c>
      <c r="BA151" s="2" t="s">
        <v>2073</v>
      </c>
      <c r="BB151" s="29"/>
      <c r="BC151" s="29"/>
      <c r="BD151" s="29"/>
      <c r="BE151" s="29"/>
      <c r="BF151" s="29"/>
      <c r="BG151" s="29">
        <v>-54.96</v>
      </c>
      <c r="BH151" s="29">
        <f t="shared" si="94"/>
        <v>0</v>
      </c>
      <c r="BI151" s="29">
        <f t="shared" si="95"/>
        <v>0</v>
      </c>
      <c r="BJ151" s="29">
        <f t="shared" si="98"/>
        <v>-54.96</v>
      </c>
      <c r="BK151" s="29">
        <f>BJ151/INDEX('EX-Rate'!A:I,MATCH('TT BoM '!BL151,'EX-Rate'!B:B,0),COLUMN('EX-Rate'!E:E))</f>
        <v>-7.9362650223634299</v>
      </c>
      <c r="BL151" s="2" t="s">
        <v>2067</v>
      </c>
      <c r="BM151" s="2" t="str">
        <f t="shared" ref="BM151:BM203" si="131">IF(BL151="CNY","LP","SP")</f>
        <v>LP</v>
      </c>
      <c r="BP151" s="2" t="s">
        <v>1819</v>
      </c>
      <c r="BQ151" s="29">
        <v>0</v>
      </c>
      <c r="BR151" s="29">
        <v>0</v>
      </c>
      <c r="BS151" s="29"/>
      <c r="BT151" s="29">
        <v>0</v>
      </c>
      <c r="BU151" s="29">
        <v>0</v>
      </c>
      <c r="BV151" s="29">
        <v>0</v>
      </c>
      <c r="CC151" s="29">
        <f t="shared" si="99"/>
        <v>-7.9362650223634299</v>
      </c>
      <c r="CD151" s="29">
        <f t="shared" si="100"/>
        <v>-7.9362650223634299</v>
      </c>
      <c r="CE151" s="29">
        <f t="shared" si="101"/>
        <v>-7.9362650223634299</v>
      </c>
      <c r="CF151" s="29">
        <f t="shared" si="102"/>
        <v>-7.9362650223634299</v>
      </c>
      <c r="CG151" s="29">
        <f t="shared" si="103"/>
        <v>-7.9362650223634299</v>
      </c>
      <c r="CH151" s="29">
        <f t="shared" si="104"/>
        <v>-7.9362650223634299</v>
      </c>
      <c r="CI151" s="29">
        <f t="shared" si="105"/>
        <v>-7.9362650223634299</v>
      </c>
      <c r="CJ151" s="29">
        <f t="shared" si="106"/>
        <v>-7.9362650223634299</v>
      </c>
      <c r="CK151" s="29">
        <f t="shared" si="107"/>
        <v>-7.9362650223634299</v>
      </c>
      <c r="CL151" s="29">
        <f t="shared" si="108"/>
        <v>-7.9362650223634299</v>
      </c>
      <c r="CM151" s="29">
        <f t="shared" si="109"/>
        <v>-7.9362650223634299</v>
      </c>
      <c r="CN151" s="29">
        <f t="shared" si="110"/>
        <v>-7.9362650223634299</v>
      </c>
      <c r="CO151" s="29">
        <f t="shared" si="111"/>
        <v>-7.9362650223634299</v>
      </c>
      <c r="CQ151" s="29">
        <f t="shared" si="112"/>
        <v>-54.96</v>
      </c>
      <c r="CR151" s="29">
        <f t="shared" si="113"/>
        <v>-54.96</v>
      </c>
      <c r="CS151" s="29">
        <f t="shared" si="114"/>
        <v>-54.96</v>
      </c>
      <c r="CT151" s="29">
        <f t="shared" si="115"/>
        <v>-54.96</v>
      </c>
      <c r="CU151" s="29">
        <f t="shared" si="116"/>
        <v>-54.96</v>
      </c>
      <c r="CV151" s="29">
        <f t="shared" si="117"/>
        <v>-54.96</v>
      </c>
      <c r="CW151" s="29">
        <f t="shared" si="118"/>
        <v>-54.96</v>
      </c>
      <c r="CX151" s="29">
        <f t="shared" si="119"/>
        <v>-54.96</v>
      </c>
      <c r="CY151" s="29">
        <f t="shared" si="120"/>
        <v>-54.96</v>
      </c>
      <c r="CZ151" s="29">
        <f t="shared" si="121"/>
        <v>-54.96</v>
      </c>
      <c r="DA151" s="29">
        <f t="shared" si="122"/>
        <v>-54.96</v>
      </c>
      <c r="DB151" s="29">
        <f t="shared" si="123"/>
        <v>-54.96</v>
      </c>
      <c r="DC151" s="29">
        <f t="shared" si="124"/>
        <v>-54.96</v>
      </c>
    </row>
    <row r="152" spans="11:107" s="2" customFormat="1">
      <c r="K152" s="17" t="s">
        <v>18</v>
      </c>
      <c r="L152" s="17" t="s">
        <v>211</v>
      </c>
      <c r="M152" s="17" t="s">
        <v>56</v>
      </c>
      <c r="N152" s="2" t="str">
        <f t="shared" si="91"/>
        <v>ED8B17009AB</v>
      </c>
      <c r="O152" s="2" t="str">
        <f t="shared" si="90"/>
        <v>AB</v>
      </c>
      <c r="P152" s="2" t="str">
        <f t="shared" si="92"/>
        <v>ED8B-17009-AB</v>
      </c>
      <c r="Q152" s="2" t="s">
        <v>3305</v>
      </c>
      <c r="R152" s="2" t="s">
        <v>3306</v>
      </c>
      <c r="S152" s="2" t="s">
        <v>3082</v>
      </c>
      <c r="T152" s="2">
        <v>1</v>
      </c>
      <c r="U152" s="2">
        <v>1</v>
      </c>
      <c r="V152" s="2">
        <v>1</v>
      </c>
      <c r="W152" s="2">
        <v>1</v>
      </c>
      <c r="X152" s="2">
        <v>1</v>
      </c>
      <c r="Y152" s="2">
        <v>1</v>
      </c>
      <c r="Z152" s="2">
        <v>1</v>
      </c>
      <c r="AA152" s="2">
        <v>1</v>
      </c>
      <c r="AB152" s="2">
        <v>1</v>
      </c>
      <c r="AC152" s="2">
        <v>1</v>
      </c>
      <c r="AD152" s="2">
        <v>1</v>
      </c>
      <c r="AE152" s="2">
        <v>1</v>
      </c>
      <c r="AF152" s="2">
        <v>1</v>
      </c>
      <c r="AL152" s="2">
        <f t="shared" si="96"/>
        <v>1</v>
      </c>
      <c r="AM152" s="2" t="str">
        <f t="shared" si="125"/>
        <v>ED8B</v>
      </c>
      <c r="AN152" s="2" t="str">
        <f t="shared" si="126"/>
        <v>17009</v>
      </c>
      <c r="AO152" s="2" t="str">
        <f t="shared" si="129"/>
        <v>AB</v>
      </c>
      <c r="AP152" s="2" t="str">
        <f t="shared" si="97"/>
        <v>ED8B-17009-AB</v>
      </c>
      <c r="AQ152" s="2" t="s">
        <v>1672</v>
      </c>
      <c r="AR152" s="2" t="s">
        <v>1687</v>
      </c>
      <c r="AU152" s="2" t="s">
        <v>3580</v>
      </c>
      <c r="AV152" s="2" t="s">
        <v>3581</v>
      </c>
      <c r="AW152" s="2" t="s">
        <v>3582</v>
      </c>
      <c r="AY152" s="2" t="s">
        <v>1686</v>
      </c>
      <c r="AZ152" s="2" t="s">
        <v>1647</v>
      </c>
      <c r="BA152" s="2" t="s">
        <v>2115</v>
      </c>
      <c r="BB152" s="29"/>
      <c r="BC152" s="29"/>
      <c r="BD152" s="29"/>
      <c r="BE152" s="29"/>
      <c r="BF152" s="29"/>
      <c r="BG152" s="29">
        <v>-3.01</v>
      </c>
      <c r="BH152" s="29">
        <f t="shared" si="94"/>
        <v>0</v>
      </c>
      <c r="BI152" s="29">
        <f t="shared" si="95"/>
        <v>0</v>
      </c>
      <c r="BJ152" s="29">
        <f t="shared" si="98"/>
        <v>-3.01</v>
      </c>
      <c r="BK152" s="29">
        <f>BJ152/INDEX('EX-Rate'!A:I,MATCH('TT BoM '!BL152,'EX-Rate'!B:B,0),COLUMN('EX-Rate'!E:E))</f>
        <v>-0.43464624667601753</v>
      </c>
      <c r="BL152" s="2" t="s">
        <v>2109</v>
      </c>
      <c r="BM152" s="2" t="str">
        <f t="shared" si="131"/>
        <v>LP</v>
      </c>
      <c r="BN152" s="2" t="s">
        <v>3081</v>
      </c>
      <c r="BO152" s="2" t="s">
        <v>3082</v>
      </c>
      <c r="BQ152" s="29"/>
      <c r="BR152" s="29"/>
      <c r="BS152" s="29"/>
      <c r="BT152" s="29"/>
      <c r="BU152" s="29"/>
      <c r="BV152" s="29"/>
      <c r="CC152" s="29">
        <f t="shared" si="99"/>
        <v>-0.43464624667601753</v>
      </c>
      <c r="CD152" s="29">
        <f t="shared" si="100"/>
        <v>-0.43464624667601753</v>
      </c>
      <c r="CE152" s="29">
        <f t="shared" si="101"/>
        <v>-0.43464624667601753</v>
      </c>
      <c r="CF152" s="29">
        <f t="shared" si="102"/>
        <v>-0.43464624667601753</v>
      </c>
      <c r="CG152" s="29">
        <f t="shared" si="103"/>
        <v>-0.43464624667601753</v>
      </c>
      <c r="CH152" s="29">
        <f t="shared" si="104"/>
        <v>-0.43464624667601753</v>
      </c>
      <c r="CI152" s="29">
        <f t="shared" si="105"/>
        <v>-0.43464624667601753</v>
      </c>
      <c r="CJ152" s="29">
        <f t="shared" si="106"/>
        <v>-0.43464624667601753</v>
      </c>
      <c r="CK152" s="29">
        <f t="shared" si="107"/>
        <v>-0.43464624667601753</v>
      </c>
      <c r="CL152" s="29">
        <f t="shared" si="108"/>
        <v>-0.43464624667601753</v>
      </c>
      <c r="CM152" s="29">
        <f t="shared" si="109"/>
        <v>-0.43464624667601753</v>
      </c>
      <c r="CN152" s="29">
        <f t="shared" si="110"/>
        <v>-0.43464624667601753</v>
      </c>
      <c r="CO152" s="29">
        <f t="shared" si="111"/>
        <v>-0.43464624667601753</v>
      </c>
      <c r="CQ152" s="29">
        <f t="shared" si="112"/>
        <v>-3.01</v>
      </c>
      <c r="CR152" s="29">
        <f t="shared" si="113"/>
        <v>-3.01</v>
      </c>
      <c r="CS152" s="29">
        <f t="shared" si="114"/>
        <v>-3.01</v>
      </c>
      <c r="CT152" s="29">
        <f t="shared" si="115"/>
        <v>-3.01</v>
      </c>
      <c r="CU152" s="29">
        <f t="shared" si="116"/>
        <v>-3.01</v>
      </c>
      <c r="CV152" s="29">
        <f t="shared" si="117"/>
        <v>-3.01</v>
      </c>
      <c r="CW152" s="29">
        <f t="shared" si="118"/>
        <v>-3.01</v>
      </c>
      <c r="CX152" s="29">
        <f t="shared" si="119"/>
        <v>-3.01</v>
      </c>
      <c r="CY152" s="29">
        <f t="shared" si="120"/>
        <v>-3.01</v>
      </c>
      <c r="CZ152" s="29">
        <f t="shared" si="121"/>
        <v>-3.01</v>
      </c>
      <c r="DA152" s="29">
        <f t="shared" si="122"/>
        <v>-3.01</v>
      </c>
      <c r="DB152" s="29">
        <f t="shared" si="123"/>
        <v>-3.01</v>
      </c>
      <c r="DC152" s="29">
        <f t="shared" si="124"/>
        <v>-3.01</v>
      </c>
    </row>
    <row r="153" spans="11:107" s="2" customFormat="1">
      <c r="K153" s="17" t="s">
        <v>43</v>
      </c>
      <c r="L153" s="17" t="s">
        <v>212</v>
      </c>
      <c r="M153" s="17" t="s">
        <v>45</v>
      </c>
      <c r="N153" s="2" t="str">
        <f t="shared" si="91"/>
        <v>ED8C17085AC</v>
      </c>
      <c r="O153" s="2" t="str">
        <f t="shared" si="90"/>
        <v>AC</v>
      </c>
      <c r="P153" s="2" t="str">
        <f t="shared" si="92"/>
        <v>ED8C-17085-AC</v>
      </c>
      <c r="Q153" s="2" t="s">
        <v>3305</v>
      </c>
      <c r="R153" s="2" t="s">
        <v>3306</v>
      </c>
      <c r="S153" s="2" t="s">
        <v>3084</v>
      </c>
      <c r="T153" s="2">
        <v>1</v>
      </c>
      <c r="U153" s="2">
        <v>1</v>
      </c>
      <c r="V153" s="2">
        <v>1</v>
      </c>
      <c r="W153" s="2">
        <v>1</v>
      </c>
      <c r="X153" s="2">
        <v>1</v>
      </c>
      <c r="Y153" s="2">
        <v>1</v>
      </c>
      <c r="Z153" s="2">
        <v>1</v>
      </c>
      <c r="AA153" s="2">
        <v>1</v>
      </c>
      <c r="AB153" s="2">
        <v>1</v>
      </c>
      <c r="AC153" s="2">
        <v>1</v>
      </c>
      <c r="AD153" s="2">
        <v>1</v>
      </c>
      <c r="AE153" s="2">
        <v>1</v>
      </c>
      <c r="AF153" s="2">
        <v>1</v>
      </c>
      <c r="AL153" s="2">
        <f t="shared" si="96"/>
        <v>1</v>
      </c>
      <c r="AM153" s="2" t="str">
        <f t="shared" si="125"/>
        <v>ED8C</v>
      </c>
      <c r="AN153" s="2" t="str">
        <f t="shared" si="126"/>
        <v>17085</v>
      </c>
      <c r="AO153" s="2" t="str">
        <f t="shared" si="129"/>
        <v>AC</v>
      </c>
      <c r="AP153" s="2" t="str">
        <f t="shared" si="97"/>
        <v>ED8C-17085-AC</v>
      </c>
      <c r="AQ153" s="2" t="s">
        <v>1672</v>
      </c>
      <c r="AR153" s="2" t="s">
        <v>1687</v>
      </c>
      <c r="AU153" s="2" t="s">
        <v>3580</v>
      </c>
      <c r="AV153" s="2" t="s">
        <v>3581</v>
      </c>
      <c r="AW153" s="2" t="s">
        <v>3582</v>
      </c>
      <c r="AY153" s="2" t="s">
        <v>1686</v>
      </c>
      <c r="AZ153" s="2" t="s">
        <v>1647</v>
      </c>
      <c r="BA153" s="2" t="s">
        <v>2115</v>
      </c>
      <c r="BB153" s="29"/>
      <c r="BC153" s="29"/>
      <c r="BD153" s="29"/>
      <c r="BE153" s="29"/>
      <c r="BF153" s="29"/>
      <c r="BG153" s="29">
        <v>-44.52</v>
      </c>
      <c r="BH153" s="29">
        <f t="shared" si="94"/>
        <v>0</v>
      </c>
      <c r="BI153" s="29">
        <f t="shared" si="95"/>
        <v>0</v>
      </c>
      <c r="BJ153" s="29">
        <f t="shared" si="98"/>
        <v>-44.52</v>
      </c>
      <c r="BK153" s="29">
        <f>BJ153/INDEX('EX-Rate'!A:I,MATCH('TT BoM '!BL153,'EX-Rate'!B:B,0),COLUMN('EX-Rate'!E:E))</f>
        <v>-6.4287212299057481</v>
      </c>
      <c r="BL153" s="2" t="s">
        <v>2109</v>
      </c>
      <c r="BM153" s="2" t="str">
        <f t="shared" si="131"/>
        <v>LP</v>
      </c>
      <c r="BN153" s="2" t="s">
        <v>3083</v>
      </c>
      <c r="BO153" s="2" t="s">
        <v>3084</v>
      </c>
      <c r="BQ153" s="29"/>
      <c r="BR153" s="29"/>
      <c r="BS153" s="29"/>
      <c r="BT153" s="29"/>
      <c r="BU153" s="29"/>
      <c r="BV153" s="29"/>
      <c r="CC153" s="29">
        <f t="shared" si="99"/>
        <v>-6.4287212299057481</v>
      </c>
      <c r="CD153" s="29">
        <f t="shared" si="100"/>
        <v>-6.4287212299057481</v>
      </c>
      <c r="CE153" s="29">
        <f t="shared" si="101"/>
        <v>-6.4287212299057481</v>
      </c>
      <c r="CF153" s="29">
        <f t="shared" si="102"/>
        <v>-6.4287212299057481</v>
      </c>
      <c r="CG153" s="29">
        <f t="shared" si="103"/>
        <v>-6.4287212299057481</v>
      </c>
      <c r="CH153" s="29">
        <f t="shared" si="104"/>
        <v>-6.4287212299057481</v>
      </c>
      <c r="CI153" s="29">
        <f t="shared" si="105"/>
        <v>-6.4287212299057481</v>
      </c>
      <c r="CJ153" s="29">
        <f t="shared" si="106"/>
        <v>-6.4287212299057481</v>
      </c>
      <c r="CK153" s="29">
        <f t="shared" si="107"/>
        <v>-6.4287212299057481</v>
      </c>
      <c r="CL153" s="29">
        <f t="shared" si="108"/>
        <v>-6.4287212299057481</v>
      </c>
      <c r="CM153" s="29">
        <f t="shared" si="109"/>
        <v>-6.4287212299057481</v>
      </c>
      <c r="CN153" s="29">
        <f t="shared" si="110"/>
        <v>-6.4287212299057481</v>
      </c>
      <c r="CO153" s="29">
        <f t="shared" si="111"/>
        <v>-6.4287212299057481</v>
      </c>
      <c r="CQ153" s="29">
        <f t="shared" si="112"/>
        <v>-44.52</v>
      </c>
      <c r="CR153" s="29">
        <f t="shared" si="113"/>
        <v>-44.52</v>
      </c>
      <c r="CS153" s="29">
        <f t="shared" si="114"/>
        <v>-44.52</v>
      </c>
      <c r="CT153" s="29">
        <f t="shared" si="115"/>
        <v>-44.52</v>
      </c>
      <c r="CU153" s="29">
        <f t="shared" si="116"/>
        <v>-44.52</v>
      </c>
      <c r="CV153" s="29">
        <f t="shared" si="117"/>
        <v>-44.52</v>
      </c>
      <c r="CW153" s="29">
        <f t="shared" si="118"/>
        <v>-44.52</v>
      </c>
      <c r="CX153" s="29">
        <f t="shared" si="119"/>
        <v>-44.52</v>
      </c>
      <c r="CY153" s="29">
        <f t="shared" si="120"/>
        <v>-44.52</v>
      </c>
      <c r="CZ153" s="29">
        <f t="shared" si="121"/>
        <v>-44.52</v>
      </c>
      <c r="DA153" s="29">
        <f t="shared" si="122"/>
        <v>-44.52</v>
      </c>
      <c r="DB153" s="29">
        <f t="shared" si="123"/>
        <v>-44.52</v>
      </c>
      <c r="DC153" s="29">
        <f t="shared" si="124"/>
        <v>-44.52</v>
      </c>
    </row>
    <row r="154" spans="11:107" s="2" customFormat="1">
      <c r="K154" s="17" t="s">
        <v>77</v>
      </c>
      <c r="L154" s="17" t="s">
        <v>213</v>
      </c>
      <c r="M154" s="17" t="s">
        <v>20</v>
      </c>
      <c r="N154" s="2" t="str">
        <f t="shared" si="91"/>
        <v>JD8B17500AA</v>
      </c>
      <c r="O154" s="2" t="str">
        <f t="shared" si="90"/>
        <v>AA</v>
      </c>
      <c r="P154" s="2" t="str">
        <f t="shared" si="92"/>
        <v>JD8B-17500-AA</v>
      </c>
      <c r="Q154" s="2" t="s">
        <v>3305</v>
      </c>
      <c r="R154" s="2" t="s">
        <v>3306</v>
      </c>
      <c r="S154" s="2" t="s">
        <v>2690</v>
      </c>
      <c r="T154" s="2">
        <v>1</v>
      </c>
      <c r="U154" s="2">
        <v>1</v>
      </c>
      <c r="V154" s="2">
        <v>1</v>
      </c>
      <c r="W154" s="2">
        <v>1</v>
      </c>
      <c r="X154" s="2">
        <v>1</v>
      </c>
      <c r="Y154" s="2">
        <v>1</v>
      </c>
      <c r="Z154" s="2">
        <v>1</v>
      </c>
      <c r="AA154" s="2">
        <v>1</v>
      </c>
      <c r="AB154" s="2">
        <v>1</v>
      </c>
      <c r="AC154" s="2">
        <v>1</v>
      </c>
      <c r="AD154" s="2">
        <v>1</v>
      </c>
      <c r="AE154" s="2">
        <v>1</v>
      </c>
      <c r="AF154" s="2">
        <v>1</v>
      </c>
      <c r="AL154" s="2">
        <f t="shared" si="96"/>
        <v>1</v>
      </c>
      <c r="AM154" s="2" t="str">
        <f t="shared" si="125"/>
        <v>JD8B</v>
      </c>
      <c r="AN154" s="2" t="str">
        <f t="shared" si="126"/>
        <v>17500</v>
      </c>
      <c r="AO154" s="2" t="str">
        <f t="shared" si="129"/>
        <v>AA</v>
      </c>
      <c r="AP154" s="2" t="str">
        <f t="shared" si="97"/>
        <v>JD8B-17500-AA</v>
      </c>
      <c r="AQ154" s="2" t="s">
        <v>1672</v>
      </c>
      <c r="AR154" s="2" t="s">
        <v>1673</v>
      </c>
      <c r="AS154" s="2" t="s">
        <v>2164</v>
      </c>
      <c r="AT154" s="2" t="s">
        <v>2165</v>
      </c>
      <c r="AU154" s="2" t="s">
        <v>2686</v>
      </c>
      <c r="AV154" s="2" t="s">
        <v>2687</v>
      </c>
      <c r="AW154" s="2" t="s">
        <v>2688</v>
      </c>
      <c r="AX154" s="2" t="s">
        <v>2687</v>
      </c>
      <c r="AY154" s="2" t="s">
        <v>2108</v>
      </c>
      <c r="AZ154" s="2" t="s">
        <v>2124</v>
      </c>
      <c r="BA154" s="2" t="s">
        <v>2073</v>
      </c>
      <c r="BB154" s="29">
        <v>-215</v>
      </c>
      <c r="BC154" s="29">
        <v>-4.13</v>
      </c>
      <c r="BD154" s="29">
        <v>-7.08</v>
      </c>
      <c r="BE154" s="29">
        <v>0</v>
      </c>
      <c r="BF154" s="29">
        <v>-3.5572474469428501</v>
      </c>
      <c r="BG154" s="29">
        <v>-229.76724744694286</v>
      </c>
      <c r="BH154" s="29">
        <f t="shared" si="94"/>
        <v>0</v>
      </c>
      <c r="BI154" s="29">
        <f t="shared" si="95"/>
        <v>0</v>
      </c>
      <c r="BJ154" s="29">
        <f t="shared" si="98"/>
        <v>-229.76724744694286</v>
      </c>
      <c r="BK154" s="29">
        <f>BJ154/INDEX('EX-Rate'!A:I,MATCH('TT BoM '!BL154,'EX-Rate'!B:B,0),COLUMN('EX-Rate'!E:E))</f>
        <v>-33.178562030529399</v>
      </c>
      <c r="BL154" s="2" t="s">
        <v>2109</v>
      </c>
      <c r="BM154" s="2" t="str">
        <f t="shared" si="131"/>
        <v>LP</v>
      </c>
      <c r="BN154" s="2" t="s">
        <v>2689</v>
      </c>
      <c r="BO154" s="2" t="s">
        <v>2690</v>
      </c>
      <c r="BQ154" s="29">
        <v>-1100000</v>
      </c>
      <c r="BR154" s="29">
        <v>-1100000</v>
      </c>
      <c r="BS154" s="29"/>
      <c r="BT154" s="29">
        <v>-2045058</v>
      </c>
      <c r="BU154" s="29">
        <v>574899</v>
      </c>
      <c r="BV154" s="29">
        <v>0</v>
      </c>
      <c r="CC154" s="29">
        <f t="shared" si="99"/>
        <v>-33.178562030529399</v>
      </c>
      <c r="CD154" s="29">
        <f t="shared" si="100"/>
        <v>-33.178562030529399</v>
      </c>
      <c r="CE154" s="29">
        <f t="shared" si="101"/>
        <v>-33.178562030529399</v>
      </c>
      <c r="CF154" s="29">
        <f t="shared" si="102"/>
        <v>-33.178562030529399</v>
      </c>
      <c r="CG154" s="29">
        <f t="shared" si="103"/>
        <v>-33.178562030529399</v>
      </c>
      <c r="CH154" s="29">
        <f t="shared" si="104"/>
        <v>-33.178562030529399</v>
      </c>
      <c r="CI154" s="29">
        <f t="shared" si="105"/>
        <v>-33.178562030529399</v>
      </c>
      <c r="CJ154" s="29">
        <f t="shared" si="106"/>
        <v>-33.178562030529399</v>
      </c>
      <c r="CK154" s="29">
        <f t="shared" si="107"/>
        <v>-33.178562030529399</v>
      </c>
      <c r="CL154" s="29">
        <f t="shared" si="108"/>
        <v>-33.178562030529399</v>
      </c>
      <c r="CM154" s="29">
        <f t="shared" si="109"/>
        <v>-33.178562030529399</v>
      </c>
      <c r="CN154" s="29">
        <f t="shared" si="110"/>
        <v>-33.178562030529399</v>
      </c>
      <c r="CO154" s="29">
        <f t="shared" si="111"/>
        <v>-33.178562030529399</v>
      </c>
      <c r="CQ154" s="29">
        <f t="shared" si="112"/>
        <v>-229.76724744694286</v>
      </c>
      <c r="CR154" s="29">
        <f t="shared" si="113"/>
        <v>-229.76724744694286</v>
      </c>
      <c r="CS154" s="29">
        <f t="shared" si="114"/>
        <v>-229.76724744694286</v>
      </c>
      <c r="CT154" s="29">
        <f t="shared" si="115"/>
        <v>-229.76724744694286</v>
      </c>
      <c r="CU154" s="29">
        <f t="shared" si="116"/>
        <v>-229.76724744694286</v>
      </c>
      <c r="CV154" s="29">
        <f t="shared" si="117"/>
        <v>-229.76724744694286</v>
      </c>
      <c r="CW154" s="29">
        <f t="shared" si="118"/>
        <v>-229.76724744694286</v>
      </c>
      <c r="CX154" s="29">
        <f t="shared" si="119"/>
        <v>-229.76724744694286</v>
      </c>
      <c r="CY154" s="29">
        <f t="shared" si="120"/>
        <v>-229.76724744694286</v>
      </c>
      <c r="CZ154" s="29">
        <f t="shared" si="121"/>
        <v>-229.76724744694286</v>
      </c>
      <c r="DA154" s="29">
        <f t="shared" si="122"/>
        <v>-229.76724744694286</v>
      </c>
      <c r="DB154" s="29">
        <f t="shared" si="123"/>
        <v>-229.76724744694286</v>
      </c>
      <c r="DC154" s="29">
        <f t="shared" si="124"/>
        <v>-229.76724744694286</v>
      </c>
    </row>
    <row r="155" spans="11:107" s="2" customFormat="1">
      <c r="K155" s="17" t="s">
        <v>18</v>
      </c>
      <c r="L155" s="17" t="s">
        <v>214</v>
      </c>
      <c r="M155" s="17" t="s">
        <v>63</v>
      </c>
      <c r="N155" s="2" t="str">
        <f t="shared" si="91"/>
        <v>ED8B17666BA</v>
      </c>
      <c r="O155" s="2" t="str">
        <f t="shared" si="90"/>
        <v>BA</v>
      </c>
      <c r="P155" s="2" t="str">
        <f t="shared" si="92"/>
        <v>ED8B-17666-BA</v>
      </c>
      <c r="Q155" s="2" t="s">
        <v>3305</v>
      </c>
      <c r="R155" s="2" t="s">
        <v>3306</v>
      </c>
      <c r="S155" s="2" t="s">
        <v>3086</v>
      </c>
      <c r="T155" s="2">
        <v>2</v>
      </c>
      <c r="U155" s="2">
        <v>2</v>
      </c>
      <c r="V155" s="2">
        <v>2</v>
      </c>
      <c r="W155" s="2">
        <v>2</v>
      </c>
      <c r="X155" s="2">
        <v>2</v>
      </c>
      <c r="Y155" s="2">
        <v>2</v>
      </c>
      <c r="Z155" s="2">
        <v>2</v>
      </c>
      <c r="AA155" s="2">
        <v>2</v>
      </c>
      <c r="AB155" s="2">
        <v>2</v>
      </c>
      <c r="AC155" s="2">
        <v>2</v>
      </c>
      <c r="AD155" s="2">
        <v>2</v>
      </c>
      <c r="AE155" s="2">
        <v>2</v>
      </c>
      <c r="AF155" s="2">
        <v>2</v>
      </c>
      <c r="AL155" s="2">
        <f t="shared" si="96"/>
        <v>1</v>
      </c>
      <c r="AM155" s="2" t="str">
        <f t="shared" si="125"/>
        <v>ED8B</v>
      </c>
      <c r="AN155" s="2" t="str">
        <f t="shared" si="126"/>
        <v>17666</v>
      </c>
      <c r="AO155" s="2" t="str">
        <f>TRIM(O155)</f>
        <v>BA</v>
      </c>
      <c r="AP155" s="2" t="str">
        <f t="shared" si="97"/>
        <v>ED8B-17666-BA</v>
      </c>
      <c r="AQ155" s="2" t="s">
        <v>1672</v>
      </c>
      <c r="AR155" s="2" t="s">
        <v>1687</v>
      </c>
      <c r="AU155" s="2" t="s">
        <v>2705</v>
      </c>
      <c r="AV155" s="2" t="s">
        <v>3583</v>
      </c>
      <c r="AW155" s="2" t="s">
        <v>3584</v>
      </c>
      <c r="AY155" s="2" t="s">
        <v>1686</v>
      </c>
      <c r="AZ155" s="2" t="s">
        <v>2124</v>
      </c>
      <c r="BA155" s="2" t="s">
        <v>2073</v>
      </c>
      <c r="BB155" s="29"/>
      <c r="BC155" s="29"/>
      <c r="BD155" s="29"/>
      <c r="BE155" s="29"/>
      <c r="BF155" s="29"/>
      <c r="BG155" s="29">
        <v>-7.4</v>
      </c>
      <c r="BH155" s="29">
        <f t="shared" si="94"/>
        <v>0</v>
      </c>
      <c r="BI155" s="29">
        <f t="shared" si="95"/>
        <v>0</v>
      </c>
      <c r="BJ155" s="29">
        <f t="shared" si="98"/>
        <v>-7.4</v>
      </c>
      <c r="BK155" s="29">
        <f>BJ155/INDEX('EX-Rate'!A:I,MATCH('TT BoM '!BL155,'EX-Rate'!B:B,0),COLUMN('EX-Rate'!E:E))</f>
        <v>-1.0685655233895448</v>
      </c>
      <c r="BL155" s="2" t="s">
        <v>2109</v>
      </c>
      <c r="BM155" s="2" t="str">
        <f t="shared" si="131"/>
        <v>LP</v>
      </c>
      <c r="BN155" s="2" t="s">
        <v>3085</v>
      </c>
      <c r="BO155" s="2" t="s">
        <v>3086</v>
      </c>
      <c r="BQ155" s="29"/>
      <c r="BR155" s="29"/>
      <c r="BS155" s="29"/>
      <c r="BT155" s="29"/>
      <c r="BU155" s="29"/>
      <c r="BV155" s="29"/>
      <c r="CC155" s="29">
        <f t="shared" si="99"/>
        <v>-2.1371310467790896</v>
      </c>
      <c r="CD155" s="29">
        <f t="shared" si="100"/>
        <v>-2.1371310467790896</v>
      </c>
      <c r="CE155" s="29">
        <f t="shared" si="101"/>
        <v>-2.1371310467790896</v>
      </c>
      <c r="CF155" s="29">
        <f t="shared" si="102"/>
        <v>-2.1371310467790896</v>
      </c>
      <c r="CG155" s="29">
        <f t="shared" si="103"/>
        <v>-2.1371310467790896</v>
      </c>
      <c r="CH155" s="29">
        <f t="shared" si="104"/>
        <v>-2.1371310467790896</v>
      </c>
      <c r="CI155" s="29">
        <f t="shared" si="105"/>
        <v>-2.1371310467790896</v>
      </c>
      <c r="CJ155" s="29">
        <f t="shared" si="106"/>
        <v>-2.1371310467790896</v>
      </c>
      <c r="CK155" s="29">
        <f t="shared" si="107"/>
        <v>-2.1371310467790896</v>
      </c>
      <c r="CL155" s="29">
        <f t="shared" si="108"/>
        <v>-2.1371310467790896</v>
      </c>
      <c r="CM155" s="29">
        <f t="shared" si="109"/>
        <v>-2.1371310467790896</v>
      </c>
      <c r="CN155" s="29">
        <f t="shared" si="110"/>
        <v>-2.1371310467790896</v>
      </c>
      <c r="CO155" s="29">
        <f t="shared" si="111"/>
        <v>-2.1371310467790896</v>
      </c>
      <c r="CQ155" s="29">
        <f t="shared" si="112"/>
        <v>-14.8</v>
      </c>
      <c r="CR155" s="29">
        <f t="shared" si="113"/>
        <v>-14.8</v>
      </c>
      <c r="CS155" s="29">
        <f t="shared" si="114"/>
        <v>-14.8</v>
      </c>
      <c r="CT155" s="29">
        <f t="shared" si="115"/>
        <v>-14.8</v>
      </c>
      <c r="CU155" s="29">
        <f t="shared" si="116"/>
        <v>-14.8</v>
      </c>
      <c r="CV155" s="29">
        <f t="shared" si="117"/>
        <v>-14.8</v>
      </c>
      <c r="CW155" s="29">
        <f t="shared" si="118"/>
        <v>-14.8</v>
      </c>
      <c r="CX155" s="29">
        <f t="shared" si="119"/>
        <v>-14.8</v>
      </c>
      <c r="CY155" s="29">
        <f t="shared" si="120"/>
        <v>-14.8</v>
      </c>
      <c r="CZ155" s="29">
        <f t="shared" si="121"/>
        <v>-14.8</v>
      </c>
      <c r="DA155" s="29">
        <f t="shared" si="122"/>
        <v>-14.8</v>
      </c>
      <c r="DB155" s="29">
        <f t="shared" si="123"/>
        <v>-14.8</v>
      </c>
      <c r="DC155" s="29">
        <f t="shared" si="124"/>
        <v>-14.8</v>
      </c>
    </row>
    <row r="156" spans="11:107" s="2" customFormat="1">
      <c r="K156" s="17" t="s">
        <v>77</v>
      </c>
      <c r="L156" s="17" t="s">
        <v>215</v>
      </c>
      <c r="M156" s="17" t="s">
        <v>216</v>
      </c>
      <c r="N156" s="2" t="str">
        <f t="shared" si="91"/>
        <v>JD8B17682AD5BWG</v>
      </c>
      <c r="O156" s="2" t="str">
        <f t="shared" si="90"/>
        <v>ADW</v>
      </c>
      <c r="P156" s="2" t="str">
        <f t="shared" si="92"/>
        <v>JD8B-17682-ADW</v>
      </c>
      <c r="Q156" s="2" t="s">
        <v>3305</v>
      </c>
      <c r="R156" s="2" t="s">
        <v>3306</v>
      </c>
      <c r="S156" s="2" t="s">
        <v>2887</v>
      </c>
      <c r="T156" s="2">
        <v>1</v>
      </c>
      <c r="U156" s="2">
        <v>1</v>
      </c>
      <c r="V156" s="2" t="s">
        <v>1375</v>
      </c>
      <c r="W156" s="2" t="s">
        <v>1375</v>
      </c>
      <c r="X156" s="2" t="s">
        <v>1375</v>
      </c>
      <c r="Y156" s="2" t="s">
        <v>1375</v>
      </c>
      <c r="Z156" s="2" t="s">
        <v>1375</v>
      </c>
      <c r="AA156" s="2" t="s">
        <v>1375</v>
      </c>
      <c r="AB156" s="2">
        <v>1</v>
      </c>
      <c r="AC156" s="2">
        <v>1</v>
      </c>
      <c r="AD156" s="2" t="s">
        <v>1375</v>
      </c>
      <c r="AE156" s="2" t="s">
        <v>1375</v>
      </c>
      <c r="AF156" s="2" t="s">
        <v>1375</v>
      </c>
      <c r="AL156" s="2">
        <f t="shared" si="96"/>
        <v>1</v>
      </c>
      <c r="AM156" s="2" t="str">
        <f t="shared" si="125"/>
        <v>JD8B</v>
      </c>
      <c r="AN156" s="2" t="str">
        <f t="shared" si="126"/>
        <v>17682</v>
      </c>
      <c r="AO156" s="2" t="str">
        <f t="shared" si="129"/>
        <v>ADW</v>
      </c>
      <c r="AP156" s="2" t="str">
        <f t="shared" si="97"/>
        <v>JD8B-17682-ADW</v>
      </c>
      <c r="AQ156" s="2" t="s">
        <v>1672</v>
      </c>
      <c r="AR156" s="2" t="s">
        <v>1673</v>
      </c>
      <c r="AS156" s="2" t="s">
        <v>2164</v>
      </c>
      <c r="AT156" s="2" t="s">
        <v>2165</v>
      </c>
      <c r="AU156" s="2" t="s">
        <v>3023</v>
      </c>
      <c r="AV156" s="2" t="s">
        <v>3016</v>
      </c>
      <c r="AW156" s="2" t="s">
        <v>3017</v>
      </c>
      <c r="AX156" s="2" t="s">
        <v>3016</v>
      </c>
      <c r="AY156" s="2" t="s">
        <v>2108</v>
      </c>
      <c r="AZ156" s="2" t="s">
        <v>2124</v>
      </c>
      <c r="BA156" s="2" t="s">
        <v>2073</v>
      </c>
      <c r="BB156" s="29">
        <v>-114.49979999999999</v>
      </c>
      <c r="BC156" s="29">
        <v>-1.3495999999999999</v>
      </c>
      <c r="BD156" s="29">
        <v>-4.3099999999999996</v>
      </c>
      <c r="BE156" s="29">
        <v>0</v>
      </c>
      <c r="BF156" s="29">
        <v>0</v>
      </c>
      <c r="BG156" s="29">
        <v>-120.15939999999999</v>
      </c>
      <c r="BH156" s="29">
        <f t="shared" si="94"/>
        <v>0</v>
      </c>
      <c r="BI156" s="29">
        <f t="shared" si="95"/>
        <v>0</v>
      </c>
      <c r="BJ156" s="29">
        <f t="shared" si="98"/>
        <v>-120.15939999999999</v>
      </c>
      <c r="BK156" s="29">
        <f>BJ156/INDEX('EX-Rate'!A:I,MATCH('TT BoM '!BL156,'EX-Rate'!B:B,0),COLUMN('EX-Rate'!E:E))</f>
        <v>-17.351107047455901</v>
      </c>
      <c r="BL156" s="2" t="s">
        <v>2109</v>
      </c>
      <c r="BM156" s="2" t="str">
        <f t="shared" si="131"/>
        <v>LP</v>
      </c>
      <c r="BN156" s="2" t="s">
        <v>2884</v>
      </c>
      <c r="BO156" s="2" t="s">
        <v>2887</v>
      </c>
      <c r="BQ156" s="29">
        <v>-3599850</v>
      </c>
      <c r="BR156" s="29">
        <v>-3599850</v>
      </c>
      <c r="BS156" s="29"/>
      <c r="BT156" s="29">
        <v>0</v>
      </c>
      <c r="BU156" s="29">
        <v>0</v>
      </c>
      <c r="BV156" s="29">
        <v>0</v>
      </c>
      <c r="CC156" s="29">
        <f t="shared" si="99"/>
        <v>-17.351107047455901</v>
      </c>
      <c r="CD156" s="29">
        <f t="shared" si="100"/>
        <v>-17.351107047455901</v>
      </c>
      <c r="CE156" s="29">
        <f t="shared" si="101"/>
        <v>0</v>
      </c>
      <c r="CF156" s="29">
        <f t="shared" si="102"/>
        <v>0</v>
      </c>
      <c r="CG156" s="29">
        <f t="shared" si="103"/>
        <v>0</v>
      </c>
      <c r="CH156" s="29">
        <f t="shared" si="104"/>
        <v>0</v>
      </c>
      <c r="CI156" s="29">
        <f t="shared" si="105"/>
        <v>0</v>
      </c>
      <c r="CJ156" s="29">
        <f t="shared" si="106"/>
        <v>0</v>
      </c>
      <c r="CK156" s="29">
        <f t="shared" si="107"/>
        <v>-17.351107047455901</v>
      </c>
      <c r="CL156" s="29">
        <f t="shared" si="108"/>
        <v>-17.351107047455901</v>
      </c>
      <c r="CM156" s="29">
        <f t="shared" si="109"/>
        <v>0</v>
      </c>
      <c r="CN156" s="29">
        <f t="shared" si="110"/>
        <v>0</v>
      </c>
      <c r="CO156" s="29">
        <f t="shared" si="111"/>
        <v>0</v>
      </c>
      <c r="CQ156" s="29">
        <f t="shared" si="112"/>
        <v>-120.15939999999999</v>
      </c>
      <c r="CR156" s="29">
        <f t="shared" si="113"/>
        <v>-120.15939999999999</v>
      </c>
      <c r="CS156" s="29">
        <f t="shared" si="114"/>
        <v>0</v>
      </c>
      <c r="CT156" s="29">
        <f t="shared" si="115"/>
        <v>0</v>
      </c>
      <c r="CU156" s="29">
        <f t="shared" si="116"/>
        <v>0</v>
      </c>
      <c r="CV156" s="29">
        <f t="shared" si="117"/>
        <v>0</v>
      </c>
      <c r="CW156" s="29">
        <f t="shared" si="118"/>
        <v>0</v>
      </c>
      <c r="CX156" s="29">
        <f t="shared" si="119"/>
        <v>0</v>
      </c>
      <c r="CY156" s="29">
        <f t="shared" si="120"/>
        <v>-120.15939999999999</v>
      </c>
      <c r="CZ156" s="29">
        <f t="shared" si="121"/>
        <v>-120.15939999999999</v>
      </c>
      <c r="DA156" s="29">
        <f t="shared" si="122"/>
        <v>0</v>
      </c>
      <c r="DB156" s="29">
        <f t="shared" si="123"/>
        <v>0</v>
      </c>
      <c r="DC156" s="29">
        <f t="shared" si="124"/>
        <v>0</v>
      </c>
    </row>
    <row r="157" spans="11:107" s="2" customFormat="1">
      <c r="K157" s="17" t="s">
        <v>77</v>
      </c>
      <c r="L157" s="17" t="s">
        <v>215</v>
      </c>
      <c r="M157" s="17" t="s">
        <v>217</v>
      </c>
      <c r="N157" s="2" t="str">
        <f t="shared" si="91"/>
        <v>JD8B17682BD5BWG</v>
      </c>
      <c r="O157" s="2" t="str">
        <f t="shared" si="90"/>
        <v>BDW</v>
      </c>
      <c r="P157" s="2" t="str">
        <f t="shared" si="92"/>
        <v>JD8B-17682-BDW</v>
      </c>
      <c r="Q157" s="2" t="s">
        <v>3305</v>
      </c>
      <c r="R157" s="2" t="s">
        <v>3306</v>
      </c>
      <c r="S157" s="2" t="s">
        <v>2887</v>
      </c>
      <c r="T157" s="2" t="s">
        <v>1375</v>
      </c>
      <c r="U157" s="2" t="s">
        <v>1375</v>
      </c>
      <c r="V157" s="2">
        <v>1</v>
      </c>
      <c r="W157" s="2">
        <v>1</v>
      </c>
      <c r="X157" s="2">
        <v>1</v>
      </c>
      <c r="Y157" s="2">
        <v>1</v>
      </c>
      <c r="Z157" s="2" t="s">
        <v>1375</v>
      </c>
      <c r="AA157" s="2" t="s">
        <v>1375</v>
      </c>
      <c r="AB157" s="2" t="s">
        <v>1375</v>
      </c>
      <c r="AC157" s="2" t="s">
        <v>1375</v>
      </c>
      <c r="AD157" s="2">
        <v>1</v>
      </c>
      <c r="AE157" s="2">
        <v>1</v>
      </c>
      <c r="AF157" s="2" t="s">
        <v>1375</v>
      </c>
      <c r="AL157" s="2">
        <f t="shared" si="96"/>
        <v>1</v>
      </c>
      <c r="AM157" s="2" t="str">
        <f t="shared" si="125"/>
        <v>JD8B</v>
      </c>
      <c r="AN157" s="2" t="str">
        <f t="shared" si="126"/>
        <v>17682</v>
      </c>
      <c r="AO157" s="2" t="str">
        <f t="shared" si="129"/>
        <v>BDW</v>
      </c>
      <c r="AP157" s="2" t="str">
        <f t="shared" si="97"/>
        <v>JD8B-17682-BDW</v>
      </c>
      <c r="AQ157" s="2" t="s">
        <v>1672</v>
      </c>
      <c r="AR157" s="2" t="s">
        <v>1673</v>
      </c>
      <c r="AS157" s="2" t="s">
        <v>2164</v>
      </c>
      <c r="AT157" s="2" t="s">
        <v>2165</v>
      </c>
      <c r="AU157" s="2" t="s">
        <v>3023</v>
      </c>
      <c r="AV157" s="2" t="s">
        <v>3016</v>
      </c>
      <c r="AW157" s="2" t="s">
        <v>3017</v>
      </c>
      <c r="AX157" s="2" t="s">
        <v>3016</v>
      </c>
      <c r="AY157" s="2" t="s">
        <v>2108</v>
      </c>
      <c r="AZ157" s="2" t="s">
        <v>2124</v>
      </c>
      <c r="BA157" s="2" t="s">
        <v>2073</v>
      </c>
      <c r="BB157" s="29">
        <v>-121.9957</v>
      </c>
      <c r="BC157" s="29">
        <v>-1.3495999999999999</v>
      </c>
      <c r="BD157" s="29">
        <v>-4.3099999999999996</v>
      </c>
      <c r="BE157" s="29">
        <v>0</v>
      </c>
      <c r="BF157" s="29">
        <v>0</v>
      </c>
      <c r="BG157" s="29">
        <v>-127.6553</v>
      </c>
      <c r="BH157" s="29">
        <f t="shared" si="94"/>
        <v>0</v>
      </c>
      <c r="BI157" s="29">
        <f t="shared" si="95"/>
        <v>0</v>
      </c>
      <c r="BJ157" s="29">
        <f t="shared" si="98"/>
        <v>-127.6553</v>
      </c>
      <c r="BK157" s="29">
        <f>BJ157/INDEX('EX-Rate'!A:I,MATCH('TT BoM '!BL157,'EX-Rate'!B:B,0),COLUMN('EX-Rate'!E:E))</f>
        <v>-18.433520602425588</v>
      </c>
      <c r="BL157" s="2" t="s">
        <v>2109</v>
      </c>
      <c r="BM157" s="2" t="str">
        <f t="shared" si="131"/>
        <v>LP</v>
      </c>
      <c r="BN157" s="2" t="s">
        <v>2884</v>
      </c>
      <c r="BO157" s="2" t="s">
        <v>2887</v>
      </c>
      <c r="BQ157" s="29" t="s">
        <v>2334</v>
      </c>
      <c r="BR157" s="29" t="s">
        <v>2334</v>
      </c>
      <c r="BS157" s="29"/>
      <c r="BT157" s="29">
        <v>0</v>
      </c>
      <c r="BU157" s="29">
        <v>0</v>
      </c>
      <c r="BV157" s="29">
        <v>0</v>
      </c>
      <c r="CC157" s="29">
        <f t="shared" si="99"/>
        <v>0</v>
      </c>
      <c r="CD157" s="29">
        <f t="shared" si="100"/>
        <v>0</v>
      </c>
      <c r="CE157" s="29">
        <f t="shared" si="101"/>
        <v>-18.433520602425588</v>
      </c>
      <c r="CF157" s="29">
        <f t="shared" si="102"/>
        <v>-18.433520602425588</v>
      </c>
      <c r="CG157" s="29">
        <f t="shared" si="103"/>
        <v>-18.433520602425588</v>
      </c>
      <c r="CH157" s="29">
        <f t="shared" si="104"/>
        <v>-18.433520602425588</v>
      </c>
      <c r="CI157" s="29">
        <f t="shared" si="105"/>
        <v>0</v>
      </c>
      <c r="CJ157" s="29">
        <f t="shared" si="106"/>
        <v>0</v>
      </c>
      <c r="CK157" s="29">
        <f t="shared" si="107"/>
        <v>0</v>
      </c>
      <c r="CL157" s="29">
        <f t="shared" si="108"/>
        <v>0</v>
      </c>
      <c r="CM157" s="29">
        <f t="shared" si="109"/>
        <v>-18.433520602425588</v>
      </c>
      <c r="CN157" s="29">
        <f t="shared" si="110"/>
        <v>-18.433520602425588</v>
      </c>
      <c r="CO157" s="29">
        <f t="shared" si="111"/>
        <v>0</v>
      </c>
      <c r="CQ157" s="29">
        <f t="shared" si="112"/>
        <v>0</v>
      </c>
      <c r="CR157" s="29">
        <f t="shared" si="113"/>
        <v>0</v>
      </c>
      <c r="CS157" s="29">
        <f t="shared" si="114"/>
        <v>-127.6553</v>
      </c>
      <c r="CT157" s="29">
        <f t="shared" si="115"/>
        <v>-127.6553</v>
      </c>
      <c r="CU157" s="29">
        <f t="shared" si="116"/>
        <v>-127.6553</v>
      </c>
      <c r="CV157" s="29">
        <f t="shared" si="117"/>
        <v>-127.6553</v>
      </c>
      <c r="CW157" s="29">
        <f t="shared" si="118"/>
        <v>0</v>
      </c>
      <c r="CX157" s="29">
        <f t="shared" si="119"/>
        <v>0</v>
      </c>
      <c r="CY157" s="29">
        <f t="shared" si="120"/>
        <v>0</v>
      </c>
      <c r="CZ157" s="29">
        <f t="shared" si="121"/>
        <v>0</v>
      </c>
      <c r="DA157" s="29">
        <f t="shared" si="122"/>
        <v>-127.6553</v>
      </c>
      <c r="DB157" s="29">
        <f t="shared" si="123"/>
        <v>-127.6553</v>
      </c>
      <c r="DC157" s="29">
        <f t="shared" si="124"/>
        <v>0</v>
      </c>
    </row>
    <row r="158" spans="11:107" s="2" customFormat="1">
      <c r="K158" s="17" t="s">
        <v>77</v>
      </c>
      <c r="L158" s="17" t="s">
        <v>215</v>
      </c>
      <c r="M158" s="17" t="s">
        <v>218</v>
      </c>
      <c r="N158" s="2" t="str">
        <f t="shared" si="91"/>
        <v>JD8B17682CF5BWG</v>
      </c>
      <c r="O158" s="2" t="str">
        <f t="shared" si="90"/>
        <v>CFW</v>
      </c>
      <c r="P158" s="2" t="str">
        <f t="shared" si="92"/>
        <v>JD8B-17682-CFW</v>
      </c>
      <c r="Q158" s="2" t="s">
        <v>3305</v>
      </c>
      <c r="R158" s="2" t="s">
        <v>3306</v>
      </c>
      <c r="S158" s="2" t="s">
        <v>2887</v>
      </c>
      <c r="T158" s="2" t="s">
        <v>1375</v>
      </c>
      <c r="U158" s="2" t="s">
        <v>1375</v>
      </c>
      <c r="V158" s="2" t="s">
        <v>1375</v>
      </c>
      <c r="W158" s="2" t="s">
        <v>1375</v>
      </c>
      <c r="X158" s="2" t="s">
        <v>1375</v>
      </c>
      <c r="Y158" s="2" t="s">
        <v>1375</v>
      </c>
      <c r="Z158" s="2">
        <v>1</v>
      </c>
      <c r="AA158" s="2">
        <v>1</v>
      </c>
      <c r="AB158" s="2" t="s">
        <v>1375</v>
      </c>
      <c r="AC158" s="2" t="s">
        <v>1375</v>
      </c>
      <c r="AD158" s="2" t="s">
        <v>1375</v>
      </c>
      <c r="AE158" s="2" t="s">
        <v>1375</v>
      </c>
      <c r="AF158" s="2">
        <v>1</v>
      </c>
      <c r="AL158" s="2">
        <f t="shared" si="96"/>
        <v>1</v>
      </c>
      <c r="AM158" s="2" t="str">
        <f t="shared" si="125"/>
        <v>JD8B</v>
      </c>
      <c r="AN158" s="2" t="str">
        <f t="shared" si="126"/>
        <v>17682</v>
      </c>
      <c r="AO158" s="2" t="s">
        <v>2307</v>
      </c>
      <c r="AP158" s="2" t="str">
        <f t="shared" si="97"/>
        <v>JD8B-17682-CEW</v>
      </c>
      <c r="AQ158" s="2" t="s">
        <v>1674</v>
      </c>
      <c r="AR158" s="2" t="s">
        <v>1675</v>
      </c>
      <c r="AS158" s="2" t="s">
        <v>2164</v>
      </c>
      <c r="AT158" s="2" t="s">
        <v>2165</v>
      </c>
      <c r="AU158" s="2" t="s">
        <v>3023</v>
      </c>
      <c r="AV158" s="2" t="s">
        <v>3016</v>
      </c>
      <c r="AW158" s="2" t="s">
        <v>3017</v>
      </c>
      <c r="AX158" s="2" t="s">
        <v>3016</v>
      </c>
      <c r="AY158" s="2" t="s">
        <v>2108</v>
      </c>
      <c r="AZ158" s="2" t="s">
        <v>2124</v>
      </c>
      <c r="BA158" s="2" t="s">
        <v>2073</v>
      </c>
      <c r="BB158" s="29">
        <v>-203.95</v>
      </c>
      <c r="BC158" s="29">
        <v>-1.3495999999999999</v>
      </c>
      <c r="BD158" s="29">
        <v>-4.3099999999999996</v>
      </c>
      <c r="BE158" s="29">
        <v>0</v>
      </c>
      <c r="BF158" s="29">
        <v>0</v>
      </c>
      <c r="BG158" s="29">
        <v>-209.6096</v>
      </c>
      <c r="BH158" s="29">
        <f t="shared" si="94"/>
        <v>0</v>
      </c>
      <c r="BI158" s="29">
        <f t="shared" si="95"/>
        <v>0</v>
      </c>
      <c r="BJ158" s="29">
        <f t="shared" si="98"/>
        <v>-209.6096</v>
      </c>
      <c r="BK158" s="29">
        <f>BJ158/INDEX('EX-Rate'!A:I,MATCH('TT BoM '!BL158,'EX-Rate'!B:B,0),COLUMN('EX-Rate'!E:E))</f>
        <v>-30.267782693442314</v>
      </c>
      <c r="BL158" s="2" t="s">
        <v>2109</v>
      </c>
      <c r="BM158" s="2" t="str">
        <f t="shared" si="131"/>
        <v>LP</v>
      </c>
      <c r="BN158" s="2" t="s">
        <v>2884</v>
      </c>
      <c r="BO158" s="2" t="s">
        <v>2887</v>
      </c>
      <c r="BQ158" s="29" t="s">
        <v>2334</v>
      </c>
      <c r="BR158" s="29" t="s">
        <v>2334</v>
      </c>
      <c r="BS158" s="29"/>
      <c r="BT158" s="29">
        <v>0</v>
      </c>
      <c r="BU158" s="29">
        <v>0</v>
      </c>
      <c r="BV158" s="29">
        <v>0</v>
      </c>
      <c r="CC158" s="29">
        <f t="shared" si="99"/>
        <v>0</v>
      </c>
      <c r="CD158" s="29">
        <f t="shared" si="100"/>
        <v>0</v>
      </c>
      <c r="CE158" s="29">
        <f t="shared" si="101"/>
        <v>0</v>
      </c>
      <c r="CF158" s="29">
        <f t="shared" si="102"/>
        <v>0</v>
      </c>
      <c r="CG158" s="29">
        <f t="shared" si="103"/>
        <v>0</v>
      </c>
      <c r="CH158" s="29">
        <f t="shared" si="104"/>
        <v>0</v>
      </c>
      <c r="CI158" s="29">
        <f t="shared" si="105"/>
        <v>-30.267782693442314</v>
      </c>
      <c r="CJ158" s="29">
        <f t="shared" si="106"/>
        <v>-30.267782693442314</v>
      </c>
      <c r="CK158" s="29">
        <f t="shared" si="107"/>
        <v>0</v>
      </c>
      <c r="CL158" s="29">
        <f t="shared" si="108"/>
        <v>0</v>
      </c>
      <c r="CM158" s="29">
        <f t="shared" si="109"/>
        <v>0</v>
      </c>
      <c r="CN158" s="29">
        <f t="shared" si="110"/>
        <v>0</v>
      </c>
      <c r="CO158" s="29">
        <f t="shared" si="111"/>
        <v>-30.267782693442314</v>
      </c>
      <c r="CQ158" s="29">
        <f t="shared" si="112"/>
        <v>0</v>
      </c>
      <c r="CR158" s="29">
        <f t="shared" si="113"/>
        <v>0</v>
      </c>
      <c r="CS158" s="29">
        <f t="shared" si="114"/>
        <v>0</v>
      </c>
      <c r="CT158" s="29">
        <f t="shared" si="115"/>
        <v>0</v>
      </c>
      <c r="CU158" s="29">
        <f t="shared" si="116"/>
        <v>0</v>
      </c>
      <c r="CV158" s="29">
        <f t="shared" si="117"/>
        <v>0</v>
      </c>
      <c r="CW158" s="29">
        <f t="shared" si="118"/>
        <v>-209.6096</v>
      </c>
      <c r="CX158" s="29">
        <f t="shared" si="119"/>
        <v>-209.6096</v>
      </c>
      <c r="CY158" s="29">
        <f t="shared" si="120"/>
        <v>0</v>
      </c>
      <c r="CZ158" s="29">
        <f t="shared" si="121"/>
        <v>0</v>
      </c>
      <c r="DA158" s="29">
        <f t="shared" si="122"/>
        <v>0</v>
      </c>
      <c r="DB158" s="29">
        <f t="shared" si="123"/>
        <v>0</v>
      </c>
      <c r="DC158" s="29">
        <f t="shared" si="124"/>
        <v>-209.6096</v>
      </c>
    </row>
    <row r="159" spans="11:107" s="2" customFormat="1">
      <c r="K159" s="17" t="s">
        <v>77</v>
      </c>
      <c r="L159" s="17" t="s">
        <v>219</v>
      </c>
      <c r="M159" s="17" t="s">
        <v>216</v>
      </c>
      <c r="N159" s="2" t="str">
        <f t="shared" si="91"/>
        <v>JD8B17683AD5BWG</v>
      </c>
      <c r="O159" s="2" t="str">
        <f t="shared" si="90"/>
        <v>ADW</v>
      </c>
      <c r="P159" s="2" t="str">
        <f t="shared" si="92"/>
        <v>JD8B-17683-ADW</v>
      </c>
      <c r="Q159" s="2" t="s">
        <v>3305</v>
      </c>
      <c r="R159" s="2" t="s">
        <v>3306</v>
      </c>
      <c r="S159" s="2" t="s">
        <v>2887</v>
      </c>
      <c r="T159" s="2">
        <v>1</v>
      </c>
      <c r="U159" s="2">
        <v>1</v>
      </c>
      <c r="V159" s="2" t="s">
        <v>1375</v>
      </c>
      <c r="W159" s="2" t="s">
        <v>1375</v>
      </c>
      <c r="X159" s="2" t="s">
        <v>1375</v>
      </c>
      <c r="Y159" s="2" t="s">
        <v>1375</v>
      </c>
      <c r="Z159" s="2" t="s">
        <v>1375</v>
      </c>
      <c r="AA159" s="2" t="s">
        <v>1375</v>
      </c>
      <c r="AB159" s="2">
        <v>1</v>
      </c>
      <c r="AC159" s="2">
        <v>1</v>
      </c>
      <c r="AD159" s="2" t="s">
        <v>1375</v>
      </c>
      <c r="AE159" s="2" t="s">
        <v>1375</v>
      </c>
      <c r="AF159" s="2" t="s">
        <v>1375</v>
      </c>
      <c r="AL159" s="2">
        <f t="shared" si="96"/>
        <v>1</v>
      </c>
      <c r="AM159" s="2" t="str">
        <f t="shared" si="125"/>
        <v>JD8B</v>
      </c>
      <c r="AN159" s="2" t="str">
        <f t="shared" si="126"/>
        <v>17683</v>
      </c>
      <c r="AO159" s="2" t="str">
        <f t="shared" si="129"/>
        <v>ADW</v>
      </c>
      <c r="AP159" s="2" t="str">
        <f t="shared" si="97"/>
        <v>JD8B-17683-ADW</v>
      </c>
      <c r="AQ159" s="2" t="s">
        <v>1672</v>
      </c>
      <c r="AR159" s="2" t="s">
        <v>1673</v>
      </c>
      <c r="AS159" s="2" t="s">
        <v>2164</v>
      </c>
      <c r="AT159" s="2" t="s">
        <v>2165</v>
      </c>
      <c r="AU159" s="2" t="s">
        <v>3023</v>
      </c>
      <c r="AV159" s="2" t="s">
        <v>3016</v>
      </c>
      <c r="AW159" s="2" t="s">
        <v>3017</v>
      </c>
      <c r="AX159" s="2" t="s">
        <v>3016</v>
      </c>
      <c r="AY159" s="2" t="s">
        <v>2108</v>
      </c>
      <c r="AZ159" s="2" t="s">
        <v>2124</v>
      </c>
      <c r="BA159" s="2" t="s">
        <v>2073</v>
      </c>
      <c r="BB159" s="29">
        <v>-114.49979999999999</v>
      </c>
      <c r="BC159" s="29">
        <v>-1.3495999999999999</v>
      </c>
      <c r="BD159" s="29">
        <v>-4.3099999999999996</v>
      </c>
      <c r="BE159" s="29">
        <v>0</v>
      </c>
      <c r="BF159" s="29">
        <v>0</v>
      </c>
      <c r="BG159" s="29">
        <v>-120.15939999999999</v>
      </c>
      <c r="BH159" s="29">
        <f t="shared" si="94"/>
        <v>0</v>
      </c>
      <c r="BI159" s="29">
        <f t="shared" si="95"/>
        <v>0</v>
      </c>
      <c r="BJ159" s="29">
        <f t="shared" si="98"/>
        <v>-120.15939999999999</v>
      </c>
      <c r="BK159" s="29">
        <f>BJ159/INDEX('EX-Rate'!A:I,MATCH('TT BoM '!BL159,'EX-Rate'!B:B,0),COLUMN('EX-Rate'!E:E))</f>
        <v>-17.351107047455901</v>
      </c>
      <c r="BL159" s="2" t="s">
        <v>2109</v>
      </c>
      <c r="BM159" s="2" t="str">
        <f t="shared" si="131"/>
        <v>LP</v>
      </c>
      <c r="BN159" s="2" t="s">
        <v>2884</v>
      </c>
      <c r="BO159" s="2" t="s">
        <v>2887</v>
      </c>
      <c r="BQ159" s="29" t="s">
        <v>2334</v>
      </c>
      <c r="BR159" s="29" t="s">
        <v>2334</v>
      </c>
      <c r="BS159" s="29"/>
      <c r="BT159" s="29">
        <v>0</v>
      </c>
      <c r="BU159" s="29">
        <v>0</v>
      </c>
      <c r="BV159" s="29">
        <v>0</v>
      </c>
      <c r="CC159" s="29">
        <f t="shared" si="99"/>
        <v>-17.351107047455901</v>
      </c>
      <c r="CD159" s="29">
        <f t="shared" si="100"/>
        <v>-17.351107047455901</v>
      </c>
      <c r="CE159" s="29">
        <f t="shared" si="101"/>
        <v>0</v>
      </c>
      <c r="CF159" s="29">
        <f t="shared" si="102"/>
        <v>0</v>
      </c>
      <c r="CG159" s="29">
        <f t="shared" si="103"/>
        <v>0</v>
      </c>
      <c r="CH159" s="29">
        <f t="shared" si="104"/>
        <v>0</v>
      </c>
      <c r="CI159" s="29">
        <f t="shared" si="105"/>
        <v>0</v>
      </c>
      <c r="CJ159" s="29">
        <f t="shared" si="106"/>
        <v>0</v>
      </c>
      <c r="CK159" s="29">
        <f t="shared" si="107"/>
        <v>-17.351107047455901</v>
      </c>
      <c r="CL159" s="29">
        <f t="shared" si="108"/>
        <v>-17.351107047455901</v>
      </c>
      <c r="CM159" s="29">
        <f t="shared" si="109"/>
        <v>0</v>
      </c>
      <c r="CN159" s="29">
        <f t="shared" si="110"/>
        <v>0</v>
      </c>
      <c r="CO159" s="29">
        <f t="shared" si="111"/>
        <v>0</v>
      </c>
      <c r="CQ159" s="29">
        <f t="shared" si="112"/>
        <v>-120.15939999999999</v>
      </c>
      <c r="CR159" s="29">
        <f t="shared" si="113"/>
        <v>-120.15939999999999</v>
      </c>
      <c r="CS159" s="29">
        <f t="shared" si="114"/>
        <v>0</v>
      </c>
      <c r="CT159" s="29">
        <f t="shared" si="115"/>
        <v>0</v>
      </c>
      <c r="CU159" s="29">
        <f t="shared" si="116"/>
        <v>0</v>
      </c>
      <c r="CV159" s="29">
        <f t="shared" si="117"/>
        <v>0</v>
      </c>
      <c r="CW159" s="29">
        <f t="shared" si="118"/>
        <v>0</v>
      </c>
      <c r="CX159" s="29">
        <f t="shared" si="119"/>
        <v>0</v>
      </c>
      <c r="CY159" s="29">
        <f t="shared" si="120"/>
        <v>-120.15939999999999</v>
      </c>
      <c r="CZ159" s="29">
        <f t="shared" si="121"/>
        <v>-120.15939999999999</v>
      </c>
      <c r="DA159" s="29">
        <f t="shared" si="122"/>
        <v>0</v>
      </c>
      <c r="DB159" s="29">
        <f t="shared" si="123"/>
        <v>0</v>
      </c>
      <c r="DC159" s="29">
        <f t="shared" si="124"/>
        <v>0</v>
      </c>
    </row>
    <row r="160" spans="11:107" s="2" customFormat="1">
      <c r="K160" s="17" t="s">
        <v>77</v>
      </c>
      <c r="L160" s="17" t="s">
        <v>219</v>
      </c>
      <c r="M160" s="17" t="s">
        <v>217</v>
      </c>
      <c r="N160" s="2" t="str">
        <f t="shared" si="91"/>
        <v>JD8B17683BD5BWG</v>
      </c>
      <c r="O160" s="2" t="str">
        <f t="shared" si="90"/>
        <v>BDW</v>
      </c>
      <c r="P160" s="2" t="str">
        <f t="shared" si="92"/>
        <v>JD8B-17683-BDW</v>
      </c>
      <c r="Q160" s="2" t="s">
        <v>3305</v>
      </c>
      <c r="R160" s="2" t="s">
        <v>3306</v>
      </c>
      <c r="S160" s="2" t="s">
        <v>2887</v>
      </c>
      <c r="T160" s="2" t="s">
        <v>1375</v>
      </c>
      <c r="U160" s="2" t="s">
        <v>1375</v>
      </c>
      <c r="V160" s="2">
        <v>1</v>
      </c>
      <c r="W160" s="2">
        <v>1</v>
      </c>
      <c r="X160" s="2">
        <v>1</v>
      </c>
      <c r="Y160" s="2">
        <v>1</v>
      </c>
      <c r="Z160" s="2" t="s">
        <v>1375</v>
      </c>
      <c r="AA160" s="2" t="s">
        <v>1375</v>
      </c>
      <c r="AB160" s="2" t="s">
        <v>1375</v>
      </c>
      <c r="AC160" s="2" t="s">
        <v>1375</v>
      </c>
      <c r="AD160" s="2">
        <v>1</v>
      </c>
      <c r="AE160" s="2">
        <v>1</v>
      </c>
      <c r="AF160" s="2" t="s">
        <v>1375</v>
      </c>
      <c r="AL160" s="2">
        <f t="shared" si="96"/>
        <v>1</v>
      </c>
      <c r="AM160" s="2" t="str">
        <f t="shared" si="125"/>
        <v>JD8B</v>
      </c>
      <c r="AN160" s="2" t="str">
        <f t="shared" si="126"/>
        <v>17683</v>
      </c>
      <c r="AO160" s="2" t="str">
        <f t="shared" si="129"/>
        <v>BDW</v>
      </c>
      <c r="AP160" s="2" t="str">
        <f t="shared" si="97"/>
        <v>JD8B-17683-BDW</v>
      </c>
      <c r="AQ160" s="2" t="s">
        <v>1672</v>
      </c>
      <c r="AR160" s="2" t="s">
        <v>1673</v>
      </c>
      <c r="AS160" s="2" t="s">
        <v>2164</v>
      </c>
      <c r="AT160" s="2" t="s">
        <v>2165</v>
      </c>
      <c r="AU160" s="2" t="s">
        <v>3023</v>
      </c>
      <c r="AV160" s="2" t="s">
        <v>3016</v>
      </c>
      <c r="AW160" s="2" t="s">
        <v>3017</v>
      </c>
      <c r="AX160" s="2" t="s">
        <v>3016</v>
      </c>
      <c r="AY160" s="2" t="s">
        <v>2108</v>
      </c>
      <c r="AZ160" s="2" t="s">
        <v>2124</v>
      </c>
      <c r="BA160" s="2" t="s">
        <v>2073</v>
      </c>
      <c r="BB160" s="29">
        <v>-121.9957</v>
      </c>
      <c r="BC160" s="29">
        <v>-1.3495999999999999</v>
      </c>
      <c r="BD160" s="29">
        <v>-4.3099999999999996</v>
      </c>
      <c r="BE160" s="29">
        <v>0</v>
      </c>
      <c r="BF160" s="29">
        <v>0</v>
      </c>
      <c r="BG160" s="29">
        <v>-127.6553</v>
      </c>
      <c r="BH160" s="29">
        <f t="shared" si="94"/>
        <v>0</v>
      </c>
      <c r="BI160" s="29">
        <f t="shared" si="95"/>
        <v>0</v>
      </c>
      <c r="BJ160" s="29">
        <f t="shared" si="98"/>
        <v>-127.6553</v>
      </c>
      <c r="BK160" s="29">
        <f>BJ160/INDEX('EX-Rate'!A:I,MATCH('TT BoM '!BL160,'EX-Rate'!B:B,0),COLUMN('EX-Rate'!E:E))</f>
        <v>-18.433520602425588</v>
      </c>
      <c r="BL160" s="2" t="s">
        <v>2109</v>
      </c>
      <c r="BM160" s="2" t="str">
        <f t="shared" si="131"/>
        <v>LP</v>
      </c>
      <c r="BN160" s="2" t="s">
        <v>2884</v>
      </c>
      <c r="BO160" s="2" t="s">
        <v>2887</v>
      </c>
      <c r="BQ160" s="29" t="s">
        <v>2334</v>
      </c>
      <c r="BR160" s="29" t="s">
        <v>2334</v>
      </c>
      <c r="BS160" s="29"/>
      <c r="BT160" s="29">
        <v>0</v>
      </c>
      <c r="BU160" s="29">
        <v>0</v>
      </c>
      <c r="BV160" s="29">
        <v>0</v>
      </c>
      <c r="CC160" s="29">
        <f t="shared" si="99"/>
        <v>0</v>
      </c>
      <c r="CD160" s="29">
        <f t="shared" si="100"/>
        <v>0</v>
      </c>
      <c r="CE160" s="29">
        <f t="shared" si="101"/>
        <v>-18.433520602425588</v>
      </c>
      <c r="CF160" s="29">
        <f t="shared" si="102"/>
        <v>-18.433520602425588</v>
      </c>
      <c r="CG160" s="29">
        <f t="shared" si="103"/>
        <v>-18.433520602425588</v>
      </c>
      <c r="CH160" s="29">
        <f t="shared" si="104"/>
        <v>-18.433520602425588</v>
      </c>
      <c r="CI160" s="29">
        <f t="shared" si="105"/>
        <v>0</v>
      </c>
      <c r="CJ160" s="29">
        <f t="shared" si="106"/>
        <v>0</v>
      </c>
      <c r="CK160" s="29">
        <f t="shared" si="107"/>
        <v>0</v>
      </c>
      <c r="CL160" s="29">
        <f t="shared" si="108"/>
        <v>0</v>
      </c>
      <c r="CM160" s="29">
        <f t="shared" si="109"/>
        <v>-18.433520602425588</v>
      </c>
      <c r="CN160" s="29">
        <f t="shared" si="110"/>
        <v>-18.433520602425588</v>
      </c>
      <c r="CO160" s="29">
        <f t="shared" si="111"/>
        <v>0</v>
      </c>
      <c r="CQ160" s="29">
        <f t="shared" si="112"/>
        <v>0</v>
      </c>
      <c r="CR160" s="29">
        <f t="shared" si="113"/>
        <v>0</v>
      </c>
      <c r="CS160" s="29">
        <f t="shared" si="114"/>
        <v>-127.6553</v>
      </c>
      <c r="CT160" s="29">
        <f t="shared" si="115"/>
        <v>-127.6553</v>
      </c>
      <c r="CU160" s="29">
        <f t="shared" si="116"/>
        <v>-127.6553</v>
      </c>
      <c r="CV160" s="29">
        <f t="shared" si="117"/>
        <v>-127.6553</v>
      </c>
      <c r="CW160" s="29">
        <f t="shared" si="118"/>
        <v>0</v>
      </c>
      <c r="CX160" s="29">
        <f t="shared" si="119"/>
        <v>0</v>
      </c>
      <c r="CY160" s="29">
        <f t="shared" si="120"/>
        <v>0</v>
      </c>
      <c r="CZ160" s="29">
        <f t="shared" si="121"/>
        <v>0</v>
      </c>
      <c r="DA160" s="29">
        <f t="shared" si="122"/>
        <v>-127.6553</v>
      </c>
      <c r="DB160" s="29">
        <f t="shared" si="123"/>
        <v>-127.6553</v>
      </c>
      <c r="DC160" s="29">
        <f t="shared" si="124"/>
        <v>0</v>
      </c>
    </row>
    <row r="161" spans="11:107" s="2" customFormat="1">
      <c r="K161" s="17" t="s">
        <v>77</v>
      </c>
      <c r="L161" s="17" t="s">
        <v>219</v>
      </c>
      <c r="M161" s="17" t="s">
        <v>218</v>
      </c>
      <c r="N161" s="2" t="str">
        <f t="shared" si="91"/>
        <v>JD8B17683CF5BWG</v>
      </c>
      <c r="O161" s="2" t="str">
        <f t="shared" si="90"/>
        <v>CFW</v>
      </c>
      <c r="P161" s="2" t="str">
        <f t="shared" si="92"/>
        <v>JD8B-17683-CFW</v>
      </c>
      <c r="Q161" s="2" t="s">
        <v>3305</v>
      </c>
      <c r="R161" s="2" t="s">
        <v>3306</v>
      </c>
      <c r="S161" s="2" t="s">
        <v>2887</v>
      </c>
      <c r="T161" s="2" t="s">
        <v>1375</v>
      </c>
      <c r="U161" s="2" t="s">
        <v>1375</v>
      </c>
      <c r="V161" s="2" t="s">
        <v>1375</v>
      </c>
      <c r="W161" s="2" t="s">
        <v>1375</v>
      </c>
      <c r="X161" s="2" t="s">
        <v>1375</v>
      </c>
      <c r="Y161" s="2" t="s">
        <v>1375</v>
      </c>
      <c r="Z161" s="2">
        <v>1</v>
      </c>
      <c r="AA161" s="2">
        <v>1</v>
      </c>
      <c r="AB161" s="2" t="s">
        <v>1375</v>
      </c>
      <c r="AC161" s="2" t="s">
        <v>1375</v>
      </c>
      <c r="AD161" s="2" t="s">
        <v>1375</v>
      </c>
      <c r="AE161" s="2" t="s">
        <v>1375</v>
      </c>
      <c r="AF161" s="2">
        <v>1</v>
      </c>
      <c r="AL161" s="2">
        <f t="shared" si="96"/>
        <v>1</v>
      </c>
      <c r="AM161" s="2" t="str">
        <f t="shared" si="125"/>
        <v>JD8B</v>
      </c>
      <c r="AN161" s="2" t="str">
        <f t="shared" si="126"/>
        <v>17683</v>
      </c>
      <c r="AO161" s="2" t="s">
        <v>2307</v>
      </c>
      <c r="AP161" s="2" t="str">
        <f t="shared" si="97"/>
        <v>JD8B-17683-CEW</v>
      </c>
      <c r="AQ161" s="2" t="s">
        <v>1674</v>
      </c>
      <c r="AR161" s="2" t="s">
        <v>1675</v>
      </c>
      <c r="AS161" s="2" t="s">
        <v>2164</v>
      </c>
      <c r="AT161" s="2" t="s">
        <v>2165</v>
      </c>
      <c r="AU161" s="2" t="s">
        <v>3023</v>
      </c>
      <c r="AV161" s="2" t="s">
        <v>3016</v>
      </c>
      <c r="AW161" s="2" t="s">
        <v>3017</v>
      </c>
      <c r="AX161" s="2" t="s">
        <v>3016</v>
      </c>
      <c r="AY161" s="2" t="s">
        <v>2108</v>
      </c>
      <c r="AZ161" s="2" t="s">
        <v>2124</v>
      </c>
      <c r="BA161" s="2" t="s">
        <v>2073</v>
      </c>
      <c r="BB161" s="29">
        <v>-203.95</v>
      </c>
      <c r="BC161" s="29">
        <v>-1.3495999999999999</v>
      </c>
      <c r="BD161" s="29">
        <v>-4.3099999999999996</v>
      </c>
      <c r="BE161" s="29">
        <v>0</v>
      </c>
      <c r="BF161" s="29">
        <v>0</v>
      </c>
      <c r="BG161" s="29">
        <v>-209.6096</v>
      </c>
      <c r="BH161" s="29">
        <f t="shared" si="94"/>
        <v>0</v>
      </c>
      <c r="BI161" s="29">
        <f t="shared" si="95"/>
        <v>0</v>
      </c>
      <c r="BJ161" s="29">
        <f t="shared" si="98"/>
        <v>-209.6096</v>
      </c>
      <c r="BK161" s="29">
        <f>BJ161/INDEX('EX-Rate'!A:I,MATCH('TT BoM '!BL161,'EX-Rate'!B:B,0),COLUMN('EX-Rate'!E:E))</f>
        <v>-30.267782693442314</v>
      </c>
      <c r="BL161" s="2" t="s">
        <v>2109</v>
      </c>
      <c r="BM161" s="2" t="str">
        <f t="shared" si="131"/>
        <v>LP</v>
      </c>
      <c r="BN161" s="2" t="s">
        <v>2884</v>
      </c>
      <c r="BO161" s="2" t="s">
        <v>2887</v>
      </c>
      <c r="BQ161" s="29" t="s">
        <v>2334</v>
      </c>
      <c r="BR161" s="29" t="s">
        <v>2334</v>
      </c>
      <c r="BS161" s="29"/>
      <c r="BT161" s="29">
        <v>0</v>
      </c>
      <c r="BU161" s="29">
        <v>0</v>
      </c>
      <c r="BV161" s="29">
        <v>0</v>
      </c>
      <c r="CC161" s="29">
        <f t="shared" si="99"/>
        <v>0</v>
      </c>
      <c r="CD161" s="29">
        <f t="shared" si="100"/>
        <v>0</v>
      </c>
      <c r="CE161" s="29">
        <f t="shared" si="101"/>
        <v>0</v>
      </c>
      <c r="CF161" s="29">
        <f t="shared" si="102"/>
        <v>0</v>
      </c>
      <c r="CG161" s="29">
        <f t="shared" si="103"/>
        <v>0</v>
      </c>
      <c r="CH161" s="29">
        <f t="shared" si="104"/>
        <v>0</v>
      </c>
      <c r="CI161" s="29">
        <f t="shared" si="105"/>
        <v>-30.267782693442314</v>
      </c>
      <c r="CJ161" s="29">
        <f t="shared" si="106"/>
        <v>-30.267782693442314</v>
      </c>
      <c r="CK161" s="29">
        <f t="shared" si="107"/>
        <v>0</v>
      </c>
      <c r="CL161" s="29">
        <f t="shared" si="108"/>
        <v>0</v>
      </c>
      <c r="CM161" s="29">
        <f t="shared" si="109"/>
        <v>0</v>
      </c>
      <c r="CN161" s="29">
        <f t="shared" si="110"/>
        <v>0</v>
      </c>
      <c r="CO161" s="29">
        <f t="shared" si="111"/>
        <v>-30.267782693442314</v>
      </c>
      <c r="CQ161" s="29">
        <f t="shared" si="112"/>
        <v>0</v>
      </c>
      <c r="CR161" s="29">
        <f t="shared" si="113"/>
        <v>0</v>
      </c>
      <c r="CS161" s="29">
        <f t="shared" si="114"/>
        <v>0</v>
      </c>
      <c r="CT161" s="29">
        <f t="shared" si="115"/>
        <v>0</v>
      </c>
      <c r="CU161" s="29">
        <f t="shared" si="116"/>
        <v>0</v>
      </c>
      <c r="CV161" s="29">
        <f t="shared" si="117"/>
        <v>0</v>
      </c>
      <c r="CW161" s="29">
        <f t="shared" si="118"/>
        <v>-209.6096</v>
      </c>
      <c r="CX161" s="29">
        <f t="shared" si="119"/>
        <v>-209.6096</v>
      </c>
      <c r="CY161" s="29">
        <f t="shared" si="120"/>
        <v>0</v>
      </c>
      <c r="CZ161" s="29">
        <f t="shared" si="121"/>
        <v>0</v>
      </c>
      <c r="DA161" s="29">
        <f t="shared" si="122"/>
        <v>0</v>
      </c>
      <c r="DB161" s="29">
        <f t="shared" si="123"/>
        <v>0</v>
      </c>
      <c r="DC161" s="29">
        <f t="shared" si="124"/>
        <v>-209.6096</v>
      </c>
    </row>
    <row r="162" spans="11:107" s="2" customFormat="1">
      <c r="K162" s="17" t="s">
        <v>46</v>
      </c>
      <c r="L162" s="17" t="s">
        <v>220</v>
      </c>
      <c r="M162" s="17" t="s">
        <v>56</v>
      </c>
      <c r="N162" s="2" t="str">
        <f t="shared" si="91"/>
        <v>JD8C18045AB</v>
      </c>
      <c r="O162" s="2" t="str">
        <f t="shared" ref="O162:O225" si="132">IF(AND(LEN(TRIM(M162))&gt;5,TRIM(K162)&lt;&gt;""),LEFT(TRIM(M162),2)&amp;"W",TRIM(M162))</f>
        <v>AB</v>
      </c>
      <c r="P162" s="2" t="str">
        <f t="shared" si="92"/>
        <v>JD8C-18045-AB</v>
      </c>
      <c r="Q162" s="2" t="s">
        <v>3305</v>
      </c>
      <c r="R162" s="2" t="s">
        <v>3306</v>
      </c>
      <c r="S162" s="2" t="s">
        <v>3320</v>
      </c>
      <c r="T162" s="2">
        <v>1</v>
      </c>
      <c r="U162" s="2" t="s">
        <v>1375</v>
      </c>
      <c r="V162" s="2">
        <v>1</v>
      </c>
      <c r="W162" s="2" t="s">
        <v>1375</v>
      </c>
      <c r="X162" s="2">
        <v>1</v>
      </c>
      <c r="Y162" s="2" t="s">
        <v>1375</v>
      </c>
      <c r="Z162" s="2" t="s">
        <v>1375</v>
      </c>
      <c r="AA162" s="2" t="s">
        <v>1375</v>
      </c>
      <c r="AB162" s="2">
        <v>1</v>
      </c>
      <c r="AC162" s="2" t="s">
        <v>1375</v>
      </c>
      <c r="AD162" s="2">
        <v>1</v>
      </c>
      <c r="AE162" s="2" t="s">
        <v>1375</v>
      </c>
      <c r="AF162" s="2" t="s">
        <v>1375</v>
      </c>
      <c r="AL162" s="2">
        <f t="shared" si="96"/>
        <v>1</v>
      </c>
      <c r="AM162" s="16" t="s">
        <v>1749</v>
      </c>
      <c r="AN162" s="59" t="s">
        <v>1886</v>
      </c>
      <c r="AO162" s="16" t="s">
        <v>1887</v>
      </c>
      <c r="AP162" s="2" t="str">
        <f t="shared" si="97"/>
        <v>JD8C -18045 -AB</v>
      </c>
      <c r="AQ162" s="2" t="s">
        <v>1868</v>
      </c>
      <c r="AR162" s="2" t="s">
        <v>1754</v>
      </c>
      <c r="AS162" s="2">
        <v>0</v>
      </c>
      <c r="AT162" s="2" t="s">
        <v>2160</v>
      </c>
      <c r="AU162" s="2" t="s">
        <v>2716</v>
      </c>
      <c r="AV162" s="2" t="s">
        <v>3018</v>
      </c>
      <c r="AW162" s="2">
        <v>0</v>
      </c>
      <c r="AX162" s="2">
        <v>0</v>
      </c>
      <c r="AY162" s="2">
        <v>0</v>
      </c>
      <c r="AZ162" s="2" t="s">
        <v>1647</v>
      </c>
      <c r="BA162" s="2" t="s">
        <v>2115</v>
      </c>
      <c r="BB162" s="29">
        <v>-104.24</v>
      </c>
      <c r="BC162" s="29">
        <v>-4.5199999999999996</v>
      </c>
      <c r="BD162" s="29">
        <v>-4</v>
      </c>
      <c r="BE162" s="29">
        <v>-0.26</v>
      </c>
      <c r="BF162" s="29">
        <v>0</v>
      </c>
      <c r="BG162" s="29">
        <v>-113.02</v>
      </c>
      <c r="BH162" s="29">
        <f t="shared" si="94"/>
        <v>0</v>
      </c>
      <c r="BI162" s="29">
        <f t="shared" si="95"/>
        <v>0</v>
      </c>
      <c r="BJ162" s="29">
        <f t="shared" si="98"/>
        <v>-113.02</v>
      </c>
      <c r="BK162" s="29">
        <f>BJ162/INDEX('EX-Rate'!A:I,MATCH('TT BoM '!BL162,'EX-Rate'!B:B,0),COLUMN('EX-Rate'!E:E))</f>
        <v>-16.320172358579235</v>
      </c>
      <c r="BL162" s="2" t="s">
        <v>2109</v>
      </c>
      <c r="BM162" s="2" t="str">
        <f t="shared" si="131"/>
        <v>LP</v>
      </c>
      <c r="BN162" s="2" t="s">
        <v>2718</v>
      </c>
      <c r="BO162" s="2" t="s">
        <v>2719</v>
      </c>
      <c r="BQ162" s="29">
        <v>0</v>
      </c>
      <c r="BR162" s="29">
        <v>0</v>
      </c>
      <c r="BS162" s="29"/>
      <c r="BT162" s="29">
        <v>0</v>
      </c>
      <c r="BU162" s="29">
        <v>0</v>
      </c>
      <c r="BV162" s="29">
        <v>0</v>
      </c>
      <c r="CC162" s="29">
        <f t="shared" si="99"/>
        <v>-16.320172358579235</v>
      </c>
      <c r="CD162" s="29">
        <f t="shared" si="100"/>
        <v>0</v>
      </c>
      <c r="CE162" s="29">
        <f t="shared" si="101"/>
        <v>-16.320172358579235</v>
      </c>
      <c r="CF162" s="29">
        <f t="shared" si="102"/>
        <v>0</v>
      </c>
      <c r="CG162" s="29">
        <f t="shared" si="103"/>
        <v>-16.320172358579235</v>
      </c>
      <c r="CH162" s="29">
        <f t="shared" si="104"/>
        <v>0</v>
      </c>
      <c r="CI162" s="29">
        <f t="shared" si="105"/>
        <v>0</v>
      </c>
      <c r="CJ162" s="29">
        <f t="shared" si="106"/>
        <v>0</v>
      </c>
      <c r="CK162" s="29">
        <f t="shared" si="107"/>
        <v>-16.320172358579235</v>
      </c>
      <c r="CL162" s="29">
        <f t="shared" si="108"/>
        <v>0</v>
      </c>
      <c r="CM162" s="29">
        <f t="shared" si="109"/>
        <v>-16.320172358579235</v>
      </c>
      <c r="CN162" s="29">
        <f t="shared" si="110"/>
        <v>0</v>
      </c>
      <c r="CO162" s="29">
        <f t="shared" si="111"/>
        <v>0</v>
      </c>
      <c r="CQ162" s="29">
        <f t="shared" si="112"/>
        <v>-113.02</v>
      </c>
      <c r="CR162" s="29">
        <f t="shared" si="113"/>
        <v>0</v>
      </c>
      <c r="CS162" s="29">
        <f t="shared" si="114"/>
        <v>-113.02</v>
      </c>
      <c r="CT162" s="29">
        <f t="shared" si="115"/>
        <v>0</v>
      </c>
      <c r="CU162" s="29">
        <f t="shared" si="116"/>
        <v>-113.02</v>
      </c>
      <c r="CV162" s="29">
        <f t="shared" si="117"/>
        <v>0</v>
      </c>
      <c r="CW162" s="29">
        <f t="shared" si="118"/>
        <v>0</v>
      </c>
      <c r="CX162" s="29">
        <f t="shared" si="119"/>
        <v>0</v>
      </c>
      <c r="CY162" s="29">
        <f t="shared" si="120"/>
        <v>-113.02</v>
      </c>
      <c r="CZ162" s="29">
        <f t="shared" si="121"/>
        <v>0</v>
      </c>
      <c r="DA162" s="29">
        <f t="shared" si="122"/>
        <v>-113.02</v>
      </c>
      <c r="DB162" s="29">
        <f t="shared" si="123"/>
        <v>0</v>
      </c>
      <c r="DC162" s="29">
        <f t="shared" si="124"/>
        <v>0</v>
      </c>
    </row>
    <row r="163" spans="11:107" s="2" customFormat="1">
      <c r="K163" s="17" t="s">
        <v>46</v>
      </c>
      <c r="L163" s="17" t="s">
        <v>220</v>
      </c>
      <c r="M163" s="17" t="s">
        <v>61</v>
      </c>
      <c r="N163" s="2" t="str">
        <f t="shared" si="91"/>
        <v>JD8C18045BB</v>
      </c>
      <c r="O163" s="2" t="str">
        <f t="shared" si="132"/>
        <v>BB</v>
      </c>
      <c r="P163" s="2" t="str">
        <f t="shared" si="92"/>
        <v>JD8C-18045-BB</v>
      </c>
      <c r="Q163" s="2" t="s">
        <v>3305</v>
      </c>
      <c r="R163" s="2" t="s">
        <v>3306</v>
      </c>
      <c r="S163" s="2" t="s">
        <v>3320</v>
      </c>
      <c r="T163" s="2" t="s">
        <v>1375</v>
      </c>
      <c r="U163" s="2">
        <v>1</v>
      </c>
      <c r="V163" s="2" t="s">
        <v>1375</v>
      </c>
      <c r="W163" s="2">
        <v>1</v>
      </c>
      <c r="X163" s="2" t="s">
        <v>1375</v>
      </c>
      <c r="Y163" s="2">
        <v>1</v>
      </c>
      <c r="Z163" s="2">
        <v>1</v>
      </c>
      <c r="AA163" s="2">
        <v>1</v>
      </c>
      <c r="AB163" s="2" t="s">
        <v>1375</v>
      </c>
      <c r="AC163" s="2">
        <v>1</v>
      </c>
      <c r="AD163" s="2" t="s">
        <v>1375</v>
      </c>
      <c r="AE163" s="2">
        <v>1</v>
      </c>
      <c r="AF163" s="2">
        <v>1</v>
      </c>
      <c r="AL163" s="2">
        <f t="shared" si="96"/>
        <v>1</v>
      </c>
      <c r="AM163" s="16" t="s">
        <v>1749</v>
      </c>
      <c r="AN163" s="59" t="s">
        <v>1886</v>
      </c>
      <c r="AO163" s="16" t="s">
        <v>1888</v>
      </c>
      <c r="AP163" s="2" t="str">
        <f t="shared" si="97"/>
        <v>JD8C -18045 -BB</v>
      </c>
      <c r="AQ163" s="2" t="s">
        <v>1868</v>
      </c>
      <c r="AR163" s="2" t="s">
        <v>1754</v>
      </c>
      <c r="AS163" s="2">
        <v>0</v>
      </c>
      <c r="AT163" s="2" t="s">
        <v>2160</v>
      </c>
      <c r="AU163" s="2" t="s">
        <v>2716</v>
      </c>
      <c r="AV163" s="2" t="s">
        <v>3018</v>
      </c>
      <c r="AW163" s="2">
        <v>0</v>
      </c>
      <c r="AX163" s="2">
        <v>0</v>
      </c>
      <c r="AY163" s="2">
        <v>0</v>
      </c>
      <c r="AZ163" s="2" t="s">
        <v>1647</v>
      </c>
      <c r="BA163" s="2" t="s">
        <v>2115</v>
      </c>
      <c r="BB163" s="29">
        <v>-104.15</v>
      </c>
      <c r="BC163" s="29">
        <v>-4.5199999999999996</v>
      </c>
      <c r="BD163" s="29">
        <v>-4</v>
      </c>
      <c r="BE163" s="29">
        <v>-0.26</v>
      </c>
      <c r="BF163" s="29">
        <v>0</v>
      </c>
      <c r="BG163" s="29">
        <v>-112.93</v>
      </c>
      <c r="BH163" s="29">
        <f t="shared" si="94"/>
        <v>0</v>
      </c>
      <c r="BI163" s="29">
        <f t="shared" si="95"/>
        <v>0</v>
      </c>
      <c r="BJ163" s="29">
        <f t="shared" si="98"/>
        <v>-112.93</v>
      </c>
      <c r="BK163" s="29">
        <f>BJ163/INDEX('EX-Rate'!A:I,MATCH('TT BoM '!BL163,'EX-Rate'!B:B,0),COLUMN('EX-Rate'!E:E))</f>
        <v>-16.307176291402879</v>
      </c>
      <c r="BL163" s="2" t="s">
        <v>2109</v>
      </c>
      <c r="BM163" s="2" t="str">
        <f t="shared" si="131"/>
        <v>LP</v>
      </c>
      <c r="BN163" s="2" t="s">
        <v>2718</v>
      </c>
      <c r="BO163" s="2" t="s">
        <v>2719</v>
      </c>
      <c r="BQ163" s="29">
        <v>0</v>
      </c>
      <c r="BR163" s="29">
        <v>0</v>
      </c>
      <c r="BS163" s="29"/>
      <c r="BT163" s="29">
        <v>0</v>
      </c>
      <c r="BU163" s="29">
        <v>0</v>
      </c>
      <c r="BV163" s="29">
        <v>0</v>
      </c>
      <c r="CC163" s="29">
        <f t="shared" si="99"/>
        <v>0</v>
      </c>
      <c r="CD163" s="29">
        <f t="shared" si="100"/>
        <v>-16.307176291402879</v>
      </c>
      <c r="CE163" s="29">
        <f t="shared" si="101"/>
        <v>0</v>
      </c>
      <c r="CF163" s="29">
        <f t="shared" si="102"/>
        <v>-16.307176291402879</v>
      </c>
      <c r="CG163" s="29">
        <f t="shared" si="103"/>
        <v>0</v>
      </c>
      <c r="CH163" s="29">
        <f t="shared" si="104"/>
        <v>-16.307176291402879</v>
      </c>
      <c r="CI163" s="29">
        <f t="shared" si="105"/>
        <v>-16.307176291402879</v>
      </c>
      <c r="CJ163" s="29">
        <f t="shared" si="106"/>
        <v>-16.307176291402879</v>
      </c>
      <c r="CK163" s="29">
        <f t="shared" si="107"/>
        <v>0</v>
      </c>
      <c r="CL163" s="29">
        <f t="shared" si="108"/>
        <v>-16.307176291402879</v>
      </c>
      <c r="CM163" s="29">
        <f t="shared" si="109"/>
        <v>0</v>
      </c>
      <c r="CN163" s="29">
        <f t="shared" si="110"/>
        <v>-16.307176291402879</v>
      </c>
      <c r="CO163" s="29">
        <f t="shared" si="111"/>
        <v>-16.307176291402879</v>
      </c>
      <c r="CQ163" s="29">
        <f t="shared" si="112"/>
        <v>0</v>
      </c>
      <c r="CR163" s="29">
        <f t="shared" si="113"/>
        <v>-112.93</v>
      </c>
      <c r="CS163" s="29">
        <f t="shared" si="114"/>
        <v>0</v>
      </c>
      <c r="CT163" s="29">
        <f t="shared" si="115"/>
        <v>-112.93</v>
      </c>
      <c r="CU163" s="29">
        <f t="shared" si="116"/>
        <v>0</v>
      </c>
      <c r="CV163" s="29">
        <f t="shared" si="117"/>
        <v>-112.93</v>
      </c>
      <c r="CW163" s="29">
        <f t="shared" si="118"/>
        <v>-112.93</v>
      </c>
      <c r="CX163" s="29">
        <f t="shared" si="119"/>
        <v>-112.93</v>
      </c>
      <c r="CY163" s="29">
        <f t="shared" si="120"/>
        <v>0</v>
      </c>
      <c r="CZ163" s="29">
        <f t="shared" si="121"/>
        <v>-112.93</v>
      </c>
      <c r="DA163" s="29">
        <f t="shared" si="122"/>
        <v>0</v>
      </c>
      <c r="DB163" s="29">
        <f t="shared" si="123"/>
        <v>-112.93</v>
      </c>
      <c r="DC163" s="29">
        <f t="shared" si="124"/>
        <v>-112.93</v>
      </c>
    </row>
    <row r="164" spans="11:107" s="2" customFormat="1">
      <c r="K164" s="17" t="s">
        <v>46</v>
      </c>
      <c r="L164" s="17" t="s">
        <v>221</v>
      </c>
      <c r="M164" s="17" t="s">
        <v>56</v>
      </c>
      <c r="N164" s="2" t="str">
        <f t="shared" si="91"/>
        <v>JD8C18080AB</v>
      </c>
      <c r="O164" s="2" t="str">
        <f t="shared" si="132"/>
        <v>AB</v>
      </c>
      <c r="P164" s="2" t="str">
        <f t="shared" si="92"/>
        <v>JD8C-18080-AB</v>
      </c>
      <c r="Q164" s="2" t="s">
        <v>3305</v>
      </c>
      <c r="R164" s="2" t="s">
        <v>3306</v>
      </c>
      <c r="S164" s="2" t="s">
        <v>3320</v>
      </c>
      <c r="T164" s="2">
        <v>2</v>
      </c>
      <c r="U164" s="2">
        <v>2</v>
      </c>
      <c r="V164" s="2">
        <v>2</v>
      </c>
      <c r="W164" s="2">
        <v>2</v>
      </c>
      <c r="X164" s="2">
        <v>2</v>
      </c>
      <c r="Y164" s="2">
        <v>2</v>
      </c>
      <c r="Z164" s="2">
        <v>2</v>
      </c>
      <c r="AA164" s="2">
        <v>2</v>
      </c>
      <c r="AB164" s="2">
        <v>2</v>
      </c>
      <c r="AC164" s="2">
        <v>2</v>
      </c>
      <c r="AD164" s="2">
        <v>2</v>
      </c>
      <c r="AE164" s="2">
        <v>2</v>
      </c>
      <c r="AF164" s="2">
        <v>2</v>
      </c>
      <c r="AL164" s="2">
        <f t="shared" si="96"/>
        <v>1</v>
      </c>
      <c r="AM164" s="60" t="s">
        <v>1749</v>
      </c>
      <c r="AN164" s="60">
        <v>18080</v>
      </c>
      <c r="AO164" s="60" t="s">
        <v>1889</v>
      </c>
      <c r="AP164" s="2" t="str">
        <f t="shared" si="97"/>
        <v>JD8C -18080-AB</v>
      </c>
      <c r="AQ164" s="2" t="s">
        <v>1868</v>
      </c>
      <c r="AR164" s="2" t="s">
        <v>1754</v>
      </c>
      <c r="AS164" s="2">
        <v>0</v>
      </c>
      <c r="AT164" s="2" t="s">
        <v>2160</v>
      </c>
      <c r="AU164" s="2" t="s">
        <v>2716</v>
      </c>
      <c r="AV164" s="2" t="s">
        <v>3019</v>
      </c>
      <c r="AW164" s="2">
        <v>0</v>
      </c>
      <c r="AX164" s="2">
        <v>0</v>
      </c>
      <c r="AY164" s="2">
        <v>0</v>
      </c>
      <c r="AZ164" s="2" t="s">
        <v>1647</v>
      </c>
      <c r="BA164" s="2" t="s">
        <v>2115</v>
      </c>
      <c r="BB164" s="29">
        <v>-110.57</v>
      </c>
      <c r="BC164" s="29">
        <v>-1.8</v>
      </c>
      <c r="BD164" s="29">
        <v>-3</v>
      </c>
      <c r="BE164" s="29">
        <v>-0.3</v>
      </c>
      <c r="BF164" s="29">
        <v>0</v>
      </c>
      <c r="BG164" s="29">
        <v>-115.66999999999999</v>
      </c>
      <c r="BH164" s="29">
        <f t="shared" si="94"/>
        <v>0</v>
      </c>
      <c r="BI164" s="29">
        <f t="shared" si="95"/>
        <v>0</v>
      </c>
      <c r="BJ164" s="29">
        <f t="shared" si="98"/>
        <v>-115.66999999999999</v>
      </c>
      <c r="BK164" s="29">
        <f>BJ164/INDEX('EX-Rate'!A:I,MATCH('TT BoM '!BL164,'EX-Rate'!B:B,0),COLUMN('EX-Rate'!E:E))</f>
        <v>-16.702834336549817</v>
      </c>
      <c r="BL164" s="2" t="s">
        <v>2109</v>
      </c>
      <c r="BM164" s="2" t="str">
        <f t="shared" si="131"/>
        <v>LP</v>
      </c>
      <c r="BN164" s="2" t="s">
        <v>2718</v>
      </c>
      <c r="BO164" s="2" t="s">
        <v>2719</v>
      </c>
      <c r="BQ164" s="29">
        <v>0</v>
      </c>
      <c r="BR164" s="29">
        <v>0</v>
      </c>
      <c r="BS164" s="29"/>
      <c r="BT164" s="29">
        <v>0</v>
      </c>
      <c r="BU164" s="29">
        <v>0</v>
      </c>
      <c r="BV164" s="29">
        <v>0</v>
      </c>
      <c r="CC164" s="29">
        <f t="shared" si="99"/>
        <v>-33.405668673099633</v>
      </c>
      <c r="CD164" s="29">
        <f t="shared" si="100"/>
        <v>-33.405668673099633</v>
      </c>
      <c r="CE164" s="29">
        <f t="shared" si="101"/>
        <v>-33.405668673099633</v>
      </c>
      <c r="CF164" s="29">
        <f t="shared" si="102"/>
        <v>-33.405668673099633</v>
      </c>
      <c r="CG164" s="29">
        <f t="shared" si="103"/>
        <v>-33.405668673099633</v>
      </c>
      <c r="CH164" s="29">
        <f t="shared" si="104"/>
        <v>-33.405668673099633</v>
      </c>
      <c r="CI164" s="29">
        <f t="shared" si="105"/>
        <v>-33.405668673099633</v>
      </c>
      <c r="CJ164" s="29">
        <f t="shared" si="106"/>
        <v>-33.405668673099633</v>
      </c>
      <c r="CK164" s="29">
        <f t="shared" si="107"/>
        <v>-33.405668673099633</v>
      </c>
      <c r="CL164" s="29">
        <f t="shared" si="108"/>
        <v>-33.405668673099633</v>
      </c>
      <c r="CM164" s="29">
        <f t="shared" si="109"/>
        <v>-33.405668673099633</v>
      </c>
      <c r="CN164" s="29">
        <f t="shared" si="110"/>
        <v>-33.405668673099633</v>
      </c>
      <c r="CO164" s="29">
        <f t="shared" si="111"/>
        <v>-33.405668673099633</v>
      </c>
      <c r="CQ164" s="29">
        <f t="shared" si="112"/>
        <v>-231.33999999999997</v>
      </c>
      <c r="CR164" s="29">
        <f t="shared" si="113"/>
        <v>-231.33999999999997</v>
      </c>
      <c r="CS164" s="29">
        <f t="shared" si="114"/>
        <v>-231.33999999999997</v>
      </c>
      <c r="CT164" s="29">
        <f t="shared" si="115"/>
        <v>-231.33999999999997</v>
      </c>
      <c r="CU164" s="29">
        <f t="shared" si="116"/>
        <v>-231.33999999999997</v>
      </c>
      <c r="CV164" s="29">
        <f t="shared" si="117"/>
        <v>-231.33999999999997</v>
      </c>
      <c r="CW164" s="29">
        <f t="shared" si="118"/>
        <v>-231.33999999999997</v>
      </c>
      <c r="CX164" s="29">
        <f t="shared" si="119"/>
        <v>-231.33999999999997</v>
      </c>
      <c r="CY164" s="29">
        <f t="shared" si="120"/>
        <v>-231.33999999999997</v>
      </c>
      <c r="CZ164" s="29">
        <f t="shared" si="121"/>
        <v>-231.33999999999997</v>
      </c>
      <c r="DA164" s="29">
        <f t="shared" si="122"/>
        <v>-231.33999999999997</v>
      </c>
      <c r="DB164" s="29">
        <f t="shared" si="123"/>
        <v>-231.33999999999997</v>
      </c>
      <c r="DC164" s="29">
        <f t="shared" si="124"/>
        <v>-231.33999999999997</v>
      </c>
    </row>
    <row r="165" spans="11:107" s="2" customFormat="1">
      <c r="K165" s="17" t="s">
        <v>222</v>
      </c>
      <c r="L165" s="17" t="s">
        <v>223</v>
      </c>
      <c r="M165" s="17" t="s">
        <v>45</v>
      </c>
      <c r="N165" s="2" t="str">
        <f t="shared" si="91"/>
        <v>KV6118481AC</v>
      </c>
      <c r="O165" s="2" t="str">
        <f t="shared" si="132"/>
        <v>AC</v>
      </c>
      <c r="P165" s="2" t="str">
        <f t="shared" si="92"/>
        <v>KV61-18481-AC</v>
      </c>
      <c r="Q165" s="2" t="s">
        <v>3305</v>
      </c>
      <c r="R165" s="2" t="s">
        <v>3306</v>
      </c>
      <c r="S165" s="2" t="s">
        <v>3114</v>
      </c>
      <c r="T165" s="2">
        <v>1</v>
      </c>
      <c r="U165" s="2">
        <v>1</v>
      </c>
      <c r="V165" s="2">
        <v>1</v>
      </c>
      <c r="W165" s="2">
        <v>1</v>
      </c>
      <c r="X165" s="2">
        <v>1</v>
      </c>
      <c r="Y165" s="2">
        <v>1</v>
      </c>
      <c r="Z165" s="2">
        <v>1</v>
      </c>
      <c r="AA165" s="2">
        <v>1</v>
      </c>
      <c r="AB165" s="2">
        <v>1</v>
      </c>
      <c r="AC165" s="2">
        <v>1</v>
      </c>
      <c r="AD165" s="2">
        <v>1</v>
      </c>
      <c r="AE165" s="2">
        <v>1</v>
      </c>
      <c r="AF165" s="2">
        <v>1</v>
      </c>
      <c r="AL165" s="2">
        <f t="shared" si="96"/>
        <v>1</v>
      </c>
      <c r="AM165" s="2" t="str">
        <f t="shared" si="125"/>
        <v>KV61</v>
      </c>
      <c r="AN165" s="2" t="str">
        <f t="shared" si="126"/>
        <v>18481</v>
      </c>
      <c r="AO165" s="2" t="str">
        <f>TRIM(O165)</f>
        <v>AC</v>
      </c>
      <c r="AP165" s="2" t="str">
        <f t="shared" si="97"/>
        <v>KV61-18481-AC</v>
      </c>
      <c r="AQ165" s="2" t="s">
        <v>1846</v>
      </c>
      <c r="AR165" s="2" t="s">
        <v>3881</v>
      </c>
      <c r="AV165" s="2" t="s">
        <v>3020</v>
      </c>
      <c r="AW165" s="2">
        <v>0</v>
      </c>
      <c r="AX165" s="2">
        <v>0</v>
      </c>
      <c r="AY165" s="2">
        <v>0</v>
      </c>
      <c r="AZ165" s="39" t="s">
        <v>1648</v>
      </c>
      <c r="BA165" s="2">
        <v>0</v>
      </c>
      <c r="BB165" s="29"/>
      <c r="BC165" s="29"/>
      <c r="BD165" s="29"/>
      <c r="BE165" s="29"/>
      <c r="BF165" s="29"/>
      <c r="BG165" s="29">
        <v>-0.54388999999999998</v>
      </c>
      <c r="BH165" s="29">
        <f t="shared" si="94"/>
        <v>-2.0123930000000002E-2</v>
      </c>
      <c r="BI165" s="29">
        <f t="shared" si="95"/>
        <v>-5.6401393000000001E-2</v>
      </c>
      <c r="BJ165" s="29">
        <f t="shared" si="98"/>
        <v>-0.62041532300000002</v>
      </c>
      <c r="BK165" s="29">
        <f>BJ165/INDEX('EX-Rate'!A:I,MATCH('TT BoM '!BL165,'EX-Rate'!B:B,0),COLUMN('EX-Rate'!E:E))</f>
        <v>-0.71230457157011695</v>
      </c>
      <c r="BL165" s="2" t="s">
        <v>3064</v>
      </c>
      <c r="BM165" s="2" t="str">
        <f t="shared" si="131"/>
        <v>SP</v>
      </c>
      <c r="BQ165" s="29"/>
      <c r="BR165" s="29"/>
      <c r="BS165" s="29"/>
      <c r="BT165" s="29"/>
      <c r="BU165" s="29"/>
      <c r="BV165" s="29"/>
      <c r="CC165" s="29">
        <f t="shared" si="99"/>
        <v>-0.71230457157011695</v>
      </c>
      <c r="CD165" s="29">
        <f t="shared" si="100"/>
        <v>-0.71230457157011695</v>
      </c>
      <c r="CE165" s="29">
        <f t="shared" si="101"/>
        <v>-0.71230457157011695</v>
      </c>
      <c r="CF165" s="29">
        <f t="shared" si="102"/>
        <v>-0.71230457157011695</v>
      </c>
      <c r="CG165" s="29">
        <f t="shared" si="103"/>
        <v>-0.71230457157011695</v>
      </c>
      <c r="CH165" s="29">
        <f t="shared" si="104"/>
        <v>-0.71230457157011695</v>
      </c>
      <c r="CI165" s="29">
        <f t="shared" si="105"/>
        <v>-0.71230457157011695</v>
      </c>
      <c r="CJ165" s="29">
        <f t="shared" si="106"/>
        <v>-0.71230457157011695</v>
      </c>
      <c r="CK165" s="29">
        <f t="shared" si="107"/>
        <v>-0.71230457157011695</v>
      </c>
      <c r="CL165" s="29">
        <f t="shared" si="108"/>
        <v>-0.71230457157011695</v>
      </c>
      <c r="CM165" s="29">
        <f t="shared" si="109"/>
        <v>-0.71230457157011695</v>
      </c>
      <c r="CN165" s="29">
        <f t="shared" si="110"/>
        <v>-0.71230457157011695</v>
      </c>
      <c r="CO165" s="29">
        <f t="shared" si="111"/>
        <v>-0.71230457157011695</v>
      </c>
      <c r="CQ165" s="29">
        <f t="shared" si="112"/>
        <v>-0.62041532300000002</v>
      </c>
      <c r="CR165" s="29">
        <f t="shared" si="113"/>
        <v>-0.62041532300000002</v>
      </c>
      <c r="CS165" s="29">
        <f t="shared" si="114"/>
        <v>-0.62041532300000002</v>
      </c>
      <c r="CT165" s="29">
        <f t="shared" si="115"/>
        <v>-0.62041532300000002</v>
      </c>
      <c r="CU165" s="29">
        <f t="shared" si="116"/>
        <v>-0.62041532300000002</v>
      </c>
      <c r="CV165" s="29">
        <f t="shared" si="117"/>
        <v>-0.62041532300000002</v>
      </c>
      <c r="CW165" s="29">
        <f t="shared" si="118"/>
        <v>-0.62041532300000002</v>
      </c>
      <c r="CX165" s="29">
        <f t="shared" si="119"/>
        <v>-0.62041532300000002</v>
      </c>
      <c r="CY165" s="29">
        <f t="shared" si="120"/>
        <v>-0.62041532300000002</v>
      </c>
      <c r="CZ165" s="29">
        <f t="shared" si="121"/>
        <v>-0.62041532300000002</v>
      </c>
      <c r="DA165" s="29">
        <f t="shared" si="122"/>
        <v>-0.62041532300000002</v>
      </c>
      <c r="DB165" s="29">
        <f t="shared" si="123"/>
        <v>-0.62041532300000002</v>
      </c>
      <c r="DC165" s="29">
        <f t="shared" si="124"/>
        <v>-0.62041532300000002</v>
      </c>
    </row>
    <row r="166" spans="11:107" s="2" customFormat="1">
      <c r="K166" s="17" t="s">
        <v>87</v>
      </c>
      <c r="L166" s="17" t="s">
        <v>224</v>
      </c>
      <c r="M166" s="17" t="s">
        <v>186</v>
      </c>
      <c r="N166" s="2" t="str">
        <f t="shared" si="91"/>
        <v>CV6118495TC</v>
      </c>
      <c r="O166" s="2" t="str">
        <f t="shared" si="132"/>
        <v>TC</v>
      </c>
      <c r="P166" s="2" t="str">
        <f t="shared" si="92"/>
        <v>CV61-18495-TC</v>
      </c>
      <c r="Q166" s="2" t="s">
        <v>3305</v>
      </c>
      <c r="R166" s="2" t="s">
        <v>3306</v>
      </c>
      <c r="S166" s="2" t="s">
        <v>3228</v>
      </c>
      <c r="T166" s="2" t="s">
        <v>1375</v>
      </c>
      <c r="U166" s="2" t="s">
        <v>1375</v>
      </c>
      <c r="V166" s="2" t="s">
        <v>1375</v>
      </c>
      <c r="W166" s="2" t="s">
        <v>1375</v>
      </c>
      <c r="X166" s="2" t="s">
        <v>1375</v>
      </c>
      <c r="Y166" s="2">
        <v>1</v>
      </c>
      <c r="Z166" s="2" t="s">
        <v>1375</v>
      </c>
      <c r="AA166" s="2">
        <v>1</v>
      </c>
      <c r="AB166" s="2" t="s">
        <v>1375</v>
      </c>
      <c r="AC166" s="2" t="s">
        <v>1375</v>
      </c>
      <c r="AD166" s="2" t="s">
        <v>1375</v>
      </c>
      <c r="AE166" s="2" t="s">
        <v>1375</v>
      </c>
      <c r="AF166" s="2" t="s">
        <v>1375</v>
      </c>
      <c r="AL166" s="2">
        <f t="shared" si="96"/>
        <v>1</v>
      </c>
      <c r="AM166" s="2" t="str">
        <f t="shared" si="125"/>
        <v>CV61</v>
      </c>
      <c r="AN166" s="2" t="str">
        <f t="shared" si="126"/>
        <v>18495</v>
      </c>
      <c r="AO166" s="2" t="str">
        <f t="shared" ref="AO166:AO167" si="133">TRIM(O166)</f>
        <v>TC</v>
      </c>
      <c r="AP166" s="2" t="str">
        <f t="shared" si="97"/>
        <v>CV61-18495-TC</v>
      </c>
      <c r="AQ166" s="2" t="s">
        <v>2063</v>
      </c>
      <c r="AR166" s="2" t="s">
        <v>3881</v>
      </c>
      <c r="AV166" s="71" t="s">
        <v>3481</v>
      </c>
      <c r="AW166" s="71" t="s">
        <v>3480</v>
      </c>
      <c r="AZ166" s="39" t="s">
        <v>1648</v>
      </c>
      <c r="BB166" s="29"/>
      <c r="BC166" s="29"/>
      <c r="BD166" s="29"/>
      <c r="BE166" s="29"/>
      <c r="BF166" s="29"/>
      <c r="BG166" s="29">
        <v>-16.005269999999999</v>
      </c>
      <c r="BH166" s="29">
        <f t="shared" si="94"/>
        <v>-0.59219499000000009</v>
      </c>
      <c r="BI166" s="29">
        <f t="shared" si="95"/>
        <v>-1.6597464989999999</v>
      </c>
      <c r="BJ166" s="29">
        <f t="shared" si="98"/>
        <v>-18.257211488999999</v>
      </c>
      <c r="BK166" s="29">
        <f>BJ166/INDEX('EX-Rate'!A:I,MATCH('TT BoM '!BL166,'EX-Rate'!B:B,0),COLUMN('EX-Rate'!E:E))</f>
        <v>-18.257211488999999</v>
      </c>
      <c r="BL166" s="2" t="s">
        <v>3117</v>
      </c>
      <c r="BM166" s="2" t="str">
        <f t="shared" si="131"/>
        <v>SP</v>
      </c>
      <c r="BO166" s="2" t="s">
        <v>3260</v>
      </c>
      <c r="BQ166" s="29"/>
      <c r="BR166" s="29"/>
      <c r="BS166" s="29"/>
      <c r="BT166" s="29"/>
      <c r="BU166" s="29"/>
      <c r="BV166" s="29"/>
      <c r="CC166" s="29">
        <f t="shared" si="99"/>
        <v>0</v>
      </c>
      <c r="CD166" s="29">
        <f t="shared" si="100"/>
        <v>0</v>
      </c>
      <c r="CE166" s="29">
        <f t="shared" si="101"/>
        <v>0</v>
      </c>
      <c r="CF166" s="29">
        <f t="shared" si="102"/>
        <v>0</v>
      </c>
      <c r="CG166" s="29">
        <f t="shared" si="103"/>
        <v>0</v>
      </c>
      <c r="CH166" s="29">
        <f t="shared" si="104"/>
        <v>-18.257211488999999</v>
      </c>
      <c r="CI166" s="29">
        <f t="shared" si="105"/>
        <v>0</v>
      </c>
      <c r="CJ166" s="29">
        <f t="shared" si="106"/>
        <v>-18.257211488999999</v>
      </c>
      <c r="CK166" s="29">
        <f t="shared" si="107"/>
        <v>0</v>
      </c>
      <c r="CL166" s="29">
        <f t="shared" si="108"/>
        <v>0</v>
      </c>
      <c r="CM166" s="29">
        <f t="shared" si="109"/>
        <v>0</v>
      </c>
      <c r="CN166" s="29">
        <f t="shared" si="110"/>
        <v>0</v>
      </c>
      <c r="CO166" s="29">
        <f t="shared" si="111"/>
        <v>0</v>
      </c>
      <c r="CQ166" s="29">
        <f t="shared" si="112"/>
        <v>0</v>
      </c>
      <c r="CR166" s="29">
        <f t="shared" si="113"/>
        <v>0</v>
      </c>
      <c r="CS166" s="29">
        <f t="shared" si="114"/>
        <v>0</v>
      </c>
      <c r="CT166" s="29">
        <f t="shared" si="115"/>
        <v>0</v>
      </c>
      <c r="CU166" s="29">
        <f t="shared" si="116"/>
        <v>0</v>
      </c>
      <c r="CV166" s="29">
        <f t="shared" si="117"/>
        <v>-18.257211488999999</v>
      </c>
      <c r="CW166" s="29">
        <f t="shared" si="118"/>
        <v>0</v>
      </c>
      <c r="CX166" s="29">
        <f t="shared" si="119"/>
        <v>-18.257211488999999</v>
      </c>
      <c r="CY166" s="29">
        <f t="shared" si="120"/>
        <v>0</v>
      </c>
      <c r="CZ166" s="29">
        <f t="shared" si="121"/>
        <v>0</v>
      </c>
      <c r="DA166" s="29">
        <f t="shared" si="122"/>
        <v>0</v>
      </c>
      <c r="DB166" s="29">
        <f t="shared" si="123"/>
        <v>0</v>
      </c>
      <c r="DC166" s="29">
        <f t="shared" si="124"/>
        <v>0</v>
      </c>
    </row>
    <row r="167" spans="11:107" s="2" customFormat="1">
      <c r="K167" s="17" t="s">
        <v>122</v>
      </c>
      <c r="L167" s="17" t="s">
        <v>224</v>
      </c>
      <c r="M167" s="17" t="s">
        <v>50</v>
      </c>
      <c r="N167" s="2" t="str">
        <f t="shared" si="91"/>
        <v>F1F118495DB</v>
      </c>
      <c r="O167" s="2" t="str">
        <f t="shared" si="132"/>
        <v>DB</v>
      </c>
      <c r="P167" s="2" t="str">
        <f t="shared" si="92"/>
        <v>F1F1-18495-DB</v>
      </c>
      <c r="Q167" s="2" t="s">
        <v>3305</v>
      </c>
      <c r="R167" s="2" t="s">
        <v>3306</v>
      </c>
      <c r="S167" s="2" t="s">
        <v>3228</v>
      </c>
      <c r="T167" s="2" t="s">
        <v>1375</v>
      </c>
      <c r="U167" s="2">
        <v>1</v>
      </c>
      <c r="V167" s="2" t="s">
        <v>1375</v>
      </c>
      <c r="W167" s="2">
        <v>1</v>
      </c>
      <c r="X167" s="2" t="s">
        <v>1375</v>
      </c>
      <c r="Y167" s="2" t="s">
        <v>1375</v>
      </c>
      <c r="Z167" s="2">
        <v>1</v>
      </c>
      <c r="AA167" s="2" t="s">
        <v>1375</v>
      </c>
      <c r="AB167" s="2" t="s">
        <v>1375</v>
      </c>
      <c r="AC167" s="2">
        <v>1</v>
      </c>
      <c r="AD167" s="2" t="s">
        <v>1375</v>
      </c>
      <c r="AE167" s="2">
        <v>1</v>
      </c>
      <c r="AF167" s="2">
        <v>1</v>
      </c>
      <c r="AL167" s="2">
        <f t="shared" si="96"/>
        <v>1</v>
      </c>
      <c r="AM167" s="2" t="str">
        <f t="shared" si="125"/>
        <v>F1F1</v>
      </c>
      <c r="AN167" s="2" t="str">
        <f t="shared" si="126"/>
        <v>18495</v>
      </c>
      <c r="AO167" s="2" t="str">
        <f t="shared" si="133"/>
        <v>DB</v>
      </c>
      <c r="AP167" s="2" t="str">
        <f t="shared" si="97"/>
        <v>F1F1-18495-DB</v>
      </c>
      <c r="AQ167" s="2" t="s">
        <v>2063</v>
      </c>
      <c r="AR167" s="2" t="s">
        <v>3881</v>
      </c>
      <c r="AV167" s="71" t="s">
        <v>3481</v>
      </c>
      <c r="AW167" s="71" t="s">
        <v>3480</v>
      </c>
      <c r="AZ167" s="39" t="s">
        <v>1648</v>
      </c>
      <c r="BB167" s="29"/>
      <c r="BC167" s="29"/>
      <c r="BD167" s="29"/>
      <c r="BE167" s="29"/>
      <c r="BF167" s="29"/>
      <c r="BG167" s="29">
        <v>-16.422129999999999</v>
      </c>
      <c r="BH167" s="29">
        <f t="shared" si="94"/>
        <v>-0.60761881000000006</v>
      </c>
      <c r="BI167" s="29">
        <f t="shared" si="95"/>
        <v>-1.7029748810000003</v>
      </c>
      <c r="BJ167" s="29">
        <f t="shared" si="98"/>
        <v>-18.732723691</v>
      </c>
      <c r="BK167" s="29">
        <f>BJ167/INDEX('EX-Rate'!A:I,MATCH('TT BoM '!BL167,'EX-Rate'!B:B,0),COLUMN('EX-Rate'!E:E))</f>
        <v>-18.732723691</v>
      </c>
      <c r="BL167" s="2" t="s">
        <v>3117</v>
      </c>
      <c r="BM167" s="2" t="str">
        <f t="shared" si="131"/>
        <v>SP</v>
      </c>
      <c r="BO167" s="2" t="s">
        <v>3260</v>
      </c>
      <c r="BQ167" s="29"/>
      <c r="BR167" s="29"/>
      <c r="BS167" s="29"/>
      <c r="BT167" s="29"/>
      <c r="BU167" s="29"/>
      <c r="BV167" s="29"/>
      <c r="CC167" s="29">
        <f t="shared" si="99"/>
        <v>0</v>
      </c>
      <c r="CD167" s="29">
        <f t="shared" si="100"/>
        <v>-18.732723691</v>
      </c>
      <c r="CE167" s="29">
        <f t="shared" si="101"/>
        <v>0</v>
      </c>
      <c r="CF167" s="29">
        <f t="shared" si="102"/>
        <v>-18.732723691</v>
      </c>
      <c r="CG167" s="29">
        <f t="shared" si="103"/>
        <v>0</v>
      </c>
      <c r="CH167" s="29">
        <f t="shared" si="104"/>
        <v>0</v>
      </c>
      <c r="CI167" s="29">
        <f t="shared" si="105"/>
        <v>-18.732723691</v>
      </c>
      <c r="CJ167" s="29">
        <f t="shared" si="106"/>
        <v>0</v>
      </c>
      <c r="CK167" s="29">
        <f t="shared" si="107"/>
        <v>0</v>
      </c>
      <c r="CL167" s="29">
        <f t="shared" si="108"/>
        <v>-18.732723691</v>
      </c>
      <c r="CM167" s="29">
        <f t="shared" si="109"/>
        <v>0</v>
      </c>
      <c r="CN167" s="29">
        <f t="shared" si="110"/>
        <v>-18.732723691</v>
      </c>
      <c r="CO167" s="29">
        <f t="shared" si="111"/>
        <v>-18.732723691</v>
      </c>
      <c r="CQ167" s="29">
        <f t="shared" si="112"/>
        <v>0</v>
      </c>
      <c r="CR167" s="29">
        <f t="shared" si="113"/>
        <v>-18.732723691</v>
      </c>
      <c r="CS167" s="29">
        <f t="shared" si="114"/>
        <v>0</v>
      </c>
      <c r="CT167" s="29">
        <f t="shared" si="115"/>
        <v>-18.732723691</v>
      </c>
      <c r="CU167" s="29">
        <f t="shared" si="116"/>
        <v>0</v>
      </c>
      <c r="CV167" s="29">
        <f t="shared" si="117"/>
        <v>0</v>
      </c>
      <c r="CW167" s="29">
        <f t="shared" si="118"/>
        <v>-18.732723691</v>
      </c>
      <c r="CX167" s="29">
        <f t="shared" si="119"/>
        <v>0</v>
      </c>
      <c r="CY167" s="29">
        <f t="shared" si="120"/>
        <v>0</v>
      </c>
      <c r="CZ167" s="29">
        <f t="shared" si="121"/>
        <v>-18.732723691</v>
      </c>
      <c r="DA167" s="29">
        <f t="shared" si="122"/>
        <v>0</v>
      </c>
      <c r="DB167" s="29">
        <f t="shared" si="123"/>
        <v>-18.732723691</v>
      </c>
      <c r="DC167" s="29">
        <f t="shared" si="124"/>
        <v>-18.732723691</v>
      </c>
    </row>
    <row r="168" spans="11:107" s="2" customFormat="1">
      <c r="K168" s="17" t="s">
        <v>54</v>
      </c>
      <c r="L168" s="17" t="s">
        <v>225</v>
      </c>
      <c r="M168" s="17" t="s">
        <v>56</v>
      </c>
      <c r="N168" s="2" t="str">
        <f t="shared" si="91"/>
        <v>AV6118784AB</v>
      </c>
      <c r="O168" s="2" t="str">
        <f t="shared" si="132"/>
        <v>AB</v>
      </c>
      <c r="P168" s="2" t="str">
        <f t="shared" si="92"/>
        <v>AV61-18784-AB</v>
      </c>
      <c r="Q168" s="2" t="s">
        <v>3305</v>
      </c>
      <c r="R168" s="2" t="s">
        <v>3306</v>
      </c>
      <c r="S168" s="2" t="s">
        <v>3066</v>
      </c>
      <c r="T168" s="2" t="s">
        <v>1375</v>
      </c>
      <c r="U168" s="2" t="s">
        <v>1375</v>
      </c>
      <c r="V168" s="2" t="s">
        <v>1375</v>
      </c>
      <c r="W168" s="2" t="s">
        <v>1375</v>
      </c>
      <c r="X168" s="2">
        <v>1</v>
      </c>
      <c r="Y168" s="2">
        <v>1</v>
      </c>
      <c r="Z168" s="2" t="s">
        <v>1375</v>
      </c>
      <c r="AA168" s="2">
        <v>1</v>
      </c>
      <c r="AB168" s="2" t="s">
        <v>1375</v>
      </c>
      <c r="AC168" s="2" t="s">
        <v>1375</v>
      </c>
      <c r="AD168" s="2" t="s">
        <v>1375</v>
      </c>
      <c r="AE168" s="2" t="s">
        <v>1375</v>
      </c>
      <c r="AF168" s="2" t="s">
        <v>1375</v>
      </c>
      <c r="AL168" s="2">
        <f t="shared" si="96"/>
        <v>1</v>
      </c>
      <c r="AM168" s="2" t="str">
        <f t="shared" si="125"/>
        <v>AV61</v>
      </c>
      <c r="AN168" s="2" t="str">
        <f t="shared" si="126"/>
        <v>18784</v>
      </c>
      <c r="AO168" s="2" t="str">
        <f t="shared" ref="AO168:AO171" si="134">TRIM(O168)</f>
        <v>AB</v>
      </c>
      <c r="AP168" s="2" t="str">
        <f t="shared" si="97"/>
        <v>AV61-18784-AB</v>
      </c>
      <c r="AQ168" s="2" t="s">
        <v>1672</v>
      </c>
      <c r="AR168" s="2" t="s">
        <v>1687</v>
      </c>
      <c r="AU168" s="2" t="s">
        <v>1647</v>
      </c>
      <c r="AV168" s="2" t="s">
        <v>2154</v>
      </c>
      <c r="AW168" s="2" t="s">
        <v>2154</v>
      </c>
      <c r="AY168" s="2" t="s">
        <v>1686</v>
      </c>
      <c r="AZ168" s="2" t="s">
        <v>1647</v>
      </c>
      <c r="BA168" s="2" t="s">
        <v>2115</v>
      </c>
      <c r="BB168" s="29"/>
      <c r="BC168" s="29"/>
      <c r="BD168" s="29"/>
      <c r="BE168" s="29"/>
      <c r="BF168" s="29"/>
      <c r="BG168" s="29">
        <v>-0.105737</v>
      </c>
      <c r="BH168" s="29">
        <f t="shared" si="94"/>
        <v>-3.9122690000000003E-3</v>
      </c>
      <c r="BI168" s="29">
        <f t="shared" si="95"/>
        <v>-1.09649269E-2</v>
      </c>
      <c r="BJ168" s="29">
        <f t="shared" si="98"/>
        <v>-0.1206141959</v>
      </c>
      <c r="BK168" s="29">
        <f>BJ168/INDEX('EX-Rate'!A:I,MATCH('TT BoM '!BL168,'EX-Rate'!B:B,0),COLUMN('EX-Rate'!E:E))</f>
        <v>-0.13847827407032573</v>
      </c>
      <c r="BL168" s="2" t="s">
        <v>3064</v>
      </c>
      <c r="BM168" s="2" t="str">
        <f t="shared" si="131"/>
        <v>SP</v>
      </c>
      <c r="BN168" s="2" t="s">
        <v>3065</v>
      </c>
      <c r="BO168" s="2" t="s">
        <v>3066</v>
      </c>
      <c r="BQ168" s="29"/>
      <c r="BR168" s="29"/>
      <c r="BS168" s="29"/>
      <c r="BT168" s="29"/>
      <c r="BU168" s="29"/>
      <c r="BV168" s="29"/>
      <c r="CC168" s="29">
        <f t="shared" si="99"/>
        <v>0</v>
      </c>
      <c r="CD168" s="29">
        <f t="shared" si="100"/>
        <v>0</v>
      </c>
      <c r="CE168" s="29">
        <f t="shared" si="101"/>
        <v>0</v>
      </c>
      <c r="CF168" s="29">
        <f t="shared" si="102"/>
        <v>0</v>
      </c>
      <c r="CG168" s="29">
        <f t="shared" si="103"/>
        <v>-0.13847827407032573</v>
      </c>
      <c r="CH168" s="29">
        <f t="shared" si="104"/>
        <v>-0.13847827407032573</v>
      </c>
      <c r="CI168" s="29">
        <f t="shared" si="105"/>
        <v>0</v>
      </c>
      <c r="CJ168" s="29">
        <f t="shared" si="106"/>
        <v>-0.13847827407032573</v>
      </c>
      <c r="CK168" s="29">
        <f t="shared" si="107"/>
        <v>0</v>
      </c>
      <c r="CL168" s="29">
        <f t="shared" si="108"/>
        <v>0</v>
      </c>
      <c r="CM168" s="29">
        <f t="shared" si="109"/>
        <v>0</v>
      </c>
      <c r="CN168" s="29">
        <f t="shared" si="110"/>
        <v>0</v>
      </c>
      <c r="CO168" s="29">
        <f t="shared" si="111"/>
        <v>0</v>
      </c>
      <c r="CQ168" s="29">
        <f t="shared" si="112"/>
        <v>0</v>
      </c>
      <c r="CR168" s="29">
        <f t="shared" si="113"/>
        <v>0</v>
      </c>
      <c r="CS168" s="29">
        <f t="shared" si="114"/>
        <v>0</v>
      </c>
      <c r="CT168" s="29">
        <f t="shared" si="115"/>
        <v>0</v>
      </c>
      <c r="CU168" s="29">
        <f t="shared" si="116"/>
        <v>-0.1206141959</v>
      </c>
      <c r="CV168" s="29">
        <f t="shared" si="117"/>
        <v>-0.1206141959</v>
      </c>
      <c r="CW168" s="29">
        <f t="shared" si="118"/>
        <v>0</v>
      </c>
      <c r="CX168" s="29">
        <f t="shared" si="119"/>
        <v>-0.1206141959</v>
      </c>
      <c r="CY168" s="29">
        <f t="shared" si="120"/>
        <v>0</v>
      </c>
      <c r="CZ168" s="29">
        <f t="shared" si="121"/>
        <v>0</v>
      </c>
      <c r="DA168" s="29">
        <f t="shared" si="122"/>
        <v>0</v>
      </c>
      <c r="DB168" s="29">
        <f t="shared" si="123"/>
        <v>0</v>
      </c>
      <c r="DC168" s="29">
        <f t="shared" si="124"/>
        <v>0</v>
      </c>
    </row>
    <row r="169" spans="11:107" s="2" customFormat="1">
      <c r="K169" s="17" t="s">
        <v>226</v>
      </c>
      <c r="L169" s="17" t="s">
        <v>227</v>
      </c>
      <c r="M169" s="17" t="s">
        <v>20</v>
      </c>
      <c r="N169" s="2" t="str">
        <f t="shared" si="91"/>
        <v>AA6T18808AA</v>
      </c>
      <c r="O169" s="2" t="str">
        <f t="shared" si="132"/>
        <v>AA</v>
      </c>
      <c r="P169" s="2" t="str">
        <f t="shared" si="92"/>
        <v>AA6T-18808-AA</v>
      </c>
      <c r="Q169" s="2" t="s">
        <v>3305</v>
      </c>
      <c r="R169" s="2" t="s">
        <v>3306</v>
      </c>
      <c r="S169" s="2" t="s">
        <v>3088</v>
      </c>
      <c r="T169" s="2">
        <v>2</v>
      </c>
      <c r="U169" s="2">
        <v>2</v>
      </c>
      <c r="V169" s="2">
        <v>2</v>
      </c>
      <c r="W169" s="2">
        <v>2</v>
      </c>
      <c r="X169" s="2">
        <v>2</v>
      </c>
      <c r="Y169" s="2">
        <v>2</v>
      </c>
      <c r="Z169" s="2">
        <v>2</v>
      </c>
      <c r="AA169" s="2">
        <v>2</v>
      </c>
      <c r="AB169" s="2">
        <v>2</v>
      </c>
      <c r="AC169" s="2">
        <v>2</v>
      </c>
      <c r="AD169" s="2">
        <v>2</v>
      </c>
      <c r="AE169" s="2">
        <v>2</v>
      </c>
      <c r="AF169" s="2">
        <v>2</v>
      </c>
      <c r="AL169" s="2">
        <f t="shared" si="96"/>
        <v>1</v>
      </c>
      <c r="AM169" s="2" t="str">
        <f t="shared" si="125"/>
        <v>AA6T</v>
      </c>
      <c r="AN169" s="2" t="str">
        <f t="shared" si="126"/>
        <v>18808</v>
      </c>
      <c r="AO169" s="2" t="str">
        <f t="shared" si="134"/>
        <v>AA</v>
      </c>
      <c r="AP169" s="2" t="str">
        <f t="shared" si="97"/>
        <v>AA6T-18808-AA</v>
      </c>
      <c r="AQ169" s="2" t="s">
        <v>1672</v>
      </c>
      <c r="AR169" s="2" t="s">
        <v>1687</v>
      </c>
      <c r="AU169" s="2" t="s">
        <v>3585</v>
      </c>
      <c r="AV169" s="2" t="s">
        <v>3586</v>
      </c>
      <c r="AW169" s="2" t="s">
        <v>3587</v>
      </c>
      <c r="AY169" s="2" t="s">
        <v>1686</v>
      </c>
      <c r="AZ169" s="2" t="s">
        <v>1649</v>
      </c>
      <c r="BA169" s="2" t="s">
        <v>2073</v>
      </c>
      <c r="BB169" s="29"/>
      <c r="BC169" s="29"/>
      <c r="BD169" s="29"/>
      <c r="BE169" s="29"/>
      <c r="BF169" s="29"/>
      <c r="BG169" s="29">
        <v>-14.25</v>
      </c>
      <c r="BH169" s="29">
        <f t="shared" si="94"/>
        <v>0</v>
      </c>
      <c r="BI169" s="29">
        <f t="shared" si="95"/>
        <v>0</v>
      </c>
      <c r="BJ169" s="29">
        <f t="shared" si="98"/>
        <v>-14.25</v>
      </c>
      <c r="BK169" s="29">
        <f>BJ169/INDEX('EX-Rate'!A:I,MATCH('TT BoM '!BL169,'EX-Rate'!B:B,0),COLUMN('EX-Rate'!E:E))</f>
        <v>-2.0577106362568935</v>
      </c>
      <c r="BL169" s="2" t="s">
        <v>2109</v>
      </c>
      <c r="BM169" s="2" t="str">
        <f t="shared" si="131"/>
        <v>LP</v>
      </c>
      <c r="BN169" s="2" t="s">
        <v>3087</v>
      </c>
      <c r="BO169" s="2" t="s">
        <v>3088</v>
      </c>
      <c r="BQ169" s="29"/>
      <c r="BR169" s="29"/>
      <c r="BS169" s="29"/>
      <c r="BT169" s="29"/>
      <c r="BU169" s="29"/>
      <c r="BV169" s="29"/>
      <c r="CC169" s="29">
        <f t="shared" si="99"/>
        <v>-4.1154212725137871</v>
      </c>
      <c r="CD169" s="29">
        <f t="shared" si="100"/>
        <v>-4.1154212725137871</v>
      </c>
      <c r="CE169" s="29">
        <f t="shared" si="101"/>
        <v>-4.1154212725137871</v>
      </c>
      <c r="CF169" s="29">
        <f t="shared" si="102"/>
        <v>-4.1154212725137871</v>
      </c>
      <c r="CG169" s="29">
        <f t="shared" si="103"/>
        <v>-4.1154212725137871</v>
      </c>
      <c r="CH169" s="29">
        <f t="shared" si="104"/>
        <v>-4.1154212725137871</v>
      </c>
      <c r="CI169" s="29">
        <f t="shared" si="105"/>
        <v>-4.1154212725137871</v>
      </c>
      <c r="CJ169" s="29">
        <f t="shared" si="106"/>
        <v>-4.1154212725137871</v>
      </c>
      <c r="CK169" s="29">
        <f t="shared" si="107"/>
        <v>-4.1154212725137871</v>
      </c>
      <c r="CL169" s="29">
        <f t="shared" si="108"/>
        <v>-4.1154212725137871</v>
      </c>
      <c r="CM169" s="29">
        <f t="shared" si="109"/>
        <v>-4.1154212725137871</v>
      </c>
      <c r="CN169" s="29">
        <f t="shared" si="110"/>
        <v>-4.1154212725137871</v>
      </c>
      <c r="CO169" s="29">
        <f t="shared" si="111"/>
        <v>-4.1154212725137871</v>
      </c>
      <c r="CQ169" s="29">
        <f t="shared" si="112"/>
        <v>-28.5</v>
      </c>
      <c r="CR169" s="29">
        <f t="shared" si="113"/>
        <v>-28.5</v>
      </c>
      <c r="CS169" s="29">
        <f t="shared" si="114"/>
        <v>-28.5</v>
      </c>
      <c r="CT169" s="29">
        <f t="shared" si="115"/>
        <v>-28.5</v>
      </c>
      <c r="CU169" s="29">
        <f t="shared" si="116"/>
        <v>-28.5</v>
      </c>
      <c r="CV169" s="29">
        <f t="shared" si="117"/>
        <v>-28.5</v>
      </c>
      <c r="CW169" s="29">
        <f t="shared" si="118"/>
        <v>-28.5</v>
      </c>
      <c r="CX169" s="29">
        <f t="shared" si="119"/>
        <v>-28.5</v>
      </c>
      <c r="CY169" s="29">
        <f t="shared" si="120"/>
        <v>-28.5</v>
      </c>
      <c r="CZ169" s="29">
        <f t="shared" si="121"/>
        <v>-28.5</v>
      </c>
      <c r="DA169" s="29">
        <f t="shared" si="122"/>
        <v>-28.5</v>
      </c>
      <c r="DB169" s="29">
        <f t="shared" si="123"/>
        <v>-28.5</v>
      </c>
      <c r="DC169" s="29">
        <f t="shared" si="124"/>
        <v>-28.5</v>
      </c>
    </row>
    <row r="170" spans="11:107" s="2" customFormat="1">
      <c r="K170" s="17" t="s">
        <v>226</v>
      </c>
      <c r="L170" s="17" t="s">
        <v>227</v>
      </c>
      <c r="M170" s="17" t="s">
        <v>64</v>
      </c>
      <c r="N170" s="2" t="str">
        <f t="shared" si="91"/>
        <v>AA6T18808CA</v>
      </c>
      <c r="O170" s="2" t="str">
        <f t="shared" si="132"/>
        <v>CA</v>
      </c>
      <c r="P170" s="2" t="str">
        <f t="shared" si="92"/>
        <v>AA6T-18808-CA</v>
      </c>
      <c r="Q170" s="2" t="s">
        <v>3305</v>
      </c>
      <c r="R170" s="2" t="s">
        <v>3306</v>
      </c>
      <c r="S170" s="2" t="s">
        <v>3088</v>
      </c>
      <c r="T170" s="2">
        <v>2</v>
      </c>
      <c r="U170" s="2">
        <v>2</v>
      </c>
      <c r="V170" s="2">
        <v>2</v>
      </c>
      <c r="W170" s="2">
        <v>2</v>
      </c>
      <c r="X170" s="2">
        <v>2</v>
      </c>
      <c r="Y170" s="2">
        <v>2</v>
      </c>
      <c r="Z170" s="2">
        <v>2</v>
      </c>
      <c r="AA170" s="2">
        <v>2</v>
      </c>
      <c r="AB170" s="2">
        <v>2</v>
      </c>
      <c r="AC170" s="2">
        <v>2</v>
      </c>
      <c r="AD170" s="2">
        <v>2</v>
      </c>
      <c r="AE170" s="2">
        <v>2</v>
      </c>
      <c r="AF170" s="2">
        <v>2</v>
      </c>
      <c r="AL170" s="2">
        <f t="shared" si="96"/>
        <v>1</v>
      </c>
      <c r="AM170" s="2" t="str">
        <f t="shared" si="125"/>
        <v>AA6T</v>
      </c>
      <c r="AN170" s="2" t="str">
        <f t="shared" si="126"/>
        <v>18808</v>
      </c>
      <c r="AO170" s="2" t="str">
        <f t="shared" si="134"/>
        <v>CA</v>
      </c>
      <c r="AP170" s="2" t="str">
        <f t="shared" si="97"/>
        <v>AA6T-18808-CA</v>
      </c>
      <c r="AQ170" s="2" t="s">
        <v>1672</v>
      </c>
      <c r="AR170" s="2" t="s">
        <v>1687</v>
      </c>
      <c r="AU170" s="2" t="s">
        <v>3585</v>
      </c>
      <c r="AV170" s="2" t="s">
        <v>3586</v>
      </c>
      <c r="AW170" s="2" t="s">
        <v>3587</v>
      </c>
      <c r="AY170" s="2" t="s">
        <v>1686</v>
      </c>
      <c r="AZ170" s="2" t="s">
        <v>1649</v>
      </c>
      <c r="BA170" s="2" t="s">
        <v>2073</v>
      </c>
      <c r="BB170" s="29"/>
      <c r="BC170" s="29"/>
      <c r="BD170" s="29"/>
      <c r="BE170" s="29"/>
      <c r="BF170" s="29"/>
      <c r="BG170" s="29">
        <v>-14.92</v>
      </c>
      <c r="BH170" s="29">
        <f t="shared" si="94"/>
        <v>0</v>
      </c>
      <c r="BI170" s="29">
        <f t="shared" si="95"/>
        <v>0</v>
      </c>
      <c r="BJ170" s="29">
        <f t="shared" si="98"/>
        <v>-14.92</v>
      </c>
      <c r="BK170" s="29">
        <f>BJ170/INDEX('EX-Rate'!A:I,MATCH('TT BoM '!BL170,'EX-Rate'!B:B,0),COLUMN('EX-Rate'!E:E))</f>
        <v>-2.1544591363475689</v>
      </c>
      <c r="BL170" s="2" t="s">
        <v>2109</v>
      </c>
      <c r="BM170" s="2" t="str">
        <f t="shared" si="131"/>
        <v>LP</v>
      </c>
      <c r="BN170" s="2" t="s">
        <v>3087</v>
      </c>
      <c r="BO170" s="2" t="s">
        <v>3088</v>
      </c>
      <c r="BQ170" s="29"/>
      <c r="BR170" s="29"/>
      <c r="BS170" s="29"/>
      <c r="BT170" s="29"/>
      <c r="BU170" s="29"/>
      <c r="BV170" s="29"/>
      <c r="CC170" s="29">
        <f t="shared" si="99"/>
        <v>-4.3089182726951378</v>
      </c>
      <c r="CD170" s="29">
        <f t="shared" si="100"/>
        <v>-4.3089182726951378</v>
      </c>
      <c r="CE170" s="29">
        <f t="shared" si="101"/>
        <v>-4.3089182726951378</v>
      </c>
      <c r="CF170" s="29">
        <f t="shared" si="102"/>
        <v>-4.3089182726951378</v>
      </c>
      <c r="CG170" s="29">
        <f t="shared" si="103"/>
        <v>-4.3089182726951378</v>
      </c>
      <c r="CH170" s="29">
        <f t="shared" si="104"/>
        <v>-4.3089182726951378</v>
      </c>
      <c r="CI170" s="29">
        <f t="shared" si="105"/>
        <v>-4.3089182726951378</v>
      </c>
      <c r="CJ170" s="29">
        <f t="shared" si="106"/>
        <v>-4.3089182726951378</v>
      </c>
      <c r="CK170" s="29">
        <f t="shared" si="107"/>
        <v>-4.3089182726951378</v>
      </c>
      <c r="CL170" s="29">
        <f t="shared" si="108"/>
        <v>-4.3089182726951378</v>
      </c>
      <c r="CM170" s="29">
        <f t="shared" si="109"/>
        <v>-4.3089182726951378</v>
      </c>
      <c r="CN170" s="29">
        <f t="shared" si="110"/>
        <v>-4.3089182726951378</v>
      </c>
      <c r="CO170" s="29">
        <f t="shared" si="111"/>
        <v>-4.3089182726951378</v>
      </c>
      <c r="CQ170" s="29">
        <f t="shared" si="112"/>
        <v>-29.84</v>
      </c>
      <c r="CR170" s="29">
        <f t="shared" si="113"/>
        <v>-29.84</v>
      </c>
      <c r="CS170" s="29">
        <f t="shared" si="114"/>
        <v>-29.84</v>
      </c>
      <c r="CT170" s="29">
        <f t="shared" si="115"/>
        <v>-29.84</v>
      </c>
      <c r="CU170" s="29">
        <f t="shared" si="116"/>
        <v>-29.84</v>
      </c>
      <c r="CV170" s="29">
        <f t="shared" si="117"/>
        <v>-29.84</v>
      </c>
      <c r="CW170" s="29">
        <f t="shared" si="118"/>
        <v>-29.84</v>
      </c>
      <c r="CX170" s="29">
        <f t="shared" si="119"/>
        <v>-29.84</v>
      </c>
      <c r="CY170" s="29">
        <f t="shared" si="120"/>
        <v>-29.84</v>
      </c>
      <c r="CZ170" s="29">
        <f t="shared" si="121"/>
        <v>-29.84</v>
      </c>
      <c r="DA170" s="29">
        <f t="shared" si="122"/>
        <v>-29.84</v>
      </c>
      <c r="DB170" s="29">
        <f t="shared" si="123"/>
        <v>-29.84</v>
      </c>
      <c r="DC170" s="29">
        <f t="shared" si="124"/>
        <v>-29.84</v>
      </c>
    </row>
    <row r="171" spans="11:107" s="2" customFormat="1">
      <c r="K171" s="17" t="s">
        <v>228</v>
      </c>
      <c r="L171" s="17" t="s">
        <v>227</v>
      </c>
      <c r="M171" s="17" t="s">
        <v>61</v>
      </c>
      <c r="N171" s="2" t="str">
        <f t="shared" si="91"/>
        <v>8A6T18808BB</v>
      </c>
      <c r="O171" s="2" t="str">
        <f t="shared" si="132"/>
        <v>BB</v>
      </c>
      <c r="P171" s="2" t="str">
        <f t="shared" si="92"/>
        <v>8A6T-18808-BB</v>
      </c>
      <c r="Q171" s="2" t="s">
        <v>3305</v>
      </c>
      <c r="R171" s="2" t="s">
        <v>3306</v>
      </c>
      <c r="S171" s="2" t="s">
        <v>3088</v>
      </c>
      <c r="T171" s="2">
        <v>2</v>
      </c>
      <c r="U171" s="2">
        <v>2</v>
      </c>
      <c r="V171" s="2">
        <v>2</v>
      </c>
      <c r="W171" s="2">
        <v>2</v>
      </c>
      <c r="X171" s="2">
        <v>2</v>
      </c>
      <c r="Y171" s="2">
        <v>2</v>
      </c>
      <c r="Z171" s="2">
        <v>2</v>
      </c>
      <c r="AA171" s="2">
        <v>2</v>
      </c>
      <c r="AB171" s="2">
        <v>2</v>
      </c>
      <c r="AC171" s="2">
        <v>2</v>
      </c>
      <c r="AD171" s="2">
        <v>2</v>
      </c>
      <c r="AE171" s="2">
        <v>2</v>
      </c>
      <c r="AF171" s="2">
        <v>2</v>
      </c>
      <c r="AL171" s="2">
        <f t="shared" si="96"/>
        <v>1</v>
      </c>
      <c r="AM171" s="2" t="str">
        <f t="shared" si="125"/>
        <v>8A6T</v>
      </c>
      <c r="AN171" s="2" t="str">
        <f t="shared" si="126"/>
        <v>18808</v>
      </c>
      <c r="AO171" s="2" t="str">
        <f t="shared" si="134"/>
        <v>BB</v>
      </c>
      <c r="AP171" s="2" t="str">
        <f t="shared" si="97"/>
        <v>8A6T-18808-BB</v>
      </c>
      <c r="AQ171" s="2" t="s">
        <v>1672</v>
      </c>
      <c r="AR171" s="2" t="s">
        <v>1687</v>
      </c>
      <c r="AU171" s="2" t="s">
        <v>3585</v>
      </c>
      <c r="AV171" s="2" t="s">
        <v>3586</v>
      </c>
      <c r="AW171" s="2" t="s">
        <v>3587</v>
      </c>
      <c r="AY171" s="2" t="s">
        <v>1686</v>
      </c>
      <c r="AZ171" s="2" t="s">
        <v>1649</v>
      </c>
      <c r="BA171" s="2" t="s">
        <v>2073</v>
      </c>
      <c r="BB171" s="29"/>
      <c r="BC171" s="29"/>
      <c r="BD171" s="29"/>
      <c r="BE171" s="29"/>
      <c r="BF171" s="29"/>
      <c r="BG171" s="29">
        <v>-8.64</v>
      </c>
      <c r="BH171" s="29">
        <f t="shared" si="94"/>
        <v>0</v>
      </c>
      <c r="BI171" s="29">
        <f t="shared" si="95"/>
        <v>0</v>
      </c>
      <c r="BJ171" s="29">
        <f t="shared" si="98"/>
        <v>-8.64</v>
      </c>
      <c r="BK171" s="29">
        <f>BJ171/INDEX('EX-Rate'!A:I,MATCH('TT BoM '!BL171,'EX-Rate'!B:B,0),COLUMN('EX-Rate'!E:E))</f>
        <v>-1.2476224489304957</v>
      </c>
      <c r="BL171" s="2" t="s">
        <v>2109</v>
      </c>
      <c r="BM171" s="2" t="str">
        <f t="shared" si="131"/>
        <v>LP</v>
      </c>
      <c r="BN171" s="2" t="s">
        <v>3087</v>
      </c>
      <c r="BO171" s="2" t="s">
        <v>3088</v>
      </c>
      <c r="BQ171" s="29"/>
      <c r="BR171" s="29"/>
      <c r="BS171" s="29"/>
      <c r="BT171" s="29"/>
      <c r="BU171" s="29"/>
      <c r="BV171" s="29"/>
      <c r="CC171" s="29">
        <f t="shared" si="99"/>
        <v>-2.4952448978609914</v>
      </c>
      <c r="CD171" s="29">
        <f t="shared" si="100"/>
        <v>-2.4952448978609914</v>
      </c>
      <c r="CE171" s="29">
        <f t="shared" si="101"/>
        <v>-2.4952448978609914</v>
      </c>
      <c r="CF171" s="29">
        <f t="shared" si="102"/>
        <v>-2.4952448978609914</v>
      </c>
      <c r="CG171" s="29">
        <f t="shared" si="103"/>
        <v>-2.4952448978609914</v>
      </c>
      <c r="CH171" s="29">
        <f t="shared" si="104"/>
        <v>-2.4952448978609914</v>
      </c>
      <c r="CI171" s="29">
        <f t="shared" si="105"/>
        <v>-2.4952448978609914</v>
      </c>
      <c r="CJ171" s="29">
        <f t="shared" si="106"/>
        <v>-2.4952448978609914</v>
      </c>
      <c r="CK171" s="29">
        <f t="shared" si="107"/>
        <v>-2.4952448978609914</v>
      </c>
      <c r="CL171" s="29">
        <f t="shared" si="108"/>
        <v>-2.4952448978609914</v>
      </c>
      <c r="CM171" s="29">
        <f t="shared" si="109"/>
        <v>-2.4952448978609914</v>
      </c>
      <c r="CN171" s="29">
        <f t="shared" si="110"/>
        <v>-2.4952448978609914</v>
      </c>
      <c r="CO171" s="29">
        <f t="shared" si="111"/>
        <v>-2.4952448978609914</v>
      </c>
      <c r="CQ171" s="29">
        <f t="shared" si="112"/>
        <v>-17.28</v>
      </c>
      <c r="CR171" s="29">
        <f t="shared" si="113"/>
        <v>-17.28</v>
      </c>
      <c r="CS171" s="29">
        <f t="shared" si="114"/>
        <v>-17.28</v>
      </c>
      <c r="CT171" s="29">
        <f t="shared" si="115"/>
        <v>-17.28</v>
      </c>
      <c r="CU171" s="29">
        <f t="shared" si="116"/>
        <v>-17.28</v>
      </c>
      <c r="CV171" s="29">
        <f t="shared" si="117"/>
        <v>-17.28</v>
      </c>
      <c r="CW171" s="29">
        <f t="shared" si="118"/>
        <v>-17.28</v>
      </c>
      <c r="CX171" s="29">
        <f t="shared" si="119"/>
        <v>-17.28</v>
      </c>
      <c r="CY171" s="29">
        <f t="shared" si="120"/>
        <v>-17.28</v>
      </c>
      <c r="CZ171" s="29">
        <f t="shared" si="121"/>
        <v>-17.28</v>
      </c>
      <c r="DA171" s="29">
        <f t="shared" si="122"/>
        <v>-17.28</v>
      </c>
      <c r="DB171" s="29">
        <f t="shared" si="123"/>
        <v>-17.28</v>
      </c>
      <c r="DC171" s="29">
        <f t="shared" si="124"/>
        <v>-17.28</v>
      </c>
    </row>
    <row r="172" spans="11:107" s="2" customFormat="1">
      <c r="K172" s="17" t="s">
        <v>46</v>
      </c>
      <c r="L172" s="17" t="s">
        <v>229</v>
      </c>
      <c r="M172" s="17" t="s">
        <v>56</v>
      </c>
      <c r="N172" s="2" t="str">
        <f t="shared" si="91"/>
        <v>JD8C19048AB</v>
      </c>
      <c r="O172" s="2" t="str">
        <f t="shared" si="132"/>
        <v>AB</v>
      </c>
      <c r="P172" s="2" t="str">
        <f t="shared" si="92"/>
        <v>JD8C-19048-AB</v>
      </c>
      <c r="Q172" s="2" t="s">
        <v>3305</v>
      </c>
      <c r="R172" s="2" t="s">
        <v>3306</v>
      </c>
      <c r="S172" s="2" t="s">
        <v>2312</v>
      </c>
      <c r="T172" s="2" t="s">
        <v>1375</v>
      </c>
      <c r="U172" s="2">
        <v>1</v>
      </c>
      <c r="V172" s="2" t="s">
        <v>1375</v>
      </c>
      <c r="W172" s="2">
        <v>1</v>
      </c>
      <c r="X172" s="2" t="s">
        <v>1375</v>
      </c>
      <c r="Y172" s="2" t="s">
        <v>1375</v>
      </c>
      <c r="Z172" s="2">
        <v>1</v>
      </c>
      <c r="AA172" s="2" t="s">
        <v>1375</v>
      </c>
      <c r="AB172" s="2" t="s">
        <v>1375</v>
      </c>
      <c r="AC172" s="2">
        <v>1</v>
      </c>
      <c r="AD172" s="2" t="s">
        <v>1375</v>
      </c>
      <c r="AE172" s="2">
        <v>1</v>
      </c>
      <c r="AF172" s="2">
        <v>1</v>
      </c>
      <c r="AL172" s="2">
        <f t="shared" si="96"/>
        <v>1</v>
      </c>
      <c r="AM172" s="2" t="str">
        <f t="shared" si="125"/>
        <v>JD8C</v>
      </c>
      <c r="AN172" s="2" t="str">
        <f t="shared" si="126"/>
        <v>19048</v>
      </c>
      <c r="AO172" s="2" t="s">
        <v>1394</v>
      </c>
      <c r="AP172" s="2" t="str">
        <f t="shared" si="97"/>
        <v>JD8C-19048-AA</v>
      </c>
      <c r="AQ172" s="2" t="s">
        <v>1674</v>
      </c>
      <c r="AR172" s="2" t="s">
        <v>1675</v>
      </c>
      <c r="AS172" s="2" t="s">
        <v>2164</v>
      </c>
      <c r="AT172" s="2" t="s">
        <v>2165</v>
      </c>
      <c r="AU172" s="2" t="s">
        <v>2308</v>
      </c>
      <c r="AV172" s="2" t="s">
        <v>2309</v>
      </c>
      <c r="AW172" s="2" t="s">
        <v>2310</v>
      </c>
      <c r="AX172" s="2" t="s">
        <v>2309</v>
      </c>
      <c r="AY172" s="2" t="s">
        <v>2138</v>
      </c>
      <c r="AZ172" s="2" t="s">
        <v>1647</v>
      </c>
      <c r="BA172" s="2" t="s">
        <v>2115</v>
      </c>
      <c r="BB172" s="29">
        <v>-4.3899999999999997</v>
      </c>
      <c r="BC172" s="29">
        <v>-7.0000000000000007E-2</v>
      </c>
      <c r="BD172" s="29">
        <v>-0.04</v>
      </c>
      <c r="BE172" s="29">
        <v>0</v>
      </c>
      <c r="BF172" s="29">
        <v>0</v>
      </c>
      <c r="BG172" s="29">
        <v>-4.5</v>
      </c>
      <c r="BH172" s="29">
        <f t="shared" si="94"/>
        <v>0</v>
      </c>
      <c r="BI172" s="29">
        <f t="shared" si="95"/>
        <v>0</v>
      </c>
      <c r="BJ172" s="29">
        <f t="shared" si="98"/>
        <v>-4.5</v>
      </c>
      <c r="BK172" s="29">
        <f>BJ172/INDEX('EX-Rate'!A:I,MATCH('TT BoM '!BL172,'EX-Rate'!B:B,0),COLUMN('EX-Rate'!E:E))</f>
        <v>-0.64980335881796647</v>
      </c>
      <c r="BL172" s="2" t="s">
        <v>2109</v>
      </c>
      <c r="BM172" s="2" t="str">
        <f t="shared" si="131"/>
        <v>LP</v>
      </c>
      <c r="BN172" s="2" t="s">
        <v>2311</v>
      </c>
      <c r="BO172" s="2" t="s">
        <v>2312</v>
      </c>
      <c r="BQ172" s="29">
        <v>-471125</v>
      </c>
      <c r="BR172" s="29">
        <v>-471125</v>
      </c>
      <c r="BS172" s="29"/>
      <c r="BT172" s="29">
        <v>0</v>
      </c>
      <c r="BU172" s="29">
        <v>0</v>
      </c>
      <c r="BV172" s="29">
        <v>0</v>
      </c>
      <c r="CC172" s="29">
        <f t="shared" si="99"/>
        <v>0</v>
      </c>
      <c r="CD172" s="29">
        <f t="shared" si="100"/>
        <v>-0.64980335881796647</v>
      </c>
      <c r="CE172" s="29">
        <f t="shared" si="101"/>
        <v>0</v>
      </c>
      <c r="CF172" s="29">
        <f t="shared" si="102"/>
        <v>-0.64980335881796647</v>
      </c>
      <c r="CG172" s="29">
        <f t="shared" si="103"/>
        <v>0</v>
      </c>
      <c r="CH172" s="29">
        <f t="shared" si="104"/>
        <v>0</v>
      </c>
      <c r="CI172" s="29">
        <f t="shared" si="105"/>
        <v>-0.64980335881796647</v>
      </c>
      <c r="CJ172" s="29">
        <f t="shared" si="106"/>
        <v>0</v>
      </c>
      <c r="CK172" s="29">
        <f t="shared" si="107"/>
        <v>0</v>
      </c>
      <c r="CL172" s="29">
        <f t="shared" si="108"/>
        <v>-0.64980335881796647</v>
      </c>
      <c r="CM172" s="29">
        <f t="shared" si="109"/>
        <v>0</v>
      </c>
      <c r="CN172" s="29">
        <f t="shared" si="110"/>
        <v>-0.64980335881796647</v>
      </c>
      <c r="CO172" s="29">
        <f t="shared" si="111"/>
        <v>-0.64980335881796647</v>
      </c>
      <c r="CQ172" s="29">
        <f t="shared" si="112"/>
        <v>0</v>
      </c>
      <c r="CR172" s="29">
        <f t="shared" si="113"/>
        <v>-4.5</v>
      </c>
      <c r="CS172" s="29">
        <f t="shared" si="114"/>
        <v>0</v>
      </c>
      <c r="CT172" s="29">
        <f t="shared" si="115"/>
        <v>-4.5</v>
      </c>
      <c r="CU172" s="29">
        <f t="shared" si="116"/>
        <v>0</v>
      </c>
      <c r="CV172" s="29">
        <f t="shared" si="117"/>
        <v>0</v>
      </c>
      <c r="CW172" s="29">
        <f t="shared" si="118"/>
        <v>-4.5</v>
      </c>
      <c r="CX172" s="29">
        <f t="shared" si="119"/>
        <v>0</v>
      </c>
      <c r="CY172" s="29">
        <f t="shared" si="120"/>
        <v>0</v>
      </c>
      <c r="CZ172" s="29">
        <f t="shared" si="121"/>
        <v>-4.5</v>
      </c>
      <c r="DA172" s="29">
        <f t="shared" si="122"/>
        <v>0</v>
      </c>
      <c r="DB172" s="29">
        <f t="shared" si="123"/>
        <v>-4.5</v>
      </c>
      <c r="DC172" s="29">
        <f t="shared" si="124"/>
        <v>-4.5</v>
      </c>
    </row>
    <row r="173" spans="11:107" s="2" customFormat="1">
      <c r="K173" s="17" t="s">
        <v>122</v>
      </c>
      <c r="L173" s="17" t="s">
        <v>230</v>
      </c>
      <c r="M173" s="17" t="s">
        <v>61</v>
      </c>
      <c r="N173" s="2" t="str">
        <f t="shared" ref="N173:N236" si="135">TRIM(K173)&amp;TRIM(L173)&amp;TRIM(M173)</f>
        <v>F1F119710BB</v>
      </c>
      <c r="O173" s="2" t="str">
        <f t="shared" si="132"/>
        <v>BB</v>
      </c>
      <c r="P173" s="2" t="str">
        <f t="shared" ref="P173:P236" si="136">TRIM(K173)&amp;"-"&amp;TRIM(L173)&amp;"-"&amp;TRIM(O173)</f>
        <v>F1F1-19710-BB</v>
      </c>
      <c r="Q173" s="2" t="s">
        <v>3305</v>
      </c>
      <c r="R173" s="2" t="s">
        <v>3306</v>
      </c>
      <c r="S173" s="2" t="s">
        <v>3174</v>
      </c>
      <c r="T173" s="2" t="s">
        <v>1375</v>
      </c>
      <c r="U173" s="2" t="s">
        <v>1375</v>
      </c>
      <c r="V173" s="2" t="s">
        <v>1375</v>
      </c>
      <c r="W173" s="2" t="s">
        <v>1375</v>
      </c>
      <c r="X173" s="2">
        <v>1</v>
      </c>
      <c r="Y173" s="2">
        <v>1</v>
      </c>
      <c r="Z173" s="2" t="s">
        <v>1375</v>
      </c>
      <c r="AA173" s="2">
        <v>1</v>
      </c>
      <c r="AB173" s="2" t="s">
        <v>1375</v>
      </c>
      <c r="AC173" s="2" t="s">
        <v>1375</v>
      </c>
      <c r="AD173" s="2" t="s">
        <v>1375</v>
      </c>
      <c r="AE173" s="2" t="s">
        <v>1375</v>
      </c>
      <c r="AF173" s="2" t="s">
        <v>1375</v>
      </c>
      <c r="AL173" s="2">
        <f t="shared" si="96"/>
        <v>1</v>
      </c>
      <c r="AM173" s="2" t="str">
        <f t="shared" si="125"/>
        <v>F1F1</v>
      </c>
      <c r="AN173" s="2" t="str">
        <f t="shared" si="126"/>
        <v>19710</v>
      </c>
      <c r="AO173" s="2" t="str">
        <f t="shared" si="129"/>
        <v>BB</v>
      </c>
      <c r="AP173" s="2" t="str">
        <f t="shared" si="97"/>
        <v>F1F1-19710-BB</v>
      </c>
      <c r="AQ173" s="2" t="s">
        <v>1672</v>
      </c>
      <c r="AR173" s="2" t="s">
        <v>1673</v>
      </c>
      <c r="AS173" s="2" t="s">
        <v>2164</v>
      </c>
      <c r="AT173" s="2" t="s">
        <v>2165</v>
      </c>
      <c r="AU173" s="2" t="s">
        <v>2313</v>
      </c>
      <c r="AV173" s="2" t="s">
        <v>2314</v>
      </c>
      <c r="AW173" s="2" t="s">
        <v>2315</v>
      </c>
      <c r="AX173" s="2" t="s">
        <v>2314</v>
      </c>
      <c r="AY173" s="2" t="s">
        <v>2108</v>
      </c>
      <c r="AZ173" s="2" t="s">
        <v>1646</v>
      </c>
      <c r="BA173" s="2" t="s">
        <v>2115</v>
      </c>
      <c r="BB173" s="29">
        <v>-170.46</v>
      </c>
      <c r="BC173" s="29">
        <v>-4.37</v>
      </c>
      <c r="BD173" s="29">
        <v>-10.199999999999999</v>
      </c>
      <c r="BE173" s="29">
        <v>0</v>
      </c>
      <c r="BF173" s="29">
        <v>0</v>
      </c>
      <c r="BG173" s="29">
        <v>-185.03</v>
      </c>
      <c r="BH173" s="29">
        <f t="shared" si="94"/>
        <v>0</v>
      </c>
      <c r="BI173" s="29">
        <f t="shared" si="95"/>
        <v>0</v>
      </c>
      <c r="BJ173" s="29">
        <f t="shared" si="98"/>
        <v>-185.03</v>
      </c>
      <c r="BK173" s="29">
        <f>BJ173/INDEX('EX-Rate'!A:I,MATCH('TT BoM '!BL173,'EX-Rate'!B:B,0),COLUMN('EX-Rate'!E:E))</f>
        <v>-26.718470107130742</v>
      </c>
      <c r="BL173" s="2" t="s">
        <v>2109</v>
      </c>
      <c r="BM173" s="2" t="str">
        <f t="shared" si="131"/>
        <v>LP</v>
      </c>
      <c r="BN173" s="2" t="s">
        <v>2316</v>
      </c>
      <c r="BO173" s="2" t="s">
        <v>2317</v>
      </c>
      <c r="BQ173" s="29">
        <v>-850000</v>
      </c>
      <c r="BR173" s="29">
        <v>-850000</v>
      </c>
      <c r="BS173" s="29"/>
      <c r="BT173" s="29">
        <v>0</v>
      </c>
      <c r="BU173" s="29">
        <v>0</v>
      </c>
      <c r="BV173" s="29">
        <v>0</v>
      </c>
      <c r="CC173" s="29">
        <f t="shared" si="99"/>
        <v>0</v>
      </c>
      <c r="CD173" s="29">
        <f t="shared" si="100"/>
        <v>0</v>
      </c>
      <c r="CE173" s="29">
        <f t="shared" si="101"/>
        <v>0</v>
      </c>
      <c r="CF173" s="29">
        <f t="shared" si="102"/>
        <v>0</v>
      </c>
      <c r="CG173" s="29">
        <f t="shared" si="103"/>
        <v>-26.718470107130742</v>
      </c>
      <c r="CH173" s="29">
        <f t="shared" si="104"/>
        <v>-26.718470107130742</v>
      </c>
      <c r="CI173" s="29">
        <f t="shared" si="105"/>
        <v>0</v>
      </c>
      <c r="CJ173" s="29">
        <f t="shared" si="106"/>
        <v>-26.718470107130742</v>
      </c>
      <c r="CK173" s="29">
        <f t="shared" si="107"/>
        <v>0</v>
      </c>
      <c r="CL173" s="29">
        <f t="shared" si="108"/>
        <v>0</v>
      </c>
      <c r="CM173" s="29">
        <f t="shared" si="109"/>
        <v>0</v>
      </c>
      <c r="CN173" s="29">
        <f t="shared" si="110"/>
        <v>0</v>
      </c>
      <c r="CO173" s="29">
        <f t="shared" si="111"/>
        <v>0</v>
      </c>
      <c r="CQ173" s="29">
        <f t="shared" si="112"/>
        <v>0</v>
      </c>
      <c r="CR173" s="29">
        <f t="shared" si="113"/>
        <v>0</v>
      </c>
      <c r="CS173" s="29">
        <f t="shared" si="114"/>
        <v>0</v>
      </c>
      <c r="CT173" s="29">
        <f t="shared" si="115"/>
        <v>0</v>
      </c>
      <c r="CU173" s="29">
        <f t="shared" si="116"/>
        <v>-185.03</v>
      </c>
      <c r="CV173" s="29">
        <f t="shared" si="117"/>
        <v>-185.03</v>
      </c>
      <c r="CW173" s="29">
        <f t="shared" si="118"/>
        <v>0</v>
      </c>
      <c r="CX173" s="29">
        <f t="shared" si="119"/>
        <v>-185.03</v>
      </c>
      <c r="CY173" s="29">
        <f t="shared" si="120"/>
        <v>0</v>
      </c>
      <c r="CZ173" s="29">
        <f t="shared" si="121"/>
        <v>0</v>
      </c>
      <c r="DA173" s="29">
        <f t="shared" si="122"/>
        <v>0</v>
      </c>
      <c r="DB173" s="29">
        <f t="shared" si="123"/>
        <v>0</v>
      </c>
      <c r="DC173" s="29">
        <f t="shared" si="124"/>
        <v>0</v>
      </c>
    </row>
    <row r="174" spans="11:107" s="2" customFormat="1">
      <c r="K174" s="17" t="s">
        <v>122</v>
      </c>
      <c r="L174" s="17" t="s">
        <v>230</v>
      </c>
      <c r="M174" s="17" t="s">
        <v>98</v>
      </c>
      <c r="N174" s="2" t="str">
        <f t="shared" si="135"/>
        <v>F1F119710EA</v>
      </c>
      <c r="O174" s="2" t="str">
        <f t="shared" si="132"/>
        <v>EA</v>
      </c>
      <c r="P174" s="2" t="str">
        <f t="shared" si="136"/>
        <v>F1F1-19710-EA</v>
      </c>
      <c r="Q174" s="2" t="s">
        <v>3305</v>
      </c>
      <c r="R174" s="2" t="s">
        <v>3306</v>
      </c>
      <c r="S174" s="2" t="s">
        <v>2390</v>
      </c>
      <c r="T174" s="2">
        <v>1</v>
      </c>
      <c r="U174" s="2">
        <v>1</v>
      </c>
      <c r="V174" s="2">
        <v>1</v>
      </c>
      <c r="W174" s="2">
        <v>1</v>
      </c>
      <c r="X174" s="2" t="s">
        <v>1375</v>
      </c>
      <c r="Y174" s="2" t="s">
        <v>1375</v>
      </c>
      <c r="Z174" s="2">
        <v>1</v>
      </c>
      <c r="AA174" s="2" t="s">
        <v>1375</v>
      </c>
      <c r="AB174" s="2">
        <v>1</v>
      </c>
      <c r="AC174" s="2">
        <v>1</v>
      </c>
      <c r="AD174" s="2">
        <v>1</v>
      </c>
      <c r="AE174" s="2">
        <v>1</v>
      </c>
      <c r="AF174" s="2">
        <v>1</v>
      </c>
      <c r="AL174" s="2">
        <f t="shared" si="96"/>
        <v>1</v>
      </c>
      <c r="AM174" s="2" t="str">
        <f t="shared" si="125"/>
        <v>F1F1</v>
      </c>
      <c r="AN174" s="2" t="str">
        <f t="shared" si="126"/>
        <v>19710</v>
      </c>
      <c r="AO174" s="16" t="s">
        <v>3908</v>
      </c>
      <c r="AP174" s="2" t="str">
        <f t="shared" si="97"/>
        <v>F1F1-19710-EA</v>
      </c>
      <c r="AQ174" s="2" t="s">
        <v>3909</v>
      </c>
      <c r="AR174" s="2" t="s">
        <v>3913</v>
      </c>
      <c r="AS174" s="2" t="s">
        <v>2164</v>
      </c>
      <c r="AT174" s="2" t="s">
        <v>2165</v>
      </c>
      <c r="AU174" s="2" t="s">
        <v>2313</v>
      </c>
      <c r="AV174" s="2" t="s">
        <v>2314</v>
      </c>
      <c r="AW174" s="2" t="s">
        <v>2315</v>
      </c>
      <c r="AX174" s="2" t="s">
        <v>2314</v>
      </c>
      <c r="AY174" s="2" t="s">
        <v>2108</v>
      </c>
      <c r="AZ174" s="2" t="s">
        <v>1646</v>
      </c>
      <c r="BA174" s="2" t="s">
        <v>2115</v>
      </c>
      <c r="BB174" s="29">
        <v>-170.7</v>
      </c>
      <c r="BC174" s="29"/>
      <c r="BD174" s="29"/>
      <c r="BE174" s="29"/>
      <c r="BF174" s="29"/>
      <c r="BG174" s="29">
        <f>SUM(BB174:BF174)</f>
        <v>-170.7</v>
      </c>
      <c r="BH174" s="29"/>
      <c r="BI174" s="29"/>
      <c r="BJ174" s="29">
        <f>SUM(BG174:BI174)</f>
        <v>-170.7</v>
      </c>
      <c r="BK174" s="29">
        <f>BJ174/INDEX('EX-Rate'!A:I,MATCH('TT BoM '!BL174,'EX-Rate'!B:B,0),COLUMN('EX-Rate'!E:E))</f>
        <v>-24.649207411161527</v>
      </c>
      <c r="BL174" s="2" t="s">
        <v>2109</v>
      </c>
      <c r="BM174" s="2" t="str">
        <f t="shared" si="131"/>
        <v>LP</v>
      </c>
      <c r="BN174" s="169" t="s">
        <v>3910</v>
      </c>
      <c r="BO174" s="169" t="s">
        <v>2390</v>
      </c>
      <c r="BQ174" s="29"/>
      <c r="BR174" s="29"/>
      <c r="BS174" s="29"/>
      <c r="BT174" s="29">
        <v>0</v>
      </c>
      <c r="BU174" s="29">
        <v>0</v>
      </c>
      <c r="BV174" s="29">
        <v>0</v>
      </c>
      <c r="CC174" s="29">
        <f t="shared" si="99"/>
        <v>-24.649207411161527</v>
      </c>
      <c r="CD174" s="29">
        <f t="shared" si="100"/>
        <v>-24.649207411161527</v>
      </c>
      <c r="CE174" s="29">
        <f t="shared" si="101"/>
        <v>-24.649207411161527</v>
      </c>
      <c r="CF174" s="29">
        <f t="shared" si="102"/>
        <v>-24.649207411161527</v>
      </c>
      <c r="CG174" s="29">
        <f t="shared" si="103"/>
        <v>0</v>
      </c>
      <c r="CH174" s="29">
        <f t="shared" si="104"/>
        <v>0</v>
      </c>
      <c r="CI174" s="29">
        <f t="shared" si="105"/>
        <v>-24.649207411161527</v>
      </c>
      <c r="CJ174" s="29">
        <f t="shared" si="106"/>
        <v>0</v>
      </c>
      <c r="CK174" s="29">
        <f t="shared" si="107"/>
        <v>-24.649207411161527</v>
      </c>
      <c r="CL174" s="29">
        <f t="shared" si="108"/>
        <v>-24.649207411161527</v>
      </c>
      <c r="CM174" s="29">
        <f t="shared" si="109"/>
        <v>-24.649207411161527</v>
      </c>
      <c r="CN174" s="29">
        <f t="shared" si="110"/>
        <v>-24.649207411161527</v>
      </c>
      <c r="CO174" s="29">
        <f t="shared" si="111"/>
        <v>-24.649207411161527</v>
      </c>
      <c r="CQ174" s="29">
        <f t="shared" si="112"/>
        <v>-170.7</v>
      </c>
      <c r="CR174" s="29">
        <f t="shared" si="113"/>
        <v>-170.7</v>
      </c>
      <c r="CS174" s="29">
        <f t="shared" si="114"/>
        <v>-170.7</v>
      </c>
      <c r="CT174" s="29">
        <f t="shared" si="115"/>
        <v>-170.7</v>
      </c>
      <c r="CU174" s="29">
        <f t="shared" si="116"/>
        <v>0</v>
      </c>
      <c r="CV174" s="29">
        <f t="shared" si="117"/>
        <v>0</v>
      </c>
      <c r="CW174" s="29">
        <f t="shared" si="118"/>
        <v>-170.7</v>
      </c>
      <c r="CX174" s="29">
        <f t="shared" si="119"/>
        <v>0</v>
      </c>
      <c r="CY174" s="29">
        <f t="shared" si="120"/>
        <v>-170.7</v>
      </c>
      <c r="CZ174" s="29">
        <f t="shared" si="121"/>
        <v>-170.7</v>
      </c>
      <c r="DA174" s="29">
        <f t="shared" si="122"/>
        <v>-170.7</v>
      </c>
      <c r="DB174" s="29">
        <f t="shared" si="123"/>
        <v>-170.7</v>
      </c>
      <c r="DC174" s="29">
        <f t="shared" si="124"/>
        <v>-170.7</v>
      </c>
    </row>
    <row r="175" spans="11:107" s="2" customFormat="1">
      <c r="K175" s="17" t="s">
        <v>43</v>
      </c>
      <c r="L175" s="17" t="s">
        <v>231</v>
      </c>
      <c r="M175" s="17" t="s">
        <v>45</v>
      </c>
      <c r="N175" s="2" t="str">
        <f t="shared" si="135"/>
        <v>ED8C2A040AC</v>
      </c>
      <c r="O175" s="2" t="str">
        <f t="shared" si="132"/>
        <v>AC</v>
      </c>
      <c r="P175" s="2" t="str">
        <f t="shared" si="136"/>
        <v>ED8C-2A040-AC</v>
      </c>
      <c r="Q175" s="2" t="s">
        <v>3305</v>
      </c>
      <c r="R175" s="2" t="s">
        <v>3306</v>
      </c>
      <c r="S175" s="2" t="s">
        <v>3060</v>
      </c>
      <c r="T175" s="2" t="s">
        <v>1375</v>
      </c>
      <c r="U175" s="2" t="s">
        <v>1375</v>
      </c>
      <c r="V175" s="2" t="s">
        <v>1375</v>
      </c>
      <c r="W175" s="2" t="s">
        <v>1375</v>
      </c>
      <c r="X175" s="2">
        <v>1</v>
      </c>
      <c r="Y175" s="2">
        <v>1</v>
      </c>
      <c r="Z175" s="2" t="s">
        <v>1375</v>
      </c>
      <c r="AA175" s="2">
        <v>1</v>
      </c>
      <c r="AB175" s="2" t="s">
        <v>1375</v>
      </c>
      <c r="AC175" s="2" t="s">
        <v>1375</v>
      </c>
      <c r="AD175" s="2" t="s">
        <v>1375</v>
      </c>
      <c r="AE175" s="2" t="s">
        <v>1375</v>
      </c>
      <c r="AF175" s="2" t="s">
        <v>1375</v>
      </c>
      <c r="AL175" s="2">
        <f t="shared" si="96"/>
        <v>1</v>
      </c>
      <c r="AM175" s="16" t="s">
        <v>1890</v>
      </c>
      <c r="AN175" s="59" t="s">
        <v>1891</v>
      </c>
      <c r="AO175" s="16" t="s">
        <v>1892</v>
      </c>
      <c r="AP175" s="2" t="str">
        <f t="shared" si="97"/>
        <v>ED8C-2A040 -AC</v>
      </c>
      <c r="AQ175" s="2" t="s">
        <v>1868</v>
      </c>
      <c r="AR175" s="2" t="s">
        <v>1754</v>
      </c>
      <c r="AS175" s="2">
        <v>0</v>
      </c>
      <c r="AT175" s="2" t="s">
        <v>2202</v>
      </c>
      <c r="AU175" s="2" t="s">
        <v>2172</v>
      </c>
      <c r="AV175" s="2" t="s">
        <v>2173</v>
      </c>
      <c r="AW175" s="2" t="s">
        <v>2174</v>
      </c>
      <c r="AX175" s="2">
        <v>0</v>
      </c>
      <c r="AY175" s="2" t="s">
        <v>2108</v>
      </c>
      <c r="AZ175" s="2" t="s">
        <v>1647</v>
      </c>
      <c r="BA175" s="2" t="s">
        <v>2115</v>
      </c>
      <c r="BB175" s="29">
        <v>-14.45</v>
      </c>
      <c r="BC175" s="29">
        <v>-0.16</v>
      </c>
      <c r="BD175" s="29">
        <v>-0.16</v>
      </c>
      <c r="BE175" s="29">
        <v>-0.04</v>
      </c>
      <c r="BF175" s="29">
        <v>0</v>
      </c>
      <c r="BG175" s="29">
        <v>-14.809999999999999</v>
      </c>
      <c r="BH175" s="29">
        <f t="shared" si="94"/>
        <v>0</v>
      </c>
      <c r="BI175" s="29">
        <f t="shared" si="95"/>
        <v>0</v>
      </c>
      <c r="BJ175" s="29">
        <f t="shared" si="98"/>
        <v>-14.809999999999999</v>
      </c>
      <c r="BK175" s="29">
        <f>BJ175/INDEX('EX-Rate'!A:I,MATCH('TT BoM '!BL175,'EX-Rate'!B:B,0),COLUMN('EX-Rate'!E:E))</f>
        <v>-2.1385750542431294</v>
      </c>
      <c r="BL175" s="2" t="s">
        <v>2109</v>
      </c>
      <c r="BM175" s="2" t="str">
        <f t="shared" si="131"/>
        <v>LP</v>
      </c>
      <c r="BN175" s="2" t="s">
        <v>2175</v>
      </c>
      <c r="BO175" s="2" t="s">
        <v>2176</v>
      </c>
      <c r="BQ175" s="29">
        <v>0</v>
      </c>
      <c r="BR175" s="29">
        <v>0</v>
      </c>
      <c r="BS175" s="29"/>
      <c r="BT175" s="29">
        <v>0</v>
      </c>
      <c r="BU175" s="29">
        <v>0</v>
      </c>
      <c r="BV175" s="29">
        <v>0</v>
      </c>
      <c r="CC175" s="29">
        <f t="shared" si="99"/>
        <v>0</v>
      </c>
      <c r="CD175" s="29">
        <f t="shared" si="100"/>
        <v>0</v>
      </c>
      <c r="CE175" s="29">
        <f t="shared" si="101"/>
        <v>0</v>
      </c>
      <c r="CF175" s="29">
        <f t="shared" si="102"/>
        <v>0</v>
      </c>
      <c r="CG175" s="29">
        <f t="shared" si="103"/>
        <v>-2.1385750542431294</v>
      </c>
      <c r="CH175" s="29">
        <f t="shared" si="104"/>
        <v>-2.1385750542431294</v>
      </c>
      <c r="CI175" s="29">
        <f t="shared" si="105"/>
        <v>0</v>
      </c>
      <c r="CJ175" s="29">
        <f t="shared" si="106"/>
        <v>-2.1385750542431294</v>
      </c>
      <c r="CK175" s="29">
        <f t="shared" si="107"/>
        <v>0</v>
      </c>
      <c r="CL175" s="29">
        <f t="shared" si="108"/>
        <v>0</v>
      </c>
      <c r="CM175" s="29">
        <f t="shared" si="109"/>
        <v>0</v>
      </c>
      <c r="CN175" s="29">
        <f t="shared" si="110"/>
        <v>0</v>
      </c>
      <c r="CO175" s="29">
        <f t="shared" si="111"/>
        <v>0</v>
      </c>
      <c r="CQ175" s="29">
        <f t="shared" si="112"/>
        <v>0</v>
      </c>
      <c r="CR175" s="29">
        <f t="shared" si="113"/>
        <v>0</v>
      </c>
      <c r="CS175" s="29">
        <f t="shared" si="114"/>
        <v>0</v>
      </c>
      <c r="CT175" s="29">
        <f t="shared" si="115"/>
        <v>0</v>
      </c>
      <c r="CU175" s="29">
        <f t="shared" si="116"/>
        <v>-14.809999999999999</v>
      </c>
      <c r="CV175" s="29">
        <f t="shared" si="117"/>
        <v>-14.809999999999999</v>
      </c>
      <c r="CW175" s="29">
        <f t="shared" si="118"/>
        <v>0</v>
      </c>
      <c r="CX175" s="29">
        <f t="shared" si="119"/>
        <v>-14.809999999999999</v>
      </c>
      <c r="CY175" s="29">
        <f t="shared" si="120"/>
        <v>0</v>
      </c>
      <c r="CZ175" s="29">
        <f t="shared" si="121"/>
        <v>0</v>
      </c>
      <c r="DA175" s="29">
        <f t="shared" si="122"/>
        <v>0</v>
      </c>
      <c r="DB175" s="29">
        <f t="shared" si="123"/>
        <v>0</v>
      </c>
      <c r="DC175" s="29">
        <f t="shared" si="124"/>
        <v>0</v>
      </c>
    </row>
    <row r="176" spans="11:107" s="2" customFormat="1">
      <c r="K176" s="17" t="s">
        <v>46</v>
      </c>
      <c r="L176" s="17" t="s">
        <v>231</v>
      </c>
      <c r="M176" s="17" t="s">
        <v>63</v>
      </c>
      <c r="N176" s="2" t="str">
        <f t="shared" si="135"/>
        <v>JD8C2A040BA</v>
      </c>
      <c r="O176" s="2" t="str">
        <f t="shared" si="132"/>
        <v>BA</v>
      </c>
      <c r="P176" s="2" t="str">
        <f t="shared" si="136"/>
        <v>JD8C-2A040-BA</v>
      </c>
      <c r="Q176" s="2" t="s">
        <v>3305</v>
      </c>
      <c r="R176" s="2" t="s">
        <v>3306</v>
      </c>
      <c r="S176" s="2" t="s">
        <v>3060</v>
      </c>
      <c r="T176" s="2">
        <v>1</v>
      </c>
      <c r="U176" s="2">
        <v>1</v>
      </c>
      <c r="V176" s="2">
        <v>1</v>
      </c>
      <c r="W176" s="2">
        <v>1</v>
      </c>
      <c r="X176" s="2" t="s">
        <v>1375</v>
      </c>
      <c r="Y176" s="2" t="s">
        <v>1375</v>
      </c>
      <c r="Z176" s="2">
        <v>1</v>
      </c>
      <c r="AA176" s="2" t="s">
        <v>1375</v>
      </c>
      <c r="AB176" s="2">
        <v>1</v>
      </c>
      <c r="AC176" s="2">
        <v>1</v>
      </c>
      <c r="AD176" s="2">
        <v>1</v>
      </c>
      <c r="AE176" s="2">
        <v>1</v>
      </c>
      <c r="AF176" s="2">
        <v>1</v>
      </c>
      <c r="AL176" s="2">
        <f t="shared" si="96"/>
        <v>1</v>
      </c>
      <c r="AM176" s="16" t="s">
        <v>1893</v>
      </c>
      <c r="AN176" s="59" t="s">
        <v>1894</v>
      </c>
      <c r="AO176" s="16" t="s">
        <v>1766</v>
      </c>
      <c r="AP176" s="2" t="str">
        <f t="shared" si="97"/>
        <v>JD8C-2A040 -BA</v>
      </c>
      <c r="AQ176" s="2" t="s">
        <v>1868</v>
      </c>
      <c r="AR176" s="2" t="s">
        <v>1754</v>
      </c>
      <c r="AS176" s="2">
        <v>0</v>
      </c>
      <c r="AT176" s="2" t="s">
        <v>2160</v>
      </c>
      <c r="AU176" s="2" t="s">
        <v>2172</v>
      </c>
      <c r="AV176" s="2" t="s">
        <v>2173</v>
      </c>
      <c r="AW176" s="2" t="s">
        <v>2174</v>
      </c>
      <c r="AX176" s="2">
        <v>0</v>
      </c>
      <c r="AY176" s="2" t="s">
        <v>2108</v>
      </c>
      <c r="AZ176" s="2" t="s">
        <v>1647</v>
      </c>
      <c r="BA176" s="2" t="s">
        <v>2115</v>
      </c>
      <c r="BB176" s="29">
        <v>-19.11</v>
      </c>
      <c r="BC176" s="29">
        <v>-0.2</v>
      </c>
      <c r="BD176" s="29">
        <v>-0.2</v>
      </c>
      <c r="BE176" s="29">
        <v>-0.27</v>
      </c>
      <c r="BF176" s="29">
        <v>0</v>
      </c>
      <c r="BG176" s="29">
        <v>-19.779999999999998</v>
      </c>
      <c r="BH176" s="29">
        <f t="shared" si="94"/>
        <v>0</v>
      </c>
      <c r="BI176" s="29">
        <f t="shared" si="95"/>
        <v>0</v>
      </c>
      <c r="BJ176" s="29">
        <f t="shared" si="98"/>
        <v>-19.779999999999998</v>
      </c>
      <c r="BK176" s="29">
        <f>BJ176/INDEX('EX-Rate'!A:I,MATCH('TT BoM '!BL176,'EX-Rate'!B:B,0),COLUMN('EX-Rate'!E:E))</f>
        <v>-2.8562467638709723</v>
      </c>
      <c r="BL176" s="2" t="s">
        <v>2109</v>
      </c>
      <c r="BM176" s="2" t="str">
        <f t="shared" si="131"/>
        <v>LP</v>
      </c>
      <c r="BN176" s="2" t="s">
        <v>2175</v>
      </c>
      <c r="BO176" s="2" t="s">
        <v>2176</v>
      </c>
      <c r="BQ176" s="29">
        <v>-270920</v>
      </c>
      <c r="BR176" s="29">
        <v>-270920</v>
      </c>
      <c r="BS176" s="29"/>
      <c r="BT176" s="29">
        <v>0</v>
      </c>
      <c r="BU176" s="29">
        <v>0</v>
      </c>
      <c r="BV176" s="29">
        <v>0</v>
      </c>
      <c r="CC176" s="29">
        <f t="shared" si="99"/>
        <v>-2.8562467638709723</v>
      </c>
      <c r="CD176" s="29">
        <f t="shared" si="100"/>
        <v>-2.8562467638709723</v>
      </c>
      <c r="CE176" s="29">
        <f t="shared" si="101"/>
        <v>-2.8562467638709723</v>
      </c>
      <c r="CF176" s="29">
        <f t="shared" si="102"/>
        <v>-2.8562467638709723</v>
      </c>
      <c r="CG176" s="29">
        <f t="shared" si="103"/>
        <v>0</v>
      </c>
      <c r="CH176" s="29">
        <f t="shared" si="104"/>
        <v>0</v>
      </c>
      <c r="CI176" s="29">
        <f t="shared" si="105"/>
        <v>-2.8562467638709723</v>
      </c>
      <c r="CJ176" s="29">
        <f t="shared" si="106"/>
        <v>0</v>
      </c>
      <c r="CK176" s="29">
        <f t="shared" si="107"/>
        <v>-2.8562467638709723</v>
      </c>
      <c r="CL176" s="29">
        <f t="shared" si="108"/>
        <v>-2.8562467638709723</v>
      </c>
      <c r="CM176" s="29">
        <f t="shared" si="109"/>
        <v>-2.8562467638709723</v>
      </c>
      <c r="CN176" s="29">
        <f t="shared" si="110"/>
        <v>-2.8562467638709723</v>
      </c>
      <c r="CO176" s="29">
        <f t="shared" si="111"/>
        <v>-2.8562467638709723</v>
      </c>
      <c r="CQ176" s="29">
        <f t="shared" si="112"/>
        <v>-19.779999999999998</v>
      </c>
      <c r="CR176" s="29">
        <f t="shared" si="113"/>
        <v>-19.779999999999998</v>
      </c>
      <c r="CS176" s="29">
        <f t="shared" si="114"/>
        <v>-19.779999999999998</v>
      </c>
      <c r="CT176" s="29">
        <f t="shared" si="115"/>
        <v>-19.779999999999998</v>
      </c>
      <c r="CU176" s="29">
        <f t="shared" si="116"/>
        <v>0</v>
      </c>
      <c r="CV176" s="29">
        <f t="shared" si="117"/>
        <v>0</v>
      </c>
      <c r="CW176" s="29">
        <f t="shared" si="118"/>
        <v>-19.779999999999998</v>
      </c>
      <c r="CX176" s="29">
        <f t="shared" si="119"/>
        <v>0</v>
      </c>
      <c r="CY176" s="29">
        <f t="shared" si="120"/>
        <v>-19.779999999999998</v>
      </c>
      <c r="CZ176" s="29">
        <f t="shared" si="121"/>
        <v>-19.779999999999998</v>
      </c>
      <c r="DA176" s="29">
        <f t="shared" si="122"/>
        <v>-19.779999999999998</v>
      </c>
      <c r="DB176" s="29">
        <f t="shared" si="123"/>
        <v>-19.779999999999998</v>
      </c>
      <c r="DC176" s="29">
        <f t="shared" si="124"/>
        <v>-19.779999999999998</v>
      </c>
    </row>
    <row r="177" spans="11:107" s="2" customFormat="1">
      <c r="K177" s="17" t="s">
        <v>46</v>
      </c>
      <c r="L177" s="17" t="s">
        <v>232</v>
      </c>
      <c r="M177" s="17" t="s">
        <v>20</v>
      </c>
      <c r="N177" s="2" t="str">
        <f t="shared" si="135"/>
        <v>JD8C2A315AA</v>
      </c>
      <c r="O177" s="2" t="str">
        <f t="shared" si="132"/>
        <v>AA</v>
      </c>
      <c r="P177" s="2" t="str">
        <f t="shared" si="136"/>
        <v>JD8C-2A315-AA</v>
      </c>
      <c r="Q177" s="2" t="s">
        <v>3305</v>
      </c>
      <c r="R177" s="2" t="s">
        <v>3306</v>
      </c>
      <c r="S177" s="2" t="s">
        <v>2171</v>
      </c>
      <c r="T177" s="2">
        <v>2</v>
      </c>
      <c r="U177" s="2">
        <v>2</v>
      </c>
      <c r="V177" s="2">
        <v>2</v>
      </c>
      <c r="W177" s="2">
        <v>2</v>
      </c>
      <c r="X177" s="2">
        <v>2</v>
      </c>
      <c r="Y177" s="2">
        <v>2</v>
      </c>
      <c r="Z177" s="2">
        <v>2</v>
      </c>
      <c r="AA177" s="2">
        <v>2</v>
      </c>
      <c r="AB177" s="2">
        <v>2</v>
      </c>
      <c r="AC177" s="2">
        <v>2</v>
      </c>
      <c r="AD177" s="2">
        <v>2</v>
      </c>
      <c r="AE177" s="2">
        <v>2</v>
      </c>
      <c r="AF177" s="2">
        <v>2</v>
      </c>
      <c r="AL177" s="2">
        <f t="shared" si="96"/>
        <v>1</v>
      </c>
      <c r="AM177" s="2" t="str">
        <f t="shared" si="125"/>
        <v>JD8C</v>
      </c>
      <c r="AN177" s="2" t="str">
        <f t="shared" si="126"/>
        <v>2A315</v>
      </c>
      <c r="AO177" s="2" t="str">
        <f t="shared" si="129"/>
        <v>AA</v>
      </c>
      <c r="AP177" s="2" t="str">
        <f t="shared" si="97"/>
        <v>JD8C-2A315-AA</v>
      </c>
      <c r="AQ177" s="2" t="s">
        <v>1672</v>
      </c>
      <c r="AR177" s="2" t="s">
        <v>1673</v>
      </c>
      <c r="AS177" s="2" t="s">
        <v>2164</v>
      </c>
      <c r="AT177" s="2" t="s">
        <v>2165</v>
      </c>
      <c r="AU177" s="2" t="s">
        <v>2166</v>
      </c>
      <c r="AV177" s="2" t="s">
        <v>2167</v>
      </c>
      <c r="AW177" s="2" t="s">
        <v>2168</v>
      </c>
      <c r="AX177" s="2" t="s">
        <v>2318</v>
      </c>
      <c r="AY177" s="2" t="s">
        <v>2138</v>
      </c>
      <c r="AZ177" s="2" t="s">
        <v>1647</v>
      </c>
      <c r="BA177" s="2" t="s">
        <v>2115</v>
      </c>
      <c r="BB177" s="29">
        <v>-69.177999999999997</v>
      </c>
      <c r="BC177" s="29">
        <v>-0.93</v>
      </c>
      <c r="BD177" s="29">
        <v>-1.06</v>
      </c>
      <c r="BE177" s="29">
        <v>0</v>
      </c>
      <c r="BF177" s="29">
        <v>0</v>
      </c>
      <c r="BG177" s="29">
        <v>-71.168000000000006</v>
      </c>
      <c r="BH177" s="29">
        <f t="shared" si="94"/>
        <v>0</v>
      </c>
      <c r="BI177" s="29">
        <f t="shared" si="95"/>
        <v>0</v>
      </c>
      <c r="BJ177" s="29">
        <f t="shared" si="98"/>
        <v>-71.168000000000006</v>
      </c>
      <c r="BK177" s="29">
        <f>BJ177/INDEX('EX-Rate'!A:I,MATCH('TT BoM '!BL177,'EX-Rate'!B:B,0),COLUMN('EX-Rate'!E:E))</f>
        <v>-10.276712320079342</v>
      </c>
      <c r="BL177" s="2" t="s">
        <v>2109</v>
      </c>
      <c r="BM177" s="2" t="str">
        <f t="shared" si="131"/>
        <v>LP</v>
      </c>
      <c r="BN177" s="2" t="s">
        <v>2170</v>
      </c>
      <c r="BO177" s="2" t="s">
        <v>2171</v>
      </c>
      <c r="BQ177" s="29">
        <v>0</v>
      </c>
      <c r="BR177" s="29">
        <v>0</v>
      </c>
      <c r="BS177" s="29"/>
      <c r="BT177" s="29">
        <v>0</v>
      </c>
      <c r="BU177" s="29">
        <v>0</v>
      </c>
      <c r="BV177" s="29">
        <v>0</v>
      </c>
      <c r="CC177" s="29">
        <f t="shared" si="99"/>
        <v>-20.553424640158685</v>
      </c>
      <c r="CD177" s="29">
        <f t="shared" si="100"/>
        <v>-20.553424640158685</v>
      </c>
      <c r="CE177" s="29">
        <f t="shared" si="101"/>
        <v>-20.553424640158685</v>
      </c>
      <c r="CF177" s="29">
        <f t="shared" si="102"/>
        <v>-20.553424640158685</v>
      </c>
      <c r="CG177" s="29">
        <f t="shared" si="103"/>
        <v>-20.553424640158685</v>
      </c>
      <c r="CH177" s="29">
        <f t="shared" si="104"/>
        <v>-20.553424640158685</v>
      </c>
      <c r="CI177" s="29">
        <f t="shared" si="105"/>
        <v>-20.553424640158685</v>
      </c>
      <c r="CJ177" s="29">
        <f t="shared" si="106"/>
        <v>-20.553424640158685</v>
      </c>
      <c r="CK177" s="29">
        <f t="shared" si="107"/>
        <v>-20.553424640158685</v>
      </c>
      <c r="CL177" s="29">
        <f t="shared" si="108"/>
        <v>-20.553424640158685</v>
      </c>
      <c r="CM177" s="29">
        <f t="shared" si="109"/>
        <v>-20.553424640158685</v>
      </c>
      <c r="CN177" s="29">
        <f t="shared" si="110"/>
        <v>-20.553424640158685</v>
      </c>
      <c r="CO177" s="29">
        <f t="shared" si="111"/>
        <v>-20.553424640158685</v>
      </c>
      <c r="CQ177" s="29">
        <f t="shared" si="112"/>
        <v>-142.33600000000001</v>
      </c>
      <c r="CR177" s="29">
        <f t="shared" si="113"/>
        <v>-142.33600000000001</v>
      </c>
      <c r="CS177" s="29">
        <f t="shared" si="114"/>
        <v>-142.33600000000001</v>
      </c>
      <c r="CT177" s="29">
        <f t="shared" si="115"/>
        <v>-142.33600000000001</v>
      </c>
      <c r="CU177" s="29">
        <f t="shared" si="116"/>
        <v>-142.33600000000001</v>
      </c>
      <c r="CV177" s="29">
        <f t="shared" si="117"/>
        <v>-142.33600000000001</v>
      </c>
      <c r="CW177" s="29">
        <f t="shared" si="118"/>
        <v>-142.33600000000001</v>
      </c>
      <c r="CX177" s="29">
        <f t="shared" si="119"/>
        <v>-142.33600000000001</v>
      </c>
      <c r="CY177" s="29">
        <f t="shared" si="120"/>
        <v>-142.33600000000001</v>
      </c>
      <c r="CZ177" s="29">
        <f t="shared" si="121"/>
        <v>-142.33600000000001</v>
      </c>
      <c r="DA177" s="29">
        <f t="shared" si="122"/>
        <v>-142.33600000000001</v>
      </c>
      <c r="DB177" s="29">
        <f t="shared" si="123"/>
        <v>-142.33600000000001</v>
      </c>
      <c r="DC177" s="29">
        <f t="shared" si="124"/>
        <v>-142.33600000000001</v>
      </c>
    </row>
    <row r="178" spans="11:107" s="2" customFormat="1">
      <c r="K178" s="17" t="s">
        <v>43</v>
      </c>
      <c r="L178" s="17" t="s">
        <v>233</v>
      </c>
      <c r="M178" s="17" t="s">
        <v>63</v>
      </c>
      <c r="N178" s="2" t="str">
        <f t="shared" si="135"/>
        <v>ED8C2A603BA</v>
      </c>
      <c r="O178" s="2" t="str">
        <f t="shared" si="132"/>
        <v>BA</v>
      </c>
      <c r="P178" s="2" t="str">
        <f t="shared" si="136"/>
        <v>ED8C-2A603-BA</v>
      </c>
      <c r="Q178" s="2" t="s">
        <v>3305</v>
      </c>
      <c r="R178" s="2" t="s">
        <v>3306</v>
      </c>
      <c r="S178" s="2" t="s">
        <v>3261</v>
      </c>
      <c r="T178" s="2">
        <v>1</v>
      </c>
      <c r="U178" s="2">
        <v>1</v>
      </c>
      <c r="V178" s="2">
        <v>1</v>
      </c>
      <c r="W178" s="2">
        <v>1</v>
      </c>
      <c r="X178" s="2">
        <v>1</v>
      </c>
      <c r="Y178" s="2">
        <v>1</v>
      </c>
      <c r="Z178" s="2">
        <v>1</v>
      </c>
      <c r="AA178" s="2">
        <v>1</v>
      </c>
      <c r="AB178" s="2">
        <v>1</v>
      </c>
      <c r="AC178" s="2">
        <v>1</v>
      </c>
      <c r="AD178" s="2">
        <v>1</v>
      </c>
      <c r="AE178" s="2">
        <v>1</v>
      </c>
      <c r="AF178" s="2">
        <v>1</v>
      </c>
      <c r="AL178" s="2">
        <f t="shared" si="96"/>
        <v>1</v>
      </c>
      <c r="AM178" s="2" t="str">
        <f t="shared" si="125"/>
        <v>ED8C</v>
      </c>
      <c r="AN178" s="2" t="str">
        <f t="shared" si="126"/>
        <v>2A603</v>
      </c>
      <c r="AO178" s="2" t="str">
        <f t="shared" si="129"/>
        <v>BA</v>
      </c>
      <c r="AP178" s="2" t="str">
        <f t="shared" si="97"/>
        <v>ED8C-2A603-BA</v>
      </c>
      <c r="AQ178" s="2" t="s">
        <v>2063</v>
      </c>
      <c r="AR178" s="2" t="s">
        <v>3881</v>
      </c>
      <c r="AU178" s="2" t="s">
        <v>3588</v>
      </c>
      <c r="AV178" s="2" t="s">
        <v>3589</v>
      </c>
      <c r="AW178" s="2" t="s">
        <v>3590</v>
      </c>
      <c r="AZ178" s="2" t="s">
        <v>1647</v>
      </c>
      <c r="BA178" s="2" t="s">
        <v>2115</v>
      </c>
      <c r="BB178" s="29"/>
      <c r="BC178" s="29"/>
      <c r="BD178" s="29"/>
      <c r="BE178" s="29"/>
      <c r="BF178" s="29"/>
      <c r="BG178" s="29">
        <v>-36</v>
      </c>
      <c r="BH178" s="29">
        <f t="shared" si="94"/>
        <v>0</v>
      </c>
      <c r="BI178" s="29">
        <f t="shared" si="95"/>
        <v>0</v>
      </c>
      <c r="BJ178" s="29">
        <f t="shared" si="98"/>
        <v>-36</v>
      </c>
      <c r="BK178" s="29">
        <f>BJ178/INDEX('EX-Rate'!A:I,MATCH('TT BoM '!BL178,'EX-Rate'!B:B,0),COLUMN('EX-Rate'!E:E))</f>
        <v>-5.1984268705437318</v>
      </c>
      <c r="BL178" s="2" t="s">
        <v>2109</v>
      </c>
      <c r="BM178" s="2" t="str">
        <f t="shared" si="131"/>
        <v>LP</v>
      </c>
      <c r="BO178" s="2" t="s">
        <v>3261</v>
      </c>
      <c r="BQ178" s="29"/>
      <c r="BR178" s="29"/>
      <c r="BS178" s="29"/>
      <c r="BT178" s="29"/>
      <c r="BU178" s="29"/>
      <c r="BV178" s="29"/>
      <c r="CC178" s="29">
        <f t="shared" si="99"/>
        <v>-5.1984268705437318</v>
      </c>
      <c r="CD178" s="29">
        <f t="shared" si="100"/>
        <v>-5.1984268705437318</v>
      </c>
      <c r="CE178" s="29">
        <f t="shared" si="101"/>
        <v>-5.1984268705437318</v>
      </c>
      <c r="CF178" s="29">
        <f t="shared" si="102"/>
        <v>-5.1984268705437318</v>
      </c>
      <c r="CG178" s="29">
        <f t="shared" si="103"/>
        <v>-5.1984268705437318</v>
      </c>
      <c r="CH178" s="29">
        <f t="shared" si="104"/>
        <v>-5.1984268705437318</v>
      </c>
      <c r="CI178" s="29">
        <f t="shared" si="105"/>
        <v>-5.1984268705437318</v>
      </c>
      <c r="CJ178" s="29">
        <f t="shared" si="106"/>
        <v>-5.1984268705437318</v>
      </c>
      <c r="CK178" s="29">
        <f t="shared" si="107"/>
        <v>-5.1984268705437318</v>
      </c>
      <c r="CL178" s="29">
        <f t="shared" si="108"/>
        <v>-5.1984268705437318</v>
      </c>
      <c r="CM178" s="29">
        <f t="shared" si="109"/>
        <v>-5.1984268705437318</v>
      </c>
      <c r="CN178" s="29">
        <f t="shared" si="110"/>
        <v>-5.1984268705437318</v>
      </c>
      <c r="CO178" s="29">
        <f t="shared" si="111"/>
        <v>-5.1984268705437318</v>
      </c>
      <c r="CQ178" s="29">
        <f t="shared" si="112"/>
        <v>-36</v>
      </c>
      <c r="CR178" s="29">
        <f t="shared" si="113"/>
        <v>-36</v>
      </c>
      <c r="CS178" s="29">
        <f t="shared" si="114"/>
        <v>-36</v>
      </c>
      <c r="CT178" s="29">
        <f t="shared" si="115"/>
        <v>-36</v>
      </c>
      <c r="CU178" s="29">
        <f t="shared" si="116"/>
        <v>-36</v>
      </c>
      <c r="CV178" s="29">
        <f t="shared" si="117"/>
        <v>-36</v>
      </c>
      <c r="CW178" s="29">
        <f t="shared" si="118"/>
        <v>-36</v>
      </c>
      <c r="CX178" s="29">
        <f t="shared" si="119"/>
        <v>-36</v>
      </c>
      <c r="CY178" s="29">
        <f t="shared" si="120"/>
        <v>-36</v>
      </c>
      <c r="CZ178" s="29">
        <f t="shared" si="121"/>
        <v>-36</v>
      </c>
      <c r="DA178" s="29">
        <f t="shared" si="122"/>
        <v>-36</v>
      </c>
      <c r="DB178" s="29">
        <f t="shared" si="123"/>
        <v>-36</v>
      </c>
      <c r="DC178" s="29">
        <f t="shared" si="124"/>
        <v>-36</v>
      </c>
    </row>
    <row r="179" spans="11:107" s="2" customFormat="1">
      <c r="K179" s="17" t="s">
        <v>130</v>
      </c>
      <c r="L179" s="17" t="s">
        <v>234</v>
      </c>
      <c r="M179" s="17" t="s">
        <v>121</v>
      </c>
      <c r="N179" s="2" t="str">
        <f t="shared" si="135"/>
        <v>3M512A697AE</v>
      </c>
      <c r="O179" s="2" t="str">
        <f t="shared" si="132"/>
        <v>AE</v>
      </c>
      <c r="P179" s="2" t="str">
        <f t="shared" si="136"/>
        <v>3M51-2A697-AE</v>
      </c>
      <c r="Q179" s="2" t="s">
        <v>3305</v>
      </c>
      <c r="R179" s="2" t="s">
        <v>3306</v>
      </c>
      <c r="S179" s="2" t="s">
        <v>2528</v>
      </c>
      <c r="T179" s="2">
        <v>1</v>
      </c>
      <c r="U179" s="2">
        <v>1</v>
      </c>
      <c r="V179" s="2">
        <v>1</v>
      </c>
      <c r="W179" s="2">
        <v>1</v>
      </c>
      <c r="X179" s="2">
        <v>1</v>
      </c>
      <c r="Y179" s="2">
        <v>1</v>
      </c>
      <c r="Z179" s="2">
        <v>1</v>
      </c>
      <c r="AA179" s="2">
        <v>1</v>
      </c>
      <c r="AB179" s="2">
        <v>1</v>
      </c>
      <c r="AC179" s="2">
        <v>1</v>
      </c>
      <c r="AD179" s="2">
        <v>1</v>
      </c>
      <c r="AE179" s="2">
        <v>1</v>
      </c>
      <c r="AF179" s="2">
        <v>1</v>
      </c>
      <c r="AL179" s="2">
        <f t="shared" si="96"/>
        <v>1</v>
      </c>
      <c r="AM179" s="2" t="str">
        <f t="shared" si="125"/>
        <v>3M51</v>
      </c>
      <c r="AN179" s="2" t="str">
        <f t="shared" si="126"/>
        <v>2A697</v>
      </c>
      <c r="AO179" s="2" t="str">
        <f t="shared" si="129"/>
        <v>AE</v>
      </c>
      <c r="AP179" s="2" t="str">
        <f t="shared" si="97"/>
        <v>3M51-2A697-AE</v>
      </c>
      <c r="AQ179" s="2" t="s">
        <v>1672</v>
      </c>
      <c r="AR179" s="2" t="s">
        <v>1687</v>
      </c>
      <c r="AU179" s="2" t="s">
        <v>3462</v>
      </c>
      <c r="AV179" s="2" t="s">
        <v>3463</v>
      </c>
      <c r="AW179" s="2" t="s">
        <v>3464</v>
      </c>
      <c r="AY179" s="2" t="s">
        <v>1686</v>
      </c>
      <c r="AZ179" s="2" t="s">
        <v>2124</v>
      </c>
      <c r="BA179" s="2" t="s">
        <v>2115</v>
      </c>
      <c r="BB179" s="29"/>
      <c r="BC179" s="29"/>
      <c r="BD179" s="29"/>
      <c r="BE179" s="29"/>
      <c r="BF179" s="29"/>
      <c r="BG179" s="29">
        <v>-3.1093858679040407</v>
      </c>
      <c r="BH179" s="29">
        <f t="shared" si="94"/>
        <v>0</v>
      </c>
      <c r="BI179" s="29">
        <f t="shared" si="95"/>
        <v>0</v>
      </c>
      <c r="BJ179" s="29">
        <f t="shared" si="98"/>
        <v>-3.1093858679040407</v>
      </c>
      <c r="BK179" s="29">
        <f>BJ179/INDEX('EX-Rate'!A:I,MATCH('TT BoM '!BL179,'EX-Rate'!B:B,0),COLUMN('EX-Rate'!E:E))</f>
        <v>-0.44899764018336963</v>
      </c>
      <c r="BL179" s="2" t="s">
        <v>2109</v>
      </c>
      <c r="BM179" s="2" t="str">
        <f t="shared" si="131"/>
        <v>LP</v>
      </c>
      <c r="BN179" s="2" t="s">
        <v>3089</v>
      </c>
      <c r="BO179" s="2" t="s">
        <v>3090</v>
      </c>
      <c r="BQ179" s="29"/>
      <c r="BR179" s="29"/>
      <c r="BS179" s="29"/>
      <c r="BT179" s="29"/>
      <c r="BU179" s="29"/>
      <c r="BV179" s="29"/>
      <c r="CC179" s="29">
        <f t="shared" si="99"/>
        <v>-0.44899764018336963</v>
      </c>
      <c r="CD179" s="29">
        <f t="shared" si="100"/>
        <v>-0.44899764018336963</v>
      </c>
      <c r="CE179" s="29">
        <f t="shared" si="101"/>
        <v>-0.44899764018336963</v>
      </c>
      <c r="CF179" s="29">
        <f t="shared" si="102"/>
        <v>-0.44899764018336963</v>
      </c>
      <c r="CG179" s="29">
        <f t="shared" si="103"/>
        <v>-0.44899764018336963</v>
      </c>
      <c r="CH179" s="29">
        <f t="shared" si="104"/>
        <v>-0.44899764018336963</v>
      </c>
      <c r="CI179" s="29">
        <f t="shared" si="105"/>
        <v>-0.44899764018336963</v>
      </c>
      <c r="CJ179" s="29">
        <f t="shared" si="106"/>
        <v>-0.44899764018336963</v>
      </c>
      <c r="CK179" s="29">
        <f t="shared" si="107"/>
        <v>-0.44899764018336963</v>
      </c>
      <c r="CL179" s="29">
        <f t="shared" si="108"/>
        <v>-0.44899764018336963</v>
      </c>
      <c r="CM179" s="29">
        <f t="shared" si="109"/>
        <v>-0.44899764018336963</v>
      </c>
      <c r="CN179" s="29">
        <f t="shared" si="110"/>
        <v>-0.44899764018336963</v>
      </c>
      <c r="CO179" s="29">
        <f t="shared" si="111"/>
        <v>-0.44899764018336963</v>
      </c>
      <c r="CQ179" s="29">
        <f t="shared" si="112"/>
        <v>-3.1093858679040407</v>
      </c>
      <c r="CR179" s="29">
        <f t="shared" si="113"/>
        <v>-3.1093858679040407</v>
      </c>
      <c r="CS179" s="29">
        <f t="shared" si="114"/>
        <v>-3.1093858679040407</v>
      </c>
      <c r="CT179" s="29">
        <f t="shared" si="115"/>
        <v>-3.1093858679040407</v>
      </c>
      <c r="CU179" s="29">
        <f t="shared" si="116"/>
        <v>-3.1093858679040407</v>
      </c>
      <c r="CV179" s="29">
        <f t="shared" si="117"/>
        <v>-3.1093858679040407</v>
      </c>
      <c r="CW179" s="29">
        <f t="shared" si="118"/>
        <v>-3.1093858679040407</v>
      </c>
      <c r="CX179" s="29">
        <f t="shared" si="119"/>
        <v>-3.1093858679040407</v>
      </c>
      <c r="CY179" s="29">
        <f t="shared" si="120"/>
        <v>-3.1093858679040407</v>
      </c>
      <c r="CZ179" s="29">
        <f t="shared" si="121"/>
        <v>-3.1093858679040407</v>
      </c>
      <c r="DA179" s="29">
        <f t="shared" si="122"/>
        <v>-3.1093858679040407</v>
      </c>
      <c r="DB179" s="29">
        <f t="shared" si="123"/>
        <v>-3.1093858679040407</v>
      </c>
      <c r="DC179" s="29">
        <f t="shared" si="124"/>
        <v>-3.1093858679040407</v>
      </c>
    </row>
    <row r="180" spans="11:107" s="2" customFormat="1">
      <c r="K180" s="17" t="s">
        <v>46</v>
      </c>
      <c r="L180" s="17" t="s">
        <v>236</v>
      </c>
      <c r="M180" s="17" t="s">
        <v>56</v>
      </c>
      <c r="N180" s="2" t="str">
        <f t="shared" si="135"/>
        <v>JD8C2B195AB</v>
      </c>
      <c r="O180" s="2" t="str">
        <f t="shared" si="132"/>
        <v>AB</v>
      </c>
      <c r="P180" s="2" t="str">
        <f t="shared" si="136"/>
        <v>JD8C-2B195-AB</v>
      </c>
      <c r="Q180" s="2" t="s">
        <v>3305</v>
      </c>
      <c r="R180" s="2" t="s">
        <v>3306</v>
      </c>
      <c r="S180" s="2" t="s">
        <v>3056</v>
      </c>
      <c r="T180" s="2">
        <v>1</v>
      </c>
      <c r="U180" s="2" t="s">
        <v>1375</v>
      </c>
      <c r="V180" s="2">
        <v>1</v>
      </c>
      <c r="W180" s="2" t="s">
        <v>1375</v>
      </c>
      <c r="X180" s="2" t="s">
        <v>1375</v>
      </c>
      <c r="Y180" s="2" t="s">
        <v>1375</v>
      </c>
      <c r="Z180" s="2" t="s">
        <v>1375</v>
      </c>
      <c r="AA180" s="2" t="s">
        <v>1375</v>
      </c>
      <c r="AB180" s="2">
        <v>1</v>
      </c>
      <c r="AC180" s="2" t="s">
        <v>1375</v>
      </c>
      <c r="AD180" s="2">
        <v>1</v>
      </c>
      <c r="AE180" s="2" t="s">
        <v>1375</v>
      </c>
      <c r="AF180" s="2" t="s">
        <v>1375</v>
      </c>
      <c r="AL180" s="2">
        <f t="shared" si="96"/>
        <v>1</v>
      </c>
      <c r="AM180" s="2" t="str">
        <f t="shared" si="125"/>
        <v>JD8C</v>
      </c>
      <c r="AN180" s="2" t="str">
        <f t="shared" si="126"/>
        <v>2B195</v>
      </c>
      <c r="AO180" s="2" t="str">
        <f t="shared" si="129"/>
        <v>AB</v>
      </c>
      <c r="AP180" s="2" t="str">
        <f t="shared" si="97"/>
        <v>JD8C-2B195-AB</v>
      </c>
      <c r="AQ180" s="2" t="s">
        <v>1672</v>
      </c>
      <c r="AR180" s="2" t="s">
        <v>1673</v>
      </c>
      <c r="AS180" s="2">
        <v>0</v>
      </c>
      <c r="AT180" s="2" t="s">
        <v>2160</v>
      </c>
      <c r="AU180" s="2" t="s">
        <v>2319</v>
      </c>
      <c r="AV180" s="2" t="s">
        <v>2320</v>
      </c>
      <c r="AW180" s="2">
        <v>0</v>
      </c>
      <c r="AX180" s="2">
        <v>0</v>
      </c>
      <c r="AY180" s="2" t="s">
        <v>2108</v>
      </c>
      <c r="AZ180" s="2" t="s">
        <v>1647</v>
      </c>
      <c r="BA180" s="2" t="s">
        <v>2115</v>
      </c>
      <c r="BB180" s="29">
        <v>-288.60000000000002</v>
      </c>
      <c r="BC180" s="29">
        <v>-5.4</v>
      </c>
      <c r="BD180" s="29">
        <v>0</v>
      </c>
      <c r="BE180" s="29">
        <v>0</v>
      </c>
      <c r="BF180" s="29">
        <v>0</v>
      </c>
      <c r="BG180" s="29">
        <v>-294</v>
      </c>
      <c r="BH180" s="29">
        <f t="shared" si="94"/>
        <v>0</v>
      </c>
      <c r="BI180" s="29">
        <f t="shared" si="95"/>
        <v>0</v>
      </c>
      <c r="BJ180" s="29">
        <f t="shared" si="98"/>
        <v>-294</v>
      </c>
      <c r="BK180" s="29">
        <f>BJ180/INDEX('EX-Rate'!A:I,MATCH('TT BoM '!BL180,'EX-Rate'!B:B,0),COLUMN('EX-Rate'!E:E))</f>
        <v>-42.453819442773806</v>
      </c>
      <c r="BL180" s="2" t="s">
        <v>2109</v>
      </c>
      <c r="BM180" s="2" t="str">
        <f t="shared" si="131"/>
        <v>LP</v>
      </c>
      <c r="BN180" s="2" t="s">
        <v>2321</v>
      </c>
      <c r="BO180" s="2" t="s">
        <v>2322</v>
      </c>
      <c r="BQ180" s="29">
        <v>0</v>
      </c>
      <c r="BR180" s="29">
        <v>0</v>
      </c>
      <c r="BS180" s="29"/>
      <c r="BT180" s="29">
        <v>0</v>
      </c>
      <c r="BU180" s="29">
        <v>0</v>
      </c>
      <c r="BV180" s="29">
        <v>0</v>
      </c>
      <c r="CC180" s="29">
        <f t="shared" si="99"/>
        <v>-42.453819442773806</v>
      </c>
      <c r="CD180" s="29">
        <f t="shared" si="100"/>
        <v>0</v>
      </c>
      <c r="CE180" s="29">
        <f t="shared" si="101"/>
        <v>-42.453819442773806</v>
      </c>
      <c r="CF180" s="29">
        <f t="shared" si="102"/>
        <v>0</v>
      </c>
      <c r="CG180" s="29">
        <f t="shared" si="103"/>
        <v>0</v>
      </c>
      <c r="CH180" s="29">
        <f t="shared" si="104"/>
        <v>0</v>
      </c>
      <c r="CI180" s="29">
        <f t="shared" si="105"/>
        <v>0</v>
      </c>
      <c r="CJ180" s="29">
        <f t="shared" si="106"/>
        <v>0</v>
      </c>
      <c r="CK180" s="29">
        <f t="shared" si="107"/>
        <v>-42.453819442773806</v>
      </c>
      <c r="CL180" s="29">
        <f t="shared" si="108"/>
        <v>0</v>
      </c>
      <c r="CM180" s="29">
        <f t="shared" si="109"/>
        <v>-42.453819442773806</v>
      </c>
      <c r="CN180" s="29">
        <f t="shared" si="110"/>
        <v>0</v>
      </c>
      <c r="CO180" s="29">
        <f t="shared" si="111"/>
        <v>0</v>
      </c>
      <c r="CQ180" s="29">
        <f t="shared" si="112"/>
        <v>-294</v>
      </c>
      <c r="CR180" s="29">
        <f t="shared" si="113"/>
        <v>0</v>
      </c>
      <c r="CS180" s="29">
        <f t="shared" si="114"/>
        <v>-294</v>
      </c>
      <c r="CT180" s="29">
        <f t="shared" si="115"/>
        <v>0</v>
      </c>
      <c r="CU180" s="29">
        <f t="shared" si="116"/>
        <v>0</v>
      </c>
      <c r="CV180" s="29">
        <f t="shared" si="117"/>
        <v>0</v>
      </c>
      <c r="CW180" s="29">
        <f t="shared" si="118"/>
        <v>0</v>
      </c>
      <c r="CX180" s="29">
        <f t="shared" si="119"/>
        <v>0</v>
      </c>
      <c r="CY180" s="29">
        <f t="shared" si="120"/>
        <v>-294</v>
      </c>
      <c r="CZ180" s="29">
        <f t="shared" si="121"/>
        <v>0</v>
      </c>
      <c r="DA180" s="29">
        <f t="shared" si="122"/>
        <v>-294</v>
      </c>
      <c r="DB180" s="29">
        <f t="shared" si="123"/>
        <v>0</v>
      </c>
      <c r="DC180" s="29">
        <f t="shared" si="124"/>
        <v>0</v>
      </c>
    </row>
    <row r="181" spans="11:107" s="2" customFormat="1">
      <c r="K181" s="17" t="s">
        <v>46</v>
      </c>
      <c r="L181" s="17" t="s">
        <v>236</v>
      </c>
      <c r="M181" s="17" t="s">
        <v>63</v>
      </c>
      <c r="N181" s="2" t="str">
        <f t="shared" si="135"/>
        <v>JD8C2B195BA</v>
      </c>
      <c r="O181" s="2" t="str">
        <f t="shared" si="132"/>
        <v>BA</v>
      </c>
      <c r="P181" s="2" t="str">
        <f t="shared" si="136"/>
        <v>JD8C-2B195-BA</v>
      </c>
      <c r="Q181" s="2" t="s">
        <v>3305</v>
      </c>
      <c r="R181" s="2" t="s">
        <v>3306</v>
      </c>
      <c r="S181" s="2" t="s">
        <v>3056</v>
      </c>
      <c r="T181" s="2" t="s">
        <v>1375</v>
      </c>
      <c r="U181" s="2">
        <v>1</v>
      </c>
      <c r="V181" s="2" t="s">
        <v>1375</v>
      </c>
      <c r="W181" s="2">
        <v>1</v>
      </c>
      <c r="X181" s="2" t="s">
        <v>1375</v>
      </c>
      <c r="Y181" s="2" t="s">
        <v>1375</v>
      </c>
      <c r="Z181" s="2">
        <v>1</v>
      </c>
      <c r="AA181" s="2" t="s">
        <v>1375</v>
      </c>
      <c r="AB181" s="2" t="s">
        <v>1375</v>
      </c>
      <c r="AC181" s="2">
        <v>1</v>
      </c>
      <c r="AD181" s="2" t="s">
        <v>1375</v>
      </c>
      <c r="AE181" s="2">
        <v>1</v>
      </c>
      <c r="AF181" s="2">
        <v>1</v>
      </c>
      <c r="AL181" s="2">
        <f t="shared" si="96"/>
        <v>1</v>
      </c>
      <c r="AM181" s="2" t="str">
        <f t="shared" si="125"/>
        <v>JD8C</v>
      </c>
      <c r="AN181" s="2" t="str">
        <f t="shared" si="126"/>
        <v>2B195</v>
      </c>
      <c r="AO181" s="2" t="str">
        <f t="shared" si="129"/>
        <v>BA</v>
      </c>
      <c r="AP181" s="2" t="str">
        <f t="shared" si="97"/>
        <v>JD8C-2B195-BA</v>
      </c>
      <c r="AQ181" s="2" t="s">
        <v>1672</v>
      </c>
      <c r="AR181" s="2" t="s">
        <v>1673</v>
      </c>
      <c r="AS181" s="2">
        <v>0</v>
      </c>
      <c r="AT181" s="2" t="s">
        <v>2160</v>
      </c>
      <c r="AU181" s="2" t="s">
        <v>2319</v>
      </c>
      <c r="AV181" s="2" t="s">
        <v>2320</v>
      </c>
      <c r="AW181" s="2">
        <v>0</v>
      </c>
      <c r="AX181" s="2">
        <v>0</v>
      </c>
      <c r="AY181" s="2" t="s">
        <v>2108</v>
      </c>
      <c r="AZ181" s="2" t="s">
        <v>1647</v>
      </c>
      <c r="BA181" s="2" t="s">
        <v>2115</v>
      </c>
      <c r="BB181" s="29">
        <v>-327.26</v>
      </c>
      <c r="BC181" s="29">
        <v>-5.4</v>
      </c>
      <c r="BD181" s="29">
        <v>0</v>
      </c>
      <c r="BE181" s="29">
        <v>0</v>
      </c>
      <c r="BF181" s="29">
        <v>0</v>
      </c>
      <c r="BG181" s="29">
        <v>-332.65999999999997</v>
      </c>
      <c r="BH181" s="29">
        <f t="shared" si="94"/>
        <v>0</v>
      </c>
      <c r="BI181" s="29">
        <f t="shared" si="95"/>
        <v>0</v>
      </c>
      <c r="BJ181" s="29">
        <f t="shared" si="98"/>
        <v>-332.65999999999997</v>
      </c>
      <c r="BK181" s="29">
        <f>BJ181/INDEX('EX-Rate'!A:I,MATCH('TT BoM '!BL181,'EX-Rate'!B:B,0),COLUMN('EX-Rate'!E:E))</f>
        <v>-48.036352298752156</v>
      </c>
      <c r="BL181" s="2" t="s">
        <v>2109</v>
      </c>
      <c r="BM181" s="2" t="str">
        <f t="shared" si="131"/>
        <v>LP</v>
      </c>
      <c r="BN181" s="2" t="s">
        <v>2321</v>
      </c>
      <c r="BO181" s="2" t="s">
        <v>2322</v>
      </c>
      <c r="BQ181" s="29">
        <v>-580000</v>
      </c>
      <c r="BR181" s="29">
        <v>-580000</v>
      </c>
      <c r="BS181" s="29"/>
      <c r="BT181" s="29">
        <v>0</v>
      </c>
      <c r="BU181" s="29">
        <v>0</v>
      </c>
      <c r="BV181" s="29">
        <v>0</v>
      </c>
      <c r="CC181" s="29">
        <f t="shared" si="99"/>
        <v>0</v>
      </c>
      <c r="CD181" s="29">
        <f t="shared" si="100"/>
        <v>-48.036352298752156</v>
      </c>
      <c r="CE181" s="29">
        <f t="shared" si="101"/>
        <v>0</v>
      </c>
      <c r="CF181" s="29">
        <f t="shared" si="102"/>
        <v>-48.036352298752156</v>
      </c>
      <c r="CG181" s="29">
        <f t="shared" si="103"/>
        <v>0</v>
      </c>
      <c r="CH181" s="29">
        <f t="shared" si="104"/>
        <v>0</v>
      </c>
      <c r="CI181" s="29">
        <f t="shared" si="105"/>
        <v>-48.036352298752156</v>
      </c>
      <c r="CJ181" s="29">
        <f t="shared" si="106"/>
        <v>0</v>
      </c>
      <c r="CK181" s="29">
        <f t="shared" si="107"/>
        <v>0</v>
      </c>
      <c r="CL181" s="29">
        <f t="shared" si="108"/>
        <v>-48.036352298752156</v>
      </c>
      <c r="CM181" s="29">
        <f t="shared" si="109"/>
        <v>0</v>
      </c>
      <c r="CN181" s="29">
        <f t="shared" si="110"/>
        <v>-48.036352298752156</v>
      </c>
      <c r="CO181" s="29">
        <f t="shared" si="111"/>
        <v>-48.036352298752156</v>
      </c>
      <c r="CQ181" s="29">
        <f t="shared" si="112"/>
        <v>0</v>
      </c>
      <c r="CR181" s="29">
        <f t="shared" si="113"/>
        <v>-332.65999999999997</v>
      </c>
      <c r="CS181" s="29">
        <f t="shared" si="114"/>
        <v>0</v>
      </c>
      <c r="CT181" s="29">
        <f t="shared" si="115"/>
        <v>-332.65999999999997</v>
      </c>
      <c r="CU181" s="29">
        <f t="shared" si="116"/>
        <v>0</v>
      </c>
      <c r="CV181" s="29">
        <f t="shared" si="117"/>
        <v>0</v>
      </c>
      <c r="CW181" s="29">
        <f t="shared" si="118"/>
        <v>-332.65999999999997</v>
      </c>
      <c r="CX181" s="29">
        <f t="shared" si="119"/>
        <v>0</v>
      </c>
      <c r="CY181" s="29">
        <f t="shared" si="120"/>
        <v>0</v>
      </c>
      <c r="CZ181" s="29">
        <f t="shared" si="121"/>
        <v>-332.65999999999997</v>
      </c>
      <c r="DA181" s="29">
        <f t="shared" si="122"/>
        <v>0</v>
      </c>
      <c r="DB181" s="29">
        <f t="shared" si="123"/>
        <v>-332.65999999999997</v>
      </c>
      <c r="DC181" s="29">
        <f t="shared" si="124"/>
        <v>-332.65999999999997</v>
      </c>
    </row>
    <row r="182" spans="11:107" s="2" customFormat="1">
      <c r="K182" s="17" t="s">
        <v>46</v>
      </c>
      <c r="L182" s="17" t="s">
        <v>236</v>
      </c>
      <c r="M182" s="17" t="s">
        <v>64</v>
      </c>
      <c r="N182" s="2" t="str">
        <f t="shared" si="135"/>
        <v>JD8C2B195CA</v>
      </c>
      <c r="O182" s="2" t="str">
        <f t="shared" si="132"/>
        <v>CA</v>
      </c>
      <c r="P182" s="2" t="str">
        <f t="shared" si="136"/>
        <v>JD8C-2B195-CA</v>
      </c>
      <c r="Q182" s="2" t="s">
        <v>3305</v>
      </c>
      <c r="R182" s="2" t="s">
        <v>3306</v>
      </c>
      <c r="S182" s="2" t="s">
        <v>3056</v>
      </c>
      <c r="T182" s="2" t="s">
        <v>1375</v>
      </c>
      <c r="U182" s="2" t="s">
        <v>1375</v>
      </c>
      <c r="V182" s="2" t="s">
        <v>1375</v>
      </c>
      <c r="W182" s="2" t="s">
        <v>1375</v>
      </c>
      <c r="X182" s="2">
        <v>1</v>
      </c>
      <c r="Y182" s="2" t="s">
        <v>1375</v>
      </c>
      <c r="Z182" s="2" t="s">
        <v>1375</v>
      </c>
      <c r="AA182" s="2" t="s">
        <v>1375</v>
      </c>
      <c r="AB182" s="2" t="s">
        <v>1375</v>
      </c>
      <c r="AC182" s="2" t="s">
        <v>1375</v>
      </c>
      <c r="AD182" s="2" t="s">
        <v>1375</v>
      </c>
      <c r="AE182" s="2" t="s">
        <v>1375</v>
      </c>
      <c r="AF182" s="2" t="s">
        <v>1375</v>
      </c>
      <c r="AL182" s="2">
        <f t="shared" si="96"/>
        <v>1</v>
      </c>
      <c r="AM182" s="56" t="s">
        <v>1759</v>
      </c>
      <c r="AN182" s="66" t="s">
        <v>1678</v>
      </c>
      <c r="AO182" s="56" t="s">
        <v>1760</v>
      </c>
      <c r="AP182" s="2" t="str">
        <f t="shared" si="97"/>
        <v>EV61-2B195-CA</v>
      </c>
      <c r="AQ182" s="2" t="s">
        <v>1761</v>
      </c>
      <c r="AR182" s="2" t="s">
        <v>1673</v>
      </c>
      <c r="AT182" s="2" t="s">
        <v>2160</v>
      </c>
      <c r="AU182" s="2" t="s">
        <v>2319</v>
      </c>
      <c r="AV182" s="2" t="s">
        <v>2320</v>
      </c>
      <c r="AW182" s="2">
        <v>0</v>
      </c>
      <c r="AX182" s="2">
        <v>0</v>
      </c>
      <c r="AY182" s="2" t="s">
        <v>2108</v>
      </c>
      <c r="AZ182" s="2" t="s">
        <v>1647</v>
      </c>
      <c r="BA182" s="2" t="s">
        <v>2115</v>
      </c>
      <c r="BB182" s="29">
        <v>-221.07</v>
      </c>
      <c r="BC182" s="29">
        <v>-5.4</v>
      </c>
      <c r="BD182" s="29">
        <v>0</v>
      </c>
      <c r="BE182" s="29">
        <v>0</v>
      </c>
      <c r="BF182" s="29">
        <v>0</v>
      </c>
      <c r="BG182" s="29">
        <v>-226.47</v>
      </c>
      <c r="BH182" s="29">
        <f t="shared" si="94"/>
        <v>0</v>
      </c>
      <c r="BI182" s="29">
        <f t="shared" si="95"/>
        <v>0</v>
      </c>
      <c r="BJ182" s="29">
        <f t="shared" si="98"/>
        <v>-226.47</v>
      </c>
      <c r="BK182" s="29">
        <f>BJ182/INDEX('EX-Rate'!A:I,MATCH('TT BoM '!BL182,'EX-Rate'!B:B,0),COLUMN('EX-Rate'!E:E))</f>
        <v>-32.702437038112194</v>
      </c>
      <c r="BL182" s="2" t="s">
        <v>2109</v>
      </c>
      <c r="BM182" s="2" t="str">
        <f t="shared" si="131"/>
        <v>LP</v>
      </c>
      <c r="BN182" s="2" t="s">
        <v>2321</v>
      </c>
      <c r="BO182" s="2" t="s">
        <v>2322</v>
      </c>
      <c r="BQ182" s="29">
        <v>0</v>
      </c>
      <c r="BR182" s="29">
        <v>0</v>
      </c>
      <c r="BS182" s="29"/>
      <c r="BT182" s="29">
        <v>0</v>
      </c>
      <c r="BU182" s="29">
        <v>0</v>
      </c>
      <c r="BV182" s="29">
        <v>0</v>
      </c>
      <c r="BX182" s="2" t="s">
        <v>1680</v>
      </c>
      <c r="CC182" s="29">
        <f t="shared" si="99"/>
        <v>0</v>
      </c>
      <c r="CD182" s="29">
        <f t="shared" si="100"/>
        <v>0</v>
      </c>
      <c r="CE182" s="29">
        <f t="shared" si="101"/>
        <v>0</v>
      </c>
      <c r="CF182" s="29">
        <f t="shared" si="102"/>
        <v>0</v>
      </c>
      <c r="CG182" s="29">
        <f t="shared" si="103"/>
        <v>-32.702437038112194</v>
      </c>
      <c r="CH182" s="29">
        <f t="shared" si="104"/>
        <v>0</v>
      </c>
      <c r="CI182" s="29">
        <f t="shared" si="105"/>
        <v>0</v>
      </c>
      <c r="CJ182" s="29">
        <f t="shared" si="106"/>
        <v>0</v>
      </c>
      <c r="CK182" s="29">
        <f t="shared" si="107"/>
        <v>0</v>
      </c>
      <c r="CL182" s="29">
        <f t="shared" si="108"/>
        <v>0</v>
      </c>
      <c r="CM182" s="29">
        <f t="shared" si="109"/>
        <v>0</v>
      </c>
      <c r="CN182" s="29">
        <f t="shared" si="110"/>
        <v>0</v>
      </c>
      <c r="CO182" s="29">
        <f t="shared" si="111"/>
        <v>0</v>
      </c>
      <c r="CQ182" s="29">
        <f t="shared" si="112"/>
        <v>0</v>
      </c>
      <c r="CR182" s="29">
        <f t="shared" si="113"/>
        <v>0</v>
      </c>
      <c r="CS182" s="29">
        <f t="shared" si="114"/>
        <v>0</v>
      </c>
      <c r="CT182" s="29">
        <f t="shared" si="115"/>
        <v>0</v>
      </c>
      <c r="CU182" s="29">
        <f t="shared" si="116"/>
        <v>-226.47</v>
      </c>
      <c r="CV182" s="29">
        <f t="shared" si="117"/>
        <v>0</v>
      </c>
      <c r="CW182" s="29">
        <f t="shared" si="118"/>
        <v>0</v>
      </c>
      <c r="CX182" s="29">
        <f t="shared" si="119"/>
        <v>0</v>
      </c>
      <c r="CY182" s="29">
        <f t="shared" si="120"/>
        <v>0</v>
      </c>
      <c r="CZ182" s="29">
        <f t="shared" si="121"/>
        <v>0</v>
      </c>
      <c r="DA182" s="29">
        <f t="shared" si="122"/>
        <v>0</v>
      </c>
      <c r="DB182" s="29">
        <f t="shared" si="123"/>
        <v>0</v>
      </c>
      <c r="DC182" s="29">
        <f t="shared" si="124"/>
        <v>0</v>
      </c>
    </row>
    <row r="183" spans="11:107" s="2" customFormat="1">
      <c r="K183" s="17" t="s">
        <v>46</v>
      </c>
      <c r="L183" s="17" t="s">
        <v>236</v>
      </c>
      <c r="M183" s="17" t="s">
        <v>104</v>
      </c>
      <c r="N183" s="2" t="str">
        <f t="shared" si="135"/>
        <v>JD8C2B195DA</v>
      </c>
      <c r="O183" s="2" t="str">
        <f t="shared" si="132"/>
        <v>DA</v>
      </c>
      <c r="P183" s="2" t="str">
        <f t="shared" si="136"/>
        <v>JD8C-2B195-DA</v>
      </c>
      <c r="Q183" s="2" t="s">
        <v>3305</v>
      </c>
      <c r="R183" s="2" t="s">
        <v>3306</v>
      </c>
      <c r="S183" s="2" t="s">
        <v>3056</v>
      </c>
      <c r="T183" s="2" t="s">
        <v>1375</v>
      </c>
      <c r="U183" s="2" t="s">
        <v>1375</v>
      </c>
      <c r="V183" s="2" t="s">
        <v>1375</v>
      </c>
      <c r="W183" s="2" t="s">
        <v>1375</v>
      </c>
      <c r="X183" s="2" t="s">
        <v>1375</v>
      </c>
      <c r="Y183" s="2">
        <v>1</v>
      </c>
      <c r="Z183" s="2" t="s">
        <v>1375</v>
      </c>
      <c r="AA183" s="2">
        <v>1</v>
      </c>
      <c r="AB183" s="2" t="s">
        <v>1375</v>
      </c>
      <c r="AC183" s="2" t="s">
        <v>1375</v>
      </c>
      <c r="AD183" s="2" t="s">
        <v>1375</v>
      </c>
      <c r="AE183" s="2" t="s">
        <v>1375</v>
      </c>
      <c r="AF183" s="2" t="s">
        <v>1375</v>
      </c>
      <c r="AL183" s="2">
        <f t="shared" si="96"/>
        <v>1</v>
      </c>
      <c r="AM183" s="56" t="s">
        <v>1759</v>
      </c>
      <c r="AN183" s="56" t="s">
        <v>1678</v>
      </c>
      <c r="AO183" s="56" t="s">
        <v>1752</v>
      </c>
      <c r="AP183" s="2" t="str">
        <f t="shared" si="97"/>
        <v>EV61-2B195-DA</v>
      </c>
      <c r="AQ183" s="2" t="s">
        <v>1761</v>
      </c>
      <c r="AR183" s="2" t="s">
        <v>1673</v>
      </c>
      <c r="AT183" s="2" t="s">
        <v>2160</v>
      </c>
      <c r="AU183" s="2" t="s">
        <v>2319</v>
      </c>
      <c r="AV183" s="2" t="s">
        <v>2320</v>
      </c>
      <c r="AW183" s="2">
        <v>0</v>
      </c>
      <c r="AX183" s="2">
        <v>0</v>
      </c>
      <c r="AY183" s="2" t="s">
        <v>2108</v>
      </c>
      <c r="AZ183" s="2" t="s">
        <v>1647</v>
      </c>
      <c r="BA183" s="2" t="s">
        <v>2115</v>
      </c>
      <c r="BB183" s="29">
        <v>-221.07</v>
      </c>
      <c r="BC183" s="29">
        <v>-5.4</v>
      </c>
      <c r="BD183" s="29">
        <v>0</v>
      </c>
      <c r="BE183" s="29">
        <v>0</v>
      </c>
      <c r="BF183" s="29">
        <v>0</v>
      </c>
      <c r="BG183" s="29">
        <v>-226.47</v>
      </c>
      <c r="BH183" s="29">
        <f t="shared" si="94"/>
        <v>0</v>
      </c>
      <c r="BI183" s="29">
        <f t="shared" si="95"/>
        <v>0</v>
      </c>
      <c r="BJ183" s="29">
        <f t="shared" si="98"/>
        <v>-226.47</v>
      </c>
      <c r="BK183" s="29">
        <f>BJ183/INDEX('EX-Rate'!A:I,MATCH('TT BoM '!BL183,'EX-Rate'!B:B,0),COLUMN('EX-Rate'!E:E))</f>
        <v>-32.702437038112194</v>
      </c>
      <c r="BL183" s="2" t="s">
        <v>2109</v>
      </c>
      <c r="BM183" s="2" t="str">
        <f t="shared" si="131"/>
        <v>LP</v>
      </c>
      <c r="BN183" s="2" t="s">
        <v>2321</v>
      </c>
      <c r="BO183" s="2" t="s">
        <v>2322</v>
      </c>
      <c r="BQ183" s="29">
        <v>0</v>
      </c>
      <c r="BR183" s="29">
        <v>0</v>
      </c>
      <c r="BS183" s="29"/>
      <c r="BT183" s="29">
        <v>0</v>
      </c>
      <c r="BU183" s="29">
        <v>0</v>
      </c>
      <c r="BV183" s="29">
        <v>0</v>
      </c>
      <c r="BX183" s="2" t="s">
        <v>1680</v>
      </c>
      <c r="CC183" s="29">
        <f t="shared" si="99"/>
        <v>0</v>
      </c>
      <c r="CD183" s="29">
        <f t="shared" si="100"/>
        <v>0</v>
      </c>
      <c r="CE183" s="29">
        <f t="shared" si="101"/>
        <v>0</v>
      </c>
      <c r="CF183" s="29">
        <f t="shared" si="102"/>
        <v>0</v>
      </c>
      <c r="CG183" s="29">
        <f t="shared" si="103"/>
        <v>0</v>
      </c>
      <c r="CH183" s="29">
        <f t="shared" si="104"/>
        <v>-32.702437038112194</v>
      </c>
      <c r="CI183" s="29">
        <f t="shared" si="105"/>
        <v>0</v>
      </c>
      <c r="CJ183" s="29">
        <f t="shared" si="106"/>
        <v>-32.702437038112194</v>
      </c>
      <c r="CK183" s="29">
        <f t="shared" si="107"/>
        <v>0</v>
      </c>
      <c r="CL183" s="29">
        <f t="shared" si="108"/>
        <v>0</v>
      </c>
      <c r="CM183" s="29">
        <f t="shared" si="109"/>
        <v>0</v>
      </c>
      <c r="CN183" s="29">
        <f t="shared" si="110"/>
        <v>0</v>
      </c>
      <c r="CO183" s="29">
        <f t="shared" si="111"/>
        <v>0</v>
      </c>
      <c r="CQ183" s="29">
        <f t="shared" si="112"/>
        <v>0</v>
      </c>
      <c r="CR183" s="29">
        <f t="shared" si="113"/>
        <v>0</v>
      </c>
      <c r="CS183" s="29">
        <f t="shared" si="114"/>
        <v>0</v>
      </c>
      <c r="CT183" s="29">
        <f t="shared" si="115"/>
        <v>0</v>
      </c>
      <c r="CU183" s="29">
        <f t="shared" si="116"/>
        <v>0</v>
      </c>
      <c r="CV183" s="29">
        <f t="shared" si="117"/>
        <v>-226.47</v>
      </c>
      <c r="CW183" s="29">
        <f t="shared" si="118"/>
        <v>0</v>
      </c>
      <c r="CX183" s="29">
        <f t="shared" si="119"/>
        <v>-226.47</v>
      </c>
      <c r="CY183" s="29">
        <f t="shared" si="120"/>
        <v>0</v>
      </c>
      <c r="CZ183" s="29">
        <f t="shared" si="121"/>
        <v>0</v>
      </c>
      <c r="DA183" s="29">
        <f t="shared" si="122"/>
        <v>0</v>
      </c>
      <c r="DB183" s="29">
        <f t="shared" si="123"/>
        <v>0</v>
      </c>
      <c r="DC183" s="29">
        <f t="shared" si="124"/>
        <v>0</v>
      </c>
    </row>
    <row r="184" spans="11:107" s="2" customFormat="1">
      <c r="K184" s="17" t="s">
        <v>46</v>
      </c>
      <c r="L184" s="17" t="s">
        <v>237</v>
      </c>
      <c r="M184" s="17" t="s">
        <v>56</v>
      </c>
      <c r="N184" s="2" t="str">
        <f t="shared" si="135"/>
        <v>JD8C2B373AB</v>
      </c>
      <c r="O184" s="2" t="str">
        <f t="shared" si="132"/>
        <v>AB</v>
      </c>
      <c r="P184" s="2" t="str">
        <f t="shared" si="136"/>
        <v>JD8C-2B373-AB</v>
      </c>
      <c r="Q184" s="2" t="s">
        <v>3305</v>
      </c>
      <c r="R184" s="2" t="s">
        <v>3306</v>
      </c>
      <c r="S184" s="2" t="s">
        <v>2326</v>
      </c>
      <c r="T184" s="2">
        <v>1</v>
      </c>
      <c r="U184" s="2">
        <v>1</v>
      </c>
      <c r="V184" s="2">
        <v>1</v>
      </c>
      <c r="W184" s="2">
        <v>1</v>
      </c>
      <c r="X184" s="2">
        <v>1</v>
      </c>
      <c r="Y184" s="2">
        <v>1</v>
      </c>
      <c r="Z184" s="2">
        <v>1</v>
      </c>
      <c r="AA184" s="2">
        <v>1</v>
      </c>
      <c r="AB184" s="2">
        <v>1</v>
      </c>
      <c r="AC184" s="2">
        <v>1</v>
      </c>
      <c r="AD184" s="2">
        <v>1</v>
      </c>
      <c r="AE184" s="2">
        <v>1</v>
      </c>
      <c r="AF184" s="2">
        <v>1</v>
      </c>
      <c r="AL184" s="2">
        <f t="shared" si="96"/>
        <v>1</v>
      </c>
      <c r="AM184" s="2" t="str">
        <f t="shared" si="125"/>
        <v>JD8C</v>
      </c>
      <c r="AN184" s="2" t="str">
        <f t="shared" si="126"/>
        <v>2B373</v>
      </c>
      <c r="AO184" s="2" t="str">
        <f t="shared" si="129"/>
        <v>AB</v>
      </c>
      <c r="AP184" s="2" t="str">
        <f t="shared" si="97"/>
        <v>JD8C-2B373-AB</v>
      </c>
      <c r="AQ184" s="2" t="s">
        <v>1672</v>
      </c>
      <c r="AR184" s="2" t="s">
        <v>1673</v>
      </c>
      <c r="AS184" s="2">
        <v>0</v>
      </c>
      <c r="AT184" s="2" t="s">
        <v>2160</v>
      </c>
      <c r="AU184" s="2" t="s">
        <v>2323</v>
      </c>
      <c r="AV184" s="2" t="s">
        <v>2324</v>
      </c>
      <c r="AW184" s="2">
        <v>0</v>
      </c>
      <c r="AX184" s="2">
        <v>0</v>
      </c>
      <c r="AY184" s="2" t="s">
        <v>2108</v>
      </c>
      <c r="AZ184" s="2" t="s">
        <v>1647</v>
      </c>
      <c r="BA184" s="2" t="s">
        <v>2115</v>
      </c>
      <c r="BB184" s="29">
        <v>-637.6</v>
      </c>
      <c r="BC184" s="29">
        <v>-3.8</v>
      </c>
      <c r="BD184" s="29">
        <v>-13.2</v>
      </c>
      <c r="BE184" s="29">
        <v>0</v>
      </c>
      <c r="BF184" s="29">
        <v>0</v>
      </c>
      <c r="BG184" s="29">
        <v>-654.6</v>
      </c>
      <c r="BH184" s="29">
        <f t="shared" si="94"/>
        <v>0</v>
      </c>
      <c r="BI184" s="29">
        <f t="shared" si="95"/>
        <v>0</v>
      </c>
      <c r="BJ184" s="29">
        <f t="shared" si="98"/>
        <v>-654.6</v>
      </c>
      <c r="BK184" s="29">
        <f>BJ184/INDEX('EX-Rate'!A:I,MATCH('TT BoM '!BL184,'EX-Rate'!B:B,0),COLUMN('EX-Rate'!E:E))</f>
        <v>-94.524728596053521</v>
      </c>
      <c r="BL184" s="2" t="s">
        <v>2109</v>
      </c>
      <c r="BM184" s="2" t="str">
        <f t="shared" si="131"/>
        <v>LP</v>
      </c>
      <c r="BN184" s="2" t="s">
        <v>2325</v>
      </c>
      <c r="BO184" s="2" t="s">
        <v>2326</v>
      </c>
      <c r="BQ184" s="29">
        <v>0</v>
      </c>
      <c r="BR184" s="29">
        <v>0</v>
      </c>
      <c r="BS184" s="29"/>
      <c r="BT184" s="29">
        <v>0</v>
      </c>
      <c r="BU184" s="29">
        <v>0</v>
      </c>
      <c r="BV184" s="29">
        <v>-7340154</v>
      </c>
      <c r="CC184" s="29">
        <f t="shared" si="99"/>
        <v>-94.524728596053521</v>
      </c>
      <c r="CD184" s="29">
        <f t="shared" si="100"/>
        <v>-94.524728596053521</v>
      </c>
      <c r="CE184" s="29">
        <f t="shared" si="101"/>
        <v>-94.524728596053521</v>
      </c>
      <c r="CF184" s="29">
        <f t="shared" si="102"/>
        <v>-94.524728596053521</v>
      </c>
      <c r="CG184" s="29">
        <f t="shared" si="103"/>
        <v>-94.524728596053521</v>
      </c>
      <c r="CH184" s="29">
        <f t="shared" si="104"/>
        <v>-94.524728596053521</v>
      </c>
      <c r="CI184" s="29">
        <f t="shared" si="105"/>
        <v>-94.524728596053521</v>
      </c>
      <c r="CJ184" s="29">
        <f t="shared" si="106"/>
        <v>-94.524728596053521</v>
      </c>
      <c r="CK184" s="29">
        <f t="shared" si="107"/>
        <v>-94.524728596053521</v>
      </c>
      <c r="CL184" s="29">
        <f t="shared" si="108"/>
        <v>-94.524728596053521</v>
      </c>
      <c r="CM184" s="29">
        <f t="shared" si="109"/>
        <v>-94.524728596053521</v>
      </c>
      <c r="CN184" s="29">
        <f t="shared" si="110"/>
        <v>-94.524728596053521</v>
      </c>
      <c r="CO184" s="29">
        <f t="shared" si="111"/>
        <v>-94.524728596053521</v>
      </c>
      <c r="CQ184" s="29">
        <f t="shared" si="112"/>
        <v>-654.6</v>
      </c>
      <c r="CR184" s="29">
        <f t="shared" si="113"/>
        <v>-654.6</v>
      </c>
      <c r="CS184" s="29">
        <f t="shared" si="114"/>
        <v>-654.6</v>
      </c>
      <c r="CT184" s="29">
        <f t="shared" si="115"/>
        <v>-654.6</v>
      </c>
      <c r="CU184" s="29">
        <f t="shared" si="116"/>
        <v>-654.6</v>
      </c>
      <c r="CV184" s="29">
        <f t="shared" si="117"/>
        <v>-654.6</v>
      </c>
      <c r="CW184" s="29">
        <f t="shared" si="118"/>
        <v>-654.6</v>
      </c>
      <c r="CX184" s="29">
        <f t="shared" si="119"/>
        <v>-654.6</v>
      </c>
      <c r="CY184" s="29">
        <f t="shared" si="120"/>
        <v>-654.6</v>
      </c>
      <c r="CZ184" s="29">
        <f t="shared" si="121"/>
        <v>-654.6</v>
      </c>
      <c r="DA184" s="29">
        <f t="shared" si="122"/>
        <v>-654.6</v>
      </c>
      <c r="DB184" s="29">
        <f t="shared" si="123"/>
        <v>-654.6</v>
      </c>
      <c r="DC184" s="29">
        <f t="shared" si="124"/>
        <v>-654.6</v>
      </c>
    </row>
    <row r="185" spans="11:107" s="2" customFormat="1">
      <c r="K185" s="17" t="s">
        <v>43</v>
      </c>
      <c r="L185" s="17" t="s">
        <v>238</v>
      </c>
      <c r="M185" s="17" t="s">
        <v>56</v>
      </c>
      <c r="N185" s="2" t="str">
        <f t="shared" si="135"/>
        <v>ED8C2B389AB</v>
      </c>
      <c r="O185" s="2" t="str">
        <f t="shared" si="132"/>
        <v>AB</v>
      </c>
      <c r="P185" s="2" t="str">
        <f t="shared" si="136"/>
        <v>ED8C-2B389-AB</v>
      </c>
      <c r="Q185" s="2" t="s">
        <v>3305</v>
      </c>
      <c r="R185" s="2" t="s">
        <v>3306</v>
      </c>
      <c r="S185" s="2" t="s">
        <v>2312</v>
      </c>
      <c r="T185" s="2">
        <v>1</v>
      </c>
      <c r="U185" s="2">
        <v>1</v>
      </c>
      <c r="V185" s="2">
        <v>1</v>
      </c>
      <c r="W185" s="2">
        <v>1</v>
      </c>
      <c r="X185" s="2">
        <v>1</v>
      </c>
      <c r="Y185" s="2">
        <v>1</v>
      </c>
      <c r="Z185" s="2">
        <v>1</v>
      </c>
      <c r="AA185" s="2">
        <v>1</v>
      </c>
      <c r="AB185" s="2">
        <v>1</v>
      </c>
      <c r="AC185" s="2">
        <v>1</v>
      </c>
      <c r="AD185" s="2">
        <v>1</v>
      </c>
      <c r="AE185" s="2">
        <v>1</v>
      </c>
      <c r="AF185" s="2">
        <v>1</v>
      </c>
      <c r="AL185" s="2">
        <f t="shared" si="96"/>
        <v>1</v>
      </c>
      <c r="AM185" s="2" t="str">
        <f t="shared" si="125"/>
        <v>ED8C</v>
      </c>
      <c r="AN185" s="2" t="str">
        <f t="shared" si="126"/>
        <v>2B389</v>
      </c>
      <c r="AO185" s="2" t="str">
        <f t="shared" si="129"/>
        <v>AB</v>
      </c>
      <c r="AP185" s="2" t="str">
        <f t="shared" si="97"/>
        <v>ED8C-2B389-AB</v>
      </c>
      <c r="AQ185" s="2" t="s">
        <v>1672</v>
      </c>
      <c r="AR185" s="2" t="s">
        <v>1687</v>
      </c>
      <c r="AU185" s="2" t="s">
        <v>3591</v>
      </c>
      <c r="AV185" s="2" t="s">
        <v>3592</v>
      </c>
      <c r="AW185" s="2" t="s">
        <v>3593</v>
      </c>
      <c r="AY185" s="2" t="s">
        <v>1686</v>
      </c>
      <c r="AZ185" s="2" t="s">
        <v>1647</v>
      </c>
      <c r="BA185" s="2" t="s">
        <v>2115</v>
      </c>
      <c r="BB185" s="29"/>
      <c r="BC185" s="29"/>
      <c r="BD185" s="29"/>
      <c r="BE185" s="29"/>
      <c r="BF185" s="29"/>
      <c r="BG185" s="29">
        <v>-6.95</v>
      </c>
      <c r="BH185" s="29">
        <f t="shared" si="94"/>
        <v>0</v>
      </c>
      <c r="BI185" s="29">
        <f t="shared" si="95"/>
        <v>0</v>
      </c>
      <c r="BJ185" s="29">
        <f t="shared" si="98"/>
        <v>-6.95</v>
      </c>
      <c r="BK185" s="29">
        <f>BJ185/INDEX('EX-Rate'!A:I,MATCH('TT BoM '!BL185,'EX-Rate'!B:B,0),COLUMN('EX-Rate'!E:E))</f>
        <v>-1.0035851875077482</v>
      </c>
      <c r="BL185" s="2" t="s">
        <v>2109</v>
      </c>
      <c r="BM185" s="2" t="str">
        <f t="shared" si="131"/>
        <v>LP</v>
      </c>
      <c r="BN185" s="2" t="s">
        <v>3091</v>
      </c>
      <c r="BO185" s="2" t="s">
        <v>3092</v>
      </c>
      <c r="BQ185" s="29"/>
      <c r="BR185" s="29"/>
      <c r="BS185" s="29"/>
      <c r="BT185" s="29"/>
      <c r="BU185" s="29"/>
      <c r="BV185" s="29"/>
      <c r="CC185" s="29">
        <f t="shared" si="99"/>
        <v>-1.0035851875077482</v>
      </c>
      <c r="CD185" s="29">
        <f t="shared" si="100"/>
        <v>-1.0035851875077482</v>
      </c>
      <c r="CE185" s="29">
        <f t="shared" si="101"/>
        <v>-1.0035851875077482</v>
      </c>
      <c r="CF185" s="29">
        <f t="shared" si="102"/>
        <v>-1.0035851875077482</v>
      </c>
      <c r="CG185" s="29">
        <f t="shared" si="103"/>
        <v>-1.0035851875077482</v>
      </c>
      <c r="CH185" s="29">
        <f t="shared" si="104"/>
        <v>-1.0035851875077482</v>
      </c>
      <c r="CI185" s="29">
        <f t="shared" si="105"/>
        <v>-1.0035851875077482</v>
      </c>
      <c r="CJ185" s="29">
        <f t="shared" si="106"/>
        <v>-1.0035851875077482</v>
      </c>
      <c r="CK185" s="29">
        <f t="shared" si="107"/>
        <v>-1.0035851875077482</v>
      </c>
      <c r="CL185" s="29">
        <f t="shared" si="108"/>
        <v>-1.0035851875077482</v>
      </c>
      <c r="CM185" s="29">
        <f t="shared" si="109"/>
        <v>-1.0035851875077482</v>
      </c>
      <c r="CN185" s="29">
        <f t="shared" si="110"/>
        <v>-1.0035851875077482</v>
      </c>
      <c r="CO185" s="29">
        <f t="shared" si="111"/>
        <v>-1.0035851875077482</v>
      </c>
      <c r="CQ185" s="29">
        <f t="shared" si="112"/>
        <v>-6.95</v>
      </c>
      <c r="CR185" s="29">
        <f t="shared" si="113"/>
        <v>-6.95</v>
      </c>
      <c r="CS185" s="29">
        <f t="shared" si="114"/>
        <v>-6.95</v>
      </c>
      <c r="CT185" s="29">
        <f t="shared" si="115"/>
        <v>-6.95</v>
      </c>
      <c r="CU185" s="29">
        <f t="shared" si="116"/>
        <v>-6.95</v>
      </c>
      <c r="CV185" s="29">
        <f t="shared" si="117"/>
        <v>-6.95</v>
      </c>
      <c r="CW185" s="29">
        <f t="shared" si="118"/>
        <v>-6.95</v>
      </c>
      <c r="CX185" s="29">
        <f t="shared" si="119"/>
        <v>-6.95</v>
      </c>
      <c r="CY185" s="29">
        <f t="shared" si="120"/>
        <v>-6.95</v>
      </c>
      <c r="CZ185" s="29">
        <f t="shared" si="121"/>
        <v>-6.95</v>
      </c>
      <c r="DA185" s="29">
        <f t="shared" si="122"/>
        <v>-6.95</v>
      </c>
      <c r="DB185" s="29">
        <f t="shared" si="123"/>
        <v>-6.95</v>
      </c>
      <c r="DC185" s="29">
        <f t="shared" si="124"/>
        <v>-6.95</v>
      </c>
    </row>
    <row r="186" spans="11:107" s="2" customFormat="1">
      <c r="K186" s="17" t="s">
        <v>43</v>
      </c>
      <c r="L186" s="17" t="s">
        <v>240</v>
      </c>
      <c r="M186" s="17" t="s">
        <v>241</v>
      </c>
      <c r="N186" s="2" t="str">
        <f t="shared" si="135"/>
        <v>ED8C2B664A1E</v>
      </c>
      <c r="O186" s="2" t="str">
        <f t="shared" si="132"/>
        <v>A1E</v>
      </c>
      <c r="P186" s="2" t="str">
        <f t="shared" si="136"/>
        <v>ED8C-2B664-A1E</v>
      </c>
      <c r="Q186" s="2" t="s">
        <v>3305</v>
      </c>
      <c r="R186" s="2" t="s">
        <v>3306</v>
      </c>
      <c r="S186" s="2" t="s">
        <v>3094</v>
      </c>
      <c r="T186" s="2">
        <v>2</v>
      </c>
      <c r="U186" s="2">
        <v>2</v>
      </c>
      <c r="V186" s="2">
        <v>2</v>
      </c>
      <c r="W186" s="2">
        <v>2</v>
      </c>
      <c r="X186" s="2">
        <v>2</v>
      </c>
      <c r="Y186" s="2">
        <v>2</v>
      </c>
      <c r="Z186" s="2">
        <v>2</v>
      </c>
      <c r="AA186" s="2">
        <v>2</v>
      </c>
      <c r="AB186" s="2">
        <v>2</v>
      </c>
      <c r="AC186" s="2">
        <v>2</v>
      </c>
      <c r="AD186" s="2">
        <v>2</v>
      </c>
      <c r="AE186" s="2">
        <v>2</v>
      </c>
      <c r="AF186" s="2">
        <v>2</v>
      </c>
      <c r="AL186" s="2">
        <f t="shared" si="96"/>
        <v>1</v>
      </c>
      <c r="AM186" s="2" t="str">
        <f t="shared" si="125"/>
        <v>ED8C</v>
      </c>
      <c r="AN186" s="2" t="str">
        <f t="shared" si="126"/>
        <v>2B664</v>
      </c>
      <c r="AO186" s="2" t="str">
        <f t="shared" si="129"/>
        <v>A1E</v>
      </c>
      <c r="AP186" s="2" t="str">
        <f t="shared" si="97"/>
        <v>ED8C-2B664-A1E</v>
      </c>
      <c r="AQ186" s="2" t="s">
        <v>1672</v>
      </c>
      <c r="AR186" s="2" t="s">
        <v>1687</v>
      </c>
      <c r="AU186" s="2" t="s">
        <v>3594</v>
      </c>
      <c r="AV186" s="2" t="s">
        <v>3595</v>
      </c>
      <c r="AW186" s="2" t="s">
        <v>3596</v>
      </c>
      <c r="AY186" s="2" t="s">
        <v>1686</v>
      </c>
      <c r="AZ186" s="2" t="s">
        <v>1647</v>
      </c>
      <c r="BA186" s="2" t="s">
        <v>2115</v>
      </c>
      <c r="BB186" s="29"/>
      <c r="BC186" s="29"/>
      <c r="BD186" s="29"/>
      <c r="BE186" s="29"/>
      <c r="BF186" s="29"/>
      <c r="BG186" s="29">
        <v>-183.08</v>
      </c>
      <c r="BH186" s="29">
        <f t="shared" si="94"/>
        <v>0</v>
      </c>
      <c r="BI186" s="29">
        <f t="shared" si="95"/>
        <v>0</v>
      </c>
      <c r="BJ186" s="29">
        <f t="shared" si="98"/>
        <v>-183.08</v>
      </c>
      <c r="BK186" s="29">
        <f>BJ186/INDEX('EX-Rate'!A:I,MATCH('TT BoM '!BL186,'EX-Rate'!B:B,0),COLUMN('EX-Rate'!E:E))</f>
        <v>-26.436888651642956</v>
      </c>
      <c r="BL186" s="2" t="s">
        <v>2109</v>
      </c>
      <c r="BM186" s="2" t="str">
        <f t="shared" si="131"/>
        <v>LP</v>
      </c>
      <c r="BN186" s="2" t="s">
        <v>3093</v>
      </c>
      <c r="BO186" s="2" t="s">
        <v>3094</v>
      </c>
      <c r="BQ186" s="29"/>
      <c r="BR186" s="29"/>
      <c r="BS186" s="29"/>
      <c r="BT186" s="29"/>
      <c r="BU186" s="29"/>
      <c r="BV186" s="29"/>
      <c r="CC186" s="29">
        <f t="shared" si="99"/>
        <v>-52.873777303285912</v>
      </c>
      <c r="CD186" s="29">
        <f t="shared" si="100"/>
        <v>-52.873777303285912</v>
      </c>
      <c r="CE186" s="29">
        <f t="shared" si="101"/>
        <v>-52.873777303285912</v>
      </c>
      <c r="CF186" s="29">
        <f t="shared" si="102"/>
        <v>-52.873777303285912</v>
      </c>
      <c r="CG186" s="29">
        <f t="shared" si="103"/>
        <v>-52.873777303285912</v>
      </c>
      <c r="CH186" s="29">
        <f t="shared" si="104"/>
        <v>-52.873777303285912</v>
      </c>
      <c r="CI186" s="29">
        <f t="shared" si="105"/>
        <v>-52.873777303285912</v>
      </c>
      <c r="CJ186" s="29">
        <f t="shared" si="106"/>
        <v>-52.873777303285912</v>
      </c>
      <c r="CK186" s="29">
        <f t="shared" si="107"/>
        <v>-52.873777303285912</v>
      </c>
      <c r="CL186" s="29">
        <f t="shared" si="108"/>
        <v>-52.873777303285912</v>
      </c>
      <c r="CM186" s="29">
        <f t="shared" si="109"/>
        <v>-52.873777303285912</v>
      </c>
      <c r="CN186" s="29">
        <f t="shared" si="110"/>
        <v>-52.873777303285912</v>
      </c>
      <c r="CO186" s="29">
        <f t="shared" si="111"/>
        <v>-52.873777303285912</v>
      </c>
      <c r="CQ186" s="29">
        <f t="shared" si="112"/>
        <v>-366.16</v>
      </c>
      <c r="CR186" s="29">
        <f t="shared" si="113"/>
        <v>-366.16</v>
      </c>
      <c r="CS186" s="29">
        <f t="shared" si="114"/>
        <v>-366.16</v>
      </c>
      <c r="CT186" s="29">
        <f t="shared" si="115"/>
        <v>-366.16</v>
      </c>
      <c r="CU186" s="29">
        <f t="shared" si="116"/>
        <v>-366.16</v>
      </c>
      <c r="CV186" s="29">
        <f t="shared" si="117"/>
        <v>-366.16</v>
      </c>
      <c r="CW186" s="29">
        <f t="shared" si="118"/>
        <v>-366.16</v>
      </c>
      <c r="CX186" s="29">
        <f t="shared" si="119"/>
        <v>-366.16</v>
      </c>
      <c r="CY186" s="29">
        <f t="shared" si="120"/>
        <v>-366.16</v>
      </c>
      <c r="CZ186" s="29">
        <f t="shared" si="121"/>
        <v>-366.16</v>
      </c>
      <c r="DA186" s="29">
        <f t="shared" si="122"/>
        <v>-366.16</v>
      </c>
      <c r="DB186" s="29">
        <f t="shared" si="123"/>
        <v>-366.16</v>
      </c>
      <c r="DC186" s="29">
        <f t="shared" si="124"/>
        <v>-366.16</v>
      </c>
    </row>
    <row r="187" spans="11:107" s="2" customFormat="1">
      <c r="K187" s="17" t="s">
        <v>43</v>
      </c>
      <c r="L187" s="17" t="s">
        <v>242</v>
      </c>
      <c r="M187" s="17" t="s">
        <v>56</v>
      </c>
      <c r="N187" s="2" t="str">
        <f t="shared" si="135"/>
        <v>ED8C2C008AB</v>
      </c>
      <c r="O187" s="2" t="str">
        <f t="shared" si="132"/>
        <v>AB</v>
      </c>
      <c r="P187" s="2" t="str">
        <f t="shared" si="136"/>
        <v>ED8C-2C008-AB</v>
      </c>
      <c r="Q187" s="2" t="s">
        <v>3305</v>
      </c>
      <c r="R187" s="2" t="s">
        <v>3306</v>
      </c>
      <c r="S187" s="2" t="s">
        <v>3060</v>
      </c>
      <c r="T187" s="2">
        <v>1</v>
      </c>
      <c r="U187" s="2">
        <v>1</v>
      </c>
      <c r="V187" s="2">
        <v>1</v>
      </c>
      <c r="W187" s="2">
        <v>1</v>
      </c>
      <c r="X187" s="2">
        <v>1</v>
      </c>
      <c r="Y187" s="2">
        <v>1</v>
      </c>
      <c r="Z187" s="2">
        <v>1</v>
      </c>
      <c r="AA187" s="2">
        <v>1</v>
      </c>
      <c r="AB187" s="2">
        <v>1</v>
      </c>
      <c r="AC187" s="2">
        <v>1</v>
      </c>
      <c r="AD187" s="2">
        <v>1</v>
      </c>
      <c r="AE187" s="2">
        <v>1</v>
      </c>
      <c r="AF187" s="2">
        <v>1</v>
      </c>
      <c r="AL187" s="2">
        <f t="shared" si="96"/>
        <v>1</v>
      </c>
      <c r="AM187" s="2" t="str">
        <f t="shared" si="125"/>
        <v>ED8C</v>
      </c>
      <c r="AN187" s="2" t="str">
        <f t="shared" si="126"/>
        <v>2C008</v>
      </c>
      <c r="AO187" s="2" t="str">
        <f t="shared" si="129"/>
        <v>AB</v>
      </c>
      <c r="AP187" s="2" t="str">
        <f t="shared" si="97"/>
        <v>ED8C-2C008-AB</v>
      </c>
      <c r="AQ187" s="2" t="s">
        <v>1672</v>
      </c>
      <c r="AR187" s="2" t="s">
        <v>1687</v>
      </c>
      <c r="AU187" s="2" t="s">
        <v>2172</v>
      </c>
      <c r="AV187" s="2" t="s">
        <v>2173</v>
      </c>
      <c r="AW187" s="2" t="s">
        <v>2174</v>
      </c>
      <c r="AY187" s="2" t="s">
        <v>1686</v>
      </c>
      <c r="AZ187" s="2" t="s">
        <v>1647</v>
      </c>
      <c r="BA187" s="2" t="s">
        <v>2115</v>
      </c>
      <c r="BB187" s="29"/>
      <c r="BC187" s="29"/>
      <c r="BD187" s="29"/>
      <c r="BE187" s="29"/>
      <c r="BF187" s="29"/>
      <c r="BG187" s="29">
        <v>-12.76</v>
      </c>
      <c r="BH187" s="29">
        <f t="shared" si="94"/>
        <v>0</v>
      </c>
      <c r="BI187" s="29">
        <f t="shared" si="95"/>
        <v>0</v>
      </c>
      <c r="BJ187" s="29">
        <f t="shared" si="98"/>
        <v>-12.76</v>
      </c>
      <c r="BK187" s="29">
        <f>BJ187/INDEX('EX-Rate'!A:I,MATCH('TT BoM '!BL187,'EX-Rate'!B:B,0),COLUMN('EX-Rate'!E:E))</f>
        <v>-1.8425535241149449</v>
      </c>
      <c r="BL187" s="2" t="s">
        <v>2109</v>
      </c>
      <c r="BM187" s="2" t="str">
        <f t="shared" si="131"/>
        <v>LP</v>
      </c>
      <c r="BN187" s="2" t="s">
        <v>3059</v>
      </c>
      <c r="BO187" s="2" t="s">
        <v>3060</v>
      </c>
      <c r="BQ187" s="29"/>
      <c r="BR187" s="29"/>
      <c r="BS187" s="29"/>
      <c r="BT187" s="29"/>
      <c r="BU187" s="29"/>
      <c r="BV187" s="29"/>
      <c r="CC187" s="29">
        <f t="shared" si="99"/>
        <v>-1.8425535241149449</v>
      </c>
      <c r="CD187" s="29">
        <f t="shared" si="100"/>
        <v>-1.8425535241149449</v>
      </c>
      <c r="CE187" s="29">
        <f t="shared" si="101"/>
        <v>-1.8425535241149449</v>
      </c>
      <c r="CF187" s="29">
        <f t="shared" si="102"/>
        <v>-1.8425535241149449</v>
      </c>
      <c r="CG187" s="29">
        <f t="shared" si="103"/>
        <v>-1.8425535241149449</v>
      </c>
      <c r="CH187" s="29">
        <f t="shared" si="104"/>
        <v>-1.8425535241149449</v>
      </c>
      <c r="CI187" s="29">
        <f t="shared" si="105"/>
        <v>-1.8425535241149449</v>
      </c>
      <c r="CJ187" s="29">
        <f t="shared" si="106"/>
        <v>-1.8425535241149449</v>
      </c>
      <c r="CK187" s="29">
        <f t="shared" si="107"/>
        <v>-1.8425535241149449</v>
      </c>
      <c r="CL187" s="29">
        <f t="shared" si="108"/>
        <v>-1.8425535241149449</v>
      </c>
      <c r="CM187" s="29">
        <f t="shared" si="109"/>
        <v>-1.8425535241149449</v>
      </c>
      <c r="CN187" s="29">
        <f t="shared" si="110"/>
        <v>-1.8425535241149449</v>
      </c>
      <c r="CO187" s="29">
        <f t="shared" si="111"/>
        <v>-1.8425535241149449</v>
      </c>
      <c r="CQ187" s="29">
        <f t="shared" si="112"/>
        <v>-12.76</v>
      </c>
      <c r="CR187" s="29">
        <f t="shared" si="113"/>
        <v>-12.76</v>
      </c>
      <c r="CS187" s="29">
        <f t="shared" si="114"/>
        <v>-12.76</v>
      </c>
      <c r="CT187" s="29">
        <f t="shared" si="115"/>
        <v>-12.76</v>
      </c>
      <c r="CU187" s="29">
        <f t="shared" si="116"/>
        <v>-12.76</v>
      </c>
      <c r="CV187" s="29">
        <f t="shared" si="117"/>
        <v>-12.76</v>
      </c>
      <c r="CW187" s="29">
        <f t="shared" si="118"/>
        <v>-12.76</v>
      </c>
      <c r="CX187" s="29">
        <f t="shared" si="119"/>
        <v>-12.76</v>
      </c>
      <c r="CY187" s="29">
        <f t="shared" si="120"/>
        <v>-12.76</v>
      </c>
      <c r="CZ187" s="29">
        <f t="shared" si="121"/>
        <v>-12.76</v>
      </c>
      <c r="DA187" s="29">
        <f t="shared" si="122"/>
        <v>-12.76</v>
      </c>
      <c r="DB187" s="29">
        <f t="shared" si="123"/>
        <v>-12.76</v>
      </c>
      <c r="DC187" s="29">
        <f t="shared" si="124"/>
        <v>-12.76</v>
      </c>
    </row>
    <row r="188" spans="11:107" s="2" customFormat="1">
      <c r="K188" s="17" t="s">
        <v>179</v>
      </c>
      <c r="L188" s="17" t="s">
        <v>243</v>
      </c>
      <c r="M188" s="17" t="s">
        <v>20</v>
      </c>
      <c r="N188" s="2" t="str">
        <f t="shared" si="135"/>
        <v>JD8T2C055AA</v>
      </c>
      <c r="O188" s="2" t="str">
        <f t="shared" si="132"/>
        <v>AA</v>
      </c>
      <c r="P188" s="2" t="str">
        <f t="shared" si="136"/>
        <v>JD8T-2C055-AA</v>
      </c>
      <c r="Q188" s="2" t="s">
        <v>3305</v>
      </c>
      <c r="R188" s="2" t="s">
        <v>3306</v>
      </c>
      <c r="S188" s="2" t="s">
        <v>3241</v>
      </c>
      <c r="T188" s="2">
        <v>1</v>
      </c>
      <c r="U188" s="2">
        <v>1</v>
      </c>
      <c r="V188" s="2">
        <v>1</v>
      </c>
      <c r="W188" s="2">
        <v>1</v>
      </c>
      <c r="X188" s="2">
        <v>1</v>
      </c>
      <c r="Y188" s="2">
        <v>1</v>
      </c>
      <c r="Z188" s="2">
        <v>1</v>
      </c>
      <c r="AA188" s="2">
        <v>1</v>
      </c>
      <c r="AB188" s="2">
        <v>1</v>
      </c>
      <c r="AC188" s="2">
        <v>1</v>
      </c>
      <c r="AD188" s="2">
        <v>1</v>
      </c>
      <c r="AE188" s="2">
        <v>1</v>
      </c>
      <c r="AF188" s="2">
        <v>1</v>
      </c>
      <c r="AL188" s="2">
        <f t="shared" si="96"/>
        <v>1</v>
      </c>
      <c r="AM188" s="54" t="s">
        <v>2023</v>
      </c>
      <c r="AN188" s="55" t="s">
        <v>2024</v>
      </c>
      <c r="AO188" s="56" t="s">
        <v>2025</v>
      </c>
      <c r="AP188" s="2" t="str">
        <f t="shared" si="97"/>
        <v>JD8T -2C055 -AA </v>
      </c>
      <c r="AQ188" s="2" t="s">
        <v>1994</v>
      </c>
      <c r="AR188" s="2" t="s">
        <v>3897</v>
      </c>
      <c r="AU188" s="2" t="s">
        <v>2106</v>
      </c>
      <c r="AV188" s="2" t="s">
        <v>2107</v>
      </c>
      <c r="AY188" s="2" t="s">
        <v>2108</v>
      </c>
      <c r="AZ188" s="2" t="s">
        <v>1649</v>
      </c>
      <c r="BA188" s="2" t="s">
        <v>2073</v>
      </c>
      <c r="BB188" s="29">
        <v>-11.78</v>
      </c>
      <c r="BC188" s="29">
        <v>-0.28000000000000003</v>
      </c>
      <c r="BD188" s="29">
        <v>-0.14000000000000001</v>
      </c>
      <c r="BE188" s="29">
        <v>-0.14000000000000001</v>
      </c>
      <c r="BF188" s="29">
        <v>0</v>
      </c>
      <c r="BG188" s="29">
        <v>-12.2</v>
      </c>
      <c r="BH188" s="29">
        <f t="shared" si="94"/>
        <v>0</v>
      </c>
      <c r="BI188" s="29">
        <f t="shared" si="95"/>
        <v>0</v>
      </c>
      <c r="BJ188" s="29">
        <f t="shared" si="98"/>
        <v>-12.2</v>
      </c>
      <c r="BK188" s="29">
        <f>BJ188/INDEX('EX-Rate'!A:I,MATCH('TT BoM '!BL188,'EX-Rate'!B:B,0),COLUMN('EX-Rate'!E:E))</f>
        <v>-1.761689106128709</v>
      </c>
      <c r="BL188" s="2" t="s">
        <v>2109</v>
      </c>
      <c r="BM188" s="2" t="str">
        <f t="shared" si="131"/>
        <v>LP</v>
      </c>
      <c r="BQ188" s="29">
        <v>0</v>
      </c>
      <c r="BR188" s="29">
        <v>0</v>
      </c>
      <c r="BS188" s="29"/>
      <c r="BT188" s="29">
        <v>0</v>
      </c>
      <c r="BU188" s="29">
        <v>0</v>
      </c>
      <c r="BV188" s="29">
        <v>0</v>
      </c>
      <c r="BW188" s="2">
        <v>0</v>
      </c>
      <c r="CC188" s="29">
        <f t="shared" si="99"/>
        <v>-1.761689106128709</v>
      </c>
      <c r="CD188" s="29">
        <f t="shared" si="100"/>
        <v>-1.761689106128709</v>
      </c>
      <c r="CE188" s="29">
        <f t="shared" si="101"/>
        <v>-1.761689106128709</v>
      </c>
      <c r="CF188" s="29">
        <f t="shared" si="102"/>
        <v>-1.761689106128709</v>
      </c>
      <c r="CG188" s="29">
        <f t="shared" si="103"/>
        <v>-1.761689106128709</v>
      </c>
      <c r="CH188" s="29">
        <f t="shared" si="104"/>
        <v>-1.761689106128709</v>
      </c>
      <c r="CI188" s="29">
        <f t="shared" si="105"/>
        <v>-1.761689106128709</v>
      </c>
      <c r="CJ188" s="29">
        <f t="shared" si="106"/>
        <v>-1.761689106128709</v>
      </c>
      <c r="CK188" s="29">
        <f t="shared" si="107"/>
        <v>-1.761689106128709</v>
      </c>
      <c r="CL188" s="29">
        <f t="shared" si="108"/>
        <v>-1.761689106128709</v>
      </c>
      <c r="CM188" s="29">
        <f t="shared" si="109"/>
        <v>-1.761689106128709</v>
      </c>
      <c r="CN188" s="29">
        <f t="shared" si="110"/>
        <v>-1.761689106128709</v>
      </c>
      <c r="CO188" s="29">
        <f t="shared" si="111"/>
        <v>-1.761689106128709</v>
      </c>
      <c r="CQ188" s="29">
        <f t="shared" si="112"/>
        <v>-12.2</v>
      </c>
      <c r="CR188" s="29">
        <f t="shared" si="113"/>
        <v>-12.2</v>
      </c>
      <c r="CS188" s="29">
        <f t="shared" si="114"/>
        <v>-12.2</v>
      </c>
      <c r="CT188" s="29">
        <f t="shared" si="115"/>
        <v>-12.2</v>
      </c>
      <c r="CU188" s="29">
        <f t="shared" si="116"/>
        <v>-12.2</v>
      </c>
      <c r="CV188" s="29">
        <f t="shared" si="117"/>
        <v>-12.2</v>
      </c>
      <c r="CW188" s="29">
        <f t="shared" si="118"/>
        <v>-12.2</v>
      </c>
      <c r="CX188" s="29">
        <f t="shared" si="119"/>
        <v>-12.2</v>
      </c>
      <c r="CY188" s="29">
        <f t="shared" si="120"/>
        <v>-12.2</v>
      </c>
      <c r="CZ188" s="29">
        <f t="shared" si="121"/>
        <v>-12.2</v>
      </c>
      <c r="DA188" s="29">
        <f t="shared" si="122"/>
        <v>-12.2</v>
      </c>
      <c r="DB188" s="29">
        <f t="shared" si="123"/>
        <v>-12.2</v>
      </c>
      <c r="DC188" s="29">
        <f t="shared" si="124"/>
        <v>-12.2</v>
      </c>
    </row>
    <row r="189" spans="11:107" s="2" customFormat="1">
      <c r="K189" s="17" t="s">
        <v>179</v>
      </c>
      <c r="L189" s="17" t="s">
        <v>243</v>
      </c>
      <c r="M189" s="17" t="s">
        <v>63</v>
      </c>
      <c r="N189" s="2" t="str">
        <f t="shared" si="135"/>
        <v>JD8T2C055BA</v>
      </c>
      <c r="O189" s="2" t="str">
        <f t="shared" si="132"/>
        <v>BA</v>
      </c>
      <c r="P189" s="2" t="str">
        <f t="shared" si="136"/>
        <v>JD8T-2C055-BA</v>
      </c>
      <c r="Q189" s="2" t="s">
        <v>3305</v>
      </c>
      <c r="R189" s="2" t="s">
        <v>3306</v>
      </c>
      <c r="S189" s="2" t="s">
        <v>3241</v>
      </c>
      <c r="T189" s="2">
        <v>1</v>
      </c>
      <c r="U189" s="2">
        <v>1</v>
      </c>
      <c r="V189" s="2">
        <v>1</v>
      </c>
      <c r="W189" s="2">
        <v>1</v>
      </c>
      <c r="X189" s="2">
        <v>1</v>
      </c>
      <c r="Y189" s="2">
        <v>1</v>
      </c>
      <c r="Z189" s="2">
        <v>1</v>
      </c>
      <c r="AA189" s="2">
        <v>1</v>
      </c>
      <c r="AB189" s="2">
        <v>1</v>
      </c>
      <c r="AC189" s="2">
        <v>1</v>
      </c>
      <c r="AD189" s="2">
        <v>1</v>
      </c>
      <c r="AE189" s="2">
        <v>1</v>
      </c>
      <c r="AF189" s="2">
        <v>1</v>
      </c>
      <c r="AL189" s="2">
        <f t="shared" si="96"/>
        <v>1</v>
      </c>
      <c r="AM189" s="54" t="s">
        <v>1809</v>
      </c>
      <c r="AN189" s="55" t="s">
        <v>2024</v>
      </c>
      <c r="AO189" s="56" t="s">
        <v>2026</v>
      </c>
      <c r="AP189" s="2" t="str">
        <f t="shared" si="97"/>
        <v>JD8T -2C055 -BA </v>
      </c>
      <c r="AQ189" s="2" t="s">
        <v>1994</v>
      </c>
      <c r="AR189" s="2" t="s">
        <v>3897</v>
      </c>
      <c r="AU189" s="2" t="s">
        <v>2106</v>
      </c>
      <c r="AV189" s="2" t="s">
        <v>2107</v>
      </c>
      <c r="AY189" s="2" t="s">
        <v>2108</v>
      </c>
      <c r="AZ189" s="2" t="s">
        <v>1649</v>
      </c>
      <c r="BA189" s="2" t="s">
        <v>2073</v>
      </c>
      <c r="BB189" s="29">
        <v>-11.93</v>
      </c>
      <c r="BC189" s="29">
        <v>-0.28000000000000003</v>
      </c>
      <c r="BD189" s="29">
        <v>-0.14000000000000001</v>
      </c>
      <c r="BE189" s="29">
        <v>-0.14000000000000001</v>
      </c>
      <c r="BF189" s="29">
        <v>0</v>
      </c>
      <c r="BG189" s="29">
        <v>-12.35</v>
      </c>
      <c r="BH189" s="29">
        <f t="shared" si="94"/>
        <v>0</v>
      </c>
      <c r="BI189" s="29">
        <f t="shared" si="95"/>
        <v>0</v>
      </c>
      <c r="BJ189" s="29">
        <f t="shared" si="98"/>
        <v>-12.35</v>
      </c>
      <c r="BK189" s="29">
        <f>BJ189/INDEX('EX-Rate'!A:I,MATCH('TT BoM '!BL189,'EX-Rate'!B:B,0),COLUMN('EX-Rate'!E:E))</f>
        <v>-1.7833492180893078</v>
      </c>
      <c r="BL189" s="2" t="s">
        <v>2109</v>
      </c>
      <c r="BM189" s="2" t="str">
        <f t="shared" si="131"/>
        <v>LP</v>
      </c>
      <c r="BQ189" s="29">
        <v>0</v>
      </c>
      <c r="BR189" s="29">
        <v>0</v>
      </c>
      <c r="BS189" s="29"/>
      <c r="BT189" s="29">
        <v>0</v>
      </c>
      <c r="BU189" s="29">
        <v>0</v>
      </c>
      <c r="BV189" s="29">
        <v>0</v>
      </c>
      <c r="BW189" s="2">
        <v>0</v>
      </c>
      <c r="CC189" s="29">
        <f t="shared" si="99"/>
        <v>-1.7833492180893078</v>
      </c>
      <c r="CD189" s="29">
        <f t="shared" si="100"/>
        <v>-1.7833492180893078</v>
      </c>
      <c r="CE189" s="29">
        <f t="shared" si="101"/>
        <v>-1.7833492180893078</v>
      </c>
      <c r="CF189" s="29">
        <f t="shared" si="102"/>
        <v>-1.7833492180893078</v>
      </c>
      <c r="CG189" s="29">
        <f t="shared" si="103"/>
        <v>-1.7833492180893078</v>
      </c>
      <c r="CH189" s="29">
        <f t="shared" si="104"/>
        <v>-1.7833492180893078</v>
      </c>
      <c r="CI189" s="29">
        <f t="shared" si="105"/>
        <v>-1.7833492180893078</v>
      </c>
      <c r="CJ189" s="29">
        <f t="shared" si="106"/>
        <v>-1.7833492180893078</v>
      </c>
      <c r="CK189" s="29">
        <f t="shared" si="107"/>
        <v>-1.7833492180893078</v>
      </c>
      <c r="CL189" s="29">
        <f t="shared" si="108"/>
        <v>-1.7833492180893078</v>
      </c>
      <c r="CM189" s="29">
        <f t="shared" si="109"/>
        <v>-1.7833492180893078</v>
      </c>
      <c r="CN189" s="29">
        <f t="shared" si="110"/>
        <v>-1.7833492180893078</v>
      </c>
      <c r="CO189" s="29">
        <f t="shared" si="111"/>
        <v>-1.7833492180893078</v>
      </c>
      <c r="CQ189" s="29">
        <f t="shared" si="112"/>
        <v>-12.35</v>
      </c>
      <c r="CR189" s="29">
        <f t="shared" si="113"/>
        <v>-12.35</v>
      </c>
      <c r="CS189" s="29">
        <f t="shared" si="114"/>
        <v>-12.35</v>
      </c>
      <c r="CT189" s="29">
        <f t="shared" si="115"/>
        <v>-12.35</v>
      </c>
      <c r="CU189" s="29">
        <f t="shared" si="116"/>
        <v>-12.35</v>
      </c>
      <c r="CV189" s="29">
        <f t="shared" si="117"/>
        <v>-12.35</v>
      </c>
      <c r="CW189" s="29">
        <f t="shared" si="118"/>
        <v>-12.35</v>
      </c>
      <c r="CX189" s="29">
        <f t="shared" si="119"/>
        <v>-12.35</v>
      </c>
      <c r="CY189" s="29">
        <f t="shared" si="120"/>
        <v>-12.35</v>
      </c>
      <c r="CZ189" s="29">
        <f t="shared" si="121"/>
        <v>-12.35</v>
      </c>
      <c r="DA189" s="29">
        <f t="shared" si="122"/>
        <v>-12.35</v>
      </c>
      <c r="DB189" s="29">
        <f t="shared" si="123"/>
        <v>-12.35</v>
      </c>
      <c r="DC189" s="29">
        <f t="shared" si="124"/>
        <v>-12.35</v>
      </c>
    </row>
    <row r="190" spans="11:107" s="2" customFormat="1">
      <c r="K190" s="17" t="s">
        <v>245</v>
      </c>
      <c r="L190" s="17" t="s">
        <v>246</v>
      </c>
      <c r="M190" s="17" t="s">
        <v>144</v>
      </c>
      <c r="N190" s="2" t="str">
        <f t="shared" si="135"/>
        <v>BV6T2C204FB</v>
      </c>
      <c r="O190" s="2" t="str">
        <f t="shared" si="132"/>
        <v>FB</v>
      </c>
      <c r="P190" s="2" t="str">
        <f t="shared" si="136"/>
        <v>BV6T-2C204-FB</v>
      </c>
      <c r="Q190" s="2" t="s">
        <v>3305</v>
      </c>
      <c r="R190" s="2" t="s">
        <v>3306</v>
      </c>
      <c r="S190" s="2" t="s">
        <v>3321</v>
      </c>
      <c r="T190" s="2">
        <v>2</v>
      </c>
      <c r="U190" s="2">
        <v>2</v>
      </c>
      <c r="V190" s="2">
        <v>2</v>
      </c>
      <c r="W190" s="2">
        <v>2</v>
      </c>
      <c r="X190" s="2">
        <v>2</v>
      </c>
      <c r="Y190" s="2">
        <v>2</v>
      </c>
      <c r="Z190" s="2">
        <v>2</v>
      </c>
      <c r="AA190" s="2">
        <v>2</v>
      </c>
      <c r="AB190" s="2">
        <v>2</v>
      </c>
      <c r="AC190" s="2">
        <v>2</v>
      </c>
      <c r="AD190" s="2">
        <v>2</v>
      </c>
      <c r="AE190" s="2">
        <v>2</v>
      </c>
      <c r="AF190" s="2">
        <v>2</v>
      </c>
      <c r="AL190" s="2">
        <f t="shared" si="96"/>
        <v>1</v>
      </c>
      <c r="AM190" s="2" t="str">
        <f t="shared" si="125"/>
        <v>BV6T</v>
      </c>
      <c r="AN190" s="2" t="str">
        <f t="shared" si="126"/>
        <v>2C204</v>
      </c>
      <c r="AO190" s="2" t="str">
        <f t="shared" si="129"/>
        <v>FB</v>
      </c>
      <c r="AP190" s="2" t="str">
        <f t="shared" si="97"/>
        <v>BV6T-2C204-FB</v>
      </c>
      <c r="AQ190" s="2" t="s">
        <v>1672</v>
      </c>
      <c r="AR190" s="2" t="s">
        <v>1673</v>
      </c>
      <c r="AS190" s="2" t="s">
        <v>1401</v>
      </c>
      <c r="AT190" s="2" t="s">
        <v>2202</v>
      </c>
      <c r="AU190" s="2" t="s">
        <v>2323</v>
      </c>
      <c r="AV190" s="2" t="s">
        <v>2327</v>
      </c>
      <c r="AW190" s="2">
        <v>0</v>
      </c>
      <c r="AX190" s="2">
        <v>0</v>
      </c>
      <c r="AY190" s="2" t="s">
        <v>2132</v>
      </c>
      <c r="AZ190" s="2" t="s">
        <v>1647</v>
      </c>
      <c r="BA190" s="2" t="s">
        <v>2115</v>
      </c>
      <c r="BB190" s="29">
        <v>-14.65</v>
      </c>
      <c r="BC190" s="29">
        <v>-0.1</v>
      </c>
      <c r="BD190" s="29">
        <v>-0.12</v>
      </c>
      <c r="BE190" s="29">
        <v>0</v>
      </c>
      <c r="BF190" s="29">
        <v>0</v>
      </c>
      <c r="BG190" s="29">
        <v>-14.87</v>
      </c>
      <c r="BH190" s="29">
        <f t="shared" si="94"/>
        <v>0</v>
      </c>
      <c r="BI190" s="29">
        <f t="shared" si="95"/>
        <v>0</v>
      </c>
      <c r="BJ190" s="29">
        <f t="shared" si="98"/>
        <v>-14.87</v>
      </c>
      <c r="BK190" s="29">
        <f>BJ190/INDEX('EX-Rate'!A:I,MATCH('TT BoM '!BL190,'EX-Rate'!B:B,0),COLUMN('EX-Rate'!E:E))</f>
        <v>-2.1472390990273689</v>
      </c>
      <c r="BL190" s="2" t="s">
        <v>2109</v>
      </c>
      <c r="BM190" s="2" t="str">
        <f t="shared" si="131"/>
        <v>LP</v>
      </c>
      <c r="BN190" s="2" t="s">
        <v>2328</v>
      </c>
      <c r="BO190" s="2" t="s">
        <v>2329</v>
      </c>
      <c r="BQ190" s="29">
        <v>0</v>
      </c>
      <c r="BR190" s="29">
        <v>0</v>
      </c>
      <c r="BS190" s="29"/>
      <c r="BT190" s="29">
        <v>0</v>
      </c>
      <c r="BU190" s="29">
        <v>0</v>
      </c>
      <c r="BV190" s="29">
        <v>0</v>
      </c>
      <c r="CC190" s="29">
        <f t="shared" si="99"/>
        <v>-4.2944781980547377</v>
      </c>
      <c r="CD190" s="29">
        <f t="shared" si="100"/>
        <v>-4.2944781980547377</v>
      </c>
      <c r="CE190" s="29">
        <f t="shared" si="101"/>
        <v>-4.2944781980547377</v>
      </c>
      <c r="CF190" s="29">
        <f t="shared" si="102"/>
        <v>-4.2944781980547377</v>
      </c>
      <c r="CG190" s="29">
        <f t="shared" si="103"/>
        <v>-4.2944781980547377</v>
      </c>
      <c r="CH190" s="29">
        <f t="shared" si="104"/>
        <v>-4.2944781980547377</v>
      </c>
      <c r="CI190" s="29">
        <f t="shared" si="105"/>
        <v>-4.2944781980547377</v>
      </c>
      <c r="CJ190" s="29">
        <f t="shared" si="106"/>
        <v>-4.2944781980547377</v>
      </c>
      <c r="CK190" s="29">
        <f t="shared" si="107"/>
        <v>-4.2944781980547377</v>
      </c>
      <c r="CL190" s="29">
        <f t="shared" si="108"/>
        <v>-4.2944781980547377</v>
      </c>
      <c r="CM190" s="29">
        <f t="shared" si="109"/>
        <v>-4.2944781980547377</v>
      </c>
      <c r="CN190" s="29">
        <f t="shared" si="110"/>
        <v>-4.2944781980547377</v>
      </c>
      <c r="CO190" s="29">
        <f t="shared" si="111"/>
        <v>-4.2944781980547377</v>
      </c>
      <c r="CQ190" s="29">
        <f t="shared" si="112"/>
        <v>-29.74</v>
      </c>
      <c r="CR190" s="29">
        <f t="shared" si="113"/>
        <v>-29.74</v>
      </c>
      <c r="CS190" s="29">
        <f t="shared" si="114"/>
        <v>-29.74</v>
      </c>
      <c r="CT190" s="29">
        <f t="shared" si="115"/>
        <v>-29.74</v>
      </c>
      <c r="CU190" s="29">
        <f t="shared" si="116"/>
        <v>-29.74</v>
      </c>
      <c r="CV190" s="29">
        <f t="shared" si="117"/>
        <v>-29.74</v>
      </c>
      <c r="CW190" s="29">
        <f t="shared" si="118"/>
        <v>-29.74</v>
      </c>
      <c r="CX190" s="29">
        <f t="shared" si="119"/>
        <v>-29.74</v>
      </c>
      <c r="CY190" s="29">
        <f t="shared" si="120"/>
        <v>-29.74</v>
      </c>
      <c r="CZ190" s="29">
        <f t="shared" si="121"/>
        <v>-29.74</v>
      </c>
      <c r="DA190" s="29">
        <f t="shared" si="122"/>
        <v>-29.74</v>
      </c>
      <c r="DB190" s="29">
        <f t="shared" si="123"/>
        <v>-29.74</v>
      </c>
      <c r="DC190" s="29">
        <f t="shared" si="124"/>
        <v>-29.74</v>
      </c>
    </row>
    <row r="191" spans="11:107" s="2" customFormat="1">
      <c r="K191" s="17" t="s">
        <v>43</v>
      </c>
      <c r="L191" s="17" t="s">
        <v>247</v>
      </c>
      <c r="M191" s="17" t="s">
        <v>121</v>
      </c>
      <c r="N191" s="2" t="str">
        <f t="shared" si="135"/>
        <v>ED8C2C326AE</v>
      </c>
      <c r="O191" s="2" t="str">
        <f t="shared" si="132"/>
        <v>AE</v>
      </c>
      <c r="P191" s="2" t="str">
        <f t="shared" si="136"/>
        <v>ED8C-2C326-AE</v>
      </c>
      <c r="Q191" s="2" t="s">
        <v>3305</v>
      </c>
      <c r="R191" s="2" t="s">
        <v>3306</v>
      </c>
      <c r="S191" s="2" t="s">
        <v>3060</v>
      </c>
      <c r="T191" s="2">
        <v>1</v>
      </c>
      <c r="U191" s="2">
        <v>1</v>
      </c>
      <c r="V191" s="2">
        <v>1</v>
      </c>
      <c r="W191" s="2">
        <v>1</v>
      </c>
      <c r="X191" s="2">
        <v>1</v>
      </c>
      <c r="Y191" s="2">
        <v>1</v>
      </c>
      <c r="Z191" s="2">
        <v>1</v>
      </c>
      <c r="AA191" s="2">
        <v>1</v>
      </c>
      <c r="AB191" s="2">
        <v>1</v>
      </c>
      <c r="AC191" s="2">
        <v>1</v>
      </c>
      <c r="AD191" s="2">
        <v>1</v>
      </c>
      <c r="AE191" s="2">
        <v>1</v>
      </c>
      <c r="AF191" s="2">
        <v>1</v>
      </c>
      <c r="AL191" s="2">
        <f t="shared" si="96"/>
        <v>1</v>
      </c>
      <c r="AM191" s="2" t="str">
        <f t="shared" si="125"/>
        <v>ED8C</v>
      </c>
      <c r="AN191" s="2" t="str">
        <f t="shared" si="126"/>
        <v>2C326</v>
      </c>
      <c r="AO191" s="2" t="str">
        <f t="shared" si="129"/>
        <v>AE</v>
      </c>
      <c r="AP191" s="2" t="str">
        <f t="shared" si="97"/>
        <v>ED8C-2C326-AE</v>
      </c>
      <c r="AQ191" s="2" t="s">
        <v>2063</v>
      </c>
      <c r="AR191" s="2" t="s">
        <v>3881</v>
      </c>
      <c r="AU191" s="2" t="s">
        <v>2172</v>
      </c>
      <c r="AV191" s="2" t="s">
        <v>2173</v>
      </c>
      <c r="AW191" s="2" t="s">
        <v>2174</v>
      </c>
      <c r="AZ191" s="2" t="s">
        <v>1647</v>
      </c>
      <c r="BA191" s="2" t="s">
        <v>2115</v>
      </c>
      <c r="BB191" s="29"/>
      <c r="BC191" s="29"/>
      <c r="BD191" s="29"/>
      <c r="BE191" s="29"/>
      <c r="BF191" s="29"/>
      <c r="BG191" s="29">
        <v>-37.700000000000003</v>
      </c>
      <c r="BH191" s="29">
        <f t="shared" si="94"/>
        <v>0</v>
      </c>
      <c r="BI191" s="29">
        <f t="shared" si="95"/>
        <v>0</v>
      </c>
      <c r="BJ191" s="29">
        <f t="shared" si="98"/>
        <v>-37.700000000000003</v>
      </c>
      <c r="BK191" s="29">
        <f>BJ191/INDEX('EX-Rate'!A:I,MATCH('TT BoM '!BL191,'EX-Rate'!B:B,0),COLUMN('EX-Rate'!E:E))</f>
        <v>-5.4439081394305191</v>
      </c>
      <c r="BL191" s="2" t="s">
        <v>2109</v>
      </c>
      <c r="BM191" s="2" t="str">
        <f t="shared" si="131"/>
        <v>LP</v>
      </c>
      <c r="BO191" s="2" t="s">
        <v>3060</v>
      </c>
      <c r="BQ191" s="29"/>
      <c r="BR191" s="29"/>
      <c r="BS191" s="29"/>
      <c r="BT191" s="29"/>
      <c r="BU191" s="29"/>
      <c r="BV191" s="29"/>
      <c r="CC191" s="29">
        <f t="shared" si="99"/>
        <v>-5.4439081394305191</v>
      </c>
      <c r="CD191" s="29">
        <f t="shared" si="100"/>
        <v>-5.4439081394305191</v>
      </c>
      <c r="CE191" s="29">
        <f t="shared" si="101"/>
        <v>-5.4439081394305191</v>
      </c>
      <c r="CF191" s="29">
        <f t="shared" si="102"/>
        <v>-5.4439081394305191</v>
      </c>
      <c r="CG191" s="29">
        <f t="shared" si="103"/>
        <v>-5.4439081394305191</v>
      </c>
      <c r="CH191" s="29">
        <f t="shared" si="104"/>
        <v>-5.4439081394305191</v>
      </c>
      <c r="CI191" s="29">
        <f t="shared" si="105"/>
        <v>-5.4439081394305191</v>
      </c>
      <c r="CJ191" s="29">
        <f t="shared" si="106"/>
        <v>-5.4439081394305191</v>
      </c>
      <c r="CK191" s="29">
        <f t="shared" si="107"/>
        <v>-5.4439081394305191</v>
      </c>
      <c r="CL191" s="29">
        <f t="shared" si="108"/>
        <v>-5.4439081394305191</v>
      </c>
      <c r="CM191" s="29">
        <f t="shared" si="109"/>
        <v>-5.4439081394305191</v>
      </c>
      <c r="CN191" s="29">
        <f t="shared" si="110"/>
        <v>-5.4439081394305191</v>
      </c>
      <c r="CO191" s="29">
        <f t="shared" si="111"/>
        <v>-5.4439081394305191</v>
      </c>
      <c r="CQ191" s="29">
        <f t="shared" si="112"/>
        <v>-37.700000000000003</v>
      </c>
      <c r="CR191" s="29">
        <f t="shared" si="113"/>
        <v>-37.700000000000003</v>
      </c>
      <c r="CS191" s="29">
        <f t="shared" si="114"/>
        <v>-37.700000000000003</v>
      </c>
      <c r="CT191" s="29">
        <f t="shared" si="115"/>
        <v>-37.700000000000003</v>
      </c>
      <c r="CU191" s="29">
        <f t="shared" si="116"/>
        <v>-37.700000000000003</v>
      </c>
      <c r="CV191" s="29">
        <f t="shared" si="117"/>
        <v>-37.700000000000003</v>
      </c>
      <c r="CW191" s="29">
        <f t="shared" si="118"/>
        <v>-37.700000000000003</v>
      </c>
      <c r="CX191" s="29">
        <f t="shared" si="119"/>
        <v>-37.700000000000003</v>
      </c>
      <c r="CY191" s="29">
        <f t="shared" si="120"/>
        <v>-37.700000000000003</v>
      </c>
      <c r="CZ191" s="29">
        <f t="shared" si="121"/>
        <v>-37.700000000000003</v>
      </c>
      <c r="DA191" s="29">
        <f t="shared" si="122"/>
        <v>-37.700000000000003</v>
      </c>
      <c r="DB191" s="29">
        <f t="shared" si="123"/>
        <v>-37.700000000000003</v>
      </c>
      <c r="DC191" s="29">
        <f t="shared" si="124"/>
        <v>-37.700000000000003</v>
      </c>
    </row>
    <row r="192" spans="11:107" s="2" customFormat="1">
      <c r="K192" s="17" t="s">
        <v>43</v>
      </c>
      <c r="L192" s="17" t="s">
        <v>248</v>
      </c>
      <c r="M192" s="17" t="s">
        <v>56</v>
      </c>
      <c r="N192" s="2" t="str">
        <f t="shared" si="135"/>
        <v>ED8C2C338AB</v>
      </c>
      <c r="O192" s="2" t="str">
        <f t="shared" si="132"/>
        <v>AB</v>
      </c>
      <c r="P192" s="2" t="str">
        <f t="shared" si="136"/>
        <v>ED8C-2C338-AB</v>
      </c>
      <c r="Q192" s="2" t="s">
        <v>3305</v>
      </c>
      <c r="R192" s="2" t="s">
        <v>3306</v>
      </c>
      <c r="S192" s="2" t="s">
        <v>3058</v>
      </c>
      <c r="T192" s="2">
        <v>2</v>
      </c>
      <c r="U192" s="2">
        <v>2</v>
      </c>
      <c r="V192" s="2">
        <v>2</v>
      </c>
      <c r="W192" s="2">
        <v>2</v>
      </c>
      <c r="X192" s="2">
        <v>2</v>
      </c>
      <c r="Y192" s="2">
        <v>2</v>
      </c>
      <c r="Z192" s="2">
        <v>2</v>
      </c>
      <c r="AA192" s="2">
        <v>2</v>
      </c>
      <c r="AB192" s="2">
        <v>2</v>
      </c>
      <c r="AC192" s="2">
        <v>2</v>
      </c>
      <c r="AD192" s="2">
        <v>2</v>
      </c>
      <c r="AE192" s="2">
        <v>2</v>
      </c>
      <c r="AF192" s="2">
        <v>2</v>
      </c>
      <c r="AL192" s="2">
        <f t="shared" si="96"/>
        <v>1</v>
      </c>
      <c r="AM192" s="2" t="str">
        <f t="shared" si="125"/>
        <v>ED8C</v>
      </c>
      <c r="AN192" s="2" t="str">
        <f t="shared" si="126"/>
        <v>2C338</v>
      </c>
      <c r="AO192" s="2" t="str">
        <f t="shared" si="129"/>
        <v>AB</v>
      </c>
      <c r="AP192" s="2" t="str">
        <f t="shared" si="97"/>
        <v>ED8C-2C338-AB</v>
      </c>
      <c r="AQ192" s="2" t="s">
        <v>1672</v>
      </c>
      <c r="AR192" s="2" t="s">
        <v>1687</v>
      </c>
      <c r="AU192" s="2" t="s">
        <v>3546</v>
      </c>
      <c r="AV192" s="2" t="s">
        <v>3547</v>
      </c>
      <c r="AW192" s="2" t="s">
        <v>3548</v>
      </c>
      <c r="AY192" s="2" t="s">
        <v>1686</v>
      </c>
      <c r="AZ192" s="2" t="s">
        <v>1647</v>
      </c>
      <c r="BA192" s="2" t="s">
        <v>2115</v>
      </c>
      <c r="BB192" s="29"/>
      <c r="BC192" s="29"/>
      <c r="BD192" s="29"/>
      <c r="BE192" s="29"/>
      <c r="BF192" s="29"/>
      <c r="BG192" s="29">
        <v>-8.81</v>
      </c>
      <c r="BH192" s="29">
        <f t="shared" si="94"/>
        <v>0</v>
      </c>
      <c r="BI192" s="29">
        <f t="shared" si="95"/>
        <v>0</v>
      </c>
      <c r="BJ192" s="29">
        <f t="shared" si="98"/>
        <v>-8.81</v>
      </c>
      <c r="BK192" s="29">
        <f>BJ192/INDEX('EX-Rate'!A:I,MATCH('TT BoM '!BL192,'EX-Rate'!B:B,0),COLUMN('EX-Rate'!E:E))</f>
        <v>-1.2721705758191744</v>
      </c>
      <c r="BL192" s="2" t="s">
        <v>2109</v>
      </c>
      <c r="BM192" s="2" t="str">
        <f t="shared" si="131"/>
        <v>LP</v>
      </c>
      <c r="BN192" s="2" t="s">
        <v>3057</v>
      </c>
      <c r="BO192" s="2" t="s">
        <v>3058</v>
      </c>
      <c r="BQ192" s="29"/>
      <c r="BR192" s="29"/>
      <c r="BS192" s="29"/>
      <c r="BT192" s="29"/>
      <c r="BU192" s="29"/>
      <c r="BV192" s="29"/>
      <c r="CC192" s="29">
        <f t="shared" si="99"/>
        <v>-2.5443411516383487</v>
      </c>
      <c r="CD192" s="29">
        <f t="shared" si="100"/>
        <v>-2.5443411516383487</v>
      </c>
      <c r="CE192" s="29">
        <f t="shared" si="101"/>
        <v>-2.5443411516383487</v>
      </c>
      <c r="CF192" s="29">
        <f t="shared" si="102"/>
        <v>-2.5443411516383487</v>
      </c>
      <c r="CG192" s="29">
        <f t="shared" si="103"/>
        <v>-2.5443411516383487</v>
      </c>
      <c r="CH192" s="29">
        <f t="shared" si="104"/>
        <v>-2.5443411516383487</v>
      </c>
      <c r="CI192" s="29">
        <f t="shared" si="105"/>
        <v>-2.5443411516383487</v>
      </c>
      <c r="CJ192" s="29">
        <f t="shared" si="106"/>
        <v>-2.5443411516383487</v>
      </c>
      <c r="CK192" s="29">
        <f t="shared" si="107"/>
        <v>-2.5443411516383487</v>
      </c>
      <c r="CL192" s="29">
        <f t="shared" si="108"/>
        <v>-2.5443411516383487</v>
      </c>
      <c r="CM192" s="29">
        <f t="shared" si="109"/>
        <v>-2.5443411516383487</v>
      </c>
      <c r="CN192" s="29">
        <f t="shared" si="110"/>
        <v>-2.5443411516383487</v>
      </c>
      <c r="CO192" s="29">
        <f t="shared" si="111"/>
        <v>-2.5443411516383487</v>
      </c>
      <c r="CQ192" s="29">
        <f t="shared" si="112"/>
        <v>-17.62</v>
      </c>
      <c r="CR192" s="29">
        <f t="shared" si="113"/>
        <v>-17.62</v>
      </c>
      <c r="CS192" s="29">
        <f t="shared" si="114"/>
        <v>-17.62</v>
      </c>
      <c r="CT192" s="29">
        <f t="shared" si="115"/>
        <v>-17.62</v>
      </c>
      <c r="CU192" s="29">
        <f t="shared" si="116"/>
        <v>-17.62</v>
      </c>
      <c r="CV192" s="29">
        <f t="shared" si="117"/>
        <v>-17.62</v>
      </c>
      <c r="CW192" s="29">
        <f t="shared" si="118"/>
        <v>-17.62</v>
      </c>
      <c r="CX192" s="29">
        <f t="shared" si="119"/>
        <v>-17.62</v>
      </c>
      <c r="CY192" s="29">
        <f t="shared" si="120"/>
        <v>-17.62</v>
      </c>
      <c r="CZ192" s="29">
        <f t="shared" si="121"/>
        <v>-17.62</v>
      </c>
      <c r="DA192" s="29">
        <f t="shared" si="122"/>
        <v>-17.62</v>
      </c>
      <c r="DB192" s="29">
        <f t="shared" si="123"/>
        <v>-17.62</v>
      </c>
      <c r="DC192" s="29">
        <f t="shared" si="124"/>
        <v>-17.62</v>
      </c>
    </row>
    <row r="193" spans="11:107" s="2" customFormat="1">
      <c r="K193" s="17" t="s">
        <v>54</v>
      </c>
      <c r="L193" s="17" t="s">
        <v>249</v>
      </c>
      <c r="M193" s="17" t="s">
        <v>56</v>
      </c>
      <c r="N193" s="2" t="str">
        <f t="shared" si="135"/>
        <v>AV612C447AB</v>
      </c>
      <c r="O193" s="2" t="str">
        <f t="shared" si="132"/>
        <v>AB</v>
      </c>
      <c r="P193" s="2" t="str">
        <f t="shared" si="136"/>
        <v>AV61-2C447-AB</v>
      </c>
      <c r="Q193" s="2" t="s">
        <v>3305</v>
      </c>
      <c r="R193" s="2" t="s">
        <v>3306</v>
      </c>
      <c r="S193" s="2" t="s">
        <v>2480</v>
      </c>
      <c r="T193" s="2">
        <v>1</v>
      </c>
      <c r="U193" s="2">
        <v>1</v>
      </c>
      <c r="V193" s="2">
        <v>1</v>
      </c>
      <c r="W193" s="2">
        <v>1</v>
      </c>
      <c r="X193" s="2">
        <v>1</v>
      </c>
      <c r="Y193" s="2">
        <v>1</v>
      </c>
      <c r="Z193" s="2">
        <v>1</v>
      </c>
      <c r="AA193" s="2">
        <v>1</v>
      </c>
      <c r="AB193" s="2">
        <v>1</v>
      </c>
      <c r="AC193" s="2">
        <v>1</v>
      </c>
      <c r="AD193" s="2">
        <v>1</v>
      </c>
      <c r="AE193" s="2">
        <v>1</v>
      </c>
      <c r="AF193" s="2">
        <v>1</v>
      </c>
      <c r="AL193" s="2">
        <f t="shared" si="96"/>
        <v>1</v>
      </c>
      <c r="AM193" s="2" t="str">
        <f t="shared" si="125"/>
        <v>AV61</v>
      </c>
      <c r="AN193" s="2" t="str">
        <f t="shared" si="126"/>
        <v>2C447</v>
      </c>
      <c r="AO193" s="2" t="str">
        <f t="shared" si="129"/>
        <v>AB</v>
      </c>
      <c r="AP193" s="2" t="str">
        <f t="shared" si="97"/>
        <v>AV61-2C447-AB</v>
      </c>
      <c r="AQ193" s="2" t="s">
        <v>1672</v>
      </c>
      <c r="AR193" s="2" t="s">
        <v>1687</v>
      </c>
      <c r="AU193" s="2" t="s">
        <v>3597</v>
      </c>
      <c r="AV193" s="2" t="s">
        <v>3598</v>
      </c>
      <c r="AW193" s="2" t="s">
        <v>3599</v>
      </c>
      <c r="AY193" s="2" t="s">
        <v>1686</v>
      </c>
      <c r="AZ193" s="2" t="s">
        <v>1647</v>
      </c>
      <c r="BA193" s="2" t="s">
        <v>2115</v>
      </c>
      <c r="BB193" s="29"/>
      <c r="BC193" s="29"/>
      <c r="BD193" s="29"/>
      <c r="BE193" s="29"/>
      <c r="BF193" s="29"/>
      <c r="BG193" s="29">
        <v>-6.77</v>
      </c>
      <c r="BH193" s="29">
        <f t="shared" si="94"/>
        <v>0</v>
      </c>
      <c r="BI193" s="29">
        <f t="shared" si="95"/>
        <v>0</v>
      </c>
      <c r="BJ193" s="29">
        <f t="shared" si="98"/>
        <v>-6.77</v>
      </c>
      <c r="BK193" s="29">
        <f>BJ193/INDEX('EX-Rate'!A:I,MATCH('TT BoM '!BL193,'EX-Rate'!B:B,0),COLUMN('EX-Rate'!E:E))</f>
        <v>-0.97759305315502942</v>
      </c>
      <c r="BL193" s="2" t="s">
        <v>2109</v>
      </c>
      <c r="BM193" s="2" t="str">
        <f t="shared" si="131"/>
        <v>LP</v>
      </c>
      <c r="BN193" s="2" t="s">
        <v>3095</v>
      </c>
      <c r="BO193" s="2" t="s">
        <v>3096</v>
      </c>
      <c r="BQ193" s="29"/>
      <c r="BR193" s="29"/>
      <c r="BS193" s="29"/>
      <c r="BT193" s="29"/>
      <c r="BU193" s="29"/>
      <c r="BV193" s="29"/>
      <c r="CC193" s="29">
        <f t="shared" si="99"/>
        <v>-0.97759305315502942</v>
      </c>
      <c r="CD193" s="29">
        <f t="shared" si="100"/>
        <v>-0.97759305315502942</v>
      </c>
      <c r="CE193" s="29">
        <f t="shared" si="101"/>
        <v>-0.97759305315502942</v>
      </c>
      <c r="CF193" s="29">
        <f t="shared" si="102"/>
        <v>-0.97759305315502942</v>
      </c>
      <c r="CG193" s="29">
        <f t="shared" si="103"/>
        <v>-0.97759305315502942</v>
      </c>
      <c r="CH193" s="29">
        <f t="shared" si="104"/>
        <v>-0.97759305315502942</v>
      </c>
      <c r="CI193" s="29">
        <f t="shared" si="105"/>
        <v>-0.97759305315502942</v>
      </c>
      <c r="CJ193" s="29">
        <f t="shared" si="106"/>
        <v>-0.97759305315502942</v>
      </c>
      <c r="CK193" s="29">
        <f t="shared" si="107"/>
        <v>-0.97759305315502942</v>
      </c>
      <c r="CL193" s="29">
        <f t="shared" si="108"/>
        <v>-0.97759305315502942</v>
      </c>
      <c r="CM193" s="29">
        <f t="shared" si="109"/>
        <v>-0.97759305315502942</v>
      </c>
      <c r="CN193" s="29">
        <f t="shared" si="110"/>
        <v>-0.97759305315502942</v>
      </c>
      <c r="CO193" s="29">
        <f t="shared" si="111"/>
        <v>-0.97759305315502942</v>
      </c>
      <c r="CQ193" s="29">
        <f t="shared" si="112"/>
        <v>-6.77</v>
      </c>
      <c r="CR193" s="29">
        <f t="shared" si="113"/>
        <v>-6.77</v>
      </c>
      <c r="CS193" s="29">
        <f t="shared" si="114"/>
        <v>-6.77</v>
      </c>
      <c r="CT193" s="29">
        <f t="shared" si="115"/>
        <v>-6.77</v>
      </c>
      <c r="CU193" s="29">
        <f t="shared" si="116"/>
        <v>-6.77</v>
      </c>
      <c r="CV193" s="29">
        <f t="shared" si="117"/>
        <v>-6.77</v>
      </c>
      <c r="CW193" s="29">
        <f t="shared" si="118"/>
        <v>-6.77</v>
      </c>
      <c r="CX193" s="29">
        <f t="shared" si="119"/>
        <v>-6.77</v>
      </c>
      <c r="CY193" s="29">
        <f t="shared" si="120"/>
        <v>-6.77</v>
      </c>
      <c r="CZ193" s="29">
        <f t="shared" si="121"/>
        <v>-6.77</v>
      </c>
      <c r="DA193" s="29">
        <f t="shared" si="122"/>
        <v>-6.77</v>
      </c>
      <c r="DB193" s="29">
        <f t="shared" si="123"/>
        <v>-6.77</v>
      </c>
      <c r="DC193" s="29">
        <f t="shared" si="124"/>
        <v>-6.77</v>
      </c>
    </row>
    <row r="194" spans="11:107" s="2" customFormat="1">
      <c r="K194" s="17" t="s">
        <v>54</v>
      </c>
      <c r="L194" s="17" t="s">
        <v>250</v>
      </c>
      <c r="M194" s="17" t="s">
        <v>56</v>
      </c>
      <c r="N194" s="2" t="str">
        <f t="shared" si="135"/>
        <v>AV612C448AB</v>
      </c>
      <c r="O194" s="2" t="str">
        <f t="shared" si="132"/>
        <v>AB</v>
      </c>
      <c r="P194" s="2" t="str">
        <f t="shared" si="136"/>
        <v>AV61-2C448-AB</v>
      </c>
      <c r="Q194" s="2" t="s">
        <v>3305</v>
      </c>
      <c r="R194" s="2" t="s">
        <v>3306</v>
      </c>
      <c r="S194" s="2" t="s">
        <v>2480</v>
      </c>
      <c r="T194" s="2">
        <v>1</v>
      </c>
      <c r="U194" s="2">
        <v>1</v>
      </c>
      <c r="V194" s="2">
        <v>1</v>
      </c>
      <c r="W194" s="2">
        <v>1</v>
      </c>
      <c r="X194" s="2">
        <v>1</v>
      </c>
      <c r="Y194" s="2">
        <v>1</v>
      </c>
      <c r="Z194" s="2">
        <v>1</v>
      </c>
      <c r="AA194" s="2">
        <v>1</v>
      </c>
      <c r="AB194" s="2">
        <v>1</v>
      </c>
      <c r="AC194" s="2">
        <v>1</v>
      </c>
      <c r="AD194" s="2">
        <v>1</v>
      </c>
      <c r="AE194" s="2">
        <v>1</v>
      </c>
      <c r="AF194" s="2">
        <v>1</v>
      </c>
      <c r="AL194" s="2">
        <f t="shared" si="96"/>
        <v>1</v>
      </c>
      <c r="AM194" s="2" t="str">
        <f t="shared" si="125"/>
        <v>AV61</v>
      </c>
      <c r="AN194" s="2" t="str">
        <f t="shared" si="126"/>
        <v>2C448</v>
      </c>
      <c r="AO194" s="2" t="str">
        <f t="shared" si="129"/>
        <v>AB</v>
      </c>
      <c r="AP194" s="2" t="str">
        <f t="shared" si="97"/>
        <v>AV61-2C448-AB</v>
      </c>
      <c r="AQ194" s="2" t="s">
        <v>1672</v>
      </c>
      <c r="AR194" s="2" t="s">
        <v>1687</v>
      </c>
      <c r="AU194" s="2" t="s">
        <v>3597</v>
      </c>
      <c r="AV194" s="2" t="s">
        <v>3598</v>
      </c>
      <c r="AW194" s="2" t="s">
        <v>3599</v>
      </c>
      <c r="AY194" s="2" t="s">
        <v>1686</v>
      </c>
      <c r="AZ194" s="2" t="s">
        <v>1647</v>
      </c>
      <c r="BA194" s="2" t="s">
        <v>2115</v>
      </c>
      <c r="BB194" s="29"/>
      <c r="BC194" s="29"/>
      <c r="BD194" s="29"/>
      <c r="BE194" s="29"/>
      <c r="BF194" s="29"/>
      <c r="BG194" s="29">
        <v>-6.77</v>
      </c>
      <c r="BH194" s="29">
        <f t="shared" si="94"/>
        <v>0</v>
      </c>
      <c r="BI194" s="29">
        <f t="shared" si="95"/>
        <v>0</v>
      </c>
      <c r="BJ194" s="29">
        <f t="shared" si="98"/>
        <v>-6.77</v>
      </c>
      <c r="BK194" s="29">
        <f>BJ194/INDEX('EX-Rate'!A:I,MATCH('TT BoM '!BL194,'EX-Rate'!B:B,0),COLUMN('EX-Rate'!E:E))</f>
        <v>-0.97759305315502942</v>
      </c>
      <c r="BL194" s="2" t="s">
        <v>2109</v>
      </c>
      <c r="BM194" s="2" t="str">
        <f t="shared" si="131"/>
        <v>LP</v>
      </c>
      <c r="BN194" s="2" t="s">
        <v>3095</v>
      </c>
      <c r="BO194" s="2" t="s">
        <v>3096</v>
      </c>
      <c r="BQ194" s="29"/>
      <c r="BR194" s="29"/>
      <c r="BS194" s="29"/>
      <c r="BT194" s="29"/>
      <c r="BU194" s="29"/>
      <c r="BV194" s="29"/>
      <c r="CC194" s="29">
        <f t="shared" si="99"/>
        <v>-0.97759305315502942</v>
      </c>
      <c r="CD194" s="29">
        <f t="shared" si="100"/>
        <v>-0.97759305315502942</v>
      </c>
      <c r="CE194" s="29">
        <f t="shared" si="101"/>
        <v>-0.97759305315502942</v>
      </c>
      <c r="CF194" s="29">
        <f t="shared" si="102"/>
        <v>-0.97759305315502942</v>
      </c>
      <c r="CG194" s="29">
        <f t="shared" si="103"/>
        <v>-0.97759305315502942</v>
      </c>
      <c r="CH194" s="29">
        <f t="shared" si="104"/>
        <v>-0.97759305315502942</v>
      </c>
      <c r="CI194" s="29">
        <f t="shared" si="105"/>
        <v>-0.97759305315502942</v>
      </c>
      <c r="CJ194" s="29">
        <f t="shared" si="106"/>
        <v>-0.97759305315502942</v>
      </c>
      <c r="CK194" s="29">
        <f t="shared" si="107"/>
        <v>-0.97759305315502942</v>
      </c>
      <c r="CL194" s="29">
        <f t="shared" si="108"/>
        <v>-0.97759305315502942</v>
      </c>
      <c r="CM194" s="29">
        <f t="shared" si="109"/>
        <v>-0.97759305315502942</v>
      </c>
      <c r="CN194" s="29">
        <f t="shared" si="110"/>
        <v>-0.97759305315502942</v>
      </c>
      <c r="CO194" s="29">
        <f t="shared" si="111"/>
        <v>-0.97759305315502942</v>
      </c>
      <c r="CQ194" s="29">
        <f t="shared" si="112"/>
        <v>-6.77</v>
      </c>
      <c r="CR194" s="29">
        <f t="shared" si="113"/>
        <v>-6.77</v>
      </c>
      <c r="CS194" s="29">
        <f t="shared" si="114"/>
        <v>-6.77</v>
      </c>
      <c r="CT194" s="29">
        <f t="shared" si="115"/>
        <v>-6.77</v>
      </c>
      <c r="CU194" s="29">
        <f t="shared" si="116"/>
        <v>-6.77</v>
      </c>
      <c r="CV194" s="29">
        <f t="shared" si="117"/>
        <v>-6.77</v>
      </c>
      <c r="CW194" s="29">
        <f t="shared" si="118"/>
        <v>-6.77</v>
      </c>
      <c r="CX194" s="29">
        <f t="shared" si="119"/>
        <v>-6.77</v>
      </c>
      <c r="CY194" s="29">
        <f t="shared" si="120"/>
        <v>-6.77</v>
      </c>
      <c r="CZ194" s="29">
        <f t="shared" si="121"/>
        <v>-6.77</v>
      </c>
      <c r="DA194" s="29">
        <f t="shared" si="122"/>
        <v>-6.77</v>
      </c>
      <c r="DB194" s="29">
        <f t="shared" si="123"/>
        <v>-6.77</v>
      </c>
      <c r="DC194" s="29">
        <f t="shared" si="124"/>
        <v>-6.77</v>
      </c>
    </row>
    <row r="195" spans="11:107" s="2" customFormat="1">
      <c r="K195" s="17" t="s">
        <v>130</v>
      </c>
      <c r="L195" s="17" t="s">
        <v>251</v>
      </c>
      <c r="M195" s="17" t="s">
        <v>171</v>
      </c>
      <c r="N195" s="2" t="str">
        <f t="shared" si="135"/>
        <v>3M512D006AF</v>
      </c>
      <c r="O195" s="2" t="str">
        <f t="shared" si="132"/>
        <v>AF</v>
      </c>
      <c r="P195" s="2" t="str">
        <f t="shared" si="136"/>
        <v>3M51-2D006-AF</v>
      </c>
      <c r="Q195" s="2" t="s">
        <v>3305</v>
      </c>
      <c r="R195" s="2" t="s">
        <v>3306</v>
      </c>
      <c r="S195" s="2" t="s">
        <v>2210</v>
      </c>
      <c r="T195" s="2">
        <v>1</v>
      </c>
      <c r="U195" s="2">
        <v>1</v>
      </c>
      <c r="V195" s="2">
        <v>1</v>
      </c>
      <c r="W195" s="2">
        <v>1</v>
      </c>
      <c r="X195" s="2">
        <v>1</v>
      </c>
      <c r="Y195" s="2">
        <v>1</v>
      </c>
      <c r="Z195" s="2">
        <v>1</v>
      </c>
      <c r="AA195" s="2">
        <v>1</v>
      </c>
      <c r="AB195" s="2">
        <v>1</v>
      </c>
      <c r="AC195" s="2">
        <v>1</v>
      </c>
      <c r="AD195" s="2">
        <v>1</v>
      </c>
      <c r="AE195" s="2">
        <v>1</v>
      </c>
      <c r="AF195" s="2">
        <v>1</v>
      </c>
      <c r="AL195" s="2">
        <f t="shared" si="96"/>
        <v>1</v>
      </c>
      <c r="AM195" s="2" t="str">
        <f t="shared" si="125"/>
        <v>3M51</v>
      </c>
      <c r="AN195" s="2" t="str">
        <f t="shared" si="126"/>
        <v>2D006</v>
      </c>
      <c r="AO195" s="2" t="str">
        <f t="shared" si="129"/>
        <v>AF</v>
      </c>
      <c r="AP195" s="2" t="str">
        <f t="shared" si="97"/>
        <v>3M51-2D006-AF</v>
      </c>
      <c r="AQ195" s="2" t="s">
        <v>1672</v>
      </c>
      <c r="AR195" s="2" t="s">
        <v>1687</v>
      </c>
      <c r="AU195" s="2" t="s">
        <v>1648</v>
      </c>
      <c r="AV195" s="2" t="s">
        <v>2154</v>
      </c>
      <c r="AW195" s="2" t="s">
        <v>2154</v>
      </c>
      <c r="AY195" s="2" t="s">
        <v>1686</v>
      </c>
      <c r="AZ195" s="39" t="s">
        <v>1648</v>
      </c>
      <c r="BA195" s="2" t="s">
        <v>2115</v>
      </c>
      <c r="BB195" s="29"/>
      <c r="BC195" s="29"/>
      <c r="BD195" s="29"/>
      <c r="BE195" s="29"/>
      <c r="BF195" s="29"/>
      <c r="BG195" s="29">
        <v>-1.44</v>
      </c>
      <c r="BH195" s="29">
        <f t="shared" si="94"/>
        <v>0</v>
      </c>
      <c r="BI195" s="29">
        <f t="shared" si="95"/>
        <v>0</v>
      </c>
      <c r="BJ195" s="29">
        <f t="shared" si="98"/>
        <v>-1.44</v>
      </c>
      <c r="BK195" s="29">
        <f>BJ195/INDEX('EX-Rate'!A:I,MATCH('TT BoM '!BL195,'EX-Rate'!B:B,0),COLUMN('EX-Rate'!E:E))</f>
        <v>-0.20793707482174925</v>
      </c>
      <c r="BL195" s="2" t="s">
        <v>2109</v>
      </c>
      <c r="BM195" s="2" t="str">
        <f t="shared" si="131"/>
        <v>LP</v>
      </c>
      <c r="BN195" s="2" t="s">
        <v>3097</v>
      </c>
      <c r="BO195" s="2" t="s">
        <v>2210</v>
      </c>
      <c r="BQ195" s="29"/>
      <c r="BR195" s="29"/>
      <c r="BS195" s="29"/>
      <c r="BT195" s="29"/>
      <c r="BU195" s="29"/>
      <c r="BV195" s="29"/>
      <c r="CC195" s="29">
        <f t="shared" si="99"/>
        <v>-0.20793707482174925</v>
      </c>
      <c r="CD195" s="29">
        <f t="shared" si="100"/>
        <v>-0.20793707482174925</v>
      </c>
      <c r="CE195" s="29">
        <f t="shared" si="101"/>
        <v>-0.20793707482174925</v>
      </c>
      <c r="CF195" s="29">
        <f t="shared" si="102"/>
        <v>-0.20793707482174925</v>
      </c>
      <c r="CG195" s="29">
        <f t="shared" si="103"/>
        <v>-0.20793707482174925</v>
      </c>
      <c r="CH195" s="29">
        <f t="shared" si="104"/>
        <v>-0.20793707482174925</v>
      </c>
      <c r="CI195" s="29">
        <f t="shared" si="105"/>
        <v>-0.20793707482174925</v>
      </c>
      <c r="CJ195" s="29">
        <f t="shared" si="106"/>
        <v>-0.20793707482174925</v>
      </c>
      <c r="CK195" s="29">
        <f t="shared" si="107"/>
        <v>-0.20793707482174925</v>
      </c>
      <c r="CL195" s="29">
        <f t="shared" si="108"/>
        <v>-0.20793707482174925</v>
      </c>
      <c r="CM195" s="29">
        <f t="shared" si="109"/>
        <v>-0.20793707482174925</v>
      </c>
      <c r="CN195" s="29">
        <f t="shared" si="110"/>
        <v>-0.20793707482174925</v>
      </c>
      <c r="CO195" s="29">
        <f t="shared" si="111"/>
        <v>-0.20793707482174925</v>
      </c>
      <c r="CQ195" s="29">
        <f t="shared" si="112"/>
        <v>-1.44</v>
      </c>
      <c r="CR195" s="29">
        <f t="shared" si="113"/>
        <v>-1.44</v>
      </c>
      <c r="CS195" s="29">
        <f t="shared" si="114"/>
        <v>-1.44</v>
      </c>
      <c r="CT195" s="29">
        <f t="shared" si="115"/>
        <v>-1.44</v>
      </c>
      <c r="CU195" s="29">
        <f t="shared" si="116"/>
        <v>-1.44</v>
      </c>
      <c r="CV195" s="29">
        <f t="shared" si="117"/>
        <v>-1.44</v>
      </c>
      <c r="CW195" s="29">
        <f t="shared" si="118"/>
        <v>-1.44</v>
      </c>
      <c r="CX195" s="29">
        <f t="shared" si="119"/>
        <v>-1.44</v>
      </c>
      <c r="CY195" s="29">
        <f t="shared" si="120"/>
        <v>-1.44</v>
      </c>
      <c r="CZ195" s="29">
        <f t="shared" si="121"/>
        <v>-1.44</v>
      </c>
      <c r="DA195" s="29">
        <f t="shared" si="122"/>
        <v>-1.44</v>
      </c>
      <c r="DB195" s="29">
        <f t="shared" si="123"/>
        <v>-1.44</v>
      </c>
      <c r="DC195" s="29">
        <f t="shared" si="124"/>
        <v>-1.44</v>
      </c>
    </row>
    <row r="196" spans="11:107" s="2" customFormat="1">
      <c r="K196" s="17" t="s">
        <v>43</v>
      </c>
      <c r="L196" s="17" t="s">
        <v>252</v>
      </c>
      <c r="M196" s="17" t="s">
        <v>20</v>
      </c>
      <c r="N196" s="2" t="str">
        <f t="shared" si="135"/>
        <v>ED8C2K317AA</v>
      </c>
      <c r="O196" s="2" t="str">
        <f t="shared" si="132"/>
        <v>AA</v>
      </c>
      <c r="P196" s="2" t="str">
        <f t="shared" si="136"/>
        <v>ED8C-2K317-AA</v>
      </c>
      <c r="Q196" s="2" t="s">
        <v>3305</v>
      </c>
      <c r="R196" s="2" t="s">
        <v>3306</v>
      </c>
      <c r="S196" s="2" t="s">
        <v>2480</v>
      </c>
      <c r="T196" s="2">
        <v>2</v>
      </c>
      <c r="U196" s="2">
        <v>2</v>
      </c>
      <c r="V196" s="2">
        <v>2</v>
      </c>
      <c r="W196" s="2">
        <v>2</v>
      </c>
      <c r="X196" s="2">
        <v>2</v>
      </c>
      <c r="Y196" s="2">
        <v>2</v>
      </c>
      <c r="Z196" s="2">
        <v>2</v>
      </c>
      <c r="AA196" s="2">
        <v>2</v>
      </c>
      <c r="AB196" s="2">
        <v>2</v>
      </c>
      <c r="AC196" s="2">
        <v>2</v>
      </c>
      <c r="AD196" s="2">
        <v>2</v>
      </c>
      <c r="AE196" s="2">
        <v>2</v>
      </c>
      <c r="AF196" s="2">
        <v>2</v>
      </c>
      <c r="AL196" s="2">
        <f t="shared" si="96"/>
        <v>1</v>
      </c>
      <c r="AM196" s="2" t="str">
        <f t="shared" si="125"/>
        <v>ED8C</v>
      </c>
      <c r="AN196" s="2" t="str">
        <f t="shared" si="126"/>
        <v>2K317</v>
      </c>
      <c r="AO196" s="2" t="str">
        <f t="shared" si="129"/>
        <v>AA</v>
      </c>
      <c r="AP196" s="2" t="str">
        <f t="shared" si="97"/>
        <v>ED8C-2K317-AA</v>
      </c>
      <c r="AQ196" s="2" t="s">
        <v>1672</v>
      </c>
      <c r="AR196" s="2" t="s">
        <v>1687</v>
      </c>
      <c r="AU196" s="2" t="s">
        <v>3600</v>
      </c>
      <c r="AV196" s="2" t="s">
        <v>3601</v>
      </c>
      <c r="AW196" s="2" t="s">
        <v>3602</v>
      </c>
      <c r="AY196" s="2" t="s">
        <v>1686</v>
      </c>
      <c r="AZ196" s="2" t="s">
        <v>1647</v>
      </c>
      <c r="BA196" s="2" t="s">
        <v>2115</v>
      </c>
      <c r="BB196" s="29"/>
      <c r="BC196" s="29"/>
      <c r="BD196" s="29"/>
      <c r="BE196" s="29"/>
      <c r="BF196" s="29"/>
      <c r="BG196" s="29">
        <v>-8.15</v>
      </c>
      <c r="BH196" s="29">
        <f t="shared" si="94"/>
        <v>0</v>
      </c>
      <c r="BI196" s="29">
        <f t="shared" si="95"/>
        <v>0</v>
      </c>
      <c r="BJ196" s="29">
        <f t="shared" si="98"/>
        <v>-8.15</v>
      </c>
      <c r="BK196" s="29">
        <f>BJ196/INDEX('EX-Rate'!A:I,MATCH('TT BoM '!BL196,'EX-Rate'!B:B,0),COLUMN('EX-Rate'!E:E))</f>
        <v>-1.1768660831925393</v>
      </c>
      <c r="BL196" s="2" t="s">
        <v>2109</v>
      </c>
      <c r="BM196" s="2" t="str">
        <f t="shared" si="131"/>
        <v>LP</v>
      </c>
      <c r="BN196" s="2" t="s">
        <v>3095</v>
      </c>
      <c r="BO196" s="2" t="s">
        <v>3096</v>
      </c>
      <c r="BQ196" s="29"/>
      <c r="BR196" s="29"/>
      <c r="BS196" s="29"/>
      <c r="BT196" s="29"/>
      <c r="BU196" s="29"/>
      <c r="BV196" s="29"/>
      <c r="CC196" s="29">
        <f t="shared" si="99"/>
        <v>-2.3537321663850785</v>
      </c>
      <c r="CD196" s="29">
        <f t="shared" si="100"/>
        <v>-2.3537321663850785</v>
      </c>
      <c r="CE196" s="29">
        <f t="shared" si="101"/>
        <v>-2.3537321663850785</v>
      </c>
      <c r="CF196" s="29">
        <f t="shared" si="102"/>
        <v>-2.3537321663850785</v>
      </c>
      <c r="CG196" s="29">
        <f t="shared" si="103"/>
        <v>-2.3537321663850785</v>
      </c>
      <c r="CH196" s="29">
        <f t="shared" si="104"/>
        <v>-2.3537321663850785</v>
      </c>
      <c r="CI196" s="29">
        <f t="shared" si="105"/>
        <v>-2.3537321663850785</v>
      </c>
      <c r="CJ196" s="29">
        <f t="shared" si="106"/>
        <v>-2.3537321663850785</v>
      </c>
      <c r="CK196" s="29">
        <f t="shared" si="107"/>
        <v>-2.3537321663850785</v>
      </c>
      <c r="CL196" s="29">
        <f t="shared" si="108"/>
        <v>-2.3537321663850785</v>
      </c>
      <c r="CM196" s="29">
        <f t="shared" si="109"/>
        <v>-2.3537321663850785</v>
      </c>
      <c r="CN196" s="29">
        <f t="shared" si="110"/>
        <v>-2.3537321663850785</v>
      </c>
      <c r="CO196" s="29">
        <f t="shared" si="111"/>
        <v>-2.3537321663850785</v>
      </c>
      <c r="CQ196" s="29">
        <f t="shared" si="112"/>
        <v>-16.3</v>
      </c>
      <c r="CR196" s="29">
        <f t="shared" si="113"/>
        <v>-16.3</v>
      </c>
      <c r="CS196" s="29">
        <f t="shared" si="114"/>
        <v>-16.3</v>
      </c>
      <c r="CT196" s="29">
        <f t="shared" si="115"/>
        <v>-16.3</v>
      </c>
      <c r="CU196" s="29">
        <f t="shared" si="116"/>
        <v>-16.3</v>
      </c>
      <c r="CV196" s="29">
        <f t="shared" si="117"/>
        <v>-16.3</v>
      </c>
      <c r="CW196" s="29">
        <f t="shared" si="118"/>
        <v>-16.3</v>
      </c>
      <c r="CX196" s="29">
        <f t="shared" si="119"/>
        <v>-16.3</v>
      </c>
      <c r="CY196" s="29">
        <f t="shared" si="120"/>
        <v>-16.3</v>
      </c>
      <c r="CZ196" s="29">
        <f t="shared" si="121"/>
        <v>-16.3</v>
      </c>
      <c r="DA196" s="29">
        <f t="shared" si="122"/>
        <v>-16.3</v>
      </c>
      <c r="DB196" s="29">
        <f t="shared" si="123"/>
        <v>-16.3</v>
      </c>
      <c r="DC196" s="29">
        <f t="shared" si="124"/>
        <v>-16.3</v>
      </c>
    </row>
    <row r="197" spans="11:107" s="2" customFormat="1">
      <c r="K197" s="17" t="s">
        <v>40</v>
      </c>
      <c r="L197" s="17" t="s">
        <v>253</v>
      </c>
      <c r="M197" s="17" t="s">
        <v>254</v>
      </c>
      <c r="N197" s="2" t="str">
        <f t="shared" si="135"/>
        <v>BV612K327B4B</v>
      </c>
      <c r="O197" s="2" t="str">
        <f t="shared" si="132"/>
        <v>B4B</v>
      </c>
      <c r="P197" s="2" t="str">
        <f t="shared" si="136"/>
        <v>BV61-2K327-B4B</v>
      </c>
      <c r="Q197" s="2" t="s">
        <v>3305</v>
      </c>
      <c r="R197" s="2" t="s">
        <v>3306</v>
      </c>
      <c r="S197" s="2" t="s">
        <v>3099</v>
      </c>
      <c r="T197" s="2">
        <v>1</v>
      </c>
      <c r="U197" s="2">
        <v>1</v>
      </c>
      <c r="V197" s="2">
        <v>1</v>
      </c>
      <c r="W197" s="2">
        <v>1</v>
      </c>
      <c r="X197" s="2">
        <v>1</v>
      </c>
      <c r="Y197" s="2">
        <v>1</v>
      </c>
      <c r="Z197" s="2">
        <v>1</v>
      </c>
      <c r="AA197" s="2">
        <v>1</v>
      </c>
      <c r="AB197" s="2">
        <v>1</v>
      </c>
      <c r="AC197" s="2">
        <v>1</v>
      </c>
      <c r="AD197" s="2">
        <v>1</v>
      </c>
      <c r="AE197" s="2">
        <v>1</v>
      </c>
      <c r="AF197" s="2">
        <v>1</v>
      </c>
      <c r="AL197" s="2">
        <f t="shared" si="96"/>
        <v>1</v>
      </c>
      <c r="AM197" s="2" t="str">
        <f t="shared" si="125"/>
        <v>BV61</v>
      </c>
      <c r="AN197" s="2" t="str">
        <f t="shared" si="126"/>
        <v>2K327</v>
      </c>
      <c r="AO197" s="2" t="str">
        <f t="shared" si="129"/>
        <v>B4B</v>
      </c>
      <c r="AP197" s="2" t="str">
        <f t="shared" si="97"/>
        <v>BV61-2K327-B4B</v>
      </c>
      <c r="AQ197" s="2" t="s">
        <v>1672</v>
      </c>
      <c r="AR197" s="2" t="s">
        <v>1687</v>
      </c>
      <c r="AU197" s="2" t="s">
        <v>3543</v>
      </c>
      <c r="AV197" s="2" t="s">
        <v>3544</v>
      </c>
      <c r="AW197" s="2" t="s">
        <v>3545</v>
      </c>
      <c r="AY197" s="2" t="s">
        <v>1686</v>
      </c>
      <c r="AZ197" s="2" t="s">
        <v>1647</v>
      </c>
      <c r="BA197" s="2" t="s">
        <v>2115</v>
      </c>
      <c r="BB197" s="29"/>
      <c r="BC197" s="29"/>
      <c r="BD197" s="29"/>
      <c r="BE197" s="29"/>
      <c r="BF197" s="29"/>
      <c r="BG197" s="29">
        <v>-222.43</v>
      </c>
      <c r="BH197" s="29">
        <f t="shared" si="94"/>
        <v>0</v>
      </c>
      <c r="BI197" s="29">
        <f t="shared" si="95"/>
        <v>0</v>
      </c>
      <c r="BJ197" s="29">
        <f t="shared" si="98"/>
        <v>-222.43</v>
      </c>
      <c r="BK197" s="29">
        <f>BJ197/INDEX('EX-Rate'!A:I,MATCH('TT BoM '!BL197,'EX-Rate'!B:B,0),COLUMN('EX-Rate'!E:E))</f>
        <v>-32.119058022640061</v>
      </c>
      <c r="BL197" s="2" t="s">
        <v>2109</v>
      </c>
      <c r="BM197" s="2" t="str">
        <f t="shared" si="131"/>
        <v>LP</v>
      </c>
      <c r="BN197" s="2" t="s">
        <v>3098</v>
      </c>
      <c r="BO197" s="2" t="s">
        <v>3099</v>
      </c>
      <c r="BQ197" s="29"/>
      <c r="BR197" s="29"/>
      <c r="BS197" s="29"/>
      <c r="BT197" s="29"/>
      <c r="BU197" s="29"/>
      <c r="BV197" s="29"/>
      <c r="CC197" s="29">
        <f t="shared" si="99"/>
        <v>-32.119058022640061</v>
      </c>
      <c r="CD197" s="29">
        <f t="shared" si="100"/>
        <v>-32.119058022640061</v>
      </c>
      <c r="CE197" s="29">
        <f t="shared" si="101"/>
        <v>-32.119058022640061</v>
      </c>
      <c r="CF197" s="29">
        <f t="shared" si="102"/>
        <v>-32.119058022640061</v>
      </c>
      <c r="CG197" s="29">
        <f t="shared" si="103"/>
        <v>-32.119058022640061</v>
      </c>
      <c r="CH197" s="29">
        <f t="shared" si="104"/>
        <v>-32.119058022640061</v>
      </c>
      <c r="CI197" s="29">
        <f t="shared" si="105"/>
        <v>-32.119058022640061</v>
      </c>
      <c r="CJ197" s="29">
        <f t="shared" si="106"/>
        <v>-32.119058022640061</v>
      </c>
      <c r="CK197" s="29">
        <f t="shared" si="107"/>
        <v>-32.119058022640061</v>
      </c>
      <c r="CL197" s="29">
        <f t="shared" si="108"/>
        <v>-32.119058022640061</v>
      </c>
      <c r="CM197" s="29">
        <f t="shared" si="109"/>
        <v>-32.119058022640061</v>
      </c>
      <c r="CN197" s="29">
        <f t="shared" si="110"/>
        <v>-32.119058022640061</v>
      </c>
      <c r="CO197" s="29">
        <f t="shared" si="111"/>
        <v>-32.119058022640061</v>
      </c>
      <c r="CQ197" s="29">
        <f t="shared" si="112"/>
        <v>-222.43</v>
      </c>
      <c r="CR197" s="29">
        <f t="shared" si="113"/>
        <v>-222.43</v>
      </c>
      <c r="CS197" s="29">
        <f t="shared" si="114"/>
        <v>-222.43</v>
      </c>
      <c r="CT197" s="29">
        <f t="shared" si="115"/>
        <v>-222.43</v>
      </c>
      <c r="CU197" s="29">
        <f t="shared" si="116"/>
        <v>-222.43</v>
      </c>
      <c r="CV197" s="29">
        <f t="shared" si="117"/>
        <v>-222.43</v>
      </c>
      <c r="CW197" s="29">
        <f t="shared" si="118"/>
        <v>-222.43</v>
      </c>
      <c r="CX197" s="29">
        <f t="shared" si="119"/>
        <v>-222.43</v>
      </c>
      <c r="CY197" s="29">
        <f t="shared" si="120"/>
        <v>-222.43</v>
      </c>
      <c r="CZ197" s="29">
        <f t="shared" si="121"/>
        <v>-222.43</v>
      </c>
      <c r="DA197" s="29">
        <f t="shared" si="122"/>
        <v>-222.43</v>
      </c>
      <c r="DB197" s="29">
        <f t="shared" si="123"/>
        <v>-222.43</v>
      </c>
      <c r="DC197" s="29">
        <f t="shared" si="124"/>
        <v>-222.43</v>
      </c>
    </row>
    <row r="198" spans="11:107" s="2" customFormat="1">
      <c r="K198" s="17" t="s">
        <v>40</v>
      </c>
      <c r="L198" s="17" t="s">
        <v>255</v>
      </c>
      <c r="M198" s="17" t="s">
        <v>254</v>
      </c>
      <c r="N198" s="2" t="str">
        <f t="shared" si="135"/>
        <v>BV612K328B4B</v>
      </c>
      <c r="O198" s="2" t="str">
        <f t="shared" si="132"/>
        <v>B4B</v>
      </c>
      <c r="P198" s="2" t="str">
        <f t="shared" si="136"/>
        <v>BV61-2K328-B4B</v>
      </c>
      <c r="Q198" s="2" t="s">
        <v>3305</v>
      </c>
      <c r="R198" s="2" t="s">
        <v>3306</v>
      </c>
      <c r="S198" s="2" t="s">
        <v>3099</v>
      </c>
      <c r="T198" s="2">
        <v>1</v>
      </c>
      <c r="U198" s="2">
        <v>1</v>
      </c>
      <c r="V198" s="2">
        <v>1</v>
      </c>
      <c r="W198" s="2">
        <v>1</v>
      </c>
      <c r="X198" s="2">
        <v>1</v>
      </c>
      <c r="Y198" s="2">
        <v>1</v>
      </c>
      <c r="Z198" s="2">
        <v>1</v>
      </c>
      <c r="AA198" s="2">
        <v>1</v>
      </c>
      <c r="AB198" s="2">
        <v>1</v>
      </c>
      <c r="AC198" s="2">
        <v>1</v>
      </c>
      <c r="AD198" s="2">
        <v>1</v>
      </c>
      <c r="AE198" s="2">
        <v>1</v>
      </c>
      <c r="AF198" s="2">
        <v>1</v>
      </c>
      <c r="AL198" s="2">
        <f t="shared" si="96"/>
        <v>1</v>
      </c>
      <c r="AM198" s="2" t="str">
        <f t="shared" si="125"/>
        <v>BV61</v>
      </c>
      <c r="AN198" s="2" t="str">
        <f t="shared" si="126"/>
        <v>2K328</v>
      </c>
      <c r="AO198" s="2" t="str">
        <f t="shared" si="129"/>
        <v>B4B</v>
      </c>
      <c r="AP198" s="2" t="str">
        <f t="shared" si="97"/>
        <v>BV61-2K328-B4B</v>
      </c>
      <c r="AQ198" s="2" t="s">
        <v>1672</v>
      </c>
      <c r="AR198" s="2" t="s">
        <v>1687</v>
      </c>
      <c r="AU198" s="2" t="s">
        <v>3543</v>
      </c>
      <c r="AV198" s="2" t="s">
        <v>3544</v>
      </c>
      <c r="AW198" s="2" t="s">
        <v>3545</v>
      </c>
      <c r="AY198" s="2" t="s">
        <v>1686</v>
      </c>
      <c r="AZ198" s="2" t="s">
        <v>1647</v>
      </c>
      <c r="BA198" s="2" t="s">
        <v>2115</v>
      </c>
      <c r="BB198" s="29"/>
      <c r="BC198" s="29"/>
      <c r="BD198" s="29"/>
      <c r="BE198" s="29"/>
      <c r="BF198" s="29"/>
      <c r="BG198" s="29">
        <v>-222.43</v>
      </c>
      <c r="BH198" s="29">
        <f t="shared" si="94"/>
        <v>0</v>
      </c>
      <c r="BI198" s="29">
        <f t="shared" si="95"/>
        <v>0</v>
      </c>
      <c r="BJ198" s="29">
        <f t="shared" si="98"/>
        <v>-222.43</v>
      </c>
      <c r="BK198" s="29">
        <f>BJ198/INDEX('EX-Rate'!A:I,MATCH('TT BoM '!BL198,'EX-Rate'!B:B,0),COLUMN('EX-Rate'!E:E))</f>
        <v>-32.119058022640061</v>
      </c>
      <c r="BL198" s="2" t="s">
        <v>2109</v>
      </c>
      <c r="BM198" s="2" t="str">
        <f t="shared" si="131"/>
        <v>LP</v>
      </c>
      <c r="BN198" s="2" t="s">
        <v>3098</v>
      </c>
      <c r="BO198" s="2" t="s">
        <v>3099</v>
      </c>
      <c r="BQ198" s="29"/>
      <c r="BR198" s="29"/>
      <c r="BS198" s="29"/>
      <c r="BT198" s="29"/>
      <c r="BU198" s="29"/>
      <c r="BV198" s="29"/>
      <c r="CC198" s="29">
        <f t="shared" si="99"/>
        <v>-32.119058022640061</v>
      </c>
      <c r="CD198" s="29">
        <f t="shared" si="100"/>
        <v>-32.119058022640061</v>
      </c>
      <c r="CE198" s="29">
        <f t="shared" si="101"/>
        <v>-32.119058022640061</v>
      </c>
      <c r="CF198" s="29">
        <f t="shared" si="102"/>
        <v>-32.119058022640061</v>
      </c>
      <c r="CG198" s="29">
        <f t="shared" si="103"/>
        <v>-32.119058022640061</v>
      </c>
      <c r="CH198" s="29">
        <f t="shared" si="104"/>
        <v>-32.119058022640061</v>
      </c>
      <c r="CI198" s="29">
        <f t="shared" si="105"/>
        <v>-32.119058022640061</v>
      </c>
      <c r="CJ198" s="29">
        <f t="shared" si="106"/>
        <v>-32.119058022640061</v>
      </c>
      <c r="CK198" s="29">
        <f t="shared" si="107"/>
        <v>-32.119058022640061</v>
      </c>
      <c r="CL198" s="29">
        <f t="shared" si="108"/>
        <v>-32.119058022640061</v>
      </c>
      <c r="CM198" s="29">
        <f t="shared" si="109"/>
        <v>-32.119058022640061</v>
      </c>
      <c r="CN198" s="29">
        <f t="shared" si="110"/>
        <v>-32.119058022640061</v>
      </c>
      <c r="CO198" s="29">
        <f t="shared" si="111"/>
        <v>-32.119058022640061</v>
      </c>
      <c r="CQ198" s="29">
        <f t="shared" si="112"/>
        <v>-222.43</v>
      </c>
      <c r="CR198" s="29">
        <f t="shared" si="113"/>
        <v>-222.43</v>
      </c>
      <c r="CS198" s="29">
        <f t="shared" si="114"/>
        <v>-222.43</v>
      </c>
      <c r="CT198" s="29">
        <f t="shared" si="115"/>
        <v>-222.43</v>
      </c>
      <c r="CU198" s="29">
        <f t="shared" si="116"/>
        <v>-222.43</v>
      </c>
      <c r="CV198" s="29">
        <f t="shared" si="117"/>
        <v>-222.43</v>
      </c>
      <c r="CW198" s="29">
        <f t="shared" si="118"/>
        <v>-222.43</v>
      </c>
      <c r="CX198" s="29">
        <f t="shared" si="119"/>
        <v>-222.43</v>
      </c>
      <c r="CY198" s="29">
        <f t="shared" si="120"/>
        <v>-222.43</v>
      </c>
      <c r="CZ198" s="29">
        <f t="shared" si="121"/>
        <v>-222.43</v>
      </c>
      <c r="DA198" s="29">
        <f t="shared" si="122"/>
        <v>-222.43</v>
      </c>
      <c r="DB198" s="29">
        <f t="shared" si="123"/>
        <v>-222.43</v>
      </c>
      <c r="DC198" s="29">
        <f t="shared" si="124"/>
        <v>-222.43</v>
      </c>
    </row>
    <row r="199" spans="11:107" s="2" customFormat="1">
      <c r="K199" s="17" t="s">
        <v>54</v>
      </c>
      <c r="L199" s="17" t="s">
        <v>256</v>
      </c>
      <c r="M199" s="17" t="s">
        <v>20</v>
      </c>
      <c r="N199" s="2" t="str">
        <f t="shared" si="135"/>
        <v>AV612L455AA</v>
      </c>
      <c r="O199" s="2" t="str">
        <f t="shared" si="132"/>
        <v>AA</v>
      </c>
      <c r="P199" s="2" t="str">
        <f t="shared" si="136"/>
        <v>AV61-2L455-AA</v>
      </c>
      <c r="Q199" s="2" t="s">
        <v>3305</v>
      </c>
      <c r="R199" s="2" t="s">
        <v>3306</v>
      </c>
      <c r="S199" s="2" t="s">
        <v>2621</v>
      </c>
      <c r="T199" s="2">
        <v>1</v>
      </c>
      <c r="U199" s="2">
        <v>1</v>
      </c>
      <c r="V199" s="2">
        <v>1</v>
      </c>
      <c r="W199" s="2">
        <v>1</v>
      </c>
      <c r="X199" s="2">
        <v>1</v>
      </c>
      <c r="Y199" s="2">
        <v>1</v>
      </c>
      <c r="Z199" s="2">
        <v>1</v>
      </c>
      <c r="AA199" s="2">
        <v>1</v>
      </c>
      <c r="AB199" s="2">
        <v>1</v>
      </c>
      <c r="AC199" s="2">
        <v>1</v>
      </c>
      <c r="AD199" s="2">
        <v>1</v>
      </c>
      <c r="AE199" s="2">
        <v>1</v>
      </c>
      <c r="AF199" s="2">
        <v>1</v>
      </c>
      <c r="AL199" s="2">
        <f t="shared" si="96"/>
        <v>1</v>
      </c>
      <c r="AM199" s="2" t="str">
        <f t="shared" si="125"/>
        <v>AV61</v>
      </c>
      <c r="AN199" s="2" t="str">
        <f t="shared" si="126"/>
        <v>2L455</v>
      </c>
      <c r="AO199" s="2" t="str">
        <f t="shared" si="129"/>
        <v>AA</v>
      </c>
      <c r="AP199" s="2" t="str">
        <f t="shared" si="97"/>
        <v>AV61-2L455-AA</v>
      </c>
      <c r="AQ199" s="2" t="s">
        <v>1672</v>
      </c>
      <c r="AR199" s="2" t="s">
        <v>1687</v>
      </c>
      <c r="AU199" s="2" t="s">
        <v>2619</v>
      </c>
      <c r="AV199" s="2" t="s">
        <v>2620</v>
      </c>
      <c r="AW199" s="2" t="s">
        <v>3603</v>
      </c>
      <c r="AY199" s="2" t="s">
        <v>1686</v>
      </c>
      <c r="AZ199" s="2" t="s">
        <v>2124</v>
      </c>
      <c r="BA199" s="2" t="s">
        <v>2115</v>
      </c>
      <c r="BB199" s="29"/>
      <c r="BC199" s="29"/>
      <c r="BD199" s="29"/>
      <c r="BE199" s="29"/>
      <c r="BF199" s="29"/>
      <c r="BG199" s="29">
        <v>-0.96</v>
      </c>
      <c r="BH199" s="29">
        <f t="shared" si="94"/>
        <v>0</v>
      </c>
      <c r="BI199" s="29">
        <f t="shared" si="95"/>
        <v>0</v>
      </c>
      <c r="BJ199" s="29">
        <f t="shared" si="98"/>
        <v>-0.96</v>
      </c>
      <c r="BK199" s="29">
        <f>BJ199/INDEX('EX-Rate'!A:I,MATCH('TT BoM '!BL199,'EX-Rate'!B:B,0),COLUMN('EX-Rate'!E:E))</f>
        <v>-0.13862471654783284</v>
      </c>
      <c r="BL199" s="2" t="s">
        <v>2109</v>
      </c>
      <c r="BM199" s="2" t="str">
        <f t="shared" si="131"/>
        <v>LP</v>
      </c>
      <c r="BN199" s="2" t="s">
        <v>3100</v>
      </c>
      <c r="BO199" s="2" t="s">
        <v>3101</v>
      </c>
      <c r="BQ199" s="29"/>
      <c r="BR199" s="29"/>
      <c r="BS199" s="29"/>
      <c r="BT199" s="29"/>
      <c r="BU199" s="29"/>
      <c r="BV199" s="29"/>
      <c r="CC199" s="29">
        <f t="shared" si="99"/>
        <v>-0.13862471654783284</v>
      </c>
      <c r="CD199" s="29">
        <f t="shared" si="100"/>
        <v>-0.13862471654783284</v>
      </c>
      <c r="CE199" s="29">
        <f t="shared" si="101"/>
        <v>-0.13862471654783284</v>
      </c>
      <c r="CF199" s="29">
        <f t="shared" si="102"/>
        <v>-0.13862471654783284</v>
      </c>
      <c r="CG199" s="29">
        <f t="shared" si="103"/>
        <v>-0.13862471654783284</v>
      </c>
      <c r="CH199" s="29">
        <f t="shared" si="104"/>
        <v>-0.13862471654783284</v>
      </c>
      <c r="CI199" s="29">
        <f t="shared" si="105"/>
        <v>-0.13862471654783284</v>
      </c>
      <c r="CJ199" s="29">
        <f t="shared" si="106"/>
        <v>-0.13862471654783284</v>
      </c>
      <c r="CK199" s="29">
        <f t="shared" si="107"/>
        <v>-0.13862471654783284</v>
      </c>
      <c r="CL199" s="29">
        <f t="shared" si="108"/>
        <v>-0.13862471654783284</v>
      </c>
      <c r="CM199" s="29">
        <f t="shared" si="109"/>
        <v>-0.13862471654783284</v>
      </c>
      <c r="CN199" s="29">
        <f t="shared" si="110"/>
        <v>-0.13862471654783284</v>
      </c>
      <c r="CO199" s="29">
        <f t="shared" si="111"/>
        <v>-0.13862471654783284</v>
      </c>
      <c r="CQ199" s="29">
        <f t="shared" si="112"/>
        <v>-0.96</v>
      </c>
      <c r="CR199" s="29">
        <f t="shared" si="113"/>
        <v>-0.96</v>
      </c>
      <c r="CS199" s="29">
        <f t="shared" si="114"/>
        <v>-0.96</v>
      </c>
      <c r="CT199" s="29">
        <f t="shared" si="115"/>
        <v>-0.96</v>
      </c>
      <c r="CU199" s="29">
        <f t="shared" si="116"/>
        <v>-0.96</v>
      </c>
      <c r="CV199" s="29">
        <f t="shared" si="117"/>
        <v>-0.96</v>
      </c>
      <c r="CW199" s="29">
        <f t="shared" si="118"/>
        <v>-0.96</v>
      </c>
      <c r="CX199" s="29">
        <f t="shared" si="119"/>
        <v>-0.96</v>
      </c>
      <c r="CY199" s="29">
        <f t="shared" si="120"/>
        <v>-0.96</v>
      </c>
      <c r="CZ199" s="29">
        <f t="shared" si="121"/>
        <v>-0.96</v>
      </c>
      <c r="DA199" s="29">
        <f t="shared" si="122"/>
        <v>-0.96</v>
      </c>
      <c r="DB199" s="29">
        <f t="shared" si="123"/>
        <v>-0.96</v>
      </c>
      <c r="DC199" s="29">
        <f t="shared" si="124"/>
        <v>-0.96</v>
      </c>
    </row>
    <row r="200" spans="11:107" s="2" customFormat="1">
      <c r="K200" s="17" t="s">
        <v>54</v>
      </c>
      <c r="L200" s="17" t="s">
        <v>257</v>
      </c>
      <c r="M200" s="17" t="s">
        <v>20</v>
      </c>
      <c r="N200" s="2" t="str">
        <f t="shared" si="135"/>
        <v>AV612L456AA</v>
      </c>
      <c r="O200" s="2" t="str">
        <f t="shared" si="132"/>
        <v>AA</v>
      </c>
      <c r="P200" s="2" t="str">
        <f t="shared" si="136"/>
        <v>AV61-2L456-AA</v>
      </c>
      <c r="Q200" s="2" t="s">
        <v>3305</v>
      </c>
      <c r="R200" s="2" t="s">
        <v>3306</v>
      </c>
      <c r="S200" s="2" t="s">
        <v>2621</v>
      </c>
      <c r="T200" s="2">
        <v>1</v>
      </c>
      <c r="U200" s="2">
        <v>1</v>
      </c>
      <c r="V200" s="2">
        <v>1</v>
      </c>
      <c r="W200" s="2">
        <v>1</v>
      </c>
      <c r="X200" s="2">
        <v>1</v>
      </c>
      <c r="Y200" s="2">
        <v>1</v>
      </c>
      <c r="Z200" s="2">
        <v>1</v>
      </c>
      <c r="AA200" s="2">
        <v>1</v>
      </c>
      <c r="AB200" s="2">
        <v>1</v>
      </c>
      <c r="AC200" s="2">
        <v>1</v>
      </c>
      <c r="AD200" s="2">
        <v>1</v>
      </c>
      <c r="AE200" s="2">
        <v>1</v>
      </c>
      <c r="AF200" s="2">
        <v>1</v>
      </c>
      <c r="AL200" s="2">
        <f t="shared" si="96"/>
        <v>1</v>
      </c>
      <c r="AM200" s="2" t="str">
        <f t="shared" si="125"/>
        <v>AV61</v>
      </c>
      <c r="AN200" s="2" t="str">
        <f t="shared" si="126"/>
        <v>2L456</v>
      </c>
      <c r="AO200" s="2" t="str">
        <f t="shared" si="129"/>
        <v>AA</v>
      </c>
      <c r="AP200" s="2" t="str">
        <f t="shared" si="97"/>
        <v>AV61-2L456-AA</v>
      </c>
      <c r="AQ200" s="2" t="s">
        <v>1672</v>
      </c>
      <c r="AR200" s="2" t="s">
        <v>1687</v>
      </c>
      <c r="AU200" s="2" t="s">
        <v>2619</v>
      </c>
      <c r="AV200" s="2" t="s">
        <v>2620</v>
      </c>
      <c r="AW200" s="2" t="s">
        <v>3603</v>
      </c>
      <c r="AY200" s="2" t="s">
        <v>1686</v>
      </c>
      <c r="AZ200" s="2" t="s">
        <v>2124</v>
      </c>
      <c r="BA200" s="2" t="s">
        <v>2115</v>
      </c>
      <c r="BB200" s="29"/>
      <c r="BC200" s="29"/>
      <c r="BD200" s="29"/>
      <c r="BE200" s="29"/>
      <c r="BF200" s="29"/>
      <c r="BG200" s="29">
        <v>-0.96</v>
      </c>
      <c r="BH200" s="29">
        <f t="shared" si="94"/>
        <v>0</v>
      </c>
      <c r="BI200" s="29">
        <f t="shared" si="95"/>
        <v>0</v>
      </c>
      <c r="BJ200" s="29">
        <f t="shared" si="98"/>
        <v>-0.96</v>
      </c>
      <c r="BK200" s="29">
        <f>BJ200/INDEX('EX-Rate'!A:I,MATCH('TT BoM '!BL200,'EX-Rate'!B:B,0),COLUMN('EX-Rate'!E:E))</f>
        <v>-0.13862471654783284</v>
      </c>
      <c r="BL200" s="2" t="s">
        <v>2109</v>
      </c>
      <c r="BM200" s="2" t="str">
        <f t="shared" si="131"/>
        <v>LP</v>
      </c>
      <c r="BN200" s="2" t="s">
        <v>3100</v>
      </c>
      <c r="BO200" s="2" t="s">
        <v>3101</v>
      </c>
      <c r="BQ200" s="29"/>
      <c r="BR200" s="29"/>
      <c r="BS200" s="29"/>
      <c r="BT200" s="29"/>
      <c r="BU200" s="29"/>
      <c r="BV200" s="29"/>
      <c r="CC200" s="29">
        <f t="shared" si="99"/>
        <v>-0.13862471654783284</v>
      </c>
      <c r="CD200" s="29">
        <f t="shared" si="100"/>
        <v>-0.13862471654783284</v>
      </c>
      <c r="CE200" s="29">
        <f t="shared" si="101"/>
        <v>-0.13862471654783284</v>
      </c>
      <c r="CF200" s="29">
        <f t="shared" si="102"/>
        <v>-0.13862471654783284</v>
      </c>
      <c r="CG200" s="29">
        <f t="shared" si="103"/>
        <v>-0.13862471654783284</v>
      </c>
      <c r="CH200" s="29">
        <f t="shared" si="104"/>
        <v>-0.13862471654783284</v>
      </c>
      <c r="CI200" s="29">
        <f t="shared" si="105"/>
        <v>-0.13862471654783284</v>
      </c>
      <c r="CJ200" s="29">
        <f t="shared" si="106"/>
        <v>-0.13862471654783284</v>
      </c>
      <c r="CK200" s="29">
        <f t="shared" si="107"/>
        <v>-0.13862471654783284</v>
      </c>
      <c r="CL200" s="29">
        <f t="shared" si="108"/>
        <v>-0.13862471654783284</v>
      </c>
      <c r="CM200" s="29">
        <f t="shared" si="109"/>
        <v>-0.13862471654783284</v>
      </c>
      <c r="CN200" s="29">
        <f t="shared" si="110"/>
        <v>-0.13862471654783284</v>
      </c>
      <c r="CO200" s="29">
        <f t="shared" si="111"/>
        <v>-0.13862471654783284</v>
      </c>
      <c r="CQ200" s="29">
        <f t="shared" si="112"/>
        <v>-0.96</v>
      </c>
      <c r="CR200" s="29">
        <f t="shared" si="113"/>
        <v>-0.96</v>
      </c>
      <c r="CS200" s="29">
        <f t="shared" si="114"/>
        <v>-0.96</v>
      </c>
      <c r="CT200" s="29">
        <f t="shared" si="115"/>
        <v>-0.96</v>
      </c>
      <c r="CU200" s="29">
        <f t="shared" si="116"/>
        <v>-0.96</v>
      </c>
      <c r="CV200" s="29">
        <f t="shared" si="117"/>
        <v>-0.96</v>
      </c>
      <c r="CW200" s="29">
        <f t="shared" si="118"/>
        <v>-0.96</v>
      </c>
      <c r="CX200" s="29">
        <f t="shared" si="119"/>
        <v>-0.96</v>
      </c>
      <c r="CY200" s="29">
        <f t="shared" si="120"/>
        <v>-0.96</v>
      </c>
      <c r="CZ200" s="29">
        <f t="shared" si="121"/>
        <v>-0.96</v>
      </c>
      <c r="DA200" s="29">
        <f t="shared" si="122"/>
        <v>-0.96</v>
      </c>
      <c r="DB200" s="29">
        <f t="shared" si="123"/>
        <v>-0.96</v>
      </c>
      <c r="DC200" s="29">
        <f t="shared" si="124"/>
        <v>-0.96</v>
      </c>
    </row>
    <row r="201" spans="11:107" s="2" customFormat="1">
      <c r="K201" s="17" t="s">
        <v>258</v>
      </c>
      <c r="L201" s="17" t="s">
        <v>259</v>
      </c>
      <c r="M201" s="17" t="s">
        <v>20</v>
      </c>
      <c r="N201" s="2" t="str">
        <f t="shared" si="135"/>
        <v>9L342L523AA</v>
      </c>
      <c r="O201" s="2" t="str">
        <f t="shared" si="132"/>
        <v>AA</v>
      </c>
      <c r="P201" s="2" t="str">
        <f t="shared" si="136"/>
        <v>9L34-2L523-AA</v>
      </c>
      <c r="Q201" s="2" t="s">
        <v>3305</v>
      </c>
      <c r="R201" s="2" t="s">
        <v>3306</v>
      </c>
      <c r="S201" s="2" t="s">
        <v>3066</v>
      </c>
      <c r="T201" s="2">
        <v>1</v>
      </c>
      <c r="U201" s="2">
        <v>1</v>
      </c>
      <c r="V201" s="2">
        <v>1</v>
      </c>
      <c r="W201" s="2">
        <v>1</v>
      </c>
      <c r="X201" s="2">
        <v>1</v>
      </c>
      <c r="Y201" s="2">
        <v>1</v>
      </c>
      <c r="Z201" s="2">
        <v>1</v>
      </c>
      <c r="AA201" s="2">
        <v>1</v>
      </c>
      <c r="AB201" s="2">
        <v>1</v>
      </c>
      <c r="AC201" s="2">
        <v>1</v>
      </c>
      <c r="AD201" s="2">
        <v>1</v>
      </c>
      <c r="AE201" s="2">
        <v>1</v>
      </c>
      <c r="AF201" s="2">
        <v>1</v>
      </c>
      <c r="AL201" s="2">
        <f t="shared" si="96"/>
        <v>1</v>
      </c>
      <c r="AM201" s="2" t="str">
        <f t="shared" si="125"/>
        <v>9L34</v>
      </c>
      <c r="AN201" s="2" t="str">
        <f t="shared" si="126"/>
        <v>2L523</v>
      </c>
      <c r="AO201" s="2" t="str">
        <f t="shared" si="129"/>
        <v>AA</v>
      </c>
      <c r="AP201" s="2" t="str">
        <f t="shared" si="97"/>
        <v>9L34-2L523-AA</v>
      </c>
      <c r="AQ201" s="2" t="s">
        <v>1672</v>
      </c>
      <c r="AR201" s="2" t="s">
        <v>1687</v>
      </c>
      <c r="AU201" s="2" t="s">
        <v>1647</v>
      </c>
      <c r="AV201" s="2" t="s">
        <v>2154</v>
      </c>
      <c r="AW201" s="2" t="s">
        <v>2154</v>
      </c>
      <c r="AY201" s="2" t="s">
        <v>1686</v>
      </c>
      <c r="AZ201" s="2" t="s">
        <v>1647</v>
      </c>
      <c r="BA201" s="2" t="s">
        <v>2115</v>
      </c>
      <c r="BB201" s="29"/>
      <c r="BC201" s="29"/>
      <c r="BD201" s="29"/>
      <c r="BE201" s="29"/>
      <c r="BF201" s="29"/>
      <c r="BG201" s="29">
        <v>-0.20922399999999999</v>
      </c>
      <c r="BH201" s="29">
        <f t="shared" si="94"/>
        <v>-7.7412880000000007E-3</v>
      </c>
      <c r="BI201" s="29">
        <f t="shared" si="95"/>
        <v>-2.1696528800000003E-2</v>
      </c>
      <c r="BJ201" s="29">
        <f t="shared" si="98"/>
        <v>-0.23866181680000001</v>
      </c>
      <c r="BK201" s="29">
        <f>BJ201/INDEX('EX-Rate'!A:I,MATCH('TT BoM '!BL201,'EX-Rate'!B:B,0),COLUMN('EX-Rate'!E:E))</f>
        <v>-0.27400983964071074</v>
      </c>
      <c r="BL201" s="2" t="s">
        <v>3064</v>
      </c>
      <c r="BM201" s="2" t="str">
        <f t="shared" si="131"/>
        <v>SP</v>
      </c>
      <c r="BN201" s="2" t="s">
        <v>3065</v>
      </c>
      <c r="BO201" s="2" t="s">
        <v>3066</v>
      </c>
      <c r="BQ201" s="29"/>
      <c r="BR201" s="29"/>
      <c r="BS201" s="29"/>
      <c r="BT201" s="29"/>
      <c r="BU201" s="29"/>
      <c r="BV201" s="29"/>
      <c r="CC201" s="29">
        <f t="shared" si="99"/>
        <v>-0.27400983964071074</v>
      </c>
      <c r="CD201" s="29">
        <f t="shared" si="100"/>
        <v>-0.27400983964071074</v>
      </c>
      <c r="CE201" s="29">
        <f t="shared" si="101"/>
        <v>-0.27400983964071074</v>
      </c>
      <c r="CF201" s="29">
        <f t="shared" si="102"/>
        <v>-0.27400983964071074</v>
      </c>
      <c r="CG201" s="29">
        <f t="shared" si="103"/>
        <v>-0.27400983964071074</v>
      </c>
      <c r="CH201" s="29">
        <f t="shared" si="104"/>
        <v>-0.27400983964071074</v>
      </c>
      <c r="CI201" s="29">
        <f t="shared" si="105"/>
        <v>-0.27400983964071074</v>
      </c>
      <c r="CJ201" s="29">
        <f t="shared" si="106"/>
        <v>-0.27400983964071074</v>
      </c>
      <c r="CK201" s="29">
        <f t="shared" si="107"/>
        <v>-0.27400983964071074</v>
      </c>
      <c r="CL201" s="29">
        <f t="shared" si="108"/>
        <v>-0.27400983964071074</v>
      </c>
      <c r="CM201" s="29">
        <f t="shared" si="109"/>
        <v>-0.27400983964071074</v>
      </c>
      <c r="CN201" s="29">
        <f t="shared" si="110"/>
        <v>-0.27400983964071074</v>
      </c>
      <c r="CO201" s="29">
        <f t="shared" si="111"/>
        <v>-0.27400983964071074</v>
      </c>
      <c r="CQ201" s="29">
        <f t="shared" si="112"/>
        <v>-0.23866181680000001</v>
      </c>
      <c r="CR201" s="29">
        <f t="shared" si="113"/>
        <v>-0.23866181680000001</v>
      </c>
      <c r="CS201" s="29">
        <f t="shared" si="114"/>
        <v>-0.23866181680000001</v>
      </c>
      <c r="CT201" s="29">
        <f t="shared" si="115"/>
        <v>-0.23866181680000001</v>
      </c>
      <c r="CU201" s="29">
        <f t="shared" si="116"/>
        <v>-0.23866181680000001</v>
      </c>
      <c r="CV201" s="29">
        <f t="shared" si="117"/>
        <v>-0.23866181680000001</v>
      </c>
      <c r="CW201" s="29">
        <f t="shared" si="118"/>
        <v>-0.23866181680000001</v>
      </c>
      <c r="CX201" s="29">
        <f t="shared" si="119"/>
        <v>-0.23866181680000001</v>
      </c>
      <c r="CY201" s="29">
        <f t="shared" si="120"/>
        <v>-0.23866181680000001</v>
      </c>
      <c r="CZ201" s="29">
        <f t="shared" si="121"/>
        <v>-0.23866181680000001</v>
      </c>
      <c r="DA201" s="29">
        <f t="shared" si="122"/>
        <v>-0.23866181680000001</v>
      </c>
      <c r="DB201" s="29">
        <f t="shared" si="123"/>
        <v>-0.23866181680000001</v>
      </c>
      <c r="DC201" s="29">
        <f t="shared" si="124"/>
        <v>-0.23866181680000001</v>
      </c>
    </row>
    <row r="202" spans="11:107" s="2" customFormat="1">
      <c r="K202" s="17" t="s">
        <v>18</v>
      </c>
      <c r="L202" s="17" t="s">
        <v>260</v>
      </c>
      <c r="M202" s="17" t="s">
        <v>20</v>
      </c>
      <c r="N202" s="2" t="str">
        <f t="shared" si="135"/>
        <v>ED8B20338AA</v>
      </c>
      <c r="O202" s="2" t="str">
        <f t="shared" si="132"/>
        <v>AA</v>
      </c>
      <c r="P202" s="2" t="str">
        <f t="shared" si="136"/>
        <v>ED8B-20338-AA</v>
      </c>
      <c r="Q202" s="2" t="s">
        <v>3305</v>
      </c>
      <c r="R202" s="2" t="s">
        <v>3306</v>
      </c>
      <c r="S202" s="2" t="s">
        <v>3103</v>
      </c>
      <c r="T202" s="2">
        <v>3</v>
      </c>
      <c r="U202" s="2">
        <v>3</v>
      </c>
      <c r="V202" s="2">
        <v>3</v>
      </c>
      <c r="W202" s="2">
        <v>3</v>
      </c>
      <c r="X202" s="2">
        <v>3</v>
      </c>
      <c r="Y202" s="2">
        <v>3</v>
      </c>
      <c r="Z202" s="2">
        <v>3</v>
      </c>
      <c r="AA202" s="2">
        <v>3</v>
      </c>
      <c r="AB202" s="2">
        <v>3</v>
      </c>
      <c r="AC202" s="2">
        <v>3</v>
      </c>
      <c r="AD202" s="2">
        <v>3</v>
      </c>
      <c r="AE202" s="2">
        <v>3</v>
      </c>
      <c r="AF202" s="2">
        <v>3</v>
      </c>
      <c r="AL202" s="2">
        <f t="shared" si="96"/>
        <v>1</v>
      </c>
      <c r="AM202" s="2" t="str">
        <f t="shared" si="125"/>
        <v>ED8B</v>
      </c>
      <c r="AN202" s="2" t="str">
        <f t="shared" si="126"/>
        <v>20338</v>
      </c>
      <c r="AO202" s="2" t="str">
        <f t="shared" si="129"/>
        <v>AA</v>
      </c>
      <c r="AP202" s="2" t="str">
        <f t="shared" si="97"/>
        <v>ED8B-20338-AA</v>
      </c>
      <c r="AQ202" s="2" t="s">
        <v>1672</v>
      </c>
      <c r="AR202" s="2" t="s">
        <v>1687</v>
      </c>
      <c r="AU202" s="2" t="s">
        <v>3465</v>
      </c>
      <c r="AV202" s="2" t="s">
        <v>3466</v>
      </c>
      <c r="AW202" s="2" t="s">
        <v>3467</v>
      </c>
      <c r="AY202" s="2" t="s">
        <v>1686</v>
      </c>
      <c r="AZ202" s="2" t="s">
        <v>2124</v>
      </c>
      <c r="BA202" s="2" t="s">
        <v>2073</v>
      </c>
      <c r="BB202" s="29"/>
      <c r="BC202" s="29"/>
      <c r="BD202" s="29"/>
      <c r="BE202" s="29"/>
      <c r="BF202" s="29"/>
      <c r="BG202" s="29">
        <v>-1.18</v>
      </c>
      <c r="BH202" s="29">
        <f t="shared" ref="BH202:BH265" si="137">IF(BM202="SP",BG202*$BH$9,0)</f>
        <v>0</v>
      </c>
      <c r="BI202" s="29">
        <f t="shared" ref="BI202:BI265" si="138">IF(BM202="SP",(BG202+BH202)*$BI$9,0)</f>
        <v>0</v>
      </c>
      <c r="BJ202" s="29">
        <f t="shared" si="98"/>
        <v>-1.18</v>
      </c>
      <c r="BK202" s="29">
        <f>BJ202/INDEX('EX-Rate'!A:I,MATCH('TT BoM '!BL202,'EX-Rate'!B:B,0),COLUMN('EX-Rate'!E:E))</f>
        <v>-0.17039288075671119</v>
      </c>
      <c r="BL202" s="2" t="s">
        <v>2109</v>
      </c>
      <c r="BM202" s="2" t="str">
        <f t="shared" si="131"/>
        <v>LP</v>
      </c>
      <c r="BN202" s="2" t="s">
        <v>3102</v>
      </c>
      <c r="BO202" s="2" t="s">
        <v>3103</v>
      </c>
      <c r="BQ202" s="29"/>
      <c r="BR202" s="29"/>
      <c r="BS202" s="29"/>
      <c r="BT202" s="29"/>
      <c r="BU202" s="29"/>
      <c r="BV202" s="29"/>
      <c r="CC202" s="29">
        <f t="shared" si="99"/>
        <v>-0.51117864227013354</v>
      </c>
      <c r="CD202" s="29">
        <f t="shared" si="100"/>
        <v>-0.51117864227013354</v>
      </c>
      <c r="CE202" s="29">
        <f t="shared" si="101"/>
        <v>-0.51117864227013354</v>
      </c>
      <c r="CF202" s="29">
        <f t="shared" si="102"/>
        <v>-0.51117864227013354</v>
      </c>
      <c r="CG202" s="29">
        <f t="shared" si="103"/>
        <v>-0.51117864227013354</v>
      </c>
      <c r="CH202" s="29">
        <f t="shared" si="104"/>
        <v>-0.51117864227013354</v>
      </c>
      <c r="CI202" s="29">
        <f t="shared" si="105"/>
        <v>-0.51117864227013354</v>
      </c>
      <c r="CJ202" s="29">
        <f t="shared" si="106"/>
        <v>-0.51117864227013354</v>
      </c>
      <c r="CK202" s="29">
        <f t="shared" si="107"/>
        <v>-0.51117864227013354</v>
      </c>
      <c r="CL202" s="29">
        <f t="shared" si="108"/>
        <v>-0.51117864227013354</v>
      </c>
      <c r="CM202" s="29">
        <f t="shared" si="109"/>
        <v>-0.51117864227013354</v>
      </c>
      <c r="CN202" s="29">
        <f t="shared" si="110"/>
        <v>-0.51117864227013354</v>
      </c>
      <c r="CO202" s="29">
        <f t="shared" si="111"/>
        <v>-0.51117864227013354</v>
      </c>
      <c r="CQ202" s="29">
        <f t="shared" si="112"/>
        <v>-3.54</v>
      </c>
      <c r="CR202" s="29">
        <f t="shared" si="113"/>
        <v>-3.54</v>
      </c>
      <c r="CS202" s="29">
        <f t="shared" si="114"/>
        <v>-3.54</v>
      </c>
      <c r="CT202" s="29">
        <f t="shared" si="115"/>
        <v>-3.54</v>
      </c>
      <c r="CU202" s="29">
        <f t="shared" si="116"/>
        <v>-3.54</v>
      </c>
      <c r="CV202" s="29">
        <f t="shared" si="117"/>
        <v>-3.54</v>
      </c>
      <c r="CW202" s="29">
        <f t="shared" si="118"/>
        <v>-3.54</v>
      </c>
      <c r="CX202" s="29">
        <f t="shared" si="119"/>
        <v>-3.54</v>
      </c>
      <c r="CY202" s="29">
        <f t="shared" si="120"/>
        <v>-3.54</v>
      </c>
      <c r="CZ202" s="29">
        <f t="shared" si="121"/>
        <v>-3.54</v>
      </c>
      <c r="DA202" s="29">
        <f t="shared" si="122"/>
        <v>-3.54</v>
      </c>
      <c r="DB202" s="29">
        <f t="shared" si="123"/>
        <v>-3.54</v>
      </c>
      <c r="DC202" s="29">
        <f t="shared" si="124"/>
        <v>-3.54</v>
      </c>
    </row>
    <row r="203" spans="11:107" s="2" customFormat="1">
      <c r="K203" s="17" t="s">
        <v>18</v>
      </c>
      <c r="L203" s="17" t="s">
        <v>261</v>
      </c>
      <c r="M203" s="17" t="s">
        <v>20</v>
      </c>
      <c r="N203" s="2" t="str">
        <f t="shared" si="135"/>
        <v>ED8B20356AA</v>
      </c>
      <c r="O203" s="2" t="str">
        <f t="shared" si="132"/>
        <v>AA</v>
      </c>
      <c r="P203" s="2" t="str">
        <f t="shared" si="136"/>
        <v>ED8B-20356-AA</v>
      </c>
      <c r="Q203" s="2" t="s">
        <v>3305</v>
      </c>
      <c r="R203" s="2" t="s">
        <v>3306</v>
      </c>
      <c r="S203" s="2" t="s">
        <v>3103</v>
      </c>
      <c r="T203" s="2">
        <v>4</v>
      </c>
      <c r="U203" s="2">
        <v>4</v>
      </c>
      <c r="V203" s="2">
        <v>4</v>
      </c>
      <c r="W203" s="2">
        <v>4</v>
      </c>
      <c r="X203" s="2">
        <v>4</v>
      </c>
      <c r="Y203" s="2">
        <v>4</v>
      </c>
      <c r="Z203" s="2">
        <v>4</v>
      </c>
      <c r="AA203" s="2">
        <v>4</v>
      </c>
      <c r="AB203" s="2">
        <v>4</v>
      </c>
      <c r="AC203" s="2">
        <v>4</v>
      </c>
      <c r="AD203" s="2">
        <v>4</v>
      </c>
      <c r="AE203" s="2">
        <v>4</v>
      </c>
      <c r="AF203" s="2">
        <v>4</v>
      </c>
      <c r="AL203" s="2">
        <f t="shared" ref="AL203:AL266" si="139">COUNTIF($AP$10:$AP$4000,AP203)</f>
        <v>1</v>
      </c>
      <c r="AM203" s="2" t="str">
        <f t="shared" ref="AM203:AM266" si="140">TRIM(K203)</f>
        <v>ED8B</v>
      </c>
      <c r="AN203" s="2" t="str">
        <f t="shared" ref="AN203:AN266" si="141">TRIM(L203)</f>
        <v>20356</v>
      </c>
      <c r="AO203" s="2" t="str">
        <f t="shared" ref="AO203:AO206" si="142">TRIM(O203)</f>
        <v>AA</v>
      </c>
      <c r="AP203" s="2" t="str">
        <f t="shared" ref="AP203:AP266" si="143">TRIM(AM203)&amp;"-"&amp;TRIM(AN203)&amp;"-"&amp;TRIM(AO203)</f>
        <v>ED8B-20356-AA</v>
      </c>
      <c r="AQ203" s="2" t="s">
        <v>1672</v>
      </c>
      <c r="AR203" s="2" t="s">
        <v>1687</v>
      </c>
      <c r="AU203" s="2" t="s">
        <v>3465</v>
      </c>
      <c r="AV203" s="2" t="s">
        <v>3466</v>
      </c>
      <c r="AW203" s="2" t="s">
        <v>3467</v>
      </c>
      <c r="AY203" s="2" t="s">
        <v>1686</v>
      </c>
      <c r="AZ203" s="2" t="s">
        <v>2124</v>
      </c>
      <c r="BA203" s="2" t="s">
        <v>2073</v>
      </c>
      <c r="BB203" s="29"/>
      <c r="BC203" s="29"/>
      <c r="BD203" s="29"/>
      <c r="BE203" s="29"/>
      <c r="BF203" s="29"/>
      <c r="BG203" s="29">
        <v>-0.36299999999999999</v>
      </c>
      <c r="BH203" s="29">
        <f t="shared" si="137"/>
        <v>0</v>
      </c>
      <c r="BI203" s="29">
        <f t="shared" si="138"/>
        <v>0</v>
      </c>
      <c r="BJ203" s="29">
        <f t="shared" ref="BJ203:BJ266" si="144">SUM(BG203:BI203)</f>
        <v>-0.36299999999999999</v>
      </c>
      <c r="BK203" s="29">
        <f>BJ203/INDEX('EX-Rate'!A:I,MATCH('TT BoM '!BL203,'EX-Rate'!B:B,0),COLUMN('EX-Rate'!E:E))</f>
        <v>-5.241747094464929E-2</v>
      </c>
      <c r="BL203" s="2" t="s">
        <v>2109</v>
      </c>
      <c r="BM203" s="2" t="str">
        <f t="shared" si="131"/>
        <v>LP</v>
      </c>
      <c r="BN203" s="2" t="s">
        <v>3102</v>
      </c>
      <c r="BO203" s="2" t="s">
        <v>3103</v>
      </c>
      <c r="BQ203" s="29"/>
      <c r="BR203" s="29"/>
      <c r="BS203" s="29"/>
      <c r="BT203" s="29"/>
      <c r="BU203" s="29"/>
      <c r="BV203" s="29"/>
      <c r="CC203" s="29">
        <f t="shared" ref="CC203:CC266" si="145">SUM(T203)*$BK203</f>
        <v>-0.20966988377859716</v>
      </c>
      <c r="CD203" s="29">
        <f t="shared" ref="CD203:CD266" si="146">SUM(U203)*$BK203</f>
        <v>-0.20966988377859716</v>
      </c>
      <c r="CE203" s="29">
        <f t="shared" ref="CE203:CE266" si="147">SUM(V203)*$BK203</f>
        <v>-0.20966988377859716</v>
      </c>
      <c r="CF203" s="29">
        <f t="shared" ref="CF203:CF266" si="148">SUM(W203)*$BK203</f>
        <v>-0.20966988377859716</v>
      </c>
      <c r="CG203" s="29">
        <f t="shared" ref="CG203:CG266" si="149">SUM(X203)*$BK203</f>
        <v>-0.20966988377859716</v>
      </c>
      <c r="CH203" s="29">
        <f t="shared" ref="CH203:CH266" si="150">SUM(Y203)*$BK203</f>
        <v>-0.20966988377859716</v>
      </c>
      <c r="CI203" s="29">
        <f t="shared" ref="CI203:CI266" si="151">SUM(Z203)*$BK203</f>
        <v>-0.20966988377859716</v>
      </c>
      <c r="CJ203" s="29">
        <f t="shared" ref="CJ203:CJ266" si="152">SUM(AA203)*$BK203</f>
        <v>-0.20966988377859716</v>
      </c>
      <c r="CK203" s="29">
        <f t="shared" ref="CK203:CK266" si="153">SUM(AB203)*$BK203</f>
        <v>-0.20966988377859716</v>
      </c>
      <c r="CL203" s="29">
        <f t="shared" ref="CL203:CL266" si="154">SUM(AC203)*$BK203</f>
        <v>-0.20966988377859716</v>
      </c>
      <c r="CM203" s="29">
        <f t="shared" ref="CM203:CM266" si="155">SUM(AD203)*$BK203</f>
        <v>-0.20966988377859716</v>
      </c>
      <c r="CN203" s="29">
        <f t="shared" ref="CN203:CN266" si="156">SUM(AE203)*$BK203</f>
        <v>-0.20966988377859716</v>
      </c>
      <c r="CO203" s="29">
        <f t="shared" ref="CO203:CO266" si="157">SUM(AF203)*$BK203</f>
        <v>-0.20966988377859716</v>
      </c>
      <c r="CQ203" s="29">
        <f t="shared" ref="CQ203:CQ266" si="158">SUM(T203)*$BJ203</f>
        <v>-1.452</v>
      </c>
      <c r="CR203" s="29">
        <f t="shared" ref="CR203:CR266" si="159">SUM(U203)*$BJ203</f>
        <v>-1.452</v>
      </c>
      <c r="CS203" s="29">
        <f t="shared" ref="CS203:CS266" si="160">SUM(V203)*$BJ203</f>
        <v>-1.452</v>
      </c>
      <c r="CT203" s="29">
        <f t="shared" ref="CT203:CT266" si="161">SUM(W203)*$BJ203</f>
        <v>-1.452</v>
      </c>
      <c r="CU203" s="29">
        <f t="shared" ref="CU203:CU266" si="162">SUM(X203)*$BJ203</f>
        <v>-1.452</v>
      </c>
      <c r="CV203" s="29">
        <f t="shared" ref="CV203:CV266" si="163">SUM(Y203)*$BJ203</f>
        <v>-1.452</v>
      </c>
      <c r="CW203" s="29">
        <f t="shared" ref="CW203:CW266" si="164">SUM(Z203)*$BJ203</f>
        <v>-1.452</v>
      </c>
      <c r="CX203" s="29">
        <f t="shared" ref="CX203:CX266" si="165">SUM(AA203)*$BJ203</f>
        <v>-1.452</v>
      </c>
      <c r="CY203" s="29">
        <f t="shared" ref="CY203:CY266" si="166">SUM(AB203)*$BJ203</f>
        <v>-1.452</v>
      </c>
      <c r="CZ203" s="29">
        <f t="shared" ref="CZ203:CZ266" si="167">SUM(AC203)*$BJ203</f>
        <v>-1.452</v>
      </c>
      <c r="DA203" s="29">
        <f t="shared" ref="DA203:DA266" si="168">SUM(AD203)*$BJ203</f>
        <v>-1.452</v>
      </c>
      <c r="DB203" s="29">
        <f t="shared" ref="DB203:DB266" si="169">SUM(AE203)*$BJ203</f>
        <v>-1.452</v>
      </c>
      <c r="DC203" s="29">
        <f t="shared" ref="DC203:DC266" si="170">SUM(AF203)*$BJ203</f>
        <v>-1.452</v>
      </c>
    </row>
    <row r="204" spans="11:107" s="2" customFormat="1">
      <c r="K204" s="17" t="s">
        <v>18</v>
      </c>
      <c r="L204" s="17" t="s">
        <v>262</v>
      </c>
      <c r="M204" s="17" t="s">
        <v>20</v>
      </c>
      <c r="N204" s="2" t="str">
        <f t="shared" si="135"/>
        <v>ED8B20357AA</v>
      </c>
      <c r="O204" s="2" t="str">
        <f t="shared" si="132"/>
        <v>AA</v>
      </c>
      <c r="P204" s="2" t="str">
        <f t="shared" si="136"/>
        <v>ED8B-20357-AA</v>
      </c>
      <c r="Q204" s="2" t="s">
        <v>3305</v>
      </c>
      <c r="R204" s="2" t="s">
        <v>3306</v>
      </c>
      <c r="S204" s="2" t="s">
        <v>3103</v>
      </c>
      <c r="T204" s="2">
        <v>2</v>
      </c>
      <c r="U204" s="2">
        <v>2</v>
      </c>
      <c r="V204" s="2">
        <v>2</v>
      </c>
      <c r="W204" s="2">
        <v>2</v>
      </c>
      <c r="X204" s="2">
        <v>2</v>
      </c>
      <c r="Y204" s="2">
        <v>2</v>
      </c>
      <c r="Z204" s="2">
        <v>2</v>
      </c>
      <c r="AA204" s="2">
        <v>2</v>
      </c>
      <c r="AB204" s="2">
        <v>2</v>
      </c>
      <c r="AC204" s="2">
        <v>2</v>
      </c>
      <c r="AD204" s="2">
        <v>2</v>
      </c>
      <c r="AE204" s="2">
        <v>2</v>
      </c>
      <c r="AF204" s="2">
        <v>2</v>
      </c>
      <c r="AL204" s="2">
        <f t="shared" si="139"/>
        <v>1</v>
      </c>
      <c r="AM204" s="2" t="str">
        <f t="shared" si="140"/>
        <v>ED8B</v>
      </c>
      <c r="AN204" s="2" t="str">
        <f t="shared" si="141"/>
        <v>20357</v>
      </c>
      <c r="AO204" s="2" t="str">
        <f t="shared" si="142"/>
        <v>AA</v>
      </c>
      <c r="AP204" s="2" t="str">
        <f t="shared" si="143"/>
        <v>ED8B-20357-AA</v>
      </c>
      <c r="AQ204" s="2" t="s">
        <v>1672</v>
      </c>
      <c r="AR204" s="2" t="s">
        <v>1687</v>
      </c>
      <c r="AU204" s="2" t="s">
        <v>3465</v>
      </c>
      <c r="AV204" s="2" t="s">
        <v>3466</v>
      </c>
      <c r="AW204" s="2" t="s">
        <v>3467</v>
      </c>
      <c r="AY204" s="2" t="s">
        <v>1686</v>
      </c>
      <c r="AZ204" s="2" t="s">
        <v>2124</v>
      </c>
      <c r="BA204" s="2" t="s">
        <v>2073</v>
      </c>
      <c r="BB204" s="29"/>
      <c r="BC204" s="29"/>
      <c r="BD204" s="29"/>
      <c r="BE204" s="29"/>
      <c r="BF204" s="29"/>
      <c r="BG204" s="29">
        <v>-0.27500000000000002</v>
      </c>
      <c r="BH204" s="29">
        <f t="shared" si="137"/>
        <v>0</v>
      </c>
      <c r="BI204" s="29">
        <f t="shared" si="138"/>
        <v>0</v>
      </c>
      <c r="BJ204" s="29">
        <f t="shared" si="144"/>
        <v>-0.27500000000000002</v>
      </c>
      <c r="BK204" s="29">
        <f>BJ204/INDEX('EX-Rate'!A:I,MATCH('TT BoM '!BL204,'EX-Rate'!B:B,0),COLUMN('EX-Rate'!E:E))</f>
        <v>-3.9710205261097954E-2</v>
      </c>
      <c r="BL204" s="2" t="s">
        <v>2109</v>
      </c>
      <c r="BM204" s="2" t="str">
        <f t="shared" ref="BM204:BM233" si="171">IF(BL204="CNY","LP","SP")</f>
        <v>LP</v>
      </c>
      <c r="BN204" s="2" t="s">
        <v>3102</v>
      </c>
      <c r="BO204" s="2" t="s">
        <v>3103</v>
      </c>
      <c r="BQ204" s="29"/>
      <c r="BR204" s="29"/>
      <c r="BS204" s="29"/>
      <c r="BT204" s="29"/>
      <c r="BU204" s="29"/>
      <c r="BV204" s="29"/>
      <c r="CC204" s="29">
        <f t="shared" si="145"/>
        <v>-7.9420410522195908E-2</v>
      </c>
      <c r="CD204" s="29">
        <f t="shared" si="146"/>
        <v>-7.9420410522195908E-2</v>
      </c>
      <c r="CE204" s="29">
        <f t="shared" si="147"/>
        <v>-7.9420410522195908E-2</v>
      </c>
      <c r="CF204" s="29">
        <f t="shared" si="148"/>
        <v>-7.9420410522195908E-2</v>
      </c>
      <c r="CG204" s="29">
        <f t="shared" si="149"/>
        <v>-7.9420410522195908E-2</v>
      </c>
      <c r="CH204" s="29">
        <f t="shared" si="150"/>
        <v>-7.9420410522195908E-2</v>
      </c>
      <c r="CI204" s="29">
        <f t="shared" si="151"/>
        <v>-7.9420410522195908E-2</v>
      </c>
      <c r="CJ204" s="29">
        <f t="shared" si="152"/>
        <v>-7.9420410522195908E-2</v>
      </c>
      <c r="CK204" s="29">
        <f t="shared" si="153"/>
        <v>-7.9420410522195908E-2</v>
      </c>
      <c r="CL204" s="29">
        <f t="shared" si="154"/>
        <v>-7.9420410522195908E-2</v>
      </c>
      <c r="CM204" s="29">
        <f t="shared" si="155"/>
        <v>-7.9420410522195908E-2</v>
      </c>
      <c r="CN204" s="29">
        <f t="shared" si="156"/>
        <v>-7.9420410522195908E-2</v>
      </c>
      <c r="CO204" s="29">
        <f t="shared" si="157"/>
        <v>-7.9420410522195908E-2</v>
      </c>
      <c r="CQ204" s="29">
        <f t="shared" si="158"/>
        <v>-0.55000000000000004</v>
      </c>
      <c r="CR204" s="29">
        <f t="shared" si="159"/>
        <v>-0.55000000000000004</v>
      </c>
      <c r="CS204" s="29">
        <f t="shared" si="160"/>
        <v>-0.55000000000000004</v>
      </c>
      <c r="CT204" s="29">
        <f t="shared" si="161"/>
        <v>-0.55000000000000004</v>
      </c>
      <c r="CU204" s="29">
        <f t="shared" si="162"/>
        <v>-0.55000000000000004</v>
      </c>
      <c r="CV204" s="29">
        <f t="shared" si="163"/>
        <v>-0.55000000000000004</v>
      </c>
      <c r="CW204" s="29">
        <f t="shared" si="164"/>
        <v>-0.55000000000000004</v>
      </c>
      <c r="CX204" s="29">
        <f t="shared" si="165"/>
        <v>-0.55000000000000004</v>
      </c>
      <c r="CY204" s="29">
        <f t="shared" si="166"/>
        <v>-0.55000000000000004</v>
      </c>
      <c r="CZ204" s="29">
        <f t="shared" si="167"/>
        <v>-0.55000000000000004</v>
      </c>
      <c r="DA204" s="29">
        <f t="shared" si="168"/>
        <v>-0.55000000000000004</v>
      </c>
      <c r="DB204" s="29">
        <f t="shared" si="169"/>
        <v>-0.55000000000000004</v>
      </c>
      <c r="DC204" s="29">
        <f t="shared" si="170"/>
        <v>-0.55000000000000004</v>
      </c>
    </row>
    <row r="205" spans="11:107" s="2" customFormat="1">
      <c r="K205" s="17" t="s">
        <v>18</v>
      </c>
      <c r="L205" s="17" t="s">
        <v>263</v>
      </c>
      <c r="M205" s="17" t="s">
        <v>45</v>
      </c>
      <c r="N205" s="2" t="str">
        <f t="shared" si="135"/>
        <v>ED8B20530AC</v>
      </c>
      <c r="O205" s="2" t="str">
        <f t="shared" si="132"/>
        <v>AC</v>
      </c>
      <c r="P205" s="2" t="str">
        <f t="shared" si="136"/>
        <v>ED8B-20530-AC</v>
      </c>
      <c r="Q205" s="2" t="s">
        <v>3305</v>
      </c>
      <c r="R205" s="2" t="s">
        <v>3306</v>
      </c>
      <c r="S205" s="2" t="s">
        <v>3105</v>
      </c>
      <c r="T205" s="2">
        <v>1</v>
      </c>
      <c r="U205" s="2">
        <v>1</v>
      </c>
      <c r="V205" s="2">
        <v>1</v>
      </c>
      <c r="W205" s="2">
        <v>1</v>
      </c>
      <c r="X205" s="2">
        <v>1</v>
      </c>
      <c r="Y205" s="2">
        <v>1</v>
      </c>
      <c r="Z205" s="2">
        <v>1</v>
      </c>
      <c r="AA205" s="2">
        <v>1</v>
      </c>
      <c r="AB205" s="2">
        <v>1</v>
      </c>
      <c r="AC205" s="2">
        <v>1</v>
      </c>
      <c r="AD205" s="2">
        <v>1</v>
      </c>
      <c r="AE205" s="2">
        <v>1</v>
      </c>
      <c r="AF205" s="2">
        <v>1</v>
      </c>
      <c r="AL205" s="2">
        <f t="shared" si="139"/>
        <v>1</v>
      </c>
      <c r="AM205" s="2" t="str">
        <f t="shared" si="140"/>
        <v>ED8B</v>
      </c>
      <c r="AN205" s="2" t="str">
        <f t="shared" si="141"/>
        <v>20530</v>
      </c>
      <c r="AO205" s="2" t="str">
        <f t="shared" si="142"/>
        <v>AC</v>
      </c>
      <c r="AP205" s="2" t="str">
        <f t="shared" si="143"/>
        <v>ED8B-20530-AC</v>
      </c>
      <c r="AQ205" s="2" t="s">
        <v>1672</v>
      </c>
      <c r="AR205" s="2" t="s">
        <v>1687</v>
      </c>
      <c r="AU205" s="2" t="s">
        <v>2803</v>
      </c>
      <c r="AV205" s="2" t="s">
        <v>3604</v>
      </c>
      <c r="AW205" s="2" t="s">
        <v>3605</v>
      </c>
      <c r="AY205" s="2" t="s">
        <v>1686</v>
      </c>
      <c r="AZ205" s="2" t="s">
        <v>2124</v>
      </c>
      <c r="BA205" s="2" t="s">
        <v>2073</v>
      </c>
      <c r="BB205" s="29"/>
      <c r="BC205" s="29"/>
      <c r="BD205" s="29"/>
      <c r="BE205" s="29"/>
      <c r="BF205" s="29"/>
      <c r="BG205" s="29">
        <v>-18.93</v>
      </c>
      <c r="BH205" s="29">
        <f t="shared" si="137"/>
        <v>0</v>
      </c>
      <c r="BI205" s="29">
        <f t="shared" si="138"/>
        <v>0</v>
      </c>
      <c r="BJ205" s="29">
        <f t="shared" si="144"/>
        <v>-18.93</v>
      </c>
      <c r="BK205" s="29">
        <f>BJ205/INDEX('EX-Rate'!A:I,MATCH('TT BoM '!BL205,'EX-Rate'!B:B,0),COLUMN('EX-Rate'!E:E))</f>
        <v>-2.7335061294275786</v>
      </c>
      <c r="BL205" s="2" t="s">
        <v>2109</v>
      </c>
      <c r="BM205" s="2" t="str">
        <f t="shared" si="171"/>
        <v>LP</v>
      </c>
      <c r="BN205" s="2" t="s">
        <v>3104</v>
      </c>
      <c r="BO205" s="2" t="s">
        <v>3105</v>
      </c>
      <c r="BQ205" s="29"/>
      <c r="BR205" s="29"/>
      <c r="BS205" s="29"/>
      <c r="BT205" s="29"/>
      <c r="BU205" s="29"/>
      <c r="BV205" s="29"/>
      <c r="CC205" s="29">
        <f t="shared" si="145"/>
        <v>-2.7335061294275786</v>
      </c>
      <c r="CD205" s="29">
        <f t="shared" si="146"/>
        <v>-2.7335061294275786</v>
      </c>
      <c r="CE205" s="29">
        <f t="shared" si="147"/>
        <v>-2.7335061294275786</v>
      </c>
      <c r="CF205" s="29">
        <f t="shared" si="148"/>
        <v>-2.7335061294275786</v>
      </c>
      <c r="CG205" s="29">
        <f t="shared" si="149"/>
        <v>-2.7335061294275786</v>
      </c>
      <c r="CH205" s="29">
        <f t="shared" si="150"/>
        <v>-2.7335061294275786</v>
      </c>
      <c r="CI205" s="29">
        <f t="shared" si="151"/>
        <v>-2.7335061294275786</v>
      </c>
      <c r="CJ205" s="29">
        <f t="shared" si="152"/>
        <v>-2.7335061294275786</v>
      </c>
      <c r="CK205" s="29">
        <f t="shared" si="153"/>
        <v>-2.7335061294275786</v>
      </c>
      <c r="CL205" s="29">
        <f t="shared" si="154"/>
        <v>-2.7335061294275786</v>
      </c>
      <c r="CM205" s="29">
        <f t="shared" si="155"/>
        <v>-2.7335061294275786</v>
      </c>
      <c r="CN205" s="29">
        <f t="shared" si="156"/>
        <v>-2.7335061294275786</v>
      </c>
      <c r="CO205" s="29">
        <f t="shared" si="157"/>
        <v>-2.7335061294275786</v>
      </c>
      <c r="CQ205" s="29">
        <f t="shared" si="158"/>
        <v>-18.93</v>
      </c>
      <c r="CR205" s="29">
        <f t="shared" si="159"/>
        <v>-18.93</v>
      </c>
      <c r="CS205" s="29">
        <f t="shared" si="160"/>
        <v>-18.93</v>
      </c>
      <c r="CT205" s="29">
        <f t="shared" si="161"/>
        <v>-18.93</v>
      </c>
      <c r="CU205" s="29">
        <f t="shared" si="162"/>
        <v>-18.93</v>
      </c>
      <c r="CV205" s="29">
        <f t="shared" si="163"/>
        <v>-18.93</v>
      </c>
      <c r="CW205" s="29">
        <f t="shared" si="164"/>
        <v>-18.93</v>
      </c>
      <c r="CX205" s="29">
        <f t="shared" si="165"/>
        <v>-18.93</v>
      </c>
      <c r="CY205" s="29">
        <f t="shared" si="166"/>
        <v>-18.93</v>
      </c>
      <c r="CZ205" s="29">
        <f t="shared" si="167"/>
        <v>-18.93</v>
      </c>
      <c r="DA205" s="29">
        <f t="shared" si="168"/>
        <v>-18.93</v>
      </c>
      <c r="DB205" s="29">
        <f t="shared" si="169"/>
        <v>-18.93</v>
      </c>
      <c r="DC205" s="29">
        <f t="shared" si="170"/>
        <v>-18.93</v>
      </c>
    </row>
    <row r="206" spans="11:107" s="2" customFormat="1">
      <c r="K206" s="17" t="s">
        <v>18</v>
      </c>
      <c r="L206" s="17" t="s">
        <v>264</v>
      </c>
      <c r="M206" s="17" t="s">
        <v>45</v>
      </c>
      <c r="N206" s="2" t="str">
        <f t="shared" si="135"/>
        <v>ED8B20531AC</v>
      </c>
      <c r="O206" s="2" t="str">
        <f t="shared" si="132"/>
        <v>AC</v>
      </c>
      <c r="P206" s="2" t="str">
        <f t="shared" si="136"/>
        <v>ED8B-20531-AC</v>
      </c>
      <c r="Q206" s="2" t="s">
        <v>3305</v>
      </c>
      <c r="R206" s="2" t="s">
        <v>3306</v>
      </c>
      <c r="S206" s="2" t="s">
        <v>3105</v>
      </c>
      <c r="T206" s="2">
        <v>1</v>
      </c>
      <c r="U206" s="2">
        <v>1</v>
      </c>
      <c r="V206" s="2">
        <v>1</v>
      </c>
      <c r="W206" s="2">
        <v>1</v>
      </c>
      <c r="X206" s="2">
        <v>1</v>
      </c>
      <c r="Y206" s="2">
        <v>1</v>
      </c>
      <c r="Z206" s="2">
        <v>1</v>
      </c>
      <c r="AA206" s="2">
        <v>1</v>
      </c>
      <c r="AB206" s="2">
        <v>1</v>
      </c>
      <c r="AC206" s="2">
        <v>1</v>
      </c>
      <c r="AD206" s="2">
        <v>1</v>
      </c>
      <c r="AE206" s="2">
        <v>1</v>
      </c>
      <c r="AF206" s="2">
        <v>1</v>
      </c>
      <c r="AL206" s="2">
        <f t="shared" si="139"/>
        <v>1</v>
      </c>
      <c r="AM206" s="2" t="str">
        <f t="shared" si="140"/>
        <v>ED8B</v>
      </c>
      <c r="AN206" s="2" t="str">
        <f t="shared" si="141"/>
        <v>20531</v>
      </c>
      <c r="AO206" s="2" t="str">
        <f t="shared" si="142"/>
        <v>AC</v>
      </c>
      <c r="AP206" s="2" t="str">
        <f t="shared" si="143"/>
        <v>ED8B-20531-AC</v>
      </c>
      <c r="AQ206" s="2" t="s">
        <v>1672</v>
      </c>
      <c r="AR206" s="2" t="s">
        <v>1687</v>
      </c>
      <c r="AU206" s="2" t="s">
        <v>2803</v>
      </c>
      <c r="AV206" s="2" t="s">
        <v>3604</v>
      </c>
      <c r="AW206" s="2" t="s">
        <v>3605</v>
      </c>
      <c r="AY206" s="2" t="s">
        <v>1686</v>
      </c>
      <c r="AZ206" s="2" t="s">
        <v>2124</v>
      </c>
      <c r="BA206" s="2" t="s">
        <v>2073</v>
      </c>
      <c r="BB206" s="29"/>
      <c r="BC206" s="29"/>
      <c r="BD206" s="29"/>
      <c r="BE206" s="29"/>
      <c r="BF206" s="29"/>
      <c r="BG206" s="29">
        <v>-18.93</v>
      </c>
      <c r="BH206" s="29">
        <f t="shared" si="137"/>
        <v>0</v>
      </c>
      <c r="BI206" s="29">
        <f t="shared" si="138"/>
        <v>0</v>
      </c>
      <c r="BJ206" s="29">
        <f t="shared" si="144"/>
        <v>-18.93</v>
      </c>
      <c r="BK206" s="29">
        <f>BJ206/INDEX('EX-Rate'!A:I,MATCH('TT BoM '!BL206,'EX-Rate'!B:B,0),COLUMN('EX-Rate'!E:E))</f>
        <v>-2.7335061294275786</v>
      </c>
      <c r="BL206" s="2" t="s">
        <v>2109</v>
      </c>
      <c r="BM206" s="2" t="str">
        <f t="shared" si="171"/>
        <v>LP</v>
      </c>
      <c r="BN206" s="2" t="s">
        <v>3104</v>
      </c>
      <c r="BO206" s="2" t="s">
        <v>3105</v>
      </c>
      <c r="BQ206" s="29"/>
      <c r="BR206" s="29"/>
      <c r="BS206" s="29"/>
      <c r="BT206" s="29"/>
      <c r="BU206" s="29"/>
      <c r="BV206" s="29"/>
      <c r="CC206" s="29">
        <f t="shared" si="145"/>
        <v>-2.7335061294275786</v>
      </c>
      <c r="CD206" s="29">
        <f t="shared" si="146"/>
        <v>-2.7335061294275786</v>
      </c>
      <c r="CE206" s="29">
        <f t="shared" si="147"/>
        <v>-2.7335061294275786</v>
      </c>
      <c r="CF206" s="29">
        <f t="shared" si="148"/>
        <v>-2.7335061294275786</v>
      </c>
      <c r="CG206" s="29">
        <f t="shared" si="149"/>
        <v>-2.7335061294275786</v>
      </c>
      <c r="CH206" s="29">
        <f t="shared" si="150"/>
        <v>-2.7335061294275786</v>
      </c>
      <c r="CI206" s="29">
        <f t="shared" si="151"/>
        <v>-2.7335061294275786</v>
      </c>
      <c r="CJ206" s="29">
        <f t="shared" si="152"/>
        <v>-2.7335061294275786</v>
      </c>
      <c r="CK206" s="29">
        <f t="shared" si="153"/>
        <v>-2.7335061294275786</v>
      </c>
      <c r="CL206" s="29">
        <f t="shared" si="154"/>
        <v>-2.7335061294275786</v>
      </c>
      <c r="CM206" s="29">
        <f t="shared" si="155"/>
        <v>-2.7335061294275786</v>
      </c>
      <c r="CN206" s="29">
        <f t="shared" si="156"/>
        <v>-2.7335061294275786</v>
      </c>
      <c r="CO206" s="29">
        <f t="shared" si="157"/>
        <v>-2.7335061294275786</v>
      </c>
      <c r="CQ206" s="29">
        <f t="shared" si="158"/>
        <v>-18.93</v>
      </c>
      <c r="CR206" s="29">
        <f t="shared" si="159"/>
        <v>-18.93</v>
      </c>
      <c r="CS206" s="29">
        <f t="shared" si="160"/>
        <v>-18.93</v>
      </c>
      <c r="CT206" s="29">
        <f t="shared" si="161"/>
        <v>-18.93</v>
      </c>
      <c r="CU206" s="29">
        <f t="shared" si="162"/>
        <v>-18.93</v>
      </c>
      <c r="CV206" s="29">
        <f t="shared" si="163"/>
        <v>-18.93</v>
      </c>
      <c r="CW206" s="29">
        <f t="shared" si="164"/>
        <v>-18.93</v>
      </c>
      <c r="CX206" s="29">
        <f t="shared" si="165"/>
        <v>-18.93</v>
      </c>
      <c r="CY206" s="29">
        <f t="shared" si="166"/>
        <v>-18.93</v>
      </c>
      <c r="CZ206" s="29">
        <f t="shared" si="167"/>
        <v>-18.93</v>
      </c>
      <c r="DA206" s="29">
        <f t="shared" si="168"/>
        <v>-18.93</v>
      </c>
      <c r="DB206" s="29">
        <f t="shared" si="169"/>
        <v>-18.93</v>
      </c>
      <c r="DC206" s="29">
        <f t="shared" si="170"/>
        <v>-18.93</v>
      </c>
    </row>
    <row r="207" spans="11:107" s="2" customFormat="1">
      <c r="K207" s="17" t="s">
        <v>77</v>
      </c>
      <c r="L207" s="17" t="s">
        <v>265</v>
      </c>
      <c r="M207" s="17" t="s">
        <v>45</v>
      </c>
      <c r="N207" s="2" t="str">
        <f t="shared" si="135"/>
        <v>JD8B20562AC</v>
      </c>
      <c r="O207" s="2" t="str">
        <f t="shared" si="132"/>
        <v>AC</v>
      </c>
      <c r="P207" s="2" t="str">
        <f t="shared" si="136"/>
        <v>JD8B-20562-AC</v>
      </c>
      <c r="Q207" s="2" t="s">
        <v>3305</v>
      </c>
      <c r="R207" s="2" t="s">
        <v>3306</v>
      </c>
      <c r="S207" s="2" t="s">
        <v>2333</v>
      </c>
      <c r="T207" s="2">
        <v>1</v>
      </c>
      <c r="U207" s="2">
        <v>1</v>
      </c>
      <c r="V207" s="2" t="s">
        <v>1375</v>
      </c>
      <c r="W207" s="2" t="s">
        <v>1375</v>
      </c>
      <c r="X207" s="2" t="s">
        <v>1375</v>
      </c>
      <c r="Y207" s="2" t="s">
        <v>1375</v>
      </c>
      <c r="Z207" s="2" t="s">
        <v>1375</v>
      </c>
      <c r="AA207" s="2" t="s">
        <v>1375</v>
      </c>
      <c r="AB207" s="2">
        <v>1</v>
      </c>
      <c r="AC207" s="2">
        <v>1</v>
      </c>
      <c r="AD207" s="2" t="s">
        <v>1375</v>
      </c>
      <c r="AE207" s="2" t="s">
        <v>1375</v>
      </c>
      <c r="AF207" s="2" t="s">
        <v>1375</v>
      </c>
      <c r="AL207" s="2">
        <f t="shared" si="139"/>
        <v>1</v>
      </c>
      <c r="AM207" s="2" t="str">
        <f t="shared" si="140"/>
        <v>JD8B</v>
      </c>
      <c r="AN207" s="2" t="str">
        <f t="shared" si="141"/>
        <v>20562</v>
      </c>
      <c r="AO207" s="2" t="str">
        <f t="shared" ref="AO207:AO266" si="172">TRIM(O207)</f>
        <v>AC</v>
      </c>
      <c r="AP207" s="2" t="str">
        <f t="shared" si="143"/>
        <v>JD8B-20562-AC</v>
      </c>
      <c r="AQ207" s="2" t="s">
        <v>1672</v>
      </c>
      <c r="AR207" s="2" t="s">
        <v>1673</v>
      </c>
      <c r="AS207" s="2">
        <v>0</v>
      </c>
      <c r="AT207" s="2" t="s">
        <v>2160</v>
      </c>
      <c r="AU207" s="2" t="s">
        <v>2330</v>
      </c>
      <c r="AV207" s="2" t="s">
        <v>2331</v>
      </c>
      <c r="AW207" s="2">
        <v>0</v>
      </c>
      <c r="AX207" s="2">
        <v>0</v>
      </c>
      <c r="AY207" s="2" t="s">
        <v>2108</v>
      </c>
      <c r="AZ207" s="2" t="s">
        <v>2124</v>
      </c>
      <c r="BA207" s="2" t="s">
        <v>2073</v>
      </c>
      <c r="BB207" s="29">
        <v>-24.32</v>
      </c>
      <c r="BC207" s="29">
        <v>0</v>
      </c>
      <c r="BD207" s="29">
        <v>-0.26</v>
      </c>
      <c r="BE207" s="29">
        <v>0</v>
      </c>
      <c r="BF207" s="29">
        <v>-1.03</v>
      </c>
      <c r="BG207" s="29">
        <v>-25.610000000000003</v>
      </c>
      <c r="BH207" s="29">
        <f t="shared" si="137"/>
        <v>0</v>
      </c>
      <c r="BI207" s="29">
        <f t="shared" si="138"/>
        <v>0</v>
      </c>
      <c r="BJ207" s="29">
        <f t="shared" si="144"/>
        <v>-25.610000000000003</v>
      </c>
      <c r="BK207" s="29">
        <f>BJ207/INDEX('EX-Rate'!A:I,MATCH('TT BoM '!BL207,'EX-Rate'!B:B,0),COLUMN('EX-Rate'!E:E))</f>
        <v>-3.6981031154062496</v>
      </c>
      <c r="BL207" s="2" t="s">
        <v>2109</v>
      </c>
      <c r="BM207" s="2" t="str">
        <f t="shared" si="171"/>
        <v>LP</v>
      </c>
      <c r="BN207" s="2" t="s">
        <v>2332</v>
      </c>
      <c r="BO207" s="2" t="s">
        <v>2333</v>
      </c>
      <c r="BQ207" s="29">
        <v>-202750</v>
      </c>
      <c r="BR207" s="29">
        <v>-202750</v>
      </c>
      <c r="BS207" s="29"/>
      <c r="BT207" s="29">
        <v>-739994</v>
      </c>
      <c r="BU207" s="29">
        <v>718441</v>
      </c>
      <c r="BV207" s="29">
        <v>0</v>
      </c>
      <c r="CC207" s="29">
        <f t="shared" si="145"/>
        <v>-3.6981031154062496</v>
      </c>
      <c r="CD207" s="29">
        <f t="shared" si="146"/>
        <v>-3.6981031154062496</v>
      </c>
      <c r="CE207" s="29">
        <f t="shared" si="147"/>
        <v>0</v>
      </c>
      <c r="CF207" s="29">
        <f t="shared" si="148"/>
        <v>0</v>
      </c>
      <c r="CG207" s="29">
        <f t="shared" si="149"/>
        <v>0</v>
      </c>
      <c r="CH207" s="29">
        <f t="shared" si="150"/>
        <v>0</v>
      </c>
      <c r="CI207" s="29">
        <f t="shared" si="151"/>
        <v>0</v>
      </c>
      <c r="CJ207" s="29">
        <f t="shared" si="152"/>
        <v>0</v>
      </c>
      <c r="CK207" s="29">
        <f t="shared" si="153"/>
        <v>-3.6981031154062496</v>
      </c>
      <c r="CL207" s="29">
        <f t="shared" si="154"/>
        <v>-3.6981031154062496</v>
      </c>
      <c r="CM207" s="29">
        <f t="shared" si="155"/>
        <v>0</v>
      </c>
      <c r="CN207" s="29">
        <f t="shared" si="156"/>
        <v>0</v>
      </c>
      <c r="CO207" s="29">
        <f t="shared" si="157"/>
        <v>0</v>
      </c>
      <c r="CQ207" s="29">
        <f t="shared" si="158"/>
        <v>-25.610000000000003</v>
      </c>
      <c r="CR207" s="29">
        <f t="shared" si="159"/>
        <v>-25.610000000000003</v>
      </c>
      <c r="CS207" s="29">
        <f t="shared" si="160"/>
        <v>0</v>
      </c>
      <c r="CT207" s="29">
        <f t="shared" si="161"/>
        <v>0</v>
      </c>
      <c r="CU207" s="29">
        <f t="shared" si="162"/>
        <v>0</v>
      </c>
      <c r="CV207" s="29">
        <f t="shared" si="163"/>
        <v>0</v>
      </c>
      <c r="CW207" s="29">
        <f t="shared" si="164"/>
        <v>0</v>
      </c>
      <c r="CX207" s="29">
        <f t="shared" si="165"/>
        <v>0</v>
      </c>
      <c r="CY207" s="29">
        <f t="shared" si="166"/>
        <v>-25.610000000000003</v>
      </c>
      <c r="CZ207" s="29">
        <f t="shared" si="167"/>
        <v>-25.610000000000003</v>
      </c>
      <c r="DA207" s="29">
        <f t="shared" si="168"/>
        <v>0</v>
      </c>
      <c r="DB207" s="29">
        <f t="shared" si="169"/>
        <v>0</v>
      </c>
      <c r="DC207" s="29">
        <f t="shared" si="170"/>
        <v>0</v>
      </c>
    </row>
    <row r="208" spans="11:107" s="2" customFormat="1">
      <c r="K208" s="17" t="s">
        <v>77</v>
      </c>
      <c r="L208" s="17" t="s">
        <v>265</v>
      </c>
      <c r="M208" s="17" t="s">
        <v>244</v>
      </c>
      <c r="N208" s="2" t="str">
        <f t="shared" si="135"/>
        <v>JD8B20562BD</v>
      </c>
      <c r="O208" s="2" t="str">
        <f t="shared" si="132"/>
        <v>BD</v>
      </c>
      <c r="P208" s="2" t="str">
        <f t="shared" si="136"/>
        <v>JD8B-20562-BD</v>
      </c>
      <c r="Q208" s="2" t="s">
        <v>3305</v>
      </c>
      <c r="R208" s="2" t="s">
        <v>3306</v>
      </c>
      <c r="S208" s="2" t="s">
        <v>2333</v>
      </c>
      <c r="T208" s="2" t="s">
        <v>1375</v>
      </c>
      <c r="U208" s="2" t="s">
        <v>1375</v>
      </c>
      <c r="V208" s="2">
        <v>1</v>
      </c>
      <c r="W208" s="2">
        <v>1</v>
      </c>
      <c r="X208" s="2">
        <v>1</v>
      </c>
      <c r="Y208" s="2">
        <v>1</v>
      </c>
      <c r="Z208" s="2">
        <v>1</v>
      </c>
      <c r="AA208" s="2">
        <v>1</v>
      </c>
      <c r="AB208" s="2" t="s">
        <v>1375</v>
      </c>
      <c r="AC208" s="2" t="s">
        <v>1375</v>
      </c>
      <c r="AD208" s="2">
        <v>1</v>
      </c>
      <c r="AE208" s="2">
        <v>1</v>
      </c>
      <c r="AF208" s="2">
        <v>1</v>
      </c>
      <c r="AL208" s="2">
        <f t="shared" si="139"/>
        <v>1</v>
      </c>
      <c r="AM208" s="2" t="str">
        <f t="shared" si="140"/>
        <v>JD8B</v>
      </c>
      <c r="AN208" s="2" t="str">
        <f t="shared" si="141"/>
        <v>20562</v>
      </c>
      <c r="AO208" s="2" t="str">
        <f t="shared" si="172"/>
        <v>BD</v>
      </c>
      <c r="AP208" s="2" t="str">
        <f t="shared" si="143"/>
        <v>JD8B-20562-BD</v>
      </c>
      <c r="AQ208" s="2" t="s">
        <v>1672</v>
      </c>
      <c r="AR208" s="2" t="s">
        <v>1673</v>
      </c>
      <c r="AS208" s="2">
        <v>0</v>
      </c>
      <c r="AT208" s="2" t="s">
        <v>2160</v>
      </c>
      <c r="AU208" s="2" t="s">
        <v>2330</v>
      </c>
      <c r="AV208" s="2" t="s">
        <v>2331</v>
      </c>
      <c r="AW208" s="2">
        <v>0</v>
      </c>
      <c r="AX208" s="2">
        <v>0</v>
      </c>
      <c r="AY208" s="2" t="s">
        <v>2108</v>
      </c>
      <c r="AZ208" s="2" t="s">
        <v>2124</v>
      </c>
      <c r="BA208" s="2" t="s">
        <v>2073</v>
      </c>
      <c r="BB208" s="29">
        <v>-30.19</v>
      </c>
      <c r="BC208" s="29">
        <v>0</v>
      </c>
      <c r="BD208" s="29">
        <v>-0.46</v>
      </c>
      <c r="BE208" s="29">
        <v>0</v>
      </c>
      <c r="BF208" s="29">
        <v>-0.69</v>
      </c>
      <c r="BG208" s="29">
        <v>-31.340000000000003</v>
      </c>
      <c r="BH208" s="29">
        <f t="shared" si="137"/>
        <v>0</v>
      </c>
      <c r="BI208" s="29">
        <f t="shared" si="138"/>
        <v>0</v>
      </c>
      <c r="BJ208" s="29">
        <f t="shared" si="144"/>
        <v>-31.340000000000003</v>
      </c>
      <c r="BK208" s="29">
        <f>BJ208/INDEX('EX-Rate'!A:I,MATCH('TT BoM '!BL208,'EX-Rate'!B:B,0),COLUMN('EX-Rate'!E:E))</f>
        <v>-4.5255193923011268</v>
      </c>
      <c r="BL208" s="2" t="s">
        <v>2109</v>
      </c>
      <c r="BM208" s="2" t="str">
        <f t="shared" si="171"/>
        <v>LP</v>
      </c>
      <c r="BN208" s="2" t="s">
        <v>2332</v>
      </c>
      <c r="BO208" s="2" t="s">
        <v>2333</v>
      </c>
      <c r="BQ208" s="29">
        <v>-202750</v>
      </c>
      <c r="BR208" s="29">
        <v>-202750</v>
      </c>
      <c r="BS208" s="29"/>
      <c r="BT208" s="29">
        <v>-739994</v>
      </c>
      <c r="BU208" s="29">
        <v>1072455</v>
      </c>
      <c r="BV208" s="29">
        <v>0</v>
      </c>
      <c r="CC208" s="29">
        <f t="shared" si="145"/>
        <v>0</v>
      </c>
      <c r="CD208" s="29">
        <f t="shared" si="146"/>
        <v>0</v>
      </c>
      <c r="CE208" s="29">
        <f t="shared" si="147"/>
        <v>-4.5255193923011268</v>
      </c>
      <c r="CF208" s="29">
        <f t="shared" si="148"/>
        <v>-4.5255193923011268</v>
      </c>
      <c r="CG208" s="29">
        <f t="shared" si="149"/>
        <v>-4.5255193923011268</v>
      </c>
      <c r="CH208" s="29">
        <f t="shared" si="150"/>
        <v>-4.5255193923011268</v>
      </c>
      <c r="CI208" s="29">
        <f t="shared" si="151"/>
        <v>-4.5255193923011268</v>
      </c>
      <c r="CJ208" s="29">
        <f t="shared" si="152"/>
        <v>-4.5255193923011268</v>
      </c>
      <c r="CK208" s="29">
        <f t="shared" si="153"/>
        <v>0</v>
      </c>
      <c r="CL208" s="29">
        <f t="shared" si="154"/>
        <v>0</v>
      </c>
      <c r="CM208" s="29">
        <f t="shared" si="155"/>
        <v>-4.5255193923011268</v>
      </c>
      <c r="CN208" s="29">
        <f t="shared" si="156"/>
        <v>-4.5255193923011268</v>
      </c>
      <c r="CO208" s="29">
        <f t="shared" si="157"/>
        <v>-4.5255193923011268</v>
      </c>
      <c r="CQ208" s="29">
        <f t="shared" si="158"/>
        <v>0</v>
      </c>
      <c r="CR208" s="29">
        <f t="shared" si="159"/>
        <v>0</v>
      </c>
      <c r="CS208" s="29">
        <f t="shared" si="160"/>
        <v>-31.340000000000003</v>
      </c>
      <c r="CT208" s="29">
        <f t="shared" si="161"/>
        <v>-31.340000000000003</v>
      </c>
      <c r="CU208" s="29">
        <f t="shared" si="162"/>
        <v>-31.340000000000003</v>
      </c>
      <c r="CV208" s="29">
        <f t="shared" si="163"/>
        <v>-31.340000000000003</v>
      </c>
      <c r="CW208" s="29">
        <f t="shared" si="164"/>
        <v>-31.340000000000003</v>
      </c>
      <c r="CX208" s="29">
        <f t="shared" si="165"/>
        <v>-31.340000000000003</v>
      </c>
      <c r="CY208" s="29">
        <f t="shared" si="166"/>
        <v>0</v>
      </c>
      <c r="CZ208" s="29">
        <f t="shared" si="167"/>
        <v>0</v>
      </c>
      <c r="DA208" s="29">
        <f t="shared" si="168"/>
        <v>-31.340000000000003</v>
      </c>
      <c r="DB208" s="29">
        <f t="shared" si="169"/>
        <v>-31.340000000000003</v>
      </c>
      <c r="DC208" s="29">
        <f t="shared" si="170"/>
        <v>-31.340000000000003</v>
      </c>
    </row>
    <row r="209" spans="11:107" s="2" customFormat="1">
      <c r="K209" s="17" t="s">
        <v>77</v>
      </c>
      <c r="L209" s="17" t="s">
        <v>266</v>
      </c>
      <c r="M209" s="17" t="s">
        <v>45</v>
      </c>
      <c r="N209" s="2" t="str">
        <f t="shared" si="135"/>
        <v>JD8B20563AC</v>
      </c>
      <c r="O209" s="2" t="str">
        <f t="shared" si="132"/>
        <v>AC</v>
      </c>
      <c r="P209" s="2" t="str">
        <f t="shared" si="136"/>
        <v>JD8B-20563-AC</v>
      </c>
      <c r="Q209" s="2" t="s">
        <v>3305</v>
      </c>
      <c r="R209" s="2" t="s">
        <v>3306</v>
      </c>
      <c r="S209" s="2" t="s">
        <v>2333</v>
      </c>
      <c r="T209" s="2">
        <v>1</v>
      </c>
      <c r="U209" s="2">
        <v>1</v>
      </c>
      <c r="V209" s="2" t="s">
        <v>1375</v>
      </c>
      <c r="W209" s="2" t="s">
        <v>1375</v>
      </c>
      <c r="X209" s="2" t="s">
        <v>1375</v>
      </c>
      <c r="Y209" s="2" t="s">
        <v>1375</v>
      </c>
      <c r="Z209" s="2" t="s">
        <v>1375</v>
      </c>
      <c r="AA209" s="2" t="s">
        <v>1375</v>
      </c>
      <c r="AB209" s="2">
        <v>1</v>
      </c>
      <c r="AC209" s="2">
        <v>1</v>
      </c>
      <c r="AD209" s="2" t="s">
        <v>1375</v>
      </c>
      <c r="AE209" s="2" t="s">
        <v>1375</v>
      </c>
      <c r="AF209" s="2" t="s">
        <v>1375</v>
      </c>
      <c r="AL209" s="2">
        <f t="shared" si="139"/>
        <v>1</v>
      </c>
      <c r="AM209" s="2" t="str">
        <f t="shared" si="140"/>
        <v>JD8B</v>
      </c>
      <c r="AN209" s="2" t="str">
        <f t="shared" si="141"/>
        <v>20563</v>
      </c>
      <c r="AO209" s="2" t="str">
        <f t="shared" si="172"/>
        <v>AC</v>
      </c>
      <c r="AP209" s="2" t="str">
        <f t="shared" si="143"/>
        <v>JD8B-20563-AC</v>
      </c>
      <c r="AQ209" s="2" t="s">
        <v>1672</v>
      </c>
      <c r="AR209" s="2" t="s">
        <v>1673</v>
      </c>
      <c r="AS209" s="2">
        <v>0</v>
      </c>
      <c r="AT209" s="2" t="s">
        <v>2160</v>
      </c>
      <c r="AU209" s="2" t="s">
        <v>2330</v>
      </c>
      <c r="AV209" s="2" t="s">
        <v>2331</v>
      </c>
      <c r="AW209" s="2">
        <v>0</v>
      </c>
      <c r="AX209" s="2">
        <v>0</v>
      </c>
      <c r="AY209" s="2" t="s">
        <v>2108</v>
      </c>
      <c r="AZ209" s="2" t="s">
        <v>2124</v>
      </c>
      <c r="BA209" s="2" t="s">
        <v>2073</v>
      </c>
      <c r="BB209" s="29">
        <v>-24.32</v>
      </c>
      <c r="BC209" s="29">
        <v>0</v>
      </c>
      <c r="BD209" s="29">
        <v>-0.26</v>
      </c>
      <c r="BE209" s="29">
        <v>0</v>
      </c>
      <c r="BF209" s="29">
        <v>-1.03</v>
      </c>
      <c r="BG209" s="29">
        <v>-25.610000000000003</v>
      </c>
      <c r="BH209" s="29">
        <f t="shared" si="137"/>
        <v>0</v>
      </c>
      <c r="BI209" s="29">
        <f t="shared" si="138"/>
        <v>0</v>
      </c>
      <c r="BJ209" s="29">
        <f t="shared" si="144"/>
        <v>-25.610000000000003</v>
      </c>
      <c r="BK209" s="29">
        <f>BJ209/INDEX('EX-Rate'!A:I,MATCH('TT BoM '!BL209,'EX-Rate'!B:B,0),COLUMN('EX-Rate'!E:E))</f>
        <v>-3.6981031154062496</v>
      </c>
      <c r="BL209" s="2" t="s">
        <v>2109</v>
      </c>
      <c r="BM209" s="2" t="str">
        <f t="shared" si="171"/>
        <v>LP</v>
      </c>
      <c r="BN209" s="2" t="s">
        <v>2332</v>
      </c>
      <c r="BO209" s="2" t="s">
        <v>2333</v>
      </c>
      <c r="BQ209" s="29" t="s">
        <v>2334</v>
      </c>
      <c r="BR209" s="29" t="s">
        <v>2334</v>
      </c>
      <c r="BS209" s="29"/>
      <c r="BT209" s="29">
        <v>-739994</v>
      </c>
      <c r="BU209" s="29">
        <v>718441</v>
      </c>
      <c r="BV209" s="29">
        <v>0</v>
      </c>
      <c r="CC209" s="29">
        <f t="shared" si="145"/>
        <v>-3.6981031154062496</v>
      </c>
      <c r="CD209" s="29">
        <f t="shared" si="146"/>
        <v>-3.6981031154062496</v>
      </c>
      <c r="CE209" s="29">
        <f t="shared" si="147"/>
        <v>0</v>
      </c>
      <c r="CF209" s="29">
        <f t="shared" si="148"/>
        <v>0</v>
      </c>
      <c r="CG209" s="29">
        <f t="shared" si="149"/>
        <v>0</v>
      </c>
      <c r="CH209" s="29">
        <f t="shared" si="150"/>
        <v>0</v>
      </c>
      <c r="CI209" s="29">
        <f t="shared" si="151"/>
        <v>0</v>
      </c>
      <c r="CJ209" s="29">
        <f t="shared" si="152"/>
        <v>0</v>
      </c>
      <c r="CK209" s="29">
        <f t="shared" si="153"/>
        <v>-3.6981031154062496</v>
      </c>
      <c r="CL209" s="29">
        <f t="shared" si="154"/>
        <v>-3.6981031154062496</v>
      </c>
      <c r="CM209" s="29">
        <f t="shared" si="155"/>
        <v>0</v>
      </c>
      <c r="CN209" s="29">
        <f t="shared" si="156"/>
        <v>0</v>
      </c>
      <c r="CO209" s="29">
        <f t="shared" si="157"/>
        <v>0</v>
      </c>
      <c r="CQ209" s="29">
        <f t="shared" si="158"/>
        <v>-25.610000000000003</v>
      </c>
      <c r="CR209" s="29">
        <f t="shared" si="159"/>
        <v>-25.610000000000003</v>
      </c>
      <c r="CS209" s="29">
        <f t="shared" si="160"/>
        <v>0</v>
      </c>
      <c r="CT209" s="29">
        <f t="shared" si="161"/>
        <v>0</v>
      </c>
      <c r="CU209" s="29">
        <f t="shared" si="162"/>
        <v>0</v>
      </c>
      <c r="CV209" s="29">
        <f t="shared" si="163"/>
        <v>0</v>
      </c>
      <c r="CW209" s="29">
        <f t="shared" si="164"/>
        <v>0</v>
      </c>
      <c r="CX209" s="29">
        <f t="shared" si="165"/>
        <v>0</v>
      </c>
      <c r="CY209" s="29">
        <f t="shared" si="166"/>
        <v>-25.610000000000003</v>
      </c>
      <c r="CZ209" s="29">
        <f t="shared" si="167"/>
        <v>-25.610000000000003</v>
      </c>
      <c r="DA209" s="29">
        <f t="shared" si="168"/>
        <v>0</v>
      </c>
      <c r="DB209" s="29">
        <f t="shared" si="169"/>
        <v>0</v>
      </c>
      <c r="DC209" s="29">
        <f t="shared" si="170"/>
        <v>0</v>
      </c>
    </row>
    <row r="210" spans="11:107" s="2" customFormat="1">
      <c r="K210" s="17" t="s">
        <v>77</v>
      </c>
      <c r="L210" s="17" t="s">
        <v>266</v>
      </c>
      <c r="M210" s="17" t="s">
        <v>244</v>
      </c>
      <c r="N210" s="2" t="str">
        <f t="shared" si="135"/>
        <v>JD8B20563BD</v>
      </c>
      <c r="O210" s="2" t="str">
        <f t="shared" si="132"/>
        <v>BD</v>
      </c>
      <c r="P210" s="2" t="str">
        <f t="shared" si="136"/>
        <v>JD8B-20563-BD</v>
      </c>
      <c r="Q210" s="2" t="s">
        <v>3305</v>
      </c>
      <c r="R210" s="2" t="s">
        <v>3306</v>
      </c>
      <c r="S210" s="2" t="s">
        <v>2333</v>
      </c>
      <c r="T210" s="2" t="s">
        <v>1375</v>
      </c>
      <c r="U210" s="2" t="s">
        <v>1375</v>
      </c>
      <c r="V210" s="2">
        <v>1</v>
      </c>
      <c r="W210" s="2">
        <v>1</v>
      </c>
      <c r="X210" s="2">
        <v>1</v>
      </c>
      <c r="Y210" s="2">
        <v>1</v>
      </c>
      <c r="Z210" s="2">
        <v>1</v>
      </c>
      <c r="AA210" s="2">
        <v>1</v>
      </c>
      <c r="AB210" s="2" t="s">
        <v>1375</v>
      </c>
      <c r="AC210" s="2" t="s">
        <v>1375</v>
      </c>
      <c r="AD210" s="2">
        <v>1</v>
      </c>
      <c r="AE210" s="2">
        <v>1</v>
      </c>
      <c r="AF210" s="2">
        <v>1</v>
      </c>
      <c r="AL210" s="2">
        <f t="shared" si="139"/>
        <v>1</v>
      </c>
      <c r="AM210" s="2" t="str">
        <f t="shared" si="140"/>
        <v>JD8B</v>
      </c>
      <c r="AN210" s="2" t="str">
        <f t="shared" si="141"/>
        <v>20563</v>
      </c>
      <c r="AO210" s="2" t="s">
        <v>1607</v>
      </c>
      <c r="AP210" s="2" t="str">
        <f t="shared" si="143"/>
        <v>JD8B-20563-BC</v>
      </c>
      <c r="AQ210" s="2" t="s">
        <v>1674</v>
      </c>
      <c r="AR210" s="2" t="s">
        <v>1675</v>
      </c>
      <c r="AS210" s="2">
        <v>0</v>
      </c>
      <c r="AT210" s="2" t="s">
        <v>2160</v>
      </c>
      <c r="AU210" s="2" t="s">
        <v>2330</v>
      </c>
      <c r="AV210" s="2" t="s">
        <v>2331</v>
      </c>
      <c r="AW210" s="2">
        <v>0</v>
      </c>
      <c r="AX210" s="2">
        <v>0</v>
      </c>
      <c r="AY210" s="2" t="s">
        <v>2108</v>
      </c>
      <c r="AZ210" s="2" t="s">
        <v>2124</v>
      </c>
      <c r="BA210" s="2" t="s">
        <v>2073</v>
      </c>
      <c r="BB210" s="29">
        <v>-30.19</v>
      </c>
      <c r="BC210" s="29">
        <v>0</v>
      </c>
      <c r="BD210" s="29">
        <v>-0.46</v>
      </c>
      <c r="BE210" s="29">
        <v>0</v>
      </c>
      <c r="BF210" s="29">
        <v>-0.69</v>
      </c>
      <c r="BG210" s="29">
        <v>-31.340000000000003</v>
      </c>
      <c r="BH210" s="29">
        <f t="shared" si="137"/>
        <v>0</v>
      </c>
      <c r="BI210" s="29">
        <f t="shared" si="138"/>
        <v>0</v>
      </c>
      <c r="BJ210" s="29">
        <f t="shared" si="144"/>
        <v>-31.340000000000003</v>
      </c>
      <c r="BK210" s="29">
        <f>BJ210/INDEX('EX-Rate'!A:I,MATCH('TT BoM '!BL210,'EX-Rate'!B:B,0),COLUMN('EX-Rate'!E:E))</f>
        <v>-4.5255193923011268</v>
      </c>
      <c r="BL210" s="2" t="s">
        <v>2109</v>
      </c>
      <c r="BM210" s="2" t="str">
        <f t="shared" si="171"/>
        <v>LP</v>
      </c>
      <c r="BN210" s="2" t="s">
        <v>2332</v>
      </c>
      <c r="BO210" s="2" t="s">
        <v>2333</v>
      </c>
      <c r="BQ210" s="29" t="s">
        <v>2334</v>
      </c>
      <c r="BR210" s="29" t="s">
        <v>2334</v>
      </c>
      <c r="BS210" s="29"/>
      <c r="BT210" s="29">
        <v>-739994</v>
      </c>
      <c r="BU210" s="29">
        <v>1072455</v>
      </c>
      <c r="BV210" s="29">
        <v>0</v>
      </c>
      <c r="CC210" s="29">
        <f t="shared" si="145"/>
        <v>0</v>
      </c>
      <c r="CD210" s="29">
        <f t="shared" si="146"/>
        <v>0</v>
      </c>
      <c r="CE210" s="29">
        <f t="shared" si="147"/>
        <v>-4.5255193923011268</v>
      </c>
      <c r="CF210" s="29">
        <f t="shared" si="148"/>
        <v>-4.5255193923011268</v>
      </c>
      <c r="CG210" s="29">
        <f t="shared" si="149"/>
        <v>-4.5255193923011268</v>
      </c>
      <c r="CH210" s="29">
        <f t="shared" si="150"/>
        <v>-4.5255193923011268</v>
      </c>
      <c r="CI210" s="29">
        <f t="shared" si="151"/>
        <v>-4.5255193923011268</v>
      </c>
      <c r="CJ210" s="29">
        <f t="shared" si="152"/>
        <v>-4.5255193923011268</v>
      </c>
      <c r="CK210" s="29">
        <f t="shared" si="153"/>
        <v>0</v>
      </c>
      <c r="CL210" s="29">
        <f t="shared" si="154"/>
        <v>0</v>
      </c>
      <c r="CM210" s="29">
        <f t="shared" si="155"/>
        <v>-4.5255193923011268</v>
      </c>
      <c r="CN210" s="29">
        <f t="shared" si="156"/>
        <v>-4.5255193923011268</v>
      </c>
      <c r="CO210" s="29">
        <f t="shared" si="157"/>
        <v>-4.5255193923011268</v>
      </c>
      <c r="CQ210" s="29">
        <f t="shared" si="158"/>
        <v>0</v>
      </c>
      <c r="CR210" s="29">
        <f t="shared" si="159"/>
        <v>0</v>
      </c>
      <c r="CS210" s="29">
        <f t="shared" si="160"/>
        <v>-31.340000000000003</v>
      </c>
      <c r="CT210" s="29">
        <f t="shared" si="161"/>
        <v>-31.340000000000003</v>
      </c>
      <c r="CU210" s="29">
        <f t="shared" si="162"/>
        <v>-31.340000000000003</v>
      </c>
      <c r="CV210" s="29">
        <f t="shared" si="163"/>
        <v>-31.340000000000003</v>
      </c>
      <c r="CW210" s="29">
        <f t="shared" si="164"/>
        <v>-31.340000000000003</v>
      </c>
      <c r="CX210" s="29">
        <f t="shared" si="165"/>
        <v>-31.340000000000003</v>
      </c>
      <c r="CY210" s="29">
        <f t="shared" si="166"/>
        <v>0</v>
      </c>
      <c r="CZ210" s="29">
        <f t="shared" si="167"/>
        <v>0</v>
      </c>
      <c r="DA210" s="29">
        <f t="shared" si="168"/>
        <v>-31.340000000000003</v>
      </c>
      <c r="DB210" s="29">
        <f t="shared" si="169"/>
        <v>-31.340000000000003</v>
      </c>
      <c r="DC210" s="29">
        <f t="shared" si="170"/>
        <v>-31.340000000000003</v>
      </c>
    </row>
    <row r="211" spans="11:107" s="2" customFormat="1">
      <c r="K211" s="17" t="s">
        <v>18</v>
      </c>
      <c r="L211" s="17" t="s">
        <v>267</v>
      </c>
      <c r="M211" s="17" t="s">
        <v>66</v>
      </c>
      <c r="N211" s="2" t="str">
        <f t="shared" si="135"/>
        <v>ED8B20570AD</v>
      </c>
      <c r="O211" s="2" t="str">
        <f t="shared" si="132"/>
        <v>AD</v>
      </c>
      <c r="P211" s="2" t="str">
        <f t="shared" si="136"/>
        <v>ED8B-20570-AD</v>
      </c>
      <c r="Q211" s="2" t="s">
        <v>3305</v>
      </c>
      <c r="R211" s="2" t="s">
        <v>3306</v>
      </c>
      <c r="S211" s="2" t="s">
        <v>2333</v>
      </c>
      <c r="T211" s="2">
        <v>1</v>
      </c>
      <c r="U211" s="2">
        <v>1</v>
      </c>
      <c r="V211" s="2">
        <v>1</v>
      </c>
      <c r="W211" s="2">
        <v>1</v>
      </c>
      <c r="X211" s="2">
        <v>1</v>
      </c>
      <c r="Y211" s="2">
        <v>1</v>
      </c>
      <c r="Z211" s="2">
        <v>1</v>
      </c>
      <c r="AA211" s="2">
        <v>1</v>
      </c>
      <c r="AB211" s="2">
        <v>1</v>
      </c>
      <c r="AC211" s="2">
        <v>1</v>
      </c>
      <c r="AD211" s="2">
        <v>1</v>
      </c>
      <c r="AE211" s="2">
        <v>1</v>
      </c>
      <c r="AF211" s="2">
        <v>1</v>
      </c>
      <c r="AL211" s="2">
        <f t="shared" si="139"/>
        <v>1</v>
      </c>
      <c r="AM211" s="2" t="str">
        <f t="shared" si="140"/>
        <v>ED8B</v>
      </c>
      <c r="AN211" s="2" t="str">
        <f t="shared" si="141"/>
        <v>20570</v>
      </c>
      <c r="AO211" s="2" t="str">
        <f t="shared" ref="AO211:AO213" si="173">TRIM(O211)</f>
        <v>AD</v>
      </c>
      <c r="AP211" s="2" t="str">
        <f t="shared" si="143"/>
        <v>ED8B-20570-AD</v>
      </c>
      <c r="AQ211" s="2" t="s">
        <v>1672</v>
      </c>
      <c r="AR211" s="2" t="s">
        <v>1687</v>
      </c>
      <c r="AU211" s="2" t="s">
        <v>2330</v>
      </c>
      <c r="AV211" s="2" t="s">
        <v>2331</v>
      </c>
      <c r="AW211" s="2" t="s">
        <v>3606</v>
      </c>
      <c r="AY211" s="2" t="s">
        <v>1686</v>
      </c>
      <c r="AZ211" s="2" t="s">
        <v>2124</v>
      </c>
      <c r="BA211" s="2" t="s">
        <v>2073</v>
      </c>
      <c r="BB211" s="29"/>
      <c r="BC211" s="29"/>
      <c r="BD211" s="29"/>
      <c r="BE211" s="29"/>
      <c r="BF211" s="29"/>
      <c r="BG211" s="29">
        <v>-11.49</v>
      </c>
      <c r="BH211" s="29">
        <f t="shared" si="137"/>
        <v>0</v>
      </c>
      <c r="BI211" s="29">
        <f t="shared" si="138"/>
        <v>0</v>
      </c>
      <c r="BJ211" s="29">
        <f t="shared" si="144"/>
        <v>-11.49</v>
      </c>
      <c r="BK211" s="29">
        <f>BJ211/INDEX('EX-Rate'!A:I,MATCH('TT BoM '!BL211,'EX-Rate'!B:B,0),COLUMN('EX-Rate'!E:E))</f>
        <v>-1.6591645761818743</v>
      </c>
      <c r="BL211" s="2" t="s">
        <v>2109</v>
      </c>
      <c r="BM211" s="2" t="str">
        <f t="shared" si="171"/>
        <v>LP</v>
      </c>
      <c r="BN211" s="2" t="s">
        <v>3106</v>
      </c>
      <c r="BO211" s="2" t="s">
        <v>2333</v>
      </c>
      <c r="BQ211" s="29"/>
      <c r="BR211" s="29"/>
      <c r="BS211" s="29"/>
      <c r="BT211" s="29"/>
      <c r="BU211" s="29"/>
      <c r="BV211" s="29"/>
      <c r="CC211" s="29">
        <f t="shared" si="145"/>
        <v>-1.6591645761818743</v>
      </c>
      <c r="CD211" s="29">
        <f t="shared" si="146"/>
        <v>-1.6591645761818743</v>
      </c>
      <c r="CE211" s="29">
        <f t="shared" si="147"/>
        <v>-1.6591645761818743</v>
      </c>
      <c r="CF211" s="29">
        <f t="shared" si="148"/>
        <v>-1.6591645761818743</v>
      </c>
      <c r="CG211" s="29">
        <f t="shared" si="149"/>
        <v>-1.6591645761818743</v>
      </c>
      <c r="CH211" s="29">
        <f t="shared" si="150"/>
        <v>-1.6591645761818743</v>
      </c>
      <c r="CI211" s="29">
        <f t="shared" si="151"/>
        <v>-1.6591645761818743</v>
      </c>
      <c r="CJ211" s="29">
        <f t="shared" si="152"/>
        <v>-1.6591645761818743</v>
      </c>
      <c r="CK211" s="29">
        <f t="shared" si="153"/>
        <v>-1.6591645761818743</v>
      </c>
      <c r="CL211" s="29">
        <f t="shared" si="154"/>
        <v>-1.6591645761818743</v>
      </c>
      <c r="CM211" s="29">
        <f t="shared" si="155"/>
        <v>-1.6591645761818743</v>
      </c>
      <c r="CN211" s="29">
        <f t="shared" si="156"/>
        <v>-1.6591645761818743</v>
      </c>
      <c r="CO211" s="29">
        <f t="shared" si="157"/>
        <v>-1.6591645761818743</v>
      </c>
      <c r="CQ211" s="29">
        <f t="shared" si="158"/>
        <v>-11.49</v>
      </c>
      <c r="CR211" s="29">
        <f t="shared" si="159"/>
        <v>-11.49</v>
      </c>
      <c r="CS211" s="29">
        <f t="shared" si="160"/>
        <v>-11.49</v>
      </c>
      <c r="CT211" s="29">
        <f t="shared" si="161"/>
        <v>-11.49</v>
      </c>
      <c r="CU211" s="29">
        <f t="shared" si="162"/>
        <v>-11.49</v>
      </c>
      <c r="CV211" s="29">
        <f t="shared" si="163"/>
        <v>-11.49</v>
      </c>
      <c r="CW211" s="29">
        <f t="shared" si="164"/>
        <v>-11.49</v>
      </c>
      <c r="CX211" s="29">
        <f t="shared" si="165"/>
        <v>-11.49</v>
      </c>
      <c r="CY211" s="29">
        <f t="shared" si="166"/>
        <v>-11.49</v>
      </c>
      <c r="CZ211" s="29">
        <f t="shared" si="167"/>
        <v>-11.49</v>
      </c>
      <c r="DA211" s="29">
        <f t="shared" si="168"/>
        <v>-11.49</v>
      </c>
      <c r="DB211" s="29">
        <f t="shared" si="169"/>
        <v>-11.49</v>
      </c>
      <c r="DC211" s="29">
        <f t="shared" si="170"/>
        <v>-11.49</v>
      </c>
    </row>
    <row r="212" spans="11:107" s="2" customFormat="1">
      <c r="K212" s="17" t="s">
        <v>18</v>
      </c>
      <c r="L212" s="17" t="s">
        <v>268</v>
      </c>
      <c r="M212" s="17" t="s">
        <v>66</v>
      </c>
      <c r="N212" s="2" t="str">
        <f t="shared" si="135"/>
        <v>ED8B20571AD</v>
      </c>
      <c r="O212" s="2" t="str">
        <f t="shared" si="132"/>
        <v>AD</v>
      </c>
      <c r="P212" s="2" t="str">
        <f t="shared" si="136"/>
        <v>ED8B-20571-AD</v>
      </c>
      <c r="Q212" s="2" t="s">
        <v>3305</v>
      </c>
      <c r="R212" s="2" t="s">
        <v>3306</v>
      </c>
      <c r="S212" s="2" t="s">
        <v>2333</v>
      </c>
      <c r="T212" s="2">
        <v>1</v>
      </c>
      <c r="U212" s="2">
        <v>1</v>
      </c>
      <c r="V212" s="2">
        <v>1</v>
      </c>
      <c r="W212" s="2">
        <v>1</v>
      </c>
      <c r="X212" s="2">
        <v>1</v>
      </c>
      <c r="Y212" s="2">
        <v>1</v>
      </c>
      <c r="Z212" s="2">
        <v>1</v>
      </c>
      <c r="AA212" s="2">
        <v>1</v>
      </c>
      <c r="AB212" s="2">
        <v>1</v>
      </c>
      <c r="AC212" s="2">
        <v>1</v>
      </c>
      <c r="AD212" s="2">
        <v>1</v>
      </c>
      <c r="AE212" s="2">
        <v>1</v>
      </c>
      <c r="AF212" s="2">
        <v>1</v>
      </c>
      <c r="AL212" s="2">
        <f t="shared" si="139"/>
        <v>1</v>
      </c>
      <c r="AM212" s="2" t="str">
        <f t="shared" si="140"/>
        <v>ED8B</v>
      </c>
      <c r="AN212" s="2" t="str">
        <f t="shared" si="141"/>
        <v>20571</v>
      </c>
      <c r="AO212" s="2" t="str">
        <f t="shared" si="173"/>
        <v>AD</v>
      </c>
      <c r="AP212" s="2" t="str">
        <f t="shared" si="143"/>
        <v>ED8B-20571-AD</v>
      </c>
      <c r="AQ212" s="2" t="s">
        <v>1672</v>
      </c>
      <c r="AR212" s="2" t="s">
        <v>1687</v>
      </c>
      <c r="AU212" s="2" t="s">
        <v>2330</v>
      </c>
      <c r="AV212" s="2" t="s">
        <v>2331</v>
      </c>
      <c r="AW212" s="2" t="s">
        <v>3606</v>
      </c>
      <c r="AY212" s="2" t="s">
        <v>1686</v>
      </c>
      <c r="AZ212" s="2" t="s">
        <v>2124</v>
      </c>
      <c r="BA212" s="2" t="s">
        <v>2073</v>
      </c>
      <c r="BB212" s="29"/>
      <c r="BC212" s="29"/>
      <c r="BD212" s="29"/>
      <c r="BE212" s="29"/>
      <c r="BF212" s="29"/>
      <c r="BG212" s="29">
        <v>-11.49</v>
      </c>
      <c r="BH212" s="29">
        <f t="shared" si="137"/>
        <v>0</v>
      </c>
      <c r="BI212" s="29">
        <f t="shared" si="138"/>
        <v>0</v>
      </c>
      <c r="BJ212" s="29">
        <f t="shared" si="144"/>
        <v>-11.49</v>
      </c>
      <c r="BK212" s="29">
        <f>BJ212/INDEX('EX-Rate'!A:I,MATCH('TT BoM '!BL212,'EX-Rate'!B:B,0),COLUMN('EX-Rate'!E:E))</f>
        <v>-1.6591645761818743</v>
      </c>
      <c r="BL212" s="2" t="s">
        <v>2109</v>
      </c>
      <c r="BM212" s="2" t="str">
        <f t="shared" si="171"/>
        <v>LP</v>
      </c>
      <c r="BN212" s="2" t="s">
        <v>3106</v>
      </c>
      <c r="BO212" s="2" t="s">
        <v>2333</v>
      </c>
      <c r="BQ212" s="29"/>
      <c r="BR212" s="29"/>
      <c r="BS212" s="29"/>
      <c r="BT212" s="29"/>
      <c r="BU212" s="29"/>
      <c r="BV212" s="29"/>
      <c r="CC212" s="29">
        <f t="shared" si="145"/>
        <v>-1.6591645761818743</v>
      </c>
      <c r="CD212" s="29">
        <f t="shared" si="146"/>
        <v>-1.6591645761818743</v>
      </c>
      <c r="CE212" s="29">
        <f t="shared" si="147"/>
        <v>-1.6591645761818743</v>
      </c>
      <c r="CF212" s="29">
        <f t="shared" si="148"/>
        <v>-1.6591645761818743</v>
      </c>
      <c r="CG212" s="29">
        <f t="shared" si="149"/>
        <v>-1.6591645761818743</v>
      </c>
      <c r="CH212" s="29">
        <f t="shared" si="150"/>
        <v>-1.6591645761818743</v>
      </c>
      <c r="CI212" s="29">
        <f t="shared" si="151"/>
        <v>-1.6591645761818743</v>
      </c>
      <c r="CJ212" s="29">
        <f t="shared" si="152"/>
        <v>-1.6591645761818743</v>
      </c>
      <c r="CK212" s="29">
        <f t="shared" si="153"/>
        <v>-1.6591645761818743</v>
      </c>
      <c r="CL212" s="29">
        <f t="shared" si="154"/>
        <v>-1.6591645761818743</v>
      </c>
      <c r="CM212" s="29">
        <f t="shared" si="155"/>
        <v>-1.6591645761818743</v>
      </c>
      <c r="CN212" s="29">
        <f t="shared" si="156"/>
        <v>-1.6591645761818743</v>
      </c>
      <c r="CO212" s="29">
        <f t="shared" si="157"/>
        <v>-1.6591645761818743</v>
      </c>
      <c r="CQ212" s="29">
        <f t="shared" si="158"/>
        <v>-11.49</v>
      </c>
      <c r="CR212" s="29">
        <f t="shared" si="159"/>
        <v>-11.49</v>
      </c>
      <c r="CS212" s="29">
        <f t="shared" si="160"/>
        <v>-11.49</v>
      </c>
      <c r="CT212" s="29">
        <f t="shared" si="161"/>
        <v>-11.49</v>
      </c>
      <c r="CU212" s="29">
        <f t="shared" si="162"/>
        <v>-11.49</v>
      </c>
      <c r="CV212" s="29">
        <f t="shared" si="163"/>
        <v>-11.49</v>
      </c>
      <c r="CW212" s="29">
        <f t="shared" si="164"/>
        <v>-11.49</v>
      </c>
      <c r="CX212" s="29">
        <f t="shared" si="165"/>
        <v>-11.49</v>
      </c>
      <c r="CY212" s="29">
        <f t="shared" si="166"/>
        <v>-11.49</v>
      </c>
      <c r="CZ212" s="29">
        <f t="shared" si="167"/>
        <v>-11.49</v>
      </c>
      <c r="DA212" s="29">
        <f t="shared" si="168"/>
        <v>-11.49</v>
      </c>
      <c r="DB212" s="29">
        <f t="shared" si="169"/>
        <v>-11.49</v>
      </c>
      <c r="DC212" s="29">
        <f t="shared" si="170"/>
        <v>-11.49</v>
      </c>
    </row>
    <row r="213" spans="11:107" s="2" customFormat="1">
      <c r="K213" s="17" t="s">
        <v>18</v>
      </c>
      <c r="L213" s="17" t="s">
        <v>269</v>
      </c>
      <c r="M213" s="17" t="s">
        <v>171</v>
      </c>
      <c r="N213" s="2" t="str">
        <f t="shared" si="135"/>
        <v>ED8B20708AF</v>
      </c>
      <c r="O213" s="2" t="str">
        <f t="shared" si="132"/>
        <v>AF</v>
      </c>
      <c r="P213" s="2" t="str">
        <f t="shared" si="136"/>
        <v>ED8B-20708-AF</v>
      </c>
      <c r="Q213" s="2" t="s">
        <v>3305</v>
      </c>
      <c r="R213" s="2" t="s">
        <v>3306</v>
      </c>
      <c r="S213" s="2" t="s">
        <v>3105</v>
      </c>
      <c r="T213" s="2">
        <v>2</v>
      </c>
      <c r="U213" s="2">
        <v>2</v>
      </c>
      <c r="V213" s="2">
        <v>2</v>
      </c>
      <c r="W213" s="2">
        <v>2</v>
      </c>
      <c r="X213" s="2">
        <v>2</v>
      </c>
      <c r="Y213" s="2">
        <v>2</v>
      </c>
      <c r="Z213" s="2">
        <v>2</v>
      </c>
      <c r="AA213" s="2">
        <v>2</v>
      </c>
      <c r="AB213" s="2">
        <v>2</v>
      </c>
      <c r="AC213" s="2">
        <v>2</v>
      </c>
      <c r="AD213" s="2">
        <v>2</v>
      </c>
      <c r="AE213" s="2">
        <v>2</v>
      </c>
      <c r="AF213" s="2">
        <v>2</v>
      </c>
      <c r="AL213" s="2">
        <f t="shared" si="139"/>
        <v>1</v>
      </c>
      <c r="AM213" s="2" t="str">
        <f t="shared" si="140"/>
        <v>ED8B</v>
      </c>
      <c r="AN213" s="2" t="str">
        <f t="shared" si="141"/>
        <v>20708</v>
      </c>
      <c r="AO213" s="2" t="str">
        <f t="shared" si="173"/>
        <v>AF</v>
      </c>
      <c r="AP213" s="2" t="str">
        <f t="shared" si="143"/>
        <v>ED8B-20708-AF</v>
      </c>
      <c r="AQ213" s="2" t="s">
        <v>1672</v>
      </c>
      <c r="AR213" s="2" t="s">
        <v>1687</v>
      </c>
      <c r="AU213" s="2" t="s">
        <v>2803</v>
      </c>
      <c r="AV213" s="2" t="s">
        <v>3607</v>
      </c>
      <c r="AW213" s="2" t="s">
        <v>3605</v>
      </c>
      <c r="AY213" s="2" t="s">
        <v>1686</v>
      </c>
      <c r="AZ213" s="2" t="s">
        <v>2124</v>
      </c>
      <c r="BA213" s="2" t="s">
        <v>2073</v>
      </c>
      <c r="BB213" s="29"/>
      <c r="BC213" s="29"/>
      <c r="BD213" s="29"/>
      <c r="BE213" s="29"/>
      <c r="BF213" s="29"/>
      <c r="BG213" s="29">
        <v>-31.24</v>
      </c>
      <c r="BH213" s="29">
        <f t="shared" si="137"/>
        <v>0</v>
      </c>
      <c r="BI213" s="29">
        <f t="shared" si="138"/>
        <v>0</v>
      </c>
      <c r="BJ213" s="29">
        <f t="shared" si="144"/>
        <v>-31.24</v>
      </c>
      <c r="BK213" s="29">
        <f>BJ213/INDEX('EX-Rate'!A:I,MATCH('TT BoM '!BL213,'EX-Rate'!B:B,0),COLUMN('EX-Rate'!E:E))</f>
        <v>-4.5110793176607267</v>
      </c>
      <c r="BL213" s="2" t="s">
        <v>2109</v>
      </c>
      <c r="BM213" s="2" t="str">
        <f t="shared" si="171"/>
        <v>LP</v>
      </c>
      <c r="BN213" s="2" t="s">
        <v>3104</v>
      </c>
      <c r="BO213" s="2" t="s">
        <v>3105</v>
      </c>
      <c r="BQ213" s="29"/>
      <c r="BR213" s="29"/>
      <c r="BS213" s="29"/>
      <c r="BT213" s="29"/>
      <c r="BU213" s="29"/>
      <c r="BV213" s="29"/>
      <c r="CC213" s="29">
        <f t="shared" si="145"/>
        <v>-9.0221586353214533</v>
      </c>
      <c r="CD213" s="29">
        <f t="shared" si="146"/>
        <v>-9.0221586353214533</v>
      </c>
      <c r="CE213" s="29">
        <f t="shared" si="147"/>
        <v>-9.0221586353214533</v>
      </c>
      <c r="CF213" s="29">
        <f t="shared" si="148"/>
        <v>-9.0221586353214533</v>
      </c>
      <c r="CG213" s="29">
        <f t="shared" si="149"/>
        <v>-9.0221586353214533</v>
      </c>
      <c r="CH213" s="29">
        <f t="shared" si="150"/>
        <v>-9.0221586353214533</v>
      </c>
      <c r="CI213" s="29">
        <f t="shared" si="151"/>
        <v>-9.0221586353214533</v>
      </c>
      <c r="CJ213" s="29">
        <f t="shared" si="152"/>
        <v>-9.0221586353214533</v>
      </c>
      <c r="CK213" s="29">
        <f t="shared" si="153"/>
        <v>-9.0221586353214533</v>
      </c>
      <c r="CL213" s="29">
        <f t="shared" si="154"/>
        <v>-9.0221586353214533</v>
      </c>
      <c r="CM213" s="29">
        <f t="shared" si="155"/>
        <v>-9.0221586353214533</v>
      </c>
      <c r="CN213" s="29">
        <f t="shared" si="156"/>
        <v>-9.0221586353214533</v>
      </c>
      <c r="CO213" s="29">
        <f t="shared" si="157"/>
        <v>-9.0221586353214533</v>
      </c>
      <c r="CQ213" s="29">
        <f t="shared" si="158"/>
        <v>-62.48</v>
      </c>
      <c r="CR213" s="29">
        <f t="shared" si="159"/>
        <v>-62.48</v>
      </c>
      <c r="CS213" s="29">
        <f t="shared" si="160"/>
        <v>-62.48</v>
      </c>
      <c r="CT213" s="29">
        <f t="shared" si="161"/>
        <v>-62.48</v>
      </c>
      <c r="CU213" s="29">
        <f t="shared" si="162"/>
        <v>-62.48</v>
      </c>
      <c r="CV213" s="29">
        <f t="shared" si="163"/>
        <v>-62.48</v>
      </c>
      <c r="CW213" s="29">
        <f t="shared" si="164"/>
        <v>-62.48</v>
      </c>
      <c r="CX213" s="29">
        <f t="shared" si="165"/>
        <v>-62.48</v>
      </c>
      <c r="CY213" s="29">
        <f t="shared" si="166"/>
        <v>-62.48</v>
      </c>
      <c r="CZ213" s="29">
        <f t="shared" si="167"/>
        <v>-62.48</v>
      </c>
      <c r="DA213" s="29">
        <f t="shared" si="168"/>
        <v>-62.48</v>
      </c>
      <c r="DB213" s="29">
        <f t="shared" si="169"/>
        <v>-62.48</v>
      </c>
      <c r="DC213" s="29">
        <f t="shared" si="170"/>
        <v>-62.48</v>
      </c>
    </row>
    <row r="214" spans="11:107" s="2" customFormat="1">
      <c r="K214" s="17" t="s">
        <v>77</v>
      </c>
      <c r="L214" s="17" t="s">
        <v>270</v>
      </c>
      <c r="M214" s="17" t="s">
        <v>56</v>
      </c>
      <c r="N214" s="2" t="str">
        <f t="shared" si="135"/>
        <v>JD8B21510AB</v>
      </c>
      <c r="O214" s="2" t="str">
        <f t="shared" si="132"/>
        <v>AB</v>
      </c>
      <c r="P214" s="2" t="str">
        <f t="shared" si="136"/>
        <v>JD8B-21510-AB</v>
      </c>
      <c r="Q214" s="2" t="s">
        <v>3305</v>
      </c>
      <c r="R214" s="2" t="s">
        <v>3306</v>
      </c>
      <c r="S214" s="2" t="s">
        <v>2333</v>
      </c>
      <c r="T214" s="2">
        <v>1</v>
      </c>
      <c r="U214" s="2">
        <v>1</v>
      </c>
      <c r="V214" s="2">
        <v>1</v>
      </c>
      <c r="W214" s="2">
        <v>1</v>
      </c>
      <c r="X214" s="2">
        <v>1</v>
      </c>
      <c r="Y214" s="2">
        <v>1</v>
      </c>
      <c r="Z214" s="2" t="s">
        <v>1375</v>
      </c>
      <c r="AA214" s="2" t="s">
        <v>1375</v>
      </c>
      <c r="AB214" s="2">
        <v>1</v>
      </c>
      <c r="AC214" s="2">
        <v>1</v>
      </c>
      <c r="AD214" s="2">
        <v>1</v>
      </c>
      <c r="AE214" s="2">
        <v>1</v>
      </c>
      <c r="AF214" s="2" t="s">
        <v>1375</v>
      </c>
      <c r="AL214" s="2">
        <f t="shared" si="139"/>
        <v>1</v>
      </c>
      <c r="AM214" s="2" t="str">
        <f t="shared" si="140"/>
        <v>JD8B</v>
      </c>
      <c r="AN214" s="2" t="str">
        <f t="shared" si="141"/>
        <v>21510</v>
      </c>
      <c r="AO214" s="2" t="str">
        <f t="shared" si="172"/>
        <v>AB</v>
      </c>
      <c r="AP214" s="2" t="str">
        <f t="shared" si="143"/>
        <v>JD8B-21510-AB</v>
      </c>
      <c r="AQ214" s="2" t="s">
        <v>1672</v>
      </c>
      <c r="AR214" s="2" t="s">
        <v>1673</v>
      </c>
      <c r="AS214" s="2">
        <v>0</v>
      </c>
      <c r="AT214" s="2" t="s">
        <v>2160</v>
      </c>
      <c r="AU214" s="2" t="s">
        <v>2330</v>
      </c>
      <c r="AV214" s="2" t="s">
        <v>2331</v>
      </c>
      <c r="AW214" s="2" t="s">
        <v>2108</v>
      </c>
      <c r="AX214" s="2">
        <v>0</v>
      </c>
      <c r="AY214" s="2" t="s">
        <v>2108</v>
      </c>
      <c r="AZ214" s="2" t="s">
        <v>2124</v>
      </c>
      <c r="BA214" s="2" t="s">
        <v>2073</v>
      </c>
      <c r="BB214" s="29">
        <v>-48.69</v>
      </c>
      <c r="BC214" s="29">
        <v>-5.18</v>
      </c>
      <c r="BD214" s="29">
        <v>-1.5</v>
      </c>
      <c r="BE214" s="29">
        <v>-0.28000000000000003</v>
      </c>
      <c r="BF214" s="29">
        <v>-0.6</v>
      </c>
      <c r="BG214" s="29">
        <v>-56.25</v>
      </c>
      <c r="BH214" s="29">
        <f t="shared" si="137"/>
        <v>0</v>
      </c>
      <c r="BI214" s="29">
        <f t="shared" si="138"/>
        <v>0</v>
      </c>
      <c r="BJ214" s="29">
        <f t="shared" si="144"/>
        <v>-56.25</v>
      </c>
      <c r="BK214" s="29">
        <f>BJ214/INDEX('EX-Rate'!A:I,MATCH('TT BoM '!BL214,'EX-Rate'!B:B,0),COLUMN('EX-Rate'!E:E))</f>
        <v>-8.122541985224581</v>
      </c>
      <c r="BL214" s="2" t="s">
        <v>2109</v>
      </c>
      <c r="BM214" s="2" t="str">
        <f t="shared" si="171"/>
        <v>LP</v>
      </c>
      <c r="BN214" s="2" t="s">
        <v>2332</v>
      </c>
      <c r="BO214" s="2" t="s">
        <v>2333</v>
      </c>
      <c r="BQ214" s="29">
        <v>-908324</v>
      </c>
      <c r="BR214" s="29">
        <v>-908324</v>
      </c>
      <c r="BS214" s="29"/>
      <c r="BT214" s="29">
        <v>-620756</v>
      </c>
      <c r="BU214" s="29">
        <v>1034818.2000000001</v>
      </c>
      <c r="BV214" s="29">
        <v>0</v>
      </c>
      <c r="CC214" s="29">
        <f t="shared" si="145"/>
        <v>-8.122541985224581</v>
      </c>
      <c r="CD214" s="29">
        <f t="shared" si="146"/>
        <v>-8.122541985224581</v>
      </c>
      <c r="CE214" s="29">
        <f t="shared" si="147"/>
        <v>-8.122541985224581</v>
      </c>
      <c r="CF214" s="29">
        <f t="shared" si="148"/>
        <v>-8.122541985224581</v>
      </c>
      <c r="CG214" s="29">
        <f t="shared" si="149"/>
        <v>-8.122541985224581</v>
      </c>
      <c r="CH214" s="29">
        <f t="shared" si="150"/>
        <v>-8.122541985224581</v>
      </c>
      <c r="CI214" s="29">
        <f t="shared" si="151"/>
        <v>0</v>
      </c>
      <c r="CJ214" s="29">
        <f t="shared" si="152"/>
        <v>0</v>
      </c>
      <c r="CK214" s="29">
        <f t="shared" si="153"/>
        <v>-8.122541985224581</v>
      </c>
      <c r="CL214" s="29">
        <f t="shared" si="154"/>
        <v>-8.122541985224581</v>
      </c>
      <c r="CM214" s="29">
        <f t="shared" si="155"/>
        <v>-8.122541985224581</v>
      </c>
      <c r="CN214" s="29">
        <f t="shared" si="156"/>
        <v>-8.122541985224581</v>
      </c>
      <c r="CO214" s="29">
        <f t="shared" si="157"/>
        <v>0</v>
      </c>
      <c r="CQ214" s="29">
        <f t="shared" si="158"/>
        <v>-56.25</v>
      </c>
      <c r="CR214" s="29">
        <f t="shared" si="159"/>
        <v>-56.25</v>
      </c>
      <c r="CS214" s="29">
        <f t="shared" si="160"/>
        <v>-56.25</v>
      </c>
      <c r="CT214" s="29">
        <f t="shared" si="161"/>
        <v>-56.25</v>
      </c>
      <c r="CU214" s="29">
        <f t="shared" si="162"/>
        <v>-56.25</v>
      </c>
      <c r="CV214" s="29">
        <f t="shared" si="163"/>
        <v>-56.25</v>
      </c>
      <c r="CW214" s="29">
        <f t="shared" si="164"/>
        <v>0</v>
      </c>
      <c r="CX214" s="29">
        <f t="shared" si="165"/>
        <v>0</v>
      </c>
      <c r="CY214" s="29">
        <f t="shared" si="166"/>
        <v>-56.25</v>
      </c>
      <c r="CZ214" s="29">
        <f t="shared" si="167"/>
        <v>-56.25</v>
      </c>
      <c r="DA214" s="29">
        <f t="shared" si="168"/>
        <v>-56.25</v>
      </c>
      <c r="DB214" s="29">
        <f t="shared" si="169"/>
        <v>-56.25</v>
      </c>
      <c r="DC214" s="29">
        <f t="shared" si="170"/>
        <v>0</v>
      </c>
    </row>
    <row r="215" spans="11:107" s="2" customFormat="1">
      <c r="K215" s="17" t="s">
        <v>77</v>
      </c>
      <c r="L215" s="17" t="s">
        <v>270</v>
      </c>
      <c r="M215" s="17" t="s">
        <v>62</v>
      </c>
      <c r="N215" s="2" t="str">
        <f t="shared" si="135"/>
        <v>JD8B21510BC</v>
      </c>
      <c r="O215" s="2" t="str">
        <f t="shared" si="132"/>
        <v>BC</v>
      </c>
      <c r="P215" s="2" t="str">
        <f t="shared" si="136"/>
        <v>JD8B-21510-BC</v>
      </c>
      <c r="Q215" s="2" t="s">
        <v>3305</v>
      </c>
      <c r="R215" s="2" t="s">
        <v>3306</v>
      </c>
      <c r="S215" s="2" t="s">
        <v>2333</v>
      </c>
      <c r="T215" s="2" t="s">
        <v>1375</v>
      </c>
      <c r="U215" s="2" t="s">
        <v>1375</v>
      </c>
      <c r="V215" s="2" t="s">
        <v>1375</v>
      </c>
      <c r="W215" s="2" t="s">
        <v>1375</v>
      </c>
      <c r="X215" s="2" t="s">
        <v>1375</v>
      </c>
      <c r="Y215" s="2" t="s">
        <v>1375</v>
      </c>
      <c r="Z215" s="2">
        <v>1</v>
      </c>
      <c r="AA215" s="2">
        <v>1</v>
      </c>
      <c r="AB215" s="2" t="s">
        <v>1375</v>
      </c>
      <c r="AC215" s="2" t="s">
        <v>1375</v>
      </c>
      <c r="AD215" s="2" t="s">
        <v>1375</v>
      </c>
      <c r="AE215" s="2" t="s">
        <v>1375</v>
      </c>
      <c r="AF215" s="2">
        <v>1</v>
      </c>
      <c r="AL215" s="2">
        <f t="shared" si="139"/>
        <v>1</v>
      </c>
      <c r="AM215" s="2" t="str">
        <f t="shared" si="140"/>
        <v>JD8B</v>
      </c>
      <c r="AN215" s="2" t="str">
        <f t="shared" si="141"/>
        <v>21510</v>
      </c>
      <c r="AO215" s="2" t="str">
        <f t="shared" si="172"/>
        <v>BC</v>
      </c>
      <c r="AP215" s="2" t="str">
        <f t="shared" si="143"/>
        <v>JD8B-21510-BC</v>
      </c>
      <c r="AQ215" s="2" t="s">
        <v>1672</v>
      </c>
      <c r="AR215" s="2" t="s">
        <v>1673</v>
      </c>
      <c r="AS215" s="2">
        <v>0</v>
      </c>
      <c r="AT215" s="2" t="s">
        <v>2160</v>
      </c>
      <c r="AU215" s="2" t="s">
        <v>2330</v>
      </c>
      <c r="AV215" s="2" t="s">
        <v>2331</v>
      </c>
      <c r="AW215" s="2">
        <v>0</v>
      </c>
      <c r="AX215" s="2">
        <v>0</v>
      </c>
      <c r="AY215" s="2" t="s">
        <v>2108</v>
      </c>
      <c r="AZ215" s="2" t="s">
        <v>2124</v>
      </c>
      <c r="BA215" s="2" t="s">
        <v>2073</v>
      </c>
      <c r="BB215" s="29">
        <v>-76.569999999999993</v>
      </c>
      <c r="BC215" s="29">
        <v>-5.18</v>
      </c>
      <c r="BD215" s="29">
        <v>-1.5</v>
      </c>
      <c r="BE215" s="29">
        <v>0</v>
      </c>
      <c r="BF215" s="29">
        <v>-2.98</v>
      </c>
      <c r="BG215" s="29">
        <v>-86.23</v>
      </c>
      <c r="BH215" s="29">
        <f t="shared" si="137"/>
        <v>0</v>
      </c>
      <c r="BI215" s="29">
        <f t="shared" si="138"/>
        <v>0</v>
      </c>
      <c r="BJ215" s="29">
        <f t="shared" si="144"/>
        <v>-86.23</v>
      </c>
      <c r="BK215" s="29">
        <f>BJ215/INDEX('EX-Rate'!A:I,MATCH('TT BoM '!BL215,'EX-Rate'!B:B,0),COLUMN('EX-Rate'!E:E))</f>
        <v>-12.451676362416277</v>
      </c>
      <c r="BL215" s="2" t="s">
        <v>2109</v>
      </c>
      <c r="BM215" s="2" t="str">
        <f t="shared" si="171"/>
        <v>LP</v>
      </c>
      <c r="BN215" s="2" t="s">
        <v>2332</v>
      </c>
      <c r="BO215" s="2" t="s">
        <v>2333</v>
      </c>
      <c r="BQ215" s="29">
        <v>-3087632</v>
      </c>
      <c r="BR215" s="29">
        <v>-3087632</v>
      </c>
      <c r="BS215" s="29"/>
      <c r="BT215" s="29">
        <v>-1262951</v>
      </c>
      <c r="BU215" s="29">
        <v>423809.06040268455</v>
      </c>
      <c r="BV215" s="29">
        <v>0</v>
      </c>
      <c r="CC215" s="29">
        <f t="shared" si="145"/>
        <v>0</v>
      </c>
      <c r="CD215" s="29">
        <f t="shared" si="146"/>
        <v>0</v>
      </c>
      <c r="CE215" s="29">
        <f t="shared" si="147"/>
        <v>0</v>
      </c>
      <c r="CF215" s="29">
        <f t="shared" si="148"/>
        <v>0</v>
      </c>
      <c r="CG215" s="29">
        <f t="shared" si="149"/>
        <v>0</v>
      </c>
      <c r="CH215" s="29">
        <f t="shared" si="150"/>
        <v>0</v>
      </c>
      <c r="CI215" s="29">
        <f t="shared" si="151"/>
        <v>-12.451676362416277</v>
      </c>
      <c r="CJ215" s="29">
        <f t="shared" si="152"/>
        <v>-12.451676362416277</v>
      </c>
      <c r="CK215" s="29">
        <f t="shared" si="153"/>
        <v>0</v>
      </c>
      <c r="CL215" s="29">
        <f t="shared" si="154"/>
        <v>0</v>
      </c>
      <c r="CM215" s="29">
        <f t="shared" si="155"/>
        <v>0</v>
      </c>
      <c r="CN215" s="29">
        <f t="shared" si="156"/>
        <v>0</v>
      </c>
      <c r="CO215" s="29">
        <f t="shared" si="157"/>
        <v>-12.451676362416277</v>
      </c>
      <c r="CQ215" s="29">
        <f t="shared" si="158"/>
        <v>0</v>
      </c>
      <c r="CR215" s="29">
        <f t="shared" si="159"/>
        <v>0</v>
      </c>
      <c r="CS215" s="29">
        <f t="shared" si="160"/>
        <v>0</v>
      </c>
      <c r="CT215" s="29">
        <f t="shared" si="161"/>
        <v>0</v>
      </c>
      <c r="CU215" s="29">
        <f t="shared" si="162"/>
        <v>0</v>
      </c>
      <c r="CV215" s="29">
        <f t="shared" si="163"/>
        <v>0</v>
      </c>
      <c r="CW215" s="29">
        <f t="shared" si="164"/>
        <v>-86.23</v>
      </c>
      <c r="CX215" s="29">
        <f t="shared" si="165"/>
        <v>-86.23</v>
      </c>
      <c r="CY215" s="29">
        <f t="shared" si="166"/>
        <v>0</v>
      </c>
      <c r="CZ215" s="29">
        <f t="shared" si="167"/>
        <v>0</v>
      </c>
      <c r="DA215" s="29">
        <f t="shared" si="168"/>
        <v>0</v>
      </c>
      <c r="DB215" s="29">
        <f t="shared" si="169"/>
        <v>0</v>
      </c>
      <c r="DC215" s="29">
        <f t="shared" si="170"/>
        <v>-86.23</v>
      </c>
    </row>
    <row r="216" spans="11:107" s="2" customFormat="1">
      <c r="K216" s="17" t="s">
        <v>77</v>
      </c>
      <c r="L216" s="17" t="s">
        <v>271</v>
      </c>
      <c r="M216" s="17" t="s">
        <v>56</v>
      </c>
      <c r="N216" s="2" t="str">
        <f t="shared" si="135"/>
        <v>JD8B21511AB</v>
      </c>
      <c r="O216" s="2" t="str">
        <f t="shared" si="132"/>
        <v>AB</v>
      </c>
      <c r="P216" s="2" t="str">
        <f t="shared" si="136"/>
        <v>JD8B-21511-AB</v>
      </c>
      <c r="Q216" s="2" t="s">
        <v>3305</v>
      </c>
      <c r="R216" s="2" t="s">
        <v>3306</v>
      </c>
      <c r="S216" s="2" t="s">
        <v>2333</v>
      </c>
      <c r="T216" s="2">
        <v>1</v>
      </c>
      <c r="U216" s="2">
        <v>1</v>
      </c>
      <c r="V216" s="2">
        <v>1</v>
      </c>
      <c r="W216" s="2">
        <v>1</v>
      </c>
      <c r="X216" s="2">
        <v>1</v>
      </c>
      <c r="Y216" s="2">
        <v>1</v>
      </c>
      <c r="Z216" s="2" t="s">
        <v>1375</v>
      </c>
      <c r="AA216" s="2" t="s">
        <v>1375</v>
      </c>
      <c r="AB216" s="2">
        <v>1</v>
      </c>
      <c r="AC216" s="2">
        <v>1</v>
      </c>
      <c r="AD216" s="2">
        <v>1</v>
      </c>
      <c r="AE216" s="2">
        <v>1</v>
      </c>
      <c r="AF216" s="2" t="s">
        <v>1375</v>
      </c>
      <c r="AL216" s="2">
        <f t="shared" si="139"/>
        <v>1</v>
      </c>
      <c r="AM216" s="2" t="str">
        <f t="shared" si="140"/>
        <v>JD8B</v>
      </c>
      <c r="AN216" s="2" t="str">
        <f t="shared" si="141"/>
        <v>21511</v>
      </c>
      <c r="AO216" s="2" t="str">
        <f t="shared" si="172"/>
        <v>AB</v>
      </c>
      <c r="AP216" s="2" t="str">
        <f t="shared" si="143"/>
        <v>JD8B-21511-AB</v>
      </c>
      <c r="AQ216" s="2" t="s">
        <v>1672</v>
      </c>
      <c r="AR216" s="2" t="s">
        <v>1673</v>
      </c>
      <c r="AS216" s="2">
        <v>0</v>
      </c>
      <c r="AT216" s="2" t="s">
        <v>2160</v>
      </c>
      <c r="AU216" s="2" t="s">
        <v>2330</v>
      </c>
      <c r="AV216" s="2" t="s">
        <v>2331</v>
      </c>
      <c r="AW216" s="2" t="s">
        <v>2124</v>
      </c>
      <c r="AX216" s="2">
        <v>0</v>
      </c>
      <c r="AY216" s="2" t="s">
        <v>2108</v>
      </c>
      <c r="AZ216" s="2" t="s">
        <v>2124</v>
      </c>
      <c r="BA216" s="2" t="s">
        <v>2073</v>
      </c>
      <c r="BB216" s="29">
        <v>-48.69</v>
      </c>
      <c r="BC216" s="29">
        <v>-5.18</v>
      </c>
      <c r="BD216" s="29">
        <v>-1.5</v>
      </c>
      <c r="BE216" s="29">
        <v>-0.28000000000000003</v>
      </c>
      <c r="BF216" s="29">
        <v>-0.6</v>
      </c>
      <c r="BG216" s="29">
        <v>-56.25</v>
      </c>
      <c r="BH216" s="29">
        <f t="shared" si="137"/>
        <v>0</v>
      </c>
      <c r="BI216" s="29">
        <f t="shared" si="138"/>
        <v>0</v>
      </c>
      <c r="BJ216" s="29">
        <f t="shared" si="144"/>
        <v>-56.25</v>
      </c>
      <c r="BK216" s="29">
        <f>BJ216/INDEX('EX-Rate'!A:I,MATCH('TT BoM '!BL216,'EX-Rate'!B:B,0),COLUMN('EX-Rate'!E:E))</f>
        <v>-8.122541985224581</v>
      </c>
      <c r="BL216" s="2" t="s">
        <v>2109</v>
      </c>
      <c r="BM216" s="2" t="str">
        <f t="shared" si="171"/>
        <v>LP</v>
      </c>
      <c r="BN216" s="2" t="s">
        <v>2332</v>
      </c>
      <c r="BO216" s="2" t="s">
        <v>2333</v>
      </c>
      <c r="BQ216" s="29" t="s">
        <v>2335</v>
      </c>
      <c r="BR216" s="29" t="s">
        <v>2335</v>
      </c>
      <c r="BS216" s="29"/>
      <c r="BT216" s="29" t="s">
        <v>2335</v>
      </c>
      <c r="BU216" s="29" t="s">
        <v>2335</v>
      </c>
      <c r="BV216" s="29">
        <v>0</v>
      </c>
      <c r="CC216" s="29">
        <f t="shared" si="145"/>
        <v>-8.122541985224581</v>
      </c>
      <c r="CD216" s="29">
        <f t="shared" si="146"/>
        <v>-8.122541985224581</v>
      </c>
      <c r="CE216" s="29">
        <f t="shared" si="147"/>
        <v>-8.122541985224581</v>
      </c>
      <c r="CF216" s="29">
        <f t="shared" si="148"/>
        <v>-8.122541985224581</v>
      </c>
      <c r="CG216" s="29">
        <f t="shared" si="149"/>
        <v>-8.122541985224581</v>
      </c>
      <c r="CH216" s="29">
        <f t="shared" si="150"/>
        <v>-8.122541985224581</v>
      </c>
      <c r="CI216" s="29">
        <f t="shared" si="151"/>
        <v>0</v>
      </c>
      <c r="CJ216" s="29">
        <f t="shared" si="152"/>
        <v>0</v>
      </c>
      <c r="CK216" s="29">
        <f t="shared" si="153"/>
        <v>-8.122541985224581</v>
      </c>
      <c r="CL216" s="29">
        <f t="shared" si="154"/>
        <v>-8.122541985224581</v>
      </c>
      <c r="CM216" s="29">
        <f t="shared" si="155"/>
        <v>-8.122541985224581</v>
      </c>
      <c r="CN216" s="29">
        <f t="shared" si="156"/>
        <v>-8.122541985224581</v>
      </c>
      <c r="CO216" s="29">
        <f t="shared" si="157"/>
        <v>0</v>
      </c>
      <c r="CQ216" s="29">
        <f t="shared" si="158"/>
        <v>-56.25</v>
      </c>
      <c r="CR216" s="29">
        <f t="shared" si="159"/>
        <v>-56.25</v>
      </c>
      <c r="CS216" s="29">
        <f t="shared" si="160"/>
        <v>-56.25</v>
      </c>
      <c r="CT216" s="29">
        <f t="shared" si="161"/>
        <v>-56.25</v>
      </c>
      <c r="CU216" s="29">
        <f t="shared" si="162"/>
        <v>-56.25</v>
      </c>
      <c r="CV216" s="29">
        <f t="shared" si="163"/>
        <v>-56.25</v>
      </c>
      <c r="CW216" s="29">
        <f t="shared" si="164"/>
        <v>0</v>
      </c>
      <c r="CX216" s="29">
        <f t="shared" si="165"/>
        <v>0</v>
      </c>
      <c r="CY216" s="29">
        <f t="shared" si="166"/>
        <v>-56.25</v>
      </c>
      <c r="CZ216" s="29">
        <f t="shared" si="167"/>
        <v>-56.25</v>
      </c>
      <c r="DA216" s="29">
        <f t="shared" si="168"/>
        <v>-56.25</v>
      </c>
      <c r="DB216" s="29">
        <f t="shared" si="169"/>
        <v>-56.25</v>
      </c>
      <c r="DC216" s="29">
        <f t="shared" si="170"/>
        <v>0</v>
      </c>
    </row>
    <row r="217" spans="11:107" s="2" customFormat="1">
      <c r="K217" s="17" t="s">
        <v>77</v>
      </c>
      <c r="L217" s="17" t="s">
        <v>271</v>
      </c>
      <c r="M217" s="17" t="s">
        <v>62</v>
      </c>
      <c r="N217" s="2" t="str">
        <f t="shared" si="135"/>
        <v>JD8B21511BC</v>
      </c>
      <c r="O217" s="2" t="str">
        <f t="shared" si="132"/>
        <v>BC</v>
      </c>
      <c r="P217" s="2" t="str">
        <f t="shared" si="136"/>
        <v>JD8B-21511-BC</v>
      </c>
      <c r="Q217" s="2" t="s">
        <v>3305</v>
      </c>
      <c r="R217" s="2" t="s">
        <v>3306</v>
      </c>
      <c r="S217" s="2" t="s">
        <v>2333</v>
      </c>
      <c r="T217" s="2" t="s">
        <v>1375</v>
      </c>
      <c r="U217" s="2" t="s">
        <v>1375</v>
      </c>
      <c r="V217" s="2" t="s">
        <v>1375</v>
      </c>
      <c r="W217" s="2" t="s">
        <v>1375</v>
      </c>
      <c r="X217" s="2" t="s">
        <v>1375</v>
      </c>
      <c r="Y217" s="2" t="s">
        <v>1375</v>
      </c>
      <c r="Z217" s="2">
        <v>1</v>
      </c>
      <c r="AA217" s="2">
        <v>1</v>
      </c>
      <c r="AB217" s="2" t="s">
        <v>1375</v>
      </c>
      <c r="AC217" s="2" t="s">
        <v>1375</v>
      </c>
      <c r="AD217" s="2" t="s">
        <v>1375</v>
      </c>
      <c r="AE217" s="2" t="s">
        <v>1375</v>
      </c>
      <c r="AF217" s="2">
        <v>1</v>
      </c>
      <c r="AL217" s="2">
        <f t="shared" si="139"/>
        <v>1</v>
      </c>
      <c r="AM217" s="2" t="str">
        <f t="shared" si="140"/>
        <v>JD8B</v>
      </c>
      <c r="AN217" s="2" t="str">
        <f t="shared" si="141"/>
        <v>21511</v>
      </c>
      <c r="AO217" s="2" t="str">
        <f t="shared" si="172"/>
        <v>BC</v>
      </c>
      <c r="AP217" s="2" t="str">
        <f t="shared" si="143"/>
        <v>JD8B-21511-BC</v>
      </c>
      <c r="AQ217" s="2" t="s">
        <v>1672</v>
      </c>
      <c r="AR217" s="2" t="s">
        <v>1673</v>
      </c>
      <c r="AS217" s="2">
        <v>0</v>
      </c>
      <c r="AT217" s="2" t="s">
        <v>2160</v>
      </c>
      <c r="AU217" s="2" t="s">
        <v>2330</v>
      </c>
      <c r="AV217" s="2" t="s">
        <v>2331</v>
      </c>
      <c r="AW217" s="2">
        <v>0</v>
      </c>
      <c r="AX217" s="2">
        <v>0</v>
      </c>
      <c r="AY217" s="2" t="s">
        <v>2108</v>
      </c>
      <c r="AZ217" s="2" t="s">
        <v>2124</v>
      </c>
      <c r="BA217" s="2" t="s">
        <v>2073</v>
      </c>
      <c r="BB217" s="29">
        <v>-76.569999999999993</v>
      </c>
      <c r="BC217" s="29">
        <v>-5.18</v>
      </c>
      <c r="BD217" s="29">
        <v>-1.5</v>
      </c>
      <c r="BE217" s="29">
        <v>0</v>
      </c>
      <c r="BF217" s="29">
        <v>-2.98</v>
      </c>
      <c r="BG217" s="29">
        <v>-86.23</v>
      </c>
      <c r="BH217" s="29">
        <f t="shared" si="137"/>
        <v>0</v>
      </c>
      <c r="BI217" s="29">
        <f t="shared" si="138"/>
        <v>0</v>
      </c>
      <c r="BJ217" s="29">
        <f t="shared" si="144"/>
        <v>-86.23</v>
      </c>
      <c r="BK217" s="29">
        <f>BJ217/INDEX('EX-Rate'!A:I,MATCH('TT BoM '!BL217,'EX-Rate'!B:B,0),COLUMN('EX-Rate'!E:E))</f>
        <v>-12.451676362416277</v>
      </c>
      <c r="BL217" s="2" t="s">
        <v>2109</v>
      </c>
      <c r="BM217" s="2" t="str">
        <f t="shared" si="171"/>
        <v>LP</v>
      </c>
      <c r="BN217" s="2" t="s">
        <v>2332</v>
      </c>
      <c r="BO217" s="2" t="s">
        <v>2333</v>
      </c>
      <c r="BQ217" s="29" t="s">
        <v>2335</v>
      </c>
      <c r="BR217" s="29" t="s">
        <v>2335</v>
      </c>
      <c r="BS217" s="29"/>
      <c r="BT217" s="29" t="s">
        <v>2335</v>
      </c>
      <c r="BU217" s="29" t="s">
        <v>2335</v>
      </c>
      <c r="BV217" s="29">
        <v>0</v>
      </c>
      <c r="CC217" s="29">
        <f t="shared" si="145"/>
        <v>0</v>
      </c>
      <c r="CD217" s="29">
        <f t="shared" si="146"/>
        <v>0</v>
      </c>
      <c r="CE217" s="29">
        <f t="shared" si="147"/>
        <v>0</v>
      </c>
      <c r="CF217" s="29">
        <f t="shared" si="148"/>
        <v>0</v>
      </c>
      <c r="CG217" s="29">
        <f t="shared" si="149"/>
        <v>0</v>
      </c>
      <c r="CH217" s="29">
        <f t="shared" si="150"/>
        <v>0</v>
      </c>
      <c r="CI217" s="29">
        <f t="shared" si="151"/>
        <v>-12.451676362416277</v>
      </c>
      <c r="CJ217" s="29">
        <f t="shared" si="152"/>
        <v>-12.451676362416277</v>
      </c>
      <c r="CK217" s="29">
        <f t="shared" si="153"/>
        <v>0</v>
      </c>
      <c r="CL217" s="29">
        <f t="shared" si="154"/>
        <v>0</v>
      </c>
      <c r="CM217" s="29">
        <f t="shared" si="155"/>
        <v>0</v>
      </c>
      <c r="CN217" s="29">
        <f t="shared" si="156"/>
        <v>0</v>
      </c>
      <c r="CO217" s="29">
        <f t="shared" si="157"/>
        <v>-12.451676362416277</v>
      </c>
      <c r="CQ217" s="29">
        <f t="shared" si="158"/>
        <v>0</v>
      </c>
      <c r="CR217" s="29">
        <f t="shared" si="159"/>
        <v>0</v>
      </c>
      <c r="CS217" s="29">
        <f t="shared" si="160"/>
        <v>0</v>
      </c>
      <c r="CT217" s="29">
        <f t="shared" si="161"/>
        <v>0</v>
      </c>
      <c r="CU217" s="29">
        <f t="shared" si="162"/>
        <v>0</v>
      </c>
      <c r="CV217" s="29">
        <f t="shared" si="163"/>
        <v>0</v>
      </c>
      <c r="CW217" s="29">
        <f t="shared" si="164"/>
        <v>-86.23</v>
      </c>
      <c r="CX217" s="29">
        <f t="shared" si="165"/>
        <v>-86.23</v>
      </c>
      <c r="CY217" s="29">
        <f t="shared" si="166"/>
        <v>0</v>
      </c>
      <c r="CZ217" s="29">
        <f t="shared" si="167"/>
        <v>0</v>
      </c>
      <c r="DA217" s="29">
        <f t="shared" si="168"/>
        <v>0</v>
      </c>
      <c r="DB217" s="29">
        <f t="shared" si="169"/>
        <v>0</v>
      </c>
      <c r="DC217" s="29">
        <f t="shared" si="170"/>
        <v>-86.23</v>
      </c>
    </row>
    <row r="218" spans="11:107" s="2" customFormat="1">
      <c r="K218" s="17" t="s">
        <v>18</v>
      </c>
      <c r="L218" s="17" t="s">
        <v>272</v>
      </c>
      <c r="M218" s="17" t="s">
        <v>56</v>
      </c>
      <c r="N218" s="2" t="str">
        <f t="shared" si="135"/>
        <v>ED8B22042AB</v>
      </c>
      <c r="O218" s="2" t="str">
        <f t="shared" si="132"/>
        <v>AB</v>
      </c>
      <c r="P218" s="2" t="str">
        <f t="shared" si="136"/>
        <v>ED8B-22042-AB</v>
      </c>
      <c r="Q218" s="2" t="s">
        <v>3305</v>
      </c>
      <c r="R218" s="2" t="s">
        <v>3306</v>
      </c>
      <c r="S218" s="2" t="s">
        <v>2561</v>
      </c>
      <c r="T218" s="2">
        <v>2</v>
      </c>
      <c r="U218" s="2">
        <v>2</v>
      </c>
      <c r="V218" s="2">
        <v>2</v>
      </c>
      <c r="W218" s="2">
        <v>2</v>
      </c>
      <c r="X218" s="2">
        <v>2</v>
      </c>
      <c r="Y218" s="2">
        <v>2</v>
      </c>
      <c r="Z218" s="2">
        <v>2</v>
      </c>
      <c r="AA218" s="2">
        <v>2</v>
      </c>
      <c r="AB218" s="2">
        <v>2</v>
      </c>
      <c r="AC218" s="2">
        <v>2</v>
      </c>
      <c r="AD218" s="2">
        <v>2</v>
      </c>
      <c r="AE218" s="2">
        <v>2</v>
      </c>
      <c r="AF218" s="2">
        <v>2</v>
      </c>
      <c r="AL218" s="2">
        <f t="shared" si="139"/>
        <v>1</v>
      </c>
      <c r="AM218" s="2" t="str">
        <f t="shared" si="140"/>
        <v>ED8B</v>
      </c>
      <c r="AN218" s="2" t="str">
        <f t="shared" si="141"/>
        <v>22042</v>
      </c>
      <c r="AO218" s="2" t="str">
        <f t="shared" si="172"/>
        <v>AB</v>
      </c>
      <c r="AP218" s="2" t="str">
        <f t="shared" si="143"/>
        <v>ED8B-22042-AB</v>
      </c>
      <c r="AQ218" s="2" t="s">
        <v>1672</v>
      </c>
      <c r="AR218" s="2" t="s">
        <v>1687</v>
      </c>
      <c r="AU218" s="2" t="s">
        <v>2128</v>
      </c>
      <c r="AV218" s="2" t="s">
        <v>3608</v>
      </c>
      <c r="AW218" s="2" t="s">
        <v>2559</v>
      </c>
      <c r="AY218" s="2" t="s">
        <v>1686</v>
      </c>
      <c r="AZ218" s="2" t="s">
        <v>2124</v>
      </c>
      <c r="BA218" s="2" t="s">
        <v>2073</v>
      </c>
      <c r="BB218" s="29"/>
      <c r="BC218" s="29"/>
      <c r="BD218" s="29"/>
      <c r="BE218" s="29"/>
      <c r="BF218" s="29"/>
      <c r="BG218" s="29">
        <v>-0.68</v>
      </c>
      <c r="BH218" s="29">
        <f t="shared" si="137"/>
        <v>0</v>
      </c>
      <c r="BI218" s="29">
        <f t="shared" si="138"/>
        <v>0</v>
      </c>
      <c r="BJ218" s="29">
        <f t="shared" si="144"/>
        <v>-0.68</v>
      </c>
      <c r="BK218" s="29">
        <f>BJ218/INDEX('EX-Rate'!A:I,MATCH('TT BoM '!BL218,'EX-Rate'!B:B,0),COLUMN('EX-Rate'!E:E))</f>
        <v>-9.8192507554714939E-2</v>
      </c>
      <c r="BL218" s="2" t="s">
        <v>2109</v>
      </c>
      <c r="BM218" s="2" t="str">
        <f t="shared" si="171"/>
        <v>LP</v>
      </c>
      <c r="BN218" s="2" t="s">
        <v>3107</v>
      </c>
      <c r="BO218" s="2" t="s">
        <v>2561</v>
      </c>
      <c r="BQ218" s="29"/>
      <c r="BR218" s="29"/>
      <c r="BS218" s="29"/>
      <c r="BT218" s="29"/>
      <c r="BU218" s="29"/>
      <c r="BV218" s="29"/>
      <c r="CC218" s="29">
        <f t="shared" si="145"/>
        <v>-0.19638501510942988</v>
      </c>
      <c r="CD218" s="29">
        <f t="shared" si="146"/>
        <v>-0.19638501510942988</v>
      </c>
      <c r="CE218" s="29">
        <f t="shared" si="147"/>
        <v>-0.19638501510942988</v>
      </c>
      <c r="CF218" s="29">
        <f t="shared" si="148"/>
        <v>-0.19638501510942988</v>
      </c>
      <c r="CG218" s="29">
        <f t="shared" si="149"/>
        <v>-0.19638501510942988</v>
      </c>
      <c r="CH218" s="29">
        <f t="shared" si="150"/>
        <v>-0.19638501510942988</v>
      </c>
      <c r="CI218" s="29">
        <f t="shared" si="151"/>
        <v>-0.19638501510942988</v>
      </c>
      <c r="CJ218" s="29">
        <f t="shared" si="152"/>
        <v>-0.19638501510942988</v>
      </c>
      <c r="CK218" s="29">
        <f t="shared" si="153"/>
        <v>-0.19638501510942988</v>
      </c>
      <c r="CL218" s="29">
        <f t="shared" si="154"/>
        <v>-0.19638501510942988</v>
      </c>
      <c r="CM218" s="29">
        <f t="shared" si="155"/>
        <v>-0.19638501510942988</v>
      </c>
      <c r="CN218" s="29">
        <f t="shared" si="156"/>
        <v>-0.19638501510942988</v>
      </c>
      <c r="CO218" s="29">
        <f t="shared" si="157"/>
        <v>-0.19638501510942988</v>
      </c>
      <c r="CQ218" s="29">
        <f t="shared" si="158"/>
        <v>-1.36</v>
      </c>
      <c r="CR218" s="29">
        <f t="shared" si="159"/>
        <v>-1.36</v>
      </c>
      <c r="CS218" s="29">
        <f t="shared" si="160"/>
        <v>-1.36</v>
      </c>
      <c r="CT218" s="29">
        <f t="shared" si="161"/>
        <v>-1.36</v>
      </c>
      <c r="CU218" s="29">
        <f t="shared" si="162"/>
        <v>-1.36</v>
      </c>
      <c r="CV218" s="29">
        <f t="shared" si="163"/>
        <v>-1.36</v>
      </c>
      <c r="CW218" s="29">
        <f t="shared" si="164"/>
        <v>-1.36</v>
      </c>
      <c r="CX218" s="29">
        <f t="shared" si="165"/>
        <v>-1.36</v>
      </c>
      <c r="CY218" s="29">
        <f t="shared" si="166"/>
        <v>-1.36</v>
      </c>
      <c r="CZ218" s="29">
        <f t="shared" si="167"/>
        <v>-1.36</v>
      </c>
      <c r="DA218" s="29">
        <f t="shared" si="168"/>
        <v>-1.36</v>
      </c>
      <c r="DB218" s="29">
        <f t="shared" si="169"/>
        <v>-1.36</v>
      </c>
      <c r="DC218" s="29">
        <f t="shared" si="170"/>
        <v>-1.36</v>
      </c>
    </row>
    <row r="219" spans="11:107" s="2" customFormat="1">
      <c r="K219" s="17" t="s">
        <v>18</v>
      </c>
      <c r="L219" s="17" t="s">
        <v>273</v>
      </c>
      <c r="M219" s="17" t="s">
        <v>45</v>
      </c>
      <c r="N219" s="2" t="str">
        <f t="shared" si="135"/>
        <v>ED8B22043AC</v>
      </c>
      <c r="O219" s="2" t="str">
        <f t="shared" si="132"/>
        <v>AC</v>
      </c>
      <c r="P219" s="2" t="str">
        <f t="shared" si="136"/>
        <v>ED8B-22043-AC</v>
      </c>
      <c r="Q219" s="2" t="s">
        <v>3305</v>
      </c>
      <c r="R219" s="2" t="s">
        <v>3306</v>
      </c>
      <c r="S219" s="2" t="s">
        <v>2561</v>
      </c>
      <c r="T219" s="2">
        <v>2</v>
      </c>
      <c r="U219" s="2">
        <v>2</v>
      </c>
      <c r="V219" s="2">
        <v>2</v>
      </c>
      <c r="W219" s="2">
        <v>2</v>
      </c>
      <c r="X219" s="2">
        <v>2</v>
      </c>
      <c r="Y219" s="2">
        <v>2</v>
      </c>
      <c r="Z219" s="2">
        <v>2</v>
      </c>
      <c r="AA219" s="2">
        <v>2</v>
      </c>
      <c r="AB219" s="2">
        <v>2</v>
      </c>
      <c r="AC219" s="2">
        <v>2</v>
      </c>
      <c r="AD219" s="2">
        <v>2</v>
      </c>
      <c r="AE219" s="2">
        <v>2</v>
      </c>
      <c r="AF219" s="2">
        <v>2</v>
      </c>
      <c r="AL219" s="2">
        <f t="shared" si="139"/>
        <v>1</v>
      </c>
      <c r="AM219" s="2" t="str">
        <f t="shared" si="140"/>
        <v>ED8B</v>
      </c>
      <c r="AN219" s="2" t="str">
        <f t="shared" si="141"/>
        <v>22043</v>
      </c>
      <c r="AO219" s="2" t="str">
        <f t="shared" si="172"/>
        <v>AC</v>
      </c>
      <c r="AP219" s="2" t="str">
        <f t="shared" si="143"/>
        <v>ED8B-22043-AC</v>
      </c>
      <c r="AQ219" s="2" t="s">
        <v>1672</v>
      </c>
      <c r="AR219" s="2" t="s">
        <v>1687</v>
      </c>
      <c r="AU219" s="2" t="s">
        <v>2128</v>
      </c>
      <c r="AV219" s="2" t="s">
        <v>3608</v>
      </c>
      <c r="AW219" s="2" t="s">
        <v>2559</v>
      </c>
      <c r="AY219" s="2" t="s">
        <v>1686</v>
      </c>
      <c r="AZ219" s="2" t="s">
        <v>2124</v>
      </c>
      <c r="BA219" s="2" t="s">
        <v>2073</v>
      </c>
      <c r="BB219" s="29"/>
      <c r="BC219" s="29"/>
      <c r="BD219" s="29"/>
      <c r="BE219" s="29"/>
      <c r="BF219" s="29"/>
      <c r="BG219" s="29">
        <v>-0.86</v>
      </c>
      <c r="BH219" s="29">
        <f t="shared" si="137"/>
        <v>0</v>
      </c>
      <c r="BI219" s="29">
        <f t="shared" si="138"/>
        <v>0</v>
      </c>
      <c r="BJ219" s="29">
        <f t="shared" si="144"/>
        <v>-0.86</v>
      </c>
      <c r="BK219" s="29">
        <f>BJ219/INDEX('EX-Rate'!A:I,MATCH('TT BoM '!BL219,'EX-Rate'!B:B,0),COLUMN('EX-Rate'!E:E))</f>
        <v>-0.12418464190743358</v>
      </c>
      <c r="BL219" s="2" t="s">
        <v>2109</v>
      </c>
      <c r="BM219" s="2" t="str">
        <f t="shared" si="171"/>
        <v>LP</v>
      </c>
      <c r="BN219" s="2" t="s">
        <v>3107</v>
      </c>
      <c r="BO219" s="2" t="s">
        <v>2561</v>
      </c>
      <c r="BQ219" s="29"/>
      <c r="BR219" s="29"/>
      <c r="BS219" s="29"/>
      <c r="BT219" s="29"/>
      <c r="BU219" s="29"/>
      <c r="BV219" s="29"/>
      <c r="CC219" s="29">
        <f t="shared" si="145"/>
        <v>-0.24836928381486717</v>
      </c>
      <c r="CD219" s="29">
        <f t="shared" si="146"/>
        <v>-0.24836928381486717</v>
      </c>
      <c r="CE219" s="29">
        <f t="shared" si="147"/>
        <v>-0.24836928381486717</v>
      </c>
      <c r="CF219" s="29">
        <f t="shared" si="148"/>
        <v>-0.24836928381486717</v>
      </c>
      <c r="CG219" s="29">
        <f t="shared" si="149"/>
        <v>-0.24836928381486717</v>
      </c>
      <c r="CH219" s="29">
        <f t="shared" si="150"/>
        <v>-0.24836928381486717</v>
      </c>
      <c r="CI219" s="29">
        <f t="shared" si="151"/>
        <v>-0.24836928381486717</v>
      </c>
      <c r="CJ219" s="29">
        <f t="shared" si="152"/>
        <v>-0.24836928381486717</v>
      </c>
      <c r="CK219" s="29">
        <f t="shared" si="153"/>
        <v>-0.24836928381486717</v>
      </c>
      <c r="CL219" s="29">
        <f t="shared" si="154"/>
        <v>-0.24836928381486717</v>
      </c>
      <c r="CM219" s="29">
        <f t="shared" si="155"/>
        <v>-0.24836928381486717</v>
      </c>
      <c r="CN219" s="29">
        <f t="shared" si="156"/>
        <v>-0.24836928381486717</v>
      </c>
      <c r="CO219" s="29">
        <f t="shared" si="157"/>
        <v>-0.24836928381486717</v>
      </c>
      <c r="CQ219" s="29">
        <f t="shared" si="158"/>
        <v>-1.72</v>
      </c>
      <c r="CR219" s="29">
        <f t="shared" si="159"/>
        <v>-1.72</v>
      </c>
      <c r="CS219" s="29">
        <f t="shared" si="160"/>
        <v>-1.72</v>
      </c>
      <c r="CT219" s="29">
        <f t="shared" si="161"/>
        <v>-1.72</v>
      </c>
      <c r="CU219" s="29">
        <f t="shared" si="162"/>
        <v>-1.72</v>
      </c>
      <c r="CV219" s="29">
        <f t="shared" si="163"/>
        <v>-1.72</v>
      </c>
      <c r="CW219" s="29">
        <f t="shared" si="164"/>
        <v>-1.72</v>
      </c>
      <c r="CX219" s="29">
        <f t="shared" si="165"/>
        <v>-1.72</v>
      </c>
      <c r="CY219" s="29">
        <f t="shared" si="166"/>
        <v>-1.72</v>
      </c>
      <c r="CZ219" s="29">
        <f t="shared" si="167"/>
        <v>-1.72</v>
      </c>
      <c r="DA219" s="29">
        <f t="shared" si="168"/>
        <v>-1.72</v>
      </c>
      <c r="DB219" s="29">
        <f t="shared" si="169"/>
        <v>-1.72</v>
      </c>
      <c r="DC219" s="29">
        <f t="shared" si="170"/>
        <v>-1.72</v>
      </c>
    </row>
    <row r="220" spans="11:107" s="2" customFormat="1">
      <c r="K220" s="17" t="s">
        <v>18</v>
      </c>
      <c r="L220" s="17" t="s">
        <v>274</v>
      </c>
      <c r="M220" s="17" t="s">
        <v>20</v>
      </c>
      <c r="N220" s="2" t="str">
        <f t="shared" si="135"/>
        <v>ED8B23708AA</v>
      </c>
      <c r="O220" s="2" t="str">
        <f t="shared" si="132"/>
        <v>AA</v>
      </c>
      <c r="P220" s="2" t="str">
        <f t="shared" si="136"/>
        <v>ED8B-23708-AA</v>
      </c>
      <c r="Q220" s="2" t="s">
        <v>3305</v>
      </c>
      <c r="R220" s="2" t="s">
        <v>3306</v>
      </c>
      <c r="S220" s="2" t="s">
        <v>3103</v>
      </c>
      <c r="T220" s="2">
        <v>3</v>
      </c>
      <c r="U220" s="2">
        <v>3</v>
      </c>
      <c r="V220" s="2">
        <v>3</v>
      </c>
      <c r="W220" s="2">
        <v>3</v>
      </c>
      <c r="X220" s="2">
        <v>3</v>
      </c>
      <c r="Y220" s="2">
        <v>3</v>
      </c>
      <c r="Z220" s="2">
        <v>3</v>
      </c>
      <c r="AA220" s="2">
        <v>3</v>
      </c>
      <c r="AB220" s="2">
        <v>3</v>
      </c>
      <c r="AC220" s="2">
        <v>3</v>
      </c>
      <c r="AD220" s="2">
        <v>3</v>
      </c>
      <c r="AE220" s="2">
        <v>3</v>
      </c>
      <c r="AF220" s="2">
        <v>3</v>
      </c>
      <c r="AL220" s="2">
        <f t="shared" si="139"/>
        <v>1</v>
      </c>
      <c r="AM220" s="2" t="str">
        <f t="shared" si="140"/>
        <v>ED8B</v>
      </c>
      <c r="AN220" s="2" t="str">
        <f t="shared" si="141"/>
        <v>23708</v>
      </c>
      <c r="AO220" s="2" t="str">
        <f t="shared" si="172"/>
        <v>AA</v>
      </c>
      <c r="AP220" s="2" t="str">
        <f t="shared" si="143"/>
        <v>ED8B-23708-AA</v>
      </c>
      <c r="AQ220" s="2" t="s">
        <v>1672</v>
      </c>
      <c r="AR220" s="2" t="s">
        <v>1687</v>
      </c>
      <c r="AU220" s="117" t="s">
        <v>3465</v>
      </c>
      <c r="AV220" s="118" t="s">
        <v>3466</v>
      </c>
      <c r="AW220" s="118" t="s">
        <v>3467</v>
      </c>
      <c r="AY220" s="2" t="s">
        <v>1686</v>
      </c>
      <c r="AZ220" s="2" t="s">
        <v>3437</v>
      </c>
      <c r="BB220" s="29"/>
      <c r="BC220" s="29"/>
      <c r="BD220" s="29"/>
      <c r="BE220" s="29"/>
      <c r="BF220" s="29"/>
      <c r="BG220" s="29">
        <v>-1.18</v>
      </c>
      <c r="BH220" s="29">
        <f t="shared" si="137"/>
        <v>0</v>
      </c>
      <c r="BI220" s="29">
        <f t="shared" si="138"/>
        <v>0</v>
      </c>
      <c r="BJ220" s="29">
        <f t="shared" si="144"/>
        <v>-1.18</v>
      </c>
      <c r="BK220" s="29">
        <f>BJ220/INDEX('EX-Rate'!A:I,MATCH('TT BoM '!BL220,'EX-Rate'!B:B,0),COLUMN('EX-Rate'!E:E))</f>
        <v>-0.17039288075671119</v>
      </c>
      <c r="BL220" s="2" t="s">
        <v>2109</v>
      </c>
      <c r="BM220" s="2" t="str">
        <f t="shared" si="171"/>
        <v>LP</v>
      </c>
      <c r="BN220" s="2" t="s">
        <v>3102</v>
      </c>
      <c r="BO220" s="2" t="s">
        <v>3103</v>
      </c>
      <c r="BQ220" s="29"/>
      <c r="BR220" s="29"/>
      <c r="BS220" s="29"/>
      <c r="BT220" s="29"/>
      <c r="BU220" s="29"/>
      <c r="BV220" s="29"/>
      <c r="CC220" s="29">
        <f t="shared" si="145"/>
        <v>-0.51117864227013354</v>
      </c>
      <c r="CD220" s="29">
        <f t="shared" si="146"/>
        <v>-0.51117864227013354</v>
      </c>
      <c r="CE220" s="29">
        <f t="shared" si="147"/>
        <v>-0.51117864227013354</v>
      </c>
      <c r="CF220" s="29">
        <f t="shared" si="148"/>
        <v>-0.51117864227013354</v>
      </c>
      <c r="CG220" s="29">
        <f t="shared" si="149"/>
        <v>-0.51117864227013354</v>
      </c>
      <c r="CH220" s="29">
        <f t="shared" si="150"/>
        <v>-0.51117864227013354</v>
      </c>
      <c r="CI220" s="29">
        <f t="shared" si="151"/>
        <v>-0.51117864227013354</v>
      </c>
      <c r="CJ220" s="29">
        <f t="shared" si="152"/>
        <v>-0.51117864227013354</v>
      </c>
      <c r="CK220" s="29">
        <f t="shared" si="153"/>
        <v>-0.51117864227013354</v>
      </c>
      <c r="CL220" s="29">
        <f t="shared" si="154"/>
        <v>-0.51117864227013354</v>
      </c>
      <c r="CM220" s="29">
        <f t="shared" si="155"/>
        <v>-0.51117864227013354</v>
      </c>
      <c r="CN220" s="29">
        <f t="shared" si="156"/>
        <v>-0.51117864227013354</v>
      </c>
      <c r="CO220" s="29">
        <f t="shared" si="157"/>
        <v>-0.51117864227013354</v>
      </c>
      <c r="CQ220" s="29">
        <f t="shared" si="158"/>
        <v>-3.54</v>
      </c>
      <c r="CR220" s="29">
        <f t="shared" si="159"/>
        <v>-3.54</v>
      </c>
      <c r="CS220" s="29">
        <f t="shared" si="160"/>
        <v>-3.54</v>
      </c>
      <c r="CT220" s="29">
        <f t="shared" si="161"/>
        <v>-3.54</v>
      </c>
      <c r="CU220" s="29">
        <f t="shared" si="162"/>
        <v>-3.54</v>
      </c>
      <c r="CV220" s="29">
        <f t="shared" si="163"/>
        <v>-3.54</v>
      </c>
      <c r="CW220" s="29">
        <f t="shared" si="164"/>
        <v>-3.54</v>
      </c>
      <c r="CX220" s="29">
        <f t="shared" si="165"/>
        <v>-3.54</v>
      </c>
      <c r="CY220" s="29">
        <f t="shared" si="166"/>
        <v>-3.54</v>
      </c>
      <c r="CZ220" s="29">
        <f t="shared" si="167"/>
        <v>-3.54</v>
      </c>
      <c r="DA220" s="29">
        <f t="shared" si="168"/>
        <v>-3.54</v>
      </c>
      <c r="DB220" s="29">
        <f t="shared" si="169"/>
        <v>-3.54</v>
      </c>
      <c r="DC220" s="29">
        <f t="shared" si="170"/>
        <v>-3.54</v>
      </c>
    </row>
    <row r="221" spans="11:107" s="2" customFormat="1">
      <c r="K221" s="17" t="s">
        <v>18</v>
      </c>
      <c r="L221" s="17" t="s">
        <v>275</v>
      </c>
      <c r="M221" s="17" t="s">
        <v>45</v>
      </c>
      <c r="N221" s="2" t="str">
        <f t="shared" si="135"/>
        <v>ED8B25324AC</v>
      </c>
      <c r="O221" s="2" t="str">
        <f t="shared" si="132"/>
        <v>AC</v>
      </c>
      <c r="P221" s="2" t="str">
        <f t="shared" si="136"/>
        <v>ED8B-25324-AC</v>
      </c>
      <c r="Q221" s="2" t="s">
        <v>3305</v>
      </c>
      <c r="R221" s="2" t="s">
        <v>3306</v>
      </c>
      <c r="S221" s="2" t="s">
        <v>3105</v>
      </c>
      <c r="T221" s="2">
        <v>1</v>
      </c>
      <c r="U221" s="2">
        <v>1</v>
      </c>
      <c r="V221" s="2">
        <v>1</v>
      </c>
      <c r="W221" s="2">
        <v>1</v>
      </c>
      <c r="X221" s="2">
        <v>1</v>
      </c>
      <c r="Y221" s="2">
        <v>1</v>
      </c>
      <c r="Z221" s="2">
        <v>1</v>
      </c>
      <c r="AA221" s="2">
        <v>1</v>
      </c>
      <c r="AB221" s="2">
        <v>1</v>
      </c>
      <c r="AC221" s="2">
        <v>1</v>
      </c>
      <c r="AD221" s="2">
        <v>1</v>
      </c>
      <c r="AE221" s="2">
        <v>1</v>
      </c>
      <c r="AF221" s="2">
        <v>1</v>
      </c>
      <c r="AL221" s="2">
        <f t="shared" si="139"/>
        <v>1</v>
      </c>
      <c r="AM221" s="2" t="str">
        <f t="shared" si="140"/>
        <v>ED8B</v>
      </c>
      <c r="AN221" s="2" t="str">
        <f t="shared" si="141"/>
        <v>25324</v>
      </c>
      <c r="AO221" s="2" t="str">
        <f t="shared" si="172"/>
        <v>AC</v>
      </c>
      <c r="AP221" s="2" t="str">
        <f t="shared" si="143"/>
        <v>ED8B-25324-AC</v>
      </c>
      <c r="AQ221" s="2" t="s">
        <v>1672</v>
      </c>
      <c r="AR221" s="2" t="s">
        <v>1687</v>
      </c>
      <c r="AU221" s="2" t="s">
        <v>2803</v>
      </c>
      <c r="AV221" s="2" t="s">
        <v>3604</v>
      </c>
      <c r="AW221" s="2" t="s">
        <v>3605</v>
      </c>
      <c r="AY221" s="2" t="s">
        <v>1686</v>
      </c>
      <c r="AZ221" s="2" t="s">
        <v>2124</v>
      </c>
      <c r="BA221" s="2" t="s">
        <v>2073</v>
      </c>
      <c r="BB221" s="29"/>
      <c r="BC221" s="29"/>
      <c r="BD221" s="29"/>
      <c r="BE221" s="29"/>
      <c r="BF221" s="29"/>
      <c r="BG221" s="29">
        <v>-17.809999999999999</v>
      </c>
      <c r="BH221" s="29">
        <f t="shared" si="137"/>
        <v>0</v>
      </c>
      <c r="BI221" s="29">
        <f t="shared" si="138"/>
        <v>0</v>
      </c>
      <c r="BJ221" s="29">
        <f t="shared" si="144"/>
        <v>-17.809999999999999</v>
      </c>
      <c r="BK221" s="29">
        <f>BJ221/INDEX('EX-Rate'!A:I,MATCH('TT BoM '!BL221,'EX-Rate'!B:B,0),COLUMN('EX-Rate'!E:E))</f>
        <v>-2.5717772934551069</v>
      </c>
      <c r="BL221" s="2" t="s">
        <v>2109</v>
      </c>
      <c r="BM221" s="2" t="str">
        <f t="shared" si="171"/>
        <v>LP</v>
      </c>
      <c r="BN221" s="2" t="s">
        <v>3104</v>
      </c>
      <c r="BO221" s="2" t="s">
        <v>3105</v>
      </c>
      <c r="BQ221" s="29"/>
      <c r="BR221" s="29"/>
      <c r="BS221" s="29"/>
      <c r="BT221" s="29"/>
      <c r="BU221" s="29"/>
      <c r="BV221" s="29"/>
      <c r="CC221" s="29">
        <f t="shared" si="145"/>
        <v>-2.5717772934551069</v>
      </c>
      <c r="CD221" s="29">
        <f t="shared" si="146"/>
        <v>-2.5717772934551069</v>
      </c>
      <c r="CE221" s="29">
        <f t="shared" si="147"/>
        <v>-2.5717772934551069</v>
      </c>
      <c r="CF221" s="29">
        <f t="shared" si="148"/>
        <v>-2.5717772934551069</v>
      </c>
      <c r="CG221" s="29">
        <f t="shared" si="149"/>
        <v>-2.5717772934551069</v>
      </c>
      <c r="CH221" s="29">
        <f t="shared" si="150"/>
        <v>-2.5717772934551069</v>
      </c>
      <c r="CI221" s="29">
        <f t="shared" si="151"/>
        <v>-2.5717772934551069</v>
      </c>
      <c r="CJ221" s="29">
        <f t="shared" si="152"/>
        <v>-2.5717772934551069</v>
      </c>
      <c r="CK221" s="29">
        <f t="shared" si="153"/>
        <v>-2.5717772934551069</v>
      </c>
      <c r="CL221" s="29">
        <f t="shared" si="154"/>
        <v>-2.5717772934551069</v>
      </c>
      <c r="CM221" s="29">
        <f t="shared" si="155"/>
        <v>-2.5717772934551069</v>
      </c>
      <c r="CN221" s="29">
        <f t="shared" si="156"/>
        <v>-2.5717772934551069</v>
      </c>
      <c r="CO221" s="29">
        <f t="shared" si="157"/>
        <v>-2.5717772934551069</v>
      </c>
      <c r="CQ221" s="29">
        <f t="shared" si="158"/>
        <v>-17.809999999999999</v>
      </c>
      <c r="CR221" s="29">
        <f t="shared" si="159"/>
        <v>-17.809999999999999</v>
      </c>
      <c r="CS221" s="29">
        <f t="shared" si="160"/>
        <v>-17.809999999999999</v>
      </c>
      <c r="CT221" s="29">
        <f t="shared" si="161"/>
        <v>-17.809999999999999</v>
      </c>
      <c r="CU221" s="29">
        <f t="shared" si="162"/>
        <v>-17.809999999999999</v>
      </c>
      <c r="CV221" s="29">
        <f t="shared" si="163"/>
        <v>-17.809999999999999</v>
      </c>
      <c r="CW221" s="29">
        <f t="shared" si="164"/>
        <v>-17.809999999999999</v>
      </c>
      <c r="CX221" s="29">
        <f t="shared" si="165"/>
        <v>-17.809999999999999</v>
      </c>
      <c r="CY221" s="29">
        <f t="shared" si="166"/>
        <v>-17.809999999999999</v>
      </c>
      <c r="CZ221" s="29">
        <f t="shared" si="167"/>
        <v>-17.809999999999999</v>
      </c>
      <c r="DA221" s="29">
        <f t="shared" si="168"/>
        <v>-17.809999999999999</v>
      </c>
      <c r="DB221" s="29">
        <f t="shared" si="169"/>
        <v>-17.809999999999999</v>
      </c>
      <c r="DC221" s="29">
        <f t="shared" si="170"/>
        <v>-17.809999999999999</v>
      </c>
    </row>
    <row r="222" spans="11:107" s="2" customFormat="1">
      <c r="K222" s="17" t="s">
        <v>18</v>
      </c>
      <c r="L222" s="17" t="s">
        <v>276</v>
      </c>
      <c r="M222" s="17" t="s">
        <v>45</v>
      </c>
      <c r="N222" s="2" t="str">
        <f t="shared" si="135"/>
        <v>ED8B25325AC</v>
      </c>
      <c r="O222" s="2" t="str">
        <f t="shared" si="132"/>
        <v>AC</v>
      </c>
      <c r="P222" s="2" t="str">
        <f t="shared" si="136"/>
        <v>ED8B-25325-AC</v>
      </c>
      <c r="Q222" s="2" t="s">
        <v>3305</v>
      </c>
      <c r="R222" s="2" t="s">
        <v>3306</v>
      </c>
      <c r="S222" s="2" t="s">
        <v>3105</v>
      </c>
      <c r="T222" s="2">
        <v>1</v>
      </c>
      <c r="U222" s="2">
        <v>1</v>
      </c>
      <c r="V222" s="2">
        <v>1</v>
      </c>
      <c r="W222" s="2">
        <v>1</v>
      </c>
      <c r="X222" s="2">
        <v>1</v>
      </c>
      <c r="Y222" s="2">
        <v>1</v>
      </c>
      <c r="Z222" s="2">
        <v>1</v>
      </c>
      <c r="AA222" s="2">
        <v>1</v>
      </c>
      <c r="AB222" s="2">
        <v>1</v>
      </c>
      <c r="AC222" s="2">
        <v>1</v>
      </c>
      <c r="AD222" s="2">
        <v>1</v>
      </c>
      <c r="AE222" s="2">
        <v>1</v>
      </c>
      <c r="AF222" s="2">
        <v>1</v>
      </c>
      <c r="AL222" s="2">
        <f t="shared" si="139"/>
        <v>1</v>
      </c>
      <c r="AM222" s="2" t="str">
        <f t="shared" si="140"/>
        <v>ED8B</v>
      </c>
      <c r="AN222" s="2" t="str">
        <f t="shared" si="141"/>
        <v>25325</v>
      </c>
      <c r="AO222" s="2" t="str">
        <f t="shared" si="172"/>
        <v>AC</v>
      </c>
      <c r="AP222" s="2" t="str">
        <f t="shared" si="143"/>
        <v>ED8B-25325-AC</v>
      </c>
      <c r="AQ222" s="2" t="s">
        <v>1672</v>
      </c>
      <c r="AR222" s="2" t="s">
        <v>1687</v>
      </c>
      <c r="AU222" s="2" t="s">
        <v>2803</v>
      </c>
      <c r="AV222" s="2" t="s">
        <v>3604</v>
      </c>
      <c r="AW222" s="2" t="s">
        <v>3605</v>
      </c>
      <c r="AY222" s="2" t="s">
        <v>1686</v>
      </c>
      <c r="AZ222" s="2" t="s">
        <v>2124</v>
      </c>
      <c r="BA222" s="2" t="s">
        <v>2073</v>
      </c>
      <c r="BB222" s="29"/>
      <c r="BC222" s="29"/>
      <c r="BD222" s="29"/>
      <c r="BE222" s="29"/>
      <c r="BF222" s="29"/>
      <c r="BG222" s="29">
        <v>-17.809999999999999</v>
      </c>
      <c r="BH222" s="29">
        <f t="shared" si="137"/>
        <v>0</v>
      </c>
      <c r="BI222" s="29">
        <f t="shared" si="138"/>
        <v>0</v>
      </c>
      <c r="BJ222" s="29">
        <f t="shared" si="144"/>
        <v>-17.809999999999999</v>
      </c>
      <c r="BK222" s="29">
        <f>BJ222/INDEX('EX-Rate'!A:I,MATCH('TT BoM '!BL222,'EX-Rate'!B:B,0),COLUMN('EX-Rate'!E:E))</f>
        <v>-2.5717772934551069</v>
      </c>
      <c r="BL222" s="2" t="s">
        <v>2109</v>
      </c>
      <c r="BM222" s="2" t="str">
        <f t="shared" si="171"/>
        <v>LP</v>
      </c>
      <c r="BN222" s="2" t="s">
        <v>3104</v>
      </c>
      <c r="BO222" s="2" t="s">
        <v>3105</v>
      </c>
      <c r="BQ222" s="29"/>
      <c r="BR222" s="29"/>
      <c r="BS222" s="29"/>
      <c r="BT222" s="29"/>
      <c r="BU222" s="29"/>
      <c r="BV222" s="29"/>
      <c r="CC222" s="29">
        <f t="shared" si="145"/>
        <v>-2.5717772934551069</v>
      </c>
      <c r="CD222" s="29">
        <f t="shared" si="146"/>
        <v>-2.5717772934551069</v>
      </c>
      <c r="CE222" s="29">
        <f t="shared" si="147"/>
        <v>-2.5717772934551069</v>
      </c>
      <c r="CF222" s="29">
        <f t="shared" si="148"/>
        <v>-2.5717772934551069</v>
      </c>
      <c r="CG222" s="29">
        <f t="shared" si="149"/>
        <v>-2.5717772934551069</v>
      </c>
      <c r="CH222" s="29">
        <f t="shared" si="150"/>
        <v>-2.5717772934551069</v>
      </c>
      <c r="CI222" s="29">
        <f t="shared" si="151"/>
        <v>-2.5717772934551069</v>
      </c>
      <c r="CJ222" s="29">
        <f t="shared" si="152"/>
        <v>-2.5717772934551069</v>
      </c>
      <c r="CK222" s="29">
        <f t="shared" si="153"/>
        <v>-2.5717772934551069</v>
      </c>
      <c r="CL222" s="29">
        <f t="shared" si="154"/>
        <v>-2.5717772934551069</v>
      </c>
      <c r="CM222" s="29">
        <f t="shared" si="155"/>
        <v>-2.5717772934551069</v>
      </c>
      <c r="CN222" s="29">
        <f t="shared" si="156"/>
        <v>-2.5717772934551069</v>
      </c>
      <c r="CO222" s="29">
        <f t="shared" si="157"/>
        <v>-2.5717772934551069</v>
      </c>
      <c r="CQ222" s="29">
        <f t="shared" si="158"/>
        <v>-17.809999999999999</v>
      </c>
      <c r="CR222" s="29">
        <f t="shared" si="159"/>
        <v>-17.809999999999999</v>
      </c>
      <c r="CS222" s="29">
        <f t="shared" si="160"/>
        <v>-17.809999999999999</v>
      </c>
      <c r="CT222" s="29">
        <f t="shared" si="161"/>
        <v>-17.809999999999999</v>
      </c>
      <c r="CU222" s="29">
        <f t="shared" si="162"/>
        <v>-17.809999999999999</v>
      </c>
      <c r="CV222" s="29">
        <f t="shared" si="163"/>
        <v>-17.809999999999999</v>
      </c>
      <c r="CW222" s="29">
        <f t="shared" si="164"/>
        <v>-17.809999999999999</v>
      </c>
      <c r="CX222" s="29">
        <f t="shared" si="165"/>
        <v>-17.809999999999999</v>
      </c>
      <c r="CY222" s="29">
        <f t="shared" si="166"/>
        <v>-17.809999999999999</v>
      </c>
      <c r="CZ222" s="29">
        <f t="shared" si="167"/>
        <v>-17.809999999999999</v>
      </c>
      <c r="DA222" s="29">
        <f t="shared" si="168"/>
        <v>-17.809999999999999</v>
      </c>
      <c r="DB222" s="29">
        <f t="shared" si="169"/>
        <v>-17.809999999999999</v>
      </c>
      <c r="DC222" s="29">
        <f t="shared" si="170"/>
        <v>-17.809999999999999</v>
      </c>
    </row>
    <row r="223" spans="11:107" s="2" customFormat="1">
      <c r="K223" s="17" t="s">
        <v>18</v>
      </c>
      <c r="L223" s="17" t="s">
        <v>277</v>
      </c>
      <c r="M223" s="17" t="s">
        <v>278</v>
      </c>
      <c r="N223" s="2" t="str">
        <f t="shared" si="135"/>
        <v>ED8B25604AJ</v>
      </c>
      <c r="O223" s="2" t="str">
        <f t="shared" si="132"/>
        <v>AJ</v>
      </c>
      <c r="P223" s="2" t="str">
        <f t="shared" si="136"/>
        <v>ED8B-25604-AJ</v>
      </c>
      <c r="Q223" s="2" t="s">
        <v>3305</v>
      </c>
      <c r="R223" s="2" t="s">
        <v>3306</v>
      </c>
      <c r="S223" s="2" t="s">
        <v>2333</v>
      </c>
      <c r="T223" s="2">
        <v>1</v>
      </c>
      <c r="U223" s="2">
        <v>1</v>
      </c>
      <c r="V223" s="2" t="s">
        <v>1375</v>
      </c>
      <c r="W223" s="2" t="s">
        <v>1375</v>
      </c>
      <c r="X223" s="2" t="s">
        <v>1375</v>
      </c>
      <c r="Y223" s="2" t="s">
        <v>1375</v>
      </c>
      <c r="Z223" s="2" t="s">
        <v>1375</v>
      </c>
      <c r="AA223" s="2" t="s">
        <v>1375</v>
      </c>
      <c r="AB223" s="2">
        <v>1</v>
      </c>
      <c r="AC223" s="2">
        <v>1</v>
      </c>
      <c r="AD223" s="2" t="s">
        <v>1375</v>
      </c>
      <c r="AE223" s="2" t="s">
        <v>1375</v>
      </c>
      <c r="AF223" s="2" t="s">
        <v>1375</v>
      </c>
      <c r="AL223" s="2">
        <f t="shared" si="139"/>
        <v>1</v>
      </c>
      <c r="AM223" s="2" t="str">
        <f t="shared" si="140"/>
        <v>ED8B</v>
      </c>
      <c r="AN223" s="2" t="str">
        <f t="shared" si="141"/>
        <v>25604</v>
      </c>
      <c r="AO223" s="2" t="str">
        <f t="shared" si="172"/>
        <v>AJ</v>
      </c>
      <c r="AP223" s="2" t="str">
        <f t="shared" si="143"/>
        <v>ED8B-25604-AJ</v>
      </c>
      <c r="AQ223" s="2" t="s">
        <v>1672</v>
      </c>
      <c r="AR223" s="2" t="s">
        <v>1687</v>
      </c>
      <c r="AU223" s="2" t="s">
        <v>2330</v>
      </c>
      <c r="AV223" s="2" t="s">
        <v>2331</v>
      </c>
      <c r="AW223" s="2" t="s">
        <v>3606</v>
      </c>
      <c r="AY223" s="2" t="s">
        <v>1686</v>
      </c>
      <c r="AZ223" s="2" t="s">
        <v>2124</v>
      </c>
      <c r="BA223" s="2" t="s">
        <v>2073</v>
      </c>
      <c r="BB223" s="29"/>
      <c r="BC223" s="29"/>
      <c r="BD223" s="29"/>
      <c r="BE223" s="29"/>
      <c r="BF223" s="29"/>
      <c r="BG223" s="29">
        <v>-23.16</v>
      </c>
      <c r="BH223" s="29">
        <f t="shared" si="137"/>
        <v>0</v>
      </c>
      <c r="BI223" s="29">
        <f t="shared" si="138"/>
        <v>0</v>
      </c>
      <c r="BJ223" s="29">
        <f t="shared" si="144"/>
        <v>-23.16</v>
      </c>
      <c r="BK223" s="29">
        <f>BJ223/INDEX('EX-Rate'!A:I,MATCH('TT BoM '!BL223,'EX-Rate'!B:B,0),COLUMN('EX-Rate'!E:E))</f>
        <v>-3.3443212867164673</v>
      </c>
      <c r="BL223" s="2" t="s">
        <v>2109</v>
      </c>
      <c r="BM223" s="2" t="str">
        <f t="shared" si="171"/>
        <v>LP</v>
      </c>
      <c r="BN223" s="2" t="s">
        <v>3106</v>
      </c>
      <c r="BO223" s="2" t="s">
        <v>2333</v>
      </c>
      <c r="BQ223" s="29"/>
      <c r="BR223" s="29"/>
      <c r="BS223" s="29"/>
      <c r="BT223" s="29"/>
      <c r="BU223" s="29"/>
      <c r="BV223" s="29"/>
      <c r="CC223" s="29">
        <f t="shared" si="145"/>
        <v>-3.3443212867164673</v>
      </c>
      <c r="CD223" s="29">
        <f t="shared" si="146"/>
        <v>-3.3443212867164673</v>
      </c>
      <c r="CE223" s="29">
        <f t="shared" si="147"/>
        <v>0</v>
      </c>
      <c r="CF223" s="29">
        <f t="shared" si="148"/>
        <v>0</v>
      </c>
      <c r="CG223" s="29">
        <f t="shared" si="149"/>
        <v>0</v>
      </c>
      <c r="CH223" s="29">
        <f t="shared" si="150"/>
        <v>0</v>
      </c>
      <c r="CI223" s="29">
        <f t="shared" si="151"/>
        <v>0</v>
      </c>
      <c r="CJ223" s="29">
        <f t="shared" si="152"/>
        <v>0</v>
      </c>
      <c r="CK223" s="29">
        <f t="shared" si="153"/>
        <v>-3.3443212867164673</v>
      </c>
      <c r="CL223" s="29">
        <f t="shared" si="154"/>
        <v>-3.3443212867164673</v>
      </c>
      <c r="CM223" s="29">
        <f t="shared" si="155"/>
        <v>0</v>
      </c>
      <c r="CN223" s="29">
        <f t="shared" si="156"/>
        <v>0</v>
      </c>
      <c r="CO223" s="29">
        <f t="shared" si="157"/>
        <v>0</v>
      </c>
      <c r="CQ223" s="29">
        <f t="shared" si="158"/>
        <v>-23.16</v>
      </c>
      <c r="CR223" s="29">
        <f t="shared" si="159"/>
        <v>-23.16</v>
      </c>
      <c r="CS223" s="29">
        <f t="shared" si="160"/>
        <v>0</v>
      </c>
      <c r="CT223" s="29">
        <f t="shared" si="161"/>
        <v>0</v>
      </c>
      <c r="CU223" s="29">
        <f t="shared" si="162"/>
        <v>0</v>
      </c>
      <c r="CV223" s="29">
        <f t="shared" si="163"/>
        <v>0</v>
      </c>
      <c r="CW223" s="29">
        <f t="shared" si="164"/>
        <v>0</v>
      </c>
      <c r="CX223" s="29">
        <f t="shared" si="165"/>
        <v>0</v>
      </c>
      <c r="CY223" s="29">
        <f t="shared" si="166"/>
        <v>-23.16</v>
      </c>
      <c r="CZ223" s="29">
        <f t="shared" si="167"/>
        <v>-23.16</v>
      </c>
      <c r="DA223" s="29">
        <f t="shared" si="168"/>
        <v>0</v>
      </c>
      <c r="DB223" s="29">
        <f t="shared" si="169"/>
        <v>0</v>
      </c>
      <c r="DC223" s="29">
        <f t="shared" si="170"/>
        <v>0</v>
      </c>
    </row>
    <row r="224" spans="11:107" s="2" customFormat="1">
      <c r="K224" s="17" t="s">
        <v>18</v>
      </c>
      <c r="L224" s="17" t="s">
        <v>277</v>
      </c>
      <c r="M224" s="17" t="s">
        <v>279</v>
      </c>
      <c r="N224" s="2" t="str">
        <f t="shared" si="135"/>
        <v>ED8B25604BK</v>
      </c>
      <c r="O224" s="2" t="str">
        <f t="shared" si="132"/>
        <v>BK</v>
      </c>
      <c r="P224" s="2" t="str">
        <f t="shared" si="136"/>
        <v>ED8B-25604-BK</v>
      </c>
      <c r="Q224" s="2" t="s">
        <v>3305</v>
      </c>
      <c r="R224" s="2" t="s">
        <v>3306</v>
      </c>
      <c r="S224" s="2" t="s">
        <v>2333</v>
      </c>
      <c r="T224" s="2" t="s">
        <v>1375</v>
      </c>
      <c r="U224" s="2" t="s">
        <v>1375</v>
      </c>
      <c r="V224" s="2">
        <v>1</v>
      </c>
      <c r="W224" s="2">
        <v>1</v>
      </c>
      <c r="X224" s="2">
        <v>1</v>
      </c>
      <c r="Y224" s="2">
        <v>1</v>
      </c>
      <c r="Z224" s="2">
        <v>1</v>
      </c>
      <c r="AA224" s="2">
        <v>1</v>
      </c>
      <c r="AB224" s="2" t="s">
        <v>1375</v>
      </c>
      <c r="AC224" s="2" t="s">
        <v>1375</v>
      </c>
      <c r="AD224" s="2">
        <v>1</v>
      </c>
      <c r="AE224" s="2">
        <v>1</v>
      </c>
      <c r="AF224" s="2">
        <v>1</v>
      </c>
      <c r="AL224" s="2">
        <f t="shared" si="139"/>
        <v>1</v>
      </c>
      <c r="AM224" s="2" t="str">
        <f t="shared" si="140"/>
        <v>ED8B</v>
      </c>
      <c r="AN224" s="2" t="str">
        <f t="shared" si="141"/>
        <v>25604</v>
      </c>
      <c r="AO224" s="2" t="str">
        <f t="shared" si="172"/>
        <v>BK</v>
      </c>
      <c r="AP224" s="2" t="str">
        <f t="shared" si="143"/>
        <v>ED8B-25604-BK</v>
      </c>
      <c r="AQ224" s="2" t="s">
        <v>1672</v>
      </c>
      <c r="AR224" s="2" t="s">
        <v>1687</v>
      </c>
      <c r="AU224" s="2" t="s">
        <v>2330</v>
      </c>
      <c r="AV224" s="2" t="s">
        <v>2331</v>
      </c>
      <c r="AW224" s="2" t="s">
        <v>3606</v>
      </c>
      <c r="AY224" s="2" t="s">
        <v>1686</v>
      </c>
      <c r="AZ224" s="2" t="s">
        <v>2124</v>
      </c>
      <c r="BA224" s="2" t="s">
        <v>2073</v>
      </c>
      <c r="BB224" s="29"/>
      <c r="BC224" s="29"/>
      <c r="BD224" s="29"/>
      <c r="BE224" s="29"/>
      <c r="BF224" s="29"/>
      <c r="BG224" s="29">
        <v>-28.38</v>
      </c>
      <c r="BH224" s="29">
        <f t="shared" si="137"/>
        <v>0</v>
      </c>
      <c r="BI224" s="29">
        <f t="shared" si="138"/>
        <v>0</v>
      </c>
      <c r="BJ224" s="29">
        <f t="shared" si="144"/>
        <v>-28.38</v>
      </c>
      <c r="BK224" s="29">
        <f>BJ224/INDEX('EX-Rate'!A:I,MATCH('TT BoM '!BL224,'EX-Rate'!B:B,0),COLUMN('EX-Rate'!E:E))</f>
        <v>-4.0980931829453082</v>
      </c>
      <c r="BL224" s="2" t="s">
        <v>2109</v>
      </c>
      <c r="BM224" s="2" t="str">
        <f t="shared" si="171"/>
        <v>LP</v>
      </c>
      <c r="BN224" s="2" t="s">
        <v>3106</v>
      </c>
      <c r="BO224" s="2" t="s">
        <v>2333</v>
      </c>
      <c r="BQ224" s="29"/>
      <c r="BR224" s="29"/>
      <c r="BS224" s="29"/>
      <c r="BT224" s="29"/>
      <c r="BU224" s="29"/>
      <c r="BV224" s="29"/>
      <c r="CC224" s="29">
        <f t="shared" si="145"/>
        <v>0</v>
      </c>
      <c r="CD224" s="29">
        <f t="shared" si="146"/>
        <v>0</v>
      </c>
      <c r="CE224" s="29">
        <f t="shared" si="147"/>
        <v>-4.0980931829453082</v>
      </c>
      <c r="CF224" s="29">
        <f t="shared" si="148"/>
        <v>-4.0980931829453082</v>
      </c>
      <c r="CG224" s="29">
        <f t="shared" si="149"/>
        <v>-4.0980931829453082</v>
      </c>
      <c r="CH224" s="29">
        <f t="shared" si="150"/>
        <v>-4.0980931829453082</v>
      </c>
      <c r="CI224" s="29">
        <f t="shared" si="151"/>
        <v>-4.0980931829453082</v>
      </c>
      <c r="CJ224" s="29">
        <f t="shared" si="152"/>
        <v>-4.0980931829453082</v>
      </c>
      <c r="CK224" s="29">
        <f t="shared" si="153"/>
        <v>0</v>
      </c>
      <c r="CL224" s="29">
        <f t="shared" si="154"/>
        <v>0</v>
      </c>
      <c r="CM224" s="29">
        <f t="shared" si="155"/>
        <v>-4.0980931829453082</v>
      </c>
      <c r="CN224" s="29">
        <f t="shared" si="156"/>
        <v>-4.0980931829453082</v>
      </c>
      <c r="CO224" s="29">
        <f t="shared" si="157"/>
        <v>-4.0980931829453082</v>
      </c>
      <c r="CQ224" s="29">
        <f t="shared" si="158"/>
        <v>0</v>
      </c>
      <c r="CR224" s="29">
        <f t="shared" si="159"/>
        <v>0</v>
      </c>
      <c r="CS224" s="29">
        <f t="shared" si="160"/>
        <v>-28.38</v>
      </c>
      <c r="CT224" s="29">
        <f t="shared" si="161"/>
        <v>-28.38</v>
      </c>
      <c r="CU224" s="29">
        <f t="shared" si="162"/>
        <v>-28.38</v>
      </c>
      <c r="CV224" s="29">
        <f t="shared" si="163"/>
        <v>-28.38</v>
      </c>
      <c r="CW224" s="29">
        <f t="shared" si="164"/>
        <v>-28.38</v>
      </c>
      <c r="CX224" s="29">
        <f t="shared" si="165"/>
        <v>-28.38</v>
      </c>
      <c r="CY224" s="29">
        <f t="shared" si="166"/>
        <v>0</v>
      </c>
      <c r="CZ224" s="29">
        <f t="shared" si="167"/>
        <v>0</v>
      </c>
      <c r="DA224" s="29">
        <f t="shared" si="168"/>
        <v>-28.38</v>
      </c>
      <c r="DB224" s="29">
        <f t="shared" si="169"/>
        <v>-28.38</v>
      </c>
      <c r="DC224" s="29">
        <f t="shared" si="170"/>
        <v>-28.38</v>
      </c>
    </row>
    <row r="225" spans="11:107" s="2" customFormat="1">
      <c r="K225" s="17" t="s">
        <v>18</v>
      </c>
      <c r="L225" s="17" t="s">
        <v>280</v>
      </c>
      <c r="M225" s="17" t="s">
        <v>278</v>
      </c>
      <c r="N225" s="2" t="str">
        <f t="shared" si="135"/>
        <v>ED8B25605AJ</v>
      </c>
      <c r="O225" s="2" t="str">
        <f t="shared" si="132"/>
        <v>AJ</v>
      </c>
      <c r="P225" s="2" t="str">
        <f t="shared" si="136"/>
        <v>ED8B-25605-AJ</v>
      </c>
      <c r="Q225" s="2" t="s">
        <v>3305</v>
      </c>
      <c r="R225" s="2" t="s">
        <v>3306</v>
      </c>
      <c r="S225" s="2" t="s">
        <v>2333</v>
      </c>
      <c r="T225" s="2">
        <v>1</v>
      </c>
      <c r="U225" s="2">
        <v>1</v>
      </c>
      <c r="V225" s="2" t="s">
        <v>1375</v>
      </c>
      <c r="W225" s="2" t="s">
        <v>1375</v>
      </c>
      <c r="X225" s="2" t="s">
        <v>1375</v>
      </c>
      <c r="Y225" s="2" t="s">
        <v>1375</v>
      </c>
      <c r="Z225" s="2" t="s">
        <v>1375</v>
      </c>
      <c r="AA225" s="2" t="s">
        <v>1375</v>
      </c>
      <c r="AB225" s="2">
        <v>1</v>
      </c>
      <c r="AC225" s="2">
        <v>1</v>
      </c>
      <c r="AD225" s="2" t="s">
        <v>1375</v>
      </c>
      <c r="AE225" s="2" t="s">
        <v>1375</v>
      </c>
      <c r="AF225" s="2" t="s">
        <v>1375</v>
      </c>
      <c r="AL225" s="2">
        <f t="shared" si="139"/>
        <v>1</v>
      </c>
      <c r="AM225" s="2" t="str">
        <f t="shared" si="140"/>
        <v>ED8B</v>
      </c>
      <c r="AN225" s="2" t="str">
        <f t="shared" si="141"/>
        <v>25605</v>
      </c>
      <c r="AO225" s="2" t="str">
        <f t="shared" si="172"/>
        <v>AJ</v>
      </c>
      <c r="AP225" s="2" t="str">
        <f t="shared" si="143"/>
        <v>ED8B-25605-AJ</v>
      </c>
      <c r="AQ225" s="2" t="s">
        <v>1672</v>
      </c>
      <c r="AR225" s="2" t="s">
        <v>1687</v>
      </c>
      <c r="AU225" s="2" t="s">
        <v>2330</v>
      </c>
      <c r="AV225" s="2" t="s">
        <v>2331</v>
      </c>
      <c r="AW225" s="2" t="s">
        <v>3606</v>
      </c>
      <c r="AY225" s="2" t="s">
        <v>1686</v>
      </c>
      <c r="AZ225" s="2" t="s">
        <v>2124</v>
      </c>
      <c r="BA225" s="2" t="s">
        <v>2073</v>
      </c>
      <c r="BB225" s="29"/>
      <c r="BC225" s="29"/>
      <c r="BD225" s="29"/>
      <c r="BE225" s="29"/>
      <c r="BF225" s="29"/>
      <c r="BG225" s="29">
        <v>-23.16</v>
      </c>
      <c r="BH225" s="29">
        <f t="shared" si="137"/>
        <v>0</v>
      </c>
      <c r="BI225" s="29">
        <f t="shared" si="138"/>
        <v>0</v>
      </c>
      <c r="BJ225" s="29">
        <f t="shared" si="144"/>
        <v>-23.16</v>
      </c>
      <c r="BK225" s="29">
        <f>BJ225/INDEX('EX-Rate'!A:I,MATCH('TT BoM '!BL225,'EX-Rate'!B:B,0),COLUMN('EX-Rate'!E:E))</f>
        <v>-3.3443212867164673</v>
      </c>
      <c r="BL225" s="2" t="s">
        <v>2109</v>
      </c>
      <c r="BM225" s="2" t="str">
        <f t="shared" si="171"/>
        <v>LP</v>
      </c>
      <c r="BN225" s="2" t="s">
        <v>3106</v>
      </c>
      <c r="BO225" s="2" t="s">
        <v>2333</v>
      </c>
      <c r="BQ225" s="29"/>
      <c r="BR225" s="29"/>
      <c r="BS225" s="29"/>
      <c r="BT225" s="29"/>
      <c r="BU225" s="29"/>
      <c r="BV225" s="29"/>
      <c r="CC225" s="29">
        <f t="shared" si="145"/>
        <v>-3.3443212867164673</v>
      </c>
      <c r="CD225" s="29">
        <f t="shared" si="146"/>
        <v>-3.3443212867164673</v>
      </c>
      <c r="CE225" s="29">
        <f t="shared" si="147"/>
        <v>0</v>
      </c>
      <c r="CF225" s="29">
        <f t="shared" si="148"/>
        <v>0</v>
      </c>
      <c r="CG225" s="29">
        <f t="shared" si="149"/>
        <v>0</v>
      </c>
      <c r="CH225" s="29">
        <f t="shared" si="150"/>
        <v>0</v>
      </c>
      <c r="CI225" s="29">
        <f t="shared" si="151"/>
        <v>0</v>
      </c>
      <c r="CJ225" s="29">
        <f t="shared" si="152"/>
        <v>0</v>
      </c>
      <c r="CK225" s="29">
        <f t="shared" si="153"/>
        <v>-3.3443212867164673</v>
      </c>
      <c r="CL225" s="29">
        <f t="shared" si="154"/>
        <v>-3.3443212867164673</v>
      </c>
      <c r="CM225" s="29">
        <f t="shared" si="155"/>
        <v>0</v>
      </c>
      <c r="CN225" s="29">
        <f t="shared" si="156"/>
        <v>0</v>
      </c>
      <c r="CO225" s="29">
        <f t="shared" si="157"/>
        <v>0</v>
      </c>
      <c r="CQ225" s="29">
        <f t="shared" si="158"/>
        <v>-23.16</v>
      </c>
      <c r="CR225" s="29">
        <f t="shared" si="159"/>
        <v>-23.16</v>
      </c>
      <c r="CS225" s="29">
        <f t="shared" si="160"/>
        <v>0</v>
      </c>
      <c r="CT225" s="29">
        <f t="shared" si="161"/>
        <v>0</v>
      </c>
      <c r="CU225" s="29">
        <f t="shared" si="162"/>
        <v>0</v>
      </c>
      <c r="CV225" s="29">
        <f t="shared" si="163"/>
        <v>0</v>
      </c>
      <c r="CW225" s="29">
        <f t="shared" si="164"/>
        <v>0</v>
      </c>
      <c r="CX225" s="29">
        <f t="shared" si="165"/>
        <v>0</v>
      </c>
      <c r="CY225" s="29">
        <f t="shared" si="166"/>
        <v>-23.16</v>
      </c>
      <c r="CZ225" s="29">
        <f t="shared" si="167"/>
        <v>-23.16</v>
      </c>
      <c r="DA225" s="29">
        <f t="shared" si="168"/>
        <v>0</v>
      </c>
      <c r="DB225" s="29">
        <f t="shared" si="169"/>
        <v>0</v>
      </c>
      <c r="DC225" s="29">
        <f t="shared" si="170"/>
        <v>0</v>
      </c>
    </row>
    <row r="226" spans="11:107" s="2" customFormat="1">
      <c r="K226" s="17" t="s">
        <v>18</v>
      </c>
      <c r="L226" s="17" t="s">
        <v>280</v>
      </c>
      <c r="M226" s="17" t="s">
        <v>279</v>
      </c>
      <c r="N226" s="2" t="str">
        <f t="shared" si="135"/>
        <v>ED8B25605BK</v>
      </c>
      <c r="O226" s="2" t="str">
        <f t="shared" ref="O226:O289" si="174">IF(AND(LEN(TRIM(M226))&gt;5,TRIM(K226)&lt;&gt;""),LEFT(TRIM(M226),2)&amp;"W",TRIM(M226))</f>
        <v>BK</v>
      </c>
      <c r="P226" s="2" t="str">
        <f t="shared" si="136"/>
        <v>ED8B-25605-BK</v>
      </c>
      <c r="Q226" s="2" t="s">
        <v>3305</v>
      </c>
      <c r="R226" s="2" t="s">
        <v>3306</v>
      </c>
      <c r="S226" s="2" t="s">
        <v>2333</v>
      </c>
      <c r="T226" s="2" t="s">
        <v>1375</v>
      </c>
      <c r="U226" s="2" t="s">
        <v>1375</v>
      </c>
      <c r="V226" s="2">
        <v>1</v>
      </c>
      <c r="W226" s="2">
        <v>1</v>
      </c>
      <c r="X226" s="2">
        <v>1</v>
      </c>
      <c r="Y226" s="2">
        <v>1</v>
      </c>
      <c r="Z226" s="2">
        <v>1</v>
      </c>
      <c r="AA226" s="2">
        <v>1</v>
      </c>
      <c r="AB226" s="2" t="s">
        <v>1375</v>
      </c>
      <c r="AC226" s="2" t="s">
        <v>1375</v>
      </c>
      <c r="AD226" s="2">
        <v>1</v>
      </c>
      <c r="AE226" s="2">
        <v>1</v>
      </c>
      <c r="AF226" s="2">
        <v>1</v>
      </c>
      <c r="AL226" s="2">
        <f t="shared" si="139"/>
        <v>1</v>
      </c>
      <c r="AM226" s="2" t="str">
        <f t="shared" si="140"/>
        <v>ED8B</v>
      </c>
      <c r="AN226" s="2" t="str">
        <f t="shared" si="141"/>
        <v>25605</v>
      </c>
      <c r="AO226" s="2" t="str">
        <f t="shared" si="172"/>
        <v>BK</v>
      </c>
      <c r="AP226" s="2" t="str">
        <f t="shared" si="143"/>
        <v>ED8B-25605-BK</v>
      </c>
      <c r="AQ226" s="2" t="s">
        <v>1672</v>
      </c>
      <c r="AR226" s="2" t="s">
        <v>1687</v>
      </c>
      <c r="AU226" s="2" t="s">
        <v>2330</v>
      </c>
      <c r="AV226" s="2" t="s">
        <v>2331</v>
      </c>
      <c r="AW226" s="2" t="s">
        <v>3606</v>
      </c>
      <c r="AY226" s="2" t="s">
        <v>1686</v>
      </c>
      <c r="AZ226" s="2" t="s">
        <v>2124</v>
      </c>
      <c r="BA226" s="2" t="s">
        <v>2073</v>
      </c>
      <c r="BB226" s="29"/>
      <c r="BC226" s="29"/>
      <c r="BD226" s="29"/>
      <c r="BE226" s="29"/>
      <c r="BF226" s="29"/>
      <c r="BG226" s="29">
        <v>-28.38</v>
      </c>
      <c r="BH226" s="29">
        <f t="shared" si="137"/>
        <v>0</v>
      </c>
      <c r="BI226" s="29">
        <f t="shared" si="138"/>
        <v>0</v>
      </c>
      <c r="BJ226" s="29">
        <f t="shared" si="144"/>
        <v>-28.38</v>
      </c>
      <c r="BK226" s="29">
        <f>BJ226/INDEX('EX-Rate'!A:I,MATCH('TT BoM '!BL226,'EX-Rate'!B:B,0),COLUMN('EX-Rate'!E:E))</f>
        <v>-4.0980931829453082</v>
      </c>
      <c r="BL226" s="2" t="s">
        <v>2109</v>
      </c>
      <c r="BM226" s="2" t="str">
        <f t="shared" si="171"/>
        <v>LP</v>
      </c>
      <c r="BN226" s="2" t="s">
        <v>3106</v>
      </c>
      <c r="BO226" s="2" t="s">
        <v>2333</v>
      </c>
      <c r="BQ226" s="29"/>
      <c r="BR226" s="29"/>
      <c r="BS226" s="29"/>
      <c r="BT226" s="29"/>
      <c r="BU226" s="29"/>
      <c r="BV226" s="29"/>
      <c r="CC226" s="29">
        <f t="shared" si="145"/>
        <v>0</v>
      </c>
      <c r="CD226" s="29">
        <f t="shared" si="146"/>
        <v>0</v>
      </c>
      <c r="CE226" s="29">
        <f t="shared" si="147"/>
        <v>-4.0980931829453082</v>
      </c>
      <c r="CF226" s="29">
        <f t="shared" si="148"/>
        <v>-4.0980931829453082</v>
      </c>
      <c r="CG226" s="29">
        <f t="shared" si="149"/>
        <v>-4.0980931829453082</v>
      </c>
      <c r="CH226" s="29">
        <f t="shared" si="150"/>
        <v>-4.0980931829453082</v>
      </c>
      <c r="CI226" s="29">
        <f t="shared" si="151"/>
        <v>-4.0980931829453082</v>
      </c>
      <c r="CJ226" s="29">
        <f t="shared" si="152"/>
        <v>-4.0980931829453082</v>
      </c>
      <c r="CK226" s="29">
        <f t="shared" si="153"/>
        <v>0</v>
      </c>
      <c r="CL226" s="29">
        <f t="shared" si="154"/>
        <v>0</v>
      </c>
      <c r="CM226" s="29">
        <f t="shared" si="155"/>
        <v>-4.0980931829453082</v>
      </c>
      <c r="CN226" s="29">
        <f t="shared" si="156"/>
        <v>-4.0980931829453082</v>
      </c>
      <c r="CO226" s="29">
        <f t="shared" si="157"/>
        <v>-4.0980931829453082</v>
      </c>
      <c r="CQ226" s="29">
        <f t="shared" si="158"/>
        <v>0</v>
      </c>
      <c r="CR226" s="29">
        <f t="shared" si="159"/>
        <v>0</v>
      </c>
      <c r="CS226" s="29">
        <f t="shared" si="160"/>
        <v>-28.38</v>
      </c>
      <c r="CT226" s="29">
        <f t="shared" si="161"/>
        <v>-28.38</v>
      </c>
      <c r="CU226" s="29">
        <f t="shared" si="162"/>
        <v>-28.38</v>
      </c>
      <c r="CV226" s="29">
        <f t="shared" si="163"/>
        <v>-28.38</v>
      </c>
      <c r="CW226" s="29">
        <f t="shared" si="164"/>
        <v>-28.38</v>
      </c>
      <c r="CX226" s="29">
        <f t="shared" si="165"/>
        <v>-28.38</v>
      </c>
      <c r="CY226" s="29">
        <f t="shared" si="166"/>
        <v>0</v>
      </c>
      <c r="CZ226" s="29">
        <f t="shared" si="167"/>
        <v>0</v>
      </c>
      <c r="DA226" s="29">
        <f t="shared" si="168"/>
        <v>-28.38</v>
      </c>
      <c r="DB226" s="29">
        <f t="shared" si="169"/>
        <v>-28.38</v>
      </c>
      <c r="DC226" s="29">
        <f t="shared" si="170"/>
        <v>-28.38</v>
      </c>
    </row>
    <row r="227" spans="11:107" s="2" customFormat="1">
      <c r="K227" s="17" t="s">
        <v>18</v>
      </c>
      <c r="L227" s="17" t="s">
        <v>281</v>
      </c>
      <c r="M227" s="17" t="s">
        <v>85</v>
      </c>
      <c r="N227" s="2" t="str">
        <f t="shared" si="135"/>
        <v>ED8B25824AG</v>
      </c>
      <c r="O227" s="2" t="str">
        <f t="shared" si="174"/>
        <v>AG</v>
      </c>
      <c r="P227" s="2" t="str">
        <f t="shared" si="136"/>
        <v>ED8B-25824-AG</v>
      </c>
      <c r="Q227" s="2" t="s">
        <v>3305</v>
      </c>
      <c r="R227" s="2" t="s">
        <v>3306</v>
      </c>
      <c r="S227" s="2" t="s">
        <v>2333</v>
      </c>
      <c r="T227" s="2">
        <v>1</v>
      </c>
      <c r="U227" s="2">
        <v>1</v>
      </c>
      <c r="V227" s="2">
        <v>1</v>
      </c>
      <c r="W227" s="2">
        <v>1</v>
      </c>
      <c r="X227" s="2">
        <v>1</v>
      </c>
      <c r="Y227" s="2">
        <v>1</v>
      </c>
      <c r="Z227" s="2" t="s">
        <v>1375</v>
      </c>
      <c r="AA227" s="2" t="s">
        <v>1375</v>
      </c>
      <c r="AB227" s="2">
        <v>1</v>
      </c>
      <c r="AC227" s="2">
        <v>1</v>
      </c>
      <c r="AD227" s="2">
        <v>1</v>
      </c>
      <c r="AE227" s="2">
        <v>1</v>
      </c>
      <c r="AF227" s="2" t="s">
        <v>1375</v>
      </c>
      <c r="AL227" s="2">
        <f t="shared" si="139"/>
        <v>1</v>
      </c>
      <c r="AM227" s="2" t="str">
        <f t="shared" si="140"/>
        <v>ED8B</v>
      </c>
      <c r="AN227" s="2" t="str">
        <f t="shared" si="141"/>
        <v>25824</v>
      </c>
      <c r="AO227" s="2" t="str">
        <f t="shared" si="172"/>
        <v>AG</v>
      </c>
      <c r="AP227" s="2" t="str">
        <f t="shared" si="143"/>
        <v>ED8B-25824-AG</v>
      </c>
      <c r="AQ227" s="2" t="s">
        <v>1672</v>
      </c>
      <c r="AR227" s="2" t="s">
        <v>1687</v>
      </c>
      <c r="AU227" s="2" t="s">
        <v>2330</v>
      </c>
      <c r="AV227" s="2" t="s">
        <v>2331</v>
      </c>
      <c r="AW227" s="2" t="s">
        <v>3606</v>
      </c>
      <c r="AY227" s="2" t="s">
        <v>1686</v>
      </c>
      <c r="AZ227" s="2" t="s">
        <v>2124</v>
      </c>
      <c r="BA227" s="2" t="s">
        <v>2073</v>
      </c>
      <c r="BB227" s="29"/>
      <c r="BC227" s="29"/>
      <c r="BD227" s="29"/>
      <c r="BE227" s="29"/>
      <c r="BF227" s="29"/>
      <c r="BG227" s="29">
        <v>-39.61</v>
      </c>
      <c r="BH227" s="29">
        <f t="shared" si="137"/>
        <v>0</v>
      </c>
      <c r="BI227" s="29">
        <f t="shared" si="138"/>
        <v>0</v>
      </c>
      <c r="BJ227" s="29">
        <f t="shared" si="144"/>
        <v>-39.61</v>
      </c>
      <c r="BK227" s="29">
        <f>BJ227/INDEX('EX-Rate'!A:I,MATCH('TT BoM '!BL227,'EX-Rate'!B:B,0),COLUMN('EX-Rate'!E:E))</f>
        <v>-5.7197135650621442</v>
      </c>
      <c r="BL227" s="2" t="s">
        <v>2109</v>
      </c>
      <c r="BM227" s="2" t="str">
        <f t="shared" si="171"/>
        <v>LP</v>
      </c>
      <c r="BN227" s="2" t="s">
        <v>3106</v>
      </c>
      <c r="BO227" s="2" t="s">
        <v>2333</v>
      </c>
      <c r="BQ227" s="29"/>
      <c r="BR227" s="29"/>
      <c r="BS227" s="29"/>
      <c r="BT227" s="29"/>
      <c r="BU227" s="29"/>
      <c r="BV227" s="29"/>
      <c r="CC227" s="29">
        <f t="shared" si="145"/>
        <v>-5.7197135650621442</v>
      </c>
      <c r="CD227" s="29">
        <f t="shared" si="146"/>
        <v>-5.7197135650621442</v>
      </c>
      <c r="CE227" s="29">
        <f t="shared" si="147"/>
        <v>-5.7197135650621442</v>
      </c>
      <c r="CF227" s="29">
        <f t="shared" si="148"/>
        <v>-5.7197135650621442</v>
      </c>
      <c r="CG227" s="29">
        <f t="shared" si="149"/>
        <v>-5.7197135650621442</v>
      </c>
      <c r="CH227" s="29">
        <f t="shared" si="150"/>
        <v>-5.7197135650621442</v>
      </c>
      <c r="CI227" s="29">
        <f t="shared" si="151"/>
        <v>0</v>
      </c>
      <c r="CJ227" s="29">
        <f t="shared" si="152"/>
        <v>0</v>
      </c>
      <c r="CK227" s="29">
        <f t="shared" si="153"/>
        <v>-5.7197135650621442</v>
      </c>
      <c r="CL227" s="29">
        <f t="shared" si="154"/>
        <v>-5.7197135650621442</v>
      </c>
      <c r="CM227" s="29">
        <f t="shared" si="155"/>
        <v>-5.7197135650621442</v>
      </c>
      <c r="CN227" s="29">
        <f t="shared" si="156"/>
        <v>-5.7197135650621442</v>
      </c>
      <c r="CO227" s="29">
        <f t="shared" si="157"/>
        <v>0</v>
      </c>
      <c r="CQ227" s="29">
        <f t="shared" si="158"/>
        <v>-39.61</v>
      </c>
      <c r="CR227" s="29">
        <f t="shared" si="159"/>
        <v>-39.61</v>
      </c>
      <c r="CS227" s="29">
        <f t="shared" si="160"/>
        <v>-39.61</v>
      </c>
      <c r="CT227" s="29">
        <f t="shared" si="161"/>
        <v>-39.61</v>
      </c>
      <c r="CU227" s="29">
        <f t="shared" si="162"/>
        <v>-39.61</v>
      </c>
      <c r="CV227" s="29">
        <f t="shared" si="163"/>
        <v>-39.61</v>
      </c>
      <c r="CW227" s="29">
        <f t="shared" si="164"/>
        <v>0</v>
      </c>
      <c r="CX227" s="29">
        <f t="shared" si="165"/>
        <v>0</v>
      </c>
      <c r="CY227" s="29">
        <f t="shared" si="166"/>
        <v>-39.61</v>
      </c>
      <c r="CZ227" s="29">
        <f t="shared" si="167"/>
        <v>-39.61</v>
      </c>
      <c r="DA227" s="29">
        <f t="shared" si="168"/>
        <v>-39.61</v>
      </c>
      <c r="DB227" s="29">
        <f t="shared" si="169"/>
        <v>-39.61</v>
      </c>
      <c r="DC227" s="29">
        <f t="shared" si="170"/>
        <v>0</v>
      </c>
    </row>
    <row r="228" spans="11:107" s="2" customFormat="1">
      <c r="K228" s="17" t="s">
        <v>77</v>
      </c>
      <c r="L228" s="17" t="s">
        <v>281</v>
      </c>
      <c r="M228" s="17" t="s">
        <v>62</v>
      </c>
      <c r="N228" s="2" t="str">
        <f t="shared" si="135"/>
        <v>JD8B25824BC</v>
      </c>
      <c r="O228" s="2" t="str">
        <f t="shared" si="174"/>
        <v>BC</v>
      </c>
      <c r="P228" s="2" t="str">
        <f t="shared" si="136"/>
        <v>JD8B-25824-BC</v>
      </c>
      <c r="Q228" s="2" t="s">
        <v>3305</v>
      </c>
      <c r="R228" s="2" t="s">
        <v>3306</v>
      </c>
      <c r="S228" s="2" t="s">
        <v>2333</v>
      </c>
      <c r="T228" s="2" t="s">
        <v>1375</v>
      </c>
      <c r="U228" s="2" t="s">
        <v>1375</v>
      </c>
      <c r="V228" s="2" t="s">
        <v>1375</v>
      </c>
      <c r="W228" s="2" t="s">
        <v>1375</v>
      </c>
      <c r="X228" s="2" t="s">
        <v>1375</v>
      </c>
      <c r="Y228" s="2" t="s">
        <v>1375</v>
      </c>
      <c r="Z228" s="2">
        <v>1</v>
      </c>
      <c r="AA228" s="2">
        <v>1</v>
      </c>
      <c r="AB228" s="2" t="s">
        <v>1375</v>
      </c>
      <c r="AC228" s="2" t="s">
        <v>1375</v>
      </c>
      <c r="AD228" s="2" t="s">
        <v>1375</v>
      </c>
      <c r="AE228" s="2" t="s">
        <v>1375</v>
      </c>
      <c r="AF228" s="2">
        <v>1</v>
      </c>
      <c r="AL228" s="2">
        <f t="shared" si="139"/>
        <v>1</v>
      </c>
      <c r="AM228" s="2" t="str">
        <f t="shared" si="140"/>
        <v>JD8B</v>
      </c>
      <c r="AN228" s="2" t="str">
        <f t="shared" si="141"/>
        <v>25824</v>
      </c>
      <c r="AO228" s="2" t="str">
        <f t="shared" si="172"/>
        <v>BC</v>
      </c>
      <c r="AP228" s="2" t="str">
        <f t="shared" si="143"/>
        <v>JD8B-25824-BC</v>
      </c>
      <c r="AQ228" s="2" t="s">
        <v>1672</v>
      </c>
      <c r="AR228" s="2" t="s">
        <v>1673</v>
      </c>
      <c r="AS228" s="2">
        <v>0</v>
      </c>
      <c r="AT228" s="2" t="s">
        <v>2160</v>
      </c>
      <c r="AU228" s="2" t="s">
        <v>2330</v>
      </c>
      <c r="AV228" s="2" t="s">
        <v>2331</v>
      </c>
      <c r="AW228" s="2">
        <v>0</v>
      </c>
      <c r="AX228" s="2">
        <v>0</v>
      </c>
      <c r="AY228" s="2" t="s">
        <v>2108</v>
      </c>
      <c r="AZ228" s="2" t="s">
        <v>2124</v>
      </c>
      <c r="BA228" s="2" t="s">
        <v>2073</v>
      </c>
      <c r="BB228" s="29">
        <v>-54.928380679964633</v>
      </c>
      <c r="BC228" s="29">
        <v>-5.27</v>
      </c>
      <c r="BD228" s="29">
        <v>-1.38</v>
      </c>
      <c r="BE228" s="29">
        <v>0</v>
      </c>
      <c r="BF228" s="29">
        <v>-2.98</v>
      </c>
      <c r="BG228" s="29">
        <v>-64.558380679964628</v>
      </c>
      <c r="BH228" s="29">
        <f t="shared" si="137"/>
        <v>0</v>
      </c>
      <c r="BI228" s="29">
        <f t="shared" si="138"/>
        <v>0</v>
      </c>
      <c r="BJ228" s="29">
        <f t="shared" si="144"/>
        <v>-64.558380679964628</v>
      </c>
      <c r="BK228" s="29">
        <f>BJ228/INDEX('EX-Rate'!A:I,MATCH('TT BoM '!BL228,'EX-Rate'!B:B,0),COLUMN('EX-Rate'!E:E))</f>
        <v>-9.3222783568199841</v>
      </c>
      <c r="BL228" s="2" t="s">
        <v>2109</v>
      </c>
      <c r="BM228" s="2" t="str">
        <f t="shared" si="171"/>
        <v>LP</v>
      </c>
      <c r="BN228" s="2" t="s">
        <v>2332</v>
      </c>
      <c r="BO228" s="2" t="s">
        <v>2333</v>
      </c>
      <c r="BQ228" s="29">
        <v>-2512362</v>
      </c>
      <c r="BR228" s="29">
        <v>-2512362</v>
      </c>
      <c r="BS228" s="29"/>
      <c r="BT228" s="29">
        <v>-1262942</v>
      </c>
      <c r="BU228" s="29">
        <v>423806.04026845639</v>
      </c>
      <c r="BV228" s="29">
        <v>0</v>
      </c>
      <c r="CC228" s="29">
        <f t="shared" si="145"/>
        <v>0</v>
      </c>
      <c r="CD228" s="29">
        <f t="shared" si="146"/>
        <v>0</v>
      </c>
      <c r="CE228" s="29">
        <f t="shared" si="147"/>
        <v>0</v>
      </c>
      <c r="CF228" s="29">
        <f t="shared" si="148"/>
        <v>0</v>
      </c>
      <c r="CG228" s="29">
        <f t="shared" si="149"/>
        <v>0</v>
      </c>
      <c r="CH228" s="29">
        <f t="shared" si="150"/>
        <v>0</v>
      </c>
      <c r="CI228" s="29">
        <f t="shared" si="151"/>
        <v>-9.3222783568199841</v>
      </c>
      <c r="CJ228" s="29">
        <f t="shared" si="152"/>
        <v>-9.3222783568199841</v>
      </c>
      <c r="CK228" s="29">
        <f t="shared" si="153"/>
        <v>0</v>
      </c>
      <c r="CL228" s="29">
        <f t="shared" si="154"/>
        <v>0</v>
      </c>
      <c r="CM228" s="29">
        <f t="shared" si="155"/>
        <v>0</v>
      </c>
      <c r="CN228" s="29">
        <f t="shared" si="156"/>
        <v>0</v>
      </c>
      <c r="CO228" s="29">
        <f t="shared" si="157"/>
        <v>-9.3222783568199841</v>
      </c>
      <c r="CQ228" s="29">
        <f t="shared" si="158"/>
        <v>0</v>
      </c>
      <c r="CR228" s="29">
        <f t="shared" si="159"/>
        <v>0</v>
      </c>
      <c r="CS228" s="29">
        <f t="shared" si="160"/>
        <v>0</v>
      </c>
      <c r="CT228" s="29">
        <f t="shared" si="161"/>
        <v>0</v>
      </c>
      <c r="CU228" s="29">
        <f t="shared" si="162"/>
        <v>0</v>
      </c>
      <c r="CV228" s="29">
        <f t="shared" si="163"/>
        <v>0</v>
      </c>
      <c r="CW228" s="29">
        <f t="shared" si="164"/>
        <v>-64.558380679964628</v>
      </c>
      <c r="CX228" s="29">
        <f t="shared" si="165"/>
        <v>-64.558380679964628</v>
      </c>
      <c r="CY228" s="29">
        <f t="shared" si="166"/>
        <v>0</v>
      </c>
      <c r="CZ228" s="29">
        <f t="shared" si="167"/>
        <v>0</v>
      </c>
      <c r="DA228" s="29">
        <f t="shared" si="168"/>
        <v>0</v>
      </c>
      <c r="DB228" s="29">
        <f t="shared" si="169"/>
        <v>0</v>
      </c>
      <c r="DC228" s="29">
        <f t="shared" si="170"/>
        <v>-64.558380679964628</v>
      </c>
    </row>
    <row r="229" spans="11:107" s="2" customFormat="1">
      <c r="K229" s="17" t="s">
        <v>18</v>
      </c>
      <c r="L229" s="17" t="s">
        <v>282</v>
      </c>
      <c r="M229" s="17" t="s">
        <v>85</v>
      </c>
      <c r="N229" s="2" t="str">
        <f t="shared" si="135"/>
        <v>ED8B25825AG</v>
      </c>
      <c r="O229" s="2" t="str">
        <f t="shared" si="174"/>
        <v>AG</v>
      </c>
      <c r="P229" s="2" t="str">
        <f t="shared" si="136"/>
        <v>ED8B-25825-AG</v>
      </c>
      <c r="Q229" s="2" t="s">
        <v>3305</v>
      </c>
      <c r="R229" s="2" t="s">
        <v>3306</v>
      </c>
      <c r="S229" s="2" t="s">
        <v>2333</v>
      </c>
      <c r="T229" s="2">
        <v>1</v>
      </c>
      <c r="U229" s="2">
        <v>1</v>
      </c>
      <c r="V229" s="2">
        <v>1</v>
      </c>
      <c r="W229" s="2">
        <v>1</v>
      </c>
      <c r="X229" s="2">
        <v>1</v>
      </c>
      <c r="Y229" s="2">
        <v>1</v>
      </c>
      <c r="Z229" s="2" t="s">
        <v>1375</v>
      </c>
      <c r="AA229" s="2" t="s">
        <v>1375</v>
      </c>
      <c r="AB229" s="2">
        <v>1</v>
      </c>
      <c r="AC229" s="2">
        <v>1</v>
      </c>
      <c r="AD229" s="2">
        <v>1</v>
      </c>
      <c r="AE229" s="2">
        <v>1</v>
      </c>
      <c r="AF229" s="2" t="s">
        <v>1375</v>
      </c>
      <c r="AL229" s="2">
        <f t="shared" si="139"/>
        <v>1</v>
      </c>
      <c r="AM229" s="2" t="str">
        <f t="shared" si="140"/>
        <v>ED8B</v>
      </c>
      <c r="AN229" s="2" t="str">
        <f t="shared" si="141"/>
        <v>25825</v>
      </c>
      <c r="AO229" s="2" t="str">
        <f>TRIM(O229)</f>
        <v>AG</v>
      </c>
      <c r="AP229" s="2" t="str">
        <f t="shared" si="143"/>
        <v>ED8B-25825-AG</v>
      </c>
      <c r="AQ229" s="2" t="s">
        <v>1672</v>
      </c>
      <c r="AR229" s="2" t="s">
        <v>1687</v>
      </c>
      <c r="AU229" s="2" t="s">
        <v>2330</v>
      </c>
      <c r="AV229" s="2" t="s">
        <v>2331</v>
      </c>
      <c r="AW229" s="2" t="s">
        <v>3606</v>
      </c>
      <c r="AY229" s="2" t="s">
        <v>1686</v>
      </c>
      <c r="AZ229" s="2" t="s">
        <v>2124</v>
      </c>
      <c r="BA229" s="2" t="s">
        <v>2073</v>
      </c>
      <c r="BB229" s="29"/>
      <c r="BC229" s="29"/>
      <c r="BD229" s="29"/>
      <c r="BE229" s="29"/>
      <c r="BF229" s="29"/>
      <c r="BG229" s="29">
        <v>-39.61</v>
      </c>
      <c r="BH229" s="29">
        <f t="shared" si="137"/>
        <v>0</v>
      </c>
      <c r="BI229" s="29">
        <f t="shared" si="138"/>
        <v>0</v>
      </c>
      <c r="BJ229" s="29">
        <f t="shared" si="144"/>
        <v>-39.61</v>
      </c>
      <c r="BK229" s="29">
        <f>BJ229/INDEX('EX-Rate'!A:I,MATCH('TT BoM '!BL229,'EX-Rate'!B:B,0),COLUMN('EX-Rate'!E:E))</f>
        <v>-5.7197135650621442</v>
      </c>
      <c r="BL229" s="2" t="s">
        <v>2109</v>
      </c>
      <c r="BM229" s="2" t="str">
        <f t="shared" si="171"/>
        <v>LP</v>
      </c>
      <c r="BN229" s="2" t="s">
        <v>3106</v>
      </c>
      <c r="BO229" s="2" t="s">
        <v>2333</v>
      </c>
      <c r="BQ229" s="29"/>
      <c r="BR229" s="29"/>
      <c r="BS229" s="29"/>
      <c r="BT229" s="29"/>
      <c r="BU229" s="29"/>
      <c r="BV229" s="29"/>
      <c r="CC229" s="29">
        <f t="shared" si="145"/>
        <v>-5.7197135650621442</v>
      </c>
      <c r="CD229" s="29">
        <f t="shared" si="146"/>
        <v>-5.7197135650621442</v>
      </c>
      <c r="CE229" s="29">
        <f t="shared" si="147"/>
        <v>-5.7197135650621442</v>
      </c>
      <c r="CF229" s="29">
        <f t="shared" si="148"/>
        <v>-5.7197135650621442</v>
      </c>
      <c r="CG229" s="29">
        <f t="shared" si="149"/>
        <v>-5.7197135650621442</v>
      </c>
      <c r="CH229" s="29">
        <f t="shared" si="150"/>
        <v>-5.7197135650621442</v>
      </c>
      <c r="CI229" s="29">
        <f t="shared" si="151"/>
        <v>0</v>
      </c>
      <c r="CJ229" s="29">
        <f t="shared" si="152"/>
        <v>0</v>
      </c>
      <c r="CK229" s="29">
        <f t="shared" si="153"/>
        <v>-5.7197135650621442</v>
      </c>
      <c r="CL229" s="29">
        <f t="shared" si="154"/>
        <v>-5.7197135650621442</v>
      </c>
      <c r="CM229" s="29">
        <f t="shared" si="155"/>
        <v>-5.7197135650621442</v>
      </c>
      <c r="CN229" s="29">
        <f t="shared" si="156"/>
        <v>-5.7197135650621442</v>
      </c>
      <c r="CO229" s="29">
        <f t="shared" si="157"/>
        <v>0</v>
      </c>
      <c r="CQ229" s="29">
        <f t="shared" si="158"/>
        <v>-39.61</v>
      </c>
      <c r="CR229" s="29">
        <f t="shared" si="159"/>
        <v>-39.61</v>
      </c>
      <c r="CS229" s="29">
        <f t="shared" si="160"/>
        <v>-39.61</v>
      </c>
      <c r="CT229" s="29">
        <f t="shared" si="161"/>
        <v>-39.61</v>
      </c>
      <c r="CU229" s="29">
        <f t="shared" si="162"/>
        <v>-39.61</v>
      </c>
      <c r="CV229" s="29">
        <f t="shared" si="163"/>
        <v>-39.61</v>
      </c>
      <c r="CW229" s="29">
        <f t="shared" si="164"/>
        <v>0</v>
      </c>
      <c r="CX229" s="29">
        <f t="shared" si="165"/>
        <v>0</v>
      </c>
      <c r="CY229" s="29">
        <f t="shared" si="166"/>
        <v>-39.61</v>
      </c>
      <c r="CZ229" s="29">
        <f t="shared" si="167"/>
        <v>-39.61</v>
      </c>
      <c r="DA229" s="29">
        <f t="shared" si="168"/>
        <v>-39.61</v>
      </c>
      <c r="DB229" s="29">
        <f t="shared" si="169"/>
        <v>-39.61</v>
      </c>
      <c r="DC229" s="29">
        <f t="shared" si="170"/>
        <v>0</v>
      </c>
    </row>
    <row r="230" spans="11:107" s="2" customFormat="1">
      <c r="K230" s="17" t="s">
        <v>77</v>
      </c>
      <c r="L230" s="17" t="s">
        <v>282</v>
      </c>
      <c r="M230" s="17" t="s">
        <v>62</v>
      </c>
      <c r="N230" s="2" t="str">
        <f t="shared" si="135"/>
        <v>JD8B25825BC</v>
      </c>
      <c r="O230" s="2" t="str">
        <f t="shared" si="174"/>
        <v>BC</v>
      </c>
      <c r="P230" s="2" t="str">
        <f t="shared" si="136"/>
        <v>JD8B-25825-BC</v>
      </c>
      <c r="Q230" s="2" t="s">
        <v>3305</v>
      </c>
      <c r="R230" s="2" t="s">
        <v>3306</v>
      </c>
      <c r="S230" s="2" t="s">
        <v>2333</v>
      </c>
      <c r="T230" s="2" t="s">
        <v>1375</v>
      </c>
      <c r="U230" s="2" t="s">
        <v>1375</v>
      </c>
      <c r="V230" s="2" t="s">
        <v>1375</v>
      </c>
      <c r="W230" s="2" t="s">
        <v>1375</v>
      </c>
      <c r="X230" s="2" t="s">
        <v>1375</v>
      </c>
      <c r="Y230" s="2" t="s">
        <v>1375</v>
      </c>
      <c r="Z230" s="2">
        <v>1</v>
      </c>
      <c r="AA230" s="2">
        <v>1</v>
      </c>
      <c r="AB230" s="2" t="s">
        <v>1375</v>
      </c>
      <c r="AC230" s="2" t="s">
        <v>1375</v>
      </c>
      <c r="AD230" s="2" t="s">
        <v>1375</v>
      </c>
      <c r="AE230" s="2" t="s">
        <v>1375</v>
      </c>
      <c r="AF230" s="2">
        <v>1</v>
      </c>
      <c r="AL230" s="2">
        <f t="shared" si="139"/>
        <v>1</v>
      </c>
      <c r="AM230" s="2" t="str">
        <f t="shared" si="140"/>
        <v>JD8B</v>
      </c>
      <c r="AN230" s="2" t="str">
        <f t="shared" si="141"/>
        <v>25825</v>
      </c>
      <c r="AO230" s="2" t="str">
        <f t="shared" si="172"/>
        <v>BC</v>
      </c>
      <c r="AP230" s="2" t="str">
        <f t="shared" si="143"/>
        <v>JD8B-25825-BC</v>
      </c>
      <c r="AQ230" s="2" t="s">
        <v>1672</v>
      </c>
      <c r="AR230" s="2" t="s">
        <v>1673</v>
      </c>
      <c r="AS230" s="2">
        <v>0</v>
      </c>
      <c r="AT230" s="2" t="s">
        <v>2160</v>
      </c>
      <c r="AU230" s="2" t="s">
        <v>2330</v>
      </c>
      <c r="AV230" s="2" t="s">
        <v>2331</v>
      </c>
      <c r="AW230" s="2">
        <v>0</v>
      </c>
      <c r="AX230" s="2">
        <v>0</v>
      </c>
      <c r="AY230" s="2" t="s">
        <v>2108</v>
      </c>
      <c r="AZ230" s="2" t="s">
        <v>2124</v>
      </c>
      <c r="BA230" s="2" t="s">
        <v>2073</v>
      </c>
      <c r="BB230" s="29">
        <v>-54.928380679964633</v>
      </c>
      <c r="BC230" s="29">
        <v>-5.27</v>
      </c>
      <c r="BD230" s="29">
        <v>-1.38</v>
      </c>
      <c r="BE230" s="29">
        <v>0</v>
      </c>
      <c r="BF230" s="29">
        <v>-2.98</v>
      </c>
      <c r="BG230" s="29">
        <v>-64.558380679964628</v>
      </c>
      <c r="BH230" s="29">
        <f t="shared" si="137"/>
        <v>0</v>
      </c>
      <c r="BI230" s="29">
        <f t="shared" si="138"/>
        <v>0</v>
      </c>
      <c r="BJ230" s="29">
        <f t="shared" si="144"/>
        <v>-64.558380679964628</v>
      </c>
      <c r="BK230" s="29">
        <f>BJ230/INDEX('EX-Rate'!A:I,MATCH('TT BoM '!BL230,'EX-Rate'!B:B,0),COLUMN('EX-Rate'!E:E))</f>
        <v>-9.3222783568199841</v>
      </c>
      <c r="BL230" s="2" t="s">
        <v>2109</v>
      </c>
      <c r="BM230" s="2" t="str">
        <f t="shared" si="171"/>
        <v>LP</v>
      </c>
      <c r="BN230" s="2" t="s">
        <v>2332</v>
      </c>
      <c r="BO230" s="2" t="s">
        <v>2333</v>
      </c>
      <c r="BQ230" s="29" t="s">
        <v>2334</v>
      </c>
      <c r="BR230" s="29" t="s">
        <v>2334</v>
      </c>
      <c r="BS230" s="29"/>
      <c r="BT230" s="29" t="s">
        <v>2334</v>
      </c>
      <c r="BU230" s="29" t="s">
        <v>2334</v>
      </c>
      <c r="BV230" s="29">
        <v>0</v>
      </c>
      <c r="CC230" s="29">
        <f t="shared" si="145"/>
        <v>0</v>
      </c>
      <c r="CD230" s="29">
        <f t="shared" si="146"/>
        <v>0</v>
      </c>
      <c r="CE230" s="29">
        <f t="shared" si="147"/>
        <v>0</v>
      </c>
      <c r="CF230" s="29">
        <f t="shared" si="148"/>
        <v>0</v>
      </c>
      <c r="CG230" s="29">
        <f t="shared" si="149"/>
        <v>0</v>
      </c>
      <c r="CH230" s="29">
        <f t="shared" si="150"/>
        <v>0</v>
      </c>
      <c r="CI230" s="29">
        <f t="shared" si="151"/>
        <v>-9.3222783568199841</v>
      </c>
      <c r="CJ230" s="29">
        <f t="shared" si="152"/>
        <v>-9.3222783568199841</v>
      </c>
      <c r="CK230" s="29">
        <f t="shared" si="153"/>
        <v>0</v>
      </c>
      <c r="CL230" s="29">
        <f t="shared" si="154"/>
        <v>0</v>
      </c>
      <c r="CM230" s="29">
        <f t="shared" si="155"/>
        <v>0</v>
      </c>
      <c r="CN230" s="29">
        <f t="shared" si="156"/>
        <v>0</v>
      </c>
      <c r="CO230" s="29">
        <f t="shared" si="157"/>
        <v>-9.3222783568199841</v>
      </c>
      <c r="CQ230" s="29">
        <f t="shared" si="158"/>
        <v>0</v>
      </c>
      <c r="CR230" s="29">
        <f t="shared" si="159"/>
        <v>0</v>
      </c>
      <c r="CS230" s="29">
        <f t="shared" si="160"/>
        <v>0</v>
      </c>
      <c r="CT230" s="29">
        <f t="shared" si="161"/>
        <v>0</v>
      </c>
      <c r="CU230" s="29">
        <f t="shared" si="162"/>
        <v>0</v>
      </c>
      <c r="CV230" s="29">
        <f t="shared" si="163"/>
        <v>0</v>
      </c>
      <c r="CW230" s="29">
        <f t="shared" si="164"/>
        <v>-64.558380679964628</v>
      </c>
      <c r="CX230" s="29">
        <f t="shared" si="165"/>
        <v>-64.558380679964628</v>
      </c>
      <c r="CY230" s="29">
        <f t="shared" si="166"/>
        <v>0</v>
      </c>
      <c r="CZ230" s="29">
        <f t="shared" si="167"/>
        <v>0</v>
      </c>
      <c r="DA230" s="29">
        <f t="shared" si="168"/>
        <v>0</v>
      </c>
      <c r="DB230" s="29">
        <f t="shared" si="169"/>
        <v>0</v>
      </c>
      <c r="DC230" s="29">
        <f t="shared" si="170"/>
        <v>-64.558380679964628</v>
      </c>
    </row>
    <row r="231" spans="11:107" s="2" customFormat="1">
      <c r="K231" s="17" t="s">
        <v>18</v>
      </c>
      <c r="L231" s="17" t="s">
        <v>283</v>
      </c>
      <c r="M231" s="17" t="s">
        <v>66</v>
      </c>
      <c r="N231" s="2" t="str">
        <f t="shared" si="135"/>
        <v>ED8B25860AD</v>
      </c>
      <c r="O231" s="2" t="str">
        <f t="shared" si="174"/>
        <v>AD</v>
      </c>
      <c r="P231" s="2" t="str">
        <f t="shared" si="136"/>
        <v>ED8B-25860-AD</v>
      </c>
      <c r="Q231" s="2" t="s">
        <v>3305</v>
      </c>
      <c r="R231" s="2" t="s">
        <v>3306</v>
      </c>
      <c r="S231" s="2" t="s">
        <v>2333</v>
      </c>
      <c r="T231" s="2">
        <v>1</v>
      </c>
      <c r="U231" s="2">
        <v>1</v>
      </c>
      <c r="V231" s="2">
        <v>1</v>
      </c>
      <c r="W231" s="2">
        <v>1</v>
      </c>
      <c r="X231" s="2">
        <v>1</v>
      </c>
      <c r="Y231" s="2">
        <v>1</v>
      </c>
      <c r="Z231" s="2">
        <v>1</v>
      </c>
      <c r="AA231" s="2">
        <v>1</v>
      </c>
      <c r="AB231" s="2">
        <v>1</v>
      </c>
      <c r="AC231" s="2">
        <v>1</v>
      </c>
      <c r="AD231" s="2">
        <v>1</v>
      </c>
      <c r="AE231" s="2">
        <v>1</v>
      </c>
      <c r="AF231" s="2">
        <v>1</v>
      </c>
      <c r="AL231" s="2">
        <f t="shared" si="139"/>
        <v>1</v>
      </c>
      <c r="AM231" s="2" t="str">
        <f t="shared" si="140"/>
        <v>ED8B</v>
      </c>
      <c r="AN231" s="2" t="str">
        <f t="shared" si="141"/>
        <v>25860</v>
      </c>
      <c r="AO231" s="2" t="str">
        <f t="shared" si="172"/>
        <v>AD</v>
      </c>
      <c r="AP231" s="2" t="str">
        <f t="shared" si="143"/>
        <v>ED8B-25860-AD</v>
      </c>
      <c r="AQ231" s="2" t="s">
        <v>1672</v>
      </c>
      <c r="AR231" s="2" t="s">
        <v>1687</v>
      </c>
      <c r="AU231" s="2" t="s">
        <v>2330</v>
      </c>
      <c r="AV231" s="2" t="s">
        <v>2331</v>
      </c>
      <c r="AW231" s="2" t="s">
        <v>3606</v>
      </c>
      <c r="AY231" s="2" t="s">
        <v>1686</v>
      </c>
      <c r="AZ231" s="2" t="s">
        <v>2124</v>
      </c>
      <c r="BA231" s="2" t="s">
        <v>2073</v>
      </c>
      <c r="BB231" s="29"/>
      <c r="BC231" s="29"/>
      <c r="BD231" s="29"/>
      <c r="BE231" s="29"/>
      <c r="BF231" s="29"/>
      <c r="BG231" s="29">
        <v>-11.51</v>
      </c>
      <c r="BH231" s="29">
        <f t="shared" si="137"/>
        <v>0</v>
      </c>
      <c r="BI231" s="29">
        <f t="shared" si="138"/>
        <v>0</v>
      </c>
      <c r="BJ231" s="29">
        <f t="shared" si="144"/>
        <v>-11.51</v>
      </c>
      <c r="BK231" s="29">
        <f>BJ231/INDEX('EX-Rate'!A:I,MATCH('TT BoM '!BL231,'EX-Rate'!B:B,0),COLUMN('EX-Rate'!E:E))</f>
        <v>-1.6620525911099542</v>
      </c>
      <c r="BL231" s="2" t="s">
        <v>2109</v>
      </c>
      <c r="BM231" s="2" t="str">
        <f t="shared" si="171"/>
        <v>LP</v>
      </c>
      <c r="BN231" s="2" t="s">
        <v>3106</v>
      </c>
      <c r="BO231" s="2" t="s">
        <v>2333</v>
      </c>
      <c r="BQ231" s="29"/>
      <c r="BR231" s="29"/>
      <c r="BS231" s="29"/>
      <c r="BT231" s="29"/>
      <c r="BU231" s="29"/>
      <c r="BV231" s="29"/>
      <c r="CC231" s="29">
        <f t="shared" si="145"/>
        <v>-1.6620525911099542</v>
      </c>
      <c r="CD231" s="29">
        <f t="shared" si="146"/>
        <v>-1.6620525911099542</v>
      </c>
      <c r="CE231" s="29">
        <f t="shared" si="147"/>
        <v>-1.6620525911099542</v>
      </c>
      <c r="CF231" s="29">
        <f t="shared" si="148"/>
        <v>-1.6620525911099542</v>
      </c>
      <c r="CG231" s="29">
        <f t="shared" si="149"/>
        <v>-1.6620525911099542</v>
      </c>
      <c r="CH231" s="29">
        <f t="shared" si="150"/>
        <v>-1.6620525911099542</v>
      </c>
      <c r="CI231" s="29">
        <f t="shared" si="151"/>
        <v>-1.6620525911099542</v>
      </c>
      <c r="CJ231" s="29">
        <f t="shared" si="152"/>
        <v>-1.6620525911099542</v>
      </c>
      <c r="CK231" s="29">
        <f t="shared" si="153"/>
        <v>-1.6620525911099542</v>
      </c>
      <c r="CL231" s="29">
        <f t="shared" si="154"/>
        <v>-1.6620525911099542</v>
      </c>
      <c r="CM231" s="29">
        <f t="shared" si="155"/>
        <v>-1.6620525911099542</v>
      </c>
      <c r="CN231" s="29">
        <f t="shared" si="156"/>
        <v>-1.6620525911099542</v>
      </c>
      <c r="CO231" s="29">
        <f t="shared" si="157"/>
        <v>-1.6620525911099542</v>
      </c>
      <c r="CQ231" s="29">
        <f t="shared" si="158"/>
        <v>-11.51</v>
      </c>
      <c r="CR231" s="29">
        <f t="shared" si="159"/>
        <v>-11.51</v>
      </c>
      <c r="CS231" s="29">
        <f t="shared" si="160"/>
        <v>-11.51</v>
      </c>
      <c r="CT231" s="29">
        <f t="shared" si="161"/>
        <v>-11.51</v>
      </c>
      <c r="CU231" s="29">
        <f t="shared" si="162"/>
        <v>-11.51</v>
      </c>
      <c r="CV231" s="29">
        <f t="shared" si="163"/>
        <v>-11.51</v>
      </c>
      <c r="CW231" s="29">
        <f t="shared" si="164"/>
        <v>-11.51</v>
      </c>
      <c r="CX231" s="29">
        <f t="shared" si="165"/>
        <v>-11.51</v>
      </c>
      <c r="CY231" s="29">
        <f t="shared" si="166"/>
        <v>-11.51</v>
      </c>
      <c r="CZ231" s="29">
        <f t="shared" si="167"/>
        <v>-11.51</v>
      </c>
      <c r="DA231" s="29">
        <f t="shared" si="168"/>
        <v>-11.51</v>
      </c>
      <c r="DB231" s="29">
        <f t="shared" si="169"/>
        <v>-11.51</v>
      </c>
      <c r="DC231" s="29">
        <f t="shared" si="170"/>
        <v>-11.51</v>
      </c>
    </row>
    <row r="232" spans="11:107" s="2" customFormat="1">
      <c r="K232" s="17" t="s">
        <v>18</v>
      </c>
      <c r="L232" s="17" t="s">
        <v>284</v>
      </c>
      <c r="M232" s="17" t="s">
        <v>66</v>
      </c>
      <c r="N232" s="2" t="str">
        <f t="shared" si="135"/>
        <v>ED8B25861AD</v>
      </c>
      <c r="O232" s="2" t="str">
        <f t="shared" si="174"/>
        <v>AD</v>
      </c>
      <c r="P232" s="2" t="str">
        <f t="shared" si="136"/>
        <v>ED8B-25861-AD</v>
      </c>
      <c r="Q232" s="2" t="s">
        <v>3305</v>
      </c>
      <c r="R232" s="2" t="s">
        <v>3306</v>
      </c>
      <c r="S232" s="2" t="s">
        <v>2333</v>
      </c>
      <c r="T232" s="2">
        <v>1</v>
      </c>
      <c r="U232" s="2">
        <v>1</v>
      </c>
      <c r="V232" s="2">
        <v>1</v>
      </c>
      <c r="W232" s="2">
        <v>1</v>
      </c>
      <c r="X232" s="2">
        <v>1</v>
      </c>
      <c r="Y232" s="2">
        <v>1</v>
      </c>
      <c r="Z232" s="2">
        <v>1</v>
      </c>
      <c r="AA232" s="2">
        <v>1</v>
      </c>
      <c r="AB232" s="2">
        <v>1</v>
      </c>
      <c r="AC232" s="2">
        <v>1</v>
      </c>
      <c r="AD232" s="2">
        <v>1</v>
      </c>
      <c r="AE232" s="2">
        <v>1</v>
      </c>
      <c r="AF232" s="2">
        <v>1</v>
      </c>
      <c r="AL232" s="2">
        <f t="shared" si="139"/>
        <v>1</v>
      </c>
      <c r="AM232" s="2" t="str">
        <f t="shared" si="140"/>
        <v>ED8B</v>
      </c>
      <c r="AN232" s="2" t="str">
        <f t="shared" si="141"/>
        <v>25861</v>
      </c>
      <c r="AO232" s="2" t="str">
        <f t="shared" si="172"/>
        <v>AD</v>
      </c>
      <c r="AP232" s="2" t="str">
        <f t="shared" si="143"/>
        <v>ED8B-25861-AD</v>
      </c>
      <c r="AQ232" s="2" t="s">
        <v>1672</v>
      </c>
      <c r="AR232" s="2" t="s">
        <v>1687</v>
      </c>
      <c r="AU232" s="2" t="s">
        <v>2330</v>
      </c>
      <c r="AV232" s="2" t="s">
        <v>2331</v>
      </c>
      <c r="AW232" s="2" t="s">
        <v>3606</v>
      </c>
      <c r="AY232" s="2" t="s">
        <v>1686</v>
      </c>
      <c r="AZ232" s="2" t="s">
        <v>2124</v>
      </c>
      <c r="BA232" s="2" t="s">
        <v>2073</v>
      </c>
      <c r="BB232" s="29"/>
      <c r="BC232" s="29"/>
      <c r="BD232" s="29"/>
      <c r="BE232" s="29"/>
      <c r="BF232" s="29"/>
      <c r="BG232" s="29">
        <v>-11.51</v>
      </c>
      <c r="BH232" s="29">
        <f t="shared" si="137"/>
        <v>0</v>
      </c>
      <c r="BI232" s="29">
        <f t="shared" si="138"/>
        <v>0</v>
      </c>
      <c r="BJ232" s="29">
        <f t="shared" si="144"/>
        <v>-11.51</v>
      </c>
      <c r="BK232" s="29">
        <f>BJ232/INDEX('EX-Rate'!A:I,MATCH('TT BoM '!BL232,'EX-Rate'!B:B,0),COLUMN('EX-Rate'!E:E))</f>
        <v>-1.6620525911099542</v>
      </c>
      <c r="BL232" s="2" t="s">
        <v>2109</v>
      </c>
      <c r="BM232" s="2" t="str">
        <f t="shared" si="171"/>
        <v>LP</v>
      </c>
      <c r="BN232" s="2" t="s">
        <v>3106</v>
      </c>
      <c r="BO232" s="2" t="s">
        <v>2333</v>
      </c>
      <c r="BQ232" s="29"/>
      <c r="BR232" s="29"/>
      <c r="BS232" s="29"/>
      <c r="BT232" s="29"/>
      <c r="BU232" s="29"/>
      <c r="BV232" s="29"/>
      <c r="CC232" s="29">
        <f t="shared" si="145"/>
        <v>-1.6620525911099542</v>
      </c>
      <c r="CD232" s="29">
        <f t="shared" si="146"/>
        <v>-1.6620525911099542</v>
      </c>
      <c r="CE232" s="29">
        <f t="shared" si="147"/>
        <v>-1.6620525911099542</v>
      </c>
      <c r="CF232" s="29">
        <f t="shared" si="148"/>
        <v>-1.6620525911099542</v>
      </c>
      <c r="CG232" s="29">
        <f t="shared" si="149"/>
        <v>-1.6620525911099542</v>
      </c>
      <c r="CH232" s="29">
        <f t="shared" si="150"/>
        <v>-1.6620525911099542</v>
      </c>
      <c r="CI232" s="29">
        <f t="shared" si="151"/>
        <v>-1.6620525911099542</v>
      </c>
      <c r="CJ232" s="29">
        <f t="shared" si="152"/>
        <v>-1.6620525911099542</v>
      </c>
      <c r="CK232" s="29">
        <f t="shared" si="153"/>
        <v>-1.6620525911099542</v>
      </c>
      <c r="CL232" s="29">
        <f t="shared" si="154"/>
        <v>-1.6620525911099542</v>
      </c>
      <c r="CM232" s="29">
        <f t="shared" si="155"/>
        <v>-1.6620525911099542</v>
      </c>
      <c r="CN232" s="29">
        <f t="shared" si="156"/>
        <v>-1.6620525911099542</v>
      </c>
      <c r="CO232" s="29">
        <f t="shared" si="157"/>
        <v>-1.6620525911099542</v>
      </c>
      <c r="CQ232" s="29">
        <f t="shared" si="158"/>
        <v>-11.51</v>
      </c>
      <c r="CR232" s="29">
        <f t="shared" si="159"/>
        <v>-11.51</v>
      </c>
      <c r="CS232" s="29">
        <f t="shared" si="160"/>
        <v>-11.51</v>
      </c>
      <c r="CT232" s="29">
        <f t="shared" si="161"/>
        <v>-11.51</v>
      </c>
      <c r="CU232" s="29">
        <f t="shared" si="162"/>
        <v>-11.51</v>
      </c>
      <c r="CV232" s="29">
        <f t="shared" si="163"/>
        <v>-11.51</v>
      </c>
      <c r="CW232" s="29">
        <f t="shared" si="164"/>
        <v>-11.51</v>
      </c>
      <c r="CX232" s="29">
        <f t="shared" si="165"/>
        <v>-11.51</v>
      </c>
      <c r="CY232" s="29">
        <f t="shared" si="166"/>
        <v>-11.51</v>
      </c>
      <c r="CZ232" s="29">
        <f t="shared" si="167"/>
        <v>-11.51</v>
      </c>
      <c r="DA232" s="29">
        <f t="shared" si="168"/>
        <v>-11.51</v>
      </c>
      <c r="DB232" s="29">
        <f t="shared" si="169"/>
        <v>-11.51</v>
      </c>
      <c r="DC232" s="29">
        <f t="shared" si="170"/>
        <v>-11.51</v>
      </c>
    </row>
    <row r="233" spans="11:107" s="2" customFormat="1">
      <c r="K233" s="17" t="s">
        <v>40</v>
      </c>
      <c r="L233" s="17" t="s">
        <v>285</v>
      </c>
      <c r="M233" s="17" t="s">
        <v>45</v>
      </c>
      <c r="N233" s="2" t="str">
        <f t="shared" si="135"/>
        <v>BV613A114AC</v>
      </c>
      <c r="O233" s="2" t="str">
        <f t="shared" si="174"/>
        <v>AC</v>
      </c>
      <c r="P233" s="2" t="str">
        <f t="shared" si="136"/>
        <v>BV61-3A114-AC</v>
      </c>
      <c r="Q233" s="2" t="s">
        <v>3305</v>
      </c>
      <c r="R233" s="2" t="s">
        <v>3306</v>
      </c>
      <c r="S233" s="2" t="s">
        <v>3066</v>
      </c>
      <c r="T233" s="2">
        <v>2</v>
      </c>
      <c r="U233" s="2">
        <v>2</v>
      </c>
      <c r="V233" s="2">
        <v>2</v>
      </c>
      <c r="W233" s="2">
        <v>2</v>
      </c>
      <c r="X233" s="2">
        <v>2</v>
      </c>
      <c r="Y233" s="2">
        <v>2</v>
      </c>
      <c r="Z233" s="2">
        <v>2</v>
      </c>
      <c r="AA233" s="2">
        <v>2</v>
      </c>
      <c r="AB233" s="2">
        <v>2</v>
      </c>
      <c r="AC233" s="2">
        <v>2</v>
      </c>
      <c r="AD233" s="2">
        <v>2</v>
      </c>
      <c r="AE233" s="2">
        <v>2</v>
      </c>
      <c r="AF233" s="2">
        <v>2</v>
      </c>
      <c r="AL233" s="2">
        <f t="shared" si="139"/>
        <v>1</v>
      </c>
      <c r="AM233" s="2" t="str">
        <f t="shared" si="140"/>
        <v>BV61</v>
      </c>
      <c r="AN233" s="2" t="str">
        <f t="shared" si="141"/>
        <v>3A114</v>
      </c>
      <c r="AO233" s="2" t="str">
        <f t="shared" si="172"/>
        <v>AC</v>
      </c>
      <c r="AP233" s="2" t="str">
        <f t="shared" si="143"/>
        <v>BV61-3A114-AC</v>
      </c>
      <c r="AQ233" s="2" t="s">
        <v>1672</v>
      </c>
      <c r="AR233" s="2" t="s">
        <v>1687</v>
      </c>
      <c r="AU233" s="2" t="s">
        <v>1647</v>
      </c>
      <c r="AV233" s="2" t="s">
        <v>2154</v>
      </c>
      <c r="AW233" s="2" t="s">
        <v>2154</v>
      </c>
      <c r="AY233" s="2" t="s">
        <v>1686</v>
      </c>
      <c r="AZ233" s="2" t="s">
        <v>1647</v>
      </c>
      <c r="BA233" s="2" t="s">
        <v>2115</v>
      </c>
      <c r="BB233" s="29"/>
      <c r="BC233" s="29"/>
      <c r="BD233" s="29"/>
      <c r="BE233" s="29"/>
      <c r="BF233" s="29"/>
      <c r="BG233" s="29">
        <v>-0.14341000000000001</v>
      </c>
      <c r="BH233" s="29">
        <f t="shared" si="137"/>
        <v>-5.3061700000000007E-3</v>
      </c>
      <c r="BI233" s="29">
        <f t="shared" si="138"/>
        <v>-1.4871617000000002E-2</v>
      </c>
      <c r="BJ233" s="29">
        <f t="shared" si="144"/>
        <v>-0.16358778700000001</v>
      </c>
      <c r="BK233" s="29">
        <f>BJ233/INDEX('EX-Rate'!A:I,MATCH('TT BoM '!BL233,'EX-Rate'!B:B,0),COLUMN('EX-Rate'!E:E))</f>
        <v>-0.1878166515451111</v>
      </c>
      <c r="BL233" s="2" t="s">
        <v>3064</v>
      </c>
      <c r="BM233" s="2" t="str">
        <f t="shared" si="171"/>
        <v>SP</v>
      </c>
      <c r="BN233" s="2" t="s">
        <v>3065</v>
      </c>
      <c r="BO233" s="2" t="s">
        <v>3066</v>
      </c>
      <c r="BQ233" s="29"/>
      <c r="BR233" s="29"/>
      <c r="BS233" s="29"/>
      <c r="BT233" s="29"/>
      <c r="BU233" s="29"/>
      <c r="BV233" s="29"/>
      <c r="CC233" s="29">
        <f t="shared" si="145"/>
        <v>-0.37563330309022219</v>
      </c>
      <c r="CD233" s="29">
        <f t="shared" si="146"/>
        <v>-0.37563330309022219</v>
      </c>
      <c r="CE233" s="29">
        <f t="shared" si="147"/>
        <v>-0.37563330309022219</v>
      </c>
      <c r="CF233" s="29">
        <f t="shared" si="148"/>
        <v>-0.37563330309022219</v>
      </c>
      <c r="CG233" s="29">
        <f t="shared" si="149"/>
        <v>-0.37563330309022219</v>
      </c>
      <c r="CH233" s="29">
        <f t="shared" si="150"/>
        <v>-0.37563330309022219</v>
      </c>
      <c r="CI233" s="29">
        <f t="shared" si="151"/>
        <v>-0.37563330309022219</v>
      </c>
      <c r="CJ233" s="29">
        <f t="shared" si="152"/>
        <v>-0.37563330309022219</v>
      </c>
      <c r="CK233" s="29">
        <f t="shared" si="153"/>
        <v>-0.37563330309022219</v>
      </c>
      <c r="CL233" s="29">
        <f t="shared" si="154"/>
        <v>-0.37563330309022219</v>
      </c>
      <c r="CM233" s="29">
        <f t="shared" si="155"/>
        <v>-0.37563330309022219</v>
      </c>
      <c r="CN233" s="29">
        <f t="shared" si="156"/>
        <v>-0.37563330309022219</v>
      </c>
      <c r="CO233" s="29">
        <f t="shared" si="157"/>
        <v>-0.37563330309022219</v>
      </c>
      <c r="CQ233" s="29">
        <f t="shared" si="158"/>
        <v>-0.32717557400000002</v>
      </c>
      <c r="CR233" s="29">
        <f t="shared" si="159"/>
        <v>-0.32717557400000002</v>
      </c>
      <c r="CS233" s="29">
        <f t="shared" si="160"/>
        <v>-0.32717557400000002</v>
      </c>
      <c r="CT233" s="29">
        <f t="shared" si="161"/>
        <v>-0.32717557400000002</v>
      </c>
      <c r="CU233" s="29">
        <f t="shared" si="162"/>
        <v>-0.32717557400000002</v>
      </c>
      <c r="CV233" s="29">
        <f t="shared" si="163"/>
        <v>-0.32717557400000002</v>
      </c>
      <c r="CW233" s="29">
        <f t="shared" si="164"/>
        <v>-0.32717557400000002</v>
      </c>
      <c r="CX233" s="29">
        <f t="shared" si="165"/>
        <v>-0.32717557400000002</v>
      </c>
      <c r="CY233" s="29">
        <f t="shared" si="166"/>
        <v>-0.32717557400000002</v>
      </c>
      <c r="CZ233" s="29">
        <f t="shared" si="167"/>
        <v>-0.32717557400000002</v>
      </c>
      <c r="DA233" s="29">
        <f t="shared" si="168"/>
        <v>-0.32717557400000002</v>
      </c>
      <c r="DB233" s="29">
        <f t="shared" si="169"/>
        <v>-0.32717557400000002</v>
      </c>
      <c r="DC233" s="29">
        <f t="shared" si="170"/>
        <v>-0.32717557400000002</v>
      </c>
    </row>
    <row r="234" spans="11:107" s="2" customFormat="1">
      <c r="K234" s="17" t="s">
        <v>43</v>
      </c>
      <c r="L234" s="17" t="s">
        <v>286</v>
      </c>
      <c r="M234" s="17" t="s">
        <v>85</v>
      </c>
      <c r="N234" s="2" t="str">
        <f t="shared" si="135"/>
        <v>ED8C3A423AG</v>
      </c>
      <c r="O234" s="2" t="str">
        <f t="shared" si="174"/>
        <v>AG</v>
      </c>
      <c r="P234" s="2" t="str">
        <f t="shared" si="136"/>
        <v>ED8C-3A423-AG</v>
      </c>
      <c r="Q234" s="2" t="s">
        <v>3305</v>
      </c>
      <c r="R234" s="2" t="s">
        <v>3306</v>
      </c>
      <c r="S234" s="2" t="s">
        <v>2339</v>
      </c>
      <c r="T234" s="2">
        <v>1</v>
      </c>
      <c r="U234" s="2">
        <v>1</v>
      </c>
      <c r="V234" s="2">
        <v>1</v>
      </c>
      <c r="W234" s="2">
        <v>1</v>
      </c>
      <c r="X234" s="2">
        <v>1</v>
      </c>
      <c r="Y234" s="2">
        <v>1</v>
      </c>
      <c r="Z234" s="2">
        <v>1</v>
      </c>
      <c r="AA234" s="2">
        <v>1</v>
      </c>
      <c r="AB234" s="2">
        <v>1</v>
      </c>
      <c r="AC234" s="2">
        <v>1</v>
      </c>
      <c r="AD234" s="2">
        <v>1</v>
      </c>
      <c r="AE234" s="2">
        <v>1</v>
      </c>
      <c r="AF234" s="2">
        <v>1</v>
      </c>
      <c r="AL234" s="2">
        <f t="shared" si="139"/>
        <v>1</v>
      </c>
      <c r="AM234" s="2" t="str">
        <f t="shared" si="140"/>
        <v>ED8C</v>
      </c>
      <c r="AN234" s="2" t="str">
        <f t="shared" si="141"/>
        <v>3A423</v>
      </c>
      <c r="AO234" s="2" t="str">
        <f t="shared" si="172"/>
        <v>AG</v>
      </c>
      <c r="AP234" s="2" t="str">
        <f t="shared" si="143"/>
        <v>ED8C-3A423-AG</v>
      </c>
      <c r="AQ234" s="2" t="s">
        <v>1672</v>
      </c>
      <c r="AR234" s="2" t="s">
        <v>1673</v>
      </c>
      <c r="AS234" s="2" t="s">
        <v>1401</v>
      </c>
      <c r="AT234" s="2" t="s">
        <v>2202</v>
      </c>
      <c r="AU234" s="2" t="s">
        <v>2336</v>
      </c>
      <c r="AV234" s="2" t="s">
        <v>2337</v>
      </c>
      <c r="AW234" s="2">
        <v>0</v>
      </c>
      <c r="AX234" s="2">
        <v>0</v>
      </c>
      <c r="AY234" s="2">
        <v>0</v>
      </c>
      <c r="AZ234" s="2" t="s">
        <v>1647</v>
      </c>
      <c r="BA234" s="2" t="s">
        <v>2115</v>
      </c>
      <c r="BB234" s="29">
        <v>-186.01</v>
      </c>
      <c r="BC234" s="29">
        <v>0</v>
      </c>
      <c r="BD234" s="29">
        <v>0</v>
      </c>
      <c r="BE234" s="29">
        <v>0</v>
      </c>
      <c r="BF234" s="29">
        <v>0</v>
      </c>
      <c r="BG234" s="29">
        <v>-186.01</v>
      </c>
      <c r="BH234" s="29">
        <f t="shared" si="137"/>
        <v>0</v>
      </c>
      <c r="BI234" s="29">
        <f t="shared" si="138"/>
        <v>0</v>
      </c>
      <c r="BJ234" s="29">
        <f t="shared" si="144"/>
        <v>-186.01</v>
      </c>
      <c r="BK234" s="29">
        <f>BJ234/INDEX('EX-Rate'!A:I,MATCH('TT BoM '!BL234,'EX-Rate'!B:B,0),COLUMN('EX-Rate'!E:E))</f>
        <v>-26.859982838606651</v>
      </c>
      <c r="BL234" s="2" t="s">
        <v>2109</v>
      </c>
      <c r="BM234" s="2" t="str">
        <f t="shared" ref="BM234:BM266" si="175">IF(BL234="CNY","LP","SP")</f>
        <v>LP</v>
      </c>
      <c r="BN234" s="2" t="s">
        <v>2338</v>
      </c>
      <c r="BO234" s="2" t="s">
        <v>2339</v>
      </c>
      <c r="BQ234" s="29">
        <v>0</v>
      </c>
      <c r="BR234" s="29">
        <v>0</v>
      </c>
      <c r="BS234" s="29"/>
      <c r="BT234" s="29">
        <v>0</v>
      </c>
      <c r="BU234" s="29">
        <v>0</v>
      </c>
      <c r="BV234" s="29">
        <v>0</v>
      </c>
      <c r="CC234" s="29">
        <f t="shared" si="145"/>
        <v>-26.859982838606651</v>
      </c>
      <c r="CD234" s="29">
        <f t="shared" si="146"/>
        <v>-26.859982838606651</v>
      </c>
      <c r="CE234" s="29">
        <f t="shared" si="147"/>
        <v>-26.859982838606651</v>
      </c>
      <c r="CF234" s="29">
        <f t="shared" si="148"/>
        <v>-26.859982838606651</v>
      </c>
      <c r="CG234" s="29">
        <f t="shared" si="149"/>
        <v>-26.859982838606651</v>
      </c>
      <c r="CH234" s="29">
        <f t="shared" si="150"/>
        <v>-26.859982838606651</v>
      </c>
      <c r="CI234" s="29">
        <f t="shared" si="151"/>
        <v>-26.859982838606651</v>
      </c>
      <c r="CJ234" s="29">
        <f t="shared" si="152"/>
        <v>-26.859982838606651</v>
      </c>
      <c r="CK234" s="29">
        <f t="shared" si="153"/>
        <v>-26.859982838606651</v>
      </c>
      <c r="CL234" s="29">
        <f t="shared" si="154"/>
        <v>-26.859982838606651</v>
      </c>
      <c r="CM234" s="29">
        <f t="shared" si="155"/>
        <v>-26.859982838606651</v>
      </c>
      <c r="CN234" s="29">
        <f t="shared" si="156"/>
        <v>-26.859982838606651</v>
      </c>
      <c r="CO234" s="29">
        <f t="shared" si="157"/>
        <v>-26.859982838606651</v>
      </c>
      <c r="CQ234" s="29">
        <f t="shared" si="158"/>
        <v>-186.01</v>
      </c>
      <c r="CR234" s="29">
        <f t="shared" si="159"/>
        <v>-186.01</v>
      </c>
      <c r="CS234" s="29">
        <f t="shared" si="160"/>
        <v>-186.01</v>
      </c>
      <c r="CT234" s="29">
        <f t="shared" si="161"/>
        <v>-186.01</v>
      </c>
      <c r="CU234" s="29">
        <f t="shared" si="162"/>
        <v>-186.01</v>
      </c>
      <c r="CV234" s="29">
        <f t="shared" si="163"/>
        <v>-186.01</v>
      </c>
      <c r="CW234" s="29">
        <f t="shared" si="164"/>
        <v>-186.01</v>
      </c>
      <c r="CX234" s="29">
        <f t="shared" si="165"/>
        <v>-186.01</v>
      </c>
      <c r="CY234" s="29">
        <f t="shared" si="166"/>
        <v>-186.01</v>
      </c>
      <c r="CZ234" s="29">
        <f t="shared" si="167"/>
        <v>-186.01</v>
      </c>
      <c r="DA234" s="29">
        <f t="shared" si="168"/>
        <v>-186.01</v>
      </c>
      <c r="DB234" s="29">
        <f t="shared" si="169"/>
        <v>-186.01</v>
      </c>
      <c r="DC234" s="29">
        <f t="shared" si="170"/>
        <v>-186.01</v>
      </c>
    </row>
    <row r="235" spans="11:107" s="2" customFormat="1">
      <c r="K235" s="17" t="s">
        <v>43</v>
      </c>
      <c r="L235" s="17" t="s">
        <v>287</v>
      </c>
      <c r="M235" s="17" t="s">
        <v>85</v>
      </c>
      <c r="N235" s="2" t="str">
        <f t="shared" si="135"/>
        <v>ED8C3A424AG</v>
      </c>
      <c r="O235" s="2" t="str">
        <f t="shared" si="174"/>
        <v>AG</v>
      </c>
      <c r="P235" s="2" t="str">
        <f t="shared" si="136"/>
        <v>ED8C-3A424-AG</v>
      </c>
      <c r="Q235" s="2" t="s">
        <v>3305</v>
      </c>
      <c r="R235" s="2" t="s">
        <v>3306</v>
      </c>
      <c r="S235" s="2" t="s">
        <v>2339</v>
      </c>
      <c r="T235" s="2">
        <v>1</v>
      </c>
      <c r="U235" s="2">
        <v>1</v>
      </c>
      <c r="V235" s="2">
        <v>1</v>
      </c>
      <c r="W235" s="2">
        <v>1</v>
      </c>
      <c r="X235" s="2">
        <v>1</v>
      </c>
      <c r="Y235" s="2">
        <v>1</v>
      </c>
      <c r="Z235" s="2">
        <v>1</v>
      </c>
      <c r="AA235" s="2">
        <v>1</v>
      </c>
      <c r="AB235" s="2">
        <v>1</v>
      </c>
      <c r="AC235" s="2">
        <v>1</v>
      </c>
      <c r="AD235" s="2">
        <v>1</v>
      </c>
      <c r="AE235" s="2">
        <v>1</v>
      </c>
      <c r="AF235" s="2">
        <v>1</v>
      </c>
      <c r="AL235" s="2">
        <f t="shared" si="139"/>
        <v>1</v>
      </c>
      <c r="AM235" s="2" t="str">
        <f t="shared" si="140"/>
        <v>ED8C</v>
      </c>
      <c r="AN235" s="2" t="str">
        <f t="shared" si="141"/>
        <v>3A424</v>
      </c>
      <c r="AO235" s="2" t="str">
        <f t="shared" si="172"/>
        <v>AG</v>
      </c>
      <c r="AP235" s="2" t="str">
        <f t="shared" si="143"/>
        <v>ED8C-3A424-AG</v>
      </c>
      <c r="AQ235" s="2" t="s">
        <v>1672</v>
      </c>
      <c r="AR235" s="2" t="s">
        <v>1673</v>
      </c>
      <c r="AS235" s="2" t="s">
        <v>1401</v>
      </c>
      <c r="AT235" s="2" t="s">
        <v>2202</v>
      </c>
      <c r="AU235" s="2" t="s">
        <v>2336</v>
      </c>
      <c r="AV235" s="2" t="s">
        <v>2337</v>
      </c>
      <c r="AW235" s="2">
        <v>0</v>
      </c>
      <c r="AX235" s="2">
        <v>0</v>
      </c>
      <c r="AY235" s="2">
        <v>0</v>
      </c>
      <c r="AZ235" s="2" t="s">
        <v>1647</v>
      </c>
      <c r="BA235" s="2" t="s">
        <v>2115</v>
      </c>
      <c r="BB235" s="29">
        <v>-186.01</v>
      </c>
      <c r="BC235" s="29">
        <v>0</v>
      </c>
      <c r="BD235" s="29">
        <v>0</v>
      </c>
      <c r="BE235" s="29">
        <v>0</v>
      </c>
      <c r="BF235" s="29">
        <v>0</v>
      </c>
      <c r="BG235" s="29">
        <v>-186.01</v>
      </c>
      <c r="BH235" s="29">
        <f t="shared" si="137"/>
        <v>0</v>
      </c>
      <c r="BI235" s="29">
        <f t="shared" si="138"/>
        <v>0</v>
      </c>
      <c r="BJ235" s="29">
        <f t="shared" si="144"/>
        <v>-186.01</v>
      </c>
      <c r="BK235" s="29">
        <f>BJ235/INDEX('EX-Rate'!A:I,MATCH('TT BoM '!BL235,'EX-Rate'!B:B,0),COLUMN('EX-Rate'!E:E))</f>
        <v>-26.859982838606651</v>
      </c>
      <c r="BL235" s="2" t="s">
        <v>2109</v>
      </c>
      <c r="BM235" s="2" t="str">
        <f t="shared" si="175"/>
        <v>LP</v>
      </c>
      <c r="BN235" s="2" t="s">
        <v>2338</v>
      </c>
      <c r="BO235" s="2">
        <v>0</v>
      </c>
      <c r="BQ235" s="29">
        <v>0</v>
      </c>
      <c r="BR235" s="29">
        <v>0</v>
      </c>
      <c r="BS235" s="29"/>
      <c r="BT235" s="29">
        <v>0</v>
      </c>
      <c r="BU235" s="29">
        <v>0</v>
      </c>
      <c r="BV235" s="29">
        <v>0</v>
      </c>
      <c r="CC235" s="29">
        <f t="shared" si="145"/>
        <v>-26.859982838606651</v>
      </c>
      <c r="CD235" s="29">
        <f t="shared" si="146"/>
        <v>-26.859982838606651</v>
      </c>
      <c r="CE235" s="29">
        <f t="shared" si="147"/>
        <v>-26.859982838606651</v>
      </c>
      <c r="CF235" s="29">
        <f t="shared" si="148"/>
        <v>-26.859982838606651</v>
      </c>
      <c r="CG235" s="29">
        <f t="shared" si="149"/>
        <v>-26.859982838606651</v>
      </c>
      <c r="CH235" s="29">
        <f t="shared" si="150"/>
        <v>-26.859982838606651</v>
      </c>
      <c r="CI235" s="29">
        <f t="shared" si="151"/>
        <v>-26.859982838606651</v>
      </c>
      <c r="CJ235" s="29">
        <f t="shared" si="152"/>
        <v>-26.859982838606651</v>
      </c>
      <c r="CK235" s="29">
        <f t="shared" si="153"/>
        <v>-26.859982838606651</v>
      </c>
      <c r="CL235" s="29">
        <f t="shared" si="154"/>
        <v>-26.859982838606651</v>
      </c>
      <c r="CM235" s="29">
        <f t="shared" si="155"/>
        <v>-26.859982838606651</v>
      </c>
      <c r="CN235" s="29">
        <f t="shared" si="156"/>
        <v>-26.859982838606651</v>
      </c>
      <c r="CO235" s="29">
        <f t="shared" si="157"/>
        <v>-26.859982838606651</v>
      </c>
      <c r="CQ235" s="29">
        <f t="shared" si="158"/>
        <v>-186.01</v>
      </c>
      <c r="CR235" s="29">
        <f t="shared" si="159"/>
        <v>-186.01</v>
      </c>
      <c r="CS235" s="29">
        <f t="shared" si="160"/>
        <v>-186.01</v>
      </c>
      <c r="CT235" s="29">
        <f t="shared" si="161"/>
        <v>-186.01</v>
      </c>
      <c r="CU235" s="29">
        <f t="shared" si="162"/>
        <v>-186.01</v>
      </c>
      <c r="CV235" s="29">
        <f t="shared" si="163"/>
        <v>-186.01</v>
      </c>
      <c r="CW235" s="29">
        <f t="shared" si="164"/>
        <v>-186.01</v>
      </c>
      <c r="CX235" s="29">
        <f t="shared" si="165"/>
        <v>-186.01</v>
      </c>
      <c r="CY235" s="29">
        <f t="shared" si="166"/>
        <v>-186.01</v>
      </c>
      <c r="CZ235" s="29">
        <f t="shared" si="167"/>
        <v>-186.01</v>
      </c>
      <c r="DA235" s="29">
        <f t="shared" si="168"/>
        <v>-186.01</v>
      </c>
      <c r="DB235" s="29">
        <f t="shared" si="169"/>
        <v>-186.01</v>
      </c>
      <c r="DC235" s="29">
        <f t="shared" si="170"/>
        <v>-186.01</v>
      </c>
    </row>
    <row r="236" spans="11:107" s="2" customFormat="1">
      <c r="K236" s="17" t="s">
        <v>46</v>
      </c>
      <c r="L236" s="17" t="s">
        <v>288</v>
      </c>
      <c r="M236" s="17" t="s">
        <v>56</v>
      </c>
      <c r="N236" s="2" t="str">
        <f t="shared" si="135"/>
        <v>JD8C3A500AB</v>
      </c>
      <c r="O236" s="2" t="str">
        <f t="shared" si="174"/>
        <v>AB</v>
      </c>
      <c r="P236" s="2" t="str">
        <f t="shared" si="136"/>
        <v>JD8C-3A500-AB</v>
      </c>
      <c r="Q236" s="2" t="s">
        <v>3305</v>
      </c>
      <c r="R236" s="2" t="s">
        <v>3306</v>
      </c>
      <c r="S236" s="2" t="s">
        <v>3322</v>
      </c>
      <c r="T236" s="2">
        <v>1</v>
      </c>
      <c r="U236" s="2">
        <v>1</v>
      </c>
      <c r="V236" s="2">
        <v>1</v>
      </c>
      <c r="W236" s="2">
        <v>1</v>
      </c>
      <c r="X236" s="2">
        <v>1</v>
      </c>
      <c r="Y236" s="2">
        <v>1</v>
      </c>
      <c r="Z236" s="2">
        <v>1</v>
      </c>
      <c r="AA236" s="2">
        <v>1</v>
      </c>
      <c r="AB236" s="2">
        <v>1</v>
      </c>
      <c r="AC236" s="2">
        <v>1</v>
      </c>
      <c r="AD236" s="2">
        <v>1</v>
      </c>
      <c r="AE236" s="2">
        <v>1</v>
      </c>
      <c r="AF236" s="2">
        <v>1</v>
      </c>
      <c r="AL236" s="2">
        <f t="shared" si="139"/>
        <v>1</v>
      </c>
      <c r="AM236" s="2" t="str">
        <f t="shared" si="140"/>
        <v>JD8C</v>
      </c>
      <c r="AN236" s="2" t="str">
        <f t="shared" si="141"/>
        <v>3A500</v>
      </c>
      <c r="AO236" s="2" t="str">
        <f t="shared" si="172"/>
        <v>AB</v>
      </c>
      <c r="AP236" s="2" t="str">
        <f t="shared" si="143"/>
        <v>JD8C-3A500-AB</v>
      </c>
      <c r="AQ236" s="2" t="s">
        <v>1672</v>
      </c>
      <c r="AR236" s="2" t="s">
        <v>1673</v>
      </c>
      <c r="AS236" s="2">
        <v>0</v>
      </c>
      <c r="AT236" s="2" t="s">
        <v>2160</v>
      </c>
      <c r="AU236" s="2" t="s">
        <v>2340</v>
      </c>
      <c r="AV236" s="2" t="s">
        <v>2341</v>
      </c>
      <c r="AW236" s="2">
        <v>0</v>
      </c>
      <c r="AX236" s="2">
        <v>0</v>
      </c>
      <c r="AY236" s="2" t="s">
        <v>2154</v>
      </c>
      <c r="AZ236" s="2" t="s">
        <v>1647</v>
      </c>
      <c r="BA236" s="2" t="s">
        <v>2115</v>
      </c>
      <c r="BB236" s="29">
        <v>-337.18</v>
      </c>
      <c r="BC236" s="29">
        <v>-6.8</v>
      </c>
      <c r="BD236" s="29">
        <v>-7.25</v>
      </c>
      <c r="BE236" s="29">
        <v>-0.81</v>
      </c>
      <c r="BF236" s="29">
        <v>0</v>
      </c>
      <c r="BG236" s="29">
        <v>-352.04</v>
      </c>
      <c r="BH236" s="29">
        <f t="shared" si="137"/>
        <v>0</v>
      </c>
      <c r="BI236" s="29">
        <f t="shared" si="138"/>
        <v>0</v>
      </c>
      <c r="BJ236" s="29">
        <f t="shared" si="144"/>
        <v>-352.04</v>
      </c>
      <c r="BK236" s="29">
        <f>BJ236/INDEX('EX-Rate'!A:I,MATCH('TT BoM '!BL236,'EX-Rate'!B:B,0),COLUMN('EX-Rate'!E:E))</f>
        <v>-50.834838764061537</v>
      </c>
      <c r="BL236" s="2" t="s">
        <v>2109</v>
      </c>
      <c r="BM236" s="2" t="str">
        <f t="shared" si="175"/>
        <v>LP</v>
      </c>
      <c r="BN236" s="2" t="s">
        <v>2342</v>
      </c>
      <c r="BO236" s="2">
        <v>0</v>
      </c>
      <c r="BQ236" s="29">
        <v>0</v>
      </c>
      <c r="BR236" s="29">
        <v>0</v>
      </c>
      <c r="BS236" s="29"/>
      <c r="BT236" s="29">
        <v>0</v>
      </c>
      <c r="BU236" s="29">
        <v>0</v>
      </c>
      <c r="BV236" s="29">
        <v>0</v>
      </c>
      <c r="CC236" s="29">
        <f t="shared" si="145"/>
        <v>-50.834838764061537</v>
      </c>
      <c r="CD236" s="29">
        <f t="shared" si="146"/>
        <v>-50.834838764061537</v>
      </c>
      <c r="CE236" s="29">
        <f t="shared" si="147"/>
        <v>-50.834838764061537</v>
      </c>
      <c r="CF236" s="29">
        <f t="shared" si="148"/>
        <v>-50.834838764061537</v>
      </c>
      <c r="CG236" s="29">
        <f t="shared" si="149"/>
        <v>-50.834838764061537</v>
      </c>
      <c r="CH236" s="29">
        <f t="shared" si="150"/>
        <v>-50.834838764061537</v>
      </c>
      <c r="CI236" s="29">
        <f t="shared" si="151"/>
        <v>-50.834838764061537</v>
      </c>
      <c r="CJ236" s="29">
        <f t="shared" si="152"/>
        <v>-50.834838764061537</v>
      </c>
      <c r="CK236" s="29">
        <f t="shared" si="153"/>
        <v>-50.834838764061537</v>
      </c>
      <c r="CL236" s="29">
        <f t="shared" si="154"/>
        <v>-50.834838764061537</v>
      </c>
      <c r="CM236" s="29">
        <f t="shared" si="155"/>
        <v>-50.834838764061537</v>
      </c>
      <c r="CN236" s="29">
        <f t="shared" si="156"/>
        <v>-50.834838764061537</v>
      </c>
      <c r="CO236" s="29">
        <f t="shared" si="157"/>
        <v>-50.834838764061537</v>
      </c>
      <c r="CQ236" s="29">
        <f t="shared" si="158"/>
        <v>-352.04</v>
      </c>
      <c r="CR236" s="29">
        <f t="shared" si="159"/>
        <v>-352.04</v>
      </c>
      <c r="CS236" s="29">
        <f t="shared" si="160"/>
        <v>-352.04</v>
      </c>
      <c r="CT236" s="29">
        <f t="shared" si="161"/>
        <v>-352.04</v>
      </c>
      <c r="CU236" s="29">
        <f t="shared" si="162"/>
        <v>-352.04</v>
      </c>
      <c r="CV236" s="29">
        <f t="shared" si="163"/>
        <v>-352.04</v>
      </c>
      <c r="CW236" s="29">
        <f t="shared" si="164"/>
        <v>-352.04</v>
      </c>
      <c r="CX236" s="29">
        <f t="shared" si="165"/>
        <v>-352.04</v>
      </c>
      <c r="CY236" s="29">
        <f t="shared" si="166"/>
        <v>-352.04</v>
      </c>
      <c r="CZ236" s="29">
        <f t="shared" si="167"/>
        <v>-352.04</v>
      </c>
      <c r="DA236" s="29">
        <f t="shared" si="168"/>
        <v>-352.04</v>
      </c>
      <c r="DB236" s="29">
        <f t="shared" si="169"/>
        <v>-352.04</v>
      </c>
      <c r="DC236" s="29">
        <f t="shared" si="170"/>
        <v>-352.04</v>
      </c>
    </row>
    <row r="237" spans="11:107" s="2" customFormat="1">
      <c r="K237" s="17" t="s">
        <v>97</v>
      </c>
      <c r="L237" s="17" t="s">
        <v>289</v>
      </c>
      <c r="M237" s="17" t="s">
        <v>56</v>
      </c>
      <c r="N237" s="2" t="str">
        <f t="shared" ref="N237:N300" si="176">TRIM(K237)&amp;TRIM(L237)&amp;TRIM(M237)</f>
        <v>JD8G3B436AB</v>
      </c>
      <c r="O237" s="2" t="str">
        <f t="shared" si="174"/>
        <v>AB</v>
      </c>
      <c r="P237" s="2" t="str">
        <f t="shared" ref="P237:P300" si="177">TRIM(K237)&amp;"-"&amp;TRIM(L237)&amp;"-"&amp;TRIM(O237)</f>
        <v>JD8G-3B436-AB</v>
      </c>
      <c r="Q237" s="2" t="s">
        <v>3305</v>
      </c>
      <c r="R237" s="2" t="s">
        <v>3306</v>
      </c>
      <c r="S237" s="2" t="s">
        <v>2348</v>
      </c>
      <c r="T237" s="2">
        <v>1</v>
      </c>
      <c r="U237" s="2" t="s">
        <v>1375</v>
      </c>
      <c r="V237" s="2">
        <v>1</v>
      </c>
      <c r="W237" s="2" t="s">
        <v>1375</v>
      </c>
      <c r="X237" s="2">
        <v>1</v>
      </c>
      <c r="Y237" s="2" t="s">
        <v>1375</v>
      </c>
      <c r="Z237" s="2" t="s">
        <v>1375</v>
      </c>
      <c r="AA237" s="2" t="s">
        <v>1375</v>
      </c>
      <c r="AB237" s="2">
        <v>1</v>
      </c>
      <c r="AC237" s="2" t="s">
        <v>1375</v>
      </c>
      <c r="AD237" s="2">
        <v>1</v>
      </c>
      <c r="AE237" s="2" t="s">
        <v>1375</v>
      </c>
      <c r="AF237" s="2" t="s">
        <v>1375</v>
      </c>
      <c r="AL237" s="2">
        <f t="shared" si="139"/>
        <v>1</v>
      </c>
      <c r="AM237" s="2" t="str">
        <f t="shared" si="140"/>
        <v>JD8G</v>
      </c>
      <c r="AN237" s="2" t="str">
        <f t="shared" si="141"/>
        <v>3B436</v>
      </c>
      <c r="AO237" s="2" t="str">
        <f t="shared" si="172"/>
        <v>AB</v>
      </c>
      <c r="AP237" s="2" t="str">
        <f t="shared" si="143"/>
        <v>JD8G-3B436-AB</v>
      </c>
      <c r="AQ237" s="2" t="s">
        <v>1672</v>
      </c>
      <c r="AR237" s="2" t="s">
        <v>1673</v>
      </c>
      <c r="AS237" s="2" t="s">
        <v>2164</v>
      </c>
      <c r="AT237" s="2" t="s">
        <v>2165</v>
      </c>
      <c r="AU237" s="2" t="s">
        <v>2343</v>
      </c>
      <c r="AV237" s="2" t="s">
        <v>2344</v>
      </c>
      <c r="AW237" s="2" t="s">
        <v>2345</v>
      </c>
      <c r="AX237" s="2" t="s">
        <v>2346</v>
      </c>
      <c r="AY237" s="2" t="s">
        <v>2108</v>
      </c>
      <c r="AZ237" s="39" t="s">
        <v>1648</v>
      </c>
      <c r="BA237" s="2" t="s">
        <v>2115</v>
      </c>
      <c r="BB237" s="29">
        <v>-326.98</v>
      </c>
      <c r="BC237" s="29">
        <v>-1.5</v>
      </c>
      <c r="BD237" s="29">
        <v>-1.6</v>
      </c>
      <c r="BE237" s="29">
        <v>0</v>
      </c>
      <c r="BF237" s="29">
        <v>0</v>
      </c>
      <c r="BG237" s="29">
        <v>-330.08000000000004</v>
      </c>
      <c r="BH237" s="29">
        <f t="shared" si="137"/>
        <v>0</v>
      </c>
      <c r="BI237" s="29">
        <f t="shared" si="138"/>
        <v>0</v>
      </c>
      <c r="BJ237" s="29">
        <f t="shared" si="144"/>
        <v>-330.08000000000004</v>
      </c>
      <c r="BK237" s="29">
        <f>BJ237/INDEX('EX-Rate'!A:I,MATCH('TT BoM '!BL237,'EX-Rate'!B:B,0),COLUMN('EX-Rate'!E:E))</f>
        <v>-47.663798373029863</v>
      </c>
      <c r="BL237" s="2" t="s">
        <v>2109</v>
      </c>
      <c r="BM237" s="2" t="str">
        <f t="shared" si="175"/>
        <v>LP</v>
      </c>
      <c r="BN237" s="2" t="s">
        <v>2347</v>
      </c>
      <c r="BO237" s="2" t="s">
        <v>2348</v>
      </c>
      <c r="BQ237" s="29">
        <v>-337500</v>
      </c>
      <c r="BR237" s="29">
        <v>-337500</v>
      </c>
      <c r="BS237" s="29"/>
      <c r="BT237" s="29">
        <v>0</v>
      </c>
      <c r="BU237" s="29">
        <v>0</v>
      </c>
      <c r="BV237" s="29">
        <v>0</v>
      </c>
      <c r="CC237" s="29">
        <f t="shared" si="145"/>
        <v>-47.663798373029863</v>
      </c>
      <c r="CD237" s="29">
        <f t="shared" si="146"/>
        <v>0</v>
      </c>
      <c r="CE237" s="29">
        <f t="shared" si="147"/>
        <v>-47.663798373029863</v>
      </c>
      <c r="CF237" s="29">
        <f t="shared" si="148"/>
        <v>0</v>
      </c>
      <c r="CG237" s="29">
        <f t="shared" si="149"/>
        <v>-47.663798373029863</v>
      </c>
      <c r="CH237" s="29">
        <f t="shared" si="150"/>
        <v>0</v>
      </c>
      <c r="CI237" s="29">
        <f t="shared" si="151"/>
        <v>0</v>
      </c>
      <c r="CJ237" s="29">
        <f t="shared" si="152"/>
        <v>0</v>
      </c>
      <c r="CK237" s="29">
        <f t="shared" si="153"/>
        <v>-47.663798373029863</v>
      </c>
      <c r="CL237" s="29">
        <f t="shared" si="154"/>
        <v>0</v>
      </c>
      <c r="CM237" s="29">
        <f t="shared" si="155"/>
        <v>-47.663798373029863</v>
      </c>
      <c r="CN237" s="29">
        <f t="shared" si="156"/>
        <v>0</v>
      </c>
      <c r="CO237" s="29">
        <f t="shared" si="157"/>
        <v>0</v>
      </c>
      <c r="CQ237" s="29">
        <f t="shared" si="158"/>
        <v>-330.08000000000004</v>
      </c>
      <c r="CR237" s="29">
        <f t="shared" si="159"/>
        <v>0</v>
      </c>
      <c r="CS237" s="29">
        <f t="shared" si="160"/>
        <v>-330.08000000000004</v>
      </c>
      <c r="CT237" s="29">
        <f t="shared" si="161"/>
        <v>0</v>
      </c>
      <c r="CU237" s="29">
        <f t="shared" si="162"/>
        <v>-330.08000000000004</v>
      </c>
      <c r="CV237" s="29">
        <f t="shared" si="163"/>
        <v>0</v>
      </c>
      <c r="CW237" s="29">
        <f t="shared" si="164"/>
        <v>0</v>
      </c>
      <c r="CX237" s="29">
        <f t="shared" si="165"/>
        <v>0</v>
      </c>
      <c r="CY237" s="29">
        <f t="shared" si="166"/>
        <v>-330.08000000000004</v>
      </c>
      <c r="CZ237" s="29">
        <f t="shared" si="167"/>
        <v>0</v>
      </c>
      <c r="DA237" s="29">
        <f t="shared" si="168"/>
        <v>-330.08000000000004</v>
      </c>
      <c r="DB237" s="29">
        <f t="shared" si="169"/>
        <v>0</v>
      </c>
      <c r="DC237" s="29">
        <f t="shared" si="170"/>
        <v>0</v>
      </c>
    </row>
    <row r="238" spans="11:107" s="2" customFormat="1">
      <c r="K238" s="17" t="s">
        <v>97</v>
      </c>
      <c r="L238" s="17" t="s">
        <v>289</v>
      </c>
      <c r="M238" s="17" t="s">
        <v>61</v>
      </c>
      <c r="N238" s="2" t="str">
        <f t="shared" si="176"/>
        <v>JD8G3B436BB</v>
      </c>
      <c r="O238" s="2" t="str">
        <f t="shared" si="174"/>
        <v>BB</v>
      </c>
      <c r="P238" s="2" t="str">
        <f t="shared" si="177"/>
        <v>JD8G-3B436-BB</v>
      </c>
      <c r="Q238" s="2" t="s">
        <v>3305</v>
      </c>
      <c r="R238" s="2" t="s">
        <v>3306</v>
      </c>
      <c r="S238" s="2" t="s">
        <v>2348</v>
      </c>
      <c r="T238" s="2" t="s">
        <v>1375</v>
      </c>
      <c r="U238" s="2">
        <v>1</v>
      </c>
      <c r="V238" s="2" t="s">
        <v>1375</v>
      </c>
      <c r="W238" s="2">
        <v>1</v>
      </c>
      <c r="X238" s="2" t="s">
        <v>1375</v>
      </c>
      <c r="Y238" s="2">
        <v>1</v>
      </c>
      <c r="Z238" s="2">
        <v>1</v>
      </c>
      <c r="AA238" s="2">
        <v>1</v>
      </c>
      <c r="AB238" s="2" t="s">
        <v>1375</v>
      </c>
      <c r="AC238" s="2">
        <v>1</v>
      </c>
      <c r="AD238" s="2" t="s">
        <v>1375</v>
      </c>
      <c r="AE238" s="2">
        <v>1</v>
      </c>
      <c r="AF238" s="2">
        <v>1</v>
      </c>
      <c r="AL238" s="2">
        <f t="shared" si="139"/>
        <v>1</v>
      </c>
      <c r="AM238" s="2" t="str">
        <f t="shared" si="140"/>
        <v>JD8G</v>
      </c>
      <c r="AN238" s="2" t="str">
        <f t="shared" si="141"/>
        <v>3B436</v>
      </c>
      <c r="AO238" s="2" t="str">
        <f t="shared" si="172"/>
        <v>BB</v>
      </c>
      <c r="AP238" s="2" t="str">
        <f t="shared" si="143"/>
        <v>JD8G-3B436-BB</v>
      </c>
      <c r="AQ238" s="2" t="s">
        <v>1672</v>
      </c>
      <c r="AR238" s="2" t="s">
        <v>1673</v>
      </c>
      <c r="AS238" s="2" t="s">
        <v>2164</v>
      </c>
      <c r="AT238" s="2" t="s">
        <v>2165</v>
      </c>
      <c r="AU238" s="2" t="s">
        <v>2343</v>
      </c>
      <c r="AV238" s="2" t="s">
        <v>2344</v>
      </c>
      <c r="AW238" s="2" t="s">
        <v>2345</v>
      </c>
      <c r="AX238" s="2" t="s">
        <v>2346</v>
      </c>
      <c r="AY238" s="2" t="s">
        <v>2108</v>
      </c>
      <c r="AZ238" s="39" t="s">
        <v>1648</v>
      </c>
      <c r="BA238" s="2" t="s">
        <v>2115</v>
      </c>
      <c r="BB238" s="29">
        <v>-335.34000000000003</v>
      </c>
      <c r="BC238" s="29">
        <v>-1.5</v>
      </c>
      <c r="BD238" s="29">
        <v>-1.6</v>
      </c>
      <c r="BE238" s="29">
        <v>0</v>
      </c>
      <c r="BF238" s="29">
        <v>0</v>
      </c>
      <c r="BG238" s="29">
        <v>-338.44000000000005</v>
      </c>
      <c r="BH238" s="29">
        <f t="shared" si="137"/>
        <v>0</v>
      </c>
      <c r="BI238" s="29">
        <f t="shared" si="138"/>
        <v>0</v>
      </c>
      <c r="BJ238" s="29">
        <f t="shared" si="144"/>
        <v>-338.44000000000005</v>
      </c>
      <c r="BK238" s="29">
        <f>BJ238/INDEX('EX-Rate'!A:I,MATCH('TT BoM '!BL238,'EX-Rate'!B:B,0),COLUMN('EX-Rate'!E:E))</f>
        <v>-48.870988612967246</v>
      </c>
      <c r="BL238" s="2" t="s">
        <v>2109</v>
      </c>
      <c r="BM238" s="2" t="str">
        <f t="shared" si="175"/>
        <v>LP</v>
      </c>
      <c r="BN238" s="2" t="s">
        <v>2347</v>
      </c>
      <c r="BO238" s="2" t="s">
        <v>2348</v>
      </c>
      <c r="BQ238" s="29">
        <v>-368750</v>
      </c>
      <c r="BR238" s="29">
        <v>-368750</v>
      </c>
      <c r="BS238" s="29"/>
      <c r="BT238" s="29">
        <v>0</v>
      </c>
      <c r="BU238" s="29">
        <v>0</v>
      </c>
      <c r="BV238" s="29">
        <v>0</v>
      </c>
      <c r="CC238" s="29">
        <f t="shared" si="145"/>
        <v>0</v>
      </c>
      <c r="CD238" s="29">
        <f t="shared" si="146"/>
        <v>-48.870988612967246</v>
      </c>
      <c r="CE238" s="29">
        <f t="shared" si="147"/>
        <v>0</v>
      </c>
      <c r="CF238" s="29">
        <f t="shared" si="148"/>
        <v>-48.870988612967246</v>
      </c>
      <c r="CG238" s="29">
        <f t="shared" si="149"/>
        <v>0</v>
      </c>
      <c r="CH238" s="29">
        <f t="shared" si="150"/>
        <v>-48.870988612967246</v>
      </c>
      <c r="CI238" s="29">
        <f t="shared" si="151"/>
        <v>-48.870988612967246</v>
      </c>
      <c r="CJ238" s="29">
        <f t="shared" si="152"/>
        <v>-48.870988612967246</v>
      </c>
      <c r="CK238" s="29">
        <f t="shared" si="153"/>
        <v>0</v>
      </c>
      <c r="CL238" s="29">
        <f t="shared" si="154"/>
        <v>-48.870988612967246</v>
      </c>
      <c r="CM238" s="29">
        <f t="shared" si="155"/>
        <v>0</v>
      </c>
      <c r="CN238" s="29">
        <f t="shared" si="156"/>
        <v>-48.870988612967246</v>
      </c>
      <c r="CO238" s="29">
        <f t="shared" si="157"/>
        <v>-48.870988612967246</v>
      </c>
      <c r="CQ238" s="29">
        <f t="shared" si="158"/>
        <v>0</v>
      </c>
      <c r="CR238" s="29">
        <f t="shared" si="159"/>
        <v>-338.44000000000005</v>
      </c>
      <c r="CS238" s="29">
        <f t="shared" si="160"/>
        <v>0</v>
      </c>
      <c r="CT238" s="29">
        <f t="shared" si="161"/>
        <v>-338.44000000000005</v>
      </c>
      <c r="CU238" s="29">
        <f t="shared" si="162"/>
        <v>0</v>
      </c>
      <c r="CV238" s="29">
        <f t="shared" si="163"/>
        <v>-338.44000000000005</v>
      </c>
      <c r="CW238" s="29">
        <f t="shared" si="164"/>
        <v>-338.44000000000005</v>
      </c>
      <c r="CX238" s="29">
        <f t="shared" si="165"/>
        <v>-338.44000000000005</v>
      </c>
      <c r="CY238" s="29">
        <f t="shared" si="166"/>
        <v>0</v>
      </c>
      <c r="CZ238" s="29">
        <f t="shared" si="167"/>
        <v>-338.44000000000005</v>
      </c>
      <c r="DA238" s="29">
        <f t="shared" si="168"/>
        <v>0</v>
      </c>
      <c r="DB238" s="29">
        <f t="shared" si="169"/>
        <v>-338.44000000000005</v>
      </c>
      <c r="DC238" s="29">
        <f t="shared" si="170"/>
        <v>-338.44000000000005</v>
      </c>
    </row>
    <row r="239" spans="11:107" s="2" customFormat="1">
      <c r="K239" s="17" t="s">
        <v>97</v>
      </c>
      <c r="L239" s="17" t="s">
        <v>290</v>
      </c>
      <c r="M239" s="17" t="s">
        <v>20</v>
      </c>
      <c r="N239" s="2" t="str">
        <f t="shared" si="176"/>
        <v>JD8G3B437AA</v>
      </c>
      <c r="O239" s="2" t="str">
        <f t="shared" si="174"/>
        <v>AA</v>
      </c>
      <c r="P239" s="2" t="str">
        <f t="shared" si="177"/>
        <v>JD8G-3B437-AA</v>
      </c>
      <c r="Q239" s="2" t="s">
        <v>3305</v>
      </c>
      <c r="R239" s="2" t="s">
        <v>3306</v>
      </c>
      <c r="S239" s="2" t="s">
        <v>2348</v>
      </c>
      <c r="T239" s="2">
        <v>1</v>
      </c>
      <c r="U239" s="2" t="s">
        <v>1375</v>
      </c>
      <c r="V239" s="2">
        <v>1</v>
      </c>
      <c r="W239" s="2" t="s">
        <v>1375</v>
      </c>
      <c r="X239" s="2" t="s">
        <v>1375</v>
      </c>
      <c r="Y239" s="2" t="s">
        <v>1375</v>
      </c>
      <c r="Z239" s="2" t="s">
        <v>1375</v>
      </c>
      <c r="AA239" s="2" t="s">
        <v>1375</v>
      </c>
      <c r="AB239" s="2">
        <v>1</v>
      </c>
      <c r="AC239" s="2" t="s">
        <v>1375</v>
      </c>
      <c r="AD239" s="2">
        <v>1</v>
      </c>
      <c r="AE239" s="2" t="s">
        <v>1375</v>
      </c>
      <c r="AF239" s="2" t="s">
        <v>1375</v>
      </c>
      <c r="AL239" s="2">
        <f t="shared" si="139"/>
        <v>1</v>
      </c>
      <c r="AM239" s="2" t="str">
        <f t="shared" si="140"/>
        <v>JD8G</v>
      </c>
      <c r="AN239" s="2" t="str">
        <f t="shared" si="141"/>
        <v>3B437</v>
      </c>
      <c r="AO239" s="2" t="str">
        <f t="shared" si="172"/>
        <v>AA</v>
      </c>
      <c r="AP239" s="2" t="str">
        <f t="shared" si="143"/>
        <v>JD8G-3B437-AA</v>
      </c>
      <c r="AQ239" s="2" t="s">
        <v>1672</v>
      </c>
      <c r="AR239" s="2" t="s">
        <v>1673</v>
      </c>
      <c r="AS239" s="2" t="s">
        <v>2164</v>
      </c>
      <c r="AT239" s="2" t="s">
        <v>2165</v>
      </c>
      <c r="AU239" s="2" t="s">
        <v>2343</v>
      </c>
      <c r="AV239" s="2" t="s">
        <v>2344</v>
      </c>
      <c r="AW239" s="2" t="s">
        <v>2345</v>
      </c>
      <c r="AX239" s="2" t="s">
        <v>2349</v>
      </c>
      <c r="AY239" s="2" t="s">
        <v>2108</v>
      </c>
      <c r="AZ239" s="39" t="s">
        <v>1648</v>
      </c>
      <c r="BA239" s="2" t="s">
        <v>2115</v>
      </c>
      <c r="BB239" s="29">
        <v>-281.66000000000003</v>
      </c>
      <c r="BC239" s="29">
        <v>-1.5</v>
      </c>
      <c r="BD239" s="29">
        <v>-1.6</v>
      </c>
      <c r="BE239" s="29">
        <v>0</v>
      </c>
      <c r="BF239" s="29">
        <v>0</v>
      </c>
      <c r="BG239" s="29">
        <v>-284.76000000000005</v>
      </c>
      <c r="BH239" s="29">
        <f t="shared" si="137"/>
        <v>0</v>
      </c>
      <c r="BI239" s="29">
        <f t="shared" si="138"/>
        <v>0</v>
      </c>
      <c r="BJ239" s="29">
        <f t="shared" si="144"/>
        <v>-284.76000000000005</v>
      </c>
      <c r="BK239" s="29">
        <f>BJ239/INDEX('EX-Rate'!A:I,MATCH('TT BoM '!BL239,'EX-Rate'!B:B,0),COLUMN('EX-Rate'!E:E))</f>
        <v>-41.119556546000922</v>
      </c>
      <c r="BL239" s="2" t="s">
        <v>2109</v>
      </c>
      <c r="BM239" s="2" t="str">
        <f t="shared" si="175"/>
        <v>LP</v>
      </c>
      <c r="BN239" s="2" t="s">
        <v>2347</v>
      </c>
      <c r="BO239" s="2" t="s">
        <v>2348</v>
      </c>
      <c r="BQ239" s="29">
        <v>0</v>
      </c>
      <c r="BR239" s="29">
        <v>0</v>
      </c>
      <c r="BS239" s="29"/>
      <c r="BT239" s="29">
        <v>0</v>
      </c>
      <c r="BU239" s="29">
        <v>0</v>
      </c>
      <c r="BV239" s="29">
        <v>0</v>
      </c>
      <c r="CC239" s="29">
        <f t="shared" si="145"/>
        <v>-41.119556546000922</v>
      </c>
      <c r="CD239" s="29">
        <f t="shared" si="146"/>
        <v>0</v>
      </c>
      <c r="CE239" s="29">
        <f t="shared" si="147"/>
        <v>-41.119556546000922</v>
      </c>
      <c r="CF239" s="29">
        <f t="shared" si="148"/>
        <v>0</v>
      </c>
      <c r="CG239" s="29">
        <f t="shared" si="149"/>
        <v>0</v>
      </c>
      <c r="CH239" s="29">
        <f t="shared" si="150"/>
        <v>0</v>
      </c>
      <c r="CI239" s="29">
        <f t="shared" si="151"/>
        <v>0</v>
      </c>
      <c r="CJ239" s="29">
        <f t="shared" si="152"/>
        <v>0</v>
      </c>
      <c r="CK239" s="29">
        <f t="shared" si="153"/>
        <v>-41.119556546000922</v>
      </c>
      <c r="CL239" s="29">
        <f t="shared" si="154"/>
        <v>0</v>
      </c>
      <c r="CM239" s="29">
        <f t="shared" si="155"/>
        <v>-41.119556546000922</v>
      </c>
      <c r="CN239" s="29">
        <f t="shared" si="156"/>
        <v>0</v>
      </c>
      <c r="CO239" s="29">
        <f t="shared" si="157"/>
        <v>0</v>
      </c>
      <c r="CQ239" s="29">
        <f t="shared" si="158"/>
        <v>-284.76000000000005</v>
      </c>
      <c r="CR239" s="29">
        <f t="shared" si="159"/>
        <v>0</v>
      </c>
      <c r="CS239" s="29">
        <f t="shared" si="160"/>
        <v>-284.76000000000005</v>
      </c>
      <c r="CT239" s="29">
        <f t="shared" si="161"/>
        <v>0</v>
      </c>
      <c r="CU239" s="29">
        <f t="shared" si="162"/>
        <v>0</v>
      </c>
      <c r="CV239" s="29">
        <f t="shared" si="163"/>
        <v>0</v>
      </c>
      <c r="CW239" s="29">
        <f t="shared" si="164"/>
        <v>0</v>
      </c>
      <c r="CX239" s="29">
        <f t="shared" si="165"/>
        <v>0</v>
      </c>
      <c r="CY239" s="29">
        <f t="shared" si="166"/>
        <v>-284.76000000000005</v>
      </c>
      <c r="CZ239" s="29">
        <f t="shared" si="167"/>
        <v>0</v>
      </c>
      <c r="DA239" s="29">
        <f t="shared" si="168"/>
        <v>-284.76000000000005</v>
      </c>
      <c r="DB239" s="29">
        <f t="shared" si="169"/>
        <v>0</v>
      </c>
      <c r="DC239" s="29">
        <f t="shared" si="170"/>
        <v>0</v>
      </c>
    </row>
    <row r="240" spans="11:107" s="2" customFormat="1">
      <c r="K240" s="17" t="s">
        <v>97</v>
      </c>
      <c r="L240" s="17" t="s">
        <v>290</v>
      </c>
      <c r="M240" s="17" t="s">
        <v>63</v>
      </c>
      <c r="N240" s="2" t="str">
        <f t="shared" si="176"/>
        <v>JD8G3B437BA</v>
      </c>
      <c r="O240" s="2" t="str">
        <f t="shared" si="174"/>
        <v>BA</v>
      </c>
      <c r="P240" s="2" t="str">
        <f t="shared" si="177"/>
        <v>JD8G-3B437-BA</v>
      </c>
      <c r="Q240" s="2" t="s">
        <v>3305</v>
      </c>
      <c r="R240" s="2" t="s">
        <v>3306</v>
      </c>
      <c r="S240" s="2" t="s">
        <v>2348</v>
      </c>
      <c r="T240" s="2" t="s">
        <v>1375</v>
      </c>
      <c r="U240" s="2">
        <v>1</v>
      </c>
      <c r="V240" s="2" t="s">
        <v>1375</v>
      </c>
      <c r="W240" s="2">
        <v>1</v>
      </c>
      <c r="X240" s="2" t="s">
        <v>1375</v>
      </c>
      <c r="Y240" s="2">
        <v>1</v>
      </c>
      <c r="Z240" s="2">
        <v>1</v>
      </c>
      <c r="AA240" s="2">
        <v>1</v>
      </c>
      <c r="AB240" s="2" t="s">
        <v>1375</v>
      </c>
      <c r="AC240" s="2">
        <v>1</v>
      </c>
      <c r="AD240" s="2" t="s">
        <v>1375</v>
      </c>
      <c r="AE240" s="2">
        <v>1</v>
      </c>
      <c r="AF240" s="2">
        <v>1</v>
      </c>
      <c r="AL240" s="2">
        <f t="shared" si="139"/>
        <v>1</v>
      </c>
      <c r="AM240" s="2" t="str">
        <f t="shared" si="140"/>
        <v>JD8G</v>
      </c>
      <c r="AN240" s="2" t="str">
        <f t="shared" si="141"/>
        <v>3B437</v>
      </c>
      <c r="AO240" s="2" t="str">
        <f t="shared" si="172"/>
        <v>BA</v>
      </c>
      <c r="AP240" s="2" t="str">
        <f t="shared" si="143"/>
        <v>JD8G-3B437-BA</v>
      </c>
      <c r="AQ240" s="2" t="s">
        <v>1672</v>
      </c>
      <c r="AR240" s="2" t="s">
        <v>1673</v>
      </c>
      <c r="AS240" s="2" t="s">
        <v>2164</v>
      </c>
      <c r="AT240" s="2" t="s">
        <v>2165</v>
      </c>
      <c r="AU240" s="2" t="s">
        <v>2343</v>
      </c>
      <c r="AV240" s="2" t="s">
        <v>2344</v>
      </c>
      <c r="AW240" s="2" t="s">
        <v>2345</v>
      </c>
      <c r="AX240" s="2" t="s">
        <v>2349</v>
      </c>
      <c r="AY240" s="2" t="s">
        <v>2108</v>
      </c>
      <c r="AZ240" s="39" t="s">
        <v>1648</v>
      </c>
      <c r="BA240" s="2" t="s">
        <v>2115</v>
      </c>
      <c r="BB240" s="29">
        <v>-294.68</v>
      </c>
      <c r="BC240" s="29">
        <v>-1.5</v>
      </c>
      <c r="BD240" s="29">
        <v>-1.6</v>
      </c>
      <c r="BE240" s="29">
        <v>0</v>
      </c>
      <c r="BF240" s="29">
        <v>0</v>
      </c>
      <c r="BG240" s="29">
        <v>-297.78000000000003</v>
      </c>
      <c r="BH240" s="29">
        <f t="shared" si="137"/>
        <v>0</v>
      </c>
      <c r="BI240" s="29">
        <f t="shared" si="138"/>
        <v>0</v>
      </c>
      <c r="BJ240" s="29">
        <f t="shared" si="144"/>
        <v>-297.78000000000003</v>
      </c>
      <c r="BK240" s="29">
        <f>BJ240/INDEX('EX-Rate'!A:I,MATCH('TT BoM '!BL240,'EX-Rate'!B:B,0),COLUMN('EX-Rate'!E:E))</f>
        <v>-42.999654264180904</v>
      </c>
      <c r="BL240" s="2" t="s">
        <v>2109</v>
      </c>
      <c r="BM240" s="2" t="str">
        <f t="shared" si="175"/>
        <v>LP</v>
      </c>
      <c r="BN240" s="2" t="s">
        <v>2347</v>
      </c>
      <c r="BO240" s="2" t="s">
        <v>2348</v>
      </c>
      <c r="BQ240" s="29">
        <v>0</v>
      </c>
      <c r="BR240" s="29">
        <v>0</v>
      </c>
      <c r="BS240" s="29"/>
      <c r="BT240" s="29">
        <v>0</v>
      </c>
      <c r="BU240" s="29">
        <v>0</v>
      </c>
      <c r="BV240" s="29">
        <v>0</v>
      </c>
      <c r="CC240" s="29">
        <f t="shared" si="145"/>
        <v>0</v>
      </c>
      <c r="CD240" s="29">
        <f t="shared" si="146"/>
        <v>-42.999654264180904</v>
      </c>
      <c r="CE240" s="29">
        <f t="shared" si="147"/>
        <v>0</v>
      </c>
      <c r="CF240" s="29">
        <f t="shared" si="148"/>
        <v>-42.999654264180904</v>
      </c>
      <c r="CG240" s="29">
        <f t="shared" si="149"/>
        <v>0</v>
      </c>
      <c r="CH240" s="29">
        <f t="shared" si="150"/>
        <v>-42.999654264180904</v>
      </c>
      <c r="CI240" s="29">
        <f t="shared" si="151"/>
        <v>-42.999654264180904</v>
      </c>
      <c r="CJ240" s="29">
        <f t="shared" si="152"/>
        <v>-42.999654264180904</v>
      </c>
      <c r="CK240" s="29">
        <f t="shared" si="153"/>
        <v>0</v>
      </c>
      <c r="CL240" s="29">
        <f t="shared" si="154"/>
        <v>-42.999654264180904</v>
      </c>
      <c r="CM240" s="29">
        <f t="shared" si="155"/>
        <v>0</v>
      </c>
      <c r="CN240" s="29">
        <f t="shared" si="156"/>
        <v>-42.999654264180904</v>
      </c>
      <c r="CO240" s="29">
        <f t="shared" si="157"/>
        <v>-42.999654264180904</v>
      </c>
      <c r="CQ240" s="29">
        <f t="shared" si="158"/>
        <v>0</v>
      </c>
      <c r="CR240" s="29">
        <f t="shared" si="159"/>
        <v>-297.78000000000003</v>
      </c>
      <c r="CS240" s="29">
        <f t="shared" si="160"/>
        <v>0</v>
      </c>
      <c r="CT240" s="29">
        <f t="shared" si="161"/>
        <v>-297.78000000000003</v>
      </c>
      <c r="CU240" s="29">
        <f t="shared" si="162"/>
        <v>0</v>
      </c>
      <c r="CV240" s="29">
        <f t="shared" si="163"/>
        <v>-297.78000000000003</v>
      </c>
      <c r="CW240" s="29">
        <f t="shared" si="164"/>
        <v>-297.78000000000003</v>
      </c>
      <c r="CX240" s="29">
        <f t="shared" si="165"/>
        <v>-297.78000000000003</v>
      </c>
      <c r="CY240" s="29">
        <f t="shared" si="166"/>
        <v>0</v>
      </c>
      <c r="CZ240" s="29">
        <f t="shared" si="167"/>
        <v>-297.78000000000003</v>
      </c>
      <c r="DA240" s="29">
        <f t="shared" si="168"/>
        <v>0</v>
      </c>
      <c r="DB240" s="29">
        <f t="shared" si="169"/>
        <v>-297.78000000000003</v>
      </c>
      <c r="DC240" s="29">
        <f t="shared" si="170"/>
        <v>-297.78000000000003</v>
      </c>
    </row>
    <row r="241" spans="11:107" s="2" customFormat="1">
      <c r="K241" s="17" t="s">
        <v>97</v>
      </c>
      <c r="L241" s="17" t="s">
        <v>290</v>
      </c>
      <c r="M241" s="17" t="s">
        <v>64</v>
      </c>
      <c r="N241" s="2" t="str">
        <f t="shared" si="176"/>
        <v>JD8G3B437CA</v>
      </c>
      <c r="O241" s="2" t="str">
        <f t="shared" si="174"/>
        <v>CA</v>
      </c>
      <c r="P241" s="2" t="str">
        <f t="shared" si="177"/>
        <v>JD8G-3B437-CA</v>
      </c>
      <c r="Q241" s="2" t="s">
        <v>3305</v>
      </c>
      <c r="R241" s="2" t="s">
        <v>3306</v>
      </c>
      <c r="S241" s="2" t="s">
        <v>2348</v>
      </c>
      <c r="T241" s="2" t="s">
        <v>1375</v>
      </c>
      <c r="U241" s="2" t="s">
        <v>1375</v>
      </c>
      <c r="V241" s="2" t="s">
        <v>1375</v>
      </c>
      <c r="W241" s="2" t="s">
        <v>1375</v>
      </c>
      <c r="X241" s="2">
        <v>1</v>
      </c>
      <c r="Y241" s="2" t="s">
        <v>1375</v>
      </c>
      <c r="Z241" s="2" t="s">
        <v>1375</v>
      </c>
      <c r="AA241" s="2" t="s">
        <v>1375</v>
      </c>
      <c r="AB241" s="2" t="s">
        <v>1375</v>
      </c>
      <c r="AC241" s="2" t="s">
        <v>1375</v>
      </c>
      <c r="AD241" s="2" t="s">
        <v>1375</v>
      </c>
      <c r="AE241" s="2" t="s">
        <v>1375</v>
      </c>
      <c r="AF241" s="2" t="s">
        <v>1375</v>
      </c>
      <c r="AL241" s="2">
        <f t="shared" si="139"/>
        <v>1</v>
      </c>
      <c r="AM241" s="2" t="str">
        <f t="shared" si="140"/>
        <v>JD8G</v>
      </c>
      <c r="AN241" s="2" t="str">
        <f t="shared" si="141"/>
        <v>3B437</v>
      </c>
      <c r="AO241" s="2" t="str">
        <f t="shared" si="172"/>
        <v>CA</v>
      </c>
      <c r="AP241" s="2" t="str">
        <f t="shared" si="143"/>
        <v>JD8G-3B437-CA</v>
      </c>
      <c r="AQ241" s="2" t="s">
        <v>1672</v>
      </c>
      <c r="AR241" s="2" t="s">
        <v>1673</v>
      </c>
      <c r="AS241" s="2" t="s">
        <v>2164</v>
      </c>
      <c r="AT241" s="2" t="s">
        <v>2165</v>
      </c>
      <c r="AU241" s="2" t="s">
        <v>2350</v>
      </c>
      <c r="AV241" s="2" t="s">
        <v>2351</v>
      </c>
      <c r="AW241" s="2" t="s">
        <v>2345</v>
      </c>
      <c r="AX241" s="2" t="s">
        <v>2349</v>
      </c>
      <c r="AY241" s="2" t="s">
        <v>2108</v>
      </c>
      <c r="AZ241" s="39" t="s">
        <v>1648</v>
      </c>
      <c r="BA241" s="2" t="s">
        <v>2115</v>
      </c>
      <c r="BB241" s="29">
        <v>-292.76</v>
      </c>
      <c r="BC241" s="29">
        <v>-1.5</v>
      </c>
      <c r="BD241" s="29">
        <v>-1.6</v>
      </c>
      <c r="BE241" s="29">
        <v>0</v>
      </c>
      <c r="BF241" s="29">
        <v>0</v>
      </c>
      <c r="BG241" s="29">
        <v>-295.86</v>
      </c>
      <c r="BH241" s="29">
        <f t="shared" si="137"/>
        <v>0</v>
      </c>
      <c r="BI241" s="29">
        <f t="shared" si="138"/>
        <v>0</v>
      </c>
      <c r="BJ241" s="29">
        <f t="shared" si="144"/>
        <v>-295.86</v>
      </c>
      <c r="BK241" s="29">
        <f>BJ241/INDEX('EX-Rate'!A:I,MATCH('TT BoM '!BL241,'EX-Rate'!B:B,0),COLUMN('EX-Rate'!E:E))</f>
        <v>-42.722404831085235</v>
      </c>
      <c r="BL241" s="2" t="s">
        <v>2109</v>
      </c>
      <c r="BM241" s="2" t="str">
        <f t="shared" si="175"/>
        <v>LP</v>
      </c>
      <c r="BN241" s="2" t="s">
        <v>2347</v>
      </c>
      <c r="BO241" s="2" t="s">
        <v>2348</v>
      </c>
      <c r="BQ241" s="29">
        <v>-168750</v>
      </c>
      <c r="BR241" s="29">
        <v>-168750</v>
      </c>
      <c r="BS241" s="29"/>
      <c r="BT241" s="29">
        <v>0</v>
      </c>
      <c r="BU241" s="29">
        <v>0</v>
      </c>
      <c r="BV241" s="29">
        <v>0</v>
      </c>
      <c r="CC241" s="29">
        <f t="shared" si="145"/>
        <v>0</v>
      </c>
      <c r="CD241" s="29">
        <f t="shared" si="146"/>
        <v>0</v>
      </c>
      <c r="CE241" s="29">
        <f t="shared" si="147"/>
        <v>0</v>
      </c>
      <c r="CF241" s="29">
        <f t="shared" si="148"/>
        <v>0</v>
      </c>
      <c r="CG241" s="29">
        <f t="shared" si="149"/>
        <v>-42.722404831085235</v>
      </c>
      <c r="CH241" s="29">
        <f t="shared" si="150"/>
        <v>0</v>
      </c>
      <c r="CI241" s="29">
        <f t="shared" si="151"/>
        <v>0</v>
      </c>
      <c r="CJ241" s="29">
        <f t="shared" si="152"/>
        <v>0</v>
      </c>
      <c r="CK241" s="29">
        <f t="shared" si="153"/>
        <v>0</v>
      </c>
      <c r="CL241" s="29">
        <f t="shared" si="154"/>
        <v>0</v>
      </c>
      <c r="CM241" s="29">
        <f t="shared" si="155"/>
        <v>0</v>
      </c>
      <c r="CN241" s="29">
        <f t="shared" si="156"/>
        <v>0</v>
      </c>
      <c r="CO241" s="29">
        <f t="shared" si="157"/>
        <v>0</v>
      </c>
      <c r="CQ241" s="29">
        <f t="shared" si="158"/>
        <v>0</v>
      </c>
      <c r="CR241" s="29">
        <f t="shared" si="159"/>
        <v>0</v>
      </c>
      <c r="CS241" s="29">
        <f t="shared" si="160"/>
        <v>0</v>
      </c>
      <c r="CT241" s="29">
        <f t="shared" si="161"/>
        <v>0</v>
      </c>
      <c r="CU241" s="29">
        <f t="shared" si="162"/>
        <v>-295.86</v>
      </c>
      <c r="CV241" s="29">
        <f t="shared" si="163"/>
        <v>0</v>
      </c>
      <c r="CW241" s="29">
        <f t="shared" si="164"/>
        <v>0</v>
      </c>
      <c r="CX241" s="29">
        <f t="shared" si="165"/>
        <v>0</v>
      </c>
      <c r="CY241" s="29">
        <f t="shared" si="166"/>
        <v>0</v>
      </c>
      <c r="CZ241" s="29">
        <f t="shared" si="167"/>
        <v>0</v>
      </c>
      <c r="DA241" s="29">
        <f t="shared" si="168"/>
        <v>0</v>
      </c>
      <c r="DB241" s="29">
        <f t="shared" si="169"/>
        <v>0</v>
      </c>
      <c r="DC241" s="29">
        <f t="shared" si="170"/>
        <v>0</v>
      </c>
    </row>
    <row r="242" spans="11:107" s="2" customFormat="1">
      <c r="K242" s="17" t="s">
        <v>54</v>
      </c>
      <c r="L242" s="17" t="s">
        <v>291</v>
      </c>
      <c r="M242" s="17" t="s">
        <v>63</v>
      </c>
      <c r="N242" s="2" t="str">
        <f t="shared" si="176"/>
        <v>AV613B438BA</v>
      </c>
      <c r="O242" s="2" t="str">
        <f t="shared" si="174"/>
        <v>BA</v>
      </c>
      <c r="P242" s="2" t="str">
        <f t="shared" si="177"/>
        <v>AV61-3B438-BA</v>
      </c>
      <c r="Q242" s="2" t="s">
        <v>3305</v>
      </c>
      <c r="R242" s="2" t="s">
        <v>3306</v>
      </c>
      <c r="S242" s="2" t="s">
        <v>3066</v>
      </c>
      <c r="T242" s="2">
        <v>2</v>
      </c>
      <c r="U242" s="2">
        <v>2</v>
      </c>
      <c r="V242" s="2">
        <v>2</v>
      </c>
      <c r="W242" s="2">
        <v>2</v>
      </c>
      <c r="X242" s="2">
        <v>2</v>
      </c>
      <c r="Y242" s="2">
        <v>2</v>
      </c>
      <c r="Z242" s="2">
        <v>2</v>
      </c>
      <c r="AA242" s="2">
        <v>2</v>
      </c>
      <c r="AB242" s="2">
        <v>2</v>
      </c>
      <c r="AC242" s="2">
        <v>2</v>
      </c>
      <c r="AD242" s="2">
        <v>2</v>
      </c>
      <c r="AE242" s="2">
        <v>2</v>
      </c>
      <c r="AF242" s="2">
        <v>2</v>
      </c>
      <c r="AL242" s="2">
        <f t="shared" si="139"/>
        <v>1</v>
      </c>
      <c r="AM242" s="2" t="str">
        <f t="shared" si="140"/>
        <v>AV61</v>
      </c>
      <c r="AN242" s="2" t="str">
        <f t="shared" si="141"/>
        <v>3B438</v>
      </c>
      <c r="AO242" s="2" t="str">
        <f t="shared" si="172"/>
        <v>BA</v>
      </c>
      <c r="AP242" s="2" t="str">
        <f t="shared" si="143"/>
        <v>AV61-3B438-BA</v>
      </c>
      <c r="AQ242" s="2" t="s">
        <v>1672</v>
      </c>
      <c r="AR242" s="2" t="s">
        <v>1687</v>
      </c>
      <c r="AU242" s="2" t="s">
        <v>1647</v>
      </c>
      <c r="AV242" s="2" t="s">
        <v>3609</v>
      </c>
      <c r="AW242" s="2" t="s">
        <v>3610</v>
      </c>
      <c r="AY242" s="2" t="s">
        <v>1686</v>
      </c>
      <c r="AZ242" s="2" t="s">
        <v>1647</v>
      </c>
      <c r="BA242" s="2" t="s">
        <v>2115</v>
      </c>
      <c r="BB242" s="29"/>
      <c r="BC242" s="29"/>
      <c r="BD242" s="29"/>
      <c r="BE242" s="29"/>
      <c r="BF242" s="29"/>
      <c r="BG242" s="29">
        <v>-2.4144909999999999</v>
      </c>
      <c r="BH242" s="29">
        <f t="shared" si="137"/>
        <v>-8.9336167000000008E-2</v>
      </c>
      <c r="BI242" s="29">
        <f t="shared" si="138"/>
        <v>-0.25038271670000001</v>
      </c>
      <c r="BJ242" s="29">
        <f t="shared" si="144"/>
        <v>-2.7542098836999998</v>
      </c>
      <c r="BK242" s="29">
        <f>BJ242/INDEX('EX-Rate'!A:I,MATCH('TT BoM '!BL242,'EX-Rate'!B:B,0),COLUMN('EX-Rate'!E:E))</f>
        <v>-3.1621338456579511</v>
      </c>
      <c r="BL242" s="2" t="s">
        <v>3064</v>
      </c>
      <c r="BM242" s="2" t="str">
        <f t="shared" si="175"/>
        <v>SP</v>
      </c>
      <c r="BN242" s="2" t="s">
        <v>3065</v>
      </c>
      <c r="BO242" s="2" t="s">
        <v>3066</v>
      </c>
      <c r="BQ242" s="29"/>
      <c r="BR242" s="29"/>
      <c r="BS242" s="29"/>
      <c r="BT242" s="29"/>
      <c r="BU242" s="29"/>
      <c r="BV242" s="29"/>
      <c r="CC242" s="29">
        <f t="shared" si="145"/>
        <v>-6.3242676913159022</v>
      </c>
      <c r="CD242" s="29">
        <f t="shared" si="146"/>
        <v>-6.3242676913159022</v>
      </c>
      <c r="CE242" s="29">
        <f t="shared" si="147"/>
        <v>-6.3242676913159022</v>
      </c>
      <c r="CF242" s="29">
        <f t="shared" si="148"/>
        <v>-6.3242676913159022</v>
      </c>
      <c r="CG242" s="29">
        <f t="shared" si="149"/>
        <v>-6.3242676913159022</v>
      </c>
      <c r="CH242" s="29">
        <f t="shared" si="150"/>
        <v>-6.3242676913159022</v>
      </c>
      <c r="CI242" s="29">
        <f t="shared" si="151"/>
        <v>-6.3242676913159022</v>
      </c>
      <c r="CJ242" s="29">
        <f t="shared" si="152"/>
        <v>-6.3242676913159022</v>
      </c>
      <c r="CK242" s="29">
        <f t="shared" si="153"/>
        <v>-6.3242676913159022</v>
      </c>
      <c r="CL242" s="29">
        <f t="shared" si="154"/>
        <v>-6.3242676913159022</v>
      </c>
      <c r="CM242" s="29">
        <f t="shared" si="155"/>
        <v>-6.3242676913159022</v>
      </c>
      <c r="CN242" s="29">
        <f t="shared" si="156"/>
        <v>-6.3242676913159022</v>
      </c>
      <c r="CO242" s="29">
        <f t="shared" si="157"/>
        <v>-6.3242676913159022</v>
      </c>
      <c r="CQ242" s="29">
        <f t="shared" si="158"/>
        <v>-5.5084197673999995</v>
      </c>
      <c r="CR242" s="29">
        <f t="shared" si="159"/>
        <v>-5.5084197673999995</v>
      </c>
      <c r="CS242" s="29">
        <f t="shared" si="160"/>
        <v>-5.5084197673999995</v>
      </c>
      <c r="CT242" s="29">
        <f t="shared" si="161"/>
        <v>-5.5084197673999995</v>
      </c>
      <c r="CU242" s="29">
        <f t="shared" si="162"/>
        <v>-5.5084197673999995</v>
      </c>
      <c r="CV242" s="29">
        <f t="shared" si="163"/>
        <v>-5.5084197673999995</v>
      </c>
      <c r="CW242" s="29">
        <f t="shared" si="164"/>
        <v>-5.5084197673999995</v>
      </c>
      <c r="CX242" s="29">
        <f t="shared" si="165"/>
        <v>-5.5084197673999995</v>
      </c>
      <c r="CY242" s="29">
        <f t="shared" si="166"/>
        <v>-5.5084197673999995</v>
      </c>
      <c r="CZ242" s="29">
        <f t="shared" si="167"/>
        <v>-5.5084197673999995</v>
      </c>
      <c r="DA242" s="29">
        <f t="shared" si="168"/>
        <v>-5.5084197673999995</v>
      </c>
      <c r="DB242" s="29">
        <f t="shared" si="169"/>
        <v>-5.5084197673999995</v>
      </c>
      <c r="DC242" s="29">
        <f t="shared" si="170"/>
        <v>-5.5084197673999995</v>
      </c>
    </row>
    <row r="243" spans="11:107" s="2" customFormat="1">
      <c r="K243" s="17" t="s">
        <v>292</v>
      </c>
      <c r="L243" s="17" t="s">
        <v>293</v>
      </c>
      <c r="M243" s="17" t="s">
        <v>294</v>
      </c>
      <c r="N243" s="2" t="str">
        <f t="shared" si="176"/>
        <v>CCP13B477B3B</v>
      </c>
      <c r="O243" s="2" t="str">
        <f t="shared" si="174"/>
        <v>B3B</v>
      </c>
      <c r="P243" s="2" t="str">
        <f t="shared" si="177"/>
        <v>CCP1-3B477-B3B</v>
      </c>
      <c r="Q243" s="2" t="s">
        <v>3305</v>
      </c>
      <c r="R243" s="2" t="s">
        <v>3306</v>
      </c>
      <c r="S243" s="2" t="s">
        <v>3174</v>
      </c>
      <c r="T243" s="2">
        <v>2</v>
      </c>
      <c r="U243" s="2">
        <v>2</v>
      </c>
      <c r="V243" s="2">
        <v>2</v>
      </c>
      <c r="W243" s="2">
        <v>2</v>
      </c>
      <c r="X243" s="2">
        <v>2</v>
      </c>
      <c r="Y243" s="2">
        <v>2</v>
      </c>
      <c r="Z243" s="2">
        <v>2</v>
      </c>
      <c r="AA243" s="2">
        <v>2</v>
      </c>
      <c r="AB243" s="2">
        <v>2</v>
      </c>
      <c r="AC243" s="2">
        <v>2</v>
      </c>
      <c r="AD243" s="2">
        <v>2</v>
      </c>
      <c r="AE243" s="2">
        <v>2</v>
      </c>
      <c r="AF243" s="2">
        <v>2</v>
      </c>
      <c r="AL243" s="2">
        <f t="shared" si="139"/>
        <v>1</v>
      </c>
      <c r="AM243" s="2" t="str">
        <f t="shared" si="140"/>
        <v>CCP1</v>
      </c>
      <c r="AN243" s="2" t="str">
        <f t="shared" si="141"/>
        <v>3B477</v>
      </c>
      <c r="AO243" s="2" t="str">
        <f t="shared" si="172"/>
        <v>B3B</v>
      </c>
      <c r="AP243" s="2" t="str">
        <f t="shared" si="143"/>
        <v>CCP1-3B477-B3B</v>
      </c>
      <c r="AQ243" s="2" t="s">
        <v>2063</v>
      </c>
      <c r="AR243" s="2" t="s">
        <v>3881</v>
      </c>
      <c r="AU243" s="2" t="s">
        <v>1647</v>
      </c>
      <c r="AV243" s="2" t="s">
        <v>2154</v>
      </c>
      <c r="AW243" s="2" t="s">
        <v>2154</v>
      </c>
      <c r="AZ243" s="2" t="s">
        <v>1647</v>
      </c>
      <c r="BA243" s="2" t="s">
        <v>2115</v>
      </c>
      <c r="BB243" s="29"/>
      <c r="BC243" s="29"/>
      <c r="BD243" s="29"/>
      <c r="BE243" s="29"/>
      <c r="BF243" s="29"/>
      <c r="BG243" s="29">
        <v>-0.66500000000000004</v>
      </c>
      <c r="BH243" s="29">
        <f t="shared" si="137"/>
        <v>-2.4605000000000005E-2</v>
      </c>
      <c r="BI243" s="29">
        <f t="shared" si="138"/>
        <v>-6.8960500000000008E-2</v>
      </c>
      <c r="BJ243" s="29">
        <f t="shared" si="144"/>
        <v>-0.7585655</v>
      </c>
      <c r="BK243" s="29">
        <f>BJ243/INDEX('EX-Rate'!A:I,MATCH('TT BoM '!BL243,'EX-Rate'!B:B,0),COLUMN('EX-Rate'!E:E))</f>
        <v>-0.7585655</v>
      </c>
      <c r="BL243" s="2" t="s">
        <v>3117</v>
      </c>
      <c r="BM243" s="2" t="str">
        <f t="shared" si="175"/>
        <v>SP</v>
      </c>
      <c r="BO243" s="2" t="s">
        <v>3262</v>
      </c>
      <c r="BQ243" s="29"/>
      <c r="BR243" s="29"/>
      <c r="BS243" s="29"/>
      <c r="BT243" s="29"/>
      <c r="BU243" s="29"/>
      <c r="BV243" s="29"/>
      <c r="CC243" s="29">
        <f t="shared" si="145"/>
        <v>-1.517131</v>
      </c>
      <c r="CD243" s="29">
        <f t="shared" si="146"/>
        <v>-1.517131</v>
      </c>
      <c r="CE243" s="29">
        <f t="shared" si="147"/>
        <v>-1.517131</v>
      </c>
      <c r="CF243" s="29">
        <f t="shared" si="148"/>
        <v>-1.517131</v>
      </c>
      <c r="CG243" s="29">
        <f t="shared" si="149"/>
        <v>-1.517131</v>
      </c>
      <c r="CH243" s="29">
        <f t="shared" si="150"/>
        <v>-1.517131</v>
      </c>
      <c r="CI243" s="29">
        <f t="shared" si="151"/>
        <v>-1.517131</v>
      </c>
      <c r="CJ243" s="29">
        <f t="shared" si="152"/>
        <v>-1.517131</v>
      </c>
      <c r="CK243" s="29">
        <f t="shared" si="153"/>
        <v>-1.517131</v>
      </c>
      <c r="CL243" s="29">
        <f t="shared" si="154"/>
        <v>-1.517131</v>
      </c>
      <c r="CM243" s="29">
        <f t="shared" si="155"/>
        <v>-1.517131</v>
      </c>
      <c r="CN243" s="29">
        <f t="shared" si="156"/>
        <v>-1.517131</v>
      </c>
      <c r="CO243" s="29">
        <f t="shared" si="157"/>
        <v>-1.517131</v>
      </c>
      <c r="CQ243" s="29">
        <f t="shared" si="158"/>
        <v>-1.517131</v>
      </c>
      <c r="CR243" s="29">
        <f t="shared" si="159"/>
        <v>-1.517131</v>
      </c>
      <c r="CS243" s="29">
        <f t="shared" si="160"/>
        <v>-1.517131</v>
      </c>
      <c r="CT243" s="29">
        <f t="shared" si="161"/>
        <v>-1.517131</v>
      </c>
      <c r="CU243" s="29">
        <f t="shared" si="162"/>
        <v>-1.517131</v>
      </c>
      <c r="CV243" s="29">
        <f t="shared" si="163"/>
        <v>-1.517131</v>
      </c>
      <c r="CW243" s="29">
        <f t="shared" si="164"/>
        <v>-1.517131</v>
      </c>
      <c r="CX243" s="29">
        <f t="shared" si="165"/>
        <v>-1.517131</v>
      </c>
      <c r="CY243" s="29">
        <f t="shared" si="166"/>
        <v>-1.517131</v>
      </c>
      <c r="CZ243" s="29">
        <f t="shared" si="167"/>
        <v>-1.517131</v>
      </c>
      <c r="DA243" s="29">
        <f t="shared" si="168"/>
        <v>-1.517131</v>
      </c>
      <c r="DB243" s="29">
        <f t="shared" si="169"/>
        <v>-1.517131</v>
      </c>
      <c r="DC243" s="29">
        <f t="shared" si="170"/>
        <v>-1.517131</v>
      </c>
    </row>
    <row r="244" spans="11:107" s="2" customFormat="1">
      <c r="K244" s="17" t="s">
        <v>40</v>
      </c>
      <c r="L244" s="17" t="s">
        <v>295</v>
      </c>
      <c r="M244" s="17" t="s">
        <v>42</v>
      </c>
      <c r="N244" s="2" t="str">
        <f t="shared" si="176"/>
        <v>BV613B625APA</v>
      </c>
      <c r="O244" s="2" t="str">
        <f t="shared" si="174"/>
        <v>APA</v>
      </c>
      <c r="P244" s="2" t="str">
        <f t="shared" si="177"/>
        <v>BV61-3B625-APA</v>
      </c>
      <c r="Q244" s="2" t="s">
        <v>3305</v>
      </c>
      <c r="R244" s="2" t="s">
        <v>3306</v>
      </c>
      <c r="S244" s="2" t="s">
        <v>3052</v>
      </c>
      <c r="T244" s="2">
        <v>2</v>
      </c>
      <c r="U244" s="2">
        <v>2</v>
      </c>
      <c r="V244" s="2">
        <v>2</v>
      </c>
      <c r="W244" s="2">
        <v>2</v>
      </c>
      <c r="X244" s="2">
        <v>2</v>
      </c>
      <c r="Y244" s="2">
        <v>2</v>
      </c>
      <c r="Z244" s="2">
        <v>2</v>
      </c>
      <c r="AA244" s="2">
        <v>2</v>
      </c>
      <c r="AB244" s="2">
        <v>2</v>
      </c>
      <c r="AC244" s="2">
        <v>2</v>
      </c>
      <c r="AD244" s="2">
        <v>2</v>
      </c>
      <c r="AE244" s="2">
        <v>2</v>
      </c>
      <c r="AF244" s="2">
        <v>2</v>
      </c>
      <c r="AL244" s="2">
        <f t="shared" si="139"/>
        <v>1</v>
      </c>
      <c r="AM244" s="2" t="str">
        <f t="shared" si="140"/>
        <v>BV61</v>
      </c>
      <c r="AN244" s="2" t="str">
        <f t="shared" si="141"/>
        <v>3B625</v>
      </c>
      <c r="AO244" s="2" t="str">
        <f t="shared" si="172"/>
        <v>APA</v>
      </c>
      <c r="AP244" s="2" t="str">
        <f t="shared" si="143"/>
        <v>BV61-3B625-APA</v>
      </c>
      <c r="AQ244" s="2" t="s">
        <v>1672</v>
      </c>
      <c r="AR244" s="2" t="s">
        <v>1687</v>
      </c>
      <c r="AU244" s="2" t="s">
        <v>3611</v>
      </c>
      <c r="AV244" s="2" t="s">
        <v>3612</v>
      </c>
      <c r="AW244" s="2" t="s">
        <v>3613</v>
      </c>
      <c r="AY244" s="2" t="s">
        <v>1686</v>
      </c>
      <c r="AZ244" s="2" t="s">
        <v>1647</v>
      </c>
      <c r="BA244" s="2" t="s">
        <v>2115</v>
      </c>
      <c r="BB244" s="29"/>
      <c r="BC244" s="29"/>
      <c r="BD244" s="29"/>
      <c r="BE244" s="29"/>
      <c r="BF244" s="29"/>
      <c r="BG244" s="29">
        <v>-3.29</v>
      </c>
      <c r="BH244" s="29">
        <f t="shared" si="137"/>
        <v>0</v>
      </c>
      <c r="BI244" s="29">
        <f t="shared" si="138"/>
        <v>0</v>
      </c>
      <c r="BJ244" s="29">
        <f t="shared" si="144"/>
        <v>-3.29</v>
      </c>
      <c r="BK244" s="29">
        <f>BJ244/INDEX('EX-Rate'!A:I,MATCH('TT BoM '!BL244,'EX-Rate'!B:B,0),COLUMN('EX-Rate'!E:E))</f>
        <v>-0.47507845566913548</v>
      </c>
      <c r="BL244" s="2" t="s">
        <v>2109</v>
      </c>
      <c r="BM244" s="2" t="str">
        <f t="shared" ref="BM244:BM253" si="178">IF(BL244="CNY","LP","SP")</f>
        <v>LP</v>
      </c>
      <c r="BN244" s="2" t="s">
        <v>3051</v>
      </c>
      <c r="BO244" s="2" t="s">
        <v>3052</v>
      </c>
      <c r="BQ244" s="29"/>
      <c r="BR244" s="29"/>
      <c r="BS244" s="29"/>
      <c r="BT244" s="29"/>
      <c r="BU244" s="29"/>
      <c r="BV244" s="29"/>
      <c r="CC244" s="29">
        <f t="shared" si="145"/>
        <v>-0.95015691133827096</v>
      </c>
      <c r="CD244" s="29">
        <f t="shared" si="146"/>
        <v>-0.95015691133827096</v>
      </c>
      <c r="CE244" s="29">
        <f t="shared" si="147"/>
        <v>-0.95015691133827096</v>
      </c>
      <c r="CF244" s="29">
        <f t="shared" si="148"/>
        <v>-0.95015691133827096</v>
      </c>
      <c r="CG244" s="29">
        <f t="shared" si="149"/>
        <v>-0.95015691133827096</v>
      </c>
      <c r="CH244" s="29">
        <f t="shared" si="150"/>
        <v>-0.95015691133827096</v>
      </c>
      <c r="CI244" s="29">
        <f t="shared" si="151"/>
        <v>-0.95015691133827096</v>
      </c>
      <c r="CJ244" s="29">
        <f t="shared" si="152"/>
        <v>-0.95015691133827096</v>
      </c>
      <c r="CK244" s="29">
        <f t="shared" si="153"/>
        <v>-0.95015691133827096</v>
      </c>
      <c r="CL244" s="29">
        <f t="shared" si="154"/>
        <v>-0.95015691133827096</v>
      </c>
      <c r="CM244" s="29">
        <f t="shared" si="155"/>
        <v>-0.95015691133827096</v>
      </c>
      <c r="CN244" s="29">
        <f t="shared" si="156"/>
        <v>-0.95015691133827096</v>
      </c>
      <c r="CO244" s="29">
        <f t="shared" si="157"/>
        <v>-0.95015691133827096</v>
      </c>
      <c r="CQ244" s="29">
        <f t="shared" si="158"/>
        <v>-6.58</v>
      </c>
      <c r="CR244" s="29">
        <f t="shared" si="159"/>
        <v>-6.58</v>
      </c>
      <c r="CS244" s="29">
        <f t="shared" si="160"/>
        <v>-6.58</v>
      </c>
      <c r="CT244" s="29">
        <f t="shared" si="161"/>
        <v>-6.58</v>
      </c>
      <c r="CU244" s="29">
        <f t="shared" si="162"/>
        <v>-6.58</v>
      </c>
      <c r="CV244" s="29">
        <f t="shared" si="163"/>
        <v>-6.58</v>
      </c>
      <c r="CW244" s="29">
        <f t="shared" si="164"/>
        <v>-6.58</v>
      </c>
      <c r="CX244" s="29">
        <f t="shared" si="165"/>
        <v>-6.58</v>
      </c>
      <c r="CY244" s="29">
        <f t="shared" si="166"/>
        <v>-6.58</v>
      </c>
      <c r="CZ244" s="29">
        <f t="shared" si="167"/>
        <v>-6.58</v>
      </c>
      <c r="DA244" s="29">
        <f t="shared" si="168"/>
        <v>-6.58</v>
      </c>
      <c r="DB244" s="29">
        <f t="shared" si="169"/>
        <v>-6.58</v>
      </c>
      <c r="DC244" s="29">
        <f t="shared" si="170"/>
        <v>-6.58</v>
      </c>
    </row>
    <row r="245" spans="11:107" s="2" customFormat="1">
      <c r="K245" s="17" t="s">
        <v>40</v>
      </c>
      <c r="L245" s="17" t="s">
        <v>296</v>
      </c>
      <c r="M245" s="17" t="s">
        <v>98</v>
      </c>
      <c r="N245" s="2" t="str">
        <f t="shared" si="176"/>
        <v>BV613D677EA</v>
      </c>
      <c r="O245" s="2" t="str">
        <f t="shared" si="174"/>
        <v>EA</v>
      </c>
      <c r="P245" s="2" t="str">
        <f t="shared" si="177"/>
        <v>BV61-3D677-EA</v>
      </c>
      <c r="Q245" s="2" t="s">
        <v>3305</v>
      </c>
      <c r="R245" s="2" t="s">
        <v>3306</v>
      </c>
      <c r="S245" s="2" t="s">
        <v>3071</v>
      </c>
      <c r="T245" s="2">
        <v>1</v>
      </c>
      <c r="U245" s="2">
        <v>1</v>
      </c>
      <c r="V245" s="2">
        <v>1</v>
      </c>
      <c r="W245" s="2">
        <v>1</v>
      </c>
      <c r="X245" s="2">
        <v>1</v>
      </c>
      <c r="Y245" s="2">
        <v>1</v>
      </c>
      <c r="Z245" s="2">
        <v>1</v>
      </c>
      <c r="AA245" s="2">
        <v>1</v>
      </c>
      <c r="AB245" s="2">
        <v>1</v>
      </c>
      <c r="AC245" s="2">
        <v>1</v>
      </c>
      <c r="AD245" s="2">
        <v>1</v>
      </c>
      <c r="AE245" s="2">
        <v>1</v>
      </c>
      <c r="AF245" s="2">
        <v>1</v>
      </c>
      <c r="AL245" s="2">
        <f t="shared" si="139"/>
        <v>1</v>
      </c>
      <c r="AM245" s="2" t="str">
        <f t="shared" si="140"/>
        <v>BV61</v>
      </c>
      <c r="AN245" s="2" t="str">
        <f t="shared" si="141"/>
        <v>3D677</v>
      </c>
      <c r="AO245" s="2" t="str">
        <f t="shared" si="172"/>
        <v>EA</v>
      </c>
      <c r="AP245" s="2" t="str">
        <f t="shared" si="143"/>
        <v>BV61-3D677-EA</v>
      </c>
      <c r="AQ245" s="2" t="s">
        <v>1672</v>
      </c>
      <c r="AR245" s="2" t="s">
        <v>1687</v>
      </c>
      <c r="AU245" s="2" t="s">
        <v>3614</v>
      </c>
      <c r="AV245" s="2" t="s">
        <v>3615</v>
      </c>
      <c r="AW245" s="2" t="s">
        <v>3616</v>
      </c>
      <c r="AY245" s="2" t="s">
        <v>1686</v>
      </c>
      <c r="AZ245" s="2" t="s">
        <v>1647</v>
      </c>
      <c r="BA245" s="2" t="s">
        <v>2115</v>
      </c>
      <c r="BB245" s="29"/>
      <c r="BC245" s="29"/>
      <c r="BD245" s="29"/>
      <c r="BE245" s="29"/>
      <c r="BF245" s="29"/>
      <c r="BG245" s="29">
        <v>-16.53</v>
      </c>
      <c r="BH245" s="29">
        <f t="shared" si="137"/>
        <v>0</v>
      </c>
      <c r="BI245" s="29">
        <f t="shared" si="138"/>
        <v>0</v>
      </c>
      <c r="BJ245" s="29">
        <f t="shared" si="144"/>
        <v>-16.53</v>
      </c>
      <c r="BK245" s="29">
        <f>BJ245/INDEX('EX-Rate'!A:I,MATCH('TT BoM '!BL245,'EX-Rate'!B:B,0),COLUMN('EX-Rate'!E:E))</f>
        <v>-2.3869443380579969</v>
      </c>
      <c r="BL245" s="2" t="s">
        <v>2109</v>
      </c>
      <c r="BM245" s="2" t="str">
        <f t="shared" si="178"/>
        <v>LP</v>
      </c>
      <c r="BN245" s="2" t="s">
        <v>3070</v>
      </c>
      <c r="BO245" s="2" t="s">
        <v>3071</v>
      </c>
      <c r="BQ245" s="29"/>
      <c r="BR245" s="29"/>
      <c r="BS245" s="29"/>
      <c r="BT245" s="29"/>
      <c r="BU245" s="29"/>
      <c r="BV245" s="29"/>
      <c r="CC245" s="29">
        <f t="shared" si="145"/>
        <v>-2.3869443380579969</v>
      </c>
      <c r="CD245" s="29">
        <f t="shared" si="146"/>
        <v>-2.3869443380579969</v>
      </c>
      <c r="CE245" s="29">
        <f t="shared" si="147"/>
        <v>-2.3869443380579969</v>
      </c>
      <c r="CF245" s="29">
        <f t="shared" si="148"/>
        <v>-2.3869443380579969</v>
      </c>
      <c r="CG245" s="29">
        <f t="shared" si="149"/>
        <v>-2.3869443380579969</v>
      </c>
      <c r="CH245" s="29">
        <f t="shared" si="150"/>
        <v>-2.3869443380579969</v>
      </c>
      <c r="CI245" s="29">
        <f t="shared" si="151"/>
        <v>-2.3869443380579969</v>
      </c>
      <c r="CJ245" s="29">
        <f t="shared" si="152"/>
        <v>-2.3869443380579969</v>
      </c>
      <c r="CK245" s="29">
        <f t="shared" si="153"/>
        <v>-2.3869443380579969</v>
      </c>
      <c r="CL245" s="29">
        <f t="shared" si="154"/>
        <v>-2.3869443380579969</v>
      </c>
      <c r="CM245" s="29">
        <f t="shared" si="155"/>
        <v>-2.3869443380579969</v>
      </c>
      <c r="CN245" s="29">
        <f t="shared" si="156"/>
        <v>-2.3869443380579969</v>
      </c>
      <c r="CO245" s="29">
        <f t="shared" si="157"/>
        <v>-2.3869443380579969</v>
      </c>
      <c r="CQ245" s="29">
        <f t="shared" si="158"/>
        <v>-16.53</v>
      </c>
      <c r="CR245" s="29">
        <f t="shared" si="159"/>
        <v>-16.53</v>
      </c>
      <c r="CS245" s="29">
        <f t="shared" si="160"/>
        <v>-16.53</v>
      </c>
      <c r="CT245" s="29">
        <f t="shared" si="161"/>
        <v>-16.53</v>
      </c>
      <c r="CU245" s="29">
        <f t="shared" si="162"/>
        <v>-16.53</v>
      </c>
      <c r="CV245" s="29">
        <f t="shared" si="163"/>
        <v>-16.53</v>
      </c>
      <c r="CW245" s="29">
        <f t="shared" si="164"/>
        <v>-16.53</v>
      </c>
      <c r="CX245" s="29">
        <f t="shared" si="165"/>
        <v>-16.53</v>
      </c>
      <c r="CY245" s="29">
        <f t="shared" si="166"/>
        <v>-16.53</v>
      </c>
      <c r="CZ245" s="29">
        <f t="shared" si="167"/>
        <v>-16.53</v>
      </c>
      <c r="DA245" s="29">
        <f t="shared" si="168"/>
        <v>-16.53</v>
      </c>
      <c r="DB245" s="29">
        <f t="shared" si="169"/>
        <v>-16.53</v>
      </c>
      <c r="DC245" s="29">
        <f t="shared" si="170"/>
        <v>-16.53</v>
      </c>
    </row>
    <row r="246" spans="11:107" s="2" customFormat="1">
      <c r="K246" s="17" t="s">
        <v>297</v>
      </c>
      <c r="L246" s="17" t="s">
        <v>298</v>
      </c>
      <c r="M246" s="17" t="s">
        <v>20</v>
      </c>
      <c r="N246" s="2" t="str">
        <f t="shared" si="176"/>
        <v>7M513K036AA</v>
      </c>
      <c r="O246" s="2" t="str">
        <f t="shared" si="174"/>
        <v>AA</v>
      </c>
      <c r="P246" s="2" t="str">
        <f t="shared" si="177"/>
        <v>7M51-3K036-AA</v>
      </c>
      <c r="Q246" s="2" t="s">
        <v>3305</v>
      </c>
      <c r="R246" s="2" t="s">
        <v>3306</v>
      </c>
      <c r="S246" s="2" t="s">
        <v>3071</v>
      </c>
      <c r="T246" s="2">
        <v>2</v>
      </c>
      <c r="U246" s="2">
        <v>2</v>
      </c>
      <c r="V246" s="2">
        <v>2</v>
      </c>
      <c r="W246" s="2">
        <v>2</v>
      </c>
      <c r="X246" s="2">
        <v>2</v>
      </c>
      <c r="Y246" s="2">
        <v>2</v>
      </c>
      <c r="Z246" s="2">
        <v>2</v>
      </c>
      <c r="AA246" s="2">
        <v>2</v>
      </c>
      <c r="AB246" s="2">
        <v>2</v>
      </c>
      <c r="AC246" s="2">
        <v>2</v>
      </c>
      <c r="AD246" s="2">
        <v>2</v>
      </c>
      <c r="AE246" s="2">
        <v>2</v>
      </c>
      <c r="AF246" s="2">
        <v>2</v>
      </c>
      <c r="AL246" s="2">
        <f t="shared" si="139"/>
        <v>1</v>
      </c>
      <c r="AM246" s="2" t="str">
        <f t="shared" si="140"/>
        <v>7M51</v>
      </c>
      <c r="AN246" s="2" t="str">
        <f t="shared" si="141"/>
        <v>3K036</v>
      </c>
      <c r="AO246" s="2" t="str">
        <f t="shared" si="172"/>
        <v>AA</v>
      </c>
      <c r="AP246" s="2" t="str">
        <f t="shared" si="143"/>
        <v>7M51-3K036-AA</v>
      </c>
      <c r="AQ246" s="2" t="s">
        <v>1672</v>
      </c>
      <c r="AR246" s="2" t="s">
        <v>1687</v>
      </c>
      <c r="AU246" s="2" t="s">
        <v>3617</v>
      </c>
      <c r="AV246" s="2" t="s">
        <v>3618</v>
      </c>
      <c r="AW246" s="2" t="s">
        <v>3619</v>
      </c>
      <c r="AY246" s="2" t="s">
        <v>1686</v>
      </c>
      <c r="AZ246" s="2" t="s">
        <v>1647</v>
      </c>
      <c r="BA246" s="2" t="s">
        <v>2115</v>
      </c>
      <c r="BB246" s="29"/>
      <c r="BC246" s="29"/>
      <c r="BD246" s="29"/>
      <c r="BE246" s="29"/>
      <c r="BF246" s="29"/>
      <c r="BG246" s="29">
        <v>-2.76</v>
      </c>
      <c r="BH246" s="29">
        <f t="shared" si="137"/>
        <v>0</v>
      </c>
      <c r="BI246" s="29">
        <f t="shared" si="138"/>
        <v>0</v>
      </c>
      <c r="BJ246" s="29">
        <f t="shared" si="144"/>
        <v>-2.76</v>
      </c>
      <c r="BK246" s="29">
        <f>BJ246/INDEX('EX-Rate'!A:I,MATCH('TT BoM '!BL246,'EX-Rate'!B:B,0),COLUMN('EX-Rate'!E:E))</f>
        <v>-0.39854606007501936</v>
      </c>
      <c r="BL246" s="2" t="s">
        <v>2109</v>
      </c>
      <c r="BM246" s="2" t="str">
        <f t="shared" si="178"/>
        <v>LP</v>
      </c>
      <c r="BN246" s="2" t="s">
        <v>3070</v>
      </c>
      <c r="BO246" s="2" t="s">
        <v>3071</v>
      </c>
      <c r="BQ246" s="29"/>
      <c r="BR246" s="29"/>
      <c r="BS246" s="29"/>
      <c r="BT246" s="29"/>
      <c r="BU246" s="29"/>
      <c r="BV246" s="29"/>
      <c r="CC246" s="29">
        <f t="shared" si="145"/>
        <v>-0.79709212015003872</v>
      </c>
      <c r="CD246" s="29">
        <f t="shared" si="146"/>
        <v>-0.79709212015003872</v>
      </c>
      <c r="CE246" s="29">
        <f t="shared" si="147"/>
        <v>-0.79709212015003872</v>
      </c>
      <c r="CF246" s="29">
        <f t="shared" si="148"/>
        <v>-0.79709212015003872</v>
      </c>
      <c r="CG246" s="29">
        <f t="shared" si="149"/>
        <v>-0.79709212015003872</v>
      </c>
      <c r="CH246" s="29">
        <f t="shared" si="150"/>
        <v>-0.79709212015003872</v>
      </c>
      <c r="CI246" s="29">
        <f t="shared" si="151"/>
        <v>-0.79709212015003872</v>
      </c>
      <c r="CJ246" s="29">
        <f t="shared" si="152"/>
        <v>-0.79709212015003872</v>
      </c>
      <c r="CK246" s="29">
        <f t="shared" si="153"/>
        <v>-0.79709212015003872</v>
      </c>
      <c r="CL246" s="29">
        <f t="shared" si="154"/>
        <v>-0.79709212015003872</v>
      </c>
      <c r="CM246" s="29">
        <f t="shared" si="155"/>
        <v>-0.79709212015003872</v>
      </c>
      <c r="CN246" s="29">
        <f t="shared" si="156"/>
        <v>-0.79709212015003872</v>
      </c>
      <c r="CO246" s="29">
        <f t="shared" si="157"/>
        <v>-0.79709212015003872</v>
      </c>
      <c r="CQ246" s="29">
        <f t="shared" si="158"/>
        <v>-5.52</v>
      </c>
      <c r="CR246" s="29">
        <f t="shared" si="159"/>
        <v>-5.52</v>
      </c>
      <c r="CS246" s="29">
        <f t="shared" si="160"/>
        <v>-5.52</v>
      </c>
      <c r="CT246" s="29">
        <f t="shared" si="161"/>
        <v>-5.52</v>
      </c>
      <c r="CU246" s="29">
        <f t="shared" si="162"/>
        <v>-5.52</v>
      </c>
      <c r="CV246" s="29">
        <f t="shared" si="163"/>
        <v>-5.52</v>
      </c>
      <c r="CW246" s="29">
        <f t="shared" si="164"/>
        <v>-5.52</v>
      </c>
      <c r="CX246" s="29">
        <f t="shared" si="165"/>
        <v>-5.52</v>
      </c>
      <c r="CY246" s="29">
        <f t="shared" si="166"/>
        <v>-5.52</v>
      </c>
      <c r="CZ246" s="29">
        <f t="shared" si="167"/>
        <v>-5.52</v>
      </c>
      <c r="DA246" s="29">
        <f t="shared" si="168"/>
        <v>-5.52</v>
      </c>
      <c r="DB246" s="29">
        <f t="shared" si="169"/>
        <v>-5.52</v>
      </c>
      <c r="DC246" s="29">
        <f t="shared" si="170"/>
        <v>-5.52</v>
      </c>
    </row>
    <row r="247" spans="11:107" s="2" customFormat="1">
      <c r="K247" s="17" t="s">
        <v>87</v>
      </c>
      <c r="L247" s="17" t="s">
        <v>299</v>
      </c>
      <c r="M247" s="17" t="s">
        <v>20</v>
      </c>
      <c r="N247" s="2" t="str">
        <f t="shared" si="176"/>
        <v>CV613K099AA</v>
      </c>
      <c r="O247" s="2" t="str">
        <f t="shared" si="174"/>
        <v>AA</v>
      </c>
      <c r="P247" s="2" t="str">
        <f t="shared" si="177"/>
        <v>CV61-3K099-AA</v>
      </c>
      <c r="Q247" s="2" t="s">
        <v>3305</v>
      </c>
      <c r="R247" s="2" t="s">
        <v>3306</v>
      </c>
      <c r="S247" s="2" t="s">
        <v>3054</v>
      </c>
      <c r="T247" s="2">
        <v>2</v>
      </c>
      <c r="U247" s="2">
        <v>2</v>
      </c>
      <c r="V247" s="2">
        <v>2</v>
      </c>
      <c r="W247" s="2">
        <v>2</v>
      </c>
      <c r="X247" s="2">
        <v>2</v>
      </c>
      <c r="Y247" s="2">
        <v>2</v>
      </c>
      <c r="Z247" s="2">
        <v>2</v>
      </c>
      <c r="AA247" s="2">
        <v>2</v>
      </c>
      <c r="AB247" s="2">
        <v>2</v>
      </c>
      <c r="AC247" s="2">
        <v>2</v>
      </c>
      <c r="AD247" s="2">
        <v>2</v>
      </c>
      <c r="AE247" s="2">
        <v>2</v>
      </c>
      <c r="AF247" s="2">
        <v>2</v>
      </c>
      <c r="AL247" s="2">
        <f t="shared" si="139"/>
        <v>1</v>
      </c>
      <c r="AM247" s="2" t="str">
        <f t="shared" si="140"/>
        <v>CV61</v>
      </c>
      <c r="AN247" s="2" t="str">
        <f t="shared" si="141"/>
        <v>3K099</v>
      </c>
      <c r="AO247" s="2" t="str">
        <f t="shared" si="172"/>
        <v>AA</v>
      </c>
      <c r="AP247" s="2" t="str">
        <f t="shared" si="143"/>
        <v>CV61-3K099-AA</v>
      </c>
      <c r="AQ247" s="2" t="s">
        <v>1672</v>
      </c>
      <c r="AR247" s="2" t="s">
        <v>1687</v>
      </c>
      <c r="AU247" s="2" t="s">
        <v>1647</v>
      </c>
      <c r="AV247" s="2" t="s">
        <v>3620</v>
      </c>
      <c r="AW247" s="2">
        <v>0</v>
      </c>
      <c r="AY247" s="2" t="s">
        <v>1686</v>
      </c>
      <c r="AZ247" s="2" t="s">
        <v>1647</v>
      </c>
      <c r="BA247" s="2" t="s">
        <v>2115</v>
      </c>
      <c r="BB247" s="29"/>
      <c r="BC247" s="29"/>
      <c r="BD247" s="29"/>
      <c r="BE247" s="29"/>
      <c r="BF247" s="29"/>
      <c r="BG247" s="29">
        <v>-18.489999999999998</v>
      </c>
      <c r="BH247" s="29">
        <f t="shared" si="137"/>
        <v>0</v>
      </c>
      <c r="BI247" s="29">
        <f t="shared" si="138"/>
        <v>0</v>
      </c>
      <c r="BJ247" s="29">
        <f t="shared" si="144"/>
        <v>-18.489999999999998</v>
      </c>
      <c r="BK247" s="29">
        <f>BJ247/INDEX('EX-Rate'!A:I,MATCH('TT BoM '!BL247,'EX-Rate'!B:B,0),COLUMN('EX-Rate'!E:E))</f>
        <v>-2.6699698010098221</v>
      </c>
      <c r="BL247" s="2" t="s">
        <v>2109</v>
      </c>
      <c r="BM247" s="2" t="str">
        <f t="shared" si="178"/>
        <v>LP</v>
      </c>
      <c r="BN247" s="2" t="s">
        <v>3053</v>
      </c>
      <c r="BO247" s="2" t="s">
        <v>3054</v>
      </c>
      <c r="BQ247" s="29"/>
      <c r="BR247" s="29"/>
      <c r="BS247" s="29"/>
      <c r="BT247" s="29"/>
      <c r="BU247" s="29"/>
      <c r="BV247" s="29"/>
      <c r="CC247" s="29">
        <f t="shared" si="145"/>
        <v>-5.3399396020196441</v>
      </c>
      <c r="CD247" s="29">
        <f t="shared" si="146"/>
        <v>-5.3399396020196441</v>
      </c>
      <c r="CE247" s="29">
        <f t="shared" si="147"/>
        <v>-5.3399396020196441</v>
      </c>
      <c r="CF247" s="29">
        <f t="shared" si="148"/>
        <v>-5.3399396020196441</v>
      </c>
      <c r="CG247" s="29">
        <f t="shared" si="149"/>
        <v>-5.3399396020196441</v>
      </c>
      <c r="CH247" s="29">
        <f t="shared" si="150"/>
        <v>-5.3399396020196441</v>
      </c>
      <c r="CI247" s="29">
        <f t="shared" si="151"/>
        <v>-5.3399396020196441</v>
      </c>
      <c r="CJ247" s="29">
        <f t="shared" si="152"/>
        <v>-5.3399396020196441</v>
      </c>
      <c r="CK247" s="29">
        <f t="shared" si="153"/>
        <v>-5.3399396020196441</v>
      </c>
      <c r="CL247" s="29">
        <f t="shared" si="154"/>
        <v>-5.3399396020196441</v>
      </c>
      <c r="CM247" s="29">
        <f t="shared" si="155"/>
        <v>-5.3399396020196441</v>
      </c>
      <c r="CN247" s="29">
        <f t="shared" si="156"/>
        <v>-5.3399396020196441</v>
      </c>
      <c r="CO247" s="29">
        <f t="shared" si="157"/>
        <v>-5.3399396020196441</v>
      </c>
      <c r="CQ247" s="29">
        <f t="shared" si="158"/>
        <v>-36.979999999999997</v>
      </c>
      <c r="CR247" s="29">
        <f t="shared" si="159"/>
        <v>-36.979999999999997</v>
      </c>
      <c r="CS247" s="29">
        <f t="shared" si="160"/>
        <v>-36.979999999999997</v>
      </c>
      <c r="CT247" s="29">
        <f t="shared" si="161"/>
        <v>-36.979999999999997</v>
      </c>
      <c r="CU247" s="29">
        <f t="shared" si="162"/>
        <v>-36.979999999999997</v>
      </c>
      <c r="CV247" s="29">
        <f t="shared" si="163"/>
        <v>-36.979999999999997</v>
      </c>
      <c r="CW247" s="29">
        <f t="shared" si="164"/>
        <v>-36.979999999999997</v>
      </c>
      <c r="CX247" s="29">
        <f t="shared" si="165"/>
        <v>-36.979999999999997</v>
      </c>
      <c r="CY247" s="29">
        <f t="shared" si="166"/>
        <v>-36.979999999999997</v>
      </c>
      <c r="CZ247" s="29">
        <f t="shared" si="167"/>
        <v>-36.979999999999997</v>
      </c>
      <c r="DA247" s="29">
        <f t="shared" si="168"/>
        <v>-36.979999999999997</v>
      </c>
      <c r="DB247" s="29">
        <f t="shared" si="169"/>
        <v>-36.979999999999997</v>
      </c>
      <c r="DC247" s="29">
        <f t="shared" si="170"/>
        <v>-36.979999999999997</v>
      </c>
    </row>
    <row r="248" spans="11:107" s="2" customFormat="1">
      <c r="K248" s="17" t="s">
        <v>43</v>
      </c>
      <c r="L248" s="17" t="s">
        <v>300</v>
      </c>
      <c r="M248" s="17" t="s">
        <v>20</v>
      </c>
      <c r="N248" s="2" t="str">
        <f t="shared" si="176"/>
        <v>ED8C3K100AA</v>
      </c>
      <c r="O248" s="2" t="str">
        <f t="shared" si="174"/>
        <v>AA</v>
      </c>
      <c r="P248" s="2" t="str">
        <f t="shared" si="177"/>
        <v>ED8C-3K100-AA</v>
      </c>
      <c r="Q248" s="2" t="s">
        <v>3305</v>
      </c>
      <c r="R248" s="2" t="s">
        <v>3306</v>
      </c>
      <c r="S248" s="2" t="s">
        <v>3109</v>
      </c>
      <c r="T248" s="2">
        <v>2</v>
      </c>
      <c r="U248" s="2">
        <v>2</v>
      </c>
      <c r="V248" s="2">
        <v>2</v>
      </c>
      <c r="W248" s="2">
        <v>2</v>
      </c>
      <c r="X248" s="2">
        <v>2</v>
      </c>
      <c r="Y248" s="2">
        <v>2</v>
      </c>
      <c r="Z248" s="2">
        <v>2</v>
      </c>
      <c r="AA248" s="2">
        <v>2</v>
      </c>
      <c r="AB248" s="2">
        <v>2</v>
      </c>
      <c r="AC248" s="2">
        <v>2</v>
      </c>
      <c r="AD248" s="2">
        <v>2</v>
      </c>
      <c r="AE248" s="2">
        <v>2</v>
      </c>
      <c r="AF248" s="2">
        <v>2</v>
      </c>
      <c r="AL248" s="2">
        <f t="shared" si="139"/>
        <v>1</v>
      </c>
      <c r="AM248" s="2" t="str">
        <f t="shared" si="140"/>
        <v>ED8C</v>
      </c>
      <c r="AN248" s="2" t="str">
        <f t="shared" si="141"/>
        <v>3K100</v>
      </c>
      <c r="AO248" s="2" t="str">
        <f t="shared" si="172"/>
        <v>AA</v>
      </c>
      <c r="AP248" s="2" t="str">
        <f t="shared" si="143"/>
        <v>ED8C-3K100-AA</v>
      </c>
      <c r="AQ248" s="2" t="s">
        <v>1672</v>
      </c>
      <c r="AR248" s="2" t="s">
        <v>1687</v>
      </c>
      <c r="AU248" s="2" t="s">
        <v>3621</v>
      </c>
      <c r="AV248" s="2" t="s">
        <v>3622</v>
      </c>
      <c r="AW248" s="2" t="s">
        <v>3623</v>
      </c>
      <c r="AY248" s="2" t="s">
        <v>1686</v>
      </c>
      <c r="AZ248" s="2" t="s">
        <v>1647</v>
      </c>
      <c r="BA248" s="2" t="s">
        <v>2115</v>
      </c>
      <c r="BB248" s="29"/>
      <c r="BC248" s="29"/>
      <c r="BD248" s="29"/>
      <c r="BE248" s="29"/>
      <c r="BF248" s="29"/>
      <c r="BG248" s="29">
        <v>-10.606</v>
      </c>
      <c r="BH248" s="29">
        <f t="shared" si="137"/>
        <v>0</v>
      </c>
      <c r="BI248" s="29">
        <f t="shared" si="138"/>
        <v>0</v>
      </c>
      <c r="BJ248" s="29">
        <f t="shared" si="144"/>
        <v>-10.606</v>
      </c>
      <c r="BK248" s="29">
        <f>BJ248/INDEX('EX-Rate'!A:I,MATCH('TT BoM '!BL248,'EX-Rate'!B:B,0),COLUMN('EX-Rate'!E:E))</f>
        <v>-1.531514316360745</v>
      </c>
      <c r="BL248" s="2" t="s">
        <v>2109</v>
      </c>
      <c r="BM248" s="2" t="str">
        <f t="shared" si="178"/>
        <v>LP</v>
      </c>
      <c r="BN248" s="2" t="s">
        <v>3108</v>
      </c>
      <c r="BO248" s="2" t="s">
        <v>3109</v>
      </c>
      <c r="BQ248" s="29"/>
      <c r="BR248" s="29"/>
      <c r="BS248" s="29"/>
      <c r="BT248" s="29"/>
      <c r="BU248" s="29"/>
      <c r="BV248" s="29"/>
      <c r="CC248" s="29">
        <f t="shared" si="145"/>
        <v>-3.06302863272149</v>
      </c>
      <c r="CD248" s="29">
        <f t="shared" si="146"/>
        <v>-3.06302863272149</v>
      </c>
      <c r="CE248" s="29">
        <f t="shared" si="147"/>
        <v>-3.06302863272149</v>
      </c>
      <c r="CF248" s="29">
        <f t="shared" si="148"/>
        <v>-3.06302863272149</v>
      </c>
      <c r="CG248" s="29">
        <f t="shared" si="149"/>
        <v>-3.06302863272149</v>
      </c>
      <c r="CH248" s="29">
        <f t="shared" si="150"/>
        <v>-3.06302863272149</v>
      </c>
      <c r="CI248" s="29">
        <f t="shared" si="151"/>
        <v>-3.06302863272149</v>
      </c>
      <c r="CJ248" s="29">
        <f t="shared" si="152"/>
        <v>-3.06302863272149</v>
      </c>
      <c r="CK248" s="29">
        <f t="shared" si="153"/>
        <v>-3.06302863272149</v>
      </c>
      <c r="CL248" s="29">
        <f t="shared" si="154"/>
        <v>-3.06302863272149</v>
      </c>
      <c r="CM248" s="29">
        <f t="shared" si="155"/>
        <v>-3.06302863272149</v>
      </c>
      <c r="CN248" s="29">
        <f t="shared" si="156"/>
        <v>-3.06302863272149</v>
      </c>
      <c r="CO248" s="29">
        <f t="shared" si="157"/>
        <v>-3.06302863272149</v>
      </c>
      <c r="CQ248" s="29">
        <f t="shared" si="158"/>
        <v>-21.212</v>
      </c>
      <c r="CR248" s="29">
        <f t="shared" si="159"/>
        <v>-21.212</v>
      </c>
      <c r="CS248" s="29">
        <f t="shared" si="160"/>
        <v>-21.212</v>
      </c>
      <c r="CT248" s="29">
        <f t="shared" si="161"/>
        <v>-21.212</v>
      </c>
      <c r="CU248" s="29">
        <f t="shared" si="162"/>
        <v>-21.212</v>
      </c>
      <c r="CV248" s="29">
        <f t="shared" si="163"/>
        <v>-21.212</v>
      </c>
      <c r="CW248" s="29">
        <f t="shared" si="164"/>
        <v>-21.212</v>
      </c>
      <c r="CX248" s="29">
        <f t="shared" si="165"/>
        <v>-21.212</v>
      </c>
      <c r="CY248" s="29">
        <f t="shared" si="166"/>
        <v>-21.212</v>
      </c>
      <c r="CZ248" s="29">
        <f t="shared" si="167"/>
        <v>-21.212</v>
      </c>
      <c r="DA248" s="29">
        <f t="shared" si="168"/>
        <v>-21.212</v>
      </c>
      <c r="DB248" s="29">
        <f t="shared" si="169"/>
        <v>-21.212</v>
      </c>
      <c r="DC248" s="29">
        <f t="shared" si="170"/>
        <v>-21.212</v>
      </c>
    </row>
    <row r="249" spans="11:107" s="2" customFormat="1">
      <c r="K249" s="17" t="s">
        <v>87</v>
      </c>
      <c r="L249" s="17" t="s">
        <v>301</v>
      </c>
      <c r="M249" s="17" t="s">
        <v>302</v>
      </c>
      <c r="N249" s="2" t="str">
        <f t="shared" si="176"/>
        <v>CV613K155B1B</v>
      </c>
      <c r="O249" s="2" t="str">
        <f t="shared" si="174"/>
        <v>B1B</v>
      </c>
      <c r="P249" s="2" t="str">
        <f t="shared" si="177"/>
        <v>CV61-3K155-B1B</v>
      </c>
      <c r="Q249" s="2" t="s">
        <v>3305</v>
      </c>
      <c r="R249" s="2" t="s">
        <v>3306</v>
      </c>
      <c r="S249" s="2" t="s">
        <v>2787</v>
      </c>
      <c r="T249" s="2">
        <v>2</v>
      </c>
      <c r="U249" s="2" t="s">
        <v>1375</v>
      </c>
      <c r="V249" s="2">
        <v>2</v>
      </c>
      <c r="W249" s="2" t="s">
        <v>1375</v>
      </c>
      <c r="X249" s="2">
        <v>2</v>
      </c>
      <c r="Y249" s="2" t="s">
        <v>1375</v>
      </c>
      <c r="Z249" s="2" t="s">
        <v>1375</v>
      </c>
      <c r="AA249" s="2" t="s">
        <v>1375</v>
      </c>
      <c r="AB249" s="2">
        <v>2</v>
      </c>
      <c r="AC249" s="2" t="s">
        <v>1375</v>
      </c>
      <c r="AD249" s="2">
        <v>2</v>
      </c>
      <c r="AE249" s="2" t="s">
        <v>1375</v>
      </c>
      <c r="AF249" s="2" t="s">
        <v>1375</v>
      </c>
      <c r="AL249" s="2">
        <f t="shared" si="139"/>
        <v>1</v>
      </c>
      <c r="AM249" s="2" t="str">
        <f t="shared" si="140"/>
        <v>CV61</v>
      </c>
      <c r="AN249" s="2" t="str">
        <f t="shared" si="141"/>
        <v>3K155</v>
      </c>
      <c r="AO249" s="2" t="str">
        <f t="shared" si="172"/>
        <v>B1B</v>
      </c>
      <c r="AP249" s="2" t="str">
        <f t="shared" si="143"/>
        <v>CV61-3K155-B1B</v>
      </c>
      <c r="AQ249" s="2" t="s">
        <v>1672</v>
      </c>
      <c r="AR249" s="2" t="s">
        <v>1687</v>
      </c>
      <c r="AU249" s="2" t="s">
        <v>2352</v>
      </c>
      <c r="AV249" s="2" t="s">
        <v>2353</v>
      </c>
      <c r="AW249" s="2" t="s">
        <v>3624</v>
      </c>
      <c r="AY249" s="2" t="s">
        <v>1686</v>
      </c>
      <c r="AZ249" s="2" t="s">
        <v>1647</v>
      </c>
      <c r="BA249" s="2" t="s">
        <v>2115</v>
      </c>
      <c r="BB249" s="29"/>
      <c r="BC249" s="29"/>
      <c r="BD249" s="29"/>
      <c r="BE249" s="29"/>
      <c r="BF249" s="29"/>
      <c r="BG249" s="29">
        <v>-21.16</v>
      </c>
      <c r="BH249" s="29">
        <f t="shared" si="137"/>
        <v>0</v>
      </c>
      <c r="BI249" s="29">
        <f t="shared" si="138"/>
        <v>0</v>
      </c>
      <c r="BJ249" s="29">
        <f t="shared" si="144"/>
        <v>-21.16</v>
      </c>
      <c r="BK249" s="29">
        <f>BJ249/INDEX('EX-Rate'!A:I,MATCH('TT BoM '!BL249,'EX-Rate'!B:B,0),COLUMN('EX-Rate'!E:E))</f>
        <v>-3.0555197939084824</v>
      </c>
      <c r="BL249" s="2" t="s">
        <v>2109</v>
      </c>
      <c r="BM249" s="2" t="str">
        <f t="shared" si="178"/>
        <v>LP</v>
      </c>
      <c r="BN249" s="2" t="s">
        <v>3069</v>
      </c>
      <c r="BO249" s="2" t="s">
        <v>2787</v>
      </c>
      <c r="BQ249" s="29"/>
      <c r="BR249" s="29"/>
      <c r="BS249" s="29"/>
      <c r="BT249" s="29"/>
      <c r="BU249" s="29"/>
      <c r="BV249" s="29"/>
      <c r="CC249" s="29">
        <f t="shared" si="145"/>
        <v>-6.1110395878169648</v>
      </c>
      <c r="CD249" s="29">
        <f t="shared" si="146"/>
        <v>0</v>
      </c>
      <c r="CE249" s="29">
        <f t="shared" si="147"/>
        <v>-6.1110395878169648</v>
      </c>
      <c r="CF249" s="29">
        <f t="shared" si="148"/>
        <v>0</v>
      </c>
      <c r="CG249" s="29">
        <f t="shared" si="149"/>
        <v>-6.1110395878169648</v>
      </c>
      <c r="CH249" s="29">
        <f t="shared" si="150"/>
        <v>0</v>
      </c>
      <c r="CI249" s="29">
        <f t="shared" si="151"/>
        <v>0</v>
      </c>
      <c r="CJ249" s="29">
        <f t="shared" si="152"/>
        <v>0</v>
      </c>
      <c r="CK249" s="29">
        <f t="shared" si="153"/>
        <v>-6.1110395878169648</v>
      </c>
      <c r="CL249" s="29">
        <f t="shared" si="154"/>
        <v>0</v>
      </c>
      <c r="CM249" s="29">
        <f t="shared" si="155"/>
        <v>-6.1110395878169648</v>
      </c>
      <c r="CN249" s="29">
        <f t="shared" si="156"/>
        <v>0</v>
      </c>
      <c r="CO249" s="29">
        <f t="shared" si="157"/>
        <v>0</v>
      </c>
      <c r="CQ249" s="29">
        <f t="shared" si="158"/>
        <v>-42.32</v>
      </c>
      <c r="CR249" s="29">
        <f t="shared" si="159"/>
        <v>0</v>
      </c>
      <c r="CS249" s="29">
        <f t="shared" si="160"/>
        <v>-42.32</v>
      </c>
      <c r="CT249" s="29">
        <f t="shared" si="161"/>
        <v>0</v>
      </c>
      <c r="CU249" s="29">
        <f t="shared" si="162"/>
        <v>-42.32</v>
      </c>
      <c r="CV249" s="29">
        <f t="shared" si="163"/>
        <v>0</v>
      </c>
      <c r="CW249" s="29">
        <f t="shared" si="164"/>
        <v>0</v>
      </c>
      <c r="CX249" s="29">
        <f t="shared" si="165"/>
        <v>0</v>
      </c>
      <c r="CY249" s="29">
        <f t="shared" si="166"/>
        <v>-42.32</v>
      </c>
      <c r="CZ249" s="29">
        <f t="shared" si="167"/>
        <v>0</v>
      </c>
      <c r="DA249" s="29">
        <f t="shared" si="168"/>
        <v>-42.32</v>
      </c>
      <c r="DB249" s="29">
        <f t="shared" si="169"/>
        <v>0</v>
      </c>
      <c r="DC249" s="29">
        <f t="shared" si="170"/>
        <v>0</v>
      </c>
    </row>
    <row r="250" spans="11:107" s="2" customFormat="1">
      <c r="K250" s="17" t="s">
        <v>46</v>
      </c>
      <c r="L250" s="17" t="s">
        <v>301</v>
      </c>
      <c r="M250" s="17" t="s">
        <v>20</v>
      </c>
      <c r="N250" s="2" t="str">
        <f t="shared" si="176"/>
        <v>JD8C3K155AA</v>
      </c>
      <c r="O250" s="2" t="str">
        <f t="shared" si="174"/>
        <v>AA</v>
      </c>
      <c r="P250" s="2" t="str">
        <f t="shared" si="177"/>
        <v>JD8C-3K155-AA</v>
      </c>
      <c r="Q250" s="2" t="s">
        <v>3305</v>
      </c>
      <c r="R250" s="2" t="s">
        <v>3306</v>
      </c>
      <c r="S250" s="2" t="s">
        <v>2787</v>
      </c>
      <c r="T250" s="2" t="s">
        <v>1375</v>
      </c>
      <c r="U250" s="2">
        <v>2</v>
      </c>
      <c r="V250" s="2" t="s">
        <v>1375</v>
      </c>
      <c r="W250" s="2">
        <v>2</v>
      </c>
      <c r="X250" s="2" t="s">
        <v>1375</v>
      </c>
      <c r="Y250" s="2">
        <v>2</v>
      </c>
      <c r="Z250" s="2">
        <v>2</v>
      </c>
      <c r="AA250" s="2">
        <v>2</v>
      </c>
      <c r="AB250" s="2" t="s">
        <v>1375</v>
      </c>
      <c r="AC250" s="2">
        <v>2</v>
      </c>
      <c r="AD250" s="2" t="s">
        <v>1375</v>
      </c>
      <c r="AE250" s="2">
        <v>2</v>
      </c>
      <c r="AF250" s="2">
        <v>2</v>
      </c>
      <c r="AL250" s="2">
        <f t="shared" si="139"/>
        <v>1</v>
      </c>
      <c r="AM250" s="16" t="s">
        <v>1895</v>
      </c>
      <c r="AN250" s="59" t="s">
        <v>1896</v>
      </c>
      <c r="AO250" s="16" t="s">
        <v>1897</v>
      </c>
      <c r="AP250" s="2" t="str">
        <f t="shared" si="143"/>
        <v>JD8C-3K155 -AA</v>
      </c>
      <c r="AQ250" s="2" t="s">
        <v>1868</v>
      </c>
      <c r="AR250" s="2" t="s">
        <v>1754</v>
      </c>
      <c r="AS250" s="2">
        <v>0</v>
      </c>
      <c r="AT250" s="2" t="s">
        <v>2160</v>
      </c>
      <c r="AU250" s="2" t="s">
        <v>2352</v>
      </c>
      <c r="AV250" s="2" t="s">
        <v>2353</v>
      </c>
      <c r="AW250" s="2">
        <v>0</v>
      </c>
      <c r="AX250" s="2">
        <v>0</v>
      </c>
      <c r="AY250" s="2" t="s">
        <v>2132</v>
      </c>
      <c r="AZ250" s="2" t="s">
        <v>1647</v>
      </c>
      <c r="BA250" s="2" t="s">
        <v>2115</v>
      </c>
      <c r="BB250" s="29">
        <v>-24.92</v>
      </c>
      <c r="BC250" s="29">
        <v>-0.35</v>
      </c>
      <c r="BD250" s="29">
        <v>0</v>
      </c>
      <c r="BE250" s="29">
        <v>0</v>
      </c>
      <c r="BF250" s="29">
        <v>0</v>
      </c>
      <c r="BG250" s="29">
        <v>-25.270000000000003</v>
      </c>
      <c r="BH250" s="29">
        <f t="shared" si="137"/>
        <v>0</v>
      </c>
      <c r="BI250" s="29">
        <f t="shared" si="138"/>
        <v>0</v>
      </c>
      <c r="BJ250" s="29">
        <f t="shared" si="144"/>
        <v>-25.270000000000003</v>
      </c>
      <c r="BK250" s="29">
        <f>BJ250/INDEX('EX-Rate'!A:I,MATCH('TT BoM '!BL250,'EX-Rate'!B:B,0),COLUMN('EX-Rate'!E:E))</f>
        <v>-3.6490068616288918</v>
      </c>
      <c r="BL250" s="2" t="s">
        <v>2109</v>
      </c>
      <c r="BM250" s="2" t="str">
        <f t="shared" si="178"/>
        <v>LP</v>
      </c>
      <c r="BN250" s="2" t="s">
        <v>2354</v>
      </c>
      <c r="BO250" s="2" t="s">
        <v>2355</v>
      </c>
      <c r="BQ250" s="29">
        <v>-945000</v>
      </c>
      <c r="BR250" s="29">
        <v>-945000</v>
      </c>
      <c r="BS250" s="29"/>
      <c r="BT250" s="29">
        <v>0</v>
      </c>
      <c r="BU250" s="29">
        <v>0</v>
      </c>
      <c r="BV250" s="29">
        <v>0</v>
      </c>
      <c r="CC250" s="29">
        <f t="shared" si="145"/>
        <v>0</v>
      </c>
      <c r="CD250" s="29">
        <f t="shared" si="146"/>
        <v>-7.2980137232577835</v>
      </c>
      <c r="CE250" s="29">
        <f t="shared" si="147"/>
        <v>0</v>
      </c>
      <c r="CF250" s="29">
        <f t="shared" si="148"/>
        <v>-7.2980137232577835</v>
      </c>
      <c r="CG250" s="29">
        <f t="shared" si="149"/>
        <v>0</v>
      </c>
      <c r="CH250" s="29">
        <f t="shared" si="150"/>
        <v>-7.2980137232577835</v>
      </c>
      <c r="CI250" s="29">
        <f t="shared" si="151"/>
        <v>-7.2980137232577835</v>
      </c>
      <c r="CJ250" s="29">
        <f t="shared" si="152"/>
        <v>-7.2980137232577835</v>
      </c>
      <c r="CK250" s="29">
        <f t="shared" si="153"/>
        <v>0</v>
      </c>
      <c r="CL250" s="29">
        <f t="shared" si="154"/>
        <v>-7.2980137232577835</v>
      </c>
      <c r="CM250" s="29">
        <f t="shared" si="155"/>
        <v>0</v>
      </c>
      <c r="CN250" s="29">
        <f t="shared" si="156"/>
        <v>-7.2980137232577835</v>
      </c>
      <c r="CO250" s="29">
        <f t="shared" si="157"/>
        <v>-7.2980137232577835</v>
      </c>
      <c r="CQ250" s="29">
        <f t="shared" si="158"/>
        <v>0</v>
      </c>
      <c r="CR250" s="29">
        <f t="shared" si="159"/>
        <v>-50.540000000000006</v>
      </c>
      <c r="CS250" s="29">
        <f t="shared" si="160"/>
        <v>0</v>
      </c>
      <c r="CT250" s="29">
        <f t="shared" si="161"/>
        <v>-50.540000000000006</v>
      </c>
      <c r="CU250" s="29">
        <f t="shared" si="162"/>
        <v>0</v>
      </c>
      <c r="CV250" s="29">
        <f t="shared" si="163"/>
        <v>-50.540000000000006</v>
      </c>
      <c r="CW250" s="29">
        <f t="shared" si="164"/>
        <v>-50.540000000000006</v>
      </c>
      <c r="CX250" s="29">
        <f t="shared" si="165"/>
        <v>-50.540000000000006</v>
      </c>
      <c r="CY250" s="29">
        <f t="shared" si="166"/>
        <v>0</v>
      </c>
      <c r="CZ250" s="29">
        <f t="shared" si="167"/>
        <v>-50.540000000000006</v>
      </c>
      <c r="DA250" s="29">
        <f t="shared" si="168"/>
        <v>0</v>
      </c>
      <c r="DB250" s="29">
        <f t="shared" si="169"/>
        <v>-50.540000000000006</v>
      </c>
      <c r="DC250" s="29">
        <f t="shared" si="170"/>
        <v>-50.540000000000006</v>
      </c>
    </row>
    <row r="251" spans="11:107" s="2" customFormat="1">
      <c r="K251" s="17" t="s">
        <v>40</v>
      </c>
      <c r="L251" s="17" t="s">
        <v>303</v>
      </c>
      <c r="M251" s="17" t="s">
        <v>304</v>
      </c>
      <c r="N251" s="2" t="str">
        <f t="shared" si="176"/>
        <v>BV613K170DPD</v>
      </c>
      <c r="O251" s="2" t="str">
        <f t="shared" si="174"/>
        <v>DPD</v>
      </c>
      <c r="P251" s="2" t="str">
        <f t="shared" si="177"/>
        <v>BV61-3K170-DPD</v>
      </c>
      <c r="Q251" s="2" t="s">
        <v>3305</v>
      </c>
      <c r="R251" s="2" t="s">
        <v>3306</v>
      </c>
      <c r="S251" s="2" t="s">
        <v>3052</v>
      </c>
      <c r="T251" s="2">
        <v>1</v>
      </c>
      <c r="U251" s="2">
        <v>1</v>
      </c>
      <c r="V251" s="2">
        <v>1</v>
      </c>
      <c r="W251" s="2">
        <v>1</v>
      </c>
      <c r="X251" s="2">
        <v>1</v>
      </c>
      <c r="Y251" s="2">
        <v>1</v>
      </c>
      <c r="Z251" s="2">
        <v>1</v>
      </c>
      <c r="AA251" s="2">
        <v>1</v>
      </c>
      <c r="AB251" s="2">
        <v>1</v>
      </c>
      <c r="AC251" s="2">
        <v>1</v>
      </c>
      <c r="AD251" s="2">
        <v>1</v>
      </c>
      <c r="AE251" s="2">
        <v>1</v>
      </c>
      <c r="AF251" s="2">
        <v>1</v>
      </c>
      <c r="AL251" s="2">
        <f t="shared" si="139"/>
        <v>1</v>
      </c>
      <c r="AM251" s="2" t="str">
        <f t="shared" si="140"/>
        <v>BV61</v>
      </c>
      <c r="AN251" s="2" t="str">
        <f t="shared" si="141"/>
        <v>3K170</v>
      </c>
      <c r="AO251" s="2" t="str">
        <f t="shared" si="172"/>
        <v>DPD</v>
      </c>
      <c r="AP251" s="2" t="str">
        <f t="shared" si="143"/>
        <v>BV61-3K170-DPD</v>
      </c>
      <c r="AQ251" s="2" t="s">
        <v>1672</v>
      </c>
      <c r="AR251" s="2" t="s">
        <v>1687</v>
      </c>
      <c r="AU251" s="2" t="s">
        <v>3625</v>
      </c>
      <c r="AV251" s="2" t="s">
        <v>3626</v>
      </c>
      <c r="AW251" s="2" t="s">
        <v>3627</v>
      </c>
      <c r="AY251" s="2" t="s">
        <v>1686</v>
      </c>
      <c r="AZ251" s="2" t="s">
        <v>1647</v>
      </c>
      <c r="BA251" s="2" t="s">
        <v>2115</v>
      </c>
      <c r="BB251" s="29"/>
      <c r="BC251" s="29"/>
      <c r="BD251" s="29"/>
      <c r="BE251" s="29"/>
      <c r="BF251" s="29"/>
      <c r="BG251" s="29">
        <v>-113.47</v>
      </c>
      <c r="BH251" s="29">
        <f t="shared" si="137"/>
        <v>0</v>
      </c>
      <c r="BI251" s="29">
        <f t="shared" si="138"/>
        <v>0</v>
      </c>
      <c r="BJ251" s="29">
        <f t="shared" si="144"/>
        <v>-113.47</v>
      </c>
      <c r="BK251" s="29">
        <f>BJ251/INDEX('EX-Rate'!A:I,MATCH('TT BoM '!BL251,'EX-Rate'!B:B,0),COLUMN('EX-Rate'!E:E))</f>
        <v>-16.385152694461034</v>
      </c>
      <c r="BL251" s="2" t="s">
        <v>2109</v>
      </c>
      <c r="BM251" s="2" t="str">
        <f t="shared" si="178"/>
        <v>LP</v>
      </c>
      <c r="BN251" s="2" t="s">
        <v>3051</v>
      </c>
      <c r="BO251" s="2" t="s">
        <v>3052</v>
      </c>
      <c r="BQ251" s="29"/>
      <c r="BR251" s="29"/>
      <c r="BS251" s="29"/>
      <c r="BT251" s="29"/>
      <c r="BU251" s="29"/>
      <c r="BV251" s="29"/>
      <c r="CC251" s="29">
        <f t="shared" si="145"/>
        <v>-16.385152694461034</v>
      </c>
      <c r="CD251" s="29">
        <f t="shared" si="146"/>
        <v>-16.385152694461034</v>
      </c>
      <c r="CE251" s="29">
        <f t="shared" si="147"/>
        <v>-16.385152694461034</v>
      </c>
      <c r="CF251" s="29">
        <f t="shared" si="148"/>
        <v>-16.385152694461034</v>
      </c>
      <c r="CG251" s="29">
        <f t="shared" si="149"/>
        <v>-16.385152694461034</v>
      </c>
      <c r="CH251" s="29">
        <f t="shared" si="150"/>
        <v>-16.385152694461034</v>
      </c>
      <c r="CI251" s="29">
        <f t="shared" si="151"/>
        <v>-16.385152694461034</v>
      </c>
      <c r="CJ251" s="29">
        <f t="shared" si="152"/>
        <v>-16.385152694461034</v>
      </c>
      <c r="CK251" s="29">
        <f t="shared" si="153"/>
        <v>-16.385152694461034</v>
      </c>
      <c r="CL251" s="29">
        <f t="shared" si="154"/>
        <v>-16.385152694461034</v>
      </c>
      <c r="CM251" s="29">
        <f t="shared" si="155"/>
        <v>-16.385152694461034</v>
      </c>
      <c r="CN251" s="29">
        <f t="shared" si="156"/>
        <v>-16.385152694461034</v>
      </c>
      <c r="CO251" s="29">
        <f t="shared" si="157"/>
        <v>-16.385152694461034</v>
      </c>
      <c r="CQ251" s="29">
        <f t="shared" si="158"/>
        <v>-113.47</v>
      </c>
      <c r="CR251" s="29">
        <f t="shared" si="159"/>
        <v>-113.47</v>
      </c>
      <c r="CS251" s="29">
        <f t="shared" si="160"/>
        <v>-113.47</v>
      </c>
      <c r="CT251" s="29">
        <f t="shared" si="161"/>
        <v>-113.47</v>
      </c>
      <c r="CU251" s="29">
        <f t="shared" si="162"/>
        <v>-113.47</v>
      </c>
      <c r="CV251" s="29">
        <f t="shared" si="163"/>
        <v>-113.47</v>
      </c>
      <c r="CW251" s="29">
        <f t="shared" si="164"/>
        <v>-113.47</v>
      </c>
      <c r="CX251" s="29">
        <f t="shared" si="165"/>
        <v>-113.47</v>
      </c>
      <c r="CY251" s="29">
        <f t="shared" si="166"/>
        <v>-113.47</v>
      </c>
      <c r="CZ251" s="29">
        <f t="shared" si="167"/>
        <v>-113.47</v>
      </c>
      <c r="DA251" s="29">
        <f t="shared" si="168"/>
        <v>-113.47</v>
      </c>
      <c r="DB251" s="29">
        <f t="shared" si="169"/>
        <v>-113.47</v>
      </c>
      <c r="DC251" s="29">
        <f t="shared" si="170"/>
        <v>-113.47</v>
      </c>
    </row>
    <row r="252" spans="11:107" s="2" customFormat="1">
      <c r="K252" s="17" t="s">
        <v>40</v>
      </c>
      <c r="L252" s="17" t="s">
        <v>305</v>
      </c>
      <c r="M252" s="17" t="s">
        <v>304</v>
      </c>
      <c r="N252" s="2" t="str">
        <f t="shared" si="176"/>
        <v>BV613K171DPD</v>
      </c>
      <c r="O252" s="2" t="str">
        <f t="shared" si="174"/>
        <v>DPD</v>
      </c>
      <c r="P252" s="2" t="str">
        <f t="shared" si="177"/>
        <v>BV61-3K171-DPD</v>
      </c>
      <c r="Q252" s="2" t="s">
        <v>3305</v>
      </c>
      <c r="R252" s="2" t="s">
        <v>3306</v>
      </c>
      <c r="S252" s="2" t="s">
        <v>3052</v>
      </c>
      <c r="T252" s="2">
        <v>1</v>
      </c>
      <c r="U252" s="2">
        <v>1</v>
      </c>
      <c r="V252" s="2">
        <v>1</v>
      </c>
      <c r="W252" s="2">
        <v>1</v>
      </c>
      <c r="X252" s="2">
        <v>1</v>
      </c>
      <c r="Y252" s="2">
        <v>1</v>
      </c>
      <c r="Z252" s="2">
        <v>1</v>
      </c>
      <c r="AA252" s="2">
        <v>1</v>
      </c>
      <c r="AB252" s="2">
        <v>1</v>
      </c>
      <c r="AC252" s="2">
        <v>1</v>
      </c>
      <c r="AD252" s="2">
        <v>1</v>
      </c>
      <c r="AE252" s="2">
        <v>1</v>
      </c>
      <c r="AF252" s="2">
        <v>1</v>
      </c>
      <c r="AL252" s="2">
        <f t="shared" si="139"/>
        <v>1</v>
      </c>
      <c r="AM252" s="2" t="str">
        <f t="shared" si="140"/>
        <v>BV61</v>
      </c>
      <c r="AN252" s="2" t="str">
        <f t="shared" si="141"/>
        <v>3K171</v>
      </c>
      <c r="AO252" s="2" t="str">
        <f t="shared" si="172"/>
        <v>DPD</v>
      </c>
      <c r="AP252" s="2" t="str">
        <f t="shared" si="143"/>
        <v>BV61-3K171-DPD</v>
      </c>
      <c r="AQ252" s="2" t="s">
        <v>1672</v>
      </c>
      <c r="AR252" s="2" t="s">
        <v>1687</v>
      </c>
      <c r="AU252" s="2" t="s">
        <v>3625</v>
      </c>
      <c r="AV252" s="2" t="s">
        <v>3626</v>
      </c>
      <c r="AW252" s="2" t="s">
        <v>3627</v>
      </c>
      <c r="AY252" s="2" t="s">
        <v>1686</v>
      </c>
      <c r="AZ252" s="2" t="s">
        <v>1647</v>
      </c>
      <c r="BA252" s="2" t="s">
        <v>2115</v>
      </c>
      <c r="BB252" s="29"/>
      <c r="BC252" s="29"/>
      <c r="BD252" s="29"/>
      <c r="BE252" s="29"/>
      <c r="BF252" s="29"/>
      <c r="BG252" s="29">
        <v>-113.47</v>
      </c>
      <c r="BH252" s="29">
        <f t="shared" si="137"/>
        <v>0</v>
      </c>
      <c r="BI252" s="29">
        <f t="shared" si="138"/>
        <v>0</v>
      </c>
      <c r="BJ252" s="29">
        <f t="shared" si="144"/>
        <v>-113.47</v>
      </c>
      <c r="BK252" s="29">
        <f>BJ252/INDEX('EX-Rate'!A:I,MATCH('TT BoM '!BL252,'EX-Rate'!B:B,0),COLUMN('EX-Rate'!E:E))</f>
        <v>-16.385152694461034</v>
      </c>
      <c r="BL252" s="2" t="s">
        <v>2109</v>
      </c>
      <c r="BM252" s="2" t="str">
        <f t="shared" si="178"/>
        <v>LP</v>
      </c>
      <c r="BN252" s="2" t="s">
        <v>3051</v>
      </c>
      <c r="BO252" s="2" t="s">
        <v>3052</v>
      </c>
      <c r="BQ252" s="29"/>
      <c r="BR252" s="29"/>
      <c r="BS252" s="29"/>
      <c r="BT252" s="29"/>
      <c r="BU252" s="29"/>
      <c r="BV252" s="29"/>
      <c r="CC252" s="29">
        <f t="shared" si="145"/>
        <v>-16.385152694461034</v>
      </c>
      <c r="CD252" s="29">
        <f t="shared" si="146"/>
        <v>-16.385152694461034</v>
      </c>
      <c r="CE252" s="29">
        <f t="shared" si="147"/>
        <v>-16.385152694461034</v>
      </c>
      <c r="CF252" s="29">
        <f t="shared" si="148"/>
        <v>-16.385152694461034</v>
      </c>
      <c r="CG252" s="29">
        <f t="shared" si="149"/>
        <v>-16.385152694461034</v>
      </c>
      <c r="CH252" s="29">
        <f t="shared" si="150"/>
        <v>-16.385152694461034</v>
      </c>
      <c r="CI252" s="29">
        <f t="shared" si="151"/>
        <v>-16.385152694461034</v>
      </c>
      <c r="CJ252" s="29">
        <f t="shared" si="152"/>
        <v>-16.385152694461034</v>
      </c>
      <c r="CK252" s="29">
        <f t="shared" si="153"/>
        <v>-16.385152694461034</v>
      </c>
      <c r="CL252" s="29">
        <f t="shared" si="154"/>
        <v>-16.385152694461034</v>
      </c>
      <c r="CM252" s="29">
        <f t="shared" si="155"/>
        <v>-16.385152694461034</v>
      </c>
      <c r="CN252" s="29">
        <f t="shared" si="156"/>
        <v>-16.385152694461034</v>
      </c>
      <c r="CO252" s="29">
        <f t="shared" si="157"/>
        <v>-16.385152694461034</v>
      </c>
      <c r="CQ252" s="29">
        <f t="shared" si="158"/>
        <v>-113.47</v>
      </c>
      <c r="CR252" s="29">
        <f t="shared" si="159"/>
        <v>-113.47</v>
      </c>
      <c r="CS252" s="29">
        <f t="shared" si="160"/>
        <v>-113.47</v>
      </c>
      <c r="CT252" s="29">
        <f t="shared" si="161"/>
        <v>-113.47</v>
      </c>
      <c r="CU252" s="29">
        <f t="shared" si="162"/>
        <v>-113.47</v>
      </c>
      <c r="CV252" s="29">
        <f t="shared" si="163"/>
        <v>-113.47</v>
      </c>
      <c r="CW252" s="29">
        <f t="shared" si="164"/>
        <v>-113.47</v>
      </c>
      <c r="CX252" s="29">
        <f t="shared" si="165"/>
        <v>-113.47</v>
      </c>
      <c r="CY252" s="29">
        <f t="shared" si="166"/>
        <v>-113.47</v>
      </c>
      <c r="CZ252" s="29">
        <f t="shared" si="167"/>
        <v>-113.47</v>
      </c>
      <c r="DA252" s="29">
        <f t="shared" si="168"/>
        <v>-113.47</v>
      </c>
      <c r="DB252" s="29">
        <f t="shared" si="169"/>
        <v>-113.47</v>
      </c>
      <c r="DC252" s="29">
        <f t="shared" si="170"/>
        <v>-113.47</v>
      </c>
    </row>
    <row r="253" spans="11:107" s="2" customFormat="1">
      <c r="K253" s="17" t="s">
        <v>306</v>
      </c>
      <c r="L253" s="17" t="s">
        <v>307</v>
      </c>
      <c r="M253" s="17" t="s">
        <v>20</v>
      </c>
      <c r="N253" s="2" t="str">
        <f t="shared" si="176"/>
        <v>AY113R827AA</v>
      </c>
      <c r="O253" s="2" t="str">
        <f t="shared" si="174"/>
        <v>AA</v>
      </c>
      <c r="P253" s="2" t="str">
        <f t="shared" si="177"/>
        <v>AY11-3R827-AA</v>
      </c>
      <c r="Q253" s="2" t="s">
        <v>3305</v>
      </c>
      <c r="R253" s="2" t="s">
        <v>3306</v>
      </c>
      <c r="S253" s="2" t="s">
        <v>3066</v>
      </c>
      <c r="T253" s="2">
        <v>1</v>
      </c>
      <c r="U253" s="2">
        <v>1</v>
      </c>
      <c r="V253" s="2">
        <v>1</v>
      </c>
      <c r="W253" s="2">
        <v>1</v>
      </c>
      <c r="X253" s="2">
        <v>1</v>
      </c>
      <c r="Y253" s="2">
        <v>1</v>
      </c>
      <c r="Z253" s="2">
        <v>1</v>
      </c>
      <c r="AA253" s="2">
        <v>1</v>
      </c>
      <c r="AB253" s="2">
        <v>1</v>
      </c>
      <c r="AC253" s="2">
        <v>1</v>
      </c>
      <c r="AD253" s="2">
        <v>1</v>
      </c>
      <c r="AE253" s="2">
        <v>1</v>
      </c>
      <c r="AF253" s="2">
        <v>1</v>
      </c>
      <c r="AL253" s="2">
        <f t="shared" si="139"/>
        <v>1</v>
      </c>
      <c r="AM253" s="2" t="str">
        <f t="shared" si="140"/>
        <v>AY11</v>
      </c>
      <c r="AN253" s="2" t="str">
        <f t="shared" si="141"/>
        <v>3R827</v>
      </c>
      <c r="AO253" s="2" t="str">
        <f t="shared" si="172"/>
        <v>AA</v>
      </c>
      <c r="AP253" s="2" t="str">
        <f t="shared" si="143"/>
        <v>AY11-3R827-AA</v>
      </c>
      <c r="AQ253" s="2" t="s">
        <v>1672</v>
      </c>
      <c r="AR253" s="2" t="s">
        <v>1687</v>
      </c>
      <c r="AU253" s="2" t="s">
        <v>1647</v>
      </c>
      <c r="AV253" s="2" t="s">
        <v>2154</v>
      </c>
      <c r="AW253" s="2" t="s">
        <v>2154</v>
      </c>
      <c r="AY253" s="2" t="s">
        <v>1686</v>
      </c>
      <c r="AZ253" s="2" t="s">
        <v>1647</v>
      </c>
      <c r="BA253" s="2" t="s">
        <v>2115</v>
      </c>
      <c r="BB253" s="29"/>
      <c r="BC253" s="29"/>
      <c r="BD253" s="29"/>
      <c r="BE253" s="29"/>
      <c r="BF253" s="29"/>
      <c r="BG253" s="29">
        <v>-7.5497999999999996E-2</v>
      </c>
      <c r="BH253" s="29">
        <f t="shared" si="137"/>
        <v>-2.7934260000000003E-3</v>
      </c>
      <c r="BI253" s="29">
        <f t="shared" si="138"/>
        <v>-7.8291426000000001E-3</v>
      </c>
      <c r="BJ253" s="29">
        <f t="shared" si="144"/>
        <v>-8.6120568600000003E-2</v>
      </c>
      <c r="BK253" s="29">
        <f>BJ253/INDEX('EX-Rate'!A:I,MATCH('TT BoM '!BL253,'EX-Rate'!B:B,0),COLUMN('EX-Rate'!E:E))</f>
        <v>-9.8875821479344525E-2</v>
      </c>
      <c r="BL253" s="2" t="s">
        <v>3064</v>
      </c>
      <c r="BM253" s="2" t="str">
        <f t="shared" si="178"/>
        <v>SP</v>
      </c>
      <c r="BN253" s="2" t="s">
        <v>3065</v>
      </c>
      <c r="BO253" s="2" t="s">
        <v>3066</v>
      </c>
      <c r="BQ253" s="29"/>
      <c r="BR253" s="29"/>
      <c r="BS253" s="29"/>
      <c r="BT253" s="29"/>
      <c r="BU253" s="29"/>
      <c r="BV253" s="29"/>
      <c r="CC253" s="29">
        <f t="shared" si="145"/>
        <v>-9.8875821479344525E-2</v>
      </c>
      <c r="CD253" s="29">
        <f t="shared" si="146"/>
        <v>-9.8875821479344525E-2</v>
      </c>
      <c r="CE253" s="29">
        <f t="shared" si="147"/>
        <v>-9.8875821479344525E-2</v>
      </c>
      <c r="CF253" s="29">
        <f t="shared" si="148"/>
        <v>-9.8875821479344525E-2</v>
      </c>
      <c r="CG253" s="29">
        <f t="shared" si="149"/>
        <v>-9.8875821479344525E-2</v>
      </c>
      <c r="CH253" s="29">
        <f t="shared" si="150"/>
        <v>-9.8875821479344525E-2</v>
      </c>
      <c r="CI253" s="29">
        <f t="shared" si="151"/>
        <v>-9.8875821479344525E-2</v>
      </c>
      <c r="CJ253" s="29">
        <f t="shared" si="152"/>
        <v>-9.8875821479344525E-2</v>
      </c>
      <c r="CK253" s="29">
        <f t="shared" si="153"/>
        <v>-9.8875821479344525E-2</v>
      </c>
      <c r="CL253" s="29">
        <f t="shared" si="154"/>
        <v>-9.8875821479344525E-2</v>
      </c>
      <c r="CM253" s="29">
        <f t="shared" si="155"/>
        <v>-9.8875821479344525E-2</v>
      </c>
      <c r="CN253" s="29">
        <f t="shared" si="156"/>
        <v>-9.8875821479344525E-2</v>
      </c>
      <c r="CO253" s="29">
        <f t="shared" si="157"/>
        <v>-9.8875821479344525E-2</v>
      </c>
      <c r="CQ253" s="29">
        <f t="shared" si="158"/>
        <v>-8.6120568600000003E-2</v>
      </c>
      <c r="CR253" s="29">
        <f t="shared" si="159"/>
        <v>-8.6120568600000003E-2</v>
      </c>
      <c r="CS253" s="29">
        <f t="shared" si="160"/>
        <v>-8.6120568600000003E-2</v>
      </c>
      <c r="CT253" s="29">
        <f t="shared" si="161"/>
        <v>-8.6120568600000003E-2</v>
      </c>
      <c r="CU253" s="29">
        <f t="shared" si="162"/>
        <v>-8.6120568600000003E-2</v>
      </c>
      <c r="CV253" s="29">
        <f t="shared" si="163"/>
        <v>-8.6120568600000003E-2</v>
      </c>
      <c r="CW253" s="29">
        <f t="shared" si="164"/>
        <v>-8.6120568600000003E-2</v>
      </c>
      <c r="CX253" s="29">
        <f t="shared" si="165"/>
        <v>-8.6120568600000003E-2</v>
      </c>
      <c r="CY253" s="29">
        <f t="shared" si="166"/>
        <v>-8.6120568600000003E-2</v>
      </c>
      <c r="CZ253" s="29">
        <f t="shared" si="167"/>
        <v>-8.6120568600000003E-2</v>
      </c>
      <c r="DA253" s="29">
        <f t="shared" si="168"/>
        <v>-8.6120568600000003E-2</v>
      </c>
      <c r="DB253" s="29">
        <f t="shared" si="169"/>
        <v>-8.6120568600000003E-2</v>
      </c>
      <c r="DC253" s="29">
        <f t="shared" si="170"/>
        <v>-8.6120568600000003E-2</v>
      </c>
    </row>
    <row r="254" spans="11:107" s="2" customFormat="1">
      <c r="K254" s="17" t="s">
        <v>18</v>
      </c>
      <c r="L254" s="17" t="s">
        <v>308</v>
      </c>
      <c r="M254" s="17" t="s">
        <v>171</v>
      </c>
      <c r="N254" s="2" t="str">
        <f t="shared" si="176"/>
        <v>ED8B40224AF</v>
      </c>
      <c r="O254" s="2" t="str">
        <f t="shared" si="174"/>
        <v>AF</v>
      </c>
      <c r="P254" s="2" t="str">
        <f t="shared" si="177"/>
        <v>ED8B-40224-AF</v>
      </c>
      <c r="Q254" s="2" t="s">
        <v>3305</v>
      </c>
      <c r="R254" s="2" t="s">
        <v>3306</v>
      </c>
      <c r="S254" s="2" t="s">
        <v>3071</v>
      </c>
      <c r="T254" s="2">
        <v>2</v>
      </c>
      <c r="U254" s="2">
        <v>2</v>
      </c>
      <c r="V254" s="2">
        <v>2</v>
      </c>
      <c r="W254" s="2">
        <v>2</v>
      </c>
      <c r="X254" s="2">
        <v>2</v>
      </c>
      <c r="Y254" s="2">
        <v>2</v>
      </c>
      <c r="Z254" s="2">
        <v>2</v>
      </c>
      <c r="AA254" s="2">
        <v>2</v>
      </c>
      <c r="AB254" s="2">
        <v>2</v>
      </c>
      <c r="AC254" s="2">
        <v>2</v>
      </c>
      <c r="AD254" s="2">
        <v>2</v>
      </c>
      <c r="AE254" s="2">
        <v>2</v>
      </c>
      <c r="AF254" s="2">
        <v>2</v>
      </c>
      <c r="AL254" s="2">
        <f t="shared" si="139"/>
        <v>1</v>
      </c>
      <c r="AM254" s="2" t="str">
        <f t="shared" si="140"/>
        <v>ED8B</v>
      </c>
      <c r="AN254" s="2" t="str">
        <f t="shared" si="141"/>
        <v>40224</v>
      </c>
      <c r="AO254" s="2" t="str">
        <f t="shared" si="172"/>
        <v>AF</v>
      </c>
      <c r="AP254" s="2" t="str">
        <f t="shared" si="143"/>
        <v>ED8B-40224-AF</v>
      </c>
      <c r="AQ254" s="2" t="s">
        <v>1672</v>
      </c>
      <c r="AR254" s="2" t="s">
        <v>1687</v>
      </c>
      <c r="AU254" s="2" t="s">
        <v>3628</v>
      </c>
      <c r="AV254" s="2" t="s">
        <v>3629</v>
      </c>
      <c r="AW254" s="2" t="s">
        <v>3630</v>
      </c>
      <c r="AY254" s="2" t="s">
        <v>1686</v>
      </c>
      <c r="AZ254" s="2" t="s">
        <v>2124</v>
      </c>
      <c r="BA254" s="2" t="s">
        <v>2073</v>
      </c>
      <c r="BB254" s="29"/>
      <c r="BC254" s="29"/>
      <c r="BD254" s="29"/>
      <c r="BE254" s="29"/>
      <c r="BF254" s="29"/>
      <c r="BG254" s="29">
        <v>-2.78</v>
      </c>
      <c r="BH254" s="29">
        <f t="shared" si="137"/>
        <v>0</v>
      </c>
      <c r="BI254" s="29">
        <f t="shared" si="138"/>
        <v>0</v>
      </c>
      <c r="BJ254" s="29">
        <f t="shared" si="144"/>
        <v>-2.78</v>
      </c>
      <c r="BK254" s="29">
        <f>BJ254/INDEX('EX-Rate'!A:I,MATCH('TT BoM '!BL254,'EX-Rate'!B:B,0),COLUMN('EX-Rate'!E:E))</f>
        <v>-0.40143407500309924</v>
      </c>
      <c r="BL254" s="2" t="s">
        <v>2109</v>
      </c>
      <c r="BM254" s="2" t="str">
        <f t="shared" si="175"/>
        <v>LP</v>
      </c>
      <c r="BN254" s="2" t="s">
        <v>3070</v>
      </c>
      <c r="BO254" s="2" t="s">
        <v>3071</v>
      </c>
      <c r="BQ254" s="29"/>
      <c r="BR254" s="29"/>
      <c r="BS254" s="29"/>
      <c r="BT254" s="29"/>
      <c r="BU254" s="29"/>
      <c r="BV254" s="29"/>
      <c r="CC254" s="29">
        <f t="shared" si="145"/>
        <v>-0.80286815000619849</v>
      </c>
      <c r="CD254" s="29">
        <f t="shared" si="146"/>
        <v>-0.80286815000619849</v>
      </c>
      <c r="CE254" s="29">
        <f t="shared" si="147"/>
        <v>-0.80286815000619849</v>
      </c>
      <c r="CF254" s="29">
        <f t="shared" si="148"/>
        <v>-0.80286815000619849</v>
      </c>
      <c r="CG254" s="29">
        <f t="shared" si="149"/>
        <v>-0.80286815000619849</v>
      </c>
      <c r="CH254" s="29">
        <f t="shared" si="150"/>
        <v>-0.80286815000619849</v>
      </c>
      <c r="CI254" s="29">
        <f t="shared" si="151"/>
        <v>-0.80286815000619849</v>
      </c>
      <c r="CJ254" s="29">
        <f t="shared" si="152"/>
        <v>-0.80286815000619849</v>
      </c>
      <c r="CK254" s="29">
        <f t="shared" si="153"/>
        <v>-0.80286815000619849</v>
      </c>
      <c r="CL254" s="29">
        <f t="shared" si="154"/>
        <v>-0.80286815000619849</v>
      </c>
      <c r="CM254" s="29">
        <f t="shared" si="155"/>
        <v>-0.80286815000619849</v>
      </c>
      <c r="CN254" s="29">
        <f t="shared" si="156"/>
        <v>-0.80286815000619849</v>
      </c>
      <c r="CO254" s="29">
        <f t="shared" si="157"/>
        <v>-0.80286815000619849</v>
      </c>
      <c r="CQ254" s="29">
        <f t="shared" si="158"/>
        <v>-5.56</v>
      </c>
      <c r="CR254" s="29">
        <f t="shared" si="159"/>
        <v>-5.56</v>
      </c>
      <c r="CS254" s="29">
        <f t="shared" si="160"/>
        <v>-5.56</v>
      </c>
      <c r="CT254" s="29">
        <f t="shared" si="161"/>
        <v>-5.56</v>
      </c>
      <c r="CU254" s="29">
        <f t="shared" si="162"/>
        <v>-5.56</v>
      </c>
      <c r="CV254" s="29">
        <f t="shared" si="163"/>
        <v>-5.56</v>
      </c>
      <c r="CW254" s="29">
        <f t="shared" si="164"/>
        <v>-5.56</v>
      </c>
      <c r="CX254" s="29">
        <f t="shared" si="165"/>
        <v>-5.56</v>
      </c>
      <c r="CY254" s="29">
        <f t="shared" si="166"/>
        <v>-5.56</v>
      </c>
      <c r="CZ254" s="29">
        <f t="shared" si="167"/>
        <v>-5.56</v>
      </c>
      <c r="DA254" s="29">
        <f t="shared" si="168"/>
        <v>-5.56</v>
      </c>
      <c r="DB254" s="29">
        <f t="shared" si="169"/>
        <v>-5.56</v>
      </c>
      <c r="DC254" s="29">
        <f t="shared" si="170"/>
        <v>-5.56</v>
      </c>
    </row>
    <row r="255" spans="11:107" s="2" customFormat="1">
      <c r="K255" s="17" t="s">
        <v>18</v>
      </c>
      <c r="L255" s="17" t="s">
        <v>309</v>
      </c>
      <c r="M255" s="17" t="s">
        <v>20</v>
      </c>
      <c r="N255" s="2" t="str">
        <f t="shared" si="176"/>
        <v>ED8B42528AA</v>
      </c>
      <c r="O255" s="2" t="str">
        <f t="shared" si="174"/>
        <v>AA</v>
      </c>
      <c r="P255" s="2" t="str">
        <f t="shared" si="177"/>
        <v>ED8B-42528-AA</v>
      </c>
      <c r="Q255" s="2" t="s">
        <v>3305</v>
      </c>
      <c r="R255" s="2" t="s">
        <v>3306</v>
      </c>
      <c r="S255" s="2" t="s">
        <v>2549</v>
      </c>
      <c r="T255" s="2">
        <v>1</v>
      </c>
      <c r="U255" s="2">
        <v>1</v>
      </c>
      <c r="V255" s="2">
        <v>1</v>
      </c>
      <c r="W255" s="2">
        <v>1</v>
      </c>
      <c r="X255" s="2">
        <v>1</v>
      </c>
      <c r="Y255" s="2">
        <v>1</v>
      </c>
      <c r="Z255" s="2">
        <v>1</v>
      </c>
      <c r="AA255" s="2">
        <v>1</v>
      </c>
      <c r="AB255" s="2">
        <v>1</v>
      </c>
      <c r="AC255" s="2">
        <v>1</v>
      </c>
      <c r="AD255" s="2">
        <v>1</v>
      </c>
      <c r="AE255" s="2">
        <v>1</v>
      </c>
      <c r="AF255" s="2">
        <v>1</v>
      </c>
      <c r="AL255" s="2">
        <f t="shared" si="139"/>
        <v>1</v>
      </c>
      <c r="AM255" s="2" t="str">
        <f t="shared" si="140"/>
        <v>ED8B</v>
      </c>
      <c r="AN255" s="2" t="str">
        <f t="shared" si="141"/>
        <v>42528</v>
      </c>
      <c r="AO255" s="2" t="str">
        <f t="shared" si="172"/>
        <v>AA</v>
      </c>
      <c r="AP255" s="2" t="str">
        <f t="shared" si="143"/>
        <v>ED8B-42528-AA</v>
      </c>
      <c r="AQ255" s="2" t="s">
        <v>1672</v>
      </c>
      <c r="AR255" s="2" t="s">
        <v>1687</v>
      </c>
      <c r="AU255" s="2" t="s">
        <v>3631</v>
      </c>
      <c r="AV255" s="2" t="s">
        <v>3632</v>
      </c>
      <c r="AW255" s="2" t="s">
        <v>3633</v>
      </c>
      <c r="AY255" s="2" t="s">
        <v>1686</v>
      </c>
      <c r="AZ255" s="2" t="s">
        <v>2124</v>
      </c>
      <c r="BA255" s="2" t="s">
        <v>2073</v>
      </c>
      <c r="BB255" s="29"/>
      <c r="BC255" s="29"/>
      <c r="BD255" s="29"/>
      <c r="BE255" s="29"/>
      <c r="BF255" s="29"/>
      <c r="BG255" s="29">
        <v>-5.91</v>
      </c>
      <c r="BH255" s="29">
        <f t="shared" si="137"/>
        <v>0</v>
      </c>
      <c r="BI255" s="29">
        <f t="shared" si="138"/>
        <v>0</v>
      </c>
      <c r="BJ255" s="29">
        <f t="shared" si="144"/>
        <v>-5.91</v>
      </c>
      <c r="BK255" s="29">
        <f>BJ255/INDEX('EX-Rate'!A:I,MATCH('TT BoM '!BL255,'EX-Rate'!B:B,0),COLUMN('EX-Rate'!E:E))</f>
        <v>-0.85340841124759592</v>
      </c>
      <c r="BL255" s="2" t="s">
        <v>2109</v>
      </c>
      <c r="BM255" s="2" t="str">
        <f t="shared" si="175"/>
        <v>LP</v>
      </c>
      <c r="BN255" s="2" t="s">
        <v>3110</v>
      </c>
      <c r="BO255" s="2" t="s">
        <v>2549</v>
      </c>
      <c r="BQ255" s="29"/>
      <c r="BR255" s="29"/>
      <c r="BS255" s="29"/>
      <c r="BT255" s="29"/>
      <c r="BU255" s="29"/>
      <c r="BV255" s="29"/>
      <c r="CC255" s="29">
        <f t="shared" si="145"/>
        <v>-0.85340841124759592</v>
      </c>
      <c r="CD255" s="29">
        <f t="shared" si="146"/>
        <v>-0.85340841124759592</v>
      </c>
      <c r="CE255" s="29">
        <f t="shared" si="147"/>
        <v>-0.85340841124759592</v>
      </c>
      <c r="CF255" s="29">
        <f t="shared" si="148"/>
        <v>-0.85340841124759592</v>
      </c>
      <c r="CG255" s="29">
        <f t="shared" si="149"/>
        <v>-0.85340841124759592</v>
      </c>
      <c r="CH255" s="29">
        <f t="shared" si="150"/>
        <v>-0.85340841124759592</v>
      </c>
      <c r="CI255" s="29">
        <f t="shared" si="151"/>
        <v>-0.85340841124759592</v>
      </c>
      <c r="CJ255" s="29">
        <f t="shared" si="152"/>
        <v>-0.85340841124759592</v>
      </c>
      <c r="CK255" s="29">
        <f t="shared" si="153"/>
        <v>-0.85340841124759592</v>
      </c>
      <c r="CL255" s="29">
        <f t="shared" si="154"/>
        <v>-0.85340841124759592</v>
      </c>
      <c r="CM255" s="29">
        <f t="shared" si="155"/>
        <v>-0.85340841124759592</v>
      </c>
      <c r="CN255" s="29">
        <f t="shared" si="156"/>
        <v>-0.85340841124759592</v>
      </c>
      <c r="CO255" s="29">
        <f t="shared" si="157"/>
        <v>-0.85340841124759592</v>
      </c>
      <c r="CQ255" s="29">
        <f t="shared" si="158"/>
        <v>-5.91</v>
      </c>
      <c r="CR255" s="29">
        <f t="shared" si="159"/>
        <v>-5.91</v>
      </c>
      <c r="CS255" s="29">
        <f t="shared" si="160"/>
        <v>-5.91</v>
      </c>
      <c r="CT255" s="29">
        <f t="shared" si="161"/>
        <v>-5.91</v>
      </c>
      <c r="CU255" s="29">
        <f t="shared" si="162"/>
        <v>-5.91</v>
      </c>
      <c r="CV255" s="29">
        <f t="shared" si="163"/>
        <v>-5.91</v>
      </c>
      <c r="CW255" s="29">
        <f t="shared" si="164"/>
        <v>-5.91</v>
      </c>
      <c r="CX255" s="29">
        <f t="shared" si="165"/>
        <v>-5.91</v>
      </c>
      <c r="CY255" s="29">
        <f t="shared" si="166"/>
        <v>-5.91</v>
      </c>
      <c r="CZ255" s="29">
        <f t="shared" si="167"/>
        <v>-5.91</v>
      </c>
      <c r="DA255" s="29">
        <f t="shared" si="168"/>
        <v>-5.91</v>
      </c>
      <c r="DB255" s="29">
        <f t="shared" si="169"/>
        <v>-5.91</v>
      </c>
      <c r="DC255" s="29">
        <f t="shared" si="170"/>
        <v>-5.91</v>
      </c>
    </row>
    <row r="256" spans="11:107" s="2" customFormat="1">
      <c r="K256" s="17" t="s">
        <v>310</v>
      </c>
      <c r="L256" s="17" t="s">
        <v>311</v>
      </c>
      <c r="M256" s="17" t="s">
        <v>20</v>
      </c>
      <c r="N256" s="2" t="str">
        <f t="shared" si="176"/>
        <v>XS415A205AA</v>
      </c>
      <c r="O256" s="2" t="str">
        <f t="shared" si="174"/>
        <v>AA</v>
      </c>
      <c r="P256" s="2" t="str">
        <f t="shared" si="177"/>
        <v>XS41-5A205-AA</v>
      </c>
      <c r="Q256" s="2" t="s">
        <v>3305</v>
      </c>
      <c r="R256" s="2" t="s">
        <v>3306</v>
      </c>
      <c r="S256" s="2" t="s">
        <v>2528</v>
      </c>
      <c r="T256" s="2">
        <v>1</v>
      </c>
      <c r="U256" s="2">
        <v>1</v>
      </c>
      <c r="V256" s="2">
        <v>1</v>
      </c>
      <c r="W256" s="2">
        <v>1</v>
      </c>
      <c r="X256" s="2">
        <v>1</v>
      </c>
      <c r="Y256" s="2">
        <v>1</v>
      </c>
      <c r="Z256" s="2">
        <v>1</v>
      </c>
      <c r="AA256" s="2">
        <v>1</v>
      </c>
      <c r="AB256" s="2">
        <v>1</v>
      </c>
      <c r="AC256" s="2">
        <v>1</v>
      </c>
      <c r="AD256" s="2">
        <v>1</v>
      </c>
      <c r="AE256" s="2">
        <v>1</v>
      </c>
      <c r="AF256" s="2">
        <v>1</v>
      </c>
      <c r="AL256" s="2">
        <f t="shared" si="139"/>
        <v>1</v>
      </c>
      <c r="AM256" s="2" t="str">
        <f t="shared" si="140"/>
        <v>XS41</v>
      </c>
      <c r="AN256" s="2" t="str">
        <f t="shared" si="141"/>
        <v>5A205</v>
      </c>
      <c r="AO256" s="2" t="str">
        <f t="shared" si="172"/>
        <v>AA</v>
      </c>
      <c r="AP256" s="2" t="str">
        <f t="shared" si="143"/>
        <v>XS41-5A205-AA</v>
      </c>
      <c r="AQ256" s="2" t="s">
        <v>1672</v>
      </c>
      <c r="AR256" s="2" t="s">
        <v>1687</v>
      </c>
      <c r="AU256" s="2" t="s">
        <v>2525</v>
      </c>
      <c r="AV256" s="2" t="s">
        <v>2526</v>
      </c>
      <c r="AW256" s="2" t="s">
        <v>3634</v>
      </c>
      <c r="AY256" s="2" t="s">
        <v>1686</v>
      </c>
      <c r="AZ256" s="2" t="s">
        <v>2124</v>
      </c>
      <c r="BA256" s="2" t="s">
        <v>2115</v>
      </c>
      <c r="BB256" s="29"/>
      <c r="BC256" s="29"/>
      <c r="BD256" s="29"/>
      <c r="BE256" s="29"/>
      <c r="BF256" s="29"/>
      <c r="BG256" s="29">
        <v>-0.31434698333535355</v>
      </c>
      <c r="BH256" s="29">
        <f t="shared" si="137"/>
        <v>0</v>
      </c>
      <c r="BI256" s="29">
        <f t="shared" si="138"/>
        <v>0</v>
      </c>
      <c r="BJ256" s="29">
        <f t="shared" si="144"/>
        <v>-0.31434698333535355</v>
      </c>
      <c r="BK256" s="29">
        <f>BJ256/INDEX('EX-Rate'!A:I,MATCH('TT BoM '!BL256,'EX-Rate'!B:B,0),COLUMN('EX-Rate'!E:E))</f>
        <v>-4.5391939023468456E-2</v>
      </c>
      <c r="BL256" s="2" t="s">
        <v>2109</v>
      </c>
      <c r="BM256" s="2" t="str">
        <f t="shared" si="175"/>
        <v>LP</v>
      </c>
      <c r="BN256" s="2" t="s">
        <v>3089</v>
      </c>
      <c r="BO256" s="2" t="s">
        <v>3090</v>
      </c>
      <c r="BQ256" s="29"/>
      <c r="BR256" s="29"/>
      <c r="BS256" s="29"/>
      <c r="BT256" s="29"/>
      <c r="BU256" s="29"/>
      <c r="BV256" s="29"/>
      <c r="CC256" s="29">
        <f t="shared" si="145"/>
        <v>-4.5391939023468456E-2</v>
      </c>
      <c r="CD256" s="29">
        <f t="shared" si="146"/>
        <v>-4.5391939023468456E-2</v>
      </c>
      <c r="CE256" s="29">
        <f t="shared" si="147"/>
        <v>-4.5391939023468456E-2</v>
      </c>
      <c r="CF256" s="29">
        <f t="shared" si="148"/>
        <v>-4.5391939023468456E-2</v>
      </c>
      <c r="CG256" s="29">
        <f t="shared" si="149"/>
        <v>-4.5391939023468456E-2</v>
      </c>
      <c r="CH256" s="29">
        <f t="shared" si="150"/>
        <v>-4.5391939023468456E-2</v>
      </c>
      <c r="CI256" s="29">
        <f t="shared" si="151"/>
        <v>-4.5391939023468456E-2</v>
      </c>
      <c r="CJ256" s="29">
        <f t="shared" si="152"/>
        <v>-4.5391939023468456E-2</v>
      </c>
      <c r="CK256" s="29">
        <f t="shared" si="153"/>
        <v>-4.5391939023468456E-2</v>
      </c>
      <c r="CL256" s="29">
        <f t="shared" si="154"/>
        <v>-4.5391939023468456E-2</v>
      </c>
      <c r="CM256" s="29">
        <f t="shared" si="155"/>
        <v>-4.5391939023468456E-2</v>
      </c>
      <c r="CN256" s="29">
        <f t="shared" si="156"/>
        <v>-4.5391939023468456E-2</v>
      </c>
      <c r="CO256" s="29">
        <f t="shared" si="157"/>
        <v>-4.5391939023468456E-2</v>
      </c>
      <c r="CQ256" s="29">
        <f t="shared" si="158"/>
        <v>-0.31434698333535355</v>
      </c>
      <c r="CR256" s="29">
        <f t="shared" si="159"/>
        <v>-0.31434698333535355</v>
      </c>
      <c r="CS256" s="29">
        <f t="shared" si="160"/>
        <v>-0.31434698333535355</v>
      </c>
      <c r="CT256" s="29">
        <f t="shared" si="161"/>
        <v>-0.31434698333535355</v>
      </c>
      <c r="CU256" s="29">
        <f t="shared" si="162"/>
        <v>-0.31434698333535355</v>
      </c>
      <c r="CV256" s="29">
        <f t="shared" si="163"/>
        <v>-0.31434698333535355</v>
      </c>
      <c r="CW256" s="29">
        <f t="shared" si="164"/>
        <v>-0.31434698333535355</v>
      </c>
      <c r="CX256" s="29">
        <f t="shared" si="165"/>
        <v>-0.31434698333535355</v>
      </c>
      <c r="CY256" s="29">
        <f t="shared" si="166"/>
        <v>-0.31434698333535355</v>
      </c>
      <c r="CZ256" s="29">
        <f t="shared" si="167"/>
        <v>-0.31434698333535355</v>
      </c>
      <c r="DA256" s="29">
        <f t="shared" si="168"/>
        <v>-0.31434698333535355</v>
      </c>
      <c r="DB256" s="29">
        <f t="shared" si="169"/>
        <v>-0.31434698333535355</v>
      </c>
      <c r="DC256" s="29">
        <f t="shared" si="170"/>
        <v>-0.31434698333535355</v>
      </c>
    </row>
    <row r="257" spans="11:107" s="2" customFormat="1">
      <c r="K257" s="17" t="s">
        <v>239</v>
      </c>
      <c r="L257" s="17" t="s">
        <v>312</v>
      </c>
      <c r="M257" s="17" t="s">
        <v>63</v>
      </c>
      <c r="N257" s="2" t="str">
        <f t="shared" si="176"/>
        <v>8M515A262BA</v>
      </c>
      <c r="O257" s="2" t="str">
        <f t="shared" si="174"/>
        <v>BA</v>
      </c>
      <c r="P257" s="2" t="str">
        <f t="shared" si="177"/>
        <v>8M51-5A262-BA</v>
      </c>
      <c r="Q257" s="2" t="s">
        <v>3305</v>
      </c>
      <c r="R257" s="2" t="s">
        <v>3306</v>
      </c>
      <c r="S257" s="2" t="s">
        <v>3112</v>
      </c>
      <c r="T257" s="2">
        <v>2</v>
      </c>
      <c r="U257" s="2">
        <v>2</v>
      </c>
      <c r="V257" s="2">
        <v>2</v>
      </c>
      <c r="W257" s="2">
        <v>2</v>
      </c>
      <c r="X257" s="2">
        <v>2</v>
      </c>
      <c r="Y257" s="2">
        <v>2</v>
      </c>
      <c r="Z257" s="2">
        <v>2</v>
      </c>
      <c r="AA257" s="2">
        <v>2</v>
      </c>
      <c r="AB257" s="2">
        <v>2</v>
      </c>
      <c r="AC257" s="2">
        <v>2</v>
      </c>
      <c r="AD257" s="2">
        <v>2</v>
      </c>
      <c r="AE257" s="2">
        <v>2</v>
      </c>
      <c r="AF257" s="2">
        <v>2</v>
      </c>
      <c r="AL257" s="2">
        <f t="shared" si="139"/>
        <v>1</v>
      </c>
      <c r="AM257" s="2" t="str">
        <f t="shared" si="140"/>
        <v>8M51</v>
      </c>
      <c r="AN257" s="2" t="str">
        <f t="shared" si="141"/>
        <v>5A262</v>
      </c>
      <c r="AO257" s="2" t="str">
        <f t="shared" si="172"/>
        <v>BA</v>
      </c>
      <c r="AP257" s="2" t="str">
        <f t="shared" si="143"/>
        <v>8M51-5A262-BA</v>
      </c>
      <c r="AQ257" s="2" t="s">
        <v>1672</v>
      </c>
      <c r="AR257" s="2" t="s">
        <v>1687</v>
      </c>
      <c r="AU257" s="2" t="s">
        <v>3635</v>
      </c>
      <c r="AV257" s="2" t="s">
        <v>3636</v>
      </c>
      <c r="AW257" s="2" t="s">
        <v>3637</v>
      </c>
      <c r="AY257" s="2" t="s">
        <v>1686</v>
      </c>
      <c r="AZ257" s="39" t="s">
        <v>1648</v>
      </c>
      <c r="BA257" s="2" t="s">
        <v>2115</v>
      </c>
      <c r="BB257" s="29"/>
      <c r="BC257" s="29"/>
      <c r="BD257" s="29"/>
      <c r="BE257" s="29"/>
      <c r="BF257" s="29"/>
      <c r="BG257" s="29">
        <v>-5.46</v>
      </c>
      <c r="BH257" s="29">
        <f t="shared" si="137"/>
        <v>0</v>
      </c>
      <c r="BI257" s="29">
        <f t="shared" si="138"/>
        <v>0</v>
      </c>
      <c r="BJ257" s="29">
        <f t="shared" si="144"/>
        <v>-5.46</v>
      </c>
      <c r="BK257" s="29">
        <f>BJ257/INDEX('EX-Rate'!A:I,MATCH('TT BoM '!BL257,'EX-Rate'!B:B,0),COLUMN('EX-Rate'!E:E))</f>
        <v>-0.78842807536579929</v>
      </c>
      <c r="BL257" s="2" t="s">
        <v>2109</v>
      </c>
      <c r="BM257" s="2" t="str">
        <f t="shared" si="175"/>
        <v>LP</v>
      </c>
      <c r="BN257" s="2" t="s">
        <v>3111</v>
      </c>
      <c r="BO257" s="2" t="s">
        <v>3112</v>
      </c>
      <c r="BQ257" s="29"/>
      <c r="BR257" s="29"/>
      <c r="BS257" s="29"/>
      <c r="BT257" s="29"/>
      <c r="BU257" s="29"/>
      <c r="BV257" s="29"/>
      <c r="CC257" s="29">
        <f t="shared" si="145"/>
        <v>-1.5768561507315986</v>
      </c>
      <c r="CD257" s="29">
        <f t="shared" si="146"/>
        <v>-1.5768561507315986</v>
      </c>
      <c r="CE257" s="29">
        <f t="shared" si="147"/>
        <v>-1.5768561507315986</v>
      </c>
      <c r="CF257" s="29">
        <f t="shared" si="148"/>
        <v>-1.5768561507315986</v>
      </c>
      <c r="CG257" s="29">
        <f t="shared" si="149"/>
        <v>-1.5768561507315986</v>
      </c>
      <c r="CH257" s="29">
        <f t="shared" si="150"/>
        <v>-1.5768561507315986</v>
      </c>
      <c r="CI257" s="29">
        <f t="shared" si="151"/>
        <v>-1.5768561507315986</v>
      </c>
      <c r="CJ257" s="29">
        <f t="shared" si="152"/>
        <v>-1.5768561507315986</v>
      </c>
      <c r="CK257" s="29">
        <f t="shared" si="153"/>
        <v>-1.5768561507315986</v>
      </c>
      <c r="CL257" s="29">
        <f t="shared" si="154"/>
        <v>-1.5768561507315986</v>
      </c>
      <c r="CM257" s="29">
        <f t="shared" si="155"/>
        <v>-1.5768561507315986</v>
      </c>
      <c r="CN257" s="29">
        <f t="shared" si="156"/>
        <v>-1.5768561507315986</v>
      </c>
      <c r="CO257" s="29">
        <f t="shared" si="157"/>
        <v>-1.5768561507315986</v>
      </c>
      <c r="CQ257" s="29">
        <f t="shared" si="158"/>
        <v>-10.92</v>
      </c>
      <c r="CR257" s="29">
        <f t="shared" si="159"/>
        <v>-10.92</v>
      </c>
      <c r="CS257" s="29">
        <f t="shared" si="160"/>
        <v>-10.92</v>
      </c>
      <c r="CT257" s="29">
        <f t="shared" si="161"/>
        <v>-10.92</v>
      </c>
      <c r="CU257" s="29">
        <f t="shared" si="162"/>
        <v>-10.92</v>
      </c>
      <c r="CV257" s="29">
        <f t="shared" si="163"/>
        <v>-10.92</v>
      </c>
      <c r="CW257" s="29">
        <f t="shared" si="164"/>
        <v>-10.92</v>
      </c>
      <c r="CX257" s="29">
        <f t="shared" si="165"/>
        <v>-10.92</v>
      </c>
      <c r="CY257" s="29">
        <f t="shared" si="166"/>
        <v>-10.92</v>
      </c>
      <c r="CZ257" s="29">
        <f t="shared" si="167"/>
        <v>-10.92</v>
      </c>
      <c r="DA257" s="29">
        <f t="shared" si="168"/>
        <v>-10.92</v>
      </c>
      <c r="DB257" s="29">
        <f t="shared" si="169"/>
        <v>-10.92</v>
      </c>
      <c r="DC257" s="29">
        <f t="shared" si="170"/>
        <v>-10.92</v>
      </c>
    </row>
    <row r="258" spans="11:107" s="2" customFormat="1">
      <c r="K258" s="17" t="s">
        <v>239</v>
      </c>
      <c r="L258" s="17" t="s">
        <v>312</v>
      </c>
      <c r="M258" s="17" t="s">
        <v>104</v>
      </c>
      <c r="N258" s="2" t="str">
        <f t="shared" si="176"/>
        <v>8M515A262DA</v>
      </c>
      <c r="O258" s="2" t="str">
        <f t="shared" si="174"/>
        <v>DA</v>
      </c>
      <c r="P258" s="2" t="str">
        <f t="shared" si="177"/>
        <v>8M51-5A262-DA</v>
      </c>
      <c r="Q258" s="2" t="s">
        <v>3305</v>
      </c>
      <c r="R258" s="2" t="s">
        <v>3306</v>
      </c>
      <c r="S258" s="2" t="s">
        <v>3112</v>
      </c>
      <c r="T258" s="2">
        <v>1</v>
      </c>
      <c r="U258" s="2">
        <v>1</v>
      </c>
      <c r="V258" s="2">
        <v>1</v>
      </c>
      <c r="W258" s="2">
        <v>1</v>
      </c>
      <c r="X258" s="2">
        <v>1</v>
      </c>
      <c r="Y258" s="2">
        <v>1</v>
      </c>
      <c r="Z258" s="2">
        <v>1</v>
      </c>
      <c r="AA258" s="2">
        <v>1</v>
      </c>
      <c r="AB258" s="2">
        <v>1</v>
      </c>
      <c r="AC258" s="2">
        <v>1</v>
      </c>
      <c r="AD258" s="2">
        <v>1</v>
      </c>
      <c r="AE258" s="2">
        <v>1</v>
      </c>
      <c r="AF258" s="2">
        <v>1</v>
      </c>
      <c r="AL258" s="2">
        <f t="shared" si="139"/>
        <v>1</v>
      </c>
      <c r="AM258" s="2" t="str">
        <f t="shared" si="140"/>
        <v>8M51</v>
      </c>
      <c r="AN258" s="2" t="str">
        <f t="shared" si="141"/>
        <v>5A262</v>
      </c>
      <c r="AO258" s="2" t="str">
        <f t="shared" si="172"/>
        <v>DA</v>
      </c>
      <c r="AP258" s="2" t="str">
        <f t="shared" si="143"/>
        <v>8M51-5A262-DA</v>
      </c>
      <c r="AQ258" s="2" t="s">
        <v>1672</v>
      </c>
      <c r="AR258" s="2" t="s">
        <v>1687</v>
      </c>
      <c r="AU258" s="2" t="s">
        <v>3635</v>
      </c>
      <c r="AV258" s="2" t="s">
        <v>3636</v>
      </c>
      <c r="AW258" s="2" t="s">
        <v>3637</v>
      </c>
      <c r="AY258" s="2" t="s">
        <v>1686</v>
      </c>
      <c r="AZ258" s="39" t="s">
        <v>1648</v>
      </c>
      <c r="BA258" s="2" t="s">
        <v>2115</v>
      </c>
      <c r="BB258" s="29"/>
      <c r="BC258" s="29"/>
      <c r="BD258" s="29"/>
      <c r="BE258" s="29"/>
      <c r="BF258" s="29"/>
      <c r="BG258" s="29">
        <v>-7.49</v>
      </c>
      <c r="BH258" s="29">
        <f t="shared" si="137"/>
        <v>0</v>
      </c>
      <c r="BI258" s="29">
        <f t="shared" si="138"/>
        <v>0</v>
      </c>
      <c r="BJ258" s="29">
        <f t="shared" si="144"/>
        <v>-7.49</v>
      </c>
      <c r="BK258" s="29">
        <f>BJ258/INDEX('EX-Rate'!A:I,MATCH('TT BoM '!BL258,'EX-Rate'!B:B,0),COLUMN('EX-Rate'!E:E))</f>
        <v>-1.0815615905659042</v>
      </c>
      <c r="BL258" s="2" t="s">
        <v>2109</v>
      </c>
      <c r="BM258" s="2" t="str">
        <f t="shared" si="175"/>
        <v>LP</v>
      </c>
      <c r="BN258" s="2" t="s">
        <v>3111</v>
      </c>
      <c r="BO258" s="2" t="s">
        <v>3112</v>
      </c>
      <c r="BQ258" s="29"/>
      <c r="BR258" s="29"/>
      <c r="BS258" s="29"/>
      <c r="BT258" s="29"/>
      <c r="BU258" s="29"/>
      <c r="BV258" s="29"/>
      <c r="CC258" s="29">
        <f t="shared" si="145"/>
        <v>-1.0815615905659042</v>
      </c>
      <c r="CD258" s="29">
        <f t="shared" si="146"/>
        <v>-1.0815615905659042</v>
      </c>
      <c r="CE258" s="29">
        <f t="shared" si="147"/>
        <v>-1.0815615905659042</v>
      </c>
      <c r="CF258" s="29">
        <f t="shared" si="148"/>
        <v>-1.0815615905659042</v>
      </c>
      <c r="CG258" s="29">
        <f t="shared" si="149"/>
        <v>-1.0815615905659042</v>
      </c>
      <c r="CH258" s="29">
        <f t="shared" si="150"/>
        <v>-1.0815615905659042</v>
      </c>
      <c r="CI258" s="29">
        <f t="shared" si="151"/>
        <v>-1.0815615905659042</v>
      </c>
      <c r="CJ258" s="29">
        <f t="shared" si="152"/>
        <v>-1.0815615905659042</v>
      </c>
      <c r="CK258" s="29">
        <f t="shared" si="153"/>
        <v>-1.0815615905659042</v>
      </c>
      <c r="CL258" s="29">
        <f t="shared" si="154"/>
        <v>-1.0815615905659042</v>
      </c>
      <c r="CM258" s="29">
        <f t="shared" si="155"/>
        <v>-1.0815615905659042</v>
      </c>
      <c r="CN258" s="29">
        <f t="shared" si="156"/>
        <v>-1.0815615905659042</v>
      </c>
      <c r="CO258" s="29">
        <f t="shared" si="157"/>
        <v>-1.0815615905659042</v>
      </c>
      <c r="CQ258" s="29">
        <f t="shared" si="158"/>
        <v>-7.49</v>
      </c>
      <c r="CR258" s="29">
        <f t="shared" si="159"/>
        <v>-7.49</v>
      </c>
      <c r="CS258" s="29">
        <f t="shared" si="160"/>
        <v>-7.49</v>
      </c>
      <c r="CT258" s="29">
        <f t="shared" si="161"/>
        <v>-7.49</v>
      </c>
      <c r="CU258" s="29">
        <f t="shared" si="162"/>
        <v>-7.49</v>
      </c>
      <c r="CV258" s="29">
        <f t="shared" si="163"/>
        <v>-7.49</v>
      </c>
      <c r="CW258" s="29">
        <f t="shared" si="164"/>
        <v>-7.49</v>
      </c>
      <c r="CX258" s="29">
        <f t="shared" si="165"/>
        <v>-7.49</v>
      </c>
      <c r="CY258" s="29">
        <f t="shared" si="166"/>
        <v>-7.49</v>
      </c>
      <c r="CZ258" s="29">
        <f t="shared" si="167"/>
        <v>-7.49</v>
      </c>
      <c r="DA258" s="29">
        <f t="shared" si="168"/>
        <v>-7.49</v>
      </c>
      <c r="DB258" s="29">
        <f t="shared" si="169"/>
        <v>-7.49</v>
      </c>
      <c r="DC258" s="29">
        <f t="shared" si="170"/>
        <v>-7.49</v>
      </c>
    </row>
    <row r="259" spans="11:107" s="2" customFormat="1">
      <c r="K259" s="17" t="s">
        <v>43</v>
      </c>
      <c r="L259" s="17" t="s">
        <v>313</v>
      </c>
      <c r="M259" s="17" t="s">
        <v>20</v>
      </c>
      <c r="N259" s="2" t="str">
        <f t="shared" si="176"/>
        <v>ED8C5B718AA</v>
      </c>
      <c r="O259" s="2" t="str">
        <f t="shared" si="174"/>
        <v>AA</v>
      </c>
      <c r="P259" s="2" t="str">
        <f t="shared" si="177"/>
        <v>ED8C-5B718-AA</v>
      </c>
      <c r="Q259" s="2" t="s">
        <v>3305</v>
      </c>
      <c r="R259" s="2" t="s">
        <v>3306</v>
      </c>
      <c r="S259" s="2" t="s">
        <v>3071</v>
      </c>
      <c r="T259" s="2">
        <v>2</v>
      </c>
      <c r="U259" s="2">
        <v>2</v>
      </c>
      <c r="V259" s="2">
        <v>2</v>
      </c>
      <c r="W259" s="2">
        <v>2</v>
      </c>
      <c r="X259" s="2">
        <v>2</v>
      </c>
      <c r="Y259" s="2">
        <v>2</v>
      </c>
      <c r="Z259" s="2">
        <v>2</v>
      </c>
      <c r="AA259" s="2">
        <v>2</v>
      </c>
      <c r="AB259" s="2">
        <v>2</v>
      </c>
      <c r="AC259" s="2">
        <v>2</v>
      </c>
      <c r="AD259" s="2">
        <v>2</v>
      </c>
      <c r="AE259" s="2">
        <v>2</v>
      </c>
      <c r="AF259" s="2">
        <v>2</v>
      </c>
      <c r="AL259" s="2">
        <f t="shared" si="139"/>
        <v>1</v>
      </c>
      <c r="AM259" s="2" t="str">
        <f t="shared" si="140"/>
        <v>ED8C</v>
      </c>
      <c r="AN259" s="2" t="str">
        <f t="shared" si="141"/>
        <v>5B718</v>
      </c>
      <c r="AO259" s="2" t="str">
        <f t="shared" si="172"/>
        <v>AA</v>
      </c>
      <c r="AP259" s="2" t="str">
        <f t="shared" si="143"/>
        <v>ED8C-5B718-AA</v>
      </c>
      <c r="AQ259" s="2" t="s">
        <v>1672</v>
      </c>
      <c r="AR259" s="2" t="s">
        <v>1687</v>
      </c>
      <c r="AU259" s="2" t="s">
        <v>3562</v>
      </c>
      <c r="AV259" s="2" t="s">
        <v>3563</v>
      </c>
      <c r="AW259" s="2" t="s">
        <v>3564</v>
      </c>
      <c r="AY259" s="2" t="s">
        <v>1686</v>
      </c>
      <c r="AZ259" s="2" t="s">
        <v>1647</v>
      </c>
      <c r="BA259" s="2" t="s">
        <v>2115</v>
      </c>
      <c r="BB259" s="29"/>
      <c r="BC259" s="29"/>
      <c r="BD259" s="29"/>
      <c r="BE259" s="29"/>
      <c r="BF259" s="29"/>
      <c r="BG259" s="29">
        <v>-2.5099999999999998</v>
      </c>
      <c r="BH259" s="29">
        <f t="shared" si="137"/>
        <v>0</v>
      </c>
      <c r="BI259" s="29">
        <f t="shared" si="138"/>
        <v>0</v>
      </c>
      <c r="BJ259" s="29">
        <f t="shared" si="144"/>
        <v>-2.5099999999999998</v>
      </c>
      <c r="BK259" s="29">
        <f>BJ259/INDEX('EX-Rate'!A:I,MATCH('TT BoM '!BL259,'EX-Rate'!B:B,0),COLUMN('EX-Rate'!E:E))</f>
        <v>-0.36244587347402124</v>
      </c>
      <c r="BL259" s="2" t="s">
        <v>2109</v>
      </c>
      <c r="BM259" s="2" t="str">
        <f t="shared" si="175"/>
        <v>LP</v>
      </c>
      <c r="BN259" s="2" t="s">
        <v>3070</v>
      </c>
      <c r="BO259" s="2" t="s">
        <v>3071</v>
      </c>
      <c r="BQ259" s="29"/>
      <c r="BR259" s="29"/>
      <c r="BS259" s="29"/>
      <c r="BT259" s="29"/>
      <c r="BU259" s="29"/>
      <c r="BV259" s="29"/>
      <c r="CC259" s="29">
        <f t="shared" si="145"/>
        <v>-0.72489174694804248</v>
      </c>
      <c r="CD259" s="29">
        <f t="shared" si="146"/>
        <v>-0.72489174694804248</v>
      </c>
      <c r="CE259" s="29">
        <f t="shared" si="147"/>
        <v>-0.72489174694804248</v>
      </c>
      <c r="CF259" s="29">
        <f t="shared" si="148"/>
        <v>-0.72489174694804248</v>
      </c>
      <c r="CG259" s="29">
        <f t="shared" si="149"/>
        <v>-0.72489174694804248</v>
      </c>
      <c r="CH259" s="29">
        <f t="shared" si="150"/>
        <v>-0.72489174694804248</v>
      </c>
      <c r="CI259" s="29">
        <f t="shared" si="151"/>
        <v>-0.72489174694804248</v>
      </c>
      <c r="CJ259" s="29">
        <f t="shared" si="152"/>
        <v>-0.72489174694804248</v>
      </c>
      <c r="CK259" s="29">
        <f t="shared" si="153"/>
        <v>-0.72489174694804248</v>
      </c>
      <c r="CL259" s="29">
        <f t="shared" si="154"/>
        <v>-0.72489174694804248</v>
      </c>
      <c r="CM259" s="29">
        <f t="shared" si="155"/>
        <v>-0.72489174694804248</v>
      </c>
      <c r="CN259" s="29">
        <f t="shared" si="156"/>
        <v>-0.72489174694804248</v>
      </c>
      <c r="CO259" s="29">
        <f t="shared" si="157"/>
        <v>-0.72489174694804248</v>
      </c>
      <c r="CQ259" s="29">
        <f t="shared" si="158"/>
        <v>-5.0199999999999996</v>
      </c>
      <c r="CR259" s="29">
        <f t="shared" si="159"/>
        <v>-5.0199999999999996</v>
      </c>
      <c r="CS259" s="29">
        <f t="shared" si="160"/>
        <v>-5.0199999999999996</v>
      </c>
      <c r="CT259" s="29">
        <f t="shared" si="161"/>
        <v>-5.0199999999999996</v>
      </c>
      <c r="CU259" s="29">
        <f t="shared" si="162"/>
        <v>-5.0199999999999996</v>
      </c>
      <c r="CV259" s="29">
        <f t="shared" si="163"/>
        <v>-5.0199999999999996</v>
      </c>
      <c r="CW259" s="29">
        <f t="shared" si="164"/>
        <v>-5.0199999999999996</v>
      </c>
      <c r="CX259" s="29">
        <f t="shared" si="165"/>
        <v>-5.0199999999999996</v>
      </c>
      <c r="CY259" s="29">
        <f t="shared" si="166"/>
        <v>-5.0199999999999996</v>
      </c>
      <c r="CZ259" s="29">
        <f t="shared" si="167"/>
        <v>-5.0199999999999996</v>
      </c>
      <c r="DA259" s="29">
        <f t="shared" si="168"/>
        <v>-5.0199999999999996</v>
      </c>
      <c r="DB259" s="29">
        <f t="shared" si="169"/>
        <v>-5.0199999999999996</v>
      </c>
      <c r="DC259" s="29">
        <f t="shared" si="170"/>
        <v>-5.0199999999999996</v>
      </c>
    </row>
    <row r="260" spans="11:107" s="2" customFormat="1">
      <c r="K260" s="17" t="s">
        <v>130</v>
      </c>
      <c r="L260" s="17" t="s">
        <v>314</v>
      </c>
      <c r="M260" s="17" t="s">
        <v>66</v>
      </c>
      <c r="N260" s="2" t="str">
        <f t="shared" si="176"/>
        <v>3M515D035AD</v>
      </c>
      <c r="O260" s="2" t="str">
        <f t="shared" si="174"/>
        <v>AD</v>
      </c>
      <c r="P260" s="2" t="str">
        <f t="shared" si="177"/>
        <v>3M51-5D035-AD</v>
      </c>
      <c r="Q260" s="2" t="s">
        <v>3305</v>
      </c>
      <c r="R260" s="2" t="s">
        <v>3306</v>
      </c>
      <c r="S260" s="2" t="s">
        <v>3114</v>
      </c>
      <c r="T260" s="2">
        <v>2</v>
      </c>
      <c r="U260" s="2">
        <v>2</v>
      </c>
      <c r="V260" s="2">
        <v>2</v>
      </c>
      <c r="W260" s="2">
        <v>2</v>
      </c>
      <c r="X260" s="2">
        <v>2</v>
      </c>
      <c r="Y260" s="2">
        <v>2</v>
      </c>
      <c r="Z260" s="2">
        <v>2</v>
      </c>
      <c r="AA260" s="2">
        <v>2</v>
      </c>
      <c r="AB260" s="2">
        <v>2</v>
      </c>
      <c r="AC260" s="2">
        <v>2</v>
      </c>
      <c r="AD260" s="2">
        <v>2</v>
      </c>
      <c r="AE260" s="2">
        <v>2</v>
      </c>
      <c r="AF260" s="2">
        <v>2</v>
      </c>
      <c r="AL260" s="2">
        <f t="shared" si="139"/>
        <v>1</v>
      </c>
      <c r="AM260" s="2" t="str">
        <f t="shared" si="140"/>
        <v>3M51</v>
      </c>
      <c r="AN260" s="2" t="str">
        <f t="shared" si="141"/>
        <v>5D035</v>
      </c>
      <c r="AO260" s="2" t="str">
        <f t="shared" si="172"/>
        <v>AD</v>
      </c>
      <c r="AP260" s="2" t="str">
        <f t="shared" si="143"/>
        <v>3M51-5D035-AD</v>
      </c>
      <c r="AQ260" s="2" t="s">
        <v>1672</v>
      </c>
      <c r="AR260" s="2" t="s">
        <v>1687</v>
      </c>
      <c r="AU260" s="2" t="s">
        <v>1647</v>
      </c>
      <c r="AV260" s="2" t="s">
        <v>2154</v>
      </c>
      <c r="AW260" s="2" t="s">
        <v>2154</v>
      </c>
      <c r="AY260" s="2" t="s">
        <v>1686</v>
      </c>
      <c r="AZ260" s="2" t="s">
        <v>1647</v>
      </c>
      <c r="BA260" s="2" t="s">
        <v>2115</v>
      </c>
      <c r="BB260" s="29"/>
      <c r="BC260" s="29"/>
      <c r="BD260" s="29"/>
      <c r="BE260" s="29"/>
      <c r="BF260" s="29"/>
      <c r="BG260" s="29">
        <v>-0.31274299999999999</v>
      </c>
      <c r="BH260" s="29">
        <f t="shared" si="137"/>
        <v>-1.1571491000000001E-2</v>
      </c>
      <c r="BI260" s="29">
        <f t="shared" si="138"/>
        <v>-3.2431449100000002E-2</v>
      </c>
      <c r="BJ260" s="29">
        <f t="shared" si="144"/>
        <v>-0.35674594009999999</v>
      </c>
      <c r="BK260" s="29">
        <f>BJ260/INDEX('EX-Rate'!A:I,MATCH('TT BoM '!BL260,'EX-Rate'!B:B,0),COLUMN('EX-Rate'!E:E))</f>
        <v>-0.40958331395420594</v>
      </c>
      <c r="BL260" s="2" t="s">
        <v>3064</v>
      </c>
      <c r="BM260" s="2" t="str">
        <f t="shared" si="175"/>
        <v>SP</v>
      </c>
      <c r="BN260" s="2" t="s">
        <v>3113</v>
      </c>
      <c r="BO260" s="2" t="s">
        <v>3114</v>
      </c>
      <c r="BQ260" s="29"/>
      <c r="BR260" s="29"/>
      <c r="BS260" s="29"/>
      <c r="BT260" s="29"/>
      <c r="BU260" s="29"/>
      <c r="BV260" s="29"/>
      <c r="CC260" s="29">
        <f t="shared" si="145"/>
        <v>-0.81916662790841188</v>
      </c>
      <c r="CD260" s="29">
        <f t="shared" si="146"/>
        <v>-0.81916662790841188</v>
      </c>
      <c r="CE260" s="29">
        <f t="shared" si="147"/>
        <v>-0.81916662790841188</v>
      </c>
      <c r="CF260" s="29">
        <f t="shared" si="148"/>
        <v>-0.81916662790841188</v>
      </c>
      <c r="CG260" s="29">
        <f t="shared" si="149"/>
        <v>-0.81916662790841188</v>
      </c>
      <c r="CH260" s="29">
        <f t="shared" si="150"/>
        <v>-0.81916662790841188</v>
      </c>
      <c r="CI260" s="29">
        <f t="shared" si="151"/>
        <v>-0.81916662790841188</v>
      </c>
      <c r="CJ260" s="29">
        <f t="shared" si="152"/>
        <v>-0.81916662790841188</v>
      </c>
      <c r="CK260" s="29">
        <f t="shared" si="153"/>
        <v>-0.81916662790841188</v>
      </c>
      <c r="CL260" s="29">
        <f t="shared" si="154"/>
        <v>-0.81916662790841188</v>
      </c>
      <c r="CM260" s="29">
        <f t="shared" si="155"/>
        <v>-0.81916662790841188</v>
      </c>
      <c r="CN260" s="29">
        <f t="shared" si="156"/>
        <v>-0.81916662790841188</v>
      </c>
      <c r="CO260" s="29">
        <f t="shared" si="157"/>
        <v>-0.81916662790841188</v>
      </c>
      <c r="CQ260" s="29">
        <f t="shared" si="158"/>
        <v>-0.71349188019999998</v>
      </c>
      <c r="CR260" s="29">
        <f t="shared" si="159"/>
        <v>-0.71349188019999998</v>
      </c>
      <c r="CS260" s="29">
        <f t="shared" si="160"/>
        <v>-0.71349188019999998</v>
      </c>
      <c r="CT260" s="29">
        <f t="shared" si="161"/>
        <v>-0.71349188019999998</v>
      </c>
      <c r="CU260" s="29">
        <f t="shared" si="162"/>
        <v>-0.71349188019999998</v>
      </c>
      <c r="CV260" s="29">
        <f t="shared" si="163"/>
        <v>-0.71349188019999998</v>
      </c>
      <c r="CW260" s="29">
        <f t="shared" si="164"/>
        <v>-0.71349188019999998</v>
      </c>
      <c r="CX260" s="29">
        <f t="shared" si="165"/>
        <v>-0.71349188019999998</v>
      </c>
      <c r="CY260" s="29">
        <f t="shared" si="166"/>
        <v>-0.71349188019999998</v>
      </c>
      <c r="CZ260" s="29">
        <f t="shared" si="167"/>
        <v>-0.71349188019999998</v>
      </c>
      <c r="DA260" s="29">
        <f t="shared" si="168"/>
        <v>-0.71349188019999998</v>
      </c>
      <c r="DB260" s="29">
        <f t="shared" si="169"/>
        <v>-0.71349188019999998</v>
      </c>
      <c r="DC260" s="29">
        <f t="shared" si="170"/>
        <v>-0.71349188019999998</v>
      </c>
    </row>
    <row r="261" spans="11:107" s="2" customFormat="1">
      <c r="K261" s="17" t="s">
        <v>40</v>
      </c>
      <c r="L261" s="17" t="s">
        <v>315</v>
      </c>
      <c r="M261" s="17" t="s">
        <v>56</v>
      </c>
      <c r="N261" s="2" t="str">
        <f t="shared" si="176"/>
        <v>BV615D217AB</v>
      </c>
      <c r="O261" s="2" t="str">
        <f t="shared" si="174"/>
        <v>AB</v>
      </c>
      <c r="P261" s="2" t="str">
        <f t="shared" si="177"/>
        <v>BV61-5D217-AB</v>
      </c>
      <c r="Q261" s="2" t="s">
        <v>3305</v>
      </c>
      <c r="R261" s="2" t="s">
        <v>3306</v>
      </c>
      <c r="S261" s="2" t="s">
        <v>3116</v>
      </c>
      <c r="T261" s="2">
        <v>1</v>
      </c>
      <c r="U261" s="2">
        <v>1</v>
      </c>
      <c r="V261" s="2">
        <v>1</v>
      </c>
      <c r="W261" s="2">
        <v>1</v>
      </c>
      <c r="X261" s="2">
        <v>1</v>
      </c>
      <c r="Y261" s="2">
        <v>1</v>
      </c>
      <c r="Z261" s="2">
        <v>1</v>
      </c>
      <c r="AA261" s="2">
        <v>1</v>
      </c>
      <c r="AB261" s="2">
        <v>1</v>
      </c>
      <c r="AC261" s="2">
        <v>1</v>
      </c>
      <c r="AD261" s="2">
        <v>1</v>
      </c>
      <c r="AE261" s="2">
        <v>1</v>
      </c>
      <c r="AF261" s="2">
        <v>1</v>
      </c>
      <c r="AL261" s="2">
        <f t="shared" si="139"/>
        <v>1</v>
      </c>
      <c r="AM261" s="2" t="str">
        <f t="shared" si="140"/>
        <v>BV61</v>
      </c>
      <c r="AN261" s="2" t="str">
        <f t="shared" si="141"/>
        <v>5D217</v>
      </c>
      <c r="AO261" s="2" t="str">
        <f t="shared" si="172"/>
        <v>AB</v>
      </c>
      <c r="AP261" s="2" t="str">
        <f t="shared" si="143"/>
        <v>BV61-5D217-AB</v>
      </c>
      <c r="AQ261" s="2" t="s">
        <v>1672</v>
      </c>
      <c r="AR261" s="2" t="s">
        <v>1687</v>
      </c>
      <c r="AU261" s="2" t="s">
        <v>3638</v>
      </c>
      <c r="AV261" s="2" t="s">
        <v>3639</v>
      </c>
      <c r="AW261" s="2" t="s">
        <v>3640</v>
      </c>
      <c r="AY261" s="2" t="s">
        <v>1686</v>
      </c>
      <c r="AZ261" s="39" t="s">
        <v>1648</v>
      </c>
      <c r="BA261" s="2" t="s">
        <v>2115</v>
      </c>
      <c r="BB261" s="29"/>
      <c r="BC261" s="29"/>
      <c r="BD261" s="29"/>
      <c r="BE261" s="29"/>
      <c r="BF261" s="29"/>
      <c r="BG261" s="29">
        <v>-15.76</v>
      </c>
      <c r="BH261" s="29">
        <f t="shared" si="137"/>
        <v>0</v>
      </c>
      <c r="BI261" s="29">
        <f t="shared" si="138"/>
        <v>0</v>
      </c>
      <c r="BJ261" s="29">
        <f t="shared" si="144"/>
        <v>-15.76</v>
      </c>
      <c r="BK261" s="29">
        <f>BJ261/INDEX('EX-Rate'!A:I,MATCH('TT BoM '!BL261,'EX-Rate'!B:B,0),COLUMN('EX-Rate'!E:E))</f>
        <v>-2.2757557633269223</v>
      </c>
      <c r="BL261" s="2" t="s">
        <v>2109</v>
      </c>
      <c r="BM261" s="2" t="str">
        <f t="shared" si="175"/>
        <v>LP</v>
      </c>
      <c r="BN261" s="2" t="s">
        <v>3115</v>
      </c>
      <c r="BO261" s="2" t="s">
        <v>3116</v>
      </c>
      <c r="BQ261" s="29"/>
      <c r="BR261" s="29"/>
      <c r="BS261" s="29"/>
      <c r="BT261" s="29"/>
      <c r="BU261" s="29"/>
      <c r="BV261" s="29"/>
      <c r="CC261" s="29">
        <f t="shared" si="145"/>
        <v>-2.2757557633269223</v>
      </c>
      <c r="CD261" s="29">
        <f t="shared" si="146"/>
        <v>-2.2757557633269223</v>
      </c>
      <c r="CE261" s="29">
        <f t="shared" si="147"/>
        <v>-2.2757557633269223</v>
      </c>
      <c r="CF261" s="29">
        <f t="shared" si="148"/>
        <v>-2.2757557633269223</v>
      </c>
      <c r="CG261" s="29">
        <f t="shared" si="149"/>
        <v>-2.2757557633269223</v>
      </c>
      <c r="CH261" s="29">
        <f t="shared" si="150"/>
        <v>-2.2757557633269223</v>
      </c>
      <c r="CI261" s="29">
        <f t="shared" si="151"/>
        <v>-2.2757557633269223</v>
      </c>
      <c r="CJ261" s="29">
        <f t="shared" si="152"/>
        <v>-2.2757557633269223</v>
      </c>
      <c r="CK261" s="29">
        <f t="shared" si="153"/>
        <v>-2.2757557633269223</v>
      </c>
      <c r="CL261" s="29">
        <f t="shared" si="154"/>
        <v>-2.2757557633269223</v>
      </c>
      <c r="CM261" s="29">
        <f t="shared" si="155"/>
        <v>-2.2757557633269223</v>
      </c>
      <c r="CN261" s="29">
        <f t="shared" si="156"/>
        <v>-2.2757557633269223</v>
      </c>
      <c r="CO261" s="29">
        <f t="shared" si="157"/>
        <v>-2.2757557633269223</v>
      </c>
      <c r="CQ261" s="29">
        <f t="shared" si="158"/>
        <v>-15.76</v>
      </c>
      <c r="CR261" s="29">
        <f t="shared" si="159"/>
        <v>-15.76</v>
      </c>
      <c r="CS261" s="29">
        <f t="shared" si="160"/>
        <v>-15.76</v>
      </c>
      <c r="CT261" s="29">
        <f t="shared" si="161"/>
        <v>-15.76</v>
      </c>
      <c r="CU261" s="29">
        <f t="shared" si="162"/>
        <v>-15.76</v>
      </c>
      <c r="CV261" s="29">
        <f t="shared" si="163"/>
        <v>-15.76</v>
      </c>
      <c r="CW261" s="29">
        <f t="shared" si="164"/>
        <v>-15.76</v>
      </c>
      <c r="CX261" s="29">
        <f t="shared" si="165"/>
        <v>-15.76</v>
      </c>
      <c r="CY261" s="29">
        <f t="shared" si="166"/>
        <v>-15.76</v>
      </c>
      <c r="CZ261" s="29">
        <f t="shared" si="167"/>
        <v>-15.76</v>
      </c>
      <c r="DA261" s="29">
        <f t="shared" si="168"/>
        <v>-15.76</v>
      </c>
      <c r="DB261" s="29">
        <f t="shared" si="169"/>
        <v>-15.76</v>
      </c>
      <c r="DC261" s="29">
        <f t="shared" si="170"/>
        <v>-15.76</v>
      </c>
    </row>
    <row r="262" spans="11:107" s="2" customFormat="1">
      <c r="K262" s="17" t="s">
        <v>124</v>
      </c>
      <c r="L262" s="17" t="s">
        <v>316</v>
      </c>
      <c r="M262" s="17" t="s">
        <v>121</v>
      </c>
      <c r="N262" s="2" t="str">
        <f t="shared" si="176"/>
        <v>JD815E211AE</v>
      </c>
      <c r="O262" s="2" t="str">
        <f t="shared" si="174"/>
        <v>AE</v>
      </c>
      <c r="P262" s="2" t="str">
        <f t="shared" si="177"/>
        <v>JD81-5E211-AE</v>
      </c>
      <c r="Q262" s="2" t="s">
        <v>3305</v>
      </c>
      <c r="R262" s="2" t="s">
        <v>3306</v>
      </c>
      <c r="S262" s="2" t="s">
        <v>2895</v>
      </c>
      <c r="T262" s="2" t="s">
        <v>1375</v>
      </c>
      <c r="U262" s="2" t="s">
        <v>1375</v>
      </c>
      <c r="V262" s="2" t="s">
        <v>1375</v>
      </c>
      <c r="W262" s="2" t="s">
        <v>1375</v>
      </c>
      <c r="X262" s="2">
        <v>1</v>
      </c>
      <c r="Y262" s="2">
        <v>1</v>
      </c>
      <c r="Z262" s="2" t="s">
        <v>1375</v>
      </c>
      <c r="AA262" s="2">
        <v>1</v>
      </c>
      <c r="AB262" s="2" t="s">
        <v>1375</v>
      </c>
      <c r="AC262" s="2" t="s">
        <v>1375</v>
      </c>
      <c r="AD262" s="2" t="s">
        <v>1375</v>
      </c>
      <c r="AE262" s="2" t="s">
        <v>1375</v>
      </c>
      <c r="AF262" s="2" t="s">
        <v>1375</v>
      </c>
      <c r="AL262" s="2">
        <f t="shared" si="139"/>
        <v>1</v>
      </c>
      <c r="AM262" s="2" t="str">
        <f t="shared" si="140"/>
        <v>JD81</v>
      </c>
      <c r="AN262" s="2" t="str">
        <f t="shared" si="141"/>
        <v>5E211</v>
      </c>
      <c r="AO262" s="2" t="str">
        <f t="shared" si="172"/>
        <v>AE</v>
      </c>
      <c r="AP262" s="2" t="str">
        <f t="shared" si="143"/>
        <v>JD81-5E211-AE</v>
      </c>
      <c r="AQ262" s="2" t="s">
        <v>1672</v>
      </c>
      <c r="AR262" s="2" t="s">
        <v>1673</v>
      </c>
      <c r="AS262" s="2" t="s">
        <v>2164</v>
      </c>
      <c r="AT262" s="2" t="s">
        <v>2165</v>
      </c>
      <c r="AU262" s="2" t="s">
        <v>3024</v>
      </c>
      <c r="AV262" s="2" t="s">
        <v>2932</v>
      </c>
      <c r="AW262" s="2" t="s">
        <v>2933</v>
      </c>
      <c r="AX262" s="2" t="s">
        <v>2934</v>
      </c>
      <c r="AY262" s="2" t="s">
        <v>2108</v>
      </c>
      <c r="AZ262" s="39" t="s">
        <v>1648</v>
      </c>
      <c r="BA262" s="2" t="s">
        <v>2115</v>
      </c>
      <c r="BB262" s="29">
        <v>-434.49</v>
      </c>
      <c r="BC262" s="29">
        <v>-4.97</v>
      </c>
      <c r="BD262" s="29">
        <v>-6.59</v>
      </c>
      <c r="BE262" s="29">
        <v>0</v>
      </c>
      <c r="BF262" s="29">
        <v>-5.31</v>
      </c>
      <c r="BG262" s="29">
        <v>-451.36</v>
      </c>
      <c r="BH262" s="29">
        <f t="shared" si="137"/>
        <v>0</v>
      </c>
      <c r="BI262" s="29">
        <f t="shared" si="138"/>
        <v>0</v>
      </c>
      <c r="BJ262" s="29">
        <f t="shared" si="144"/>
        <v>-451.36</v>
      </c>
      <c r="BK262" s="29">
        <f>BJ262/INDEX('EX-Rate'!A:I,MATCH('TT BoM '!BL262,'EX-Rate'!B:B,0),COLUMN('EX-Rate'!E:E))</f>
        <v>-65.176720896906076</v>
      </c>
      <c r="BL262" s="2" t="s">
        <v>2109</v>
      </c>
      <c r="BM262" s="2" t="str">
        <f t="shared" si="175"/>
        <v>LP</v>
      </c>
      <c r="BN262" s="2" t="s">
        <v>2888</v>
      </c>
      <c r="BO262" s="2" t="s">
        <v>2895</v>
      </c>
      <c r="BQ262" s="29">
        <v>-235000</v>
      </c>
      <c r="BR262" s="29">
        <v>-3906000</v>
      </c>
      <c r="BS262" s="29"/>
      <c r="BT262" s="29">
        <v>-826122</v>
      </c>
      <c r="BU262" s="29">
        <v>155639</v>
      </c>
      <c r="BV262" s="29">
        <v>0</v>
      </c>
      <c r="CC262" s="29">
        <f t="shared" si="145"/>
        <v>0</v>
      </c>
      <c r="CD262" s="29">
        <f t="shared" si="146"/>
        <v>0</v>
      </c>
      <c r="CE262" s="29">
        <f t="shared" si="147"/>
        <v>0</v>
      </c>
      <c r="CF262" s="29">
        <f t="shared" si="148"/>
        <v>0</v>
      </c>
      <c r="CG262" s="29">
        <f t="shared" si="149"/>
        <v>-65.176720896906076</v>
      </c>
      <c r="CH262" s="29">
        <f t="shared" si="150"/>
        <v>-65.176720896906076</v>
      </c>
      <c r="CI262" s="29">
        <f t="shared" si="151"/>
        <v>0</v>
      </c>
      <c r="CJ262" s="29">
        <f t="shared" si="152"/>
        <v>-65.176720896906076</v>
      </c>
      <c r="CK262" s="29">
        <f t="shared" si="153"/>
        <v>0</v>
      </c>
      <c r="CL262" s="29">
        <f t="shared" si="154"/>
        <v>0</v>
      </c>
      <c r="CM262" s="29">
        <f t="shared" si="155"/>
        <v>0</v>
      </c>
      <c r="CN262" s="29">
        <f t="shared" si="156"/>
        <v>0</v>
      </c>
      <c r="CO262" s="29">
        <f t="shared" si="157"/>
        <v>0</v>
      </c>
      <c r="CQ262" s="29">
        <f t="shared" si="158"/>
        <v>0</v>
      </c>
      <c r="CR262" s="29">
        <f t="shared" si="159"/>
        <v>0</v>
      </c>
      <c r="CS262" s="29">
        <f t="shared" si="160"/>
        <v>0</v>
      </c>
      <c r="CT262" s="29">
        <f t="shared" si="161"/>
        <v>0</v>
      </c>
      <c r="CU262" s="29">
        <f t="shared" si="162"/>
        <v>-451.36</v>
      </c>
      <c r="CV262" s="29">
        <f t="shared" si="163"/>
        <v>-451.36</v>
      </c>
      <c r="CW262" s="29">
        <f t="shared" si="164"/>
        <v>0</v>
      </c>
      <c r="CX262" s="29">
        <f t="shared" si="165"/>
        <v>-451.36</v>
      </c>
      <c r="CY262" s="29">
        <f t="shared" si="166"/>
        <v>0</v>
      </c>
      <c r="CZ262" s="29">
        <f t="shared" si="167"/>
        <v>0</v>
      </c>
      <c r="DA262" s="29">
        <f t="shared" si="168"/>
        <v>0</v>
      </c>
      <c r="DB262" s="29">
        <f t="shared" si="169"/>
        <v>0</v>
      </c>
      <c r="DC262" s="29">
        <f t="shared" si="170"/>
        <v>0</v>
      </c>
    </row>
    <row r="263" spans="11:107" s="2" customFormat="1">
      <c r="K263" s="17" t="s">
        <v>124</v>
      </c>
      <c r="L263" s="17" t="s">
        <v>316</v>
      </c>
      <c r="M263" s="17" t="s">
        <v>61</v>
      </c>
      <c r="N263" s="2" t="str">
        <f t="shared" si="176"/>
        <v>JD815E211BB</v>
      </c>
      <c r="O263" s="2" t="str">
        <f t="shared" si="174"/>
        <v>BB</v>
      </c>
      <c r="P263" s="2" t="str">
        <f t="shared" si="177"/>
        <v>JD81-5E211-BB</v>
      </c>
      <c r="Q263" s="2" t="s">
        <v>3305</v>
      </c>
      <c r="R263" s="2" t="s">
        <v>3306</v>
      </c>
      <c r="S263" s="2" t="s">
        <v>2895</v>
      </c>
      <c r="T263" s="2">
        <v>1</v>
      </c>
      <c r="U263" s="2">
        <v>1</v>
      </c>
      <c r="V263" s="2">
        <v>1</v>
      </c>
      <c r="W263" s="2">
        <v>1</v>
      </c>
      <c r="X263" s="2" t="s">
        <v>1375</v>
      </c>
      <c r="Y263" s="2" t="s">
        <v>1375</v>
      </c>
      <c r="Z263" s="2">
        <v>1</v>
      </c>
      <c r="AA263" s="2" t="s">
        <v>1375</v>
      </c>
      <c r="AB263" s="2" t="s">
        <v>1375</v>
      </c>
      <c r="AC263" s="2" t="s">
        <v>1375</v>
      </c>
      <c r="AD263" s="2" t="s">
        <v>1375</v>
      </c>
      <c r="AE263" s="2" t="s">
        <v>1375</v>
      </c>
      <c r="AF263" s="2" t="s">
        <v>1375</v>
      </c>
      <c r="AL263" s="2">
        <f t="shared" si="139"/>
        <v>1</v>
      </c>
      <c r="AM263" s="2" t="str">
        <f t="shared" si="140"/>
        <v>JD81</v>
      </c>
      <c r="AN263" s="2" t="str">
        <f t="shared" si="141"/>
        <v>5E211</v>
      </c>
      <c r="AO263" s="2" t="str">
        <f t="shared" si="172"/>
        <v>BB</v>
      </c>
      <c r="AP263" s="2" t="str">
        <f t="shared" si="143"/>
        <v>JD81-5E211-BB</v>
      </c>
      <c r="AQ263" s="2" t="s">
        <v>1672</v>
      </c>
      <c r="AR263" s="2" t="s">
        <v>1673</v>
      </c>
      <c r="AS263" s="2" t="s">
        <v>2164</v>
      </c>
      <c r="AT263" s="2" t="s">
        <v>2165</v>
      </c>
      <c r="AU263" s="2" t="s">
        <v>3025</v>
      </c>
      <c r="AV263" s="2" t="s">
        <v>2935</v>
      </c>
      <c r="AW263" s="2" t="s">
        <v>2936</v>
      </c>
      <c r="AX263" s="2" t="s">
        <v>2937</v>
      </c>
      <c r="AY263" s="2" t="s">
        <v>2108</v>
      </c>
      <c r="AZ263" s="39" t="s">
        <v>1648</v>
      </c>
      <c r="BA263" s="2" t="s">
        <v>2115</v>
      </c>
      <c r="BB263" s="29">
        <v>-359.43</v>
      </c>
      <c r="BC263" s="29">
        <v>-4.9400000000000004</v>
      </c>
      <c r="BD263" s="29">
        <v>-6.59</v>
      </c>
      <c r="BE263" s="29">
        <v>0</v>
      </c>
      <c r="BF263" s="29">
        <v>-2.9</v>
      </c>
      <c r="BG263" s="29">
        <v>-373.85999999999996</v>
      </c>
      <c r="BH263" s="29">
        <f t="shared" si="137"/>
        <v>0</v>
      </c>
      <c r="BI263" s="29">
        <f t="shared" si="138"/>
        <v>0</v>
      </c>
      <c r="BJ263" s="29">
        <f t="shared" si="144"/>
        <v>-373.85999999999996</v>
      </c>
      <c r="BK263" s="29">
        <f>BJ263/INDEX('EX-Rate'!A:I,MATCH('TT BoM '!BL263,'EX-Rate'!B:B,0),COLUMN('EX-Rate'!E:E))</f>
        <v>-53.985663050596642</v>
      </c>
      <c r="BL263" s="2" t="s">
        <v>2109</v>
      </c>
      <c r="BM263" s="2" t="str">
        <f t="shared" si="175"/>
        <v>LP</v>
      </c>
      <c r="BN263" s="2" t="s">
        <v>2888</v>
      </c>
      <c r="BO263" s="2" t="s">
        <v>2895</v>
      </c>
      <c r="BQ263" s="29">
        <v>-1386000</v>
      </c>
      <c r="BR263" s="29">
        <v>-2904137.5</v>
      </c>
      <c r="BS263" s="29"/>
      <c r="BT263" s="29">
        <v>-1200889</v>
      </c>
      <c r="BU263" s="29">
        <v>413928</v>
      </c>
      <c r="BV263" s="29">
        <v>0</v>
      </c>
      <c r="CC263" s="29">
        <f t="shared" si="145"/>
        <v>-53.985663050596642</v>
      </c>
      <c r="CD263" s="29">
        <f t="shared" si="146"/>
        <v>-53.985663050596642</v>
      </c>
      <c r="CE263" s="29">
        <f t="shared" si="147"/>
        <v>-53.985663050596642</v>
      </c>
      <c r="CF263" s="29">
        <f t="shared" si="148"/>
        <v>-53.985663050596642</v>
      </c>
      <c r="CG263" s="29">
        <f t="shared" si="149"/>
        <v>0</v>
      </c>
      <c r="CH263" s="29">
        <f t="shared" si="150"/>
        <v>0</v>
      </c>
      <c r="CI263" s="29">
        <f t="shared" si="151"/>
        <v>-53.985663050596642</v>
      </c>
      <c r="CJ263" s="29">
        <f t="shared" si="152"/>
        <v>0</v>
      </c>
      <c r="CK263" s="29">
        <f t="shared" si="153"/>
        <v>0</v>
      </c>
      <c r="CL263" s="29">
        <f t="shared" si="154"/>
        <v>0</v>
      </c>
      <c r="CM263" s="29">
        <f t="shared" si="155"/>
        <v>0</v>
      </c>
      <c r="CN263" s="29">
        <f t="shared" si="156"/>
        <v>0</v>
      </c>
      <c r="CO263" s="29">
        <f t="shared" si="157"/>
        <v>0</v>
      </c>
      <c r="CQ263" s="29">
        <f t="shared" si="158"/>
        <v>-373.85999999999996</v>
      </c>
      <c r="CR263" s="29">
        <f t="shared" si="159"/>
        <v>-373.85999999999996</v>
      </c>
      <c r="CS263" s="29">
        <f t="shared" si="160"/>
        <v>-373.85999999999996</v>
      </c>
      <c r="CT263" s="29">
        <f t="shared" si="161"/>
        <v>-373.85999999999996</v>
      </c>
      <c r="CU263" s="29">
        <f t="shared" si="162"/>
        <v>0</v>
      </c>
      <c r="CV263" s="29">
        <f t="shared" si="163"/>
        <v>0</v>
      </c>
      <c r="CW263" s="29">
        <f t="shared" si="164"/>
        <v>-373.85999999999996</v>
      </c>
      <c r="CX263" s="29">
        <f t="shared" si="165"/>
        <v>0</v>
      </c>
      <c r="CY263" s="29">
        <f t="shared" si="166"/>
        <v>0</v>
      </c>
      <c r="CZ263" s="29">
        <f t="shared" si="167"/>
        <v>0</v>
      </c>
      <c r="DA263" s="29">
        <f t="shared" si="168"/>
        <v>0</v>
      </c>
      <c r="DB263" s="29">
        <f t="shared" si="169"/>
        <v>0</v>
      </c>
      <c r="DC263" s="29">
        <f t="shared" si="170"/>
        <v>0</v>
      </c>
    </row>
    <row r="264" spans="11:107" s="2" customFormat="1">
      <c r="K264" s="17" t="s">
        <v>124</v>
      </c>
      <c r="L264" s="17" t="s">
        <v>316</v>
      </c>
      <c r="M264" s="17" t="s">
        <v>36</v>
      </c>
      <c r="N264" s="2" t="str">
        <f t="shared" si="176"/>
        <v>JD815E211CB</v>
      </c>
      <c r="O264" s="2" t="str">
        <f t="shared" si="174"/>
        <v>CB</v>
      </c>
      <c r="P264" s="2" t="str">
        <f t="shared" si="177"/>
        <v>JD81-5E211-CB</v>
      </c>
      <c r="Q264" s="2" t="s">
        <v>3305</v>
      </c>
      <c r="R264" s="2" t="s">
        <v>3306</v>
      </c>
      <c r="S264" s="2" t="s">
        <v>2895</v>
      </c>
      <c r="T264" s="2" t="s">
        <v>1375</v>
      </c>
      <c r="U264" s="2" t="s">
        <v>1375</v>
      </c>
      <c r="V264" s="2" t="s">
        <v>1375</v>
      </c>
      <c r="W264" s="2" t="s">
        <v>1375</v>
      </c>
      <c r="X264" s="2" t="s">
        <v>1375</v>
      </c>
      <c r="Y264" s="2" t="s">
        <v>1375</v>
      </c>
      <c r="Z264" s="2" t="s">
        <v>1375</v>
      </c>
      <c r="AA264" s="2" t="s">
        <v>1375</v>
      </c>
      <c r="AB264" s="2">
        <v>1</v>
      </c>
      <c r="AC264" s="2">
        <v>1</v>
      </c>
      <c r="AD264" s="2">
        <v>1</v>
      </c>
      <c r="AE264" s="2">
        <v>1</v>
      </c>
      <c r="AF264" s="2">
        <v>1</v>
      </c>
      <c r="AL264" s="2">
        <f t="shared" si="139"/>
        <v>1</v>
      </c>
      <c r="AM264" s="2" t="str">
        <f t="shared" si="140"/>
        <v>JD81</v>
      </c>
      <c r="AN264" s="2" t="str">
        <f t="shared" si="141"/>
        <v>5E211</v>
      </c>
      <c r="AO264" s="2" t="str">
        <f t="shared" si="172"/>
        <v>CB</v>
      </c>
      <c r="AP264" s="2" t="str">
        <f t="shared" si="143"/>
        <v>JD81-5E211-CB</v>
      </c>
      <c r="AQ264" s="2" t="s">
        <v>1672</v>
      </c>
      <c r="AR264" s="2" t="s">
        <v>1673</v>
      </c>
      <c r="AS264" s="2" t="s">
        <v>2164</v>
      </c>
      <c r="AT264" s="2" t="s">
        <v>2165</v>
      </c>
      <c r="AU264" s="2" t="s">
        <v>3026</v>
      </c>
      <c r="AV264" s="2" t="s">
        <v>2938</v>
      </c>
      <c r="AW264" s="2" t="s">
        <v>2936</v>
      </c>
      <c r="AX264" s="2" t="s">
        <v>2939</v>
      </c>
      <c r="AY264" s="2" t="s">
        <v>2108</v>
      </c>
      <c r="AZ264" s="39" t="s">
        <v>1648</v>
      </c>
      <c r="BA264" s="2" t="s">
        <v>2115</v>
      </c>
      <c r="BB264" s="29">
        <v>-382.99</v>
      </c>
      <c r="BC264" s="29">
        <v>-4.9400000000000004</v>
      </c>
      <c r="BD264" s="29">
        <v>-6.59</v>
      </c>
      <c r="BE264" s="29">
        <v>0</v>
      </c>
      <c r="BF264" s="29">
        <v>-2.9</v>
      </c>
      <c r="BG264" s="29">
        <v>-397.41999999999996</v>
      </c>
      <c r="BH264" s="29">
        <f t="shared" si="137"/>
        <v>0</v>
      </c>
      <c r="BI264" s="29">
        <f t="shared" si="138"/>
        <v>0</v>
      </c>
      <c r="BJ264" s="29">
        <f t="shared" si="144"/>
        <v>-397.41999999999996</v>
      </c>
      <c r="BK264" s="29">
        <f>BJ264/INDEX('EX-Rate'!A:I,MATCH('TT BoM '!BL264,'EX-Rate'!B:B,0),COLUMN('EX-Rate'!E:E))</f>
        <v>-57.387744635874711</v>
      </c>
      <c r="BL264" s="2" t="s">
        <v>2109</v>
      </c>
      <c r="BM264" s="2" t="str">
        <f t="shared" si="175"/>
        <v>LP</v>
      </c>
      <c r="BN264" s="2" t="s">
        <v>2888</v>
      </c>
      <c r="BO264" s="2" t="s">
        <v>2895</v>
      </c>
      <c r="BQ264" s="29">
        <v>0</v>
      </c>
      <c r="BR264" s="29">
        <v>0</v>
      </c>
      <c r="BS264" s="29"/>
      <c r="BT264" s="29" t="s">
        <v>2135</v>
      </c>
      <c r="BU264" s="29">
        <v>0</v>
      </c>
      <c r="BV264" s="29">
        <v>0</v>
      </c>
      <c r="CC264" s="29">
        <f t="shared" si="145"/>
        <v>0</v>
      </c>
      <c r="CD264" s="29">
        <f t="shared" si="146"/>
        <v>0</v>
      </c>
      <c r="CE264" s="29">
        <f t="shared" si="147"/>
        <v>0</v>
      </c>
      <c r="CF264" s="29">
        <f t="shared" si="148"/>
        <v>0</v>
      </c>
      <c r="CG264" s="29">
        <f t="shared" si="149"/>
        <v>0</v>
      </c>
      <c r="CH264" s="29">
        <f t="shared" si="150"/>
        <v>0</v>
      </c>
      <c r="CI264" s="29">
        <f t="shared" si="151"/>
        <v>0</v>
      </c>
      <c r="CJ264" s="29">
        <f t="shared" si="152"/>
        <v>0</v>
      </c>
      <c r="CK264" s="29">
        <f t="shared" si="153"/>
        <v>-57.387744635874711</v>
      </c>
      <c r="CL264" s="29">
        <f t="shared" si="154"/>
        <v>-57.387744635874711</v>
      </c>
      <c r="CM264" s="29">
        <f t="shared" si="155"/>
        <v>-57.387744635874711</v>
      </c>
      <c r="CN264" s="29">
        <f t="shared" si="156"/>
        <v>-57.387744635874711</v>
      </c>
      <c r="CO264" s="29">
        <f t="shared" si="157"/>
        <v>-57.387744635874711</v>
      </c>
      <c r="CQ264" s="29">
        <f t="shared" si="158"/>
        <v>0</v>
      </c>
      <c r="CR264" s="29">
        <f t="shared" si="159"/>
        <v>0</v>
      </c>
      <c r="CS264" s="29">
        <f t="shared" si="160"/>
        <v>0</v>
      </c>
      <c r="CT264" s="29">
        <f t="shared" si="161"/>
        <v>0</v>
      </c>
      <c r="CU264" s="29">
        <f t="shared" si="162"/>
        <v>0</v>
      </c>
      <c r="CV264" s="29">
        <f t="shared" si="163"/>
        <v>0</v>
      </c>
      <c r="CW264" s="29">
        <f t="shared" si="164"/>
        <v>0</v>
      </c>
      <c r="CX264" s="29">
        <f t="shared" si="165"/>
        <v>0</v>
      </c>
      <c r="CY264" s="29">
        <f t="shared" si="166"/>
        <v>-397.41999999999996</v>
      </c>
      <c r="CZ264" s="29">
        <f t="shared" si="167"/>
        <v>-397.41999999999996</v>
      </c>
      <c r="DA264" s="29">
        <f t="shared" si="168"/>
        <v>-397.41999999999996</v>
      </c>
      <c r="DB264" s="29">
        <f t="shared" si="169"/>
        <v>-397.41999999999996</v>
      </c>
      <c r="DC264" s="29">
        <f t="shared" si="170"/>
        <v>-397.41999999999996</v>
      </c>
    </row>
    <row r="265" spans="11:107" s="2" customFormat="1">
      <c r="K265" s="17" t="s">
        <v>97</v>
      </c>
      <c r="L265" s="17" t="s">
        <v>317</v>
      </c>
      <c r="M265" s="17" t="s">
        <v>45</v>
      </c>
      <c r="N265" s="2" t="str">
        <f t="shared" si="176"/>
        <v>JD8G5E292AC</v>
      </c>
      <c r="O265" s="2" t="str">
        <f t="shared" si="174"/>
        <v>AC</v>
      </c>
      <c r="P265" s="2" t="str">
        <f t="shared" si="177"/>
        <v>JD8G-5E292-AC</v>
      </c>
      <c r="Q265" s="2" t="s">
        <v>3305</v>
      </c>
      <c r="R265" s="2" t="s">
        <v>3306</v>
      </c>
      <c r="S265" s="2" t="s">
        <v>2896</v>
      </c>
      <c r="T265" s="2" t="s">
        <v>1375</v>
      </c>
      <c r="U265" s="2" t="s">
        <v>1375</v>
      </c>
      <c r="V265" s="2" t="s">
        <v>1375</v>
      </c>
      <c r="W265" s="2" t="s">
        <v>1375</v>
      </c>
      <c r="X265" s="2" t="s">
        <v>1375</v>
      </c>
      <c r="Y265" s="2" t="s">
        <v>1375</v>
      </c>
      <c r="Z265" s="2" t="s">
        <v>1375</v>
      </c>
      <c r="AA265" s="2" t="s">
        <v>1375</v>
      </c>
      <c r="AB265" s="2">
        <v>1</v>
      </c>
      <c r="AC265" s="2">
        <v>1</v>
      </c>
      <c r="AD265" s="2">
        <v>1</v>
      </c>
      <c r="AE265" s="2">
        <v>1</v>
      </c>
      <c r="AF265" s="2">
        <v>1</v>
      </c>
      <c r="AL265" s="2">
        <f t="shared" si="139"/>
        <v>1</v>
      </c>
      <c r="AM265" s="2" t="str">
        <f t="shared" si="140"/>
        <v>JD8G</v>
      </c>
      <c r="AN265" s="2" t="str">
        <f t="shared" si="141"/>
        <v>5E292</v>
      </c>
      <c r="AO265" s="2" t="s">
        <v>1407</v>
      </c>
      <c r="AP265" s="2" t="str">
        <f t="shared" si="143"/>
        <v>JD8G-5E292-AB</v>
      </c>
      <c r="AQ265" s="2" t="s">
        <v>1674</v>
      </c>
      <c r="AR265" s="2" t="s">
        <v>1675</v>
      </c>
      <c r="AS265" s="2" t="s">
        <v>2164</v>
      </c>
      <c r="AT265" s="2" t="s">
        <v>2165</v>
      </c>
      <c r="AU265" s="2" t="s">
        <v>3027</v>
      </c>
      <c r="AV265" s="2" t="s">
        <v>2940</v>
      </c>
      <c r="AW265" s="2" t="s">
        <v>2941</v>
      </c>
      <c r="AX265" s="2" t="s">
        <v>2940</v>
      </c>
      <c r="AY265" s="2" t="s">
        <v>2108</v>
      </c>
      <c r="AZ265" s="39" t="s">
        <v>1648</v>
      </c>
      <c r="BA265" s="2" t="s">
        <v>2115</v>
      </c>
      <c r="BB265" s="29">
        <v>-572.54999999999995</v>
      </c>
      <c r="BC265" s="29">
        <v>0</v>
      </c>
      <c r="BD265" s="29">
        <v>0</v>
      </c>
      <c r="BE265" s="29">
        <v>0</v>
      </c>
      <c r="BF265" s="29">
        <v>0</v>
      </c>
      <c r="BG265" s="29">
        <v>-572.54999999999995</v>
      </c>
      <c r="BH265" s="29">
        <f t="shared" si="137"/>
        <v>0</v>
      </c>
      <c r="BI265" s="29">
        <f t="shared" si="138"/>
        <v>0</v>
      </c>
      <c r="BJ265" s="29">
        <f t="shared" si="144"/>
        <v>-572.54999999999995</v>
      </c>
      <c r="BK265" s="29">
        <f>BJ265/INDEX('EX-Rate'!A:I,MATCH('TT BoM '!BL265,'EX-Rate'!B:B,0),COLUMN('EX-Rate'!E:E))</f>
        <v>-82.676647353605929</v>
      </c>
      <c r="BL265" s="2" t="s">
        <v>2109</v>
      </c>
      <c r="BM265" s="2" t="str">
        <f t="shared" si="175"/>
        <v>LP</v>
      </c>
      <c r="BN265" s="2" t="s">
        <v>2889</v>
      </c>
      <c r="BO265" s="2" t="s">
        <v>2896</v>
      </c>
      <c r="BQ265" s="29">
        <v>-815000</v>
      </c>
      <c r="BR265" s="29">
        <v>-815000</v>
      </c>
      <c r="BS265" s="29"/>
      <c r="BT265" s="29">
        <v>-453813</v>
      </c>
      <c r="BU265" s="29">
        <v>0</v>
      </c>
      <c r="BV265" s="29">
        <v>0</v>
      </c>
      <c r="CC265" s="29">
        <f t="shared" si="145"/>
        <v>0</v>
      </c>
      <c r="CD265" s="29">
        <f t="shared" si="146"/>
        <v>0</v>
      </c>
      <c r="CE265" s="29">
        <f t="shared" si="147"/>
        <v>0</v>
      </c>
      <c r="CF265" s="29">
        <f t="shared" si="148"/>
        <v>0</v>
      </c>
      <c r="CG265" s="29">
        <f t="shared" si="149"/>
        <v>0</v>
      </c>
      <c r="CH265" s="29">
        <f t="shared" si="150"/>
        <v>0</v>
      </c>
      <c r="CI265" s="29">
        <f t="shared" si="151"/>
        <v>0</v>
      </c>
      <c r="CJ265" s="29">
        <f t="shared" si="152"/>
        <v>0</v>
      </c>
      <c r="CK265" s="29">
        <f t="shared" si="153"/>
        <v>-82.676647353605929</v>
      </c>
      <c r="CL265" s="29">
        <f t="shared" si="154"/>
        <v>-82.676647353605929</v>
      </c>
      <c r="CM265" s="29">
        <f t="shared" si="155"/>
        <v>-82.676647353605929</v>
      </c>
      <c r="CN265" s="29">
        <f t="shared" si="156"/>
        <v>-82.676647353605929</v>
      </c>
      <c r="CO265" s="29">
        <f t="shared" si="157"/>
        <v>-82.676647353605929</v>
      </c>
      <c r="CQ265" s="29">
        <f t="shared" si="158"/>
        <v>0</v>
      </c>
      <c r="CR265" s="29">
        <f t="shared" si="159"/>
        <v>0</v>
      </c>
      <c r="CS265" s="29">
        <f t="shared" si="160"/>
        <v>0</v>
      </c>
      <c r="CT265" s="29">
        <f t="shared" si="161"/>
        <v>0</v>
      </c>
      <c r="CU265" s="29">
        <f t="shared" si="162"/>
        <v>0</v>
      </c>
      <c r="CV265" s="29">
        <f t="shared" si="163"/>
        <v>0</v>
      </c>
      <c r="CW265" s="29">
        <f t="shared" si="164"/>
        <v>0</v>
      </c>
      <c r="CX265" s="29">
        <f t="shared" si="165"/>
        <v>0</v>
      </c>
      <c r="CY265" s="29">
        <f t="shared" si="166"/>
        <v>-572.54999999999995</v>
      </c>
      <c r="CZ265" s="29">
        <f t="shared" si="167"/>
        <v>-572.54999999999995</v>
      </c>
      <c r="DA265" s="29">
        <f t="shared" si="168"/>
        <v>-572.54999999999995</v>
      </c>
      <c r="DB265" s="29">
        <f t="shared" si="169"/>
        <v>-572.54999999999995</v>
      </c>
      <c r="DC265" s="29">
        <f t="shared" si="170"/>
        <v>-572.54999999999995</v>
      </c>
    </row>
    <row r="266" spans="11:107" s="2" customFormat="1">
      <c r="K266" s="17" t="s">
        <v>318</v>
      </c>
      <c r="L266" s="17" t="s">
        <v>319</v>
      </c>
      <c r="M266" s="17" t="s">
        <v>320</v>
      </c>
      <c r="N266" s="2" t="str">
        <f t="shared" si="176"/>
        <v>JX615F228YA</v>
      </c>
      <c r="O266" s="2" t="str">
        <f t="shared" si="174"/>
        <v>YA</v>
      </c>
      <c r="P266" s="2" t="str">
        <f t="shared" si="177"/>
        <v>JX61-5F228-YA</v>
      </c>
      <c r="Q266" s="2" t="s">
        <v>1375</v>
      </c>
      <c r="R266" s="2" t="s">
        <v>1375</v>
      </c>
      <c r="S266" s="2" t="s">
        <v>1375</v>
      </c>
      <c r="T266" s="2" t="s">
        <v>1375</v>
      </c>
      <c r="U266" s="2" t="s">
        <v>1375</v>
      </c>
      <c r="V266" s="2" t="s">
        <v>1375</v>
      </c>
      <c r="W266" s="2" t="s">
        <v>1375</v>
      </c>
      <c r="X266" s="2">
        <v>1</v>
      </c>
      <c r="Y266" s="2">
        <v>1</v>
      </c>
      <c r="Z266" s="2" t="s">
        <v>1375</v>
      </c>
      <c r="AA266" s="2">
        <v>1</v>
      </c>
      <c r="AB266" s="2" t="s">
        <v>1375</v>
      </c>
      <c r="AC266" s="2" t="s">
        <v>1375</v>
      </c>
      <c r="AD266" s="2" t="s">
        <v>1375</v>
      </c>
      <c r="AE266" s="2" t="s">
        <v>1375</v>
      </c>
      <c r="AF266" s="2" t="s">
        <v>1375</v>
      </c>
      <c r="AL266" s="2">
        <f t="shared" si="139"/>
        <v>1</v>
      </c>
      <c r="AM266" s="2" t="str">
        <f t="shared" si="140"/>
        <v>JX61</v>
      </c>
      <c r="AN266" s="2" t="str">
        <f t="shared" si="141"/>
        <v>5F228</v>
      </c>
      <c r="AO266" s="2" t="str">
        <f t="shared" si="172"/>
        <v>YA</v>
      </c>
      <c r="AP266" s="2" t="str">
        <f t="shared" si="143"/>
        <v>JX61-5F228-YA</v>
      </c>
      <c r="AQ266" s="2" t="s">
        <v>1672</v>
      </c>
      <c r="AR266" s="2" t="s">
        <v>1673</v>
      </c>
      <c r="AS266" s="2">
        <v>0</v>
      </c>
      <c r="AT266" s="2" t="s">
        <v>2202</v>
      </c>
      <c r="AU266" s="2" t="s">
        <v>3028</v>
      </c>
      <c r="AV266" s="2" t="s">
        <v>2942</v>
      </c>
      <c r="AW266" s="2">
        <v>0</v>
      </c>
      <c r="AX266" s="2">
        <v>0</v>
      </c>
      <c r="AY266" s="2" t="s">
        <v>2108</v>
      </c>
      <c r="AZ266" s="39" t="s">
        <v>1648</v>
      </c>
      <c r="BA266" s="2" t="s">
        <v>2115</v>
      </c>
      <c r="BB266" s="29">
        <v>-560.44000000000005</v>
      </c>
      <c r="BC266" s="29">
        <v>0</v>
      </c>
      <c r="BD266" s="29">
        <v>0</v>
      </c>
      <c r="BE266" s="29">
        <v>0</v>
      </c>
      <c r="BF266" s="29">
        <v>0</v>
      </c>
      <c r="BG266" s="29">
        <v>-560.44000000000005</v>
      </c>
      <c r="BH266" s="29">
        <f t="shared" ref="BH266:BH329" si="179">IF(BM266="SP",BG266*$BH$9,0)</f>
        <v>0</v>
      </c>
      <c r="BI266" s="29">
        <f t="shared" ref="BI266:BI329" si="180">IF(BM266="SP",(BG266+BH266)*$BI$9,0)</f>
        <v>0</v>
      </c>
      <c r="BJ266" s="29">
        <f t="shared" si="144"/>
        <v>-560.44000000000005</v>
      </c>
      <c r="BK266" s="29">
        <f>BJ266/INDEX('EX-Rate'!A:I,MATCH('TT BoM '!BL266,'EX-Rate'!B:B,0),COLUMN('EX-Rate'!E:E))</f>
        <v>-80.92795431465359</v>
      </c>
      <c r="BL266" s="2" t="s">
        <v>2109</v>
      </c>
      <c r="BM266" s="2" t="str">
        <f t="shared" si="175"/>
        <v>LP</v>
      </c>
      <c r="BN266" s="2" t="s">
        <v>2890</v>
      </c>
      <c r="BO266" s="2">
        <v>0</v>
      </c>
      <c r="BQ266" s="29">
        <v>0</v>
      </c>
      <c r="BR266" s="29">
        <v>0</v>
      </c>
      <c r="BS266" s="29"/>
      <c r="BT266" s="29">
        <v>0</v>
      </c>
      <c r="BU266" s="29">
        <v>0</v>
      </c>
      <c r="BV266" s="29">
        <v>0</v>
      </c>
      <c r="CC266" s="29">
        <f t="shared" si="145"/>
        <v>0</v>
      </c>
      <c r="CD266" s="29">
        <f t="shared" si="146"/>
        <v>0</v>
      </c>
      <c r="CE266" s="29">
        <f t="shared" si="147"/>
        <v>0</v>
      </c>
      <c r="CF266" s="29">
        <f t="shared" si="148"/>
        <v>0</v>
      </c>
      <c r="CG266" s="29">
        <f t="shared" si="149"/>
        <v>-80.92795431465359</v>
      </c>
      <c r="CH266" s="29">
        <f t="shared" si="150"/>
        <v>-80.92795431465359</v>
      </c>
      <c r="CI266" s="29">
        <f t="shared" si="151"/>
        <v>0</v>
      </c>
      <c r="CJ266" s="29">
        <f t="shared" si="152"/>
        <v>-80.92795431465359</v>
      </c>
      <c r="CK266" s="29">
        <f t="shared" si="153"/>
        <v>0</v>
      </c>
      <c r="CL266" s="29">
        <f t="shared" si="154"/>
        <v>0</v>
      </c>
      <c r="CM266" s="29">
        <f t="shared" si="155"/>
        <v>0</v>
      </c>
      <c r="CN266" s="29">
        <f t="shared" si="156"/>
        <v>0</v>
      </c>
      <c r="CO266" s="29">
        <f t="shared" si="157"/>
        <v>0</v>
      </c>
      <c r="CQ266" s="29">
        <f t="shared" si="158"/>
        <v>0</v>
      </c>
      <c r="CR266" s="29">
        <f t="shared" si="159"/>
        <v>0</v>
      </c>
      <c r="CS266" s="29">
        <f t="shared" si="160"/>
        <v>0</v>
      </c>
      <c r="CT266" s="29">
        <f t="shared" si="161"/>
        <v>0</v>
      </c>
      <c r="CU266" s="29">
        <f t="shared" si="162"/>
        <v>-560.44000000000005</v>
      </c>
      <c r="CV266" s="29">
        <f t="shared" si="163"/>
        <v>-560.44000000000005</v>
      </c>
      <c r="CW266" s="29">
        <f t="shared" si="164"/>
        <v>0</v>
      </c>
      <c r="CX266" s="29">
        <f t="shared" si="165"/>
        <v>-560.44000000000005</v>
      </c>
      <c r="CY266" s="29">
        <f t="shared" si="166"/>
        <v>0</v>
      </c>
      <c r="CZ266" s="29">
        <f t="shared" si="167"/>
        <v>0</v>
      </c>
      <c r="DA266" s="29">
        <f t="shared" si="168"/>
        <v>0</v>
      </c>
      <c r="DB266" s="29">
        <f t="shared" si="169"/>
        <v>0</v>
      </c>
      <c r="DC266" s="29">
        <f t="shared" si="170"/>
        <v>0</v>
      </c>
    </row>
    <row r="267" spans="11:107" s="2" customFormat="1">
      <c r="K267" s="17" t="s">
        <v>97</v>
      </c>
      <c r="L267" s="17" t="s">
        <v>321</v>
      </c>
      <c r="M267" s="17" t="s">
        <v>56</v>
      </c>
      <c r="N267" s="2" t="str">
        <f t="shared" si="176"/>
        <v>JD8G5H295AB</v>
      </c>
      <c r="O267" s="2" t="str">
        <f t="shared" si="174"/>
        <v>AB</v>
      </c>
      <c r="P267" s="2" t="str">
        <f t="shared" si="177"/>
        <v>JD8G-5H295-AB</v>
      </c>
      <c r="Q267" s="2" t="s">
        <v>3305</v>
      </c>
      <c r="R267" s="2" t="s">
        <v>3306</v>
      </c>
      <c r="S267" s="2" t="s">
        <v>3066</v>
      </c>
      <c r="T267" s="2" t="s">
        <v>1375</v>
      </c>
      <c r="U267" s="2" t="s">
        <v>1375</v>
      </c>
      <c r="V267" s="2" t="s">
        <v>1375</v>
      </c>
      <c r="W267" s="2" t="s">
        <v>1375</v>
      </c>
      <c r="X267" s="2" t="s">
        <v>1375</v>
      </c>
      <c r="Y267" s="2" t="s">
        <v>1375</v>
      </c>
      <c r="Z267" s="2" t="s">
        <v>1375</v>
      </c>
      <c r="AA267" s="2" t="s">
        <v>1375</v>
      </c>
      <c r="AB267" s="2">
        <v>1</v>
      </c>
      <c r="AC267" s="2">
        <v>1</v>
      </c>
      <c r="AD267" s="2">
        <v>1</v>
      </c>
      <c r="AE267" s="2">
        <v>1</v>
      </c>
      <c r="AF267" s="2">
        <v>1</v>
      </c>
      <c r="AL267" s="2">
        <f t="shared" ref="AL267:AL330" si="181">COUNTIF($AP$10:$AP$4000,AP267)</f>
        <v>1</v>
      </c>
      <c r="AM267" s="2" t="s">
        <v>1847</v>
      </c>
      <c r="AN267" s="2" t="s">
        <v>1848</v>
      </c>
      <c r="AO267" s="2" t="s">
        <v>3859</v>
      </c>
      <c r="AP267" s="2" t="str">
        <f t="shared" ref="AP267:AP330" si="182">TRIM(AM267)&amp;"-"&amp;TRIM(AN267)&amp;"-"&amp;TRIM(AO267)</f>
        <v>JD8G -5H295 -AA</v>
      </c>
      <c r="AQ267" s="2" t="s">
        <v>3860</v>
      </c>
      <c r="AR267" s="2" t="s">
        <v>3881</v>
      </c>
      <c r="AV267" s="71" t="s">
        <v>3482</v>
      </c>
      <c r="AW267" s="2" t="s">
        <v>2943</v>
      </c>
      <c r="AX267" s="2">
        <v>0</v>
      </c>
      <c r="AY267" s="2">
        <v>0</v>
      </c>
      <c r="AZ267" s="39" t="s">
        <v>1648</v>
      </c>
      <c r="BA267" s="2">
        <v>0</v>
      </c>
      <c r="BB267" s="129"/>
      <c r="BC267" s="129"/>
      <c r="BD267" s="129"/>
      <c r="BE267" s="129"/>
      <c r="BF267" s="129"/>
      <c r="BG267" s="129">
        <v>-14.66</v>
      </c>
      <c r="BH267" s="129">
        <f t="shared" si="179"/>
        <v>-0.54242000000000012</v>
      </c>
      <c r="BI267" s="129">
        <f t="shared" si="180"/>
        <v>-1.5202420000000001</v>
      </c>
      <c r="BJ267" s="129">
        <f t="shared" ref="BJ267:BJ330" si="183">SUM(BG267:BI267)</f>
        <v>-16.722662</v>
      </c>
      <c r="BK267" s="129">
        <f>BJ267/INDEX('EX-Rate'!A:I,MATCH('TT BoM '!BL267,'EX-Rate'!B:B,0),COLUMN('EX-Rate'!E:E))</f>
        <v>-19.199442937391595</v>
      </c>
      <c r="BL267" s="2" t="s">
        <v>3858</v>
      </c>
      <c r="BM267" s="2" t="str">
        <f t="shared" ref="BM267" si="184">IF(BL267="CNY","LP","SP")</f>
        <v>SP</v>
      </c>
      <c r="BQ267" s="129"/>
      <c r="BR267" s="129"/>
      <c r="BS267" s="129"/>
      <c r="BT267" s="129"/>
      <c r="BU267" s="129"/>
      <c r="BV267" s="129"/>
      <c r="CC267" s="129">
        <f t="shared" ref="CC267:CC330" si="185">SUM(T267)*$BK267</f>
        <v>0</v>
      </c>
      <c r="CD267" s="129">
        <f t="shared" ref="CD267:CD330" si="186">SUM(U267)*$BK267</f>
        <v>0</v>
      </c>
      <c r="CE267" s="129">
        <f t="shared" ref="CE267:CE330" si="187">SUM(V267)*$BK267</f>
        <v>0</v>
      </c>
      <c r="CF267" s="129">
        <f t="shared" ref="CF267:CF330" si="188">SUM(W267)*$BK267</f>
        <v>0</v>
      </c>
      <c r="CG267" s="129">
        <f t="shared" ref="CG267:CG330" si="189">SUM(X267)*$BK267</f>
        <v>0</v>
      </c>
      <c r="CH267" s="129">
        <f t="shared" ref="CH267:CH330" si="190">SUM(Y267)*$BK267</f>
        <v>0</v>
      </c>
      <c r="CI267" s="129">
        <f t="shared" ref="CI267:CI330" si="191">SUM(Z267)*$BK267</f>
        <v>0</v>
      </c>
      <c r="CJ267" s="129">
        <f t="shared" ref="CJ267:CJ330" si="192">SUM(AA267)*$BK267</f>
        <v>0</v>
      </c>
      <c r="CK267" s="129">
        <f t="shared" ref="CK267:CK330" si="193">SUM(AB267)*$BK267</f>
        <v>-19.199442937391595</v>
      </c>
      <c r="CL267" s="129">
        <f t="shared" ref="CL267:CL330" si="194">SUM(AC267)*$BK267</f>
        <v>-19.199442937391595</v>
      </c>
      <c r="CM267" s="129">
        <f t="shared" ref="CM267:CM330" si="195">SUM(AD267)*$BK267</f>
        <v>-19.199442937391595</v>
      </c>
      <c r="CN267" s="129">
        <f t="shared" ref="CN267:CN330" si="196">SUM(AE267)*$BK267</f>
        <v>-19.199442937391595</v>
      </c>
      <c r="CO267" s="129">
        <f t="shared" ref="CO267:CO330" si="197">SUM(AF267)*$BK267</f>
        <v>-19.199442937391595</v>
      </c>
      <c r="CQ267" s="29">
        <f t="shared" ref="CQ267:CQ330" si="198">SUM(T267)*$BJ267</f>
        <v>0</v>
      </c>
      <c r="CR267" s="29">
        <f t="shared" ref="CR267:CR330" si="199">SUM(U267)*$BJ267</f>
        <v>0</v>
      </c>
      <c r="CS267" s="29">
        <f t="shared" ref="CS267:CS330" si="200">SUM(V267)*$BJ267</f>
        <v>0</v>
      </c>
      <c r="CT267" s="29">
        <f t="shared" ref="CT267:CT330" si="201">SUM(W267)*$BJ267</f>
        <v>0</v>
      </c>
      <c r="CU267" s="29">
        <f t="shared" ref="CU267:CU330" si="202">SUM(X267)*$BJ267</f>
        <v>0</v>
      </c>
      <c r="CV267" s="29">
        <f t="shared" ref="CV267:CV330" si="203">SUM(Y267)*$BJ267</f>
        <v>0</v>
      </c>
      <c r="CW267" s="29">
        <f t="shared" ref="CW267:CW330" si="204">SUM(Z267)*$BJ267</f>
        <v>0</v>
      </c>
      <c r="CX267" s="29">
        <f t="shared" ref="CX267:CX330" si="205">SUM(AA267)*$BJ267</f>
        <v>0</v>
      </c>
      <c r="CY267" s="29">
        <f t="shared" ref="CY267:CY330" si="206">SUM(AB267)*$BJ267</f>
        <v>-16.722662</v>
      </c>
      <c r="CZ267" s="29">
        <f t="shared" ref="CZ267:CZ330" si="207">SUM(AC267)*$BJ267</f>
        <v>-16.722662</v>
      </c>
      <c r="DA267" s="29">
        <f t="shared" ref="DA267:DA330" si="208">SUM(AD267)*$BJ267</f>
        <v>-16.722662</v>
      </c>
      <c r="DB267" s="29">
        <f t="shared" ref="DB267:DB330" si="209">SUM(AE267)*$BJ267</f>
        <v>-16.722662</v>
      </c>
      <c r="DC267" s="29">
        <f t="shared" ref="DC267:DC330" si="210">SUM(AF267)*$BJ267</f>
        <v>-16.722662</v>
      </c>
    </row>
    <row r="268" spans="11:107" s="2" customFormat="1">
      <c r="K268" s="17" t="s">
        <v>18</v>
      </c>
      <c r="L268" s="17" t="s">
        <v>322</v>
      </c>
      <c r="M268" s="17" t="s">
        <v>20</v>
      </c>
      <c r="N268" s="2" t="str">
        <f t="shared" si="176"/>
        <v>ED8B5K222AA</v>
      </c>
      <c r="O268" s="2" t="str">
        <f t="shared" si="174"/>
        <v>AA</v>
      </c>
      <c r="P268" s="2" t="str">
        <f t="shared" si="177"/>
        <v>ED8B-5K222-AA</v>
      </c>
      <c r="Q268" s="2" t="s">
        <v>3305</v>
      </c>
      <c r="R268" s="2" t="s">
        <v>3306</v>
      </c>
      <c r="S268" s="2" t="s">
        <v>2528</v>
      </c>
      <c r="T268" s="2">
        <v>1</v>
      </c>
      <c r="U268" s="2">
        <v>1</v>
      </c>
      <c r="V268" s="2">
        <v>1</v>
      </c>
      <c r="W268" s="2">
        <v>1</v>
      </c>
      <c r="X268" s="2">
        <v>1</v>
      </c>
      <c r="Y268" s="2">
        <v>1</v>
      </c>
      <c r="Z268" s="2">
        <v>1</v>
      </c>
      <c r="AA268" s="2">
        <v>1</v>
      </c>
      <c r="AB268" s="2">
        <v>1</v>
      </c>
      <c r="AC268" s="2">
        <v>1</v>
      </c>
      <c r="AD268" s="2">
        <v>1</v>
      </c>
      <c r="AE268" s="2">
        <v>1</v>
      </c>
      <c r="AF268" s="2">
        <v>1</v>
      </c>
      <c r="AL268" s="2">
        <f t="shared" si="181"/>
        <v>1</v>
      </c>
      <c r="AM268" s="2" t="str">
        <f t="shared" ref="AM268:AM330" si="211">TRIM(K268)</f>
        <v>ED8B</v>
      </c>
      <c r="AN268" s="2" t="str">
        <f t="shared" ref="AN268:AN330" si="212">TRIM(L268)</f>
        <v>5K222</v>
      </c>
      <c r="AO268" s="2" t="str">
        <f>TRIM(O268)</f>
        <v>AA</v>
      </c>
      <c r="AP268" s="2" t="str">
        <f t="shared" si="182"/>
        <v>ED8B-5K222-AA</v>
      </c>
      <c r="AQ268" s="2" t="s">
        <v>1672</v>
      </c>
      <c r="AR268" s="2" t="s">
        <v>1687</v>
      </c>
      <c r="AU268" s="2" t="s">
        <v>2525</v>
      </c>
      <c r="AV268" s="2" t="s">
        <v>2526</v>
      </c>
      <c r="AW268" s="2" t="s">
        <v>3634</v>
      </c>
      <c r="AY268" s="2" t="s">
        <v>1686</v>
      </c>
      <c r="AZ268" s="2" t="s">
        <v>2124</v>
      </c>
      <c r="BA268" s="2" t="s">
        <v>2115</v>
      </c>
      <c r="BB268" s="29"/>
      <c r="BC268" s="29"/>
      <c r="BD268" s="29"/>
      <c r="BE268" s="29"/>
      <c r="BF268" s="29"/>
      <c r="BG268" s="29">
        <v>-5.71</v>
      </c>
      <c r="BH268" s="29">
        <f t="shared" si="179"/>
        <v>0</v>
      </c>
      <c r="BI268" s="29">
        <f t="shared" si="180"/>
        <v>0</v>
      </c>
      <c r="BJ268" s="29">
        <f t="shared" si="183"/>
        <v>-5.71</v>
      </c>
      <c r="BK268" s="29">
        <f>BJ268/INDEX('EX-Rate'!A:I,MATCH('TT BoM '!BL268,'EX-Rate'!B:B,0),COLUMN('EX-Rate'!E:E))</f>
        <v>-0.8245282619667974</v>
      </c>
      <c r="BL268" s="2" t="s">
        <v>2109</v>
      </c>
      <c r="BM268" s="2" t="str">
        <f t="shared" ref="BM268:BM283" si="213">IF(BL268="CNY","LP","SP")</f>
        <v>LP</v>
      </c>
      <c r="BN268" s="2" t="s">
        <v>3089</v>
      </c>
      <c r="BO268" s="2" t="s">
        <v>3090</v>
      </c>
      <c r="BQ268" s="29"/>
      <c r="BR268" s="29"/>
      <c r="BS268" s="29"/>
      <c r="BT268" s="29"/>
      <c r="BU268" s="29"/>
      <c r="BV268" s="29"/>
      <c r="CC268" s="29">
        <f t="shared" si="185"/>
        <v>-0.8245282619667974</v>
      </c>
      <c r="CD268" s="29">
        <f t="shared" si="186"/>
        <v>-0.8245282619667974</v>
      </c>
      <c r="CE268" s="29">
        <f t="shared" si="187"/>
        <v>-0.8245282619667974</v>
      </c>
      <c r="CF268" s="29">
        <f t="shared" si="188"/>
        <v>-0.8245282619667974</v>
      </c>
      <c r="CG268" s="29">
        <f t="shared" si="189"/>
        <v>-0.8245282619667974</v>
      </c>
      <c r="CH268" s="29">
        <f t="shared" si="190"/>
        <v>-0.8245282619667974</v>
      </c>
      <c r="CI268" s="29">
        <f t="shared" si="191"/>
        <v>-0.8245282619667974</v>
      </c>
      <c r="CJ268" s="29">
        <f t="shared" si="192"/>
        <v>-0.8245282619667974</v>
      </c>
      <c r="CK268" s="29">
        <f t="shared" si="193"/>
        <v>-0.8245282619667974</v>
      </c>
      <c r="CL268" s="29">
        <f t="shared" si="194"/>
        <v>-0.8245282619667974</v>
      </c>
      <c r="CM268" s="29">
        <f t="shared" si="195"/>
        <v>-0.8245282619667974</v>
      </c>
      <c r="CN268" s="29">
        <f t="shared" si="196"/>
        <v>-0.8245282619667974</v>
      </c>
      <c r="CO268" s="29">
        <f t="shared" si="197"/>
        <v>-0.8245282619667974</v>
      </c>
      <c r="CQ268" s="29">
        <f t="shared" si="198"/>
        <v>-5.71</v>
      </c>
      <c r="CR268" s="29">
        <f t="shared" si="199"/>
        <v>-5.71</v>
      </c>
      <c r="CS268" s="29">
        <f t="shared" si="200"/>
        <v>-5.71</v>
      </c>
      <c r="CT268" s="29">
        <f t="shared" si="201"/>
        <v>-5.71</v>
      </c>
      <c r="CU268" s="29">
        <f t="shared" si="202"/>
        <v>-5.71</v>
      </c>
      <c r="CV268" s="29">
        <f t="shared" si="203"/>
        <v>-5.71</v>
      </c>
      <c r="CW268" s="29">
        <f t="shared" si="204"/>
        <v>-5.71</v>
      </c>
      <c r="CX268" s="29">
        <f t="shared" si="205"/>
        <v>-5.71</v>
      </c>
      <c r="CY268" s="29">
        <f t="shared" si="206"/>
        <v>-5.71</v>
      </c>
      <c r="CZ268" s="29">
        <f t="shared" si="207"/>
        <v>-5.71</v>
      </c>
      <c r="DA268" s="29">
        <f t="shared" si="208"/>
        <v>-5.71</v>
      </c>
      <c r="DB268" s="29">
        <f t="shared" si="209"/>
        <v>-5.71</v>
      </c>
      <c r="DC268" s="29">
        <f t="shared" si="210"/>
        <v>-5.71</v>
      </c>
    </row>
    <row r="269" spans="11:107" s="2" customFormat="1">
      <c r="K269" s="17" t="s">
        <v>97</v>
      </c>
      <c r="L269" s="17" t="s">
        <v>323</v>
      </c>
      <c r="M269" s="17" t="s">
        <v>45</v>
      </c>
      <c r="N269" s="2" t="str">
        <f t="shared" si="176"/>
        <v>JD8G5K254AC</v>
      </c>
      <c r="O269" s="2" t="str">
        <f t="shared" si="174"/>
        <v>AC</v>
      </c>
      <c r="P269" s="2" t="str">
        <f t="shared" si="177"/>
        <v>JD8G-5K254-AC</v>
      </c>
      <c r="Q269" s="2" t="s">
        <v>3305</v>
      </c>
      <c r="R269" s="2" t="s">
        <v>3306</v>
      </c>
      <c r="S269" s="2" t="s">
        <v>2896</v>
      </c>
      <c r="T269" s="2">
        <v>1</v>
      </c>
      <c r="U269" s="2">
        <v>1</v>
      </c>
      <c r="V269" s="2">
        <v>1</v>
      </c>
      <c r="W269" s="2">
        <v>1</v>
      </c>
      <c r="X269" s="2" t="s">
        <v>1375</v>
      </c>
      <c r="Y269" s="2" t="s">
        <v>1375</v>
      </c>
      <c r="Z269" s="2">
        <v>1</v>
      </c>
      <c r="AA269" s="2" t="s">
        <v>1375</v>
      </c>
      <c r="AB269" s="2" t="s">
        <v>1375</v>
      </c>
      <c r="AC269" s="2" t="s">
        <v>1375</v>
      </c>
      <c r="AD269" s="2" t="s">
        <v>1375</v>
      </c>
      <c r="AE269" s="2" t="s">
        <v>1375</v>
      </c>
      <c r="AF269" s="2" t="s">
        <v>1375</v>
      </c>
      <c r="AL269" s="2">
        <f t="shared" si="181"/>
        <v>1</v>
      </c>
      <c r="AM269" s="2" t="str">
        <f t="shared" si="211"/>
        <v>JD8G</v>
      </c>
      <c r="AN269" s="2" t="str">
        <f t="shared" si="212"/>
        <v>5K254</v>
      </c>
      <c r="AO269" s="2" t="str">
        <f t="shared" ref="AO269:AO330" si="214">TRIM(O269)</f>
        <v>AC</v>
      </c>
      <c r="AP269" s="2" t="str">
        <f t="shared" si="182"/>
        <v>JD8G-5K254-AC</v>
      </c>
      <c r="AQ269" s="2" t="s">
        <v>1672</v>
      </c>
      <c r="AR269" s="2" t="s">
        <v>1673</v>
      </c>
      <c r="AS269" s="2" t="s">
        <v>2164</v>
      </c>
      <c r="AT269" s="2" t="s">
        <v>2165</v>
      </c>
      <c r="AU269" s="2" t="s">
        <v>3029</v>
      </c>
      <c r="AV269" s="2" t="s">
        <v>2940</v>
      </c>
      <c r="AW269" s="2" t="s">
        <v>2944</v>
      </c>
      <c r="AX269" s="2" t="s">
        <v>2940</v>
      </c>
      <c r="AY269" s="2" t="s">
        <v>2108</v>
      </c>
      <c r="AZ269" s="39" t="s">
        <v>1648</v>
      </c>
      <c r="BA269" s="2" t="s">
        <v>2115</v>
      </c>
      <c r="BB269" s="29">
        <v>-416.49</v>
      </c>
      <c r="BC269" s="29">
        <v>-3.36</v>
      </c>
      <c r="BD269" s="29">
        <v>-11.59</v>
      </c>
      <c r="BE269" s="29">
        <v>0</v>
      </c>
      <c r="BF269" s="29">
        <v>-11.12</v>
      </c>
      <c r="BG269" s="29">
        <v>-442.56</v>
      </c>
      <c r="BH269" s="29">
        <f t="shared" si="179"/>
        <v>0</v>
      </c>
      <c r="BI269" s="29">
        <f t="shared" si="180"/>
        <v>0</v>
      </c>
      <c r="BJ269" s="29">
        <f t="shared" si="183"/>
        <v>-442.56</v>
      </c>
      <c r="BK269" s="29">
        <f>BJ269/INDEX('EX-Rate'!A:I,MATCH('TT BoM '!BL269,'EX-Rate'!B:B,0),COLUMN('EX-Rate'!E:E))</f>
        <v>-63.905994328550939</v>
      </c>
      <c r="BL269" s="2" t="s">
        <v>2109</v>
      </c>
      <c r="BM269" s="2" t="str">
        <f t="shared" si="213"/>
        <v>LP</v>
      </c>
      <c r="BN269" s="2" t="s">
        <v>2889</v>
      </c>
      <c r="BO269" s="2" t="s">
        <v>2896</v>
      </c>
      <c r="BQ269" s="29">
        <v>-4677500</v>
      </c>
      <c r="BR269" s="29">
        <v>-5497500</v>
      </c>
      <c r="BS269" s="29"/>
      <c r="BT269" s="29">
        <v>-4151026</v>
      </c>
      <c r="BU269" s="29">
        <v>373134</v>
      </c>
      <c r="BV269" s="29">
        <v>0</v>
      </c>
      <c r="CC269" s="29">
        <f t="shared" si="185"/>
        <v>-63.905994328550939</v>
      </c>
      <c r="CD269" s="29">
        <f t="shared" si="186"/>
        <v>-63.905994328550939</v>
      </c>
      <c r="CE269" s="29">
        <f t="shared" si="187"/>
        <v>-63.905994328550939</v>
      </c>
      <c r="CF269" s="29">
        <f t="shared" si="188"/>
        <v>-63.905994328550939</v>
      </c>
      <c r="CG269" s="29">
        <f t="shared" si="189"/>
        <v>0</v>
      </c>
      <c r="CH269" s="29">
        <f t="shared" si="190"/>
        <v>0</v>
      </c>
      <c r="CI269" s="29">
        <f t="shared" si="191"/>
        <v>-63.905994328550939</v>
      </c>
      <c r="CJ269" s="29">
        <f t="shared" si="192"/>
        <v>0</v>
      </c>
      <c r="CK269" s="29">
        <f t="shared" si="193"/>
        <v>0</v>
      </c>
      <c r="CL269" s="29">
        <f t="shared" si="194"/>
        <v>0</v>
      </c>
      <c r="CM269" s="29">
        <f t="shared" si="195"/>
        <v>0</v>
      </c>
      <c r="CN269" s="29">
        <f t="shared" si="196"/>
        <v>0</v>
      </c>
      <c r="CO269" s="29">
        <f t="shared" si="197"/>
        <v>0</v>
      </c>
      <c r="CQ269" s="29">
        <f t="shared" si="198"/>
        <v>-442.56</v>
      </c>
      <c r="CR269" s="29">
        <f t="shared" si="199"/>
        <v>-442.56</v>
      </c>
      <c r="CS269" s="29">
        <f t="shared" si="200"/>
        <v>-442.56</v>
      </c>
      <c r="CT269" s="29">
        <f t="shared" si="201"/>
        <v>-442.56</v>
      </c>
      <c r="CU269" s="29">
        <f t="shared" si="202"/>
        <v>0</v>
      </c>
      <c r="CV269" s="29">
        <f t="shared" si="203"/>
        <v>0</v>
      </c>
      <c r="CW269" s="29">
        <f t="shared" si="204"/>
        <v>-442.56</v>
      </c>
      <c r="CX269" s="29">
        <f t="shared" si="205"/>
        <v>0</v>
      </c>
      <c r="CY269" s="29">
        <f t="shared" si="206"/>
        <v>0</v>
      </c>
      <c r="CZ269" s="29">
        <f t="shared" si="207"/>
        <v>0</v>
      </c>
      <c r="DA269" s="29">
        <f t="shared" si="208"/>
        <v>0</v>
      </c>
      <c r="DB269" s="29">
        <f t="shared" si="209"/>
        <v>0</v>
      </c>
      <c r="DC269" s="29">
        <f t="shared" si="210"/>
        <v>0</v>
      </c>
    </row>
    <row r="270" spans="11:107" s="2" customFormat="1">
      <c r="K270" s="17" t="s">
        <v>97</v>
      </c>
      <c r="L270" s="17" t="s">
        <v>323</v>
      </c>
      <c r="M270" s="17" t="s">
        <v>62</v>
      </c>
      <c r="N270" s="2" t="str">
        <f t="shared" si="176"/>
        <v>JD8G5K254BC</v>
      </c>
      <c r="O270" s="2" t="str">
        <f t="shared" si="174"/>
        <v>BC</v>
      </c>
      <c r="P270" s="2" t="str">
        <f t="shared" si="177"/>
        <v>JD8G-5K254-BC</v>
      </c>
      <c r="Q270" s="2" t="s">
        <v>3305</v>
      </c>
      <c r="R270" s="2" t="s">
        <v>3306</v>
      </c>
      <c r="S270" s="2" t="s">
        <v>2896</v>
      </c>
      <c r="T270" s="2" t="s">
        <v>1375</v>
      </c>
      <c r="U270" s="2" t="s">
        <v>1375</v>
      </c>
      <c r="V270" s="2" t="s">
        <v>1375</v>
      </c>
      <c r="W270" s="2" t="s">
        <v>1375</v>
      </c>
      <c r="X270" s="2">
        <v>1</v>
      </c>
      <c r="Y270" s="2">
        <v>1</v>
      </c>
      <c r="Z270" s="2" t="s">
        <v>1375</v>
      </c>
      <c r="AA270" s="2">
        <v>1</v>
      </c>
      <c r="AB270" s="2" t="s">
        <v>1375</v>
      </c>
      <c r="AC270" s="2" t="s">
        <v>1375</v>
      </c>
      <c r="AD270" s="2" t="s">
        <v>1375</v>
      </c>
      <c r="AE270" s="2" t="s">
        <v>1375</v>
      </c>
      <c r="AF270" s="2" t="s">
        <v>1375</v>
      </c>
      <c r="AL270" s="2">
        <f t="shared" si="181"/>
        <v>1</v>
      </c>
      <c r="AM270" s="2" t="str">
        <f t="shared" si="211"/>
        <v>JD8G</v>
      </c>
      <c r="AN270" s="2" t="str">
        <f t="shared" si="212"/>
        <v>5K254</v>
      </c>
      <c r="AO270" s="2" t="str">
        <f t="shared" si="214"/>
        <v>BC</v>
      </c>
      <c r="AP270" s="2" t="str">
        <f t="shared" si="182"/>
        <v>JD8G-5K254-BC</v>
      </c>
      <c r="AQ270" s="2" t="s">
        <v>1672</v>
      </c>
      <c r="AR270" s="2" t="s">
        <v>1673</v>
      </c>
      <c r="AS270" s="2" t="s">
        <v>2164</v>
      </c>
      <c r="AT270" s="2" t="s">
        <v>2165</v>
      </c>
      <c r="AU270" s="2" t="s">
        <v>3029</v>
      </c>
      <c r="AV270" s="2" t="s">
        <v>2940</v>
      </c>
      <c r="AW270" s="2" t="s">
        <v>2945</v>
      </c>
      <c r="AX270" s="2" t="s">
        <v>2940</v>
      </c>
      <c r="AY270" s="2" t="s">
        <v>2108</v>
      </c>
      <c r="AZ270" s="39" t="s">
        <v>1648</v>
      </c>
      <c r="BA270" s="2" t="s">
        <v>2115</v>
      </c>
      <c r="BB270" s="29">
        <v>-419.46</v>
      </c>
      <c r="BC270" s="29">
        <v>-3.36</v>
      </c>
      <c r="BD270" s="29">
        <v>-11.59</v>
      </c>
      <c r="BE270" s="29">
        <v>0</v>
      </c>
      <c r="BF270" s="29">
        <v>-11.12</v>
      </c>
      <c r="BG270" s="29">
        <v>-445.53</v>
      </c>
      <c r="BH270" s="29">
        <f t="shared" si="179"/>
        <v>0</v>
      </c>
      <c r="BI270" s="29">
        <f t="shared" si="180"/>
        <v>0</v>
      </c>
      <c r="BJ270" s="29">
        <f t="shared" si="183"/>
        <v>-445.53</v>
      </c>
      <c r="BK270" s="29">
        <f>BJ270/INDEX('EX-Rate'!A:I,MATCH('TT BoM '!BL270,'EX-Rate'!B:B,0),COLUMN('EX-Rate'!E:E))</f>
        <v>-64.334864545370792</v>
      </c>
      <c r="BL270" s="2" t="s">
        <v>2109</v>
      </c>
      <c r="BM270" s="2" t="str">
        <f t="shared" si="213"/>
        <v>LP</v>
      </c>
      <c r="BN270" s="2" t="s">
        <v>2889</v>
      </c>
      <c r="BO270" s="2" t="s">
        <v>2896</v>
      </c>
      <c r="BQ270" s="29">
        <v>-1773500</v>
      </c>
      <c r="BR270" s="29">
        <v>-1773500</v>
      </c>
      <c r="BS270" s="29"/>
      <c r="BT270" s="29">
        <v>-1790771</v>
      </c>
      <c r="BU270" s="29">
        <v>160972</v>
      </c>
      <c r="BV270" s="29">
        <v>0</v>
      </c>
      <c r="CC270" s="29">
        <f t="shared" si="185"/>
        <v>0</v>
      </c>
      <c r="CD270" s="29">
        <f t="shared" si="186"/>
        <v>0</v>
      </c>
      <c r="CE270" s="29">
        <f t="shared" si="187"/>
        <v>0</v>
      </c>
      <c r="CF270" s="29">
        <f t="shared" si="188"/>
        <v>0</v>
      </c>
      <c r="CG270" s="29">
        <f t="shared" si="189"/>
        <v>-64.334864545370792</v>
      </c>
      <c r="CH270" s="29">
        <f t="shared" si="190"/>
        <v>-64.334864545370792</v>
      </c>
      <c r="CI270" s="29">
        <f t="shared" si="191"/>
        <v>0</v>
      </c>
      <c r="CJ270" s="29">
        <f t="shared" si="192"/>
        <v>-64.334864545370792</v>
      </c>
      <c r="CK270" s="29">
        <f t="shared" si="193"/>
        <v>0</v>
      </c>
      <c r="CL270" s="29">
        <f t="shared" si="194"/>
        <v>0</v>
      </c>
      <c r="CM270" s="29">
        <f t="shared" si="195"/>
        <v>0</v>
      </c>
      <c r="CN270" s="29">
        <f t="shared" si="196"/>
        <v>0</v>
      </c>
      <c r="CO270" s="29">
        <f t="shared" si="197"/>
        <v>0</v>
      </c>
      <c r="CQ270" s="29">
        <f t="shared" si="198"/>
        <v>0</v>
      </c>
      <c r="CR270" s="29">
        <f t="shared" si="199"/>
        <v>0</v>
      </c>
      <c r="CS270" s="29">
        <f t="shared" si="200"/>
        <v>0</v>
      </c>
      <c r="CT270" s="29">
        <f t="shared" si="201"/>
        <v>0</v>
      </c>
      <c r="CU270" s="29">
        <f t="shared" si="202"/>
        <v>-445.53</v>
      </c>
      <c r="CV270" s="29">
        <f t="shared" si="203"/>
        <v>-445.53</v>
      </c>
      <c r="CW270" s="29">
        <f t="shared" si="204"/>
        <v>0</v>
      </c>
      <c r="CX270" s="29">
        <f t="shared" si="205"/>
        <v>-445.53</v>
      </c>
      <c r="CY270" s="29">
        <f t="shared" si="206"/>
        <v>0</v>
      </c>
      <c r="CZ270" s="29">
        <f t="shared" si="207"/>
        <v>0</v>
      </c>
      <c r="DA270" s="29">
        <f t="shared" si="208"/>
        <v>0</v>
      </c>
      <c r="DB270" s="29">
        <f t="shared" si="209"/>
        <v>0</v>
      </c>
      <c r="DC270" s="29">
        <f t="shared" si="210"/>
        <v>0</v>
      </c>
    </row>
    <row r="271" spans="11:107" s="2" customFormat="1">
      <c r="K271" s="17" t="s">
        <v>95</v>
      </c>
      <c r="L271" s="17" t="s">
        <v>324</v>
      </c>
      <c r="M271" s="17" t="s">
        <v>20</v>
      </c>
      <c r="N271" s="2" t="str">
        <f t="shared" si="176"/>
        <v>ED8G5K291AA</v>
      </c>
      <c r="O271" s="2" t="str">
        <f t="shared" si="174"/>
        <v>AA</v>
      </c>
      <c r="P271" s="2" t="str">
        <f t="shared" si="177"/>
        <v>ED8G-5K291-AA</v>
      </c>
      <c r="Q271" s="2" t="s">
        <v>3305</v>
      </c>
      <c r="R271" s="2" t="s">
        <v>3306</v>
      </c>
      <c r="S271" s="2" t="s">
        <v>2312</v>
      </c>
      <c r="T271" s="2">
        <v>1</v>
      </c>
      <c r="U271" s="2">
        <v>1</v>
      </c>
      <c r="V271" s="2">
        <v>1</v>
      </c>
      <c r="W271" s="2">
        <v>1</v>
      </c>
      <c r="X271" s="2">
        <v>1</v>
      </c>
      <c r="Y271" s="2">
        <v>1</v>
      </c>
      <c r="Z271" s="2">
        <v>1</v>
      </c>
      <c r="AA271" s="2">
        <v>1</v>
      </c>
      <c r="AB271" s="2">
        <v>1</v>
      </c>
      <c r="AC271" s="2">
        <v>1</v>
      </c>
      <c r="AD271" s="2">
        <v>1</v>
      </c>
      <c r="AE271" s="2">
        <v>1</v>
      </c>
      <c r="AF271" s="2">
        <v>1</v>
      </c>
      <c r="AL271" s="2">
        <f t="shared" si="181"/>
        <v>1</v>
      </c>
      <c r="AM271" s="2" t="str">
        <f t="shared" si="211"/>
        <v>ED8G</v>
      </c>
      <c r="AN271" s="2" t="str">
        <f t="shared" si="212"/>
        <v>5K291</v>
      </c>
      <c r="AO271" s="2" t="str">
        <f>TRIM(O271)</f>
        <v>AA</v>
      </c>
      <c r="AP271" s="2" t="str">
        <f t="shared" si="182"/>
        <v>ED8G-5K291-AA</v>
      </c>
      <c r="AQ271" s="2" t="s">
        <v>1672</v>
      </c>
      <c r="AR271" s="2" t="s">
        <v>1687</v>
      </c>
      <c r="AU271" s="2" t="s">
        <v>3641</v>
      </c>
      <c r="AV271" s="2" t="s">
        <v>3642</v>
      </c>
      <c r="AW271" s="2" t="s">
        <v>3643</v>
      </c>
      <c r="AY271" s="2" t="s">
        <v>1686</v>
      </c>
      <c r="AZ271" s="39" t="s">
        <v>1648</v>
      </c>
      <c r="BA271" s="2" t="s">
        <v>2115</v>
      </c>
      <c r="BB271" s="29"/>
      <c r="BC271" s="29"/>
      <c r="BD271" s="29"/>
      <c r="BE271" s="29"/>
      <c r="BF271" s="29"/>
      <c r="BG271" s="29">
        <v>-13.59</v>
      </c>
      <c r="BH271" s="29">
        <f t="shared" si="179"/>
        <v>0</v>
      </c>
      <c r="BI271" s="29">
        <f t="shared" si="180"/>
        <v>0</v>
      </c>
      <c r="BJ271" s="29">
        <f t="shared" si="183"/>
        <v>-13.59</v>
      </c>
      <c r="BK271" s="29">
        <f>BJ271/INDEX('EX-Rate'!A:I,MATCH('TT BoM '!BL271,'EX-Rate'!B:B,0),COLUMN('EX-Rate'!E:E))</f>
        <v>-1.9624061436302587</v>
      </c>
      <c r="BL271" s="2" t="s">
        <v>2109</v>
      </c>
      <c r="BM271" s="2" t="str">
        <f t="shared" si="213"/>
        <v>LP</v>
      </c>
      <c r="BN271" s="2" t="s">
        <v>3091</v>
      </c>
      <c r="BO271" s="2" t="s">
        <v>3092</v>
      </c>
      <c r="BQ271" s="29"/>
      <c r="BR271" s="29"/>
      <c r="BS271" s="29"/>
      <c r="BT271" s="29"/>
      <c r="BU271" s="29"/>
      <c r="BV271" s="29"/>
      <c r="CC271" s="29">
        <f t="shared" si="185"/>
        <v>-1.9624061436302587</v>
      </c>
      <c r="CD271" s="29">
        <f t="shared" si="186"/>
        <v>-1.9624061436302587</v>
      </c>
      <c r="CE271" s="29">
        <f t="shared" si="187"/>
        <v>-1.9624061436302587</v>
      </c>
      <c r="CF271" s="29">
        <f t="shared" si="188"/>
        <v>-1.9624061436302587</v>
      </c>
      <c r="CG271" s="29">
        <f t="shared" si="189"/>
        <v>-1.9624061436302587</v>
      </c>
      <c r="CH271" s="29">
        <f t="shared" si="190"/>
        <v>-1.9624061436302587</v>
      </c>
      <c r="CI271" s="29">
        <f t="shared" si="191"/>
        <v>-1.9624061436302587</v>
      </c>
      <c r="CJ271" s="29">
        <f t="shared" si="192"/>
        <v>-1.9624061436302587</v>
      </c>
      <c r="CK271" s="29">
        <f t="shared" si="193"/>
        <v>-1.9624061436302587</v>
      </c>
      <c r="CL271" s="29">
        <f t="shared" si="194"/>
        <v>-1.9624061436302587</v>
      </c>
      <c r="CM271" s="29">
        <f t="shared" si="195"/>
        <v>-1.9624061436302587</v>
      </c>
      <c r="CN271" s="29">
        <f t="shared" si="196"/>
        <v>-1.9624061436302587</v>
      </c>
      <c r="CO271" s="29">
        <f t="shared" si="197"/>
        <v>-1.9624061436302587</v>
      </c>
      <c r="CQ271" s="29">
        <f t="shared" si="198"/>
        <v>-13.59</v>
      </c>
      <c r="CR271" s="29">
        <f t="shared" si="199"/>
        <v>-13.59</v>
      </c>
      <c r="CS271" s="29">
        <f t="shared" si="200"/>
        <v>-13.59</v>
      </c>
      <c r="CT271" s="29">
        <f t="shared" si="201"/>
        <v>-13.59</v>
      </c>
      <c r="CU271" s="29">
        <f t="shared" si="202"/>
        <v>-13.59</v>
      </c>
      <c r="CV271" s="29">
        <f t="shared" si="203"/>
        <v>-13.59</v>
      </c>
      <c r="CW271" s="29">
        <f t="shared" si="204"/>
        <v>-13.59</v>
      </c>
      <c r="CX271" s="29">
        <f t="shared" si="205"/>
        <v>-13.59</v>
      </c>
      <c r="CY271" s="29">
        <f t="shared" si="206"/>
        <v>-13.59</v>
      </c>
      <c r="CZ271" s="29">
        <f t="shared" si="207"/>
        <v>-13.59</v>
      </c>
      <c r="DA271" s="29">
        <f t="shared" si="208"/>
        <v>-13.59</v>
      </c>
      <c r="DB271" s="29">
        <f t="shared" si="209"/>
        <v>-13.59</v>
      </c>
      <c r="DC271" s="29">
        <f t="shared" si="210"/>
        <v>-13.59</v>
      </c>
    </row>
    <row r="272" spans="11:107" s="2" customFormat="1">
      <c r="K272" s="17" t="s">
        <v>142</v>
      </c>
      <c r="L272" s="17" t="s">
        <v>324</v>
      </c>
      <c r="M272" s="17" t="s">
        <v>104</v>
      </c>
      <c r="N272" s="2" t="str">
        <f t="shared" si="176"/>
        <v>GN115K291DA</v>
      </c>
      <c r="O272" s="2" t="str">
        <f t="shared" si="174"/>
        <v>DA</v>
      </c>
      <c r="P272" s="2" t="str">
        <f t="shared" si="177"/>
        <v>GN11-5K291-DA</v>
      </c>
      <c r="Q272" s="2" t="s">
        <v>3305</v>
      </c>
      <c r="R272" s="2" t="s">
        <v>3306</v>
      </c>
      <c r="S272" s="2" t="s">
        <v>2312</v>
      </c>
      <c r="T272" s="2">
        <v>1</v>
      </c>
      <c r="U272" s="2">
        <v>1</v>
      </c>
      <c r="V272" s="2">
        <v>1</v>
      </c>
      <c r="W272" s="2">
        <v>1</v>
      </c>
      <c r="X272" s="2" t="s">
        <v>1375</v>
      </c>
      <c r="Y272" s="2" t="s">
        <v>1375</v>
      </c>
      <c r="Z272" s="2">
        <v>1</v>
      </c>
      <c r="AA272" s="2" t="s">
        <v>1375</v>
      </c>
      <c r="AB272" s="2">
        <v>1</v>
      </c>
      <c r="AC272" s="2">
        <v>1</v>
      </c>
      <c r="AD272" s="2">
        <v>1</v>
      </c>
      <c r="AE272" s="2">
        <v>1</v>
      </c>
      <c r="AF272" s="2">
        <v>1</v>
      </c>
      <c r="AL272" s="2">
        <f t="shared" si="181"/>
        <v>1</v>
      </c>
      <c r="AM272" s="2" t="str">
        <f t="shared" si="211"/>
        <v>GN11</v>
      </c>
      <c r="AN272" s="2" t="str">
        <f t="shared" si="212"/>
        <v>5K291</v>
      </c>
      <c r="AO272" s="2" t="s">
        <v>2356</v>
      </c>
      <c r="AP272" s="2" t="str">
        <f t="shared" si="182"/>
        <v>GN11-5K291-DB</v>
      </c>
      <c r="AQ272" s="2" t="s">
        <v>1674</v>
      </c>
      <c r="AR272" s="2" t="s">
        <v>1675</v>
      </c>
      <c r="AS272" s="2" t="s">
        <v>1401</v>
      </c>
      <c r="AT272" s="2" t="s">
        <v>2202</v>
      </c>
      <c r="AU272" s="2" t="s">
        <v>3030</v>
      </c>
      <c r="AV272" s="2" t="s">
        <v>2946</v>
      </c>
      <c r="AW272" s="2">
        <v>0</v>
      </c>
      <c r="AX272" s="2">
        <v>0</v>
      </c>
      <c r="AY272" s="2">
        <v>0</v>
      </c>
      <c r="AZ272" s="39" t="s">
        <v>1648</v>
      </c>
      <c r="BA272" s="2" t="s">
        <v>2115</v>
      </c>
      <c r="BB272" s="29">
        <v>-38.97</v>
      </c>
      <c r="BC272" s="29">
        <v>0</v>
      </c>
      <c r="BD272" s="29">
        <v>0</v>
      </c>
      <c r="BE272" s="29">
        <v>0</v>
      </c>
      <c r="BF272" s="29">
        <v>0</v>
      </c>
      <c r="BG272" s="29">
        <v>-38.97</v>
      </c>
      <c r="BH272" s="29">
        <f t="shared" si="179"/>
        <v>0</v>
      </c>
      <c r="BI272" s="29">
        <f t="shared" si="180"/>
        <v>0</v>
      </c>
      <c r="BJ272" s="29">
        <f t="shared" si="183"/>
        <v>-38.97</v>
      </c>
      <c r="BK272" s="29">
        <f>BJ272/INDEX('EX-Rate'!A:I,MATCH('TT BoM '!BL272,'EX-Rate'!B:B,0),COLUMN('EX-Rate'!E:E))</f>
        <v>-5.6272970873635888</v>
      </c>
      <c r="BL272" s="2" t="s">
        <v>2109</v>
      </c>
      <c r="BM272" s="2" t="str">
        <f t="shared" si="213"/>
        <v>LP</v>
      </c>
      <c r="BN272" s="2" t="s">
        <v>2498</v>
      </c>
      <c r="BO272" s="2" t="s">
        <v>2312</v>
      </c>
      <c r="BQ272" s="29">
        <v>-790135</v>
      </c>
      <c r="BR272" s="29">
        <v>-790135</v>
      </c>
      <c r="BS272" s="29"/>
      <c r="BT272" s="29">
        <v>0</v>
      </c>
      <c r="BU272" s="29">
        <v>0</v>
      </c>
      <c r="BV272" s="29">
        <v>0</v>
      </c>
      <c r="CC272" s="29">
        <f t="shared" si="185"/>
        <v>-5.6272970873635888</v>
      </c>
      <c r="CD272" s="29">
        <f t="shared" si="186"/>
        <v>-5.6272970873635888</v>
      </c>
      <c r="CE272" s="29">
        <f t="shared" si="187"/>
        <v>-5.6272970873635888</v>
      </c>
      <c r="CF272" s="29">
        <f t="shared" si="188"/>
        <v>-5.6272970873635888</v>
      </c>
      <c r="CG272" s="29">
        <f t="shared" si="189"/>
        <v>0</v>
      </c>
      <c r="CH272" s="29">
        <f t="shared" si="190"/>
        <v>0</v>
      </c>
      <c r="CI272" s="29">
        <f t="shared" si="191"/>
        <v>-5.6272970873635888</v>
      </c>
      <c r="CJ272" s="29">
        <f t="shared" si="192"/>
        <v>0</v>
      </c>
      <c r="CK272" s="29">
        <f t="shared" si="193"/>
        <v>-5.6272970873635888</v>
      </c>
      <c r="CL272" s="29">
        <f t="shared" si="194"/>
        <v>-5.6272970873635888</v>
      </c>
      <c r="CM272" s="29">
        <f t="shared" si="195"/>
        <v>-5.6272970873635888</v>
      </c>
      <c r="CN272" s="29">
        <f t="shared" si="196"/>
        <v>-5.6272970873635888</v>
      </c>
      <c r="CO272" s="29">
        <f t="shared" si="197"/>
        <v>-5.6272970873635888</v>
      </c>
      <c r="CQ272" s="29">
        <f t="shared" si="198"/>
        <v>-38.97</v>
      </c>
      <c r="CR272" s="29">
        <f t="shared" si="199"/>
        <v>-38.97</v>
      </c>
      <c r="CS272" s="29">
        <f t="shared" si="200"/>
        <v>-38.97</v>
      </c>
      <c r="CT272" s="29">
        <f t="shared" si="201"/>
        <v>-38.97</v>
      </c>
      <c r="CU272" s="29">
        <f t="shared" si="202"/>
        <v>0</v>
      </c>
      <c r="CV272" s="29">
        <f t="shared" si="203"/>
        <v>0</v>
      </c>
      <c r="CW272" s="29">
        <f t="shared" si="204"/>
        <v>-38.97</v>
      </c>
      <c r="CX272" s="29">
        <f t="shared" si="205"/>
        <v>0</v>
      </c>
      <c r="CY272" s="29">
        <f t="shared" si="206"/>
        <v>-38.97</v>
      </c>
      <c r="CZ272" s="29">
        <f t="shared" si="207"/>
        <v>-38.97</v>
      </c>
      <c r="DA272" s="29">
        <f t="shared" si="208"/>
        <v>-38.97</v>
      </c>
      <c r="DB272" s="29">
        <f t="shared" si="209"/>
        <v>-38.97</v>
      </c>
      <c r="DC272" s="29">
        <f t="shared" si="210"/>
        <v>-38.97</v>
      </c>
    </row>
    <row r="273" spans="11:107" s="2" customFormat="1">
      <c r="K273" s="17" t="s">
        <v>318</v>
      </c>
      <c r="L273" s="17" t="s">
        <v>324</v>
      </c>
      <c r="M273" s="17" t="s">
        <v>325</v>
      </c>
      <c r="N273" s="2" t="str">
        <f t="shared" si="176"/>
        <v>JX615K291DE</v>
      </c>
      <c r="O273" s="2" t="str">
        <f t="shared" si="174"/>
        <v>DE</v>
      </c>
      <c r="P273" s="2" t="str">
        <f t="shared" si="177"/>
        <v>JX61-5K291-DE</v>
      </c>
      <c r="Q273" s="2" t="s">
        <v>3305</v>
      </c>
      <c r="R273" s="2" t="s">
        <v>3306</v>
      </c>
      <c r="S273" s="2" t="s">
        <v>3323</v>
      </c>
      <c r="T273" s="2" t="s">
        <v>1375</v>
      </c>
      <c r="U273" s="2" t="s">
        <v>1375</v>
      </c>
      <c r="V273" s="2" t="s">
        <v>1375</v>
      </c>
      <c r="W273" s="2" t="s">
        <v>1375</v>
      </c>
      <c r="X273" s="2">
        <v>1</v>
      </c>
      <c r="Y273" s="2">
        <v>1</v>
      </c>
      <c r="Z273" s="2" t="s">
        <v>1375</v>
      </c>
      <c r="AA273" s="2">
        <v>1</v>
      </c>
      <c r="AB273" s="2" t="s">
        <v>1375</v>
      </c>
      <c r="AC273" s="2" t="s">
        <v>1375</v>
      </c>
      <c r="AD273" s="2" t="s">
        <v>1375</v>
      </c>
      <c r="AE273" s="2" t="s">
        <v>1375</v>
      </c>
      <c r="AF273" s="2" t="s">
        <v>1375</v>
      </c>
      <c r="AL273" s="2">
        <f t="shared" si="181"/>
        <v>1</v>
      </c>
      <c r="AM273" s="2" t="str">
        <f t="shared" si="211"/>
        <v>JX61</v>
      </c>
      <c r="AN273" s="2" t="str">
        <f t="shared" si="212"/>
        <v>5K291</v>
      </c>
      <c r="AO273" s="2" t="str">
        <f t="shared" si="214"/>
        <v>DE</v>
      </c>
      <c r="AP273" s="2" t="str">
        <f t="shared" si="182"/>
        <v>JX61-5K291-DE</v>
      </c>
      <c r="AQ273" s="2" t="s">
        <v>1672</v>
      </c>
      <c r="AR273" s="2" t="s">
        <v>1673</v>
      </c>
      <c r="AS273" s="2" t="s">
        <v>2282</v>
      </c>
      <c r="AT273" s="2" t="s">
        <v>2202</v>
      </c>
      <c r="AU273" s="2" t="s">
        <v>3030</v>
      </c>
      <c r="AV273" s="2" t="s">
        <v>2947</v>
      </c>
      <c r="AW273" s="2">
        <v>0</v>
      </c>
      <c r="AX273" s="2">
        <v>0</v>
      </c>
      <c r="AY273" s="2" t="s">
        <v>2138</v>
      </c>
      <c r="AZ273" s="39" t="s">
        <v>1648</v>
      </c>
      <c r="BA273" s="2" t="s">
        <v>2115</v>
      </c>
      <c r="BB273" s="29">
        <v>-34.760000000000005</v>
      </c>
      <c r="BC273" s="29">
        <v>-0.97</v>
      </c>
      <c r="BD273" s="29">
        <v>-1.47</v>
      </c>
      <c r="BE273" s="29">
        <v>0</v>
      </c>
      <c r="BF273" s="29">
        <v>0</v>
      </c>
      <c r="BG273" s="29">
        <v>-37.200000000000003</v>
      </c>
      <c r="BH273" s="29">
        <f t="shared" si="179"/>
        <v>0</v>
      </c>
      <c r="BI273" s="29">
        <f t="shared" si="180"/>
        <v>0</v>
      </c>
      <c r="BJ273" s="29">
        <f t="shared" si="183"/>
        <v>-37.200000000000003</v>
      </c>
      <c r="BK273" s="29">
        <f>BJ273/INDEX('EX-Rate'!A:I,MATCH('TT BoM '!BL273,'EX-Rate'!B:B,0),COLUMN('EX-Rate'!E:E))</f>
        <v>-5.3717077662285231</v>
      </c>
      <c r="BL273" s="2" t="s">
        <v>2109</v>
      </c>
      <c r="BM273" s="2" t="str">
        <f t="shared" si="213"/>
        <v>LP</v>
      </c>
      <c r="BN273" s="2" t="s">
        <v>2891</v>
      </c>
      <c r="BO273" s="2" t="s">
        <v>2897</v>
      </c>
      <c r="BQ273" s="29" t="s">
        <v>2874</v>
      </c>
      <c r="BR273" s="29">
        <v>0</v>
      </c>
      <c r="BS273" s="29"/>
      <c r="BT273" s="29">
        <v>0</v>
      </c>
      <c r="BU273" s="29">
        <v>0</v>
      </c>
      <c r="BV273" s="29">
        <v>0</v>
      </c>
      <c r="CC273" s="29">
        <f t="shared" si="185"/>
        <v>0</v>
      </c>
      <c r="CD273" s="29">
        <f t="shared" si="186"/>
        <v>0</v>
      </c>
      <c r="CE273" s="29">
        <f t="shared" si="187"/>
        <v>0</v>
      </c>
      <c r="CF273" s="29">
        <f t="shared" si="188"/>
        <v>0</v>
      </c>
      <c r="CG273" s="29">
        <f t="shared" si="189"/>
        <v>-5.3717077662285231</v>
      </c>
      <c r="CH273" s="29">
        <f t="shared" si="190"/>
        <v>-5.3717077662285231</v>
      </c>
      <c r="CI273" s="29">
        <f t="shared" si="191"/>
        <v>0</v>
      </c>
      <c r="CJ273" s="29">
        <f t="shared" si="192"/>
        <v>-5.3717077662285231</v>
      </c>
      <c r="CK273" s="29">
        <f t="shared" si="193"/>
        <v>0</v>
      </c>
      <c r="CL273" s="29">
        <f t="shared" si="194"/>
        <v>0</v>
      </c>
      <c r="CM273" s="29">
        <f t="shared" si="195"/>
        <v>0</v>
      </c>
      <c r="CN273" s="29">
        <f t="shared" si="196"/>
        <v>0</v>
      </c>
      <c r="CO273" s="29">
        <f t="shared" si="197"/>
        <v>0</v>
      </c>
      <c r="CQ273" s="29">
        <f t="shared" si="198"/>
        <v>0</v>
      </c>
      <c r="CR273" s="29">
        <f t="shared" si="199"/>
        <v>0</v>
      </c>
      <c r="CS273" s="29">
        <f t="shared" si="200"/>
        <v>0</v>
      </c>
      <c r="CT273" s="29">
        <f t="shared" si="201"/>
        <v>0</v>
      </c>
      <c r="CU273" s="29">
        <f t="shared" si="202"/>
        <v>-37.200000000000003</v>
      </c>
      <c r="CV273" s="29">
        <f t="shared" si="203"/>
        <v>-37.200000000000003</v>
      </c>
      <c r="CW273" s="29">
        <f t="shared" si="204"/>
        <v>0</v>
      </c>
      <c r="CX273" s="29">
        <f t="shared" si="205"/>
        <v>-37.200000000000003</v>
      </c>
      <c r="CY273" s="29">
        <f t="shared" si="206"/>
        <v>0</v>
      </c>
      <c r="CZ273" s="29">
        <f t="shared" si="207"/>
        <v>0</v>
      </c>
      <c r="DA273" s="29">
        <f t="shared" si="208"/>
        <v>0</v>
      </c>
      <c r="DB273" s="29">
        <f t="shared" si="209"/>
        <v>0</v>
      </c>
      <c r="DC273" s="29">
        <f t="shared" si="210"/>
        <v>0</v>
      </c>
    </row>
    <row r="274" spans="11:107" s="2" customFormat="1">
      <c r="K274" s="17" t="s">
        <v>43</v>
      </c>
      <c r="L274" s="17" t="s">
        <v>326</v>
      </c>
      <c r="M274" s="17" t="s">
        <v>244</v>
      </c>
      <c r="N274" s="2" t="str">
        <f t="shared" si="176"/>
        <v>ED8C5K953BD</v>
      </c>
      <c r="O274" s="2" t="str">
        <f t="shared" si="174"/>
        <v>BD</v>
      </c>
      <c r="P274" s="2" t="str">
        <f t="shared" si="177"/>
        <v>ED8C-5K953-BD</v>
      </c>
      <c r="Q274" s="2" t="s">
        <v>3305</v>
      </c>
      <c r="R274" s="2" t="s">
        <v>3306</v>
      </c>
      <c r="S274" s="2" t="s">
        <v>3308</v>
      </c>
      <c r="T274" s="2" t="s">
        <v>1375</v>
      </c>
      <c r="U274" s="2" t="s">
        <v>1375</v>
      </c>
      <c r="V274" s="2">
        <v>1</v>
      </c>
      <c r="W274" s="2">
        <v>1</v>
      </c>
      <c r="X274" s="2">
        <v>1</v>
      </c>
      <c r="Y274" s="2">
        <v>1</v>
      </c>
      <c r="Z274" s="2">
        <v>1</v>
      </c>
      <c r="AA274" s="2">
        <v>1</v>
      </c>
      <c r="AB274" s="2" t="s">
        <v>1375</v>
      </c>
      <c r="AC274" s="2" t="s">
        <v>1375</v>
      </c>
      <c r="AD274" s="2">
        <v>1</v>
      </c>
      <c r="AE274" s="2">
        <v>1</v>
      </c>
      <c r="AF274" s="2">
        <v>1</v>
      </c>
      <c r="AL274" s="2">
        <f t="shared" si="181"/>
        <v>1</v>
      </c>
      <c r="AM274" s="2" t="str">
        <f t="shared" si="211"/>
        <v>ED8C</v>
      </c>
      <c r="AN274" s="2" t="str">
        <f t="shared" si="212"/>
        <v>5K953</v>
      </c>
      <c r="AO274" s="2" t="str">
        <f t="shared" si="214"/>
        <v>BD</v>
      </c>
      <c r="AP274" s="2" t="str">
        <f t="shared" si="182"/>
        <v>ED8C-5K953-BD</v>
      </c>
      <c r="AQ274" s="2" t="s">
        <v>2076</v>
      </c>
      <c r="AR274" s="2" t="s">
        <v>2077</v>
      </c>
      <c r="AU274" s="2" t="s">
        <v>3644</v>
      </c>
      <c r="AV274" s="2" t="s">
        <v>3645</v>
      </c>
      <c r="AW274" s="2" t="s">
        <v>3646</v>
      </c>
      <c r="AZ274" s="2" t="s">
        <v>1647</v>
      </c>
      <c r="BA274" s="2" t="s">
        <v>2115</v>
      </c>
      <c r="BB274" s="29"/>
      <c r="BC274" s="29"/>
      <c r="BD274" s="29"/>
      <c r="BE274" s="29"/>
      <c r="BF274" s="29"/>
      <c r="BG274" s="29">
        <v>-599.04999999999995</v>
      </c>
      <c r="BH274" s="29">
        <f t="shared" si="179"/>
        <v>0</v>
      </c>
      <c r="BI274" s="29">
        <f t="shared" si="180"/>
        <v>0</v>
      </c>
      <c r="BJ274" s="29">
        <f t="shared" si="183"/>
        <v>-599.04999999999995</v>
      </c>
      <c r="BK274" s="29">
        <f>BJ274/INDEX('EX-Rate'!A:I,MATCH('TT BoM '!BL274,'EX-Rate'!B:B,0),COLUMN('EX-Rate'!E:E))</f>
        <v>-86.503267133311724</v>
      </c>
      <c r="BL274" s="2" t="s">
        <v>2078</v>
      </c>
      <c r="BM274" s="2" t="str">
        <f t="shared" si="213"/>
        <v>LP</v>
      </c>
      <c r="BN274" s="71" t="s">
        <v>2080</v>
      </c>
      <c r="BO274" s="2" t="s">
        <v>2079</v>
      </c>
      <c r="BQ274" s="29"/>
      <c r="BR274" s="29"/>
      <c r="BS274" s="29"/>
      <c r="BT274" s="29"/>
      <c r="BU274" s="29"/>
      <c r="BV274" s="29"/>
      <c r="CC274" s="29">
        <f t="shared" si="185"/>
        <v>0</v>
      </c>
      <c r="CD274" s="29">
        <f t="shared" si="186"/>
        <v>0</v>
      </c>
      <c r="CE274" s="29">
        <f t="shared" si="187"/>
        <v>-86.503267133311724</v>
      </c>
      <c r="CF274" s="29">
        <f t="shared" si="188"/>
        <v>-86.503267133311724</v>
      </c>
      <c r="CG274" s="29">
        <f t="shared" si="189"/>
        <v>-86.503267133311724</v>
      </c>
      <c r="CH274" s="29">
        <f t="shared" si="190"/>
        <v>-86.503267133311724</v>
      </c>
      <c r="CI274" s="29">
        <f t="shared" si="191"/>
        <v>-86.503267133311724</v>
      </c>
      <c r="CJ274" s="29">
        <f t="shared" si="192"/>
        <v>-86.503267133311724</v>
      </c>
      <c r="CK274" s="29">
        <f t="shared" si="193"/>
        <v>0</v>
      </c>
      <c r="CL274" s="29">
        <f t="shared" si="194"/>
        <v>0</v>
      </c>
      <c r="CM274" s="29">
        <f t="shared" si="195"/>
        <v>-86.503267133311724</v>
      </c>
      <c r="CN274" s="29">
        <f t="shared" si="196"/>
        <v>-86.503267133311724</v>
      </c>
      <c r="CO274" s="29">
        <f t="shared" si="197"/>
        <v>-86.503267133311724</v>
      </c>
      <c r="CQ274" s="29">
        <f t="shared" si="198"/>
        <v>0</v>
      </c>
      <c r="CR274" s="29">
        <f t="shared" si="199"/>
        <v>0</v>
      </c>
      <c r="CS274" s="29">
        <f t="shared" si="200"/>
        <v>-599.04999999999995</v>
      </c>
      <c r="CT274" s="29">
        <f t="shared" si="201"/>
        <v>-599.04999999999995</v>
      </c>
      <c r="CU274" s="29">
        <f t="shared" si="202"/>
        <v>-599.04999999999995</v>
      </c>
      <c r="CV274" s="29">
        <f t="shared" si="203"/>
        <v>-599.04999999999995</v>
      </c>
      <c r="CW274" s="29">
        <f t="shared" si="204"/>
        <v>-599.04999999999995</v>
      </c>
      <c r="CX274" s="29">
        <f t="shared" si="205"/>
        <v>-599.04999999999995</v>
      </c>
      <c r="CY274" s="29">
        <f t="shared" si="206"/>
        <v>0</v>
      </c>
      <c r="CZ274" s="29">
        <f t="shared" si="207"/>
        <v>0</v>
      </c>
      <c r="DA274" s="29">
        <f t="shared" si="208"/>
        <v>-599.04999999999995</v>
      </c>
      <c r="DB274" s="29">
        <f t="shared" si="209"/>
        <v>-599.04999999999995</v>
      </c>
      <c r="DC274" s="29">
        <f t="shared" si="210"/>
        <v>-599.04999999999995</v>
      </c>
    </row>
    <row r="275" spans="11:107" s="2" customFormat="1">
      <c r="K275" s="17" t="s">
        <v>43</v>
      </c>
      <c r="L275" s="17" t="s">
        <v>326</v>
      </c>
      <c r="M275" s="17" t="s">
        <v>137</v>
      </c>
      <c r="N275" s="2" t="str">
        <f t="shared" si="176"/>
        <v>ED8C5K953CC</v>
      </c>
      <c r="O275" s="2" t="str">
        <f t="shared" si="174"/>
        <v>CC</v>
      </c>
      <c r="P275" s="2" t="str">
        <f t="shared" si="177"/>
        <v>ED8C-5K953-CC</v>
      </c>
      <c r="Q275" s="2" t="s">
        <v>3305</v>
      </c>
      <c r="R275" s="2" t="s">
        <v>3306</v>
      </c>
      <c r="S275" s="2" t="s">
        <v>3308</v>
      </c>
      <c r="T275" s="2">
        <v>1</v>
      </c>
      <c r="U275" s="2">
        <v>1</v>
      </c>
      <c r="V275" s="2" t="s">
        <v>1375</v>
      </c>
      <c r="W275" s="2" t="s">
        <v>1375</v>
      </c>
      <c r="X275" s="2" t="s">
        <v>1375</v>
      </c>
      <c r="Y275" s="2" t="s">
        <v>1375</v>
      </c>
      <c r="Z275" s="2" t="s">
        <v>1375</v>
      </c>
      <c r="AA275" s="2" t="s">
        <v>1375</v>
      </c>
      <c r="AB275" s="2">
        <v>1</v>
      </c>
      <c r="AC275" s="2">
        <v>1</v>
      </c>
      <c r="AD275" s="2" t="s">
        <v>1375</v>
      </c>
      <c r="AE275" s="2" t="s">
        <v>1375</v>
      </c>
      <c r="AF275" s="2" t="s">
        <v>1375</v>
      </c>
      <c r="AL275" s="2">
        <f t="shared" si="181"/>
        <v>1</v>
      </c>
      <c r="AM275" s="2" t="str">
        <f t="shared" si="211"/>
        <v>ED8C</v>
      </c>
      <c r="AN275" s="2" t="str">
        <f t="shared" si="212"/>
        <v>5K953</v>
      </c>
      <c r="AO275" s="2" t="str">
        <f t="shared" si="214"/>
        <v>CC</v>
      </c>
      <c r="AP275" s="2" t="str">
        <f t="shared" si="182"/>
        <v>ED8C-5K953-CC</v>
      </c>
      <c r="AQ275" s="2" t="s">
        <v>2076</v>
      </c>
      <c r="AR275" s="2" t="s">
        <v>2077</v>
      </c>
      <c r="AU275" s="2" t="s">
        <v>3644</v>
      </c>
      <c r="AV275" s="2" t="s">
        <v>3645</v>
      </c>
      <c r="AW275" s="2" t="s">
        <v>3646</v>
      </c>
      <c r="AZ275" s="2" t="s">
        <v>1647</v>
      </c>
      <c r="BA275" s="2" t="s">
        <v>2115</v>
      </c>
      <c r="BB275" s="29"/>
      <c r="BC275" s="29"/>
      <c r="BD275" s="29"/>
      <c r="BE275" s="29"/>
      <c r="BF275" s="29"/>
      <c r="BG275" s="29">
        <v>-587.52</v>
      </c>
      <c r="BH275" s="29">
        <f t="shared" si="179"/>
        <v>0</v>
      </c>
      <c r="BI275" s="29">
        <f t="shared" si="180"/>
        <v>0</v>
      </c>
      <c r="BJ275" s="29">
        <f t="shared" si="183"/>
        <v>-587.52</v>
      </c>
      <c r="BK275" s="29">
        <f>BJ275/INDEX('EX-Rate'!A:I,MATCH('TT BoM '!BL275,'EX-Rate'!B:B,0),COLUMN('EX-Rate'!E:E))</f>
        <v>-84.838326527273694</v>
      </c>
      <c r="BL275" s="2" t="s">
        <v>2078</v>
      </c>
      <c r="BM275" s="2" t="str">
        <f t="shared" si="213"/>
        <v>LP</v>
      </c>
      <c r="BN275" s="71" t="s">
        <v>2080</v>
      </c>
      <c r="BO275" s="2" t="s">
        <v>2079</v>
      </c>
      <c r="BQ275" s="29"/>
      <c r="BR275" s="29"/>
      <c r="BS275" s="29"/>
      <c r="BT275" s="29"/>
      <c r="BU275" s="29"/>
      <c r="BV275" s="29"/>
      <c r="CC275" s="29">
        <f t="shared" si="185"/>
        <v>-84.838326527273694</v>
      </c>
      <c r="CD275" s="29">
        <f t="shared" si="186"/>
        <v>-84.838326527273694</v>
      </c>
      <c r="CE275" s="29">
        <f t="shared" si="187"/>
        <v>0</v>
      </c>
      <c r="CF275" s="29">
        <f t="shared" si="188"/>
        <v>0</v>
      </c>
      <c r="CG275" s="29">
        <f t="shared" si="189"/>
        <v>0</v>
      </c>
      <c r="CH275" s="29">
        <f t="shared" si="190"/>
        <v>0</v>
      </c>
      <c r="CI275" s="29">
        <f t="shared" si="191"/>
        <v>0</v>
      </c>
      <c r="CJ275" s="29">
        <f t="shared" si="192"/>
        <v>0</v>
      </c>
      <c r="CK275" s="29">
        <f t="shared" si="193"/>
        <v>-84.838326527273694</v>
      </c>
      <c r="CL275" s="29">
        <f t="shared" si="194"/>
        <v>-84.838326527273694</v>
      </c>
      <c r="CM275" s="29">
        <f t="shared" si="195"/>
        <v>0</v>
      </c>
      <c r="CN275" s="29">
        <f t="shared" si="196"/>
        <v>0</v>
      </c>
      <c r="CO275" s="29">
        <f t="shared" si="197"/>
        <v>0</v>
      </c>
      <c r="CQ275" s="29">
        <f t="shared" si="198"/>
        <v>-587.52</v>
      </c>
      <c r="CR275" s="29">
        <f t="shared" si="199"/>
        <v>-587.52</v>
      </c>
      <c r="CS275" s="29">
        <f t="shared" si="200"/>
        <v>0</v>
      </c>
      <c r="CT275" s="29">
        <f t="shared" si="201"/>
        <v>0</v>
      </c>
      <c r="CU275" s="29">
        <f t="shared" si="202"/>
        <v>0</v>
      </c>
      <c r="CV275" s="29">
        <f t="shared" si="203"/>
        <v>0</v>
      </c>
      <c r="CW275" s="29">
        <f t="shared" si="204"/>
        <v>0</v>
      </c>
      <c r="CX275" s="29">
        <f t="shared" si="205"/>
        <v>0</v>
      </c>
      <c r="CY275" s="29">
        <f t="shared" si="206"/>
        <v>-587.52</v>
      </c>
      <c r="CZ275" s="29">
        <f t="shared" si="207"/>
        <v>-587.52</v>
      </c>
      <c r="DA275" s="29">
        <f t="shared" si="208"/>
        <v>0</v>
      </c>
      <c r="DB275" s="29">
        <f t="shared" si="209"/>
        <v>0</v>
      </c>
      <c r="DC275" s="29">
        <f t="shared" si="210"/>
        <v>0</v>
      </c>
    </row>
    <row r="276" spans="11:107" s="2" customFormat="1">
      <c r="K276" s="17" t="s">
        <v>77</v>
      </c>
      <c r="L276" s="17" t="s">
        <v>327</v>
      </c>
      <c r="M276" s="17" t="s">
        <v>20</v>
      </c>
      <c r="N276" s="2" t="str">
        <f t="shared" si="176"/>
        <v>JD8B6A095AA</v>
      </c>
      <c r="O276" s="2" t="str">
        <f t="shared" si="174"/>
        <v>AA</v>
      </c>
      <c r="P276" s="2" t="str">
        <f t="shared" si="177"/>
        <v>JD8B-6A095-AA</v>
      </c>
      <c r="Q276" s="2" t="s">
        <v>3307</v>
      </c>
      <c r="R276" s="2" t="s">
        <v>3306</v>
      </c>
      <c r="S276" s="2" t="s">
        <v>2621</v>
      </c>
      <c r="T276" s="2" t="s">
        <v>1375</v>
      </c>
      <c r="U276" s="2">
        <v>1</v>
      </c>
      <c r="V276" s="2" t="s">
        <v>1375</v>
      </c>
      <c r="W276" s="2">
        <v>1</v>
      </c>
      <c r="X276" s="2" t="s">
        <v>1375</v>
      </c>
      <c r="Y276" s="2">
        <v>1</v>
      </c>
      <c r="Z276" s="2">
        <v>1</v>
      </c>
      <c r="AA276" s="2">
        <v>1</v>
      </c>
      <c r="AB276" s="2" t="s">
        <v>1375</v>
      </c>
      <c r="AC276" s="2">
        <v>1</v>
      </c>
      <c r="AD276" s="2" t="s">
        <v>1375</v>
      </c>
      <c r="AE276" s="2">
        <v>1</v>
      </c>
      <c r="AF276" s="2">
        <v>1</v>
      </c>
      <c r="AL276" s="2">
        <f t="shared" si="181"/>
        <v>1</v>
      </c>
      <c r="AM276" s="16" t="s">
        <v>1898</v>
      </c>
      <c r="AN276" s="59" t="s">
        <v>1899</v>
      </c>
      <c r="AO276" s="16" t="s">
        <v>1900</v>
      </c>
      <c r="AP276" s="2" t="str">
        <f t="shared" si="182"/>
        <v>JD8B-6A095 -AA</v>
      </c>
      <c r="AQ276" s="2" t="s">
        <v>1868</v>
      </c>
      <c r="AR276" s="2" t="s">
        <v>1754</v>
      </c>
      <c r="AS276" s="2">
        <v>0</v>
      </c>
      <c r="AT276" s="2" t="s">
        <v>2160</v>
      </c>
      <c r="AU276" s="2" t="s">
        <v>2619</v>
      </c>
      <c r="AV276" s="2" t="s">
        <v>2600</v>
      </c>
      <c r="AW276" s="2" t="s">
        <v>2948</v>
      </c>
      <c r="AX276" s="2">
        <v>0</v>
      </c>
      <c r="AY276" s="2" t="s">
        <v>2138</v>
      </c>
      <c r="AZ276" s="2" t="s">
        <v>3427</v>
      </c>
      <c r="BA276" s="2" t="s">
        <v>2115</v>
      </c>
      <c r="BB276" s="29">
        <v>-6.39</v>
      </c>
      <c r="BC276" s="29">
        <v>-0.08</v>
      </c>
      <c r="BD276" s="29">
        <v>-0.05</v>
      </c>
      <c r="BE276" s="29">
        <v>0</v>
      </c>
      <c r="BF276" s="29">
        <v>0</v>
      </c>
      <c r="BG276" s="29">
        <v>-6.52</v>
      </c>
      <c r="BH276" s="29">
        <f t="shared" si="179"/>
        <v>0</v>
      </c>
      <c r="BI276" s="29">
        <f t="shared" si="180"/>
        <v>0</v>
      </c>
      <c r="BJ276" s="29">
        <f t="shared" si="183"/>
        <v>-6.52</v>
      </c>
      <c r="BK276" s="29">
        <f>BJ276/INDEX('EX-Rate'!A:I,MATCH('TT BoM '!BL276,'EX-Rate'!B:B,0),COLUMN('EX-Rate'!E:E))</f>
        <v>-0.9414928665540313</v>
      </c>
      <c r="BL276" s="2" t="s">
        <v>2109</v>
      </c>
      <c r="BM276" s="2" t="str">
        <f t="shared" si="213"/>
        <v>LP</v>
      </c>
      <c r="BN276" s="2" t="s">
        <v>2628</v>
      </c>
      <c r="BO276" s="2" t="s">
        <v>2629</v>
      </c>
      <c r="BQ276" s="29">
        <v>-486658</v>
      </c>
      <c r="BR276" s="29">
        <v>-486658</v>
      </c>
      <c r="BS276" s="29"/>
      <c r="BT276" s="29">
        <v>0</v>
      </c>
      <c r="BU276" s="29">
        <v>0</v>
      </c>
      <c r="BV276" s="29">
        <v>0</v>
      </c>
      <c r="CC276" s="29">
        <f t="shared" si="185"/>
        <v>0</v>
      </c>
      <c r="CD276" s="29">
        <f t="shared" si="186"/>
        <v>-0.9414928665540313</v>
      </c>
      <c r="CE276" s="29">
        <f t="shared" si="187"/>
        <v>0</v>
      </c>
      <c r="CF276" s="29">
        <f t="shared" si="188"/>
        <v>-0.9414928665540313</v>
      </c>
      <c r="CG276" s="29">
        <f t="shared" si="189"/>
        <v>0</v>
      </c>
      <c r="CH276" s="29">
        <f t="shared" si="190"/>
        <v>-0.9414928665540313</v>
      </c>
      <c r="CI276" s="29">
        <f t="shared" si="191"/>
        <v>-0.9414928665540313</v>
      </c>
      <c r="CJ276" s="29">
        <f t="shared" si="192"/>
        <v>-0.9414928665540313</v>
      </c>
      <c r="CK276" s="29">
        <f t="shared" si="193"/>
        <v>0</v>
      </c>
      <c r="CL276" s="29">
        <f t="shared" si="194"/>
        <v>-0.9414928665540313</v>
      </c>
      <c r="CM276" s="29">
        <f t="shared" si="195"/>
        <v>0</v>
      </c>
      <c r="CN276" s="29">
        <f t="shared" si="196"/>
        <v>-0.9414928665540313</v>
      </c>
      <c r="CO276" s="29">
        <f t="shared" si="197"/>
        <v>-0.9414928665540313</v>
      </c>
      <c r="CQ276" s="29">
        <f t="shared" si="198"/>
        <v>0</v>
      </c>
      <c r="CR276" s="29">
        <f t="shared" si="199"/>
        <v>-6.52</v>
      </c>
      <c r="CS276" s="29">
        <f t="shared" si="200"/>
        <v>0</v>
      </c>
      <c r="CT276" s="29">
        <f t="shared" si="201"/>
        <v>-6.52</v>
      </c>
      <c r="CU276" s="29">
        <f t="shared" si="202"/>
        <v>0</v>
      </c>
      <c r="CV276" s="29">
        <f t="shared" si="203"/>
        <v>-6.52</v>
      </c>
      <c r="CW276" s="29">
        <f t="shared" si="204"/>
        <v>-6.52</v>
      </c>
      <c r="CX276" s="29">
        <f t="shared" si="205"/>
        <v>-6.52</v>
      </c>
      <c r="CY276" s="29">
        <f t="shared" si="206"/>
        <v>0</v>
      </c>
      <c r="CZ276" s="29">
        <f t="shared" si="207"/>
        <v>-6.52</v>
      </c>
      <c r="DA276" s="29">
        <f t="shared" si="208"/>
        <v>0</v>
      </c>
      <c r="DB276" s="29">
        <f t="shared" si="209"/>
        <v>-6.52</v>
      </c>
      <c r="DC276" s="29">
        <f t="shared" si="210"/>
        <v>-6.52</v>
      </c>
    </row>
    <row r="277" spans="11:107" s="2" customFormat="1">
      <c r="K277" s="17" t="s">
        <v>130</v>
      </c>
      <c r="L277" s="17" t="s">
        <v>327</v>
      </c>
      <c r="M277" s="17" t="s">
        <v>66</v>
      </c>
      <c r="N277" s="2" t="str">
        <f t="shared" si="176"/>
        <v>3M516A095AD</v>
      </c>
      <c r="O277" s="2" t="str">
        <f t="shared" si="174"/>
        <v>AD</v>
      </c>
      <c r="P277" s="2" t="str">
        <f t="shared" si="177"/>
        <v>3M51-6A095-AD</v>
      </c>
      <c r="Q277" s="2" t="s">
        <v>3307</v>
      </c>
      <c r="R277" s="2" t="s">
        <v>3306</v>
      </c>
      <c r="S277" s="2" t="s">
        <v>2621</v>
      </c>
      <c r="T277" s="2">
        <v>1</v>
      </c>
      <c r="U277" s="2" t="s">
        <v>1375</v>
      </c>
      <c r="V277" s="2">
        <v>1</v>
      </c>
      <c r="W277" s="2" t="s">
        <v>1375</v>
      </c>
      <c r="X277" s="2">
        <v>1</v>
      </c>
      <c r="Y277" s="2" t="s">
        <v>1375</v>
      </c>
      <c r="Z277" s="2" t="s">
        <v>1375</v>
      </c>
      <c r="AA277" s="2" t="s">
        <v>1375</v>
      </c>
      <c r="AB277" s="2">
        <v>1</v>
      </c>
      <c r="AC277" s="2" t="s">
        <v>1375</v>
      </c>
      <c r="AD277" s="2">
        <v>1</v>
      </c>
      <c r="AE277" s="2" t="s">
        <v>1375</v>
      </c>
      <c r="AF277" s="2" t="s">
        <v>1375</v>
      </c>
      <c r="AL277" s="2">
        <f t="shared" si="181"/>
        <v>1</v>
      </c>
      <c r="AM277" s="2" t="str">
        <f t="shared" si="211"/>
        <v>3M51</v>
      </c>
      <c r="AN277" s="2" t="str">
        <f t="shared" si="212"/>
        <v>6A095</v>
      </c>
      <c r="AO277" s="2" t="str">
        <f t="shared" si="214"/>
        <v>AD</v>
      </c>
      <c r="AP277" s="2" t="str">
        <f t="shared" si="182"/>
        <v>3M51-6A095-AD</v>
      </c>
      <c r="AQ277" s="2" t="s">
        <v>1672</v>
      </c>
      <c r="AR277" s="2" t="s">
        <v>1687</v>
      </c>
      <c r="AU277" s="2" t="s">
        <v>2619</v>
      </c>
      <c r="AV277" s="2" t="s">
        <v>2620</v>
      </c>
      <c r="AW277" s="2" t="s">
        <v>3603</v>
      </c>
      <c r="AY277" s="2" t="s">
        <v>1686</v>
      </c>
      <c r="AZ277" s="2" t="s">
        <v>2124</v>
      </c>
      <c r="BA277" s="2" t="s">
        <v>2115</v>
      </c>
      <c r="BB277" s="29"/>
      <c r="BC277" s="29"/>
      <c r="BD277" s="29"/>
      <c r="BE277" s="29"/>
      <c r="BF277" s="29"/>
      <c r="BG277" s="29">
        <v>-4.2699999999999996</v>
      </c>
      <c r="BH277" s="29">
        <f t="shared" si="179"/>
        <v>0</v>
      </c>
      <c r="BI277" s="29">
        <f t="shared" si="180"/>
        <v>0</v>
      </c>
      <c r="BJ277" s="29">
        <f t="shared" si="183"/>
        <v>-4.2699999999999996</v>
      </c>
      <c r="BK277" s="29">
        <f>BJ277/INDEX('EX-Rate'!A:I,MATCH('TT BoM '!BL277,'EX-Rate'!B:B,0),COLUMN('EX-Rate'!E:E))</f>
        <v>-0.61659118714504813</v>
      </c>
      <c r="BL277" s="2" t="s">
        <v>2109</v>
      </c>
      <c r="BM277" s="2" t="str">
        <f t="shared" si="213"/>
        <v>LP</v>
      </c>
      <c r="BN277" s="2" t="s">
        <v>3100</v>
      </c>
      <c r="BO277" s="2" t="s">
        <v>3101</v>
      </c>
      <c r="BQ277" s="29"/>
      <c r="BR277" s="29"/>
      <c r="BS277" s="29"/>
      <c r="BT277" s="29"/>
      <c r="BU277" s="29"/>
      <c r="BV277" s="29"/>
      <c r="CC277" s="29">
        <f t="shared" si="185"/>
        <v>-0.61659118714504813</v>
      </c>
      <c r="CD277" s="29">
        <f t="shared" si="186"/>
        <v>0</v>
      </c>
      <c r="CE277" s="29">
        <f t="shared" si="187"/>
        <v>-0.61659118714504813</v>
      </c>
      <c r="CF277" s="29">
        <f t="shared" si="188"/>
        <v>0</v>
      </c>
      <c r="CG277" s="29">
        <f t="shared" si="189"/>
        <v>-0.61659118714504813</v>
      </c>
      <c r="CH277" s="29">
        <f t="shared" si="190"/>
        <v>0</v>
      </c>
      <c r="CI277" s="29">
        <f t="shared" si="191"/>
        <v>0</v>
      </c>
      <c r="CJ277" s="29">
        <f t="shared" si="192"/>
        <v>0</v>
      </c>
      <c r="CK277" s="29">
        <f t="shared" si="193"/>
        <v>-0.61659118714504813</v>
      </c>
      <c r="CL277" s="29">
        <f t="shared" si="194"/>
        <v>0</v>
      </c>
      <c r="CM277" s="29">
        <f t="shared" si="195"/>
        <v>-0.61659118714504813</v>
      </c>
      <c r="CN277" s="29">
        <f t="shared" si="196"/>
        <v>0</v>
      </c>
      <c r="CO277" s="29">
        <f t="shared" si="197"/>
        <v>0</v>
      </c>
      <c r="CQ277" s="29">
        <f t="shared" si="198"/>
        <v>-4.2699999999999996</v>
      </c>
      <c r="CR277" s="29">
        <f t="shared" si="199"/>
        <v>0</v>
      </c>
      <c r="CS277" s="29">
        <f t="shared" si="200"/>
        <v>-4.2699999999999996</v>
      </c>
      <c r="CT277" s="29">
        <f t="shared" si="201"/>
        <v>0</v>
      </c>
      <c r="CU277" s="29">
        <f t="shared" si="202"/>
        <v>-4.2699999999999996</v>
      </c>
      <c r="CV277" s="29">
        <f t="shared" si="203"/>
        <v>0</v>
      </c>
      <c r="CW277" s="29">
        <f t="shared" si="204"/>
        <v>0</v>
      </c>
      <c r="CX277" s="29">
        <f t="shared" si="205"/>
        <v>0</v>
      </c>
      <c r="CY277" s="29">
        <f t="shared" si="206"/>
        <v>-4.2699999999999996</v>
      </c>
      <c r="CZ277" s="29">
        <f t="shared" si="207"/>
        <v>0</v>
      </c>
      <c r="DA277" s="29">
        <f t="shared" si="208"/>
        <v>-4.2699999999999996</v>
      </c>
      <c r="DB277" s="29">
        <f t="shared" si="209"/>
        <v>0</v>
      </c>
      <c r="DC277" s="29">
        <f t="shared" si="210"/>
        <v>0</v>
      </c>
    </row>
    <row r="278" spans="11:107" s="2" customFormat="1">
      <c r="K278" s="17" t="s">
        <v>328</v>
      </c>
      <c r="L278" s="17" t="s">
        <v>329</v>
      </c>
      <c r="M278" s="17" t="s">
        <v>20</v>
      </c>
      <c r="N278" s="2" t="str">
        <f t="shared" si="176"/>
        <v>JX6G6A228AA</v>
      </c>
      <c r="O278" s="2" t="str">
        <f t="shared" si="174"/>
        <v>AA</v>
      </c>
      <c r="P278" s="2" t="str">
        <f t="shared" si="177"/>
        <v>JX6G-6A228-AA</v>
      </c>
      <c r="Q278" s="2" t="s">
        <v>3305</v>
      </c>
      <c r="R278" s="2" t="s">
        <v>3306</v>
      </c>
      <c r="S278" s="2" t="s">
        <v>3263</v>
      </c>
      <c r="T278" s="2" t="s">
        <v>1375</v>
      </c>
      <c r="U278" s="2" t="s">
        <v>1375</v>
      </c>
      <c r="V278" s="2" t="s">
        <v>1375</v>
      </c>
      <c r="W278" s="2" t="s">
        <v>1375</v>
      </c>
      <c r="X278" s="2">
        <v>1</v>
      </c>
      <c r="Y278" s="2">
        <v>1</v>
      </c>
      <c r="Z278" s="2" t="s">
        <v>1375</v>
      </c>
      <c r="AA278" s="2">
        <v>1</v>
      </c>
      <c r="AB278" s="2" t="s">
        <v>1375</v>
      </c>
      <c r="AC278" s="2" t="s">
        <v>1375</v>
      </c>
      <c r="AD278" s="2" t="s">
        <v>1375</v>
      </c>
      <c r="AE278" s="2" t="s">
        <v>1375</v>
      </c>
      <c r="AF278" s="2" t="s">
        <v>1375</v>
      </c>
      <c r="AL278" s="2">
        <f t="shared" si="181"/>
        <v>1</v>
      </c>
      <c r="AM278" s="2" t="str">
        <f t="shared" si="211"/>
        <v>JX6G</v>
      </c>
      <c r="AN278" s="2" t="str">
        <f t="shared" si="212"/>
        <v>6A228</v>
      </c>
      <c r="AO278" s="2" t="str">
        <f t="shared" si="214"/>
        <v>AA</v>
      </c>
      <c r="AP278" s="2" t="str">
        <f t="shared" si="182"/>
        <v>JX6G-6A228-AA</v>
      </c>
      <c r="AQ278" s="2" t="s">
        <v>2063</v>
      </c>
      <c r="AR278" s="2" t="s">
        <v>3881</v>
      </c>
      <c r="AV278" s="125" t="s">
        <v>3530</v>
      </c>
      <c r="AZ278" s="39" t="s">
        <v>1648</v>
      </c>
      <c r="BB278" s="29"/>
      <c r="BC278" s="29"/>
      <c r="BD278" s="29"/>
      <c r="BE278" s="29"/>
      <c r="BF278" s="29"/>
      <c r="BG278" s="29">
        <v>-45.77</v>
      </c>
      <c r="BH278" s="29">
        <f t="shared" si="179"/>
        <v>0</v>
      </c>
      <c r="BI278" s="29">
        <f t="shared" si="180"/>
        <v>0</v>
      </c>
      <c r="BJ278" s="29">
        <f t="shared" si="183"/>
        <v>-45.77</v>
      </c>
      <c r="BK278" s="29">
        <f>BJ278/INDEX('EX-Rate'!A:I,MATCH('TT BoM '!BL278,'EX-Rate'!B:B,0),COLUMN('EX-Rate'!E:E))</f>
        <v>-6.6092221629107391</v>
      </c>
      <c r="BL278" s="2" t="s">
        <v>2109</v>
      </c>
      <c r="BM278" s="2" t="str">
        <f t="shared" si="213"/>
        <v>LP</v>
      </c>
      <c r="BO278" s="2" t="s">
        <v>3263</v>
      </c>
      <c r="BQ278" s="29"/>
      <c r="BR278" s="29"/>
      <c r="BS278" s="29"/>
      <c r="BT278" s="29"/>
      <c r="BU278" s="29"/>
      <c r="BV278" s="29"/>
      <c r="BW278" s="2" t="e">
        <v>#N/A</v>
      </c>
      <c r="CC278" s="29">
        <f t="shared" si="185"/>
        <v>0</v>
      </c>
      <c r="CD278" s="29">
        <f t="shared" si="186"/>
        <v>0</v>
      </c>
      <c r="CE278" s="29">
        <f t="shared" si="187"/>
        <v>0</v>
      </c>
      <c r="CF278" s="29">
        <f t="shared" si="188"/>
        <v>0</v>
      </c>
      <c r="CG278" s="29">
        <f t="shared" si="189"/>
        <v>-6.6092221629107391</v>
      </c>
      <c r="CH278" s="29">
        <f t="shared" si="190"/>
        <v>-6.6092221629107391</v>
      </c>
      <c r="CI278" s="29">
        <f t="shared" si="191"/>
        <v>0</v>
      </c>
      <c r="CJ278" s="29">
        <f t="shared" si="192"/>
        <v>-6.6092221629107391</v>
      </c>
      <c r="CK278" s="29">
        <f t="shared" si="193"/>
        <v>0</v>
      </c>
      <c r="CL278" s="29">
        <f t="shared" si="194"/>
        <v>0</v>
      </c>
      <c r="CM278" s="29">
        <f t="shared" si="195"/>
        <v>0</v>
      </c>
      <c r="CN278" s="29">
        <f t="shared" si="196"/>
        <v>0</v>
      </c>
      <c r="CO278" s="29">
        <f t="shared" si="197"/>
        <v>0</v>
      </c>
      <c r="CQ278" s="29">
        <f t="shared" si="198"/>
        <v>0</v>
      </c>
      <c r="CR278" s="29">
        <f t="shared" si="199"/>
        <v>0</v>
      </c>
      <c r="CS278" s="29">
        <f t="shared" si="200"/>
        <v>0</v>
      </c>
      <c r="CT278" s="29">
        <f t="shared" si="201"/>
        <v>0</v>
      </c>
      <c r="CU278" s="29">
        <f t="shared" si="202"/>
        <v>-45.77</v>
      </c>
      <c r="CV278" s="29">
        <f t="shared" si="203"/>
        <v>-45.77</v>
      </c>
      <c r="CW278" s="29">
        <f t="shared" si="204"/>
        <v>0</v>
      </c>
      <c r="CX278" s="29">
        <f t="shared" si="205"/>
        <v>-45.77</v>
      </c>
      <c r="CY278" s="29">
        <f t="shared" si="206"/>
        <v>0</v>
      </c>
      <c r="CZ278" s="29">
        <f t="shared" si="207"/>
        <v>0</v>
      </c>
      <c r="DA278" s="29">
        <f t="shared" si="208"/>
        <v>0</v>
      </c>
      <c r="DB278" s="29">
        <f t="shared" si="209"/>
        <v>0</v>
      </c>
      <c r="DC278" s="29">
        <f t="shared" si="210"/>
        <v>0</v>
      </c>
    </row>
    <row r="279" spans="11:107" s="2" customFormat="1">
      <c r="K279" s="17" t="s">
        <v>328</v>
      </c>
      <c r="L279" s="17" t="s">
        <v>330</v>
      </c>
      <c r="M279" s="17" t="s">
        <v>331</v>
      </c>
      <c r="N279" s="2" t="str">
        <f t="shared" si="176"/>
        <v>JX6G6A247A1A</v>
      </c>
      <c r="O279" s="2" t="str">
        <f t="shared" si="174"/>
        <v>A1A</v>
      </c>
      <c r="P279" s="2" t="str">
        <f t="shared" si="177"/>
        <v>JX6G-6A247-A1A</v>
      </c>
      <c r="Q279" s="2" t="s">
        <v>3305</v>
      </c>
      <c r="R279" s="2" t="s">
        <v>3306</v>
      </c>
      <c r="S279" s="2" t="s">
        <v>2210</v>
      </c>
      <c r="T279" s="2">
        <v>1</v>
      </c>
      <c r="U279" s="2">
        <v>1</v>
      </c>
      <c r="V279" s="2">
        <v>1</v>
      </c>
      <c r="W279" s="2">
        <v>1</v>
      </c>
      <c r="X279" s="2" t="s">
        <v>1375</v>
      </c>
      <c r="Y279" s="2" t="s">
        <v>1375</v>
      </c>
      <c r="Z279" s="2">
        <v>1</v>
      </c>
      <c r="AA279" s="2" t="s">
        <v>1375</v>
      </c>
      <c r="AB279" s="2">
        <v>1</v>
      </c>
      <c r="AC279" s="2">
        <v>1</v>
      </c>
      <c r="AD279" s="2">
        <v>1</v>
      </c>
      <c r="AE279" s="2">
        <v>1</v>
      </c>
      <c r="AF279" s="2">
        <v>1</v>
      </c>
      <c r="AL279" s="2">
        <f t="shared" si="181"/>
        <v>1</v>
      </c>
      <c r="AM279" s="2" t="str">
        <f t="shared" si="211"/>
        <v>JX6G</v>
      </c>
      <c r="AN279" s="2" t="str">
        <f t="shared" si="212"/>
        <v>6A247</v>
      </c>
      <c r="AO279" s="2" t="s">
        <v>2357</v>
      </c>
      <c r="AP279" s="2" t="str">
        <f t="shared" si="182"/>
        <v>JX6G-6A247-A1B</v>
      </c>
      <c r="AQ279" s="2" t="s">
        <v>1674</v>
      </c>
      <c r="AR279" s="2" t="s">
        <v>1675</v>
      </c>
      <c r="AS279" s="2" t="s">
        <v>2164</v>
      </c>
      <c r="AT279" s="2" t="s">
        <v>2165</v>
      </c>
      <c r="AU279" s="2" t="s">
        <v>3031</v>
      </c>
      <c r="AV279" s="2" t="s">
        <v>2949</v>
      </c>
      <c r="AW279" s="2">
        <v>0</v>
      </c>
      <c r="AX279" s="2">
        <v>0</v>
      </c>
      <c r="AY279" s="2" t="s">
        <v>2138</v>
      </c>
      <c r="AZ279" s="39" t="s">
        <v>1648</v>
      </c>
      <c r="BA279" s="2" t="s">
        <v>2115</v>
      </c>
      <c r="BB279" s="29">
        <v>-2.8000000000000003</v>
      </c>
      <c r="BC279" s="29">
        <v>-0.08</v>
      </c>
      <c r="BD279" s="29">
        <v>-0.02</v>
      </c>
      <c r="BE279" s="29">
        <v>0</v>
      </c>
      <c r="BF279" s="29">
        <v>0</v>
      </c>
      <c r="BG279" s="29">
        <v>-2.9000000000000004</v>
      </c>
      <c r="BH279" s="29">
        <f t="shared" si="179"/>
        <v>0</v>
      </c>
      <c r="BI279" s="29">
        <f t="shared" si="180"/>
        <v>0</v>
      </c>
      <c r="BJ279" s="29">
        <f t="shared" si="183"/>
        <v>-2.9000000000000004</v>
      </c>
      <c r="BK279" s="29">
        <f>BJ279/INDEX('EX-Rate'!A:I,MATCH('TT BoM '!BL279,'EX-Rate'!B:B,0),COLUMN('EX-Rate'!E:E))</f>
        <v>-0.41876216457157844</v>
      </c>
      <c r="BL279" s="2" t="s">
        <v>2109</v>
      </c>
      <c r="BM279" s="2" t="str">
        <f t="shared" si="213"/>
        <v>LP</v>
      </c>
      <c r="BN279" s="2" t="s">
        <v>2305</v>
      </c>
      <c r="BO279" s="2">
        <v>0</v>
      </c>
      <c r="BQ279" s="29">
        <v>-192000</v>
      </c>
      <c r="BR279" s="29">
        <v>-192000</v>
      </c>
      <c r="BS279" s="29"/>
      <c r="BT279" s="29">
        <v>0</v>
      </c>
      <c r="BU279" s="29">
        <v>0</v>
      </c>
      <c r="BV279" s="29">
        <v>0</v>
      </c>
      <c r="CC279" s="29">
        <f t="shared" si="185"/>
        <v>-0.41876216457157844</v>
      </c>
      <c r="CD279" s="29">
        <f t="shared" si="186"/>
        <v>-0.41876216457157844</v>
      </c>
      <c r="CE279" s="29">
        <f t="shared" si="187"/>
        <v>-0.41876216457157844</v>
      </c>
      <c r="CF279" s="29">
        <f t="shared" si="188"/>
        <v>-0.41876216457157844</v>
      </c>
      <c r="CG279" s="29">
        <f t="shared" si="189"/>
        <v>0</v>
      </c>
      <c r="CH279" s="29">
        <f t="shared" si="190"/>
        <v>0</v>
      </c>
      <c r="CI279" s="29">
        <f t="shared" si="191"/>
        <v>-0.41876216457157844</v>
      </c>
      <c r="CJ279" s="29">
        <f t="shared" si="192"/>
        <v>0</v>
      </c>
      <c r="CK279" s="29">
        <f t="shared" si="193"/>
        <v>-0.41876216457157844</v>
      </c>
      <c r="CL279" s="29">
        <f t="shared" si="194"/>
        <v>-0.41876216457157844</v>
      </c>
      <c r="CM279" s="29">
        <f t="shared" si="195"/>
        <v>-0.41876216457157844</v>
      </c>
      <c r="CN279" s="29">
        <f t="shared" si="196"/>
        <v>-0.41876216457157844</v>
      </c>
      <c r="CO279" s="29">
        <f t="shared" si="197"/>
        <v>-0.41876216457157844</v>
      </c>
      <c r="CQ279" s="29">
        <f t="shared" si="198"/>
        <v>-2.9000000000000004</v>
      </c>
      <c r="CR279" s="29">
        <f t="shared" si="199"/>
        <v>-2.9000000000000004</v>
      </c>
      <c r="CS279" s="29">
        <f t="shared" si="200"/>
        <v>-2.9000000000000004</v>
      </c>
      <c r="CT279" s="29">
        <f t="shared" si="201"/>
        <v>-2.9000000000000004</v>
      </c>
      <c r="CU279" s="29">
        <f t="shared" si="202"/>
        <v>0</v>
      </c>
      <c r="CV279" s="29">
        <f t="shared" si="203"/>
        <v>0</v>
      </c>
      <c r="CW279" s="29">
        <f t="shared" si="204"/>
        <v>-2.9000000000000004</v>
      </c>
      <c r="CX279" s="29">
        <f t="shared" si="205"/>
        <v>0</v>
      </c>
      <c r="CY279" s="29">
        <f t="shared" si="206"/>
        <v>-2.9000000000000004</v>
      </c>
      <c r="CZ279" s="29">
        <f t="shared" si="207"/>
        <v>-2.9000000000000004</v>
      </c>
      <c r="DA279" s="29">
        <f t="shared" si="208"/>
        <v>-2.9000000000000004</v>
      </c>
      <c r="DB279" s="29">
        <f t="shared" si="209"/>
        <v>-2.9000000000000004</v>
      </c>
      <c r="DC279" s="29">
        <f t="shared" si="210"/>
        <v>-2.9000000000000004</v>
      </c>
    </row>
    <row r="280" spans="11:107" s="2" customFormat="1">
      <c r="K280" s="17" t="s">
        <v>97</v>
      </c>
      <c r="L280" s="17" t="s">
        <v>332</v>
      </c>
      <c r="M280" s="17" t="s">
        <v>20</v>
      </c>
      <c r="N280" s="2" t="str">
        <f t="shared" si="176"/>
        <v>JD8G6A949AA</v>
      </c>
      <c r="O280" s="2" t="str">
        <f t="shared" si="174"/>
        <v>AA</v>
      </c>
      <c r="P280" s="2" t="str">
        <f t="shared" si="177"/>
        <v>JD8G-6A949-AA</v>
      </c>
      <c r="Q280" s="2" t="s">
        <v>3305</v>
      </c>
      <c r="R280" s="2" t="s">
        <v>3306</v>
      </c>
      <c r="S280" s="2" t="s">
        <v>2898</v>
      </c>
      <c r="T280" s="2" t="s">
        <v>1375</v>
      </c>
      <c r="U280" s="2" t="s">
        <v>1375</v>
      </c>
      <c r="V280" s="2" t="s">
        <v>1375</v>
      </c>
      <c r="W280" s="2" t="s">
        <v>1375</v>
      </c>
      <c r="X280" s="2">
        <v>1</v>
      </c>
      <c r="Y280" s="2">
        <v>1</v>
      </c>
      <c r="Z280" s="2" t="s">
        <v>1375</v>
      </c>
      <c r="AA280" s="2">
        <v>1</v>
      </c>
      <c r="AB280" s="2" t="s">
        <v>1375</v>
      </c>
      <c r="AC280" s="2" t="s">
        <v>1375</v>
      </c>
      <c r="AD280" s="2" t="s">
        <v>1375</v>
      </c>
      <c r="AE280" s="2" t="s">
        <v>1375</v>
      </c>
      <c r="AF280" s="2" t="s">
        <v>1375</v>
      </c>
      <c r="AL280" s="2">
        <f t="shared" si="181"/>
        <v>1</v>
      </c>
      <c r="AM280" s="2" t="str">
        <f t="shared" si="211"/>
        <v>JD8G</v>
      </c>
      <c r="AN280" s="2" t="str">
        <f t="shared" si="212"/>
        <v>6A949</v>
      </c>
      <c r="AO280" s="2" t="str">
        <f t="shared" si="214"/>
        <v>AA</v>
      </c>
      <c r="AP280" s="2" t="str">
        <f t="shared" si="182"/>
        <v>JD8G-6A949-AA</v>
      </c>
      <c r="AQ280" s="2" t="s">
        <v>1672</v>
      </c>
      <c r="AR280" s="2" t="s">
        <v>1673</v>
      </c>
      <c r="AS280" s="2">
        <v>0</v>
      </c>
      <c r="AT280" s="2" t="s">
        <v>2160</v>
      </c>
      <c r="AU280" s="2" t="s">
        <v>3032</v>
      </c>
      <c r="AV280" s="2" t="s">
        <v>2950</v>
      </c>
      <c r="AW280" s="2">
        <v>0</v>
      </c>
      <c r="AX280" s="2">
        <v>0</v>
      </c>
      <c r="AY280" s="2" t="s">
        <v>2108</v>
      </c>
      <c r="AZ280" s="39" t="s">
        <v>1648</v>
      </c>
      <c r="BA280" s="2" t="s">
        <v>2073</v>
      </c>
      <c r="BB280" s="29">
        <v>-27.939999999999998</v>
      </c>
      <c r="BC280" s="29">
        <v>-3.1</v>
      </c>
      <c r="BD280" s="29">
        <v>-0.45</v>
      </c>
      <c r="BE280" s="29">
        <v>0</v>
      </c>
      <c r="BF280" s="29">
        <v>0</v>
      </c>
      <c r="BG280" s="29">
        <v>-31.49</v>
      </c>
      <c r="BH280" s="29">
        <f t="shared" si="179"/>
        <v>0</v>
      </c>
      <c r="BI280" s="29">
        <f t="shared" si="180"/>
        <v>0</v>
      </c>
      <c r="BJ280" s="29">
        <f t="shared" si="183"/>
        <v>-31.49</v>
      </c>
      <c r="BK280" s="29">
        <f>BJ280/INDEX('EX-Rate'!A:I,MATCH('TT BoM '!BL280,'EX-Rate'!B:B,0),COLUMN('EX-Rate'!E:E))</f>
        <v>-4.5471795042617247</v>
      </c>
      <c r="BL280" s="2" t="s">
        <v>2109</v>
      </c>
      <c r="BM280" s="2" t="str">
        <f t="shared" si="213"/>
        <v>LP</v>
      </c>
      <c r="BN280" s="2" t="s">
        <v>2892</v>
      </c>
      <c r="BO280" s="2" t="s">
        <v>2898</v>
      </c>
      <c r="BQ280" s="29">
        <v>-538464</v>
      </c>
      <c r="BR280" s="29">
        <v>0</v>
      </c>
      <c r="BS280" s="29"/>
      <c r="BT280" s="29">
        <v>0</v>
      </c>
      <c r="BU280" s="29">
        <v>0</v>
      </c>
      <c r="BV280" s="29">
        <v>0</v>
      </c>
      <c r="CC280" s="29">
        <f t="shared" si="185"/>
        <v>0</v>
      </c>
      <c r="CD280" s="29">
        <f t="shared" si="186"/>
        <v>0</v>
      </c>
      <c r="CE280" s="29">
        <f t="shared" si="187"/>
        <v>0</v>
      </c>
      <c r="CF280" s="29">
        <f t="shared" si="188"/>
        <v>0</v>
      </c>
      <c r="CG280" s="29">
        <f t="shared" si="189"/>
        <v>-4.5471795042617247</v>
      </c>
      <c r="CH280" s="29">
        <f t="shared" si="190"/>
        <v>-4.5471795042617247</v>
      </c>
      <c r="CI280" s="29">
        <f t="shared" si="191"/>
        <v>0</v>
      </c>
      <c r="CJ280" s="29">
        <f t="shared" si="192"/>
        <v>-4.5471795042617247</v>
      </c>
      <c r="CK280" s="29">
        <f t="shared" si="193"/>
        <v>0</v>
      </c>
      <c r="CL280" s="29">
        <f t="shared" si="194"/>
        <v>0</v>
      </c>
      <c r="CM280" s="29">
        <f t="shared" si="195"/>
        <v>0</v>
      </c>
      <c r="CN280" s="29">
        <f t="shared" si="196"/>
        <v>0</v>
      </c>
      <c r="CO280" s="29">
        <f t="shared" si="197"/>
        <v>0</v>
      </c>
      <c r="CQ280" s="29">
        <f t="shared" si="198"/>
        <v>0</v>
      </c>
      <c r="CR280" s="29">
        <f t="shared" si="199"/>
        <v>0</v>
      </c>
      <c r="CS280" s="29">
        <f t="shared" si="200"/>
        <v>0</v>
      </c>
      <c r="CT280" s="29">
        <f t="shared" si="201"/>
        <v>0</v>
      </c>
      <c r="CU280" s="29">
        <f t="shared" si="202"/>
        <v>-31.49</v>
      </c>
      <c r="CV280" s="29">
        <f t="shared" si="203"/>
        <v>-31.49</v>
      </c>
      <c r="CW280" s="29">
        <f t="shared" si="204"/>
        <v>0</v>
      </c>
      <c r="CX280" s="29">
        <f t="shared" si="205"/>
        <v>-31.49</v>
      </c>
      <c r="CY280" s="29">
        <f t="shared" si="206"/>
        <v>0</v>
      </c>
      <c r="CZ280" s="29">
        <f t="shared" si="207"/>
        <v>0</v>
      </c>
      <c r="DA280" s="29">
        <f t="shared" si="208"/>
        <v>0</v>
      </c>
      <c r="DB280" s="29">
        <f t="shared" si="209"/>
        <v>0</v>
      </c>
      <c r="DC280" s="29">
        <f t="shared" si="210"/>
        <v>0</v>
      </c>
    </row>
    <row r="281" spans="11:107" s="2" customFormat="1">
      <c r="K281" s="17" t="s">
        <v>328</v>
      </c>
      <c r="L281" s="17" t="s">
        <v>332</v>
      </c>
      <c r="M281" s="17" t="s">
        <v>181</v>
      </c>
      <c r="N281" s="2" t="str">
        <f t="shared" si="176"/>
        <v>JX6G6A949HC</v>
      </c>
      <c r="O281" s="2" t="str">
        <f t="shared" si="174"/>
        <v>HC</v>
      </c>
      <c r="P281" s="2" t="str">
        <f t="shared" si="177"/>
        <v>JX6G-6A949-HC</v>
      </c>
      <c r="Q281" s="2" t="s">
        <v>3305</v>
      </c>
      <c r="R281" s="2" t="s">
        <v>3306</v>
      </c>
      <c r="S281" s="2" t="s">
        <v>2898</v>
      </c>
      <c r="T281" s="2">
        <v>1</v>
      </c>
      <c r="U281" s="2">
        <v>1</v>
      </c>
      <c r="V281" s="2">
        <v>1</v>
      </c>
      <c r="W281" s="2">
        <v>1</v>
      </c>
      <c r="X281" s="2" t="s">
        <v>1375</v>
      </c>
      <c r="Y281" s="2" t="s">
        <v>1375</v>
      </c>
      <c r="Z281" s="2">
        <v>1</v>
      </c>
      <c r="AA281" s="2" t="s">
        <v>1375</v>
      </c>
      <c r="AB281" s="2">
        <v>1</v>
      </c>
      <c r="AC281" s="2">
        <v>1</v>
      </c>
      <c r="AD281" s="2">
        <v>1</v>
      </c>
      <c r="AE281" s="2">
        <v>1</v>
      </c>
      <c r="AF281" s="2">
        <v>1</v>
      </c>
      <c r="AL281" s="2">
        <f t="shared" si="181"/>
        <v>1</v>
      </c>
      <c r="AM281" s="2" t="str">
        <f t="shared" si="211"/>
        <v>JX6G</v>
      </c>
      <c r="AN281" s="2" t="str">
        <f t="shared" si="212"/>
        <v>6A949</v>
      </c>
      <c r="AO281" s="2" t="str">
        <f t="shared" si="214"/>
        <v>HC</v>
      </c>
      <c r="AP281" s="2" t="str">
        <f t="shared" si="182"/>
        <v>JX6G-6A949-HC</v>
      </c>
      <c r="AQ281" s="2" t="s">
        <v>1672</v>
      </c>
      <c r="AR281" s="2" t="s">
        <v>1673</v>
      </c>
      <c r="AS281" s="2">
        <v>0</v>
      </c>
      <c r="AT281" s="2" t="s">
        <v>2160</v>
      </c>
      <c r="AU281" s="2" t="s">
        <v>3032</v>
      </c>
      <c r="AV281" s="2" t="s">
        <v>2950</v>
      </c>
      <c r="AW281" s="2">
        <v>0</v>
      </c>
      <c r="AX281" s="2">
        <v>0</v>
      </c>
      <c r="AY281" s="2" t="s">
        <v>2108</v>
      </c>
      <c r="AZ281" s="39" t="s">
        <v>1648</v>
      </c>
      <c r="BA281" s="2" t="s">
        <v>2073</v>
      </c>
      <c r="BB281" s="29">
        <v>-31.01</v>
      </c>
      <c r="BC281" s="29">
        <v>-3.8</v>
      </c>
      <c r="BD281" s="29">
        <v>-0.45</v>
      </c>
      <c r="BE281" s="29">
        <v>0</v>
      </c>
      <c r="BF281" s="29">
        <v>0</v>
      </c>
      <c r="BG281" s="29">
        <v>-35.260000000000005</v>
      </c>
      <c r="BH281" s="29">
        <f t="shared" si="179"/>
        <v>0</v>
      </c>
      <c r="BI281" s="29">
        <f t="shared" si="180"/>
        <v>0</v>
      </c>
      <c r="BJ281" s="29">
        <f t="shared" si="183"/>
        <v>-35.260000000000005</v>
      </c>
      <c r="BK281" s="29">
        <f>BJ281/INDEX('EX-Rate'!A:I,MATCH('TT BoM '!BL281,'EX-Rate'!B:B,0),COLUMN('EX-Rate'!E:E))</f>
        <v>-5.091570318204778</v>
      </c>
      <c r="BL281" s="2" t="s">
        <v>2109</v>
      </c>
      <c r="BM281" s="2" t="str">
        <f t="shared" si="213"/>
        <v>LP</v>
      </c>
      <c r="BN281" s="2" t="s">
        <v>2893</v>
      </c>
      <c r="BO281" s="2" t="s">
        <v>2898</v>
      </c>
      <c r="BQ281" s="29">
        <v>0</v>
      </c>
      <c r="BR281" s="29">
        <v>0</v>
      </c>
      <c r="BS281" s="29"/>
      <c r="BT281" s="29">
        <v>0</v>
      </c>
      <c r="BU281" s="29">
        <v>0</v>
      </c>
      <c r="BV281" s="29">
        <v>0</v>
      </c>
      <c r="CC281" s="29">
        <f t="shared" si="185"/>
        <v>-5.091570318204778</v>
      </c>
      <c r="CD281" s="29">
        <f t="shared" si="186"/>
        <v>-5.091570318204778</v>
      </c>
      <c r="CE281" s="29">
        <f t="shared" si="187"/>
        <v>-5.091570318204778</v>
      </c>
      <c r="CF281" s="29">
        <f t="shared" si="188"/>
        <v>-5.091570318204778</v>
      </c>
      <c r="CG281" s="29">
        <f t="shared" si="189"/>
        <v>0</v>
      </c>
      <c r="CH281" s="29">
        <f t="shared" si="190"/>
        <v>0</v>
      </c>
      <c r="CI281" s="29">
        <f t="shared" si="191"/>
        <v>-5.091570318204778</v>
      </c>
      <c r="CJ281" s="29">
        <f t="shared" si="192"/>
        <v>0</v>
      </c>
      <c r="CK281" s="29">
        <f t="shared" si="193"/>
        <v>-5.091570318204778</v>
      </c>
      <c r="CL281" s="29">
        <f t="shared" si="194"/>
        <v>-5.091570318204778</v>
      </c>
      <c r="CM281" s="29">
        <f t="shared" si="195"/>
        <v>-5.091570318204778</v>
      </c>
      <c r="CN281" s="29">
        <f t="shared" si="196"/>
        <v>-5.091570318204778</v>
      </c>
      <c r="CO281" s="29">
        <f t="shared" si="197"/>
        <v>-5.091570318204778</v>
      </c>
      <c r="CQ281" s="29">
        <f t="shared" si="198"/>
        <v>-35.260000000000005</v>
      </c>
      <c r="CR281" s="29">
        <f t="shared" si="199"/>
        <v>-35.260000000000005</v>
      </c>
      <c r="CS281" s="29">
        <f t="shared" si="200"/>
        <v>-35.260000000000005</v>
      </c>
      <c r="CT281" s="29">
        <f t="shared" si="201"/>
        <v>-35.260000000000005</v>
      </c>
      <c r="CU281" s="29">
        <f t="shared" si="202"/>
        <v>0</v>
      </c>
      <c r="CV281" s="29">
        <f t="shared" si="203"/>
        <v>0</v>
      </c>
      <c r="CW281" s="29">
        <f t="shared" si="204"/>
        <v>-35.260000000000005</v>
      </c>
      <c r="CX281" s="29">
        <f t="shared" si="205"/>
        <v>0</v>
      </c>
      <c r="CY281" s="29">
        <f t="shared" si="206"/>
        <v>-35.260000000000005</v>
      </c>
      <c r="CZ281" s="29">
        <f t="shared" si="207"/>
        <v>-35.260000000000005</v>
      </c>
      <c r="DA281" s="29">
        <f t="shared" si="208"/>
        <v>-35.260000000000005</v>
      </c>
      <c r="DB281" s="29">
        <f t="shared" si="209"/>
        <v>-35.260000000000005</v>
      </c>
      <c r="DC281" s="29">
        <f t="shared" si="210"/>
        <v>-35.260000000000005</v>
      </c>
    </row>
    <row r="282" spans="11:107" s="2" customFormat="1">
      <c r="K282" s="17" t="s">
        <v>334</v>
      </c>
      <c r="L282" s="17" t="s">
        <v>333</v>
      </c>
      <c r="M282" s="17" t="s">
        <v>20</v>
      </c>
      <c r="N282" s="2" t="str">
        <f t="shared" si="176"/>
        <v>DM5E6A957AA</v>
      </c>
      <c r="O282" s="2" t="str">
        <f t="shared" si="174"/>
        <v>AA</v>
      </c>
      <c r="P282" s="2" t="str">
        <f t="shared" si="177"/>
        <v>DM5E-6A957-AA</v>
      </c>
      <c r="Q282" s="2" t="s">
        <v>3305</v>
      </c>
      <c r="R282" s="2" t="s">
        <v>3306</v>
      </c>
      <c r="S282" s="2" t="s">
        <v>3066</v>
      </c>
      <c r="T282" s="2" t="s">
        <v>1375</v>
      </c>
      <c r="U282" s="2" t="s">
        <v>1375</v>
      </c>
      <c r="V282" s="2" t="s">
        <v>1375</v>
      </c>
      <c r="W282" s="2" t="s">
        <v>1375</v>
      </c>
      <c r="X282" s="2">
        <v>1</v>
      </c>
      <c r="Y282" s="2">
        <v>1</v>
      </c>
      <c r="Z282" s="2" t="s">
        <v>1375</v>
      </c>
      <c r="AA282" s="2">
        <v>1</v>
      </c>
      <c r="AB282" s="2" t="s">
        <v>1375</v>
      </c>
      <c r="AC282" s="2" t="s">
        <v>1375</v>
      </c>
      <c r="AD282" s="2" t="s">
        <v>1375</v>
      </c>
      <c r="AE282" s="2" t="s">
        <v>1375</v>
      </c>
      <c r="AF282" s="2" t="s">
        <v>1375</v>
      </c>
      <c r="AL282" s="2">
        <f t="shared" si="181"/>
        <v>1</v>
      </c>
      <c r="AM282" s="2" t="str">
        <f t="shared" si="211"/>
        <v>DM5E</v>
      </c>
      <c r="AN282" s="2" t="str">
        <f t="shared" si="212"/>
        <v>6A957</v>
      </c>
      <c r="AO282" s="2" t="str">
        <f t="shared" si="214"/>
        <v>AA</v>
      </c>
      <c r="AP282" s="2" t="str">
        <f t="shared" si="182"/>
        <v>DM5E-6A957-AA</v>
      </c>
      <c r="AQ282" s="2" t="s">
        <v>2063</v>
      </c>
      <c r="AR282" s="2" t="s">
        <v>3881</v>
      </c>
      <c r="AU282" s="2" t="s">
        <v>2379</v>
      </c>
      <c r="AV282" s="2" t="s">
        <v>2951</v>
      </c>
      <c r="AW282" s="2">
        <v>0</v>
      </c>
      <c r="AZ282" s="39" t="s">
        <v>1648</v>
      </c>
      <c r="BA282" s="2" t="s">
        <v>2115</v>
      </c>
      <c r="BB282" s="29"/>
      <c r="BC282" s="29"/>
      <c r="BD282" s="29"/>
      <c r="BE282" s="29"/>
      <c r="BF282" s="29"/>
      <c r="BG282" s="29">
        <v>-0.28769</v>
      </c>
      <c r="BH282" s="29">
        <f t="shared" si="179"/>
        <v>-1.0644530000000001E-2</v>
      </c>
      <c r="BI282" s="29">
        <f t="shared" si="180"/>
        <v>-2.9833452999999999E-2</v>
      </c>
      <c r="BJ282" s="29">
        <f t="shared" si="183"/>
        <v>-0.328167983</v>
      </c>
      <c r="BK282" s="29">
        <f>BJ282/INDEX('EX-Rate'!A:I,MATCH('TT BoM '!BL282,'EX-Rate'!B:B,0),COLUMN('EX-Rate'!E:E))</f>
        <v>-0.37677269704353261</v>
      </c>
      <c r="BL282" s="2" t="s">
        <v>3064</v>
      </c>
      <c r="BM282" s="2" t="str">
        <f t="shared" si="213"/>
        <v>SP</v>
      </c>
      <c r="BO282" s="2" t="s">
        <v>3264</v>
      </c>
      <c r="BQ282" s="29"/>
      <c r="BR282" s="29"/>
      <c r="BS282" s="29"/>
      <c r="BT282" s="29"/>
      <c r="BU282" s="29"/>
      <c r="BV282" s="29"/>
      <c r="CC282" s="29">
        <f t="shared" si="185"/>
        <v>0</v>
      </c>
      <c r="CD282" s="29">
        <f t="shared" si="186"/>
        <v>0</v>
      </c>
      <c r="CE282" s="29">
        <f t="shared" si="187"/>
        <v>0</v>
      </c>
      <c r="CF282" s="29">
        <f t="shared" si="188"/>
        <v>0</v>
      </c>
      <c r="CG282" s="29">
        <f t="shared" si="189"/>
        <v>-0.37677269704353261</v>
      </c>
      <c r="CH282" s="29">
        <f t="shared" si="190"/>
        <v>-0.37677269704353261</v>
      </c>
      <c r="CI282" s="29">
        <f t="shared" si="191"/>
        <v>0</v>
      </c>
      <c r="CJ282" s="29">
        <f t="shared" si="192"/>
        <v>-0.37677269704353261</v>
      </c>
      <c r="CK282" s="29">
        <f t="shared" si="193"/>
        <v>0</v>
      </c>
      <c r="CL282" s="29">
        <f t="shared" si="194"/>
        <v>0</v>
      </c>
      <c r="CM282" s="29">
        <f t="shared" si="195"/>
        <v>0</v>
      </c>
      <c r="CN282" s="29">
        <f t="shared" si="196"/>
        <v>0</v>
      </c>
      <c r="CO282" s="29">
        <f t="shared" si="197"/>
        <v>0</v>
      </c>
      <c r="CQ282" s="29">
        <f t="shared" si="198"/>
        <v>0</v>
      </c>
      <c r="CR282" s="29">
        <f t="shared" si="199"/>
        <v>0</v>
      </c>
      <c r="CS282" s="29">
        <f t="shared" si="200"/>
        <v>0</v>
      </c>
      <c r="CT282" s="29">
        <f t="shared" si="201"/>
        <v>0</v>
      </c>
      <c r="CU282" s="29">
        <f t="shared" si="202"/>
        <v>-0.328167983</v>
      </c>
      <c r="CV282" s="29">
        <f t="shared" si="203"/>
        <v>-0.328167983</v>
      </c>
      <c r="CW282" s="29">
        <f t="shared" si="204"/>
        <v>0</v>
      </c>
      <c r="CX282" s="29">
        <f t="shared" si="205"/>
        <v>-0.328167983</v>
      </c>
      <c r="CY282" s="29">
        <f t="shared" si="206"/>
        <v>0</v>
      </c>
      <c r="CZ282" s="29">
        <f t="shared" si="207"/>
        <v>0</v>
      </c>
      <c r="DA282" s="29">
        <f t="shared" si="208"/>
        <v>0</v>
      </c>
      <c r="DB282" s="29">
        <f t="shared" si="209"/>
        <v>0</v>
      </c>
      <c r="DC282" s="29">
        <f t="shared" si="210"/>
        <v>0</v>
      </c>
    </row>
    <row r="283" spans="11:107" s="2" customFormat="1">
      <c r="K283" s="17" t="s">
        <v>335</v>
      </c>
      <c r="L283" s="17" t="s">
        <v>333</v>
      </c>
      <c r="M283" s="17" t="s">
        <v>63</v>
      </c>
      <c r="N283" s="2" t="str">
        <f t="shared" si="176"/>
        <v>F1FQ6A957BA</v>
      </c>
      <c r="O283" s="2" t="str">
        <f t="shared" si="174"/>
        <v>BA</v>
      </c>
      <c r="P283" s="2" t="str">
        <f t="shared" si="177"/>
        <v>F1FQ-6A957-BA</v>
      </c>
      <c r="Q283" s="2" t="s">
        <v>3305</v>
      </c>
      <c r="R283" s="2" t="s">
        <v>3306</v>
      </c>
      <c r="S283" s="2" t="s">
        <v>3066</v>
      </c>
      <c r="T283" s="2">
        <v>3</v>
      </c>
      <c r="U283" s="2">
        <v>3</v>
      </c>
      <c r="V283" s="2">
        <v>3</v>
      </c>
      <c r="W283" s="2">
        <v>3</v>
      </c>
      <c r="X283" s="2" t="s">
        <v>1375</v>
      </c>
      <c r="Y283" s="2" t="s">
        <v>1375</v>
      </c>
      <c r="Z283" s="2">
        <v>3</v>
      </c>
      <c r="AA283" s="2" t="s">
        <v>1375</v>
      </c>
      <c r="AB283" s="2">
        <v>3</v>
      </c>
      <c r="AC283" s="2">
        <v>3</v>
      </c>
      <c r="AD283" s="2">
        <v>3</v>
      </c>
      <c r="AE283" s="2">
        <v>3</v>
      </c>
      <c r="AF283" s="2">
        <v>3</v>
      </c>
      <c r="AL283" s="2">
        <f t="shared" si="181"/>
        <v>1</v>
      </c>
      <c r="AM283" s="2" t="str">
        <f t="shared" si="211"/>
        <v>F1FQ</v>
      </c>
      <c r="AN283" s="2" t="str">
        <f t="shared" si="212"/>
        <v>6A957</v>
      </c>
      <c r="AO283" s="2" t="str">
        <f t="shared" si="214"/>
        <v>BA</v>
      </c>
      <c r="AP283" s="2" t="str">
        <f t="shared" si="182"/>
        <v>F1FQ-6A957-BA</v>
      </c>
      <c r="AQ283" s="2" t="s">
        <v>2063</v>
      </c>
      <c r="AR283" s="2" t="s">
        <v>3881</v>
      </c>
      <c r="AU283" s="2" t="s">
        <v>2379</v>
      </c>
      <c r="AV283" s="2" t="s">
        <v>2951</v>
      </c>
      <c r="AW283" s="2">
        <v>0</v>
      </c>
      <c r="AZ283" s="39" t="s">
        <v>1648</v>
      </c>
      <c r="BA283" s="2" t="s">
        <v>2115</v>
      </c>
      <c r="BB283" s="29"/>
      <c r="BC283" s="29"/>
      <c r="BD283" s="29"/>
      <c r="BE283" s="29"/>
      <c r="BF283" s="29"/>
      <c r="BG283" s="29">
        <v>-0.34049000000000001</v>
      </c>
      <c r="BH283" s="29">
        <f t="shared" si="179"/>
        <v>-1.2598130000000003E-2</v>
      </c>
      <c r="BI283" s="29">
        <f t="shared" si="180"/>
        <v>-3.5308813000000001E-2</v>
      </c>
      <c r="BJ283" s="29">
        <f t="shared" si="183"/>
        <v>-0.38839694299999999</v>
      </c>
      <c r="BK283" s="29">
        <f>BJ283/INDEX('EX-Rate'!A:I,MATCH('TT BoM '!BL283,'EX-Rate'!B:B,0),COLUMN('EX-Rate'!E:E))</f>
        <v>-0.44592212317547503</v>
      </c>
      <c r="BL283" s="2" t="s">
        <v>3064</v>
      </c>
      <c r="BM283" s="2" t="str">
        <f t="shared" si="213"/>
        <v>SP</v>
      </c>
      <c r="BO283" s="2" t="s">
        <v>3264</v>
      </c>
      <c r="BQ283" s="29"/>
      <c r="BR283" s="29"/>
      <c r="BS283" s="29"/>
      <c r="BT283" s="29"/>
      <c r="BU283" s="29"/>
      <c r="BV283" s="29"/>
      <c r="CC283" s="29">
        <f t="shared" si="185"/>
        <v>-1.337766369526425</v>
      </c>
      <c r="CD283" s="29">
        <f t="shared" si="186"/>
        <v>-1.337766369526425</v>
      </c>
      <c r="CE283" s="29">
        <f t="shared" si="187"/>
        <v>-1.337766369526425</v>
      </c>
      <c r="CF283" s="29">
        <f t="shared" si="188"/>
        <v>-1.337766369526425</v>
      </c>
      <c r="CG283" s="29">
        <f t="shared" si="189"/>
        <v>0</v>
      </c>
      <c r="CH283" s="29">
        <f t="shared" si="190"/>
        <v>0</v>
      </c>
      <c r="CI283" s="29">
        <f t="shared" si="191"/>
        <v>-1.337766369526425</v>
      </c>
      <c r="CJ283" s="29">
        <f t="shared" si="192"/>
        <v>0</v>
      </c>
      <c r="CK283" s="29">
        <f t="shared" si="193"/>
        <v>-1.337766369526425</v>
      </c>
      <c r="CL283" s="29">
        <f t="shared" si="194"/>
        <v>-1.337766369526425</v>
      </c>
      <c r="CM283" s="29">
        <f t="shared" si="195"/>
        <v>-1.337766369526425</v>
      </c>
      <c r="CN283" s="29">
        <f t="shared" si="196"/>
        <v>-1.337766369526425</v>
      </c>
      <c r="CO283" s="29">
        <f t="shared" si="197"/>
        <v>-1.337766369526425</v>
      </c>
      <c r="CQ283" s="29">
        <f t="shared" si="198"/>
        <v>-1.1651908289999999</v>
      </c>
      <c r="CR283" s="29">
        <f t="shared" si="199"/>
        <v>-1.1651908289999999</v>
      </c>
      <c r="CS283" s="29">
        <f t="shared" si="200"/>
        <v>-1.1651908289999999</v>
      </c>
      <c r="CT283" s="29">
        <f t="shared" si="201"/>
        <v>-1.1651908289999999</v>
      </c>
      <c r="CU283" s="29">
        <f t="shared" si="202"/>
        <v>0</v>
      </c>
      <c r="CV283" s="29">
        <f t="shared" si="203"/>
        <v>0</v>
      </c>
      <c r="CW283" s="29">
        <f t="shared" si="204"/>
        <v>-1.1651908289999999</v>
      </c>
      <c r="CX283" s="29">
        <f t="shared" si="205"/>
        <v>0</v>
      </c>
      <c r="CY283" s="29">
        <f t="shared" si="206"/>
        <v>-1.1651908289999999</v>
      </c>
      <c r="CZ283" s="29">
        <f t="shared" si="207"/>
        <v>-1.1651908289999999</v>
      </c>
      <c r="DA283" s="29">
        <f t="shared" si="208"/>
        <v>-1.1651908289999999</v>
      </c>
      <c r="DB283" s="29">
        <f t="shared" si="209"/>
        <v>-1.1651908289999999</v>
      </c>
      <c r="DC283" s="29">
        <f t="shared" si="210"/>
        <v>-1.1651908289999999</v>
      </c>
    </row>
    <row r="284" spans="11:107" s="2" customFormat="1">
      <c r="K284" s="17" t="s">
        <v>328</v>
      </c>
      <c r="L284" s="17" t="s">
        <v>333</v>
      </c>
      <c r="M284" s="17" t="s">
        <v>64</v>
      </c>
      <c r="N284" s="2" t="str">
        <f t="shared" si="176"/>
        <v>JX6G6A957CA</v>
      </c>
      <c r="O284" s="2" t="str">
        <f t="shared" si="174"/>
        <v>CA</v>
      </c>
      <c r="P284" s="2" t="str">
        <f t="shared" si="177"/>
        <v>JX6G-6A957-CA</v>
      </c>
      <c r="Q284" s="2" t="s">
        <v>3305</v>
      </c>
      <c r="R284" s="2" t="s">
        <v>3306</v>
      </c>
      <c r="S284" s="2" t="s">
        <v>3324</v>
      </c>
      <c r="T284" s="2">
        <v>1</v>
      </c>
      <c r="U284" s="2">
        <v>1</v>
      </c>
      <c r="V284" s="2">
        <v>1</v>
      </c>
      <c r="W284" s="2">
        <v>1</v>
      </c>
      <c r="X284" s="2" t="s">
        <v>1375</v>
      </c>
      <c r="Y284" s="2" t="s">
        <v>1375</v>
      </c>
      <c r="Z284" s="2">
        <v>1</v>
      </c>
      <c r="AA284" s="2" t="s">
        <v>1375</v>
      </c>
      <c r="AB284" s="2">
        <v>1</v>
      </c>
      <c r="AC284" s="2">
        <v>1</v>
      </c>
      <c r="AD284" s="2">
        <v>1</v>
      </c>
      <c r="AE284" s="2">
        <v>1</v>
      </c>
      <c r="AF284" s="2">
        <v>1</v>
      </c>
      <c r="AL284" s="2">
        <f t="shared" si="181"/>
        <v>1</v>
      </c>
      <c r="AM284" s="2" t="str">
        <f t="shared" si="211"/>
        <v>JX6G</v>
      </c>
      <c r="AN284" s="2" t="str">
        <f t="shared" si="212"/>
        <v>6A957</v>
      </c>
      <c r="AO284" s="2" t="str">
        <f t="shared" si="214"/>
        <v>CA</v>
      </c>
      <c r="AP284" s="2" t="str">
        <f t="shared" si="182"/>
        <v>JX6G-6A957-CA</v>
      </c>
      <c r="AQ284" s="2" t="s">
        <v>1672</v>
      </c>
      <c r="AR284" s="2" t="s">
        <v>1673</v>
      </c>
      <c r="AS284" s="2">
        <v>0</v>
      </c>
      <c r="AT284" s="2" t="s">
        <v>2160</v>
      </c>
      <c r="AU284" s="2" t="s">
        <v>2379</v>
      </c>
      <c r="AV284" s="2" t="s">
        <v>2951</v>
      </c>
      <c r="AW284" s="2">
        <v>0</v>
      </c>
      <c r="AX284" s="2">
        <v>0</v>
      </c>
      <c r="AY284" s="2" t="s">
        <v>2132</v>
      </c>
      <c r="AZ284" s="39" t="s">
        <v>1648</v>
      </c>
      <c r="BA284" s="2" t="s">
        <v>2115</v>
      </c>
      <c r="BB284" s="29">
        <v>-2.94</v>
      </c>
      <c r="BC284" s="29">
        <v>-0.01</v>
      </c>
      <c r="BD284" s="29">
        <v>0</v>
      </c>
      <c r="BE284" s="29">
        <v>0</v>
      </c>
      <c r="BF284" s="29">
        <v>0</v>
      </c>
      <c r="BG284" s="29">
        <v>-2.9499999999999997</v>
      </c>
      <c r="BH284" s="29">
        <f t="shared" si="179"/>
        <v>0</v>
      </c>
      <c r="BI284" s="29">
        <f t="shared" si="180"/>
        <v>0</v>
      </c>
      <c r="BJ284" s="29">
        <f t="shared" si="183"/>
        <v>-2.9499999999999997</v>
      </c>
      <c r="BK284" s="29">
        <f>BJ284/INDEX('EX-Rate'!A:I,MATCH('TT BoM '!BL284,'EX-Rate'!B:B,0),COLUMN('EX-Rate'!E:E))</f>
        <v>-0.42598220189177793</v>
      </c>
      <c r="BL284" s="2" t="s">
        <v>2109</v>
      </c>
      <c r="BM284" s="2" t="str">
        <f>IF(BL284="CNY","LP","SP")</f>
        <v>LP</v>
      </c>
      <c r="BN284" s="2" t="s">
        <v>2894</v>
      </c>
      <c r="BO284" s="2" t="s">
        <v>2899</v>
      </c>
      <c r="BQ284" s="29">
        <v>0</v>
      </c>
      <c r="BR284" s="29">
        <v>0</v>
      </c>
      <c r="BS284" s="29"/>
      <c r="BT284" s="29">
        <v>0</v>
      </c>
      <c r="BU284" s="29">
        <v>0</v>
      </c>
      <c r="BV284" s="29">
        <v>0</v>
      </c>
      <c r="CC284" s="29">
        <f t="shared" si="185"/>
        <v>-0.42598220189177793</v>
      </c>
      <c r="CD284" s="29">
        <f t="shared" si="186"/>
        <v>-0.42598220189177793</v>
      </c>
      <c r="CE284" s="29">
        <f t="shared" si="187"/>
        <v>-0.42598220189177793</v>
      </c>
      <c r="CF284" s="29">
        <f t="shared" si="188"/>
        <v>-0.42598220189177793</v>
      </c>
      <c r="CG284" s="29">
        <f t="shared" si="189"/>
        <v>0</v>
      </c>
      <c r="CH284" s="29">
        <f t="shared" si="190"/>
        <v>0</v>
      </c>
      <c r="CI284" s="29">
        <f t="shared" si="191"/>
        <v>-0.42598220189177793</v>
      </c>
      <c r="CJ284" s="29">
        <f t="shared" si="192"/>
        <v>0</v>
      </c>
      <c r="CK284" s="29">
        <f t="shared" si="193"/>
        <v>-0.42598220189177793</v>
      </c>
      <c r="CL284" s="29">
        <f t="shared" si="194"/>
        <v>-0.42598220189177793</v>
      </c>
      <c r="CM284" s="29">
        <f t="shared" si="195"/>
        <v>-0.42598220189177793</v>
      </c>
      <c r="CN284" s="29">
        <f t="shared" si="196"/>
        <v>-0.42598220189177793</v>
      </c>
      <c r="CO284" s="29">
        <f t="shared" si="197"/>
        <v>-0.42598220189177793</v>
      </c>
      <c r="CQ284" s="29">
        <f t="shared" si="198"/>
        <v>-2.9499999999999997</v>
      </c>
      <c r="CR284" s="29">
        <f t="shared" si="199"/>
        <v>-2.9499999999999997</v>
      </c>
      <c r="CS284" s="29">
        <f t="shared" si="200"/>
        <v>-2.9499999999999997</v>
      </c>
      <c r="CT284" s="29">
        <f t="shared" si="201"/>
        <v>-2.9499999999999997</v>
      </c>
      <c r="CU284" s="29">
        <f t="shared" si="202"/>
        <v>0</v>
      </c>
      <c r="CV284" s="29">
        <f t="shared" si="203"/>
        <v>0</v>
      </c>
      <c r="CW284" s="29">
        <f t="shared" si="204"/>
        <v>-2.9499999999999997</v>
      </c>
      <c r="CX284" s="29">
        <f t="shared" si="205"/>
        <v>0</v>
      </c>
      <c r="CY284" s="29">
        <f t="shared" si="206"/>
        <v>-2.9499999999999997</v>
      </c>
      <c r="CZ284" s="29">
        <f t="shared" si="207"/>
        <v>-2.9499999999999997</v>
      </c>
      <c r="DA284" s="29">
        <f t="shared" si="208"/>
        <v>-2.9499999999999997</v>
      </c>
      <c r="DB284" s="29">
        <f t="shared" si="209"/>
        <v>-2.9499999999999997</v>
      </c>
      <c r="DC284" s="29">
        <f t="shared" si="210"/>
        <v>-2.9499999999999997</v>
      </c>
    </row>
    <row r="285" spans="11:107" s="2" customFormat="1">
      <c r="K285" s="17" t="s">
        <v>336</v>
      </c>
      <c r="L285" s="17" t="s">
        <v>333</v>
      </c>
      <c r="M285" s="17" t="s">
        <v>20</v>
      </c>
      <c r="N285" s="2" t="str">
        <f t="shared" si="176"/>
        <v>J1DG6A957AA</v>
      </c>
      <c r="O285" s="2" t="str">
        <f t="shared" si="174"/>
        <v>AA</v>
      </c>
      <c r="P285" s="2" t="str">
        <f t="shared" si="177"/>
        <v>J1DG-6A957-AA</v>
      </c>
      <c r="Q285" s="2" t="s">
        <v>3305</v>
      </c>
      <c r="R285" s="2" t="s">
        <v>3306</v>
      </c>
      <c r="S285" s="2" t="s">
        <v>3066</v>
      </c>
      <c r="T285" s="2" t="s">
        <v>1375</v>
      </c>
      <c r="U285" s="2" t="s">
        <v>1375</v>
      </c>
      <c r="V285" s="2" t="s">
        <v>1375</v>
      </c>
      <c r="W285" s="2" t="s">
        <v>1375</v>
      </c>
      <c r="X285" s="2">
        <v>1</v>
      </c>
      <c r="Y285" s="2">
        <v>1</v>
      </c>
      <c r="Z285" s="2" t="s">
        <v>1375</v>
      </c>
      <c r="AA285" s="2">
        <v>1</v>
      </c>
      <c r="AB285" s="2" t="s">
        <v>1375</v>
      </c>
      <c r="AC285" s="2" t="s">
        <v>1375</v>
      </c>
      <c r="AD285" s="2" t="s">
        <v>1375</v>
      </c>
      <c r="AE285" s="2" t="s">
        <v>1375</v>
      </c>
      <c r="AF285" s="2" t="s">
        <v>1375</v>
      </c>
      <c r="AL285" s="2">
        <f t="shared" si="181"/>
        <v>1</v>
      </c>
      <c r="AM285" s="2" t="str">
        <f t="shared" si="211"/>
        <v>J1DG</v>
      </c>
      <c r="AN285" s="2" t="str">
        <f t="shared" si="212"/>
        <v>6A957</v>
      </c>
      <c r="AO285" s="2" t="str">
        <f t="shared" si="214"/>
        <v>AA</v>
      </c>
      <c r="AP285" s="2" t="str">
        <f t="shared" si="182"/>
        <v>J1DG-6A957-AA</v>
      </c>
      <c r="AQ285" s="2" t="s">
        <v>2063</v>
      </c>
      <c r="AR285" s="2" t="s">
        <v>3881</v>
      </c>
      <c r="AU285" s="2" t="s">
        <v>2379</v>
      </c>
      <c r="AV285" s="2" t="s">
        <v>2951</v>
      </c>
      <c r="AW285" s="2">
        <v>0</v>
      </c>
      <c r="AZ285" s="39" t="s">
        <v>1648</v>
      </c>
      <c r="BA285" s="2" t="s">
        <v>2115</v>
      </c>
      <c r="BB285" s="29"/>
      <c r="BC285" s="29"/>
      <c r="BD285" s="29"/>
      <c r="BE285" s="29"/>
      <c r="BF285" s="29"/>
      <c r="BG285" s="29">
        <v>-0.31741999999999998</v>
      </c>
      <c r="BH285" s="29">
        <f t="shared" si="179"/>
        <v>-1.1744540000000001E-2</v>
      </c>
      <c r="BI285" s="29">
        <f t="shared" si="180"/>
        <v>-3.2916454000000005E-2</v>
      </c>
      <c r="BJ285" s="29">
        <f t="shared" si="183"/>
        <v>-0.36208099399999999</v>
      </c>
      <c r="BK285" s="29">
        <f>BJ285/INDEX('EX-Rate'!A:I,MATCH('TT BoM '!BL285,'EX-Rate'!B:B,0),COLUMN('EX-Rate'!E:E))</f>
        <v>-0.4157085386894161</v>
      </c>
      <c r="BL285" s="2" t="s">
        <v>3064</v>
      </c>
      <c r="BM285" s="2" t="str">
        <f t="shared" ref="BM285:BM286" si="215">IF(BL285="CNY","LP","SP")</f>
        <v>SP</v>
      </c>
      <c r="BO285" s="2" t="s">
        <v>3264</v>
      </c>
      <c r="BQ285" s="29"/>
      <c r="BR285" s="29"/>
      <c r="BS285" s="29"/>
      <c r="BT285" s="29"/>
      <c r="BU285" s="29"/>
      <c r="BV285" s="29"/>
      <c r="BW285" s="2" t="e">
        <v>#N/A</v>
      </c>
      <c r="CC285" s="29">
        <f t="shared" si="185"/>
        <v>0</v>
      </c>
      <c r="CD285" s="29">
        <f t="shared" si="186"/>
        <v>0</v>
      </c>
      <c r="CE285" s="29">
        <f t="shared" si="187"/>
        <v>0</v>
      </c>
      <c r="CF285" s="29">
        <f t="shared" si="188"/>
        <v>0</v>
      </c>
      <c r="CG285" s="29">
        <f t="shared" si="189"/>
        <v>-0.4157085386894161</v>
      </c>
      <c r="CH285" s="29">
        <f t="shared" si="190"/>
        <v>-0.4157085386894161</v>
      </c>
      <c r="CI285" s="29">
        <f t="shared" si="191"/>
        <v>0</v>
      </c>
      <c r="CJ285" s="29">
        <f t="shared" si="192"/>
        <v>-0.4157085386894161</v>
      </c>
      <c r="CK285" s="29">
        <f t="shared" si="193"/>
        <v>0</v>
      </c>
      <c r="CL285" s="29">
        <f t="shared" si="194"/>
        <v>0</v>
      </c>
      <c r="CM285" s="29">
        <f t="shared" si="195"/>
        <v>0</v>
      </c>
      <c r="CN285" s="29">
        <f t="shared" si="196"/>
        <v>0</v>
      </c>
      <c r="CO285" s="29">
        <f t="shared" si="197"/>
        <v>0</v>
      </c>
      <c r="CQ285" s="29">
        <f t="shared" si="198"/>
        <v>0</v>
      </c>
      <c r="CR285" s="29">
        <f t="shared" si="199"/>
        <v>0</v>
      </c>
      <c r="CS285" s="29">
        <f t="shared" si="200"/>
        <v>0</v>
      </c>
      <c r="CT285" s="29">
        <f t="shared" si="201"/>
        <v>0</v>
      </c>
      <c r="CU285" s="29">
        <f t="shared" si="202"/>
        <v>-0.36208099399999999</v>
      </c>
      <c r="CV285" s="29">
        <f t="shared" si="203"/>
        <v>-0.36208099399999999</v>
      </c>
      <c r="CW285" s="29">
        <f t="shared" si="204"/>
        <v>0</v>
      </c>
      <c r="CX285" s="29">
        <f t="shared" si="205"/>
        <v>-0.36208099399999999</v>
      </c>
      <c r="CY285" s="29">
        <f t="shared" si="206"/>
        <v>0</v>
      </c>
      <c r="CZ285" s="29">
        <f t="shared" si="207"/>
        <v>0</v>
      </c>
      <c r="DA285" s="29">
        <f t="shared" si="208"/>
        <v>0</v>
      </c>
      <c r="DB285" s="29">
        <f t="shared" si="209"/>
        <v>0</v>
      </c>
      <c r="DC285" s="29">
        <f t="shared" si="210"/>
        <v>0</v>
      </c>
    </row>
    <row r="286" spans="11:107" s="2" customFormat="1">
      <c r="K286" s="17" t="s">
        <v>337</v>
      </c>
      <c r="L286" s="17" t="s">
        <v>333</v>
      </c>
      <c r="M286" s="17" t="s">
        <v>63</v>
      </c>
      <c r="N286" s="2" t="str">
        <f t="shared" si="176"/>
        <v>4M5G6A957BA</v>
      </c>
      <c r="O286" s="2" t="str">
        <f t="shared" si="174"/>
        <v>BA</v>
      </c>
      <c r="P286" s="2" t="str">
        <f t="shared" si="177"/>
        <v>4M5G-6A957-BA</v>
      </c>
      <c r="Q286" s="2" t="s">
        <v>3305</v>
      </c>
      <c r="R286" s="2" t="s">
        <v>3306</v>
      </c>
      <c r="S286" s="2" t="s">
        <v>3066</v>
      </c>
      <c r="T286" s="2" t="s">
        <v>1375</v>
      </c>
      <c r="U286" s="2" t="s">
        <v>1375</v>
      </c>
      <c r="V286" s="2" t="s">
        <v>1375</v>
      </c>
      <c r="W286" s="2" t="s">
        <v>1375</v>
      </c>
      <c r="X286" s="2">
        <v>1</v>
      </c>
      <c r="Y286" s="2">
        <v>1</v>
      </c>
      <c r="Z286" s="2" t="s">
        <v>1375</v>
      </c>
      <c r="AA286" s="2">
        <v>1</v>
      </c>
      <c r="AB286" s="2" t="s">
        <v>1375</v>
      </c>
      <c r="AC286" s="2" t="s">
        <v>1375</v>
      </c>
      <c r="AD286" s="2" t="s">
        <v>1375</v>
      </c>
      <c r="AE286" s="2" t="s">
        <v>1375</v>
      </c>
      <c r="AF286" s="2" t="s">
        <v>1375</v>
      </c>
      <c r="AL286" s="2">
        <f t="shared" si="181"/>
        <v>1</v>
      </c>
      <c r="AM286" s="2" t="str">
        <f t="shared" si="211"/>
        <v>4M5G</v>
      </c>
      <c r="AN286" s="2" t="str">
        <f t="shared" si="212"/>
        <v>6A957</v>
      </c>
      <c r="AO286" s="2" t="str">
        <f t="shared" si="214"/>
        <v>BA</v>
      </c>
      <c r="AP286" s="2" t="str">
        <f t="shared" si="182"/>
        <v>4M5G-6A957-BA</v>
      </c>
      <c r="AQ286" s="2" t="s">
        <v>2063</v>
      </c>
      <c r="AR286" s="2" t="s">
        <v>3881</v>
      </c>
      <c r="AU286" s="2" t="s">
        <v>2379</v>
      </c>
      <c r="AV286" s="2" t="s">
        <v>2951</v>
      </c>
      <c r="AW286" s="2">
        <v>0</v>
      </c>
      <c r="AZ286" s="39" t="s">
        <v>1648</v>
      </c>
      <c r="BA286" s="2" t="s">
        <v>2115</v>
      </c>
      <c r="BB286" s="29"/>
      <c r="BC286" s="29"/>
      <c r="BD286" s="29"/>
      <c r="BE286" s="29"/>
      <c r="BF286" s="29"/>
      <c r="BG286" s="29">
        <v>-0.23366000000000001</v>
      </c>
      <c r="BH286" s="29">
        <f t="shared" si="179"/>
        <v>-8.6454200000000009E-3</v>
      </c>
      <c r="BI286" s="29">
        <f t="shared" si="180"/>
        <v>-2.4230542000000001E-2</v>
      </c>
      <c r="BJ286" s="29">
        <f t="shared" si="183"/>
        <v>-0.26653596200000002</v>
      </c>
      <c r="BK286" s="29">
        <f>BJ286/INDEX('EX-Rate'!A:I,MATCH('TT BoM '!BL286,'EX-Rate'!B:B,0),COLUMN('EX-Rate'!E:E))</f>
        <v>-0.30601240359828924</v>
      </c>
      <c r="BL286" s="2" t="s">
        <v>3064</v>
      </c>
      <c r="BM286" s="2" t="str">
        <f t="shared" si="215"/>
        <v>SP</v>
      </c>
      <c r="BO286" s="2" t="s">
        <v>3264</v>
      </c>
      <c r="BQ286" s="29"/>
      <c r="BR286" s="29"/>
      <c r="BS286" s="29"/>
      <c r="BT286" s="29"/>
      <c r="BU286" s="29"/>
      <c r="BV286" s="29"/>
      <c r="CC286" s="29">
        <f t="shared" si="185"/>
        <v>0</v>
      </c>
      <c r="CD286" s="29">
        <f t="shared" si="186"/>
        <v>0</v>
      </c>
      <c r="CE286" s="29">
        <f t="shared" si="187"/>
        <v>0</v>
      </c>
      <c r="CF286" s="29">
        <f t="shared" si="188"/>
        <v>0</v>
      </c>
      <c r="CG286" s="29">
        <f t="shared" si="189"/>
        <v>-0.30601240359828924</v>
      </c>
      <c r="CH286" s="29">
        <f t="shared" si="190"/>
        <v>-0.30601240359828924</v>
      </c>
      <c r="CI286" s="29">
        <f t="shared" si="191"/>
        <v>0</v>
      </c>
      <c r="CJ286" s="29">
        <f t="shared" si="192"/>
        <v>-0.30601240359828924</v>
      </c>
      <c r="CK286" s="29">
        <f t="shared" si="193"/>
        <v>0</v>
      </c>
      <c r="CL286" s="29">
        <f t="shared" si="194"/>
        <v>0</v>
      </c>
      <c r="CM286" s="29">
        <f t="shared" si="195"/>
        <v>0</v>
      </c>
      <c r="CN286" s="29">
        <f t="shared" si="196"/>
        <v>0</v>
      </c>
      <c r="CO286" s="29">
        <f t="shared" si="197"/>
        <v>0</v>
      </c>
      <c r="CQ286" s="29">
        <f t="shared" si="198"/>
        <v>0</v>
      </c>
      <c r="CR286" s="29">
        <f t="shared" si="199"/>
        <v>0</v>
      </c>
      <c r="CS286" s="29">
        <f t="shared" si="200"/>
        <v>0</v>
      </c>
      <c r="CT286" s="29">
        <f t="shared" si="201"/>
        <v>0</v>
      </c>
      <c r="CU286" s="29">
        <f t="shared" si="202"/>
        <v>-0.26653596200000002</v>
      </c>
      <c r="CV286" s="29">
        <f t="shared" si="203"/>
        <v>-0.26653596200000002</v>
      </c>
      <c r="CW286" s="29">
        <f t="shared" si="204"/>
        <v>0</v>
      </c>
      <c r="CX286" s="29">
        <f t="shared" si="205"/>
        <v>-0.26653596200000002</v>
      </c>
      <c r="CY286" s="29">
        <f t="shared" si="206"/>
        <v>0</v>
      </c>
      <c r="CZ286" s="29">
        <f t="shared" si="207"/>
        <v>0</v>
      </c>
      <c r="DA286" s="29">
        <f t="shared" si="208"/>
        <v>0</v>
      </c>
      <c r="DB286" s="29">
        <f t="shared" si="209"/>
        <v>0</v>
      </c>
      <c r="DC286" s="29">
        <f t="shared" si="210"/>
        <v>0</v>
      </c>
    </row>
    <row r="287" spans="11:107" s="2" customFormat="1">
      <c r="K287" s="17" t="s">
        <v>328</v>
      </c>
      <c r="L287" s="17" t="s">
        <v>338</v>
      </c>
      <c r="M287" s="17" t="s">
        <v>20</v>
      </c>
      <c r="N287" s="2" t="str">
        <f t="shared" si="176"/>
        <v>JX6G6B771AA</v>
      </c>
      <c r="O287" s="2" t="str">
        <f t="shared" si="174"/>
        <v>AA</v>
      </c>
      <c r="P287" s="2" t="str">
        <f t="shared" si="177"/>
        <v>JX6G-6B771-AA</v>
      </c>
      <c r="Q287" s="2" t="s">
        <v>3305</v>
      </c>
      <c r="R287" s="2" t="s">
        <v>3306</v>
      </c>
      <c r="S287" s="2" t="s">
        <v>2898</v>
      </c>
      <c r="T287" s="2">
        <v>1</v>
      </c>
      <c r="U287" s="2">
        <v>1</v>
      </c>
      <c r="V287" s="2">
        <v>1</v>
      </c>
      <c r="W287" s="2">
        <v>1</v>
      </c>
      <c r="X287" s="2" t="s">
        <v>1375</v>
      </c>
      <c r="Y287" s="2" t="s">
        <v>1375</v>
      </c>
      <c r="Z287" s="2">
        <v>1</v>
      </c>
      <c r="AA287" s="2" t="s">
        <v>1375</v>
      </c>
      <c r="AB287" s="2">
        <v>1</v>
      </c>
      <c r="AC287" s="2">
        <v>1</v>
      </c>
      <c r="AD287" s="2">
        <v>1</v>
      </c>
      <c r="AE287" s="2">
        <v>1</v>
      </c>
      <c r="AF287" s="2">
        <v>1</v>
      </c>
      <c r="AL287" s="2">
        <f t="shared" si="181"/>
        <v>1</v>
      </c>
      <c r="AM287" s="2" t="str">
        <f t="shared" si="211"/>
        <v>JX6G</v>
      </c>
      <c r="AN287" s="2" t="str">
        <f t="shared" si="212"/>
        <v>6B771</v>
      </c>
      <c r="AO287" s="2" t="str">
        <f t="shared" si="214"/>
        <v>AA</v>
      </c>
      <c r="AP287" s="2" t="str">
        <f t="shared" si="182"/>
        <v>JX6G-6B771-AA</v>
      </c>
      <c r="AQ287" s="2" t="s">
        <v>1672</v>
      </c>
      <c r="AR287" s="2" t="s">
        <v>1676</v>
      </c>
      <c r="AU287" s="2" t="s">
        <v>2110</v>
      </c>
      <c r="AV287" s="2" t="s">
        <v>2111</v>
      </c>
      <c r="AY287" s="2">
        <v>0</v>
      </c>
      <c r="AZ287" s="39" t="s">
        <v>1648</v>
      </c>
      <c r="BA287" s="2">
        <v>0</v>
      </c>
      <c r="BB287" s="29">
        <v>-54.33</v>
      </c>
      <c r="BC287" s="29">
        <v>0</v>
      </c>
      <c r="BD287" s="29">
        <v>0</v>
      </c>
      <c r="BE287" s="29">
        <v>0</v>
      </c>
      <c r="BF287" s="29">
        <v>0</v>
      </c>
      <c r="BG287" s="29">
        <v>-54.33</v>
      </c>
      <c r="BH287" s="29">
        <f t="shared" si="179"/>
        <v>0</v>
      </c>
      <c r="BI287" s="29">
        <f t="shared" si="180"/>
        <v>0</v>
      </c>
      <c r="BJ287" s="29">
        <f t="shared" si="183"/>
        <v>-54.33</v>
      </c>
      <c r="BK287" s="29">
        <f>BJ287/INDEX('EX-Rate'!A:I,MATCH('TT BoM '!BL287,'EX-Rate'!B:B,0),COLUMN('EX-Rate'!E:E))</f>
        <v>-7.8452925521289147</v>
      </c>
      <c r="BL287" s="2" t="s">
        <v>2109</v>
      </c>
      <c r="BM287" s="2" t="str">
        <f t="shared" ref="BM287:BM291" si="216">IF(BL287="CNY","LP","SP")</f>
        <v>LP</v>
      </c>
      <c r="BQ287" s="29">
        <v>0</v>
      </c>
      <c r="BR287" s="29">
        <v>0</v>
      </c>
      <c r="BS287" s="29"/>
      <c r="BT287" s="29">
        <v>0</v>
      </c>
      <c r="BU287" s="29">
        <v>0</v>
      </c>
      <c r="BV287" s="29">
        <v>0</v>
      </c>
      <c r="BW287" s="2" t="s">
        <v>2112</v>
      </c>
      <c r="CC287" s="29">
        <f t="shared" si="185"/>
        <v>-7.8452925521289147</v>
      </c>
      <c r="CD287" s="29">
        <f t="shared" si="186"/>
        <v>-7.8452925521289147</v>
      </c>
      <c r="CE287" s="29">
        <f t="shared" si="187"/>
        <v>-7.8452925521289147</v>
      </c>
      <c r="CF287" s="29">
        <f t="shared" si="188"/>
        <v>-7.8452925521289147</v>
      </c>
      <c r="CG287" s="29">
        <f t="shared" si="189"/>
        <v>0</v>
      </c>
      <c r="CH287" s="29">
        <f t="shared" si="190"/>
        <v>0</v>
      </c>
      <c r="CI287" s="29">
        <f t="shared" si="191"/>
        <v>-7.8452925521289147</v>
      </c>
      <c r="CJ287" s="29">
        <f t="shared" si="192"/>
        <v>0</v>
      </c>
      <c r="CK287" s="29">
        <f t="shared" si="193"/>
        <v>-7.8452925521289147</v>
      </c>
      <c r="CL287" s="29">
        <f t="shared" si="194"/>
        <v>-7.8452925521289147</v>
      </c>
      <c r="CM287" s="29">
        <f t="shared" si="195"/>
        <v>-7.8452925521289147</v>
      </c>
      <c r="CN287" s="29">
        <f t="shared" si="196"/>
        <v>-7.8452925521289147</v>
      </c>
      <c r="CO287" s="29">
        <f t="shared" si="197"/>
        <v>-7.8452925521289147</v>
      </c>
      <c r="CQ287" s="29">
        <f t="shared" si="198"/>
        <v>-54.33</v>
      </c>
      <c r="CR287" s="29">
        <f t="shared" si="199"/>
        <v>-54.33</v>
      </c>
      <c r="CS287" s="29">
        <f t="shared" si="200"/>
        <v>-54.33</v>
      </c>
      <c r="CT287" s="29">
        <f t="shared" si="201"/>
        <v>-54.33</v>
      </c>
      <c r="CU287" s="29">
        <f t="shared" si="202"/>
        <v>0</v>
      </c>
      <c r="CV287" s="29">
        <f t="shared" si="203"/>
        <v>0</v>
      </c>
      <c r="CW287" s="29">
        <f t="shared" si="204"/>
        <v>-54.33</v>
      </c>
      <c r="CX287" s="29">
        <f t="shared" si="205"/>
        <v>0</v>
      </c>
      <c r="CY287" s="29">
        <f t="shared" si="206"/>
        <v>-54.33</v>
      </c>
      <c r="CZ287" s="29">
        <f t="shared" si="207"/>
        <v>-54.33</v>
      </c>
      <c r="DA287" s="29">
        <f t="shared" si="208"/>
        <v>-54.33</v>
      </c>
      <c r="DB287" s="29">
        <f t="shared" si="209"/>
        <v>-54.33</v>
      </c>
      <c r="DC287" s="29">
        <f t="shared" si="210"/>
        <v>-54.33</v>
      </c>
    </row>
    <row r="288" spans="11:107" s="2" customFormat="1">
      <c r="K288" s="17" t="s">
        <v>124</v>
      </c>
      <c r="L288" s="17" t="s">
        <v>339</v>
      </c>
      <c r="M288" s="17" t="s">
        <v>36</v>
      </c>
      <c r="N288" s="2" t="str">
        <f t="shared" si="176"/>
        <v>JD816B851CB</v>
      </c>
      <c r="O288" s="2" t="str">
        <f t="shared" si="174"/>
        <v>CB</v>
      </c>
      <c r="P288" s="2" t="str">
        <f t="shared" si="177"/>
        <v>JD81-6B851-CB</v>
      </c>
      <c r="Q288" s="2" t="s">
        <v>3305</v>
      </c>
      <c r="R288" s="2" t="s">
        <v>3306</v>
      </c>
      <c r="S288" s="2" t="s">
        <v>2363</v>
      </c>
      <c r="T288" s="2" t="s">
        <v>1375</v>
      </c>
      <c r="U288" s="2" t="s">
        <v>1375</v>
      </c>
      <c r="V288" s="2" t="s">
        <v>1375</v>
      </c>
      <c r="W288" s="2" t="s">
        <v>1375</v>
      </c>
      <c r="X288" s="2" t="s">
        <v>1375</v>
      </c>
      <c r="Y288" s="2">
        <v>1</v>
      </c>
      <c r="Z288" s="2" t="s">
        <v>1375</v>
      </c>
      <c r="AA288" s="2">
        <v>1</v>
      </c>
      <c r="AB288" s="2" t="s">
        <v>1375</v>
      </c>
      <c r="AC288" s="2" t="s">
        <v>1375</v>
      </c>
      <c r="AD288" s="2" t="s">
        <v>1375</v>
      </c>
      <c r="AE288" s="2" t="s">
        <v>1375</v>
      </c>
      <c r="AF288" s="2" t="s">
        <v>1375</v>
      </c>
      <c r="AL288" s="2">
        <f t="shared" si="181"/>
        <v>1</v>
      </c>
      <c r="AM288" s="2" t="str">
        <f t="shared" si="211"/>
        <v>JD81</v>
      </c>
      <c r="AN288" s="2" t="str">
        <f t="shared" si="212"/>
        <v>6B851</v>
      </c>
      <c r="AO288" s="2" t="str">
        <f t="shared" si="214"/>
        <v>CB</v>
      </c>
      <c r="AP288" s="2" t="str">
        <f t="shared" si="182"/>
        <v>JD81-6B851-CB</v>
      </c>
      <c r="AQ288" s="2" t="s">
        <v>1672</v>
      </c>
      <c r="AR288" s="2" t="s">
        <v>1673</v>
      </c>
      <c r="AS288" s="2" t="s">
        <v>2164</v>
      </c>
      <c r="AT288" s="2" t="s">
        <v>2165</v>
      </c>
      <c r="AU288" s="2" t="s">
        <v>2358</v>
      </c>
      <c r="AV288" s="2" t="s">
        <v>2359</v>
      </c>
      <c r="AW288" s="2" t="s">
        <v>2360</v>
      </c>
      <c r="AX288" s="2" t="s">
        <v>2361</v>
      </c>
      <c r="AY288" s="2" t="s">
        <v>2108</v>
      </c>
      <c r="AZ288" s="39" t="s">
        <v>1648</v>
      </c>
      <c r="BA288" s="2" t="s">
        <v>2115</v>
      </c>
      <c r="BB288" s="29">
        <v>-31.57</v>
      </c>
      <c r="BC288" s="29">
        <v>-0.3</v>
      </c>
      <c r="BD288" s="29">
        <v>-0.6</v>
      </c>
      <c r="BE288" s="29">
        <v>0</v>
      </c>
      <c r="BF288" s="29">
        <v>0</v>
      </c>
      <c r="BG288" s="29">
        <v>-32.47</v>
      </c>
      <c r="BH288" s="29">
        <f t="shared" si="179"/>
        <v>0</v>
      </c>
      <c r="BI288" s="29">
        <f t="shared" si="180"/>
        <v>0</v>
      </c>
      <c r="BJ288" s="29">
        <f t="shared" si="183"/>
        <v>-32.47</v>
      </c>
      <c r="BK288" s="29">
        <f>BJ288/INDEX('EX-Rate'!A:I,MATCH('TT BoM '!BL288,'EX-Rate'!B:B,0),COLUMN('EX-Rate'!E:E))</f>
        <v>-4.6886922357376379</v>
      </c>
      <c r="BL288" s="2" t="s">
        <v>2109</v>
      </c>
      <c r="BM288" s="2" t="str">
        <f t="shared" si="216"/>
        <v>LP</v>
      </c>
      <c r="BN288" s="2" t="s">
        <v>2362</v>
      </c>
      <c r="BO288" s="2" t="s">
        <v>2363</v>
      </c>
      <c r="BQ288" s="29">
        <v>-239360</v>
      </c>
      <c r="BR288" s="29">
        <v>-239360</v>
      </c>
      <c r="BS288" s="29"/>
      <c r="BT288" s="29">
        <v>0</v>
      </c>
      <c r="BU288" s="29">
        <v>0</v>
      </c>
      <c r="BV288" s="29">
        <v>0</v>
      </c>
      <c r="CC288" s="29">
        <f t="shared" si="185"/>
        <v>0</v>
      </c>
      <c r="CD288" s="29">
        <f t="shared" si="186"/>
        <v>0</v>
      </c>
      <c r="CE288" s="29">
        <f t="shared" si="187"/>
        <v>0</v>
      </c>
      <c r="CF288" s="29">
        <f t="shared" si="188"/>
        <v>0</v>
      </c>
      <c r="CG288" s="29">
        <f t="shared" si="189"/>
        <v>0</v>
      </c>
      <c r="CH288" s="29">
        <f t="shared" si="190"/>
        <v>-4.6886922357376379</v>
      </c>
      <c r="CI288" s="29">
        <f t="shared" si="191"/>
        <v>0</v>
      </c>
      <c r="CJ288" s="29">
        <f t="shared" si="192"/>
        <v>-4.6886922357376379</v>
      </c>
      <c r="CK288" s="29">
        <f t="shared" si="193"/>
        <v>0</v>
      </c>
      <c r="CL288" s="29">
        <f t="shared" si="194"/>
        <v>0</v>
      </c>
      <c r="CM288" s="29">
        <f t="shared" si="195"/>
        <v>0</v>
      </c>
      <c r="CN288" s="29">
        <f t="shared" si="196"/>
        <v>0</v>
      </c>
      <c r="CO288" s="29">
        <f t="shared" si="197"/>
        <v>0</v>
      </c>
      <c r="CQ288" s="29">
        <f t="shared" si="198"/>
        <v>0</v>
      </c>
      <c r="CR288" s="29">
        <f t="shared" si="199"/>
        <v>0</v>
      </c>
      <c r="CS288" s="29">
        <f t="shared" si="200"/>
        <v>0</v>
      </c>
      <c r="CT288" s="29">
        <f t="shared" si="201"/>
        <v>0</v>
      </c>
      <c r="CU288" s="29">
        <f t="shared" si="202"/>
        <v>0</v>
      </c>
      <c r="CV288" s="29">
        <f t="shared" si="203"/>
        <v>-32.47</v>
      </c>
      <c r="CW288" s="29">
        <f t="shared" si="204"/>
        <v>0</v>
      </c>
      <c r="CX288" s="29">
        <f t="shared" si="205"/>
        <v>-32.47</v>
      </c>
      <c r="CY288" s="29">
        <f t="shared" si="206"/>
        <v>0</v>
      </c>
      <c r="CZ288" s="29">
        <f t="shared" si="207"/>
        <v>0</v>
      </c>
      <c r="DA288" s="29">
        <f t="shared" si="208"/>
        <v>0</v>
      </c>
      <c r="DB288" s="29">
        <f t="shared" si="209"/>
        <v>0</v>
      </c>
      <c r="DC288" s="29">
        <f t="shared" si="210"/>
        <v>0</v>
      </c>
    </row>
    <row r="289" spans="11:107" s="2" customFormat="1">
      <c r="K289" s="17" t="s">
        <v>124</v>
      </c>
      <c r="L289" s="17" t="s">
        <v>339</v>
      </c>
      <c r="M289" s="17" t="s">
        <v>50</v>
      </c>
      <c r="N289" s="2" t="str">
        <f t="shared" si="176"/>
        <v>JD816B851DB</v>
      </c>
      <c r="O289" s="2" t="str">
        <f t="shared" si="174"/>
        <v>DB</v>
      </c>
      <c r="P289" s="2" t="str">
        <f t="shared" si="177"/>
        <v>JD81-6B851-DB</v>
      </c>
      <c r="Q289" s="2" t="s">
        <v>3305</v>
      </c>
      <c r="R289" s="2" t="s">
        <v>3306</v>
      </c>
      <c r="S289" s="2" t="s">
        <v>2363</v>
      </c>
      <c r="T289" s="2" t="s">
        <v>1375</v>
      </c>
      <c r="U289" s="2" t="s">
        <v>1375</v>
      </c>
      <c r="V289" s="2" t="s">
        <v>1375</v>
      </c>
      <c r="W289" s="2" t="s">
        <v>1375</v>
      </c>
      <c r="X289" s="2">
        <v>1</v>
      </c>
      <c r="Y289" s="2" t="s">
        <v>1375</v>
      </c>
      <c r="Z289" s="2" t="s">
        <v>1375</v>
      </c>
      <c r="AA289" s="2" t="s">
        <v>1375</v>
      </c>
      <c r="AB289" s="2" t="s">
        <v>1375</v>
      </c>
      <c r="AC289" s="2" t="s">
        <v>1375</v>
      </c>
      <c r="AD289" s="2" t="s">
        <v>1375</v>
      </c>
      <c r="AE289" s="2" t="s">
        <v>1375</v>
      </c>
      <c r="AF289" s="2" t="s">
        <v>1375</v>
      </c>
      <c r="AL289" s="2">
        <f t="shared" si="181"/>
        <v>1</v>
      </c>
      <c r="AM289" s="2" t="str">
        <f t="shared" si="211"/>
        <v>JD81</v>
      </c>
      <c r="AN289" s="2" t="str">
        <f t="shared" si="212"/>
        <v>6B851</v>
      </c>
      <c r="AO289" s="2" t="str">
        <f t="shared" si="214"/>
        <v>DB</v>
      </c>
      <c r="AP289" s="2" t="str">
        <f t="shared" si="182"/>
        <v>JD81-6B851-DB</v>
      </c>
      <c r="AQ289" s="2" t="s">
        <v>1672</v>
      </c>
      <c r="AR289" s="2" t="s">
        <v>1673</v>
      </c>
      <c r="AS289" s="2" t="s">
        <v>2164</v>
      </c>
      <c r="AT289" s="2" t="s">
        <v>2165</v>
      </c>
      <c r="AU289" s="2" t="s">
        <v>2358</v>
      </c>
      <c r="AV289" s="2" t="s">
        <v>2359</v>
      </c>
      <c r="AW289" s="2" t="s">
        <v>2360</v>
      </c>
      <c r="AX289" s="2" t="s">
        <v>2361</v>
      </c>
      <c r="AY289" s="2" t="s">
        <v>2108</v>
      </c>
      <c r="AZ289" s="39" t="s">
        <v>1648</v>
      </c>
      <c r="BA289" s="2" t="s">
        <v>2115</v>
      </c>
      <c r="BB289" s="29">
        <v>-9.0500000000000007</v>
      </c>
      <c r="BC289" s="29">
        <v>-0.2</v>
      </c>
      <c r="BD289" s="29">
        <v>-0.4</v>
      </c>
      <c r="BE289" s="29">
        <v>0</v>
      </c>
      <c r="BF289" s="29">
        <v>0</v>
      </c>
      <c r="BG289" s="29">
        <v>-9.65</v>
      </c>
      <c r="BH289" s="29">
        <f t="shared" si="179"/>
        <v>0</v>
      </c>
      <c r="BI289" s="29">
        <f t="shared" si="180"/>
        <v>0</v>
      </c>
      <c r="BJ289" s="29">
        <f t="shared" si="183"/>
        <v>-9.65</v>
      </c>
      <c r="BK289" s="29">
        <f>BJ289/INDEX('EX-Rate'!A:I,MATCH('TT BoM '!BL289,'EX-Rate'!B:B,0),COLUMN('EX-Rate'!E:E))</f>
        <v>-1.393467202798528</v>
      </c>
      <c r="BL289" s="2" t="s">
        <v>2109</v>
      </c>
      <c r="BM289" s="2" t="str">
        <f t="shared" si="216"/>
        <v>LP</v>
      </c>
      <c r="BN289" s="2" t="s">
        <v>2362</v>
      </c>
      <c r="BO289" s="2" t="s">
        <v>2363</v>
      </c>
      <c r="BQ289" s="29">
        <v>-80270</v>
      </c>
      <c r="BR289" s="29">
        <v>-80270</v>
      </c>
      <c r="BS289" s="29"/>
      <c r="BT289" s="29">
        <v>0</v>
      </c>
      <c r="BU289" s="29">
        <v>0</v>
      </c>
      <c r="BV289" s="29">
        <v>0</v>
      </c>
      <c r="CC289" s="29">
        <f t="shared" si="185"/>
        <v>0</v>
      </c>
      <c r="CD289" s="29">
        <f t="shared" si="186"/>
        <v>0</v>
      </c>
      <c r="CE289" s="29">
        <f t="shared" si="187"/>
        <v>0</v>
      </c>
      <c r="CF289" s="29">
        <f t="shared" si="188"/>
        <v>0</v>
      </c>
      <c r="CG289" s="29">
        <f t="shared" si="189"/>
        <v>-1.393467202798528</v>
      </c>
      <c r="CH289" s="29">
        <f t="shared" si="190"/>
        <v>0</v>
      </c>
      <c r="CI289" s="29">
        <f t="shared" si="191"/>
        <v>0</v>
      </c>
      <c r="CJ289" s="29">
        <f t="shared" si="192"/>
        <v>0</v>
      </c>
      <c r="CK289" s="29">
        <f t="shared" si="193"/>
        <v>0</v>
      </c>
      <c r="CL289" s="29">
        <f t="shared" si="194"/>
        <v>0</v>
      </c>
      <c r="CM289" s="29">
        <f t="shared" si="195"/>
        <v>0</v>
      </c>
      <c r="CN289" s="29">
        <f t="shared" si="196"/>
        <v>0</v>
      </c>
      <c r="CO289" s="29">
        <f t="shared" si="197"/>
        <v>0</v>
      </c>
      <c r="CQ289" s="29">
        <f t="shared" si="198"/>
        <v>0</v>
      </c>
      <c r="CR289" s="29">
        <f t="shared" si="199"/>
        <v>0</v>
      </c>
      <c r="CS289" s="29">
        <f t="shared" si="200"/>
        <v>0</v>
      </c>
      <c r="CT289" s="29">
        <f t="shared" si="201"/>
        <v>0</v>
      </c>
      <c r="CU289" s="29">
        <f t="shared" si="202"/>
        <v>-9.65</v>
      </c>
      <c r="CV289" s="29">
        <f t="shared" si="203"/>
        <v>0</v>
      </c>
      <c r="CW289" s="29">
        <f t="shared" si="204"/>
        <v>0</v>
      </c>
      <c r="CX289" s="29">
        <f t="shared" si="205"/>
        <v>0</v>
      </c>
      <c r="CY289" s="29">
        <f t="shared" si="206"/>
        <v>0</v>
      </c>
      <c r="CZ289" s="29">
        <f t="shared" si="207"/>
        <v>0</v>
      </c>
      <c r="DA289" s="29">
        <f t="shared" si="208"/>
        <v>0</v>
      </c>
      <c r="DB289" s="29">
        <f t="shared" si="209"/>
        <v>0</v>
      </c>
      <c r="DC289" s="29">
        <f t="shared" si="210"/>
        <v>0</v>
      </c>
    </row>
    <row r="290" spans="11:107" s="2" customFormat="1">
      <c r="K290" s="17" t="s">
        <v>102</v>
      </c>
      <c r="L290" s="17" t="s">
        <v>340</v>
      </c>
      <c r="M290" s="17" t="s">
        <v>20</v>
      </c>
      <c r="N290" s="2" t="str">
        <f t="shared" si="176"/>
        <v>GN1G6C301AA</v>
      </c>
      <c r="O290" s="2" t="str">
        <f t="shared" ref="O290:O353" si="217">IF(AND(LEN(TRIM(M290))&gt;5,TRIM(K290)&lt;&gt;""),LEFT(TRIM(M290),2)&amp;"W",TRIM(M290))</f>
        <v>AA</v>
      </c>
      <c r="P290" s="2" t="str">
        <f t="shared" si="177"/>
        <v>GN1G-6C301-AA</v>
      </c>
      <c r="Q290" s="2" t="s">
        <v>3305</v>
      </c>
      <c r="R290" s="2" t="s">
        <v>3306</v>
      </c>
      <c r="S290" s="2" t="s">
        <v>2384</v>
      </c>
      <c r="T290" s="2">
        <v>1</v>
      </c>
      <c r="U290" s="2">
        <v>1</v>
      </c>
      <c r="V290" s="2">
        <v>1</v>
      </c>
      <c r="W290" s="2">
        <v>1</v>
      </c>
      <c r="X290" s="2" t="s">
        <v>1375</v>
      </c>
      <c r="Y290" s="2" t="s">
        <v>1375</v>
      </c>
      <c r="Z290" s="2">
        <v>1</v>
      </c>
      <c r="AA290" s="2" t="s">
        <v>1375</v>
      </c>
      <c r="AB290" s="2">
        <v>1</v>
      </c>
      <c r="AC290" s="2">
        <v>1</v>
      </c>
      <c r="AD290" s="2">
        <v>1</v>
      </c>
      <c r="AE290" s="2">
        <v>1</v>
      </c>
      <c r="AF290" s="2">
        <v>1</v>
      </c>
      <c r="AL290" s="2">
        <f t="shared" si="181"/>
        <v>1</v>
      </c>
      <c r="AM290" s="16" t="s">
        <v>1901</v>
      </c>
      <c r="AN290" s="59" t="s">
        <v>1902</v>
      </c>
      <c r="AO290" s="16" t="s">
        <v>1903</v>
      </c>
      <c r="AP290" s="2" t="str">
        <f t="shared" si="182"/>
        <v>GN1G -6C301 -AA</v>
      </c>
      <c r="AQ290" s="2" t="s">
        <v>1868</v>
      </c>
      <c r="AR290" s="2" t="s">
        <v>1754</v>
      </c>
      <c r="AS290" s="2" t="s">
        <v>2364</v>
      </c>
      <c r="AT290" s="2" t="s">
        <v>2202</v>
      </c>
      <c r="AU290" s="2" t="s">
        <v>2365</v>
      </c>
      <c r="AV290" s="2" t="s">
        <v>2366</v>
      </c>
      <c r="AW290" s="2" t="s">
        <v>2367</v>
      </c>
      <c r="AX290" s="2">
        <v>0</v>
      </c>
      <c r="AY290" s="2" t="s">
        <v>2151</v>
      </c>
      <c r="AZ290" s="39" t="s">
        <v>1648</v>
      </c>
      <c r="BA290" s="2" t="s">
        <v>2115</v>
      </c>
      <c r="BB290" s="29">
        <v>-25.6</v>
      </c>
      <c r="BC290" s="29">
        <v>-7.0000000000000007E-2</v>
      </c>
      <c r="BD290" s="29">
        <v>-0.2</v>
      </c>
      <c r="BE290" s="29">
        <v>-0.4</v>
      </c>
      <c r="BF290" s="29">
        <v>0</v>
      </c>
      <c r="BG290" s="29">
        <v>-26.27</v>
      </c>
      <c r="BH290" s="29">
        <f t="shared" si="179"/>
        <v>0</v>
      </c>
      <c r="BI290" s="29">
        <f t="shared" si="180"/>
        <v>0</v>
      </c>
      <c r="BJ290" s="29">
        <f t="shared" si="183"/>
        <v>-26.27</v>
      </c>
      <c r="BK290" s="29">
        <f>BJ290/INDEX('EX-Rate'!A:I,MATCH('TT BoM '!BL290,'EX-Rate'!B:B,0),COLUMN('EX-Rate'!E:E))</f>
        <v>-3.7934076080328838</v>
      </c>
      <c r="BL290" s="2" t="s">
        <v>2109</v>
      </c>
      <c r="BM290" s="2" t="str">
        <f t="shared" si="216"/>
        <v>LP</v>
      </c>
      <c r="BN290" s="2" t="s">
        <v>2368</v>
      </c>
      <c r="BO290" s="2" t="s">
        <v>2369</v>
      </c>
      <c r="BQ290" s="29">
        <v>-175000</v>
      </c>
      <c r="BR290" s="29">
        <v>-175000</v>
      </c>
      <c r="BS290" s="29"/>
      <c r="BT290" s="29">
        <v>-70127</v>
      </c>
      <c r="BU290" s="29">
        <v>176263</v>
      </c>
      <c r="BV290" s="29">
        <v>0</v>
      </c>
      <c r="CC290" s="29">
        <f t="shared" si="185"/>
        <v>-3.7934076080328838</v>
      </c>
      <c r="CD290" s="29">
        <f t="shared" si="186"/>
        <v>-3.7934076080328838</v>
      </c>
      <c r="CE290" s="29">
        <f t="shared" si="187"/>
        <v>-3.7934076080328838</v>
      </c>
      <c r="CF290" s="29">
        <f t="shared" si="188"/>
        <v>-3.7934076080328838</v>
      </c>
      <c r="CG290" s="29">
        <f t="shared" si="189"/>
        <v>0</v>
      </c>
      <c r="CH290" s="29">
        <f t="shared" si="190"/>
        <v>0</v>
      </c>
      <c r="CI290" s="29">
        <f t="shared" si="191"/>
        <v>-3.7934076080328838</v>
      </c>
      <c r="CJ290" s="29">
        <f t="shared" si="192"/>
        <v>0</v>
      </c>
      <c r="CK290" s="29">
        <f t="shared" si="193"/>
        <v>-3.7934076080328838</v>
      </c>
      <c r="CL290" s="29">
        <f t="shared" si="194"/>
        <v>-3.7934076080328838</v>
      </c>
      <c r="CM290" s="29">
        <f t="shared" si="195"/>
        <v>-3.7934076080328838</v>
      </c>
      <c r="CN290" s="29">
        <f t="shared" si="196"/>
        <v>-3.7934076080328838</v>
      </c>
      <c r="CO290" s="29">
        <f t="shared" si="197"/>
        <v>-3.7934076080328838</v>
      </c>
      <c r="CQ290" s="29">
        <f t="shared" si="198"/>
        <v>-26.27</v>
      </c>
      <c r="CR290" s="29">
        <f t="shared" si="199"/>
        <v>-26.27</v>
      </c>
      <c r="CS290" s="29">
        <f t="shared" si="200"/>
        <v>-26.27</v>
      </c>
      <c r="CT290" s="29">
        <f t="shared" si="201"/>
        <v>-26.27</v>
      </c>
      <c r="CU290" s="29">
        <f t="shared" si="202"/>
        <v>0</v>
      </c>
      <c r="CV290" s="29">
        <f t="shared" si="203"/>
        <v>0</v>
      </c>
      <c r="CW290" s="29">
        <f t="shared" si="204"/>
        <v>-26.27</v>
      </c>
      <c r="CX290" s="29">
        <f t="shared" si="205"/>
        <v>0</v>
      </c>
      <c r="CY290" s="29">
        <f t="shared" si="206"/>
        <v>-26.27</v>
      </c>
      <c r="CZ290" s="29">
        <f t="shared" si="207"/>
        <v>-26.27</v>
      </c>
      <c r="DA290" s="29">
        <f t="shared" si="208"/>
        <v>-26.27</v>
      </c>
      <c r="DB290" s="29">
        <f t="shared" si="209"/>
        <v>-26.27</v>
      </c>
      <c r="DC290" s="29">
        <f t="shared" si="210"/>
        <v>-26.27</v>
      </c>
    </row>
    <row r="291" spans="11:107" s="2" customFormat="1">
      <c r="K291" s="17" t="s">
        <v>328</v>
      </c>
      <c r="L291" s="17" t="s">
        <v>340</v>
      </c>
      <c r="M291" s="17" t="s">
        <v>20</v>
      </c>
      <c r="N291" s="2" t="str">
        <f t="shared" si="176"/>
        <v>JX6G6C301AA</v>
      </c>
      <c r="O291" s="2" t="str">
        <f t="shared" si="217"/>
        <v>AA</v>
      </c>
      <c r="P291" s="2" t="str">
        <f t="shared" si="177"/>
        <v>JX6G-6C301-AA</v>
      </c>
      <c r="Q291" s="2" t="s">
        <v>3305</v>
      </c>
      <c r="R291" s="2" t="s">
        <v>3306</v>
      </c>
      <c r="S291" s="2" t="s">
        <v>3066</v>
      </c>
      <c r="T291" s="2" t="s">
        <v>1375</v>
      </c>
      <c r="U291" s="2" t="s">
        <v>1375</v>
      </c>
      <c r="V291" s="2" t="s">
        <v>1375</v>
      </c>
      <c r="W291" s="2" t="s">
        <v>1375</v>
      </c>
      <c r="X291" s="2">
        <v>1</v>
      </c>
      <c r="Y291" s="2">
        <v>1</v>
      </c>
      <c r="Z291" s="2" t="s">
        <v>1375</v>
      </c>
      <c r="AA291" s="2">
        <v>1</v>
      </c>
      <c r="AB291" s="2" t="s">
        <v>1375</v>
      </c>
      <c r="AC291" s="2" t="s">
        <v>1375</v>
      </c>
      <c r="AD291" s="2" t="s">
        <v>1375</v>
      </c>
      <c r="AE291" s="2" t="s">
        <v>1375</v>
      </c>
      <c r="AF291" s="2" t="s">
        <v>1375</v>
      </c>
      <c r="AL291" s="2">
        <f t="shared" si="181"/>
        <v>1</v>
      </c>
      <c r="AM291" s="2" t="str">
        <f t="shared" si="211"/>
        <v>JX6G</v>
      </c>
      <c r="AN291" s="2" t="str">
        <f t="shared" si="212"/>
        <v>6C301</v>
      </c>
      <c r="AO291" s="2" t="str">
        <f t="shared" ref="AO291" si="218">TRIM(O291)</f>
        <v>AA</v>
      </c>
      <c r="AP291" s="2" t="str">
        <f t="shared" si="182"/>
        <v>JX6G-6C301-AA</v>
      </c>
      <c r="AQ291" s="2" t="s">
        <v>2063</v>
      </c>
      <c r="AR291" s="2" t="s">
        <v>3881</v>
      </c>
      <c r="AU291" s="2" t="s">
        <v>1648</v>
      </c>
      <c r="AV291" s="2" t="s">
        <v>2154</v>
      </c>
      <c r="AW291" s="2" t="s">
        <v>2154</v>
      </c>
      <c r="AZ291" s="39" t="s">
        <v>1648</v>
      </c>
      <c r="BA291" s="2" t="s">
        <v>2115</v>
      </c>
      <c r="BB291" s="29"/>
      <c r="BC291" s="29"/>
      <c r="BD291" s="29"/>
      <c r="BE291" s="29"/>
      <c r="BF291" s="29"/>
      <c r="BG291" s="29">
        <v>-7.64</v>
      </c>
      <c r="BH291" s="29">
        <f t="shared" si="179"/>
        <v>-0.28268000000000004</v>
      </c>
      <c r="BI291" s="29">
        <f t="shared" si="180"/>
        <v>-0.79226799999999997</v>
      </c>
      <c r="BJ291" s="29">
        <f t="shared" si="183"/>
        <v>-8.7149479999999997</v>
      </c>
      <c r="BK291" s="29">
        <f>BJ291/INDEX('EX-Rate'!A:I,MATCH('TT BoM '!BL291,'EX-Rate'!B:B,0),COLUMN('EX-Rate'!E:E))</f>
        <v>-2.1551222639561178</v>
      </c>
      <c r="BL291" s="2" t="s">
        <v>3265</v>
      </c>
      <c r="BM291" s="2" t="str">
        <f t="shared" si="216"/>
        <v>SP</v>
      </c>
      <c r="BO291" s="2" t="s">
        <v>3266</v>
      </c>
      <c r="BQ291" s="29"/>
      <c r="BR291" s="29"/>
      <c r="BS291" s="29"/>
      <c r="BT291" s="29"/>
      <c r="BU291" s="29"/>
      <c r="BV291" s="29"/>
      <c r="BW291" s="2" t="e">
        <v>#N/A</v>
      </c>
      <c r="CC291" s="29">
        <f t="shared" si="185"/>
        <v>0</v>
      </c>
      <c r="CD291" s="29">
        <f t="shared" si="186"/>
        <v>0</v>
      </c>
      <c r="CE291" s="29">
        <f t="shared" si="187"/>
        <v>0</v>
      </c>
      <c r="CF291" s="29">
        <f t="shared" si="188"/>
        <v>0</v>
      </c>
      <c r="CG291" s="29">
        <f t="shared" si="189"/>
        <v>-2.1551222639561178</v>
      </c>
      <c r="CH291" s="29">
        <f t="shared" si="190"/>
        <v>-2.1551222639561178</v>
      </c>
      <c r="CI291" s="29">
        <f t="shared" si="191"/>
        <v>0</v>
      </c>
      <c r="CJ291" s="29">
        <f t="shared" si="192"/>
        <v>-2.1551222639561178</v>
      </c>
      <c r="CK291" s="29">
        <f t="shared" si="193"/>
        <v>0</v>
      </c>
      <c r="CL291" s="29">
        <f t="shared" si="194"/>
        <v>0</v>
      </c>
      <c r="CM291" s="29">
        <f t="shared" si="195"/>
        <v>0</v>
      </c>
      <c r="CN291" s="29">
        <f t="shared" si="196"/>
        <v>0</v>
      </c>
      <c r="CO291" s="29">
        <f t="shared" si="197"/>
        <v>0</v>
      </c>
      <c r="CQ291" s="29">
        <f t="shared" si="198"/>
        <v>0</v>
      </c>
      <c r="CR291" s="29">
        <f t="shared" si="199"/>
        <v>0</v>
      </c>
      <c r="CS291" s="29">
        <f t="shared" si="200"/>
        <v>0</v>
      </c>
      <c r="CT291" s="29">
        <f t="shared" si="201"/>
        <v>0</v>
      </c>
      <c r="CU291" s="29">
        <f t="shared" si="202"/>
        <v>-8.7149479999999997</v>
      </c>
      <c r="CV291" s="29">
        <f t="shared" si="203"/>
        <v>-8.7149479999999997</v>
      </c>
      <c r="CW291" s="29">
        <f t="shared" si="204"/>
        <v>0</v>
      </c>
      <c r="CX291" s="29">
        <f t="shared" si="205"/>
        <v>-8.7149479999999997</v>
      </c>
      <c r="CY291" s="29">
        <f t="shared" si="206"/>
        <v>0</v>
      </c>
      <c r="CZ291" s="29">
        <f t="shared" si="207"/>
        <v>0</v>
      </c>
      <c r="DA291" s="29">
        <f t="shared" si="208"/>
        <v>0</v>
      </c>
      <c r="DB291" s="29">
        <f t="shared" si="209"/>
        <v>0</v>
      </c>
      <c r="DC291" s="29">
        <f t="shared" si="210"/>
        <v>0</v>
      </c>
    </row>
    <row r="292" spans="11:107" s="2" customFormat="1">
      <c r="K292" s="17" t="s">
        <v>97</v>
      </c>
      <c r="L292" s="17" t="s">
        <v>341</v>
      </c>
      <c r="M292" s="17" t="s">
        <v>45</v>
      </c>
      <c r="N292" s="2" t="str">
        <f t="shared" si="176"/>
        <v>JD8G6C646AC</v>
      </c>
      <c r="O292" s="2" t="str">
        <f t="shared" si="217"/>
        <v>AC</v>
      </c>
      <c r="P292" s="2" t="str">
        <f t="shared" si="177"/>
        <v>JD8G-6C646-AC</v>
      </c>
      <c r="Q292" s="2" t="s">
        <v>3305</v>
      </c>
      <c r="R292" s="2" t="s">
        <v>3306</v>
      </c>
      <c r="S292" s="2" t="s">
        <v>3325</v>
      </c>
      <c r="T292" s="2" t="s">
        <v>1375</v>
      </c>
      <c r="U292" s="2" t="s">
        <v>1375</v>
      </c>
      <c r="V292" s="2" t="s">
        <v>1375</v>
      </c>
      <c r="W292" s="2" t="s">
        <v>1375</v>
      </c>
      <c r="X292" s="2">
        <v>1</v>
      </c>
      <c r="Y292" s="2">
        <v>1</v>
      </c>
      <c r="Z292" s="2" t="s">
        <v>1375</v>
      </c>
      <c r="AA292" s="2">
        <v>1</v>
      </c>
      <c r="AB292" s="2" t="s">
        <v>1375</v>
      </c>
      <c r="AC292" s="2" t="s">
        <v>1375</v>
      </c>
      <c r="AD292" s="2" t="s">
        <v>1375</v>
      </c>
      <c r="AE292" s="2" t="s">
        <v>1375</v>
      </c>
      <c r="AF292" s="2" t="s">
        <v>1375</v>
      </c>
      <c r="AL292" s="2">
        <f t="shared" si="181"/>
        <v>1</v>
      </c>
      <c r="AM292" s="2" t="str">
        <f t="shared" si="211"/>
        <v>JD8G</v>
      </c>
      <c r="AN292" s="2" t="str">
        <f t="shared" si="212"/>
        <v>6C646</v>
      </c>
      <c r="AO292" s="2" t="str">
        <f t="shared" si="214"/>
        <v>AC</v>
      </c>
      <c r="AP292" s="2" t="str">
        <f t="shared" si="182"/>
        <v>JD8G-6C646-AC</v>
      </c>
      <c r="AQ292" s="2" t="s">
        <v>1672</v>
      </c>
      <c r="AR292" s="2" t="s">
        <v>1673</v>
      </c>
      <c r="AS292" s="2" t="s">
        <v>2164</v>
      </c>
      <c r="AT292" s="2" t="s">
        <v>2165</v>
      </c>
      <c r="AU292" s="2" t="s">
        <v>2370</v>
      </c>
      <c r="AV292" s="2" t="s">
        <v>2371</v>
      </c>
      <c r="AW292" s="2" t="s">
        <v>2372</v>
      </c>
      <c r="AX292" s="2" t="s">
        <v>2373</v>
      </c>
      <c r="AY292" s="2" t="s">
        <v>2108</v>
      </c>
      <c r="AZ292" s="39" t="s">
        <v>1648</v>
      </c>
      <c r="BA292" s="2" t="s">
        <v>2115</v>
      </c>
      <c r="BB292" s="29">
        <v>-266.49</v>
      </c>
      <c r="BC292" s="29">
        <v>-7.73</v>
      </c>
      <c r="BD292" s="29">
        <v>-1.99</v>
      </c>
      <c r="BE292" s="29">
        <v>0</v>
      </c>
      <c r="BF292" s="29">
        <v>-2.99</v>
      </c>
      <c r="BG292" s="29">
        <v>-279.20000000000005</v>
      </c>
      <c r="BH292" s="29">
        <f t="shared" si="179"/>
        <v>0</v>
      </c>
      <c r="BI292" s="29">
        <f t="shared" si="180"/>
        <v>0</v>
      </c>
      <c r="BJ292" s="29">
        <f t="shared" si="183"/>
        <v>-279.20000000000005</v>
      </c>
      <c r="BK292" s="29">
        <f>BJ292/INDEX('EX-Rate'!A:I,MATCH('TT BoM '!BL292,'EX-Rate'!B:B,0),COLUMN('EX-Rate'!E:E))</f>
        <v>-40.316688395994724</v>
      </c>
      <c r="BL292" s="2" t="s">
        <v>2109</v>
      </c>
      <c r="BM292" s="2" t="str">
        <f t="shared" ref="BM292:BM295" si="219">IF(BL292="CNY","LP","SP")</f>
        <v>LP</v>
      </c>
      <c r="BN292" s="2" t="s">
        <v>2374</v>
      </c>
      <c r="BO292" s="2" t="s">
        <v>2154</v>
      </c>
      <c r="BQ292" s="29">
        <v>-446864</v>
      </c>
      <c r="BR292" s="29">
        <v>-446864</v>
      </c>
      <c r="BS292" s="29"/>
      <c r="BT292" s="29">
        <v>-480728</v>
      </c>
      <c r="BU292" s="29">
        <v>160972</v>
      </c>
      <c r="BV292" s="29">
        <v>0</v>
      </c>
      <c r="CC292" s="29">
        <f t="shared" si="185"/>
        <v>0</v>
      </c>
      <c r="CD292" s="29">
        <f t="shared" si="186"/>
        <v>0</v>
      </c>
      <c r="CE292" s="29">
        <f t="shared" si="187"/>
        <v>0</v>
      </c>
      <c r="CF292" s="29">
        <f t="shared" si="188"/>
        <v>0</v>
      </c>
      <c r="CG292" s="29">
        <f t="shared" si="189"/>
        <v>-40.316688395994724</v>
      </c>
      <c r="CH292" s="29">
        <f t="shared" si="190"/>
        <v>-40.316688395994724</v>
      </c>
      <c r="CI292" s="29">
        <f t="shared" si="191"/>
        <v>0</v>
      </c>
      <c r="CJ292" s="29">
        <f t="shared" si="192"/>
        <v>-40.316688395994724</v>
      </c>
      <c r="CK292" s="29">
        <f t="shared" si="193"/>
        <v>0</v>
      </c>
      <c r="CL292" s="29">
        <f t="shared" si="194"/>
        <v>0</v>
      </c>
      <c r="CM292" s="29">
        <f t="shared" si="195"/>
        <v>0</v>
      </c>
      <c r="CN292" s="29">
        <f t="shared" si="196"/>
        <v>0</v>
      </c>
      <c r="CO292" s="29">
        <f t="shared" si="197"/>
        <v>0</v>
      </c>
      <c r="CQ292" s="29">
        <f t="shared" si="198"/>
        <v>0</v>
      </c>
      <c r="CR292" s="29">
        <f t="shared" si="199"/>
        <v>0</v>
      </c>
      <c r="CS292" s="29">
        <f t="shared" si="200"/>
        <v>0</v>
      </c>
      <c r="CT292" s="29">
        <f t="shared" si="201"/>
        <v>0</v>
      </c>
      <c r="CU292" s="29">
        <f t="shared" si="202"/>
        <v>-279.20000000000005</v>
      </c>
      <c r="CV292" s="29">
        <f t="shared" si="203"/>
        <v>-279.20000000000005</v>
      </c>
      <c r="CW292" s="29">
        <f t="shared" si="204"/>
        <v>0</v>
      </c>
      <c r="CX292" s="29">
        <f t="shared" si="205"/>
        <v>-279.20000000000005</v>
      </c>
      <c r="CY292" s="29">
        <f t="shared" si="206"/>
        <v>0</v>
      </c>
      <c r="CZ292" s="29">
        <f t="shared" si="207"/>
        <v>0</v>
      </c>
      <c r="DA292" s="29">
        <f t="shared" si="208"/>
        <v>0</v>
      </c>
      <c r="DB292" s="29">
        <f t="shared" si="209"/>
        <v>0</v>
      </c>
      <c r="DC292" s="29">
        <f t="shared" si="210"/>
        <v>0</v>
      </c>
    </row>
    <row r="293" spans="11:107" s="2" customFormat="1">
      <c r="K293" s="17" t="s">
        <v>318</v>
      </c>
      <c r="L293" s="17" t="s">
        <v>342</v>
      </c>
      <c r="M293" s="17" t="s">
        <v>64</v>
      </c>
      <c r="N293" s="2" t="str">
        <f t="shared" si="176"/>
        <v>JX616C750CA</v>
      </c>
      <c r="O293" s="2" t="str">
        <f t="shared" si="217"/>
        <v>CA</v>
      </c>
      <c r="P293" s="2" t="str">
        <f t="shared" si="177"/>
        <v>JX61-6C750-CA</v>
      </c>
      <c r="Q293" s="2" t="s">
        <v>3305</v>
      </c>
      <c r="R293" s="2" t="s">
        <v>3306</v>
      </c>
      <c r="S293" s="2" t="s">
        <v>2378</v>
      </c>
      <c r="T293" s="2" t="s">
        <v>1375</v>
      </c>
      <c r="U293" s="2" t="s">
        <v>1375</v>
      </c>
      <c r="V293" s="2" t="s">
        <v>1375</v>
      </c>
      <c r="W293" s="2" t="s">
        <v>1375</v>
      </c>
      <c r="X293" s="2">
        <v>1</v>
      </c>
      <c r="Y293" s="2">
        <v>1</v>
      </c>
      <c r="Z293" s="2" t="s">
        <v>1375</v>
      </c>
      <c r="AA293" s="2">
        <v>1</v>
      </c>
      <c r="AB293" s="2" t="s">
        <v>1375</v>
      </c>
      <c r="AC293" s="2" t="s">
        <v>1375</v>
      </c>
      <c r="AD293" s="2" t="s">
        <v>1375</v>
      </c>
      <c r="AE293" s="2" t="s">
        <v>1375</v>
      </c>
      <c r="AF293" s="2" t="s">
        <v>1375</v>
      </c>
      <c r="AL293" s="2">
        <f t="shared" si="181"/>
        <v>1</v>
      </c>
      <c r="AM293" s="2" t="str">
        <f t="shared" si="211"/>
        <v>JX61</v>
      </c>
      <c r="AN293" s="2" t="str">
        <f t="shared" si="212"/>
        <v>6C750</v>
      </c>
      <c r="AO293" s="2" t="str">
        <f t="shared" si="214"/>
        <v>CA</v>
      </c>
      <c r="AP293" s="2" t="str">
        <f t="shared" si="182"/>
        <v>JX61-6C750-CA</v>
      </c>
      <c r="AQ293" s="2" t="s">
        <v>1672</v>
      </c>
      <c r="AR293" s="2" t="s">
        <v>1673</v>
      </c>
      <c r="AS293" s="2" t="s">
        <v>2282</v>
      </c>
      <c r="AT293" s="2" t="s">
        <v>2202</v>
      </c>
      <c r="AU293" s="2" t="s">
        <v>2375</v>
      </c>
      <c r="AV293" s="2" t="s">
        <v>2376</v>
      </c>
      <c r="AW293" s="2">
        <v>0</v>
      </c>
      <c r="AX293" s="2">
        <v>0</v>
      </c>
      <c r="AY293" s="2" t="s">
        <v>2138</v>
      </c>
      <c r="AZ293" s="39" t="s">
        <v>1648</v>
      </c>
      <c r="BA293" s="2" t="s">
        <v>2115</v>
      </c>
      <c r="BB293" s="29">
        <v>-1.14024190728365</v>
      </c>
      <c r="BC293" s="29">
        <v>-7.6065613026819898E-2</v>
      </c>
      <c r="BD293" s="29">
        <v>-3.7499999999999999E-2</v>
      </c>
      <c r="BE293" s="29">
        <v>0</v>
      </c>
      <c r="BF293" s="29">
        <v>0</v>
      </c>
      <c r="BG293" s="29">
        <v>-1.2538075203104699</v>
      </c>
      <c r="BH293" s="29">
        <f t="shared" si="179"/>
        <v>0</v>
      </c>
      <c r="BI293" s="29">
        <f t="shared" si="180"/>
        <v>0</v>
      </c>
      <c r="BJ293" s="29">
        <f t="shared" si="183"/>
        <v>-1.2538075203104699</v>
      </c>
      <c r="BK293" s="29">
        <f>BJ293/INDEX('EX-Rate'!A:I,MATCH('TT BoM '!BL293,'EX-Rate'!B:B,0),COLUMN('EX-Rate'!E:E))</f>
        <v>-0.1810507417797709</v>
      </c>
      <c r="BL293" s="2" t="s">
        <v>2109</v>
      </c>
      <c r="BM293" s="2" t="str">
        <f t="shared" si="219"/>
        <v>LP</v>
      </c>
      <c r="BN293" s="2" t="s">
        <v>2377</v>
      </c>
      <c r="BO293" s="2" t="s">
        <v>2378</v>
      </c>
      <c r="BQ293" s="29">
        <v>-178500</v>
      </c>
      <c r="BR293" s="29">
        <v>-178500</v>
      </c>
      <c r="BS293" s="29"/>
      <c r="BT293" s="29">
        <v>0</v>
      </c>
      <c r="BU293" s="29">
        <v>0</v>
      </c>
      <c r="BV293" s="29">
        <v>0</v>
      </c>
      <c r="CC293" s="29">
        <f t="shared" si="185"/>
        <v>0</v>
      </c>
      <c r="CD293" s="29">
        <f t="shared" si="186"/>
        <v>0</v>
      </c>
      <c r="CE293" s="29">
        <f t="shared" si="187"/>
        <v>0</v>
      </c>
      <c r="CF293" s="29">
        <f t="shared" si="188"/>
        <v>0</v>
      </c>
      <c r="CG293" s="29">
        <f t="shared" si="189"/>
        <v>-0.1810507417797709</v>
      </c>
      <c r="CH293" s="29">
        <f t="shared" si="190"/>
        <v>-0.1810507417797709</v>
      </c>
      <c r="CI293" s="29">
        <f t="shared" si="191"/>
        <v>0</v>
      </c>
      <c r="CJ293" s="29">
        <f t="shared" si="192"/>
        <v>-0.1810507417797709</v>
      </c>
      <c r="CK293" s="29">
        <f t="shared" si="193"/>
        <v>0</v>
      </c>
      <c r="CL293" s="29">
        <f t="shared" si="194"/>
        <v>0</v>
      </c>
      <c r="CM293" s="29">
        <f t="shared" si="195"/>
        <v>0</v>
      </c>
      <c r="CN293" s="29">
        <f t="shared" si="196"/>
        <v>0</v>
      </c>
      <c r="CO293" s="29">
        <f t="shared" si="197"/>
        <v>0</v>
      </c>
      <c r="CQ293" s="29">
        <f t="shared" si="198"/>
        <v>0</v>
      </c>
      <c r="CR293" s="29">
        <f t="shared" si="199"/>
        <v>0</v>
      </c>
      <c r="CS293" s="29">
        <f t="shared" si="200"/>
        <v>0</v>
      </c>
      <c r="CT293" s="29">
        <f t="shared" si="201"/>
        <v>0</v>
      </c>
      <c r="CU293" s="29">
        <f t="shared" si="202"/>
        <v>-1.2538075203104699</v>
      </c>
      <c r="CV293" s="29">
        <f t="shared" si="203"/>
        <v>-1.2538075203104699</v>
      </c>
      <c r="CW293" s="29">
        <f t="shared" si="204"/>
        <v>0</v>
      </c>
      <c r="CX293" s="29">
        <f t="shared" si="205"/>
        <v>-1.2538075203104699</v>
      </c>
      <c r="CY293" s="29">
        <f t="shared" si="206"/>
        <v>0</v>
      </c>
      <c r="CZ293" s="29">
        <f t="shared" si="207"/>
        <v>0</v>
      </c>
      <c r="DA293" s="29">
        <f t="shared" si="208"/>
        <v>0</v>
      </c>
      <c r="DB293" s="29">
        <f t="shared" si="209"/>
        <v>0</v>
      </c>
      <c r="DC293" s="29">
        <f t="shared" si="210"/>
        <v>0</v>
      </c>
    </row>
    <row r="294" spans="11:107" s="2" customFormat="1">
      <c r="K294" s="17" t="s">
        <v>102</v>
      </c>
      <c r="L294" s="17" t="s">
        <v>343</v>
      </c>
      <c r="M294" s="17" t="s">
        <v>178</v>
      </c>
      <c r="N294" s="2" t="str">
        <f t="shared" si="176"/>
        <v>GN1G6D046MB</v>
      </c>
      <c r="O294" s="2" t="str">
        <f t="shared" si="217"/>
        <v>MB</v>
      </c>
      <c r="P294" s="2" t="str">
        <f t="shared" si="177"/>
        <v>GN1G-6D046-MB</v>
      </c>
      <c r="Q294" s="2" t="s">
        <v>3305</v>
      </c>
      <c r="R294" s="2" t="s">
        <v>3306</v>
      </c>
      <c r="S294" s="2" t="s">
        <v>3066</v>
      </c>
      <c r="T294" s="2" t="s">
        <v>1375</v>
      </c>
      <c r="U294" s="2">
        <v>1</v>
      </c>
      <c r="V294" s="2" t="s">
        <v>1375</v>
      </c>
      <c r="W294" s="2">
        <v>1</v>
      </c>
      <c r="X294" s="2" t="s">
        <v>1375</v>
      </c>
      <c r="Y294" s="2">
        <v>1</v>
      </c>
      <c r="Z294" s="2">
        <v>1</v>
      </c>
      <c r="AA294" s="2">
        <v>1</v>
      </c>
      <c r="AB294" s="2" t="s">
        <v>1375</v>
      </c>
      <c r="AC294" s="2">
        <v>1</v>
      </c>
      <c r="AD294" s="2" t="s">
        <v>1375</v>
      </c>
      <c r="AE294" s="2">
        <v>1</v>
      </c>
      <c r="AF294" s="2">
        <v>1</v>
      </c>
      <c r="AL294" s="2">
        <f t="shared" si="181"/>
        <v>1</v>
      </c>
      <c r="AM294" s="2" t="str">
        <f t="shared" si="211"/>
        <v>GN1G</v>
      </c>
      <c r="AN294" s="2" t="str">
        <f t="shared" si="212"/>
        <v>6D046</v>
      </c>
      <c r="AO294" s="2" t="str">
        <f t="shared" si="214"/>
        <v>MB</v>
      </c>
      <c r="AP294" s="2" t="str">
        <f t="shared" si="182"/>
        <v>GN1G-6D046-MB</v>
      </c>
      <c r="AQ294" s="2" t="s">
        <v>2063</v>
      </c>
      <c r="AR294" s="2" t="s">
        <v>3881</v>
      </c>
      <c r="AV294" s="71" t="s">
        <v>3484</v>
      </c>
      <c r="AW294" s="71" t="s">
        <v>3483</v>
      </c>
      <c r="AZ294" s="39" t="s">
        <v>1648</v>
      </c>
      <c r="BB294" s="29"/>
      <c r="BC294" s="29"/>
      <c r="BD294" s="29"/>
      <c r="BE294" s="29"/>
      <c r="BF294" s="29"/>
      <c r="BG294" s="29">
        <v>-0.95</v>
      </c>
      <c r="BH294" s="29">
        <f t="shared" si="179"/>
        <v>-3.5150000000000001E-2</v>
      </c>
      <c r="BI294" s="29">
        <f t="shared" si="180"/>
        <v>-9.8515000000000005E-2</v>
      </c>
      <c r="BJ294" s="29">
        <f t="shared" si="183"/>
        <v>-1.0836649999999999</v>
      </c>
      <c r="BK294" s="29">
        <f>BJ294/INDEX('EX-Rate'!A:I,MATCH('TT BoM '!BL294,'EX-Rate'!B:B,0),COLUMN('EX-Rate'!E:E))</f>
        <v>-1.2441658110860854</v>
      </c>
      <c r="BL294" s="2" t="s">
        <v>3064</v>
      </c>
      <c r="BM294" s="2" t="str">
        <f t="shared" si="219"/>
        <v>SP</v>
      </c>
      <c r="BO294" s="2" t="s">
        <v>3267</v>
      </c>
      <c r="BQ294" s="29"/>
      <c r="BR294" s="29"/>
      <c r="BS294" s="29"/>
      <c r="BT294" s="29"/>
      <c r="BU294" s="29"/>
      <c r="BV294" s="29"/>
      <c r="CC294" s="29">
        <f t="shared" si="185"/>
        <v>0</v>
      </c>
      <c r="CD294" s="29">
        <f t="shared" si="186"/>
        <v>-1.2441658110860854</v>
      </c>
      <c r="CE294" s="29">
        <f t="shared" si="187"/>
        <v>0</v>
      </c>
      <c r="CF294" s="29">
        <f t="shared" si="188"/>
        <v>-1.2441658110860854</v>
      </c>
      <c r="CG294" s="29">
        <f t="shared" si="189"/>
        <v>0</v>
      </c>
      <c r="CH294" s="29">
        <f t="shared" si="190"/>
        <v>-1.2441658110860854</v>
      </c>
      <c r="CI294" s="29">
        <f t="shared" si="191"/>
        <v>-1.2441658110860854</v>
      </c>
      <c r="CJ294" s="29">
        <f t="shared" si="192"/>
        <v>-1.2441658110860854</v>
      </c>
      <c r="CK294" s="29">
        <f t="shared" si="193"/>
        <v>0</v>
      </c>
      <c r="CL294" s="29">
        <f t="shared" si="194"/>
        <v>-1.2441658110860854</v>
      </c>
      <c r="CM294" s="29">
        <f t="shared" si="195"/>
        <v>0</v>
      </c>
      <c r="CN294" s="29">
        <f t="shared" si="196"/>
        <v>-1.2441658110860854</v>
      </c>
      <c r="CO294" s="29">
        <f t="shared" si="197"/>
        <v>-1.2441658110860854</v>
      </c>
      <c r="CQ294" s="29">
        <f t="shared" si="198"/>
        <v>0</v>
      </c>
      <c r="CR294" s="29">
        <f t="shared" si="199"/>
        <v>-1.0836649999999999</v>
      </c>
      <c r="CS294" s="29">
        <f t="shared" si="200"/>
        <v>0</v>
      </c>
      <c r="CT294" s="29">
        <f t="shared" si="201"/>
        <v>-1.0836649999999999</v>
      </c>
      <c r="CU294" s="29">
        <f t="shared" si="202"/>
        <v>0</v>
      </c>
      <c r="CV294" s="29">
        <f t="shared" si="203"/>
        <v>-1.0836649999999999</v>
      </c>
      <c r="CW294" s="29">
        <f t="shared" si="204"/>
        <v>-1.0836649999999999</v>
      </c>
      <c r="CX294" s="29">
        <f t="shared" si="205"/>
        <v>-1.0836649999999999</v>
      </c>
      <c r="CY294" s="29">
        <f t="shared" si="206"/>
        <v>0</v>
      </c>
      <c r="CZ294" s="29">
        <f t="shared" si="207"/>
        <v>-1.0836649999999999</v>
      </c>
      <c r="DA294" s="29">
        <f t="shared" si="208"/>
        <v>0</v>
      </c>
      <c r="DB294" s="29">
        <f t="shared" si="209"/>
        <v>-1.0836649999999999</v>
      </c>
      <c r="DC294" s="29">
        <f t="shared" si="210"/>
        <v>-1.0836649999999999</v>
      </c>
    </row>
    <row r="295" spans="11:107" s="2" customFormat="1">
      <c r="K295" s="17" t="s">
        <v>328</v>
      </c>
      <c r="L295" s="17" t="s">
        <v>343</v>
      </c>
      <c r="M295" s="17" t="s">
        <v>344</v>
      </c>
      <c r="N295" s="2" t="str">
        <f t="shared" si="176"/>
        <v>JX6G6D046MA</v>
      </c>
      <c r="O295" s="2" t="str">
        <f t="shared" si="217"/>
        <v>MA</v>
      </c>
      <c r="P295" s="2" t="str">
        <f t="shared" si="177"/>
        <v>JX6G-6D046-MA</v>
      </c>
      <c r="Q295" s="2" t="s">
        <v>3305</v>
      </c>
      <c r="R295" s="2" t="s">
        <v>3306</v>
      </c>
      <c r="S295" s="2" t="s">
        <v>3119</v>
      </c>
      <c r="T295" s="2">
        <v>1</v>
      </c>
      <c r="U295" s="2" t="s">
        <v>1375</v>
      </c>
      <c r="V295" s="2">
        <v>1</v>
      </c>
      <c r="W295" s="2" t="s">
        <v>1375</v>
      </c>
      <c r="X295" s="2">
        <v>1</v>
      </c>
      <c r="Y295" s="2" t="s">
        <v>1375</v>
      </c>
      <c r="Z295" s="2" t="s">
        <v>1375</v>
      </c>
      <c r="AA295" s="2" t="s">
        <v>1375</v>
      </c>
      <c r="AB295" s="2">
        <v>1</v>
      </c>
      <c r="AC295" s="2" t="s">
        <v>1375</v>
      </c>
      <c r="AD295" s="2">
        <v>1</v>
      </c>
      <c r="AE295" s="2" t="s">
        <v>1375</v>
      </c>
      <c r="AF295" s="2" t="s">
        <v>1375</v>
      </c>
      <c r="AL295" s="2">
        <f t="shared" si="181"/>
        <v>1</v>
      </c>
      <c r="AM295" s="2" t="str">
        <f t="shared" si="211"/>
        <v>JX6G</v>
      </c>
      <c r="AN295" s="2" t="str">
        <f t="shared" si="212"/>
        <v>6D046</v>
      </c>
      <c r="AO295" s="2" t="str">
        <f t="shared" si="214"/>
        <v>MA</v>
      </c>
      <c r="AP295" s="2" t="str">
        <f t="shared" si="182"/>
        <v>JX6G-6D046-MA</v>
      </c>
      <c r="AQ295" s="2" t="s">
        <v>2063</v>
      </c>
      <c r="AR295" s="2" t="s">
        <v>3881</v>
      </c>
      <c r="AV295" s="71" t="s">
        <v>3484</v>
      </c>
      <c r="AW295" s="71" t="s">
        <v>3483</v>
      </c>
      <c r="AZ295" s="39" t="s">
        <v>1648</v>
      </c>
      <c r="BB295" s="29"/>
      <c r="BC295" s="29"/>
      <c r="BD295" s="29"/>
      <c r="BE295" s="29"/>
      <c r="BF295" s="29"/>
      <c r="BG295" s="29">
        <v>-12.439</v>
      </c>
      <c r="BH295" s="29">
        <f t="shared" si="179"/>
        <v>-0.46024300000000007</v>
      </c>
      <c r="BI295" s="29">
        <f t="shared" si="180"/>
        <v>-1.2899243</v>
      </c>
      <c r="BJ295" s="29">
        <f t="shared" si="183"/>
        <v>-14.189167300000001</v>
      </c>
      <c r="BK295" s="29">
        <f>BJ295/INDEX('EX-Rate'!A:I,MATCH('TT BoM '!BL295,'EX-Rate'!B:B,0),COLUMN('EX-Rate'!E:E))</f>
        <v>-0.71162567293559953</v>
      </c>
      <c r="BL295" s="2" t="s">
        <v>3268</v>
      </c>
      <c r="BM295" s="2" t="str">
        <f t="shared" si="219"/>
        <v>SP</v>
      </c>
      <c r="BO295" s="2" t="s">
        <v>3269</v>
      </c>
      <c r="BQ295" s="29"/>
      <c r="BR295" s="29"/>
      <c r="BS295" s="29"/>
      <c r="BT295" s="29"/>
      <c r="BU295" s="29"/>
      <c r="BV295" s="29"/>
      <c r="BW295" s="2" t="e">
        <v>#N/A</v>
      </c>
      <c r="CC295" s="29">
        <f t="shared" si="185"/>
        <v>-0.71162567293559953</v>
      </c>
      <c r="CD295" s="29">
        <f t="shared" si="186"/>
        <v>0</v>
      </c>
      <c r="CE295" s="29">
        <f t="shared" si="187"/>
        <v>-0.71162567293559953</v>
      </c>
      <c r="CF295" s="29">
        <f t="shared" si="188"/>
        <v>0</v>
      </c>
      <c r="CG295" s="29">
        <f t="shared" si="189"/>
        <v>-0.71162567293559953</v>
      </c>
      <c r="CH295" s="29">
        <f t="shared" si="190"/>
        <v>0</v>
      </c>
      <c r="CI295" s="29">
        <f t="shared" si="191"/>
        <v>0</v>
      </c>
      <c r="CJ295" s="29">
        <f t="shared" si="192"/>
        <v>0</v>
      </c>
      <c r="CK295" s="29">
        <f t="shared" si="193"/>
        <v>-0.71162567293559953</v>
      </c>
      <c r="CL295" s="29">
        <f t="shared" si="194"/>
        <v>0</v>
      </c>
      <c r="CM295" s="29">
        <f t="shared" si="195"/>
        <v>-0.71162567293559953</v>
      </c>
      <c r="CN295" s="29">
        <f t="shared" si="196"/>
        <v>0</v>
      </c>
      <c r="CO295" s="29">
        <f t="shared" si="197"/>
        <v>0</v>
      </c>
      <c r="CQ295" s="29">
        <f t="shared" si="198"/>
        <v>-14.189167300000001</v>
      </c>
      <c r="CR295" s="29">
        <f t="shared" si="199"/>
        <v>0</v>
      </c>
      <c r="CS295" s="29">
        <f t="shared" si="200"/>
        <v>-14.189167300000001</v>
      </c>
      <c r="CT295" s="29">
        <f t="shared" si="201"/>
        <v>0</v>
      </c>
      <c r="CU295" s="29">
        <f t="shared" si="202"/>
        <v>-14.189167300000001</v>
      </c>
      <c r="CV295" s="29">
        <f t="shared" si="203"/>
        <v>0</v>
      </c>
      <c r="CW295" s="29">
        <f t="shared" si="204"/>
        <v>0</v>
      </c>
      <c r="CX295" s="29">
        <f t="shared" si="205"/>
        <v>0</v>
      </c>
      <c r="CY295" s="29">
        <f t="shared" si="206"/>
        <v>-14.189167300000001</v>
      </c>
      <c r="CZ295" s="29">
        <f t="shared" si="207"/>
        <v>0</v>
      </c>
      <c r="DA295" s="29">
        <f t="shared" si="208"/>
        <v>-14.189167300000001</v>
      </c>
      <c r="DB295" s="29">
        <f t="shared" si="209"/>
        <v>0</v>
      </c>
      <c r="DC295" s="29">
        <f t="shared" si="210"/>
        <v>0</v>
      </c>
    </row>
    <row r="296" spans="11:107" s="2" customFormat="1">
      <c r="K296" s="17" t="s">
        <v>124</v>
      </c>
      <c r="L296" s="17" t="s">
        <v>345</v>
      </c>
      <c r="M296" s="17" t="s">
        <v>20</v>
      </c>
      <c r="N296" s="2" t="str">
        <f t="shared" si="176"/>
        <v>JD816F012AA</v>
      </c>
      <c r="O296" s="2" t="str">
        <f t="shared" si="217"/>
        <v>AA</v>
      </c>
      <c r="P296" s="2" t="str">
        <f t="shared" si="177"/>
        <v>JD81-6F012-AA</v>
      </c>
      <c r="Q296" s="2" t="s">
        <v>3305</v>
      </c>
      <c r="R296" s="2" t="s">
        <v>3306</v>
      </c>
      <c r="S296" s="2" t="s">
        <v>2384</v>
      </c>
      <c r="T296" s="2" t="s">
        <v>1375</v>
      </c>
      <c r="U296" s="2" t="s">
        <v>1375</v>
      </c>
      <c r="V296" s="2" t="s">
        <v>1375</v>
      </c>
      <c r="W296" s="2" t="s">
        <v>1375</v>
      </c>
      <c r="X296" s="2">
        <v>1</v>
      </c>
      <c r="Y296" s="2">
        <v>1</v>
      </c>
      <c r="Z296" s="2" t="s">
        <v>1375</v>
      </c>
      <c r="AA296" s="2">
        <v>1</v>
      </c>
      <c r="AB296" s="2" t="s">
        <v>1375</v>
      </c>
      <c r="AC296" s="2" t="s">
        <v>1375</v>
      </c>
      <c r="AD296" s="2" t="s">
        <v>1375</v>
      </c>
      <c r="AE296" s="2" t="s">
        <v>1375</v>
      </c>
      <c r="AF296" s="2" t="s">
        <v>1375</v>
      </c>
      <c r="AL296" s="2">
        <f t="shared" si="181"/>
        <v>1</v>
      </c>
      <c r="AM296" s="2" t="str">
        <f t="shared" si="211"/>
        <v>JD81</v>
      </c>
      <c r="AN296" s="2" t="str">
        <f t="shared" si="212"/>
        <v>6F012</v>
      </c>
      <c r="AO296" s="2" t="str">
        <f t="shared" si="214"/>
        <v>AA</v>
      </c>
      <c r="AP296" s="2" t="str">
        <f t="shared" si="182"/>
        <v>JD81-6F012-AA</v>
      </c>
      <c r="AQ296" s="2" t="s">
        <v>1672</v>
      </c>
      <c r="AR296" s="2" t="s">
        <v>1673</v>
      </c>
      <c r="AS296" s="2" t="s">
        <v>2164</v>
      </c>
      <c r="AT296" s="2" t="s">
        <v>2165</v>
      </c>
      <c r="AU296" s="2" t="s">
        <v>2379</v>
      </c>
      <c r="AV296" s="2" t="s">
        <v>2380</v>
      </c>
      <c r="AW296" s="2" t="s">
        <v>2381</v>
      </c>
      <c r="AX296" s="2" t="s">
        <v>2382</v>
      </c>
      <c r="AY296" s="2" t="s">
        <v>2108</v>
      </c>
      <c r="AZ296" s="39" t="s">
        <v>1648</v>
      </c>
      <c r="BA296" s="2" t="s">
        <v>2115</v>
      </c>
      <c r="BB296" s="29">
        <v>-95.16</v>
      </c>
      <c r="BC296" s="29">
        <v>-1.9</v>
      </c>
      <c r="BD296" s="29">
        <v>-1.5</v>
      </c>
      <c r="BE296" s="29">
        <v>0</v>
      </c>
      <c r="BF296" s="29">
        <v>-2.7</v>
      </c>
      <c r="BG296" s="29">
        <v>-101.26</v>
      </c>
      <c r="BH296" s="29">
        <f t="shared" si="179"/>
        <v>0</v>
      </c>
      <c r="BI296" s="29">
        <f t="shared" si="180"/>
        <v>0</v>
      </c>
      <c r="BJ296" s="29">
        <f t="shared" si="183"/>
        <v>-101.26</v>
      </c>
      <c r="BK296" s="29">
        <f>BJ296/INDEX('EX-Rate'!A:I,MATCH('TT BoM '!BL296,'EX-Rate'!B:B,0),COLUMN('EX-Rate'!E:E))</f>
        <v>-14.622019580868285</v>
      </c>
      <c r="BL296" s="2" t="s">
        <v>2109</v>
      </c>
      <c r="BM296" s="2" t="str">
        <f t="shared" ref="BM296:BM315" si="220">IF(BL296="CNY","LP","SP")</f>
        <v>LP</v>
      </c>
      <c r="BN296" s="2" t="s">
        <v>2383</v>
      </c>
      <c r="BO296" s="2" t="s">
        <v>2384</v>
      </c>
      <c r="BQ296" s="29">
        <v>-763700</v>
      </c>
      <c r="BR296" s="29">
        <v>-763700</v>
      </c>
      <c r="BS296" s="29"/>
      <c r="BT296" s="29">
        <v>-434272.98</v>
      </c>
      <c r="BU296" s="29">
        <v>160972</v>
      </c>
      <c r="BV296" s="29">
        <v>0</v>
      </c>
      <c r="CC296" s="29">
        <f t="shared" si="185"/>
        <v>0</v>
      </c>
      <c r="CD296" s="29">
        <f t="shared" si="186"/>
        <v>0</v>
      </c>
      <c r="CE296" s="29">
        <f t="shared" si="187"/>
        <v>0</v>
      </c>
      <c r="CF296" s="29">
        <f t="shared" si="188"/>
        <v>0</v>
      </c>
      <c r="CG296" s="29">
        <f t="shared" si="189"/>
        <v>-14.622019580868285</v>
      </c>
      <c r="CH296" s="29">
        <f t="shared" si="190"/>
        <v>-14.622019580868285</v>
      </c>
      <c r="CI296" s="29">
        <f t="shared" si="191"/>
        <v>0</v>
      </c>
      <c r="CJ296" s="29">
        <f t="shared" si="192"/>
        <v>-14.622019580868285</v>
      </c>
      <c r="CK296" s="29">
        <f t="shared" si="193"/>
        <v>0</v>
      </c>
      <c r="CL296" s="29">
        <f t="shared" si="194"/>
        <v>0</v>
      </c>
      <c r="CM296" s="29">
        <f t="shared" si="195"/>
        <v>0</v>
      </c>
      <c r="CN296" s="29">
        <f t="shared" si="196"/>
        <v>0</v>
      </c>
      <c r="CO296" s="29">
        <f t="shared" si="197"/>
        <v>0</v>
      </c>
      <c r="CQ296" s="29">
        <f t="shared" si="198"/>
        <v>0</v>
      </c>
      <c r="CR296" s="29">
        <f t="shared" si="199"/>
        <v>0</v>
      </c>
      <c r="CS296" s="29">
        <f t="shared" si="200"/>
        <v>0</v>
      </c>
      <c r="CT296" s="29">
        <f t="shared" si="201"/>
        <v>0</v>
      </c>
      <c r="CU296" s="29">
        <f t="shared" si="202"/>
        <v>-101.26</v>
      </c>
      <c r="CV296" s="29">
        <f t="shared" si="203"/>
        <v>-101.26</v>
      </c>
      <c r="CW296" s="29">
        <f t="shared" si="204"/>
        <v>0</v>
      </c>
      <c r="CX296" s="29">
        <f t="shared" si="205"/>
        <v>-101.26</v>
      </c>
      <c r="CY296" s="29">
        <f t="shared" si="206"/>
        <v>0</v>
      </c>
      <c r="CZ296" s="29">
        <f t="shared" si="207"/>
        <v>0</v>
      </c>
      <c r="DA296" s="29">
        <f t="shared" si="208"/>
        <v>0</v>
      </c>
      <c r="DB296" s="29">
        <f t="shared" si="209"/>
        <v>0</v>
      </c>
      <c r="DC296" s="29">
        <f t="shared" si="210"/>
        <v>0</v>
      </c>
    </row>
    <row r="297" spans="11:107" s="2" customFormat="1">
      <c r="K297" s="17" t="s">
        <v>124</v>
      </c>
      <c r="L297" s="17" t="s">
        <v>345</v>
      </c>
      <c r="M297" s="17" t="s">
        <v>64</v>
      </c>
      <c r="N297" s="2" t="str">
        <f t="shared" si="176"/>
        <v>JD816F012CA</v>
      </c>
      <c r="O297" s="2" t="str">
        <f t="shared" si="217"/>
        <v>CA</v>
      </c>
      <c r="P297" s="2" t="str">
        <f t="shared" si="177"/>
        <v>JD81-6F012-CA</v>
      </c>
      <c r="Q297" s="2" t="s">
        <v>3305</v>
      </c>
      <c r="R297" s="2" t="s">
        <v>3306</v>
      </c>
      <c r="S297" s="2" t="s">
        <v>2384</v>
      </c>
      <c r="T297" s="2">
        <v>1</v>
      </c>
      <c r="U297" s="2">
        <v>1</v>
      </c>
      <c r="V297" s="2">
        <v>1</v>
      </c>
      <c r="W297" s="2">
        <v>1</v>
      </c>
      <c r="X297" s="2" t="s">
        <v>1375</v>
      </c>
      <c r="Y297" s="2" t="s">
        <v>1375</v>
      </c>
      <c r="Z297" s="2">
        <v>1</v>
      </c>
      <c r="AA297" s="2" t="s">
        <v>1375</v>
      </c>
      <c r="AB297" s="2">
        <v>1</v>
      </c>
      <c r="AC297" s="2">
        <v>1</v>
      </c>
      <c r="AD297" s="2">
        <v>1</v>
      </c>
      <c r="AE297" s="2">
        <v>1</v>
      </c>
      <c r="AF297" s="2">
        <v>1</v>
      </c>
      <c r="AL297" s="2">
        <f t="shared" si="181"/>
        <v>1</v>
      </c>
      <c r="AM297" s="2" t="str">
        <f t="shared" si="211"/>
        <v>JD81</v>
      </c>
      <c r="AN297" s="2" t="str">
        <f t="shared" si="212"/>
        <v>6F012</v>
      </c>
      <c r="AO297" s="2" t="str">
        <f t="shared" si="214"/>
        <v>CA</v>
      </c>
      <c r="AP297" s="2" t="str">
        <f t="shared" si="182"/>
        <v>JD81-6F012-CA</v>
      </c>
      <c r="AQ297" s="2" t="s">
        <v>1672</v>
      </c>
      <c r="AR297" s="2" t="s">
        <v>1673</v>
      </c>
      <c r="AS297" s="2" t="s">
        <v>2164</v>
      </c>
      <c r="AT297" s="2" t="s">
        <v>2165</v>
      </c>
      <c r="AU297" s="2" t="s">
        <v>2379</v>
      </c>
      <c r="AV297" s="2" t="s">
        <v>2380</v>
      </c>
      <c r="AW297" s="2" t="s">
        <v>2381</v>
      </c>
      <c r="AX297" s="2" t="s">
        <v>2382</v>
      </c>
      <c r="AY297" s="2" t="s">
        <v>2108</v>
      </c>
      <c r="AZ297" s="39" t="s">
        <v>1648</v>
      </c>
      <c r="BA297" s="2" t="s">
        <v>2115</v>
      </c>
      <c r="BB297" s="29">
        <v>-101.3</v>
      </c>
      <c r="BC297" s="29">
        <v>-1.9</v>
      </c>
      <c r="BD297" s="29">
        <v>-1.73</v>
      </c>
      <c r="BE297" s="29">
        <v>0</v>
      </c>
      <c r="BF297" s="29">
        <v>-1.06</v>
      </c>
      <c r="BG297" s="29">
        <v>-105.99000000000001</v>
      </c>
      <c r="BH297" s="29">
        <f t="shared" si="179"/>
        <v>0</v>
      </c>
      <c r="BI297" s="29">
        <f t="shared" si="180"/>
        <v>0</v>
      </c>
      <c r="BJ297" s="29">
        <f t="shared" si="183"/>
        <v>-105.99000000000001</v>
      </c>
      <c r="BK297" s="29">
        <f>BJ297/INDEX('EX-Rate'!A:I,MATCH('TT BoM '!BL297,'EX-Rate'!B:B,0),COLUMN('EX-Rate'!E:E))</f>
        <v>-15.305035111359171</v>
      </c>
      <c r="BL297" s="2" t="s">
        <v>2109</v>
      </c>
      <c r="BM297" s="2" t="str">
        <f t="shared" si="220"/>
        <v>LP</v>
      </c>
      <c r="BN297" s="2" t="s">
        <v>2383</v>
      </c>
      <c r="BO297" s="2" t="s">
        <v>2384</v>
      </c>
      <c r="BQ297" s="29">
        <v>-791180</v>
      </c>
      <c r="BR297" s="29">
        <v>-791180</v>
      </c>
      <c r="BS297" s="29"/>
      <c r="BT297" s="29">
        <v>-436726.37</v>
      </c>
      <c r="BU297" s="29">
        <v>413928</v>
      </c>
      <c r="BV297" s="29">
        <v>0</v>
      </c>
      <c r="CC297" s="29">
        <f t="shared" si="185"/>
        <v>-15.305035111359171</v>
      </c>
      <c r="CD297" s="29">
        <f t="shared" si="186"/>
        <v>-15.305035111359171</v>
      </c>
      <c r="CE297" s="29">
        <f t="shared" si="187"/>
        <v>-15.305035111359171</v>
      </c>
      <c r="CF297" s="29">
        <f t="shared" si="188"/>
        <v>-15.305035111359171</v>
      </c>
      <c r="CG297" s="29">
        <f t="shared" si="189"/>
        <v>0</v>
      </c>
      <c r="CH297" s="29">
        <f t="shared" si="190"/>
        <v>0</v>
      </c>
      <c r="CI297" s="29">
        <f t="shared" si="191"/>
        <v>-15.305035111359171</v>
      </c>
      <c r="CJ297" s="29">
        <f t="shared" si="192"/>
        <v>0</v>
      </c>
      <c r="CK297" s="29">
        <f t="shared" si="193"/>
        <v>-15.305035111359171</v>
      </c>
      <c r="CL297" s="29">
        <f t="shared" si="194"/>
        <v>-15.305035111359171</v>
      </c>
      <c r="CM297" s="29">
        <f t="shared" si="195"/>
        <v>-15.305035111359171</v>
      </c>
      <c r="CN297" s="29">
        <f t="shared" si="196"/>
        <v>-15.305035111359171</v>
      </c>
      <c r="CO297" s="29">
        <f t="shared" si="197"/>
        <v>-15.305035111359171</v>
      </c>
      <c r="CQ297" s="29">
        <f t="shared" si="198"/>
        <v>-105.99000000000001</v>
      </c>
      <c r="CR297" s="29">
        <f t="shared" si="199"/>
        <v>-105.99000000000001</v>
      </c>
      <c r="CS297" s="29">
        <f t="shared" si="200"/>
        <v>-105.99000000000001</v>
      </c>
      <c r="CT297" s="29">
        <f t="shared" si="201"/>
        <v>-105.99000000000001</v>
      </c>
      <c r="CU297" s="29">
        <f t="shared" si="202"/>
        <v>0</v>
      </c>
      <c r="CV297" s="29">
        <f t="shared" si="203"/>
        <v>0</v>
      </c>
      <c r="CW297" s="29">
        <f t="shared" si="204"/>
        <v>-105.99000000000001</v>
      </c>
      <c r="CX297" s="29">
        <f t="shared" si="205"/>
        <v>0</v>
      </c>
      <c r="CY297" s="29">
        <f t="shared" si="206"/>
        <v>-105.99000000000001</v>
      </c>
      <c r="CZ297" s="29">
        <f t="shared" si="207"/>
        <v>-105.99000000000001</v>
      </c>
      <c r="DA297" s="29">
        <f t="shared" si="208"/>
        <v>-105.99000000000001</v>
      </c>
      <c r="DB297" s="29">
        <f t="shared" si="209"/>
        <v>-105.99000000000001</v>
      </c>
      <c r="DC297" s="29">
        <f t="shared" si="210"/>
        <v>-105.99000000000001</v>
      </c>
    </row>
    <row r="298" spans="11:107" s="2" customFormat="1">
      <c r="K298" s="17" t="s">
        <v>318</v>
      </c>
      <c r="L298" s="17" t="s">
        <v>346</v>
      </c>
      <c r="M298" s="17" t="s">
        <v>64</v>
      </c>
      <c r="N298" s="2" t="str">
        <f t="shared" si="176"/>
        <v>JX616F072CA</v>
      </c>
      <c r="O298" s="2" t="str">
        <f t="shared" si="217"/>
        <v>CA</v>
      </c>
      <c r="P298" s="2" t="str">
        <f t="shared" si="177"/>
        <v>JX61-6F072-CA</v>
      </c>
      <c r="Q298" s="2" t="s">
        <v>3305</v>
      </c>
      <c r="R298" s="2" t="s">
        <v>3306</v>
      </c>
      <c r="S298" s="2" t="s">
        <v>3325</v>
      </c>
      <c r="T298" s="2" t="s">
        <v>1375</v>
      </c>
      <c r="U298" s="2" t="s">
        <v>1375</v>
      </c>
      <c r="V298" s="2" t="s">
        <v>1375</v>
      </c>
      <c r="W298" s="2" t="s">
        <v>1375</v>
      </c>
      <c r="X298" s="2">
        <v>1</v>
      </c>
      <c r="Y298" s="2">
        <v>1</v>
      </c>
      <c r="Z298" s="2" t="s">
        <v>1375</v>
      </c>
      <c r="AA298" s="2">
        <v>1</v>
      </c>
      <c r="AB298" s="2" t="s">
        <v>1375</v>
      </c>
      <c r="AC298" s="2" t="s">
        <v>1375</v>
      </c>
      <c r="AD298" s="2" t="s">
        <v>1375</v>
      </c>
      <c r="AE298" s="2" t="s">
        <v>1375</v>
      </c>
      <c r="AF298" s="2" t="s">
        <v>1375</v>
      </c>
      <c r="AL298" s="2">
        <f t="shared" si="181"/>
        <v>1</v>
      </c>
      <c r="AM298" s="2" t="str">
        <f t="shared" si="211"/>
        <v>JX61</v>
      </c>
      <c r="AN298" s="2" t="str">
        <f t="shared" si="212"/>
        <v>6F072</v>
      </c>
      <c r="AO298" s="2" t="str">
        <f t="shared" si="214"/>
        <v>CA</v>
      </c>
      <c r="AP298" s="2" t="str">
        <f t="shared" si="182"/>
        <v>JX61-6F072-CA</v>
      </c>
      <c r="AQ298" s="2" t="s">
        <v>1672</v>
      </c>
      <c r="AR298" s="2" t="s">
        <v>1673</v>
      </c>
      <c r="AS298" s="2" t="s">
        <v>2164</v>
      </c>
      <c r="AT298" s="2" t="s">
        <v>2165</v>
      </c>
      <c r="AU298" s="2" t="s">
        <v>2370</v>
      </c>
      <c r="AV298" s="2" t="s">
        <v>2371</v>
      </c>
      <c r="AW298" s="2" t="s">
        <v>2372</v>
      </c>
      <c r="AX298" s="2" t="s">
        <v>2385</v>
      </c>
      <c r="AY298" s="2" t="s">
        <v>2108</v>
      </c>
      <c r="AZ298" s="39" t="s">
        <v>1648</v>
      </c>
      <c r="BA298" s="2" t="s">
        <v>2115</v>
      </c>
      <c r="BB298" s="29">
        <v>-37.28</v>
      </c>
      <c r="BC298" s="29">
        <v>-1.07</v>
      </c>
      <c r="BD298" s="29">
        <v>-0.32</v>
      </c>
      <c r="BE298" s="29">
        <v>-0.82</v>
      </c>
      <c r="BF298" s="29">
        <v>0</v>
      </c>
      <c r="BG298" s="29">
        <v>-39.49</v>
      </c>
      <c r="BH298" s="29">
        <f t="shared" si="179"/>
        <v>0</v>
      </c>
      <c r="BI298" s="29">
        <f t="shared" si="180"/>
        <v>0</v>
      </c>
      <c r="BJ298" s="29">
        <f t="shared" si="183"/>
        <v>-39.49</v>
      </c>
      <c r="BK298" s="29">
        <f>BJ298/INDEX('EX-Rate'!A:I,MATCH('TT BoM '!BL298,'EX-Rate'!B:B,0),COLUMN('EX-Rate'!E:E))</f>
        <v>-5.7023854754936654</v>
      </c>
      <c r="BL298" s="2" t="s">
        <v>2109</v>
      </c>
      <c r="BM298" s="2" t="str">
        <f t="shared" si="220"/>
        <v>LP</v>
      </c>
      <c r="BN298" s="2" t="s">
        <v>2374</v>
      </c>
      <c r="BO298" s="2" t="s">
        <v>2154</v>
      </c>
      <c r="BQ298" s="29">
        <v>0</v>
      </c>
      <c r="BR298" s="29">
        <v>0</v>
      </c>
      <c r="BS298" s="29"/>
      <c r="BT298" s="29">
        <v>0</v>
      </c>
      <c r="BU298" s="29">
        <v>0</v>
      </c>
      <c r="BV298" s="29">
        <v>0</v>
      </c>
      <c r="CC298" s="29">
        <f t="shared" si="185"/>
        <v>0</v>
      </c>
      <c r="CD298" s="29">
        <f t="shared" si="186"/>
        <v>0</v>
      </c>
      <c r="CE298" s="29">
        <f t="shared" si="187"/>
        <v>0</v>
      </c>
      <c r="CF298" s="29">
        <f t="shared" si="188"/>
        <v>0</v>
      </c>
      <c r="CG298" s="29">
        <f t="shared" si="189"/>
        <v>-5.7023854754936654</v>
      </c>
      <c r="CH298" s="29">
        <f t="shared" si="190"/>
        <v>-5.7023854754936654</v>
      </c>
      <c r="CI298" s="29">
        <f t="shared" si="191"/>
        <v>0</v>
      </c>
      <c r="CJ298" s="29">
        <f t="shared" si="192"/>
        <v>-5.7023854754936654</v>
      </c>
      <c r="CK298" s="29">
        <f t="shared" si="193"/>
        <v>0</v>
      </c>
      <c r="CL298" s="29">
        <f t="shared" si="194"/>
        <v>0</v>
      </c>
      <c r="CM298" s="29">
        <f t="shared" si="195"/>
        <v>0</v>
      </c>
      <c r="CN298" s="29">
        <f t="shared" si="196"/>
        <v>0</v>
      </c>
      <c r="CO298" s="29">
        <f t="shared" si="197"/>
        <v>0</v>
      </c>
      <c r="CQ298" s="29">
        <f t="shared" si="198"/>
        <v>0</v>
      </c>
      <c r="CR298" s="29">
        <f t="shared" si="199"/>
        <v>0</v>
      </c>
      <c r="CS298" s="29">
        <f t="shared" si="200"/>
        <v>0</v>
      </c>
      <c r="CT298" s="29">
        <f t="shared" si="201"/>
        <v>0</v>
      </c>
      <c r="CU298" s="29">
        <f t="shared" si="202"/>
        <v>-39.49</v>
      </c>
      <c r="CV298" s="29">
        <f t="shared" si="203"/>
        <v>-39.49</v>
      </c>
      <c r="CW298" s="29">
        <f t="shared" si="204"/>
        <v>0</v>
      </c>
      <c r="CX298" s="29">
        <f t="shared" si="205"/>
        <v>-39.49</v>
      </c>
      <c r="CY298" s="29">
        <f t="shared" si="206"/>
        <v>0</v>
      </c>
      <c r="CZ298" s="29">
        <f t="shared" si="207"/>
        <v>0</v>
      </c>
      <c r="DA298" s="29">
        <f t="shared" si="208"/>
        <v>0</v>
      </c>
      <c r="DB298" s="29">
        <f t="shared" si="209"/>
        <v>0</v>
      </c>
      <c r="DC298" s="29">
        <f t="shared" si="210"/>
        <v>0</v>
      </c>
    </row>
    <row r="299" spans="11:107" s="2" customFormat="1">
      <c r="K299" s="17" t="s">
        <v>97</v>
      </c>
      <c r="L299" s="17" t="s">
        <v>347</v>
      </c>
      <c r="M299" s="17" t="s">
        <v>62</v>
      </c>
      <c r="N299" s="2" t="str">
        <f t="shared" si="176"/>
        <v>JD8G6F075BC</v>
      </c>
      <c r="O299" s="2" t="str">
        <f t="shared" si="217"/>
        <v>BC</v>
      </c>
      <c r="P299" s="2" t="str">
        <f t="shared" si="177"/>
        <v>JD8G-6F075-BC</v>
      </c>
      <c r="Q299" s="2" t="s">
        <v>3305</v>
      </c>
      <c r="R299" s="2" t="s">
        <v>3306</v>
      </c>
      <c r="S299" s="2" t="s">
        <v>3325</v>
      </c>
      <c r="T299" s="2" t="s">
        <v>1375</v>
      </c>
      <c r="U299" s="2" t="s">
        <v>1375</v>
      </c>
      <c r="V299" s="2" t="s">
        <v>1375</v>
      </c>
      <c r="W299" s="2" t="s">
        <v>1375</v>
      </c>
      <c r="X299" s="2">
        <v>1</v>
      </c>
      <c r="Y299" s="2">
        <v>1</v>
      </c>
      <c r="Z299" s="2" t="s">
        <v>1375</v>
      </c>
      <c r="AA299" s="2">
        <v>1</v>
      </c>
      <c r="AB299" s="2" t="s">
        <v>1375</v>
      </c>
      <c r="AC299" s="2" t="s">
        <v>1375</v>
      </c>
      <c r="AD299" s="2" t="s">
        <v>1375</v>
      </c>
      <c r="AE299" s="2" t="s">
        <v>1375</v>
      </c>
      <c r="AF299" s="2" t="s">
        <v>1375</v>
      </c>
      <c r="AL299" s="2">
        <f t="shared" si="181"/>
        <v>1</v>
      </c>
      <c r="AM299" s="2" t="str">
        <f t="shared" si="211"/>
        <v>JD8G</v>
      </c>
      <c r="AN299" s="2" t="str">
        <f t="shared" si="212"/>
        <v>6F075</v>
      </c>
      <c r="AO299" s="2" t="str">
        <f t="shared" si="214"/>
        <v>BC</v>
      </c>
      <c r="AP299" s="2" t="str">
        <f t="shared" si="182"/>
        <v>JD8G-6F075-BC</v>
      </c>
      <c r="AQ299" s="2" t="s">
        <v>1672</v>
      </c>
      <c r="AR299" s="2" t="s">
        <v>1673</v>
      </c>
      <c r="AS299" s="2" t="s">
        <v>2164</v>
      </c>
      <c r="AT299" s="2" t="s">
        <v>2165</v>
      </c>
      <c r="AU299" s="2" t="s">
        <v>2370</v>
      </c>
      <c r="AV299" s="2" t="s">
        <v>2371</v>
      </c>
      <c r="AW299" s="2" t="s">
        <v>2372</v>
      </c>
      <c r="AX299" s="2" t="s">
        <v>2373</v>
      </c>
      <c r="AY299" s="2" t="s">
        <v>2108</v>
      </c>
      <c r="AZ299" s="39" t="s">
        <v>1648</v>
      </c>
      <c r="BA299" s="2" t="s">
        <v>2115</v>
      </c>
      <c r="BB299" s="29">
        <v>-158.77000000000001</v>
      </c>
      <c r="BC299" s="29">
        <v>-3.91</v>
      </c>
      <c r="BD299" s="29">
        <v>-0.99</v>
      </c>
      <c r="BE299" s="29">
        <v>0</v>
      </c>
      <c r="BF299" s="29">
        <v>-2.99</v>
      </c>
      <c r="BG299" s="29">
        <v>-166.66000000000003</v>
      </c>
      <c r="BH299" s="29">
        <f t="shared" si="179"/>
        <v>0</v>
      </c>
      <c r="BI299" s="29">
        <f t="shared" si="180"/>
        <v>0</v>
      </c>
      <c r="BJ299" s="29">
        <f t="shared" si="183"/>
        <v>-166.66000000000003</v>
      </c>
      <c r="BK299" s="29">
        <f>BJ299/INDEX('EX-Rate'!A:I,MATCH('TT BoM '!BL299,'EX-Rate'!B:B,0),COLUMN('EX-Rate'!E:E))</f>
        <v>-24.065828395689401</v>
      </c>
      <c r="BL299" s="2" t="s">
        <v>2109</v>
      </c>
      <c r="BM299" s="2" t="str">
        <f t="shared" si="220"/>
        <v>LP</v>
      </c>
      <c r="BN299" s="2" t="s">
        <v>2374</v>
      </c>
      <c r="BO299" s="2">
        <v>0</v>
      </c>
      <c r="BQ299" s="29">
        <v>-260239</v>
      </c>
      <c r="BR299" s="29">
        <v>-260239</v>
      </c>
      <c r="BS299" s="29"/>
      <c r="BT299" s="29">
        <v>-480728</v>
      </c>
      <c r="BU299" s="29">
        <v>160972</v>
      </c>
      <c r="BV299" s="29">
        <v>0</v>
      </c>
      <c r="CC299" s="29">
        <f t="shared" si="185"/>
        <v>0</v>
      </c>
      <c r="CD299" s="29">
        <f t="shared" si="186"/>
        <v>0</v>
      </c>
      <c r="CE299" s="29">
        <f t="shared" si="187"/>
        <v>0</v>
      </c>
      <c r="CF299" s="29">
        <f t="shared" si="188"/>
        <v>0</v>
      </c>
      <c r="CG299" s="29">
        <f t="shared" si="189"/>
        <v>-24.065828395689401</v>
      </c>
      <c r="CH299" s="29">
        <f t="shared" si="190"/>
        <v>-24.065828395689401</v>
      </c>
      <c r="CI299" s="29">
        <f t="shared" si="191"/>
        <v>0</v>
      </c>
      <c r="CJ299" s="29">
        <f t="shared" si="192"/>
        <v>-24.065828395689401</v>
      </c>
      <c r="CK299" s="29">
        <f t="shared" si="193"/>
        <v>0</v>
      </c>
      <c r="CL299" s="29">
        <f t="shared" si="194"/>
        <v>0</v>
      </c>
      <c r="CM299" s="29">
        <f t="shared" si="195"/>
        <v>0</v>
      </c>
      <c r="CN299" s="29">
        <f t="shared" si="196"/>
        <v>0</v>
      </c>
      <c r="CO299" s="29">
        <f t="shared" si="197"/>
        <v>0</v>
      </c>
      <c r="CQ299" s="29">
        <f t="shared" si="198"/>
        <v>0</v>
      </c>
      <c r="CR299" s="29">
        <f t="shared" si="199"/>
        <v>0</v>
      </c>
      <c r="CS299" s="29">
        <f t="shared" si="200"/>
        <v>0</v>
      </c>
      <c r="CT299" s="29">
        <f t="shared" si="201"/>
        <v>0</v>
      </c>
      <c r="CU299" s="29">
        <f t="shared" si="202"/>
        <v>-166.66000000000003</v>
      </c>
      <c r="CV299" s="29">
        <f t="shared" si="203"/>
        <v>-166.66000000000003</v>
      </c>
      <c r="CW299" s="29">
        <f t="shared" si="204"/>
        <v>0</v>
      </c>
      <c r="CX299" s="29">
        <f t="shared" si="205"/>
        <v>-166.66000000000003</v>
      </c>
      <c r="CY299" s="29">
        <f t="shared" si="206"/>
        <v>0</v>
      </c>
      <c r="CZ299" s="29">
        <f t="shared" si="207"/>
        <v>0</v>
      </c>
      <c r="DA299" s="29">
        <f t="shared" si="208"/>
        <v>0</v>
      </c>
      <c r="DB299" s="29">
        <f t="shared" si="209"/>
        <v>0</v>
      </c>
      <c r="DC299" s="29">
        <f t="shared" si="210"/>
        <v>0</v>
      </c>
    </row>
    <row r="300" spans="11:107" s="2" customFormat="1">
      <c r="K300" s="17" t="s">
        <v>222</v>
      </c>
      <c r="L300" s="17" t="s">
        <v>348</v>
      </c>
      <c r="M300" s="17" t="s">
        <v>144</v>
      </c>
      <c r="N300" s="2" t="str">
        <f t="shared" si="176"/>
        <v>KV616K775FB</v>
      </c>
      <c r="O300" s="2" t="str">
        <f t="shared" si="217"/>
        <v>FB</v>
      </c>
      <c r="P300" s="2" t="str">
        <f t="shared" si="177"/>
        <v>KV61-6K775-FB</v>
      </c>
      <c r="Q300" s="2" t="s">
        <v>3305</v>
      </c>
      <c r="R300" s="2" t="s">
        <v>3306</v>
      </c>
      <c r="S300" s="2" t="s">
        <v>2390</v>
      </c>
      <c r="T300" s="2" t="s">
        <v>1375</v>
      </c>
      <c r="U300" s="2" t="s">
        <v>1375</v>
      </c>
      <c r="V300" s="2" t="s">
        <v>1375</v>
      </c>
      <c r="W300" s="2" t="s">
        <v>1375</v>
      </c>
      <c r="X300" s="2">
        <v>1</v>
      </c>
      <c r="Y300" s="2">
        <v>1</v>
      </c>
      <c r="Z300" s="2" t="s">
        <v>1375</v>
      </c>
      <c r="AA300" s="2">
        <v>1</v>
      </c>
      <c r="AB300" s="2" t="s">
        <v>1375</v>
      </c>
      <c r="AC300" s="2" t="s">
        <v>1375</v>
      </c>
      <c r="AD300" s="2" t="s">
        <v>1375</v>
      </c>
      <c r="AE300" s="2" t="s">
        <v>1375</v>
      </c>
      <c r="AF300" s="2" t="s">
        <v>1375</v>
      </c>
      <c r="AL300" s="2">
        <f t="shared" si="181"/>
        <v>1</v>
      </c>
      <c r="AM300" s="2" t="str">
        <f t="shared" si="211"/>
        <v>KV61</v>
      </c>
      <c r="AN300" s="2" t="str">
        <f t="shared" si="212"/>
        <v>6K775</v>
      </c>
      <c r="AO300" s="2" t="str">
        <f t="shared" si="214"/>
        <v>FB</v>
      </c>
      <c r="AP300" s="2" t="str">
        <f t="shared" si="182"/>
        <v>KV61-6K775-FB</v>
      </c>
      <c r="AQ300" s="2" t="s">
        <v>1672</v>
      </c>
      <c r="AR300" s="2" t="s">
        <v>1673</v>
      </c>
      <c r="AS300" s="2" t="s">
        <v>2164</v>
      </c>
      <c r="AT300" s="2" t="s">
        <v>2165</v>
      </c>
      <c r="AU300" s="2" t="s">
        <v>2386</v>
      </c>
      <c r="AV300" s="2" t="s">
        <v>2387</v>
      </c>
      <c r="AW300" s="2" t="s">
        <v>2388</v>
      </c>
      <c r="AX300" s="2" t="s">
        <v>2387</v>
      </c>
      <c r="AY300" s="2" t="s">
        <v>2108</v>
      </c>
      <c r="AZ300" s="39" t="s">
        <v>1648</v>
      </c>
      <c r="BA300" s="2" t="s">
        <v>2115</v>
      </c>
      <c r="BB300" s="29">
        <v>-139.94999999999999</v>
      </c>
      <c r="BC300" s="29">
        <v>-6.25</v>
      </c>
      <c r="BD300" s="29">
        <v>-4</v>
      </c>
      <c r="BE300" s="29">
        <v>0</v>
      </c>
      <c r="BF300" s="29">
        <v>0</v>
      </c>
      <c r="BG300" s="29">
        <v>-150.19999999999999</v>
      </c>
      <c r="BH300" s="29">
        <f t="shared" si="179"/>
        <v>0</v>
      </c>
      <c r="BI300" s="29">
        <f t="shared" si="180"/>
        <v>0</v>
      </c>
      <c r="BJ300" s="29">
        <f t="shared" si="183"/>
        <v>-150.19999999999999</v>
      </c>
      <c r="BK300" s="29">
        <f>BJ300/INDEX('EX-Rate'!A:I,MATCH('TT BoM '!BL300,'EX-Rate'!B:B,0),COLUMN('EX-Rate'!E:E))</f>
        <v>-21.688992109879678</v>
      </c>
      <c r="BL300" s="2" t="s">
        <v>2109</v>
      </c>
      <c r="BM300" s="2" t="str">
        <f t="shared" si="220"/>
        <v>LP</v>
      </c>
      <c r="BN300" s="2" t="s">
        <v>2389</v>
      </c>
      <c r="BO300" s="2" t="s">
        <v>2390</v>
      </c>
      <c r="BQ300" s="29">
        <v>-2124100</v>
      </c>
      <c r="BR300" s="29">
        <v>-2124100</v>
      </c>
      <c r="BS300" s="29"/>
      <c r="BT300" s="29">
        <v>0</v>
      </c>
      <c r="BU300" s="29">
        <v>0</v>
      </c>
      <c r="BV300" s="29">
        <v>0</v>
      </c>
      <c r="CC300" s="29">
        <f t="shared" si="185"/>
        <v>0</v>
      </c>
      <c r="CD300" s="29">
        <f t="shared" si="186"/>
        <v>0</v>
      </c>
      <c r="CE300" s="29">
        <f t="shared" si="187"/>
        <v>0</v>
      </c>
      <c r="CF300" s="29">
        <f t="shared" si="188"/>
        <v>0</v>
      </c>
      <c r="CG300" s="29">
        <f t="shared" si="189"/>
        <v>-21.688992109879678</v>
      </c>
      <c r="CH300" s="29">
        <f t="shared" si="190"/>
        <v>-21.688992109879678</v>
      </c>
      <c r="CI300" s="29">
        <f t="shared" si="191"/>
        <v>0</v>
      </c>
      <c r="CJ300" s="29">
        <f t="shared" si="192"/>
        <v>-21.688992109879678</v>
      </c>
      <c r="CK300" s="29">
        <f t="shared" si="193"/>
        <v>0</v>
      </c>
      <c r="CL300" s="29">
        <f t="shared" si="194"/>
        <v>0</v>
      </c>
      <c r="CM300" s="29">
        <f t="shared" si="195"/>
        <v>0</v>
      </c>
      <c r="CN300" s="29">
        <f t="shared" si="196"/>
        <v>0</v>
      </c>
      <c r="CO300" s="29">
        <f t="shared" si="197"/>
        <v>0</v>
      </c>
      <c r="CQ300" s="29">
        <f t="shared" si="198"/>
        <v>0</v>
      </c>
      <c r="CR300" s="29">
        <f t="shared" si="199"/>
        <v>0</v>
      </c>
      <c r="CS300" s="29">
        <f t="shared" si="200"/>
        <v>0</v>
      </c>
      <c r="CT300" s="29">
        <f t="shared" si="201"/>
        <v>0</v>
      </c>
      <c r="CU300" s="29">
        <f t="shared" si="202"/>
        <v>-150.19999999999999</v>
      </c>
      <c r="CV300" s="29">
        <f t="shared" si="203"/>
        <v>-150.19999999999999</v>
      </c>
      <c r="CW300" s="29">
        <f t="shared" si="204"/>
        <v>0</v>
      </c>
      <c r="CX300" s="29">
        <f t="shared" si="205"/>
        <v>-150.19999999999999</v>
      </c>
      <c r="CY300" s="29">
        <f t="shared" si="206"/>
        <v>0</v>
      </c>
      <c r="CZ300" s="29">
        <f t="shared" si="207"/>
        <v>0</v>
      </c>
      <c r="DA300" s="29">
        <f t="shared" si="208"/>
        <v>0</v>
      </c>
      <c r="DB300" s="29">
        <f t="shared" si="209"/>
        <v>0</v>
      </c>
      <c r="DC300" s="29">
        <f t="shared" si="210"/>
        <v>0</v>
      </c>
    </row>
    <row r="301" spans="11:107" s="2" customFormat="1">
      <c r="K301" s="17" t="s">
        <v>102</v>
      </c>
      <c r="L301" s="17" t="s">
        <v>349</v>
      </c>
      <c r="M301" s="17" t="s">
        <v>63</v>
      </c>
      <c r="N301" s="2" t="str">
        <f t="shared" ref="N301:N364" si="221">TRIM(K301)&amp;TRIM(L301)&amp;TRIM(M301)</f>
        <v>GN1G6N304BA</v>
      </c>
      <c r="O301" s="2" t="str">
        <f t="shared" si="217"/>
        <v>BA</v>
      </c>
      <c r="P301" s="2" t="str">
        <f t="shared" ref="P301:P364" si="222">TRIM(K301)&amp;"-"&amp;TRIM(L301)&amp;"-"&amp;TRIM(O301)</f>
        <v>GN1G-6N304-BA</v>
      </c>
      <c r="Q301" s="2" t="s">
        <v>3305</v>
      </c>
      <c r="R301" s="2" t="s">
        <v>3306</v>
      </c>
      <c r="S301" s="2" t="s">
        <v>2898</v>
      </c>
      <c r="T301" s="2">
        <v>1</v>
      </c>
      <c r="U301" s="2">
        <v>1</v>
      </c>
      <c r="V301" s="2">
        <v>1</v>
      </c>
      <c r="W301" s="2">
        <v>1</v>
      </c>
      <c r="X301" s="2" t="s">
        <v>1375</v>
      </c>
      <c r="Y301" s="2" t="s">
        <v>1375</v>
      </c>
      <c r="Z301" s="2">
        <v>1</v>
      </c>
      <c r="AA301" s="2" t="s">
        <v>1375</v>
      </c>
      <c r="AB301" s="2">
        <v>1</v>
      </c>
      <c r="AC301" s="2">
        <v>1</v>
      </c>
      <c r="AD301" s="2">
        <v>1</v>
      </c>
      <c r="AE301" s="2">
        <v>1</v>
      </c>
      <c r="AF301" s="2">
        <v>1</v>
      </c>
      <c r="AL301" s="2">
        <f t="shared" si="181"/>
        <v>1</v>
      </c>
      <c r="AM301" s="2" t="str">
        <f t="shared" si="211"/>
        <v>GN1G</v>
      </c>
      <c r="AN301" s="2" t="str">
        <f t="shared" si="212"/>
        <v>6N304</v>
      </c>
      <c r="AO301" s="2" t="str">
        <f t="shared" si="214"/>
        <v>BA</v>
      </c>
      <c r="AP301" s="2" t="str">
        <f t="shared" si="182"/>
        <v>GN1G-6N304-BA</v>
      </c>
      <c r="AQ301" s="2" t="s">
        <v>2063</v>
      </c>
      <c r="AR301" s="2" t="s">
        <v>3881</v>
      </c>
      <c r="AV301" s="71" t="s">
        <v>3488</v>
      </c>
      <c r="AW301" s="71" t="s">
        <v>3487</v>
      </c>
      <c r="AZ301" s="39" t="s">
        <v>1648</v>
      </c>
      <c r="BB301" s="29"/>
      <c r="BC301" s="29"/>
      <c r="BD301" s="29"/>
      <c r="BE301" s="29"/>
      <c r="BF301" s="29"/>
      <c r="BG301" s="29">
        <v>-12.53</v>
      </c>
      <c r="BH301" s="29">
        <f t="shared" si="179"/>
        <v>0</v>
      </c>
      <c r="BI301" s="29">
        <f t="shared" si="180"/>
        <v>0</v>
      </c>
      <c r="BJ301" s="29">
        <f t="shared" si="183"/>
        <v>-12.53</v>
      </c>
      <c r="BK301" s="29">
        <f>BJ301/INDEX('EX-Rate'!A:I,MATCH('TT BoM '!BL301,'EX-Rate'!B:B,0),COLUMN('EX-Rate'!E:E))</f>
        <v>-1.8093413524420265</v>
      </c>
      <c r="BL301" s="2" t="s">
        <v>2109</v>
      </c>
      <c r="BM301" s="2" t="str">
        <f t="shared" si="220"/>
        <v>LP</v>
      </c>
      <c r="BO301" s="2" t="s">
        <v>2898</v>
      </c>
      <c r="BQ301" s="29"/>
      <c r="BR301" s="29"/>
      <c r="BS301" s="29"/>
      <c r="BT301" s="29"/>
      <c r="BU301" s="29"/>
      <c r="BV301" s="29"/>
      <c r="CC301" s="29">
        <f t="shared" si="185"/>
        <v>-1.8093413524420265</v>
      </c>
      <c r="CD301" s="29">
        <f t="shared" si="186"/>
        <v>-1.8093413524420265</v>
      </c>
      <c r="CE301" s="29">
        <f t="shared" si="187"/>
        <v>-1.8093413524420265</v>
      </c>
      <c r="CF301" s="29">
        <f t="shared" si="188"/>
        <v>-1.8093413524420265</v>
      </c>
      <c r="CG301" s="29">
        <f t="shared" si="189"/>
        <v>0</v>
      </c>
      <c r="CH301" s="29">
        <f t="shared" si="190"/>
        <v>0</v>
      </c>
      <c r="CI301" s="29">
        <f t="shared" si="191"/>
        <v>-1.8093413524420265</v>
      </c>
      <c r="CJ301" s="29">
        <f t="shared" si="192"/>
        <v>0</v>
      </c>
      <c r="CK301" s="29">
        <f t="shared" si="193"/>
        <v>-1.8093413524420265</v>
      </c>
      <c r="CL301" s="29">
        <f t="shared" si="194"/>
        <v>-1.8093413524420265</v>
      </c>
      <c r="CM301" s="29">
        <f t="shared" si="195"/>
        <v>-1.8093413524420265</v>
      </c>
      <c r="CN301" s="29">
        <f t="shared" si="196"/>
        <v>-1.8093413524420265</v>
      </c>
      <c r="CO301" s="29">
        <f t="shared" si="197"/>
        <v>-1.8093413524420265</v>
      </c>
      <c r="CQ301" s="29">
        <f t="shared" si="198"/>
        <v>-12.53</v>
      </c>
      <c r="CR301" s="29">
        <f t="shared" si="199"/>
        <v>-12.53</v>
      </c>
      <c r="CS301" s="29">
        <f t="shared" si="200"/>
        <v>-12.53</v>
      </c>
      <c r="CT301" s="29">
        <f t="shared" si="201"/>
        <v>-12.53</v>
      </c>
      <c r="CU301" s="29">
        <f t="shared" si="202"/>
        <v>0</v>
      </c>
      <c r="CV301" s="29">
        <f t="shared" si="203"/>
        <v>0</v>
      </c>
      <c r="CW301" s="29">
        <f t="shared" si="204"/>
        <v>-12.53</v>
      </c>
      <c r="CX301" s="29">
        <f t="shared" si="205"/>
        <v>0</v>
      </c>
      <c r="CY301" s="29">
        <f t="shared" si="206"/>
        <v>-12.53</v>
      </c>
      <c r="CZ301" s="29">
        <f t="shared" si="207"/>
        <v>-12.53</v>
      </c>
      <c r="DA301" s="29">
        <f t="shared" si="208"/>
        <v>-12.53</v>
      </c>
      <c r="DB301" s="29">
        <f t="shared" si="209"/>
        <v>-12.53</v>
      </c>
      <c r="DC301" s="29">
        <f t="shared" si="210"/>
        <v>-12.53</v>
      </c>
    </row>
    <row r="302" spans="11:107" s="2" customFormat="1">
      <c r="K302" s="17" t="s">
        <v>54</v>
      </c>
      <c r="L302" s="17" t="s">
        <v>350</v>
      </c>
      <c r="M302" s="17" t="s">
        <v>351</v>
      </c>
      <c r="N302" s="2" t="str">
        <f t="shared" si="221"/>
        <v>AV616P013CG</v>
      </c>
      <c r="O302" s="2" t="str">
        <f t="shared" si="217"/>
        <v>CG</v>
      </c>
      <c r="P302" s="2" t="str">
        <f t="shared" si="222"/>
        <v>AV61-6P013-CG</v>
      </c>
      <c r="Q302" s="2" t="s">
        <v>3305</v>
      </c>
      <c r="R302" s="2" t="s">
        <v>3306</v>
      </c>
      <c r="S302" s="2" t="s">
        <v>2752</v>
      </c>
      <c r="T302" s="2">
        <v>1</v>
      </c>
      <c r="U302" s="2" t="s">
        <v>1375</v>
      </c>
      <c r="V302" s="2">
        <v>1</v>
      </c>
      <c r="W302" s="2" t="s">
        <v>1375</v>
      </c>
      <c r="X302" s="2">
        <v>1</v>
      </c>
      <c r="Y302" s="2" t="s">
        <v>1375</v>
      </c>
      <c r="Z302" s="2" t="s">
        <v>1375</v>
      </c>
      <c r="AA302" s="2" t="s">
        <v>1375</v>
      </c>
      <c r="AB302" s="2">
        <v>1</v>
      </c>
      <c r="AC302" s="2" t="s">
        <v>1375</v>
      </c>
      <c r="AD302" s="2">
        <v>1</v>
      </c>
      <c r="AE302" s="2" t="s">
        <v>1375</v>
      </c>
      <c r="AF302" s="2" t="s">
        <v>1375</v>
      </c>
      <c r="AL302" s="2">
        <f t="shared" si="181"/>
        <v>1</v>
      </c>
      <c r="AM302" s="2" t="str">
        <f t="shared" si="211"/>
        <v>AV61</v>
      </c>
      <c r="AN302" s="2" t="str">
        <f t="shared" si="212"/>
        <v>6P013</v>
      </c>
      <c r="AO302" s="2" t="str">
        <f t="shared" si="214"/>
        <v>CG</v>
      </c>
      <c r="AP302" s="2" t="str">
        <f t="shared" si="182"/>
        <v>AV61-6P013-CG</v>
      </c>
      <c r="AQ302" s="2" t="s">
        <v>1672</v>
      </c>
      <c r="AR302" s="2" t="s">
        <v>1676</v>
      </c>
      <c r="AU302" s="2" t="s">
        <v>2113</v>
      </c>
      <c r="AV302" s="2" t="s">
        <v>2114</v>
      </c>
      <c r="AY302" s="2">
        <v>0</v>
      </c>
      <c r="AZ302" s="2" t="s">
        <v>1646</v>
      </c>
      <c r="BA302" s="2" t="s">
        <v>2115</v>
      </c>
      <c r="BB302" s="29">
        <v>-46.76</v>
      </c>
      <c r="BC302" s="29">
        <v>0</v>
      </c>
      <c r="BD302" s="29">
        <v>0</v>
      </c>
      <c r="BE302" s="29">
        <v>0</v>
      </c>
      <c r="BF302" s="29">
        <v>0</v>
      </c>
      <c r="BG302" s="29">
        <v>-46.76</v>
      </c>
      <c r="BH302" s="29">
        <f t="shared" si="179"/>
        <v>0</v>
      </c>
      <c r="BI302" s="29">
        <f t="shared" si="180"/>
        <v>0</v>
      </c>
      <c r="BJ302" s="29">
        <f t="shared" si="183"/>
        <v>-46.76</v>
      </c>
      <c r="BK302" s="29">
        <f>BJ302/INDEX('EX-Rate'!A:I,MATCH('TT BoM '!BL302,'EX-Rate'!B:B,0),COLUMN('EX-Rate'!E:E))</f>
        <v>-6.7521789018506908</v>
      </c>
      <c r="BL302" s="2" t="s">
        <v>2109</v>
      </c>
      <c r="BM302" s="2" t="str">
        <f t="shared" si="220"/>
        <v>LP</v>
      </c>
      <c r="BQ302" s="29">
        <v>0</v>
      </c>
      <c r="BR302" s="29">
        <v>0</v>
      </c>
      <c r="BS302" s="29"/>
      <c r="BT302" s="29">
        <v>0</v>
      </c>
      <c r="BU302" s="29">
        <v>0</v>
      </c>
      <c r="BV302" s="29">
        <v>0</v>
      </c>
      <c r="BW302" s="2">
        <v>0</v>
      </c>
      <c r="CC302" s="29">
        <f t="shared" si="185"/>
        <v>-6.7521789018506908</v>
      </c>
      <c r="CD302" s="29">
        <f t="shared" si="186"/>
        <v>0</v>
      </c>
      <c r="CE302" s="29">
        <f t="shared" si="187"/>
        <v>-6.7521789018506908</v>
      </c>
      <c r="CF302" s="29">
        <f t="shared" si="188"/>
        <v>0</v>
      </c>
      <c r="CG302" s="29">
        <f t="shared" si="189"/>
        <v>-6.7521789018506908</v>
      </c>
      <c r="CH302" s="29">
        <f t="shared" si="190"/>
        <v>0</v>
      </c>
      <c r="CI302" s="29">
        <f t="shared" si="191"/>
        <v>0</v>
      </c>
      <c r="CJ302" s="29">
        <f t="shared" si="192"/>
        <v>0</v>
      </c>
      <c r="CK302" s="29">
        <f t="shared" si="193"/>
        <v>-6.7521789018506908</v>
      </c>
      <c r="CL302" s="29">
        <f t="shared" si="194"/>
        <v>0</v>
      </c>
      <c r="CM302" s="29">
        <f t="shared" si="195"/>
        <v>-6.7521789018506908</v>
      </c>
      <c r="CN302" s="29">
        <f t="shared" si="196"/>
        <v>0</v>
      </c>
      <c r="CO302" s="29">
        <f t="shared" si="197"/>
        <v>0</v>
      </c>
      <c r="CQ302" s="29">
        <f t="shared" si="198"/>
        <v>-46.76</v>
      </c>
      <c r="CR302" s="29">
        <f t="shared" si="199"/>
        <v>0</v>
      </c>
      <c r="CS302" s="29">
        <f t="shared" si="200"/>
        <v>-46.76</v>
      </c>
      <c r="CT302" s="29">
        <f t="shared" si="201"/>
        <v>0</v>
      </c>
      <c r="CU302" s="29">
        <f t="shared" si="202"/>
        <v>-46.76</v>
      </c>
      <c r="CV302" s="29">
        <f t="shared" si="203"/>
        <v>0</v>
      </c>
      <c r="CW302" s="29">
        <f t="shared" si="204"/>
        <v>0</v>
      </c>
      <c r="CX302" s="29">
        <f t="shared" si="205"/>
        <v>0</v>
      </c>
      <c r="CY302" s="29">
        <f t="shared" si="206"/>
        <v>-46.76</v>
      </c>
      <c r="CZ302" s="29">
        <f t="shared" si="207"/>
        <v>0</v>
      </c>
      <c r="DA302" s="29">
        <f t="shared" si="208"/>
        <v>-46.76</v>
      </c>
      <c r="DB302" s="29">
        <f t="shared" si="209"/>
        <v>0</v>
      </c>
      <c r="DC302" s="29">
        <f t="shared" si="210"/>
        <v>0</v>
      </c>
    </row>
    <row r="303" spans="11:107" s="2" customFormat="1">
      <c r="K303" s="17" t="s">
        <v>122</v>
      </c>
      <c r="L303" s="17" t="s">
        <v>350</v>
      </c>
      <c r="M303" s="17" t="s">
        <v>20</v>
      </c>
      <c r="N303" s="2" t="str">
        <f t="shared" si="221"/>
        <v>F1F16P013AA</v>
      </c>
      <c r="O303" s="2" t="str">
        <f t="shared" si="217"/>
        <v>AA</v>
      </c>
      <c r="P303" s="2" t="str">
        <f t="shared" si="222"/>
        <v>F1F1-6P013-AA</v>
      </c>
      <c r="Q303" s="2" t="s">
        <v>3305</v>
      </c>
      <c r="R303" s="2" t="s">
        <v>3306</v>
      </c>
      <c r="S303" s="2" t="s">
        <v>2752</v>
      </c>
      <c r="T303" s="2" t="s">
        <v>1375</v>
      </c>
      <c r="U303" s="2">
        <v>1</v>
      </c>
      <c r="V303" s="2" t="s">
        <v>1375</v>
      </c>
      <c r="W303" s="2">
        <v>1</v>
      </c>
      <c r="X303" s="2" t="s">
        <v>1375</v>
      </c>
      <c r="Y303" s="2">
        <v>1</v>
      </c>
      <c r="Z303" s="2">
        <v>1</v>
      </c>
      <c r="AA303" s="2">
        <v>1</v>
      </c>
      <c r="AB303" s="2" t="s">
        <v>1375</v>
      </c>
      <c r="AC303" s="2">
        <v>1</v>
      </c>
      <c r="AD303" s="2" t="s">
        <v>1375</v>
      </c>
      <c r="AE303" s="2">
        <v>1</v>
      </c>
      <c r="AF303" s="2">
        <v>1</v>
      </c>
      <c r="AL303" s="2">
        <f t="shared" si="181"/>
        <v>1</v>
      </c>
      <c r="AM303" s="2" t="str">
        <f t="shared" si="211"/>
        <v>F1F1</v>
      </c>
      <c r="AN303" s="2" t="str">
        <f t="shared" si="212"/>
        <v>6P013</v>
      </c>
      <c r="AO303" s="2" t="str">
        <f t="shared" si="214"/>
        <v>AA</v>
      </c>
      <c r="AP303" s="2" t="str">
        <f t="shared" si="182"/>
        <v>F1F1-6P013-AA</v>
      </c>
      <c r="AQ303" s="2" t="s">
        <v>1672</v>
      </c>
      <c r="AR303" s="2" t="s">
        <v>1676</v>
      </c>
      <c r="AU303" s="2" t="s">
        <v>2113</v>
      </c>
      <c r="AV303" s="2" t="s">
        <v>2114</v>
      </c>
      <c r="AY303" s="2">
        <v>0</v>
      </c>
      <c r="AZ303" s="2" t="s">
        <v>1646</v>
      </c>
      <c r="BA303" s="2" t="s">
        <v>2115</v>
      </c>
      <c r="BB303" s="29">
        <v>-53.05</v>
      </c>
      <c r="BC303" s="29">
        <v>0</v>
      </c>
      <c r="BD303" s="29">
        <v>0</v>
      </c>
      <c r="BE303" s="29">
        <v>0</v>
      </c>
      <c r="BF303" s="29">
        <v>0</v>
      </c>
      <c r="BG303" s="29">
        <v>-53.05</v>
      </c>
      <c r="BH303" s="29">
        <f t="shared" si="179"/>
        <v>0</v>
      </c>
      <c r="BI303" s="29">
        <f t="shared" si="180"/>
        <v>0</v>
      </c>
      <c r="BJ303" s="29">
        <f t="shared" si="183"/>
        <v>-53.05</v>
      </c>
      <c r="BK303" s="29">
        <f>BJ303/INDEX('EX-Rate'!A:I,MATCH('TT BoM '!BL303,'EX-Rate'!B:B,0),COLUMN('EX-Rate'!E:E))</f>
        <v>-7.6604595967318039</v>
      </c>
      <c r="BL303" s="2" t="s">
        <v>2109</v>
      </c>
      <c r="BM303" s="2" t="str">
        <f t="shared" si="220"/>
        <v>LP</v>
      </c>
      <c r="BQ303" s="29">
        <v>0</v>
      </c>
      <c r="BR303" s="29">
        <v>0</v>
      </c>
      <c r="BS303" s="29"/>
      <c r="BT303" s="29">
        <v>0</v>
      </c>
      <c r="BU303" s="29">
        <v>0</v>
      </c>
      <c r="BV303" s="29">
        <v>0</v>
      </c>
      <c r="BW303" s="2">
        <v>0</v>
      </c>
      <c r="CC303" s="29">
        <f t="shared" si="185"/>
        <v>0</v>
      </c>
      <c r="CD303" s="29">
        <f t="shared" si="186"/>
        <v>-7.6604595967318039</v>
      </c>
      <c r="CE303" s="29">
        <f t="shared" si="187"/>
        <v>0</v>
      </c>
      <c r="CF303" s="29">
        <f t="shared" si="188"/>
        <v>-7.6604595967318039</v>
      </c>
      <c r="CG303" s="29">
        <f t="shared" si="189"/>
        <v>0</v>
      </c>
      <c r="CH303" s="29">
        <f t="shared" si="190"/>
        <v>-7.6604595967318039</v>
      </c>
      <c r="CI303" s="29">
        <f t="shared" si="191"/>
        <v>-7.6604595967318039</v>
      </c>
      <c r="CJ303" s="29">
        <f t="shared" si="192"/>
        <v>-7.6604595967318039</v>
      </c>
      <c r="CK303" s="29">
        <f t="shared" si="193"/>
        <v>0</v>
      </c>
      <c r="CL303" s="29">
        <f t="shared" si="194"/>
        <v>-7.6604595967318039</v>
      </c>
      <c r="CM303" s="29">
        <f t="shared" si="195"/>
        <v>0</v>
      </c>
      <c r="CN303" s="29">
        <f t="shared" si="196"/>
        <v>-7.6604595967318039</v>
      </c>
      <c r="CO303" s="29">
        <f t="shared" si="197"/>
        <v>-7.6604595967318039</v>
      </c>
      <c r="CQ303" s="29">
        <f t="shared" si="198"/>
        <v>0</v>
      </c>
      <c r="CR303" s="29">
        <f t="shared" si="199"/>
        <v>-53.05</v>
      </c>
      <c r="CS303" s="29">
        <f t="shared" si="200"/>
        <v>0</v>
      </c>
      <c r="CT303" s="29">
        <f t="shared" si="201"/>
        <v>-53.05</v>
      </c>
      <c r="CU303" s="29">
        <f t="shared" si="202"/>
        <v>0</v>
      </c>
      <c r="CV303" s="29">
        <f t="shared" si="203"/>
        <v>-53.05</v>
      </c>
      <c r="CW303" s="29">
        <f t="shared" si="204"/>
        <v>-53.05</v>
      </c>
      <c r="CX303" s="29">
        <f t="shared" si="205"/>
        <v>-53.05</v>
      </c>
      <c r="CY303" s="29">
        <f t="shared" si="206"/>
        <v>0</v>
      </c>
      <c r="CZ303" s="29">
        <f t="shared" si="207"/>
        <v>-53.05</v>
      </c>
      <c r="DA303" s="29">
        <f t="shared" si="208"/>
        <v>0</v>
      </c>
      <c r="DB303" s="29">
        <f t="shared" si="209"/>
        <v>-53.05</v>
      </c>
      <c r="DC303" s="29">
        <f t="shared" si="210"/>
        <v>-53.05</v>
      </c>
    </row>
    <row r="304" spans="11:107" s="2" customFormat="1">
      <c r="K304" s="17" t="s">
        <v>102</v>
      </c>
      <c r="L304" s="17" t="s">
        <v>350</v>
      </c>
      <c r="M304" s="17" t="s">
        <v>63</v>
      </c>
      <c r="N304" s="2" t="str">
        <f t="shared" si="221"/>
        <v>GN1G6P013BA</v>
      </c>
      <c r="O304" s="2" t="str">
        <f t="shared" si="217"/>
        <v>BA</v>
      </c>
      <c r="P304" s="2" t="str">
        <f t="shared" si="222"/>
        <v>GN1G-6P013-BA</v>
      </c>
      <c r="Q304" s="2" t="s">
        <v>3305</v>
      </c>
      <c r="R304" s="2" t="s">
        <v>3306</v>
      </c>
      <c r="S304" s="2" t="s">
        <v>2898</v>
      </c>
      <c r="T304" s="2">
        <v>1</v>
      </c>
      <c r="U304" s="2">
        <v>1</v>
      </c>
      <c r="V304" s="2">
        <v>1</v>
      </c>
      <c r="W304" s="2">
        <v>1</v>
      </c>
      <c r="X304" s="2" t="s">
        <v>1375</v>
      </c>
      <c r="Y304" s="2" t="s">
        <v>1375</v>
      </c>
      <c r="Z304" s="2">
        <v>1</v>
      </c>
      <c r="AA304" s="2" t="s">
        <v>1375</v>
      </c>
      <c r="AB304" s="2">
        <v>1</v>
      </c>
      <c r="AC304" s="2">
        <v>1</v>
      </c>
      <c r="AD304" s="2">
        <v>1</v>
      </c>
      <c r="AE304" s="2">
        <v>1</v>
      </c>
      <c r="AF304" s="2">
        <v>1</v>
      </c>
      <c r="AL304" s="2">
        <f t="shared" si="181"/>
        <v>1</v>
      </c>
      <c r="AM304" s="2" t="str">
        <f t="shared" si="211"/>
        <v>GN1G</v>
      </c>
      <c r="AN304" s="2" t="str">
        <f t="shared" si="212"/>
        <v>6P013</v>
      </c>
      <c r="AO304" s="2" t="str">
        <f t="shared" si="214"/>
        <v>BA</v>
      </c>
      <c r="AP304" s="2" t="str">
        <f t="shared" si="182"/>
        <v>GN1G-6P013-BA</v>
      </c>
      <c r="AQ304" s="2" t="s">
        <v>2063</v>
      </c>
      <c r="AR304" s="2" t="s">
        <v>3881</v>
      </c>
      <c r="AU304" s="2" t="s">
        <v>2130</v>
      </c>
      <c r="AV304" s="2" t="s">
        <v>2131</v>
      </c>
      <c r="AW304" s="2" t="s">
        <v>3570</v>
      </c>
      <c r="AZ304" s="2" t="s">
        <v>1646</v>
      </c>
      <c r="BA304" s="2" t="s">
        <v>2115</v>
      </c>
      <c r="BB304" s="29"/>
      <c r="BC304" s="29"/>
      <c r="BD304" s="29"/>
      <c r="BE304" s="29"/>
      <c r="BF304" s="29"/>
      <c r="BG304" s="29">
        <v>-35.950000000000003</v>
      </c>
      <c r="BH304" s="29">
        <f t="shared" si="179"/>
        <v>0</v>
      </c>
      <c r="BI304" s="29">
        <f t="shared" si="180"/>
        <v>0</v>
      </c>
      <c r="BJ304" s="29">
        <f t="shared" si="183"/>
        <v>-35.950000000000003</v>
      </c>
      <c r="BK304" s="29">
        <f>BJ304/INDEX('EX-Rate'!A:I,MATCH('TT BoM '!BL304,'EX-Rate'!B:B,0),COLUMN('EX-Rate'!E:E))</f>
        <v>-5.1912068332235322</v>
      </c>
      <c r="BL304" s="2" t="s">
        <v>2109</v>
      </c>
      <c r="BM304" s="2" t="str">
        <f t="shared" si="220"/>
        <v>LP</v>
      </c>
      <c r="BO304" s="2" t="s">
        <v>2898</v>
      </c>
      <c r="BQ304" s="29"/>
      <c r="BR304" s="29"/>
      <c r="BS304" s="29"/>
      <c r="BT304" s="29"/>
      <c r="BU304" s="29"/>
      <c r="BV304" s="29"/>
      <c r="CC304" s="29">
        <f t="shared" si="185"/>
        <v>-5.1912068332235322</v>
      </c>
      <c r="CD304" s="29">
        <f t="shared" si="186"/>
        <v>-5.1912068332235322</v>
      </c>
      <c r="CE304" s="29">
        <f t="shared" si="187"/>
        <v>-5.1912068332235322</v>
      </c>
      <c r="CF304" s="29">
        <f t="shared" si="188"/>
        <v>-5.1912068332235322</v>
      </c>
      <c r="CG304" s="29">
        <f t="shared" si="189"/>
        <v>0</v>
      </c>
      <c r="CH304" s="29">
        <f t="shared" si="190"/>
        <v>0</v>
      </c>
      <c r="CI304" s="29">
        <f t="shared" si="191"/>
        <v>-5.1912068332235322</v>
      </c>
      <c r="CJ304" s="29">
        <f t="shared" si="192"/>
        <v>0</v>
      </c>
      <c r="CK304" s="29">
        <f t="shared" si="193"/>
        <v>-5.1912068332235322</v>
      </c>
      <c r="CL304" s="29">
        <f t="shared" si="194"/>
        <v>-5.1912068332235322</v>
      </c>
      <c r="CM304" s="29">
        <f t="shared" si="195"/>
        <v>-5.1912068332235322</v>
      </c>
      <c r="CN304" s="29">
        <f t="shared" si="196"/>
        <v>-5.1912068332235322</v>
      </c>
      <c r="CO304" s="29">
        <f t="shared" si="197"/>
        <v>-5.1912068332235322</v>
      </c>
      <c r="CQ304" s="29">
        <f t="shared" si="198"/>
        <v>-35.950000000000003</v>
      </c>
      <c r="CR304" s="29">
        <f t="shared" si="199"/>
        <v>-35.950000000000003</v>
      </c>
      <c r="CS304" s="29">
        <f t="shared" si="200"/>
        <v>-35.950000000000003</v>
      </c>
      <c r="CT304" s="29">
        <f t="shared" si="201"/>
        <v>-35.950000000000003</v>
      </c>
      <c r="CU304" s="29">
        <f t="shared" si="202"/>
        <v>0</v>
      </c>
      <c r="CV304" s="29">
        <f t="shared" si="203"/>
        <v>0</v>
      </c>
      <c r="CW304" s="29">
        <f t="shared" si="204"/>
        <v>-35.950000000000003</v>
      </c>
      <c r="CX304" s="29">
        <f t="shared" si="205"/>
        <v>0</v>
      </c>
      <c r="CY304" s="29">
        <f t="shared" si="206"/>
        <v>-35.950000000000003</v>
      </c>
      <c r="CZ304" s="29">
        <f t="shared" si="207"/>
        <v>-35.950000000000003</v>
      </c>
      <c r="DA304" s="29">
        <f t="shared" si="208"/>
        <v>-35.950000000000003</v>
      </c>
      <c r="DB304" s="29">
        <f t="shared" si="209"/>
        <v>-35.950000000000003</v>
      </c>
      <c r="DC304" s="29">
        <f t="shared" si="210"/>
        <v>-35.950000000000003</v>
      </c>
    </row>
    <row r="305" spans="11:107" s="2" customFormat="1">
      <c r="K305" s="17" t="s">
        <v>102</v>
      </c>
      <c r="L305" s="17" t="s">
        <v>352</v>
      </c>
      <c r="M305" s="17" t="s">
        <v>63</v>
      </c>
      <c r="N305" s="2" t="str">
        <f t="shared" si="221"/>
        <v>GN1G6P014BA</v>
      </c>
      <c r="O305" s="2" t="str">
        <f t="shared" si="217"/>
        <v>BA</v>
      </c>
      <c r="P305" s="2" t="str">
        <f t="shared" si="222"/>
        <v>GN1G-6P014-BA</v>
      </c>
      <c r="Q305" s="2" t="s">
        <v>3305</v>
      </c>
      <c r="R305" s="2" t="s">
        <v>3306</v>
      </c>
      <c r="S305" s="2" t="s">
        <v>2898</v>
      </c>
      <c r="T305" s="2">
        <v>1</v>
      </c>
      <c r="U305" s="2">
        <v>1</v>
      </c>
      <c r="V305" s="2">
        <v>1</v>
      </c>
      <c r="W305" s="2">
        <v>1</v>
      </c>
      <c r="X305" s="2" t="s">
        <v>1375</v>
      </c>
      <c r="Y305" s="2" t="s">
        <v>1375</v>
      </c>
      <c r="Z305" s="2">
        <v>1</v>
      </c>
      <c r="AA305" s="2" t="s">
        <v>1375</v>
      </c>
      <c r="AB305" s="2">
        <v>1</v>
      </c>
      <c r="AC305" s="2">
        <v>1</v>
      </c>
      <c r="AD305" s="2">
        <v>1</v>
      </c>
      <c r="AE305" s="2">
        <v>1</v>
      </c>
      <c r="AF305" s="2">
        <v>1</v>
      </c>
      <c r="AL305" s="2">
        <f t="shared" si="181"/>
        <v>1</v>
      </c>
      <c r="AM305" s="2" t="str">
        <f t="shared" si="211"/>
        <v>GN1G</v>
      </c>
      <c r="AN305" s="2" t="str">
        <f t="shared" si="212"/>
        <v>6P014</v>
      </c>
      <c r="AO305" s="2" t="str">
        <f t="shared" si="214"/>
        <v>BA</v>
      </c>
      <c r="AP305" s="2" t="str">
        <f t="shared" si="182"/>
        <v>GN1G-6P014-BA</v>
      </c>
      <c r="AQ305" s="2" t="s">
        <v>2063</v>
      </c>
      <c r="AR305" s="2" t="s">
        <v>3881</v>
      </c>
      <c r="AV305" s="71" t="s">
        <v>3486</v>
      </c>
      <c r="AW305" s="71" t="s">
        <v>3485</v>
      </c>
      <c r="AZ305" s="39" t="s">
        <v>1648</v>
      </c>
      <c r="BB305" s="29"/>
      <c r="BC305" s="29"/>
      <c r="BD305" s="29"/>
      <c r="BE305" s="29"/>
      <c r="BF305" s="29"/>
      <c r="BG305" s="29">
        <v>-85.33</v>
      </c>
      <c r="BH305" s="29">
        <f t="shared" si="179"/>
        <v>0</v>
      </c>
      <c r="BI305" s="29">
        <f t="shared" si="180"/>
        <v>0</v>
      </c>
      <c r="BJ305" s="29">
        <f t="shared" si="183"/>
        <v>-85.33</v>
      </c>
      <c r="BK305" s="29">
        <f>BJ305/INDEX('EX-Rate'!A:I,MATCH('TT BoM '!BL305,'EX-Rate'!B:B,0),COLUMN('EX-Rate'!E:E))</f>
        <v>-12.321715690652683</v>
      </c>
      <c r="BL305" s="2" t="s">
        <v>2109</v>
      </c>
      <c r="BM305" s="2" t="str">
        <f t="shared" si="220"/>
        <v>LP</v>
      </c>
      <c r="BO305" s="2" t="s">
        <v>2898</v>
      </c>
      <c r="BQ305" s="29"/>
      <c r="BR305" s="29"/>
      <c r="BS305" s="29"/>
      <c r="BT305" s="29"/>
      <c r="BU305" s="29"/>
      <c r="BV305" s="29"/>
      <c r="CC305" s="29">
        <f t="shared" si="185"/>
        <v>-12.321715690652683</v>
      </c>
      <c r="CD305" s="29">
        <f t="shared" si="186"/>
        <v>-12.321715690652683</v>
      </c>
      <c r="CE305" s="29">
        <f t="shared" si="187"/>
        <v>-12.321715690652683</v>
      </c>
      <c r="CF305" s="29">
        <f t="shared" si="188"/>
        <v>-12.321715690652683</v>
      </c>
      <c r="CG305" s="29">
        <f t="shared" si="189"/>
        <v>0</v>
      </c>
      <c r="CH305" s="29">
        <f t="shared" si="190"/>
        <v>0</v>
      </c>
      <c r="CI305" s="29">
        <f t="shared" si="191"/>
        <v>-12.321715690652683</v>
      </c>
      <c r="CJ305" s="29">
        <f t="shared" si="192"/>
        <v>0</v>
      </c>
      <c r="CK305" s="29">
        <f t="shared" si="193"/>
        <v>-12.321715690652683</v>
      </c>
      <c r="CL305" s="29">
        <f t="shared" si="194"/>
        <v>-12.321715690652683</v>
      </c>
      <c r="CM305" s="29">
        <f t="shared" si="195"/>
        <v>-12.321715690652683</v>
      </c>
      <c r="CN305" s="29">
        <f t="shared" si="196"/>
        <v>-12.321715690652683</v>
      </c>
      <c r="CO305" s="29">
        <f t="shared" si="197"/>
        <v>-12.321715690652683</v>
      </c>
      <c r="CQ305" s="29">
        <f t="shared" si="198"/>
        <v>-85.33</v>
      </c>
      <c r="CR305" s="29">
        <f t="shared" si="199"/>
        <v>-85.33</v>
      </c>
      <c r="CS305" s="29">
        <f t="shared" si="200"/>
        <v>-85.33</v>
      </c>
      <c r="CT305" s="29">
        <f t="shared" si="201"/>
        <v>-85.33</v>
      </c>
      <c r="CU305" s="29">
        <f t="shared" si="202"/>
        <v>0</v>
      </c>
      <c r="CV305" s="29">
        <f t="shared" si="203"/>
        <v>0</v>
      </c>
      <c r="CW305" s="29">
        <f t="shared" si="204"/>
        <v>-85.33</v>
      </c>
      <c r="CX305" s="29">
        <f t="shared" si="205"/>
        <v>0</v>
      </c>
      <c r="CY305" s="29">
        <f t="shared" si="206"/>
        <v>-85.33</v>
      </c>
      <c r="CZ305" s="29">
        <f t="shared" si="207"/>
        <v>-85.33</v>
      </c>
      <c r="DA305" s="29">
        <f t="shared" si="208"/>
        <v>-85.33</v>
      </c>
      <c r="DB305" s="29">
        <f t="shared" si="209"/>
        <v>-85.33</v>
      </c>
      <c r="DC305" s="29">
        <f t="shared" si="210"/>
        <v>-85.33</v>
      </c>
    </row>
    <row r="306" spans="11:107" s="2" customFormat="1">
      <c r="K306" s="17" t="s">
        <v>40</v>
      </c>
      <c r="L306" s="17" t="s">
        <v>353</v>
      </c>
      <c r="M306" s="17" t="s">
        <v>36</v>
      </c>
      <c r="N306" s="2" t="str">
        <f t="shared" si="221"/>
        <v>BV616P082CB</v>
      </c>
      <c r="O306" s="2" t="str">
        <f t="shared" si="217"/>
        <v>CB</v>
      </c>
      <c r="P306" s="2" t="str">
        <f t="shared" si="222"/>
        <v>BV61-6P082-CB</v>
      </c>
      <c r="Q306" s="2" t="s">
        <v>3305</v>
      </c>
      <c r="R306" s="2" t="s">
        <v>3306</v>
      </c>
      <c r="S306" s="2" t="s">
        <v>2384</v>
      </c>
      <c r="T306" s="2">
        <v>1</v>
      </c>
      <c r="U306" s="2">
        <v>1</v>
      </c>
      <c r="V306" s="2">
        <v>1</v>
      </c>
      <c r="W306" s="2">
        <v>1</v>
      </c>
      <c r="X306" s="2">
        <v>1</v>
      </c>
      <c r="Y306" s="2">
        <v>1</v>
      </c>
      <c r="Z306" s="2">
        <v>1</v>
      </c>
      <c r="AA306" s="2">
        <v>1</v>
      </c>
      <c r="AB306" s="2">
        <v>1</v>
      </c>
      <c r="AC306" s="2">
        <v>1</v>
      </c>
      <c r="AD306" s="2">
        <v>1</v>
      </c>
      <c r="AE306" s="2">
        <v>1</v>
      </c>
      <c r="AF306" s="2">
        <v>1</v>
      </c>
      <c r="AL306" s="2">
        <f t="shared" si="181"/>
        <v>1</v>
      </c>
      <c r="AM306" s="16" t="s">
        <v>1786</v>
      </c>
      <c r="AN306" s="59" t="s">
        <v>1787</v>
      </c>
      <c r="AO306" s="16" t="s">
        <v>1788</v>
      </c>
      <c r="AP306" s="2" t="str">
        <f t="shared" si="182"/>
        <v>JD81-6P082-CB</v>
      </c>
      <c r="AQ306" s="2" t="s">
        <v>1789</v>
      </c>
      <c r="AR306" s="2" t="s">
        <v>1754</v>
      </c>
      <c r="AT306" s="2" t="s">
        <v>2165</v>
      </c>
      <c r="AU306" s="2" t="s">
        <v>2379</v>
      </c>
      <c r="AV306" s="2" t="s">
        <v>2380</v>
      </c>
      <c r="AW306" s="2" t="s">
        <v>2381</v>
      </c>
      <c r="AX306" s="2" t="s">
        <v>2391</v>
      </c>
      <c r="AY306" s="2" t="s">
        <v>2108</v>
      </c>
      <c r="AZ306" s="39" t="s">
        <v>1648</v>
      </c>
      <c r="BA306" s="2" t="s">
        <v>2115</v>
      </c>
      <c r="BB306" s="29">
        <v>-32.229999999999997</v>
      </c>
      <c r="BC306" s="29">
        <v>-0.9</v>
      </c>
      <c r="BD306" s="29">
        <v>-0.62</v>
      </c>
      <c r="BE306" s="29">
        <v>0</v>
      </c>
      <c r="BF306" s="29">
        <v>0</v>
      </c>
      <c r="BG306" s="29">
        <v>-33.749999999999993</v>
      </c>
      <c r="BH306" s="29">
        <f t="shared" si="179"/>
        <v>0</v>
      </c>
      <c r="BI306" s="29">
        <f t="shared" si="180"/>
        <v>0</v>
      </c>
      <c r="BJ306" s="29">
        <f t="shared" si="183"/>
        <v>-33.749999999999993</v>
      </c>
      <c r="BK306" s="29">
        <f>BJ306/INDEX('EX-Rate'!A:I,MATCH('TT BoM '!BL306,'EX-Rate'!B:B,0),COLUMN('EX-Rate'!E:E))</f>
        <v>-4.873525191134747</v>
      </c>
      <c r="BL306" s="2" t="s">
        <v>2109</v>
      </c>
      <c r="BM306" s="2" t="str">
        <f t="shared" si="220"/>
        <v>LP</v>
      </c>
      <c r="BN306" s="2" t="s">
        <v>2383</v>
      </c>
      <c r="BO306" s="2" t="s">
        <v>2384</v>
      </c>
      <c r="BQ306" s="29">
        <v>-206960</v>
      </c>
      <c r="BR306" s="29">
        <v>-206960</v>
      </c>
      <c r="BS306" s="29"/>
      <c r="BT306" s="29">
        <v>0</v>
      </c>
      <c r="BU306" s="29">
        <v>0</v>
      </c>
      <c r="BV306" s="29">
        <v>0</v>
      </c>
      <c r="CC306" s="29">
        <f t="shared" si="185"/>
        <v>-4.873525191134747</v>
      </c>
      <c r="CD306" s="29">
        <f t="shared" si="186"/>
        <v>-4.873525191134747</v>
      </c>
      <c r="CE306" s="29">
        <f t="shared" si="187"/>
        <v>-4.873525191134747</v>
      </c>
      <c r="CF306" s="29">
        <f t="shared" si="188"/>
        <v>-4.873525191134747</v>
      </c>
      <c r="CG306" s="29">
        <f t="shared" si="189"/>
        <v>-4.873525191134747</v>
      </c>
      <c r="CH306" s="29">
        <f t="shared" si="190"/>
        <v>-4.873525191134747</v>
      </c>
      <c r="CI306" s="29">
        <f t="shared" si="191"/>
        <v>-4.873525191134747</v>
      </c>
      <c r="CJ306" s="29">
        <f t="shared" si="192"/>
        <v>-4.873525191134747</v>
      </c>
      <c r="CK306" s="29">
        <f t="shared" si="193"/>
        <v>-4.873525191134747</v>
      </c>
      <c r="CL306" s="29">
        <f t="shared" si="194"/>
        <v>-4.873525191134747</v>
      </c>
      <c r="CM306" s="29">
        <f t="shared" si="195"/>
        <v>-4.873525191134747</v>
      </c>
      <c r="CN306" s="29">
        <f t="shared" si="196"/>
        <v>-4.873525191134747</v>
      </c>
      <c r="CO306" s="29">
        <f t="shared" si="197"/>
        <v>-4.873525191134747</v>
      </c>
      <c r="CQ306" s="29">
        <f t="shared" si="198"/>
        <v>-33.749999999999993</v>
      </c>
      <c r="CR306" s="29">
        <f t="shared" si="199"/>
        <v>-33.749999999999993</v>
      </c>
      <c r="CS306" s="29">
        <f t="shared" si="200"/>
        <v>-33.749999999999993</v>
      </c>
      <c r="CT306" s="29">
        <f t="shared" si="201"/>
        <v>-33.749999999999993</v>
      </c>
      <c r="CU306" s="29">
        <f t="shared" si="202"/>
        <v>-33.749999999999993</v>
      </c>
      <c r="CV306" s="29">
        <f t="shared" si="203"/>
        <v>-33.749999999999993</v>
      </c>
      <c r="CW306" s="29">
        <f t="shared" si="204"/>
        <v>-33.749999999999993</v>
      </c>
      <c r="CX306" s="29">
        <f t="shared" si="205"/>
        <v>-33.749999999999993</v>
      </c>
      <c r="CY306" s="29">
        <f t="shared" si="206"/>
        <v>-33.749999999999993</v>
      </c>
      <c r="CZ306" s="29">
        <f t="shared" si="207"/>
        <v>-33.749999999999993</v>
      </c>
      <c r="DA306" s="29">
        <f t="shared" si="208"/>
        <v>-33.749999999999993</v>
      </c>
      <c r="DB306" s="29">
        <f t="shared" si="209"/>
        <v>-33.749999999999993</v>
      </c>
      <c r="DC306" s="29">
        <f t="shared" si="210"/>
        <v>-33.749999999999993</v>
      </c>
    </row>
    <row r="307" spans="11:107" s="2" customFormat="1">
      <c r="K307" s="17" t="s">
        <v>124</v>
      </c>
      <c r="L307" s="17" t="s">
        <v>354</v>
      </c>
      <c r="M307" s="17" t="s">
        <v>20</v>
      </c>
      <c r="N307" s="2" t="str">
        <f t="shared" si="221"/>
        <v>JD816P093AA</v>
      </c>
      <c r="O307" s="2" t="str">
        <f t="shared" si="217"/>
        <v>AA</v>
      </c>
      <c r="P307" s="2" t="str">
        <f t="shared" si="222"/>
        <v>JD81-6P093-AA</v>
      </c>
      <c r="Q307" s="2" t="s">
        <v>3305</v>
      </c>
      <c r="R307" s="2" t="s">
        <v>3306</v>
      </c>
      <c r="S307" s="2" t="s">
        <v>2384</v>
      </c>
      <c r="T307" s="2" t="s">
        <v>1375</v>
      </c>
      <c r="U307" s="2" t="s">
        <v>1375</v>
      </c>
      <c r="V307" s="2" t="s">
        <v>1375</v>
      </c>
      <c r="W307" s="2" t="s">
        <v>1375</v>
      </c>
      <c r="X307" s="2" t="s">
        <v>1375</v>
      </c>
      <c r="Y307" s="2">
        <v>1</v>
      </c>
      <c r="Z307" s="2" t="s">
        <v>1375</v>
      </c>
      <c r="AA307" s="2">
        <v>1</v>
      </c>
      <c r="AB307" s="2" t="s">
        <v>1375</v>
      </c>
      <c r="AC307" s="2" t="s">
        <v>1375</v>
      </c>
      <c r="AD307" s="2" t="s">
        <v>1375</v>
      </c>
      <c r="AE307" s="2" t="s">
        <v>1375</v>
      </c>
      <c r="AF307" s="2" t="s">
        <v>1375</v>
      </c>
      <c r="AL307" s="2">
        <f t="shared" si="181"/>
        <v>1</v>
      </c>
      <c r="AM307" s="2" t="str">
        <f t="shared" si="211"/>
        <v>JD81</v>
      </c>
      <c r="AN307" s="2" t="str">
        <f t="shared" si="212"/>
        <v>6P093</v>
      </c>
      <c r="AO307" s="2" t="str">
        <f t="shared" si="214"/>
        <v>AA</v>
      </c>
      <c r="AP307" s="2" t="str">
        <f t="shared" si="182"/>
        <v>JD81-6P093-AA</v>
      </c>
      <c r="AQ307" s="2" t="s">
        <v>1672</v>
      </c>
      <c r="AR307" s="2" t="s">
        <v>1673</v>
      </c>
      <c r="AS307" s="2" t="s">
        <v>2164</v>
      </c>
      <c r="AT307" s="2" t="s">
        <v>2165</v>
      </c>
      <c r="AU307" s="2" t="s">
        <v>2379</v>
      </c>
      <c r="AV307" s="2" t="s">
        <v>2380</v>
      </c>
      <c r="AW307" s="2" t="s">
        <v>2381</v>
      </c>
      <c r="AX307" s="2" t="s">
        <v>2392</v>
      </c>
      <c r="AY307" s="2" t="s">
        <v>2108</v>
      </c>
      <c r="AZ307" s="39" t="s">
        <v>1648</v>
      </c>
      <c r="BA307" s="2" t="s">
        <v>2115</v>
      </c>
      <c r="BB307" s="29">
        <v>-30.65</v>
      </c>
      <c r="BC307" s="29">
        <v>-0.9</v>
      </c>
      <c r="BD307" s="29">
        <v>-0.63</v>
      </c>
      <c r="BE307" s="29">
        <v>0</v>
      </c>
      <c r="BF307" s="29">
        <v>-1.69</v>
      </c>
      <c r="BG307" s="29">
        <v>-33.869999999999997</v>
      </c>
      <c r="BH307" s="29">
        <f t="shared" si="179"/>
        <v>0</v>
      </c>
      <c r="BI307" s="29">
        <f t="shared" si="180"/>
        <v>0</v>
      </c>
      <c r="BJ307" s="29">
        <f t="shared" si="183"/>
        <v>-33.869999999999997</v>
      </c>
      <c r="BK307" s="29">
        <f>BJ307/INDEX('EX-Rate'!A:I,MATCH('TT BoM '!BL307,'EX-Rate'!B:B,0),COLUMN('EX-Rate'!E:E))</f>
        <v>-4.8908532807032268</v>
      </c>
      <c r="BL307" s="2" t="s">
        <v>2109</v>
      </c>
      <c r="BM307" s="2" t="str">
        <f t="shared" si="220"/>
        <v>LP</v>
      </c>
      <c r="BN307" s="2" t="s">
        <v>2383</v>
      </c>
      <c r="BO307" s="2" t="s">
        <v>2384</v>
      </c>
      <c r="BQ307" s="29">
        <v>-308100</v>
      </c>
      <c r="BR307" s="29">
        <v>-308100</v>
      </c>
      <c r="BS307" s="29"/>
      <c r="BT307" s="29">
        <v>-184389.71</v>
      </c>
      <c r="BU307" s="29">
        <v>109231</v>
      </c>
      <c r="BV307" s="29">
        <v>0</v>
      </c>
      <c r="CC307" s="29">
        <f t="shared" si="185"/>
        <v>0</v>
      </c>
      <c r="CD307" s="29">
        <f t="shared" si="186"/>
        <v>0</v>
      </c>
      <c r="CE307" s="29">
        <f t="shared" si="187"/>
        <v>0</v>
      </c>
      <c r="CF307" s="29">
        <f t="shared" si="188"/>
        <v>0</v>
      </c>
      <c r="CG307" s="29">
        <f t="shared" si="189"/>
        <v>0</v>
      </c>
      <c r="CH307" s="29">
        <f t="shared" si="190"/>
        <v>-4.8908532807032268</v>
      </c>
      <c r="CI307" s="29">
        <f t="shared" si="191"/>
        <v>0</v>
      </c>
      <c r="CJ307" s="29">
        <f t="shared" si="192"/>
        <v>-4.8908532807032268</v>
      </c>
      <c r="CK307" s="29">
        <f t="shared" si="193"/>
        <v>0</v>
      </c>
      <c r="CL307" s="29">
        <f t="shared" si="194"/>
        <v>0</v>
      </c>
      <c r="CM307" s="29">
        <f t="shared" si="195"/>
        <v>0</v>
      </c>
      <c r="CN307" s="29">
        <f t="shared" si="196"/>
        <v>0</v>
      </c>
      <c r="CO307" s="29">
        <f t="shared" si="197"/>
        <v>0</v>
      </c>
      <c r="CQ307" s="29">
        <f t="shared" si="198"/>
        <v>0</v>
      </c>
      <c r="CR307" s="29">
        <f t="shared" si="199"/>
        <v>0</v>
      </c>
      <c r="CS307" s="29">
        <f t="shared" si="200"/>
        <v>0</v>
      </c>
      <c r="CT307" s="29">
        <f t="shared" si="201"/>
        <v>0</v>
      </c>
      <c r="CU307" s="29">
        <f t="shared" si="202"/>
        <v>0</v>
      </c>
      <c r="CV307" s="29">
        <f t="shared" si="203"/>
        <v>-33.869999999999997</v>
      </c>
      <c r="CW307" s="29">
        <f t="shared" si="204"/>
        <v>0</v>
      </c>
      <c r="CX307" s="29">
        <f t="shared" si="205"/>
        <v>-33.869999999999997</v>
      </c>
      <c r="CY307" s="29">
        <f t="shared" si="206"/>
        <v>0</v>
      </c>
      <c r="CZ307" s="29">
        <f t="shared" si="207"/>
        <v>0</v>
      </c>
      <c r="DA307" s="29">
        <f t="shared" si="208"/>
        <v>0</v>
      </c>
      <c r="DB307" s="29">
        <f t="shared" si="209"/>
        <v>0</v>
      </c>
      <c r="DC307" s="29">
        <f t="shared" si="210"/>
        <v>0</v>
      </c>
    </row>
    <row r="308" spans="11:107" s="2" customFormat="1">
      <c r="K308" s="17" t="s">
        <v>124</v>
      </c>
      <c r="L308" s="17" t="s">
        <v>354</v>
      </c>
      <c r="M308" s="17" t="s">
        <v>63</v>
      </c>
      <c r="N308" s="2" t="str">
        <f t="shared" si="221"/>
        <v>JD816P093BA</v>
      </c>
      <c r="O308" s="2" t="str">
        <f t="shared" si="217"/>
        <v>BA</v>
      </c>
      <c r="P308" s="2" t="str">
        <f t="shared" si="222"/>
        <v>JD81-6P093-BA</v>
      </c>
      <c r="Q308" s="2" t="s">
        <v>3305</v>
      </c>
      <c r="R308" s="2" t="s">
        <v>3306</v>
      </c>
      <c r="S308" s="2" t="s">
        <v>2384</v>
      </c>
      <c r="T308" s="2" t="s">
        <v>1375</v>
      </c>
      <c r="U308" s="2" t="s">
        <v>1375</v>
      </c>
      <c r="V308" s="2" t="s">
        <v>1375</v>
      </c>
      <c r="W308" s="2" t="s">
        <v>1375</v>
      </c>
      <c r="X308" s="2">
        <v>1</v>
      </c>
      <c r="Y308" s="2" t="s">
        <v>1375</v>
      </c>
      <c r="Z308" s="2" t="s">
        <v>1375</v>
      </c>
      <c r="AA308" s="2" t="s">
        <v>1375</v>
      </c>
      <c r="AB308" s="2" t="s">
        <v>1375</v>
      </c>
      <c r="AC308" s="2" t="s">
        <v>1375</v>
      </c>
      <c r="AD308" s="2" t="s">
        <v>1375</v>
      </c>
      <c r="AE308" s="2" t="s">
        <v>1375</v>
      </c>
      <c r="AF308" s="2" t="s">
        <v>1375</v>
      </c>
      <c r="AL308" s="2">
        <f t="shared" si="181"/>
        <v>1</v>
      </c>
      <c r="AM308" s="2" t="str">
        <f t="shared" si="211"/>
        <v>JD81</v>
      </c>
      <c r="AN308" s="2" t="str">
        <f t="shared" si="212"/>
        <v>6P093</v>
      </c>
      <c r="AO308" s="2" t="str">
        <f t="shared" si="214"/>
        <v>BA</v>
      </c>
      <c r="AP308" s="2" t="str">
        <f t="shared" si="182"/>
        <v>JD81-6P093-BA</v>
      </c>
      <c r="AQ308" s="2" t="s">
        <v>1672</v>
      </c>
      <c r="AR308" s="2" t="s">
        <v>1673</v>
      </c>
      <c r="AS308" s="2" t="s">
        <v>2164</v>
      </c>
      <c r="AT308" s="2" t="s">
        <v>2165</v>
      </c>
      <c r="AU308" s="2" t="s">
        <v>2379</v>
      </c>
      <c r="AV308" s="2" t="s">
        <v>2380</v>
      </c>
      <c r="AW308" s="2" t="s">
        <v>2381</v>
      </c>
      <c r="AX308" s="2" t="s">
        <v>2392</v>
      </c>
      <c r="AY308" s="2" t="s">
        <v>2108</v>
      </c>
      <c r="AZ308" s="39" t="s">
        <v>1648</v>
      </c>
      <c r="BA308" s="2" t="s">
        <v>2115</v>
      </c>
      <c r="BB308" s="29">
        <v>-34.630000000000003</v>
      </c>
      <c r="BC308" s="29">
        <v>-0.9</v>
      </c>
      <c r="BD308" s="29">
        <v>-0.63</v>
      </c>
      <c r="BE308" s="29">
        <v>0</v>
      </c>
      <c r="BF308" s="29">
        <v>-3.58</v>
      </c>
      <c r="BG308" s="29">
        <v>-39.74</v>
      </c>
      <c r="BH308" s="29">
        <f t="shared" si="179"/>
        <v>0</v>
      </c>
      <c r="BI308" s="29">
        <f t="shared" si="180"/>
        <v>0</v>
      </c>
      <c r="BJ308" s="29">
        <f t="shared" si="183"/>
        <v>-39.74</v>
      </c>
      <c r="BK308" s="29">
        <f>BJ308/INDEX('EX-Rate'!A:I,MATCH('TT BoM '!BL308,'EX-Rate'!B:B,0),COLUMN('EX-Rate'!E:E))</f>
        <v>-5.7384856620946643</v>
      </c>
      <c r="BL308" s="2" t="s">
        <v>2109</v>
      </c>
      <c r="BM308" s="2" t="str">
        <f t="shared" si="220"/>
        <v>LP</v>
      </c>
      <c r="BN308" s="2" t="s">
        <v>2383</v>
      </c>
      <c r="BO308" s="2" t="s">
        <v>2384</v>
      </c>
      <c r="BQ308" s="29">
        <v>-262100</v>
      </c>
      <c r="BR308" s="29">
        <v>-262100</v>
      </c>
      <c r="BS308" s="29"/>
      <c r="BT308" s="29">
        <v>-185370.65</v>
      </c>
      <c r="BU308" s="29">
        <v>51741</v>
      </c>
      <c r="BV308" s="29">
        <v>0</v>
      </c>
      <c r="CC308" s="29">
        <f t="shared" si="185"/>
        <v>0</v>
      </c>
      <c r="CD308" s="29">
        <f t="shared" si="186"/>
        <v>0</v>
      </c>
      <c r="CE308" s="29">
        <f t="shared" si="187"/>
        <v>0</v>
      </c>
      <c r="CF308" s="29">
        <f t="shared" si="188"/>
        <v>0</v>
      </c>
      <c r="CG308" s="29">
        <f t="shared" si="189"/>
        <v>-5.7384856620946643</v>
      </c>
      <c r="CH308" s="29">
        <f t="shared" si="190"/>
        <v>0</v>
      </c>
      <c r="CI308" s="29">
        <f t="shared" si="191"/>
        <v>0</v>
      </c>
      <c r="CJ308" s="29">
        <f t="shared" si="192"/>
        <v>0</v>
      </c>
      <c r="CK308" s="29">
        <f t="shared" si="193"/>
        <v>0</v>
      </c>
      <c r="CL308" s="29">
        <f t="shared" si="194"/>
        <v>0</v>
      </c>
      <c r="CM308" s="29">
        <f t="shared" si="195"/>
        <v>0</v>
      </c>
      <c r="CN308" s="29">
        <f t="shared" si="196"/>
        <v>0</v>
      </c>
      <c r="CO308" s="29">
        <f t="shared" si="197"/>
        <v>0</v>
      </c>
      <c r="CQ308" s="29">
        <f t="shared" si="198"/>
        <v>0</v>
      </c>
      <c r="CR308" s="29">
        <f t="shared" si="199"/>
        <v>0</v>
      </c>
      <c r="CS308" s="29">
        <f t="shared" si="200"/>
        <v>0</v>
      </c>
      <c r="CT308" s="29">
        <f t="shared" si="201"/>
        <v>0</v>
      </c>
      <c r="CU308" s="29">
        <f t="shared" si="202"/>
        <v>-39.74</v>
      </c>
      <c r="CV308" s="29">
        <f t="shared" si="203"/>
        <v>0</v>
      </c>
      <c r="CW308" s="29">
        <f t="shared" si="204"/>
        <v>0</v>
      </c>
      <c r="CX308" s="29">
        <f t="shared" si="205"/>
        <v>0</v>
      </c>
      <c r="CY308" s="29">
        <f t="shared" si="206"/>
        <v>0</v>
      </c>
      <c r="CZ308" s="29">
        <f t="shared" si="207"/>
        <v>0</v>
      </c>
      <c r="DA308" s="29">
        <f t="shared" si="208"/>
        <v>0</v>
      </c>
      <c r="DB308" s="29">
        <f t="shared" si="209"/>
        <v>0</v>
      </c>
      <c r="DC308" s="29">
        <f t="shared" si="210"/>
        <v>0</v>
      </c>
    </row>
    <row r="309" spans="11:107" s="2" customFormat="1">
      <c r="K309" s="17" t="s">
        <v>124</v>
      </c>
      <c r="L309" s="17" t="s">
        <v>354</v>
      </c>
      <c r="M309" s="17" t="s">
        <v>64</v>
      </c>
      <c r="N309" s="2" t="str">
        <f t="shared" si="221"/>
        <v>JD816P093CA</v>
      </c>
      <c r="O309" s="2" t="str">
        <f t="shared" si="217"/>
        <v>CA</v>
      </c>
      <c r="P309" s="2" t="str">
        <f t="shared" si="222"/>
        <v>JD81-6P093-CA</v>
      </c>
      <c r="Q309" s="2" t="s">
        <v>3305</v>
      </c>
      <c r="R309" s="2" t="s">
        <v>3306</v>
      </c>
      <c r="S309" s="2" t="s">
        <v>2384</v>
      </c>
      <c r="T309" s="2" t="s">
        <v>1375</v>
      </c>
      <c r="U309" s="2">
        <v>1</v>
      </c>
      <c r="V309" s="2" t="s">
        <v>1375</v>
      </c>
      <c r="W309" s="2">
        <v>1</v>
      </c>
      <c r="X309" s="2" t="s">
        <v>1375</v>
      </c>
      <c r="Y309" s="2" t="s">
        <v>1375</v>
      </c>
      <c r="Z309" s="2">
        <v>1</v>
      </c>
      <c r="AA309" s="2" t="s">
        <v>1375</v>
      </c>
      <c r="AB309" s="2" t="s">
        <v>1375</v>
      </c>
      <c r="AC309" s="2">
        <v>1</v>
      </c>
      <c r="AD309" s="2" t="s">
        <v>1375</v>
      </c>
      <c r="AE309" s="2">
        <v>1</v>
      </c>
      <c r="AF309" s="2">
        <v>1</v>
      </c>
      <c r="AL309" s="2">
        <f t="shared" si="181"/>
        <v>1</v>
      </c>
      <c r="AM309" s="2" t="str">
        <f t="shared" si="211"/>
        <v>JD81</v>
      </c>
      <c r="AN309" s="2" t="str">
        <f t="shared" si="212"/>
        <v>6P093</v>
      </c>
      <c r="AO309" s="2" t="str">
        <f t="shared" si="214"/>
        <v>CA</v>
      </c>
      <c r="AP309" s="2" t="str">
        <f t="shared" si="182"/>
        <v>JD81-6P093-CA</v>
      </c>
      <c r="AQ309" s="2" t="s">
        <v>1672</v>
      </c>
      <c r="AR309" s="2" t="s">
        <v>1673</v>
      </c>
      <c r="AS309" s="2" t="s">
        <v>2164</v>
      </c>
      <c r="AT309" s="2" t="s">
        <v>2165</v>
      </c>
      <c r="AU309" s="2" t="s">
        <v>2379</v>
      </c>
      <c r="AV309" s="2" t="s">
        <v>2380</v>
      </c>
      <c r="AW309" s="2" t="s">
        <v>2381</v>
      </c>
      <c r="AX309" s="2" t="s">
        <v>2393</v>
      </c>
      <c r="AY309" s="2" t="s">
        <v>2108</v>
      </c>
      <c r="AZ309" s="39" t="s">
        <v>1648</v>
      </c>
      <c r="BA309" s="2" t="s">
        <v>2115</v>
      </c>
      <c r="BB309" s="29">
        <v>-29.77</v>
      </c>
      <c r="BC309" s="29">
        <v>-0.9</v>
      </c>
      <c r="BD309" s="29">
        <v>-0.63</v>
      </c>
      <c r="BE309" s="29">
        <v>0</v>
      </c>
      <c r="BF309" s="29">
        <v>-0.73</v>
      </c>
      <c r="BG309" s="29">
        <v>-32.029999999999994</v>
      </c>
      <c r="BH309" s="29">
        <f t="shared" si="179"/>
        <v>0</v>
      </c>
      <c r="BI309" s="29">
        <f t="shared" si="180"/>
        <v>0</v>
      </c>
      <c r="BJ309" s="29">
        <f t="shared" si="183"/>
        <v>-32.029999999999994</v>
      </c>
      <c r="BK309" s="29">
        <f>BJ309/INDEX('EX-Rate'!A:I,MATCH('TT BoM '!BL309,'EX-Rate'!B:B,0),COLUMN('EX-Rate'!E:E))</f>
        <v>-4.62515590731988</v>
      </c>
      <c r="BL309" s="2" t="s">
        <v>2109</v>
      </c>
      <c r="BM309" s="2" t="str">
        <f t="shared" si="220"/>
        <v>LP</v>
      </c>
      <c r="BN309" s="2" t="s">
        <v>2383</v>
      </c>
      <c r="BO309" s="2" t="s">
        <v>2384</v>
      </c>
      <c r="BQ309" s="29">
        <v>-304600</v>
      </c>
      <c r="BR309" s="29">
        <v>-304600</v>
      </c>
      <c r="BS309" s="29"/>
      <c r="BT309" s="29">
        <v>-183992.46</v>
      </c>
      <c r="BU309" s="29">
        <v>252956</v>
      </c>
      <c r="BV309" s="29">
        <v>0</v>
      </c>
      <c r="CC309" s="29">
        <f t="shared" si="185"/>
        <v>0</v>
      </c>
      <c r="CD309" s="29">
        <f t="shared" si="186"/>
        <v>-4.62515590731988</v>
      </c>
      <c r="CE309" s="29">
        <f t="shared" si="187"/>
        <v>0</v>
      </c>
      <c r="CF309" s="29">
        <f t="shared" si="188"/>
        <v>-4.62515590731988</v>
      </c>
      <c r="CG309" s="29">
        <f t="shared" si="189"/>
        <v>0</v>
      </c>
      <c r="CH309" s="29">
        <f t="shared" si="190"/>
        <v>0</v>
      </c>
      <c r="CI309" s="29">
        <f t="shared" si="191"/>
        <v>-4.62515590731988</v>
      </c>
      <c r="CJ309" s="29">
        <f t="shared" si="192"/>
        <v>0</v>
      </c>
      <c r="CK309" s="29">
        <f t="shared" si="193"/>
        <v>0</v>
      </c>
      <c r="CL309" s="29">
        <f t="shared" si="194"/>
        <v>-4.62515590731988</v>
      </c>
      <c r="CM309" s="29">
        <f t="shared" si="195"/>
        <v>0</v>
      </c>
      <c r="CN309" s="29">
        <f t="shared" si="196"/>
        <v>-4.62515590731988</v>
      </c>
      <c r="CO309" s="29">
        <f t="shared" si="197"/>
        <v>-4.62515590731988</v>
      </c>
      <c r="CQ309" s="29">
        <f t="shared" si="198"/>
        <v>0</v>
      </c>
      <c r="CR309" s="29">
        <f t="shared" si="199"/>
        <v>-32.029999999999994</v>
      </c>
      <c r="CS309" s="29">
        <f t="shared" si="200"/>
        <v>0</v>
      </c>
      <c r="CT309" s="29">
        <f t="shared" si="201"/>
        <v>-32.029999999999994</v>
      </c>
      <c r="CU309" s="29">
        <f t="shared" si="202"/>
        <v>0</v>
      </c>
      <c r="CV309" s="29">
        <f t="shared" si="203"/>
        <v>0</v>
      </c>
      <c r="CW309" s="29">
        <f t="shared" si="204"/>
        <v>-32.029999999999994</v>
      </c>
      <c r="CX309" s="29">
        <f t="shared" si="205"/>
        <v>0</v>
      </c>
      <c r="CY309" s="29">
        <f t="shared" si="206"/>
        <v>0</v>
      </c>
      <c r="CZ309" s="29">
        <f t="shared" si="207"/>
        <v>-32.029999999999994</v>
      </c>
      <c r="DA309" s="29">
        <f t="shared" si="208"/>
        <v>0</v>
      </c>
      <c r="DB309" s="29">
        <f t="shared" si="209"/>
        <v>-32.029999999999994</v>
      </c>
      <c r="DC309" s="29">
        <f t="shared" si="210"/>
        <v>-32.029999999999994</v>
      </c>
    </row>
    <row r="310" spans="11:107" s="2" customFormat="1">
      <c r="K310" s="17" t="s">
        <v>124</v>
      </c>
      <c r="L310" s="17" t="s">
        <v>354</v>
      </c>
      <c r="M310" s="17" t="s">
        <v>50</v>
      </c>
      <c r="N310" s="2" t="str">
        <f t="shared" si="221"/>
        <v>JD816P093DB</v>
      </c>
      <c r="O310" s="2" t="str">
        <f t="shared" si="217"/>
        <v>DB</v>
      </c>
      <c r="P310" s="2" t="str">
        <f t="shared" si="222"/>
        <v>JD81-6P093-DB</v>
      </c>
      <c r="Q310" s="2" t="s">
        <v>3305</v>
      </c>
      <c r="R310" s="2" t="s">
        <v>3306</v>
      </c>
      <c r="S310" s="2" t="s">
        <v>2384</v>
      </c>
      <c r="T310" s="2">
        <v>1</v>
      </c>
      <c r="U310" s="2" t="s">
        <v>1375</v>
      </c>
      <c r="V310" s="2">
        <v>1</v>
      </c>
      <c r="W310" s="2" t="s">
        <v>1375</v>
      </c>
      <c r="X310" s="2" t="s">
        <v>1375</v>
      </c>
      <c r="Y310" s="2" t="s">
        <v>1375</v>
      </c>
      <c r="Z310" s="2" t="s">
        <v>1375</v>
      </c>
      <c r="AA310" s="2" t="s">
        <v>1375</v>
      </c>
      <c r="AB310" s="2">
        <v>1</v>
      </c>
      <c r="AC310" s="2" t="s">
        <v>1375</v>
      </c>
      <c r="AD310" s="2">
        <v>1</v>
      </c>
      <c r="AE310" s="2" t="s">
        <v>1375</v>
      </c>
      <c r="AF310" s="2" t="s">
        <v>1375</v>
      </c>
      <c r="AL310" s="2">
        <f t="shared" si="181"/>
        <v>1</v>
      </c>
      <c r="AM310" s="2" t="str">
        <f t="shared" si="211"/>
        <v>JD81</v>
      </c>
      <c r="AN310" s="2" t="str">
        <f t="shared" si="212"/>
        <v>6P093</v>
      </c>
      <c r="AO310" s="2" t="str">
        <f t="shared" si="214"/>
        <v>DB</v>
      </c>
      <c r="AP310" s="2" t="str">
        <f t="shared" si="182"/>
        <v>JD81-6P093-DB</v>
      </c>
      <c r="AQ310" s="2" t="s">
        <v>1672</v>
      </c>
      <c r="AR310" s="2" t="s">
        <v>1673</v>
      </c>
      <c r="AS310" s="2" t="s">
        <v>2164</v>
      </c>
      <c r="AT310" s="2" t="s">
        <v>2165</v>
      </c>
      <c r="AU310" s="2" t="s">
        <v>2379</v>
      </c>
      <c r="AV310" s="2" t="s">
        <v>2394</v>
      </c>
      <c r="AW310" s="2" t="s">
        <v>2381</v>
      </c>
      <c r="AX310" s="2" t="s">
        <v>2393</v>
      </c>
      <c r="AY310" s="2" t="s">
        <v>2108</v>
      </c>
      <c r="AZ310" s="39" t="s">
        <v>1648</v>
      </c>
      <c r="BA310" s="2" t="s">
        <v>2115</v>
      </c>
      <c r="BB310" s="29">
        <v>-32.08</v>
      </c>
      <c r="BC310" s="29">
        <v>-0.9</v>
      </c>
      <c r="BD310" s="29">
        <v>-0.53</v>
      </c>
      <c r="BE310" s="29">
        <v>0</v>
      </c>
      <c r="BF310" s="29">
        <v>-1.1399999999999999</v>
      </c>
      <c r="BG310" s="29">
        <v>-34.65</v>
      </c>
      <c r="BH310" s="29">
        <f t="shared" si="179"/>
        <v>0</v>
      </c>
      <c r="BI310" s="29">
        <f t="shared" si="180"/>
        <v>0</v>
      </c>
      <c r="BJ310" s="29">
        <f t="shared" si="183"/>
        <v>-34.65</v>
      </c>
      <c r="BK310" s="29">
        <f>BJ310/INDEX('EX-Rate'!A:I,MATCH('TT BoM '!BL310,'EX-Rate'!B:B,0),COLUMN('EX-Rate'!E:E))</f>
        <v>-5.0034858628983416</v>
      </c>
      <c r="BL310" s="2" t="s">
        <v>2109</v>
      </c>
      <c r="BM310" s="2" t="str">
        <f t="shared" si="220"/>
        <v>LP</v>
      </c>
      <c r="BN310" s="2" t="s">
        <v>2383</v>
      </c>
      <c r="BO310" s="2" t="s">
        <v>2384</v>
      </c>
      <c r="BQ310" s="29">
        <v>-298170</v>
      </c>
      <c r="BR310" s="29">
        <v>-298170</v>
      </c>
      <c r="BS310" s="29"/>
      <c r="BT310" s="29">
        <v>-183209.37</v>
      </c>
      <c r="BU310" s="29">
        <v>160972</v>
      </c>
      <c r="BV310" s="29">
        <v>0</v>
      </c>
      <c r="CC310" s="29">
        <f t="shared" si="185"/>
        <v>-5.0034858628983416</v>
      </c>
      <c r="CD310" s="29">
        <f t="shared" si="186"/>
        <v>0</v>
      </c>
      <c r="CE310" s="29">
        <f t="shared" si="187"/>
        <v>-5.0034858628983416</v>
      </c>
      <c r="CF310" s="29">
        <f t="shared" si="188"/>
        <v>0</v>
      </c>
      <c r="CG310" s="29">
        <f t="shared" si="189"/>
        <v>0</v>
      </c>
      <c r="CH310" s="29">
        <f t="shared" si="190"/>
        <v>0</v>
      </c>
      <c r="CI310" s="29">
        <f t="shared" si="191"/>
        <v>0</v>
      </c>
      <c r="CJ310" s="29">
        <f t="shared" si="192"/>
        <v>0</v>
      </c>
      <c r="CK310" s="29">
        <f t="shared" si="193"/>
        <v>-5.0034858628983416</v>
      </c>
      <c r="CL310" s="29">
        <f t="shared" si="194"/>
        <v>0</v>
      </c>
      <c r="CM310" s="29">
        <f t="shared" si="195"/>
        <v>-5.0034858628983416</v>
      </c>
      <c r="CN310" s="29">
        <f t="shared" si="196"/>
        <v>0</v>
      </c>
      <c r="CO310" s="29">
        <f t="shared" si="197"/>
        <v>0</v>
      </c>
      <c r="CQ310" s="29">
        <f t="shared" si="198"/>
        <v>-34.65</v>
      </c>
      <c r="CR310" s="29">
        <f t="shared" si="199"/>
        <v>0</v>
      </c>
      <c r="CS310" s="29">
        <f t="shared" si="200"/>
        <v>-34.65</v>
      </c>
      <c r="CT310" s="29">
        <f t="shared" si="201"/>
        <v>0</v>
      </c>
      <c r="CU310" s="29">
        <f t="shared" si="202"/>
        <v>0</v>
      </c>
      <c r="CV310" s="29">
        <f t="shared" si="203"/>
        <v>0</v>
      </c>
      <c r="CW310" s="29">
        <f t="shared" si="204"/>
        <v>0</v>
      </c>
      <c r="CX310" s="29">
        <f t="shared" si="205"/>
        <v>0</v>
      </c>
      <c r="CY310" s="29">
        <f t="shared" si="206"/>
        <v>-34.65</v>
      </c>
      <c r="CZ310" s="29">
        <f t="shared" si="207"/>
        <v>0</v>
      </c>
      <c r="DA310" s="29">
        <f t="shared" si="208"/>
        <v>-34.65</v>
      </c>
      <c r="DB310" s="29">
        <f t="shared" si="209"/>
        <v>0</v>
      </c>
      <c r="DC310" s="29">
        <f t="shared" si="210"/>
        <v>0</v>
      </c>
    </row>
    <row r="311" spans="11:107" s="2" customFormat="1">
      <c r="K311" s="17" t="s">
        <v>18</v>
      </c>
      <c r="L311" s="17" t="s">
        <v>355</v>
      </c>
      <c r="M311" s="17" t="s">
        <v>358</v>
      </c>
      <c r="N311" s="2" t="str">
        <f t="shared" si="221"/>
        <v>ED8B61294AC3JM4</v>
      </c>
      <c r="O311" s="2" t="str">
        <f t="shared" si="217"/>
        <v>ACW</v>
      </c>
      <c r="P311" s="2" t="str">
        <f t="shared" si="222"/>
        <v>ED8B-61294-ACW</v>
      </c>
      <c r="Q311" s="2" t="s">
        <v>3305</v>
      </c>
      <c r="R311" s="2" t="s">
        <v>3306</v>
      </c>
      <c r="S311" s="2" t="s">
        <v>3207</v>
      </c>
      <c r="T311" s="2">
        <v>1</v>
      </c>
      <c r="U311" s="2">
        <v>1</v>
      </c>
      <c r="V311" s="2">
        <v>1</v>
      </c>
      <c r="W311" s="2">
        <v>1</v>
      </c>
      <c r="X311" s="2">
        <v>1</v>
      </c>
      <c r="Y311" s="2">
        <v>1</v>
      </c>
      <c r="Z311" s="2">
        <v>1</v>
      </c>
      <c r="AA311" s="2">
        <v>1</v>
      </c>
      <c r="AB311" s="2">
        <v>1</v>
      </c>
      <c r="AC311" s="2">
        <v>1</v>
      </c>
      <c r="AD311" s="2">
        <v>1</v>
      </c>
      <c r="AE311" s="2">
        <v>1</v>
      </c>
      <c r="AF311" s="2">
        <v>1</v>
      </c>
      <c r="AL311" s="2">
        <f t="shared" si="181"/>
        <v>1</v>
      </c>
      <c r="AM311" s="2" t="str">
        <f t="shared" si="211"/>
        <v>ED8B</v>
      </c>
      <c r="AN311" s="2" t="str">
        <f t="shared" si="212"/>
        <v>61294</v>
      </c>
      <c r="AO311" s="2" t="str">
        <f t="shared" si="214"/>
        <v>ACW</v>
      </c>
      <c r="AP311" s="2" t="str">
        <f t="shared" si="182"/>
        <v>ED8B-61294-ACW</v>
      </c>
      <c r="AQ311" s="2" t="s">
        <v>1672</v>
      </c>
      <c r="AR311" s="2" t="s">
        <v>1673</v>
      </c>
      <c r="AS311" s="2">
        <v>0</v>
      </c>
      <c r="AT311" s="2" t="s">
        <v>2160</v>
      </c>
      <c r="AU311" s="2" t="s">
        <v>2395</v>
      </c>
      <c r="AV311" s="2" t="s">
        <v>2396</v>
      </c>
      <c r="AW311" s="2" t="s">
        <v>2397</v>
      </c>
      <c r="AX311" s="2">
        <v>0</v>
      </c>
      <c r="AY311" s="2" t="s">
        <v>2108</v>
      </c>
      <c r="AZ311" s="2" t="s">
        <v>1646</v>
      </c>
      <c r="BA311" s="2" t="s">
        <v>2073</v>
      </c>
      <c r="BB311" s="29">
        <v>-103.2</v>
      </c>
      <c r="BC311" s="29">
        <v>-1.01</v>
      </c>
      <c r="BD311" s="29" t="s">
        <v>2275</v>
      </c>
      <c r="BE311" s="29">
        <v>-0.56000000000000005</v>
      </c>
      <c r="BF311" s="29">
        <v>-0.23</v>
      </c>
      <c r="BG311" s="29">
        <v>-105.00000000000001</v>
      </c>
      <c r="BH311" s="29">
        <f t="shared" si="179"/>
        <v>0</v>
      </c>
      <c r="BI311" s="29">
        <f t="shared" si="180"/>
        <v>0</v>
      </c>
      <c r="BJ311" s="29">
        <f t="shared" si="183"/>
        <v>-105.00000000000001</v>
      </c>
      <c r="BK311" s="29">
        <f>BJ311/INDEX('EX-Rate'!A:I,MATCH('TT BoM '!BL311,'EX-Rate'!B:B,0),COLUMN('EX-Rate'!E:E))</f>
        <v>-15.162078372419218</v>
      </c>
      <c r="BL311" s="2" t="s">
        <v>2109</v>
      </c>
      <c r="BM311" s="2" t="str">
        <f t="shared" si="220"/>
        <v>LP</v>
      </c>
      <c r="BN311" s="2" t="s">
        <v>2398</v>
      </c>
      <c r="BO311" s="2" t="s">
        <v>2399</v>
      </c>
      <c r="BQ311" s="29">
        <v>0</v>
      </c>
      <c r="BR311" s="29">
        <v>0</v>
      </c>
      <c r="BS311" s="29"/>
      <c r="BT311" s="29">
        <v>-529998</v>
      </c>
      <c r="BU311" s="29">
        <v>2299556</v>
      </c>
      <c r="BV311" s="29">
        <v>0</v>
      </c>
      <c r="CC311" s="29">
        <f t="shared" si="185"/>
        <v>-15.162078372419218</v>
      </c>
      <c r="CD311" s="29">
        <f t="shared" si="186"/>
        <v>-15.162078372419218</v>
      </c>
      <c r="CE311" s="29">
        <f t="shared" si="187"/>
        <v>-15.162078372419218</v>
      </c>
      <c r="CF311" s="29">
        <f t="shared" si="188"/>
        <v>-15.162078372419218</v>
      </c>
      <c r="CG311" s="29">
        <f t="shared" si="189"/>
        <v>-15.162078372419218</v>
      </c>
      <c r="CH311" s="29">
        <f t="shared" si="190"/>
        <v>-15.162078372419218</v>
      </c>
      <c r="CI311" s="29">
        <f t="shared" si="191"/>
        <v>-15.162078372419218</v>
      </c>
      <c r="CJ311" s="29">
        <f t="shared" si="192"/>
        <v>-15.162078372419218</v>
      </c>
      <c r="CK311" s="29">
        <f t="shared" si="193"/>
        <v>-15.162078372419218</v>
      </c>
      <c r="CL311" s="29">
        <f t="shared" si="194"/>
        <v>-15.162078372419218</v>
      </c>
      <c r="CM311" s="29">
        <f t="shared" si="195"/>
        <v>-15.162078372419218</v>
      </c>
      <c r="CN311" s="29">
        <f t="shared" si="196"/>
        <v>-15.162078372419218</v>
      </c>
      <c r="CO311" s="29">
        <f t="shared" si="197"/>
        <v>-15.162078372419218</v>
      </c>
      <c r="CQ311" s="29">
        <f t="shared" si="198"/>
        <v>-105.00000000000001</v>
      </c>
      <c r="CR311" s="29">
        <f t="shared" si="199"/>
        <v>-105.00000000000001</v>
      </c>
      <c r="CS311" s="29">
        <f t="shared" si="200"/>
        <v>-105.00000000000001</v>
      </c>
      <c r="CT311" s="29">
        <f t="shared" si="201"/>
        <v>-105.00000000000001</v>
      </c>
      <c r="CU311" s="29">
        <f t="shared" si="202"/>
        <v>-105.00000000000001</v>
      </c>
      <c r="CV311" s="29">
        <f t="shared" si="203"/>
        <v>-105.00000000000001</v>
      </c>
      <c r="CW311" s="29">
        <f t="shared" si="204"/>
        <v>-105.00000000000001</v>
      </c>
      <c r="CX311" s="29">
        <f t="shared" si="205"/>
        <v>-105.00000000000001</v>
      </c>
      <c r="CY311" s="29">
        <f t="shared" si="206"/>
        <v>-105.00000000000001</v>
      </c>
      <c r="CZ311" s="29">
        <f t="shared" si="207"/>
        <v>-105.00000000000001</v>
      </c>
      <c r="DA311" s="29">
        <f t="shared" si="208"/>
        <v>-105.00000000000001</v>
      </c>
      <c r="DB311" s="29">
        <f t="shared" si="209"/>
        <v>-105.00000000000001</v>
      </c>
      <c r="DC311" s="29">
        <f t="shared" si="210"/>
        <v>-105.00000000000001</v>
      </c>
    </row>
    <row r="312" spans="11:107" s="2" customFormat="1">
      <c r="K312" s="17" t="s">
        <v>18</v>
      </c>
      <c r="L312" s="17" t="s">
        <v>359</v>
      </c>
      <c r="M312" s="17" t="s">
        <v>358</v>
      </c>
      <c r="N312" s="2" t="str">
        <f t="shared" si="221"/>
        <v>ED8B61295AC3JM4</v>
      </c>
      <c r="O312" s="2" t="str">
        <f t="shared" si="217"/>
        <v>ACW</v>
      </c>
      <c r="P312" s="2" t="str">
        <f t="shared" si="222"/>
        <v>ED8B-61295-ACW</v>
      </c>
      <c r="Q312" s="2" t="s">
        <v>3305</v>
      </c>
      <c r="R312" s="2" t="s">
        <v>3306</v>
      </c>
      <c r="S312" s="2" t="s">
        <v>3207</v>
      </c>
      <c r="T312" s="2">
        <v>1</v>
      </c>
      <c r="U312" s="2">
        <v>1</v>
      </c>
      <c r="V312" s="2">
        <v>1</v>
      </c>
      <c r="W312" s="2">
        <v>1</v>
      </c>
      <c r="X312" s="2">
        <v>1</v>
      </c>
      <c r="Y312" s="2">
        <v>1</v>
      </c>
      <c r="Z312" s="2">
        <v>1</v>
      </c>
      <c r="AA312" s="2">
        <v>1</v>
      </c>
      <c r="AB312" s="2">
        <v>1</v>
      </c>
      <c r="AC312" s="2">
        <v>1</v>
      </c>
      <c r="AD312" s="2">
        <v>1</v>
      </c>
      <c r="AE312" s="2">
        <v>1</v>
      </c>
      <c r="AF312" s="2">
        <v>1</v>
      </c>
      <c r="AL312" s="2">
        <f t="shared" si="181"/>
        <v>1</v>
      </c>
      <c r="AM312" s="2" t="str">
        <f t="shared" si="211"/>
        <v>ED8B</v>
      </c>
      <c r="AN312" s="2" t="str">
        <f t="shared" si="212"/>
        <v>61295</v>
      </c>
      <c r="AO312" s="2" t="str">
        <f t="shared" si="214"/>
        <v>ACW</v>
      </c>
      <c r="AP312" s="2" t="str">
        <f t="shared" si="182"/>
        <v>ED8B-61295-ACW</v>
      </c>
      <c r="AQ312" s="2" t="s">
        <v>1672</v>
      </c>
      <c r="AR312" s="2" t="s">
        <v>1673</v>
      </c>
      <c r="AS312" s="2">
        <v>0</v>
      </c>
      <c r="AT312" s="2" t="s">
        <v>2160</v>
      </c>
      <c r="AU312" s="2" t="s">
        <v>2395</v>
      </c>
      <c r="AV312" s="2" t="s">
        <v>2396</v>
      </c>
      <c r="AW312" s="2" t="s">
        <v>2397</v>
      </c>
      <c r="AX312" s="2">
        <v>0</v>
      </c>
      <c r="AY312" s="2" t="s">
        <v>2108</v>
      </c>
      <c r="AZ312" s="2" t="s">
        <v>1646</v>
      </c>
      <c r="BA312" s="2" t="s">
        <v>2073</v>
      </c>
      <c r="BB312" s="29">
        <v>-103.2</v>
      </c>
      <c r="BC312" s="29">
        <v>-1.01</v>
      </c>
      <c r="BD312" s="29" t="s">
        <v>2275</v>
      </c>
      <c r="BE312" s="29">
        <v>-0.56000000000000005</v>
      </c>
      <c r="BF312" s="29">
        <v>-0.23</v>
      </c>
      <c r="BG312" s="29">
        <v>-105.00000000000001</v>
      </c>
      <c r="BH312" s="29">
        <f t="shared" si="179"/>
        <v>0</v>
      </c>
      <c r="BI312" s="29">
        <f t="shared" si="180"/>
        <v>0</v>
      </c>
      <c r="BJ312" s="29">
        <f t="shared" si="183"/>
        <v>-105.00000000000001</v>
      </c>
      <c r="BK312" s="29">
        <f>BJ312/INDEX('EX-Rate'!A:I,MATCH('TT BoM '!BL312,'EX-Rate'!B:B,0),COLUMN('EX-Rate'!E:E))</f>
        <v>-15.162078372419218</v>
      </c>
      <c r="BL312" s="2" t="s">
        <v>2109</v>
      </c>
      <c r="BM312" s="2" t="str">
        <f t="shared" si="220"/>
        <v>LP</v>
      </c>
      <c r="BN312" s="2" t="s">
        <v>2398</v>
      </c>
      <c r="BO312" s="2" t="s">
        <v>2399</v>
      </c>
      <c r="BQ312" s="29">
        <v>0</v>
      </c>
      <c r="BR312" s="29">
        <v>0</v>
      </c>
      <c r="BS312" s="29"/>
      <c r="BT312" s="29" t="s">
        <v>2400</v>
      </c>
      <c r="BU312" s="29">
        <v>0</v>
      </c>
      <c r="BV312" s="29">
        <v>0</v>
      </c>
      <c r="CC312" s="29">
        <f t="shared" si="185"/>
        <v>-15.162078372419218</v>
      </c>
      <c r="CD312" s="29">
        <f t="shared" si="186"/>
        <v>-15.162078372419218</v>
      </c>
      <c r="CE312" s="29">
        <f t="shared" si="187"/>
        <v>-15.162078372419218</v>
      </c>
      <c r="CF312" s="29">
        <f t="shared" si="188"/>
        <v>-15.162078372419218</v>
      </c>
      <c r="CG312" s="29">
        <f t="shared" si="189"/>
        <v>-15.162078372419218</v>
      </c>
      <c r="CH312" s="29">
        <f t="shared" si="190"/>
        <v>-15.162078372419218</v>
      </c>
      <c r="CI312" s="29">
        <f t="shared" si="191"/>
        <v>-15.162078372419218</v>
      </c>
      <c r="CJ312" s="29">
        <f t="shared" si="192"/>
        <v>-15.162078372419218</v>
      </c>
      <c r="CK312" s="29">
        <f t="shared" si="193"/>
        <v>-15.162078372419218</v>
      </c>
      <c r="CL312" s="29">
        <f t="shared" si="194"/>
        <v>-15.162078372419218</v>
      </c>
      <c r="CM312" s="29">
        <f t="shared" si="195"/>
        <v>-15.162078372419218</v>
      </c>
      <c r="CN312" s="29">
        <f t="shared" si="196"/>
        <v>-15.162078372419218</v>
      </c>
      <c r="CO312" s="29">
        <f t="shared" si="197"/>
        <v>-15.162078372419218</v>
      </c>
      <c r="CQ312" s="29">
        <f t="shared" si="198"/>
        <v>-105.00000000000001</v>
      </c>
      <c r="CR312" s="29">
        <f t="shared" si="199"/>
        <v>-105.00000000000001</v>
      </c>
      <c r="CS312" s="29">
        <f t="shared" si="200"/>
        <v>-105.00000000000001</v>
      </c>
      <c r="CT312" s="29">
        <f t="shared" si="201"/>
        <v>-105.00000000000001</v>
      </c>
      <c r="CU312" s="29">
        <f t="shared" si="202"/>
        <v>-105.00000000000001</v>
      </c>
      <c r="CV312" s="29">
        <f t="shared" si="203"/>
        <v>-105.00000000000001</v>
      </c>
      <c r="CW312" s="29">
        <f t="shared" si="204"/>
        <v>-105.00000000000001</v>
      </c>
      <c r="CX312" s="29">
        <f t="shared" si="205"/>
        <v>-105.00000000000001</v>
      </c>
      <c r="CY312" s="29">
        <f t="shared" si="206"/>
        <v>-105.00000000000001</v>
      </c>
      <c r="CZ312" s="29">
        <f t="shared" si="207"/>
        <v>-105.00000000000001</v>
      </c>
      <c r="DA312" s="29">
        <f t="shared" si="208"/>
        <v>-105.00000000000001</v>
      </c>
      <c r="DB312" s="29">
        <f t="shared" si="209"/>
        <v>-105.00000000000001</v>
      </c>
      <c r="DC312" s="29">
        <f t="shared" si="210"/>
        <v>-105.00000000000001</v>
      </c>
    </row>
    <row r="313" spans="11:107" s="2" customFormat="1">
      <c r="K313" s="17" t="s">
        <v>109</v>
      </c>
      <c r="L313" s="17" t="s">
        <v>360</v>
      </c>
      <c r="M313" s="17" t="s">
        <v>45</v>
      </c>
      <c r="N313" s="2" t="str">
        <f t="shared" si="221"/>
        <v>JD8P7A031AC</v>
      </c>
      <c r="O313" s="2" t="str">
        <f t="shared" si="217"/>
        <v>AC</v>
      </c>
      <c r="P313" s="2" t="str">
        <f t="shared" si="222"/>
        <v>JD8P-7A031-AC</v>
      </c>
      <c r="Q313" s="2" t="s">
        <v>3305</v>
      </c>
      <c r="R313" s="2" t="s">
        <v>3306</v>
      </c>
      <c r="S313" s="2" t="s">
        <v>3326</v>
      </c>
      <c r="T313" s="2" t="s">
        <v>1375</v>
      </c>
      <c r="U313" s="2" t="s">
        <v>1375</v>
      </c>
      <c r="V313" s="2" t="s">
        <v>1375</v>
      </c>
      <c r="W313" s="2" t="s">
        <v>1375</v>
      </c>
      <c r="X313" s="2" t="s">
        <v>1375</v>
      </c>
      <c r="Y313" s="2">
        <v>1</v>
      </c>
      <c r="Z313" s="2" t="s">
        <v>1375</v>
      </c>
      <c r="AA313" s="2">
        <v>1</v>
      </c>
      <c r="AB313" s="2" t="s">
        <v>1375</v>
      </c>
      <c r="AC313" s="2" t="s">
        <v>1375</v>
      </c>
      <c r="AD313" s="2" t="s">
        <v>1375</v>
      </c>
      <c r="AE313" s="2" t="s">
        <v>1375</v>
      </c>
      <c r="AF313" s="2" t="s">
        <v>1375</v>
      </c>
      <c r="AL313" s="2">
        <f t="shared" si="181"/>
        <v>1</v>
      </c>
      <c r="AM313" s="2" t="str">
        <f t="shared" si="211"/>
        <v>JD8P</v>
      </c>
      <c r="AN313" s="2" t="str">
        <f t="shared" si="212"/>
        <v>7A031</v>
      </c>
      <c r="AO313" s="2" t="s">
        <v>1407</v>
      </c>
      <c r="AP313" s="2" t="str">
        <f t="shared" si="182"/>
        <v>JD8P-7A031-AB</v>
      </c>
      <c r="AQ313" s="2" t="s">
        <v>1674</v>
      </c>
      <c r="AR313" s="2" t="s">
        <v>1675</v>
      </c>
      <c r="AS313" s="2" t="s">
        <v>2164</v>
      </c>
      <c r="AT313" s="2" t="s">
        <v>2165</v>
      </c>
      <c r="AU313" s="2" t="s">
        <v>2219</v>
      </c>
      <c r="AV313" s="2" t="s">
        <v>2401</v>
      </c>
      <c r="AW313" s="2" t="s">
        <v>2402</v>
      </c>
      <c r="AX313" s="2" t="s">
        <v>2403</v>
      </c>
      <c r="AY313" s="2" t="s">
        <v>2108</v>
      </c>
      <c r="AZ313" s="39" t="s">
        <v>1648</v>
      </c>
      <c r="BA313" s="2" t="s">
        <v>2115</v>
      </c>
      <c r="BB313" s="29">
        <v>-46.98</v>
      </c>
      <c r="BC313" s="29">
        <v>-1.76</v>
      </c>
      <c r="BD313" s="29">
        <v>-4.76</v>
      </c>
      <c r="BE313" s="29">
        <v>0</v>
      </c>
      <c r="BF313" s="29">
        <v>-0.71</v>
      </c>
      <c r="BG313" s="29">
        <v>-54.209999999999994</v>
      </c>
      <c r="BH313" s="29">
        <f t="shared" si="179"/>
        <v>0</v>
      </c>
      <c r="BI313" s="29">
        <f t="shared" si="180"/>
        <v>0</v>
      </c>
      <c r="BJ313" s="29">
        <f t="shared" si="183"/>
        <v>-54.209999999999994</v>
      </c>
      <c r="BK313" s="29">
        <f>BJ313/INDEX('EX-Rate'!A:I,MATCH('TT BoM '!BL313,'EX-Rate'!B:B,0),COLUMN('EX-Rate'!E:E))</f>
        <v>-7.827964462560435</v>
      </c>
      <c r="BL313" s="2" t="s">
        <v>2109</v>
      </c>
      <c r="BM313" s="2" t="str">
        <f t="shared" si="220"/>
        <v>LP</v>
      </c>
      <c r="BN313" s="2" t="s">
        <v>2404</v>
      </c>
      <c r="BO313" s="2">
        <v>0</v>
      </c>
      <c r="BQ313" s="29">
        <v>-425362</v>
      </c>
      <c r="BR313" s="29">
        <v>-425362</v>
      </c>
      <c r="BS313" s="29"/>
      <c r="BT313" s="29">
        <v>-77736</v>
      </c>
      <c r="BU313" s="29">
        <v>109231</v>
      </c>
      <c r="BV313" s="29">
        <v>0</v>
      </c>
      <c r="CC313" s="29">
        <f t="shared" si="185"/>
        <v>0</v>
      </c>
      <c r="CD313" s="29">
        <f t="shared" si="186"/>
        <v>0</v>
      </c>
      <c r="CE313" s="29">
        <f t="shared" si="187"/>
        <v>0</v>
      </c>
      <c r="CF313" s="29">
        <f t="shared" si="188"/>
        <v>0</v>
      </c>
      <c r="CG313" s="29">
        <f t="shared" si="189"/>
        <v>0</v>
      </c>
      <c r="CH313" s="29">
        <f t="shared" si="190"/>
        <v>-7.827964462560435</v>
      </c>
      <c r="CI313" s="29">
        <f t="shared" si="191"/>
        <v>0</v>
      </c>
      <c r="CJ313" s="29">
        <f t="shared" si="192"/>
        <v>-7.827964462560435</v>
      </c>
      <c r="CK313" s="29">
        <f t="shared" si="193"/>
        <v>0</v>
      </c>
      <c r="CL313" s="29">
        <f t="shared" si="194"/>
        <v>0</v>
      </c>
      <c r="CM313" s="29">
        <f t="shared" si="195"/>
        <v>0</v>
      </c>
      <c r="CN313" s="29">
        <f t="shared" si="196"/>
        <v>0</v>
      </c>
      <c r="CO313" s="29">
        <f t="shared" si="197"/>
        <v>0</v>
      </c>
      <c r="CQ313" s="29">
        <f t="shared" si="198"/>
        <v>0</v>
      </c>
      <c r="CR313" s="29">
        <f t="shared" si="199"/>
        <v>0</v>
      </c>
      <c r="CS313" s="29">
        <f t="shared" si="200"/>
        <v>0</v>
      </c>
      <c r="CT313" s="29">
        <f t="shared" si="201"/>
        <v>0</v>
      </c>
      <c r="CU313" s="29">
        <f t="shared" si="202"/>
        <v>0</v>
      </c>
      <c r="CV313" s="29">
        <f t="shared" si="203"/>
        <v>-54.209999999999994</v>
      </c>
      <c r="CW313" s="29">
        <f t="shared" si="204"/>
        <v>0</v>
      </c>
      <c r="CX313" s="29">
        <f t="shared" si="205"/>
        <v>-54.209999999999994</v>
      </c>
      <c r="CY313" s="29">
        <f t="shared" si="206"/>
        <v>0</v>
      </c>
      <c r="CZ313" s="29">
        <f t="shared" si="207"/>
        <v>0</v>
      </c>
      <c r="DA313" s="29">
        <f t="shared" si="208"/>
        <v>0</v>
      </c>
      <c r="DB313" s="29">
        <f t="shared" si="209"/>
        <v>0</v>
      </c>
      <c r="DC313" s="29">
        <f t="shared" si="210"/>
        <v>0</v>
      </c>
    </row>
    <row r="314" spans="11:107" s="2" customFormat="1">
      <c r="K314" s="17" t="s">
        <v>109</v>
      </c>
      <c r="L314" s="17" t="s">
        <v>360</v>
      </c>
      <c r="M314" s="17" t="s">
        <v>61</v>
      </c>
      <c r="N314" s="2" t="str">
        <f t="shared" si="221"/>
        <v>JD8P7A031BB</v>
      </c>
      <c r="O314" s="2" t="str">
        <f t="shared" si="217"/>
        <v>BB</v>
      </c>
      <c r="P314" s="2" t="str">
        <f t="shared" si="222"/>
        <v>JD8P-7A031-BB</v>
      </c>
      <c r="Q314" s="2" t="s">
        <v>3305</v>
      </c>
      <c r="R314" s="2" t="s">
        <v>3306</v>
      </c>
      <c r="S314" s="2" t="s">
        <v>3326</v>
      </c>
      <c r="T314" s="2" t="s">
        <v>1375</v>
      </c>
      <c r="U314" s="2">
        <v>1</v>
      </c>
      <c r="V314" s="2" t="s">
        <v>1375</v>
      </c>
      <c r="W314" s="2">
        <v>1</v>
      </c>
      <c r="X314" s="2" t="s">
        <v>1375</v>
      </c>
      <c r="Y314" s="2" t="s">
        <v>1375</v>
      </c>
      <c r="Z314" s="2">
        <v>1</v>
      </c>
      <c r="AA314" s="2" t="s">
        <v>1375</v>
      </c>
      <c r="AB314" s="2" t="s">
        <v>1375</v>
      </c>
      <c r="AC314" s="2">
        <v>1</v>
      </c>
      <c r="AD314" s="2" t="s">
        <v>1375</v>
      </c>
      <c r="AE314" s="2">
        <v>1</v>
      </c>
      <c r="AF314" s="2">
        <v>1</v>
      </c>
      <c r="AL314" s="2">
        <f t="shared" si="181"/>
        <v>1</v>
      </c>
      <c r="AM314" s="2" t="str">
        <f t="shared" si="211"/>
        <v>JD8P</v>
      </c>
      <c r="AN314" s="2" t="str">
        <f t="shared" si="212"/>
        <v>7A031</v>
      </c>
      <c r="AO314" s="2" t="str">
        <f t="shared" si="214"/>
        <v>BB</v>
      </c>
      <c r="AP314" s="2" t="str">
        <f t="shared" si="182"/>
        <v>JD8P-7A031-BB</v>
      </c>
      <c r="AQ314" s="2" t="s">
        <v>1672</v>
      </c>
      <c r="AR314" s="2" t="s">
        <v>1673</v>
      </c>
      <c r="AS314" s="2" t="s">
        <v>2164</v>
      </c>
      <c r="AT314" s="2" t="s">
        <v>2165</v>
      </c>
      <c r="AU314" s="2" t="s">
        <v>2219</v>
      </c>
      <c r="AV314" s="2" t="s">
        <v>2401</v>
      </c>
      <c r="AW314" s="2" t="s">
        <v>2402</v>
      </c>
      <c r="AX314" s="2" t="s">
        <v>2403</v>
      </c>
      <c r="AY314" s="2" t="s">
        <v>2108</v>
      </c>
      <c r="AZ314" s="39" t="s">
        <v>1648</v>
      </c>
      <c r="BA314" s="2" t="s">
        <v>2115</v>
      </c>
      <c r="BB314" s="29">
        <v>-27.64</v>
      </c>
      <c r="BC314" s="29">
        <v>-1.1599999999999999</v>
      </c>
      <c r="BD314" s="29">
        <v>-2.09</v>
      </c>
      <c r="BE314" s="29">
        <v>0</v>
      </c>
      <c r="BF314" s="29">
        <v>-1.07</v>
      </c>
      <c r="BG314" s="29">
        <v>-31.96</v>
      </c>
      <c r="BH314" s="29">
        <f t="shared" si="179"/>
        <v>0</v>
      </c>
      <c r="BI314" s="29">
        <f t="shared" si="180"/>
        <v>0</v>
      </c>
      <c r="BJ314" s="29">
        <f t="shared" si="183"/>
        <v>-31.96</v>
      </c>
      <c r="BK314" s="29">
        <f>BJ314/INDEX('EX-Rate'!A:I,MATCH('TT BoM '!BL314,'EX-Rate'!B:B,0),COLUMN('EX-Rate'!E:E))</f>
        <v>-4.6150478550716016</v>
      </c>
      <c r="BL314" s="2" t="s">
        <v>2109</v>
      </c>
      <c r="BM314" s="2" t="str">
        <f t="shared" si="220"/>
        <v>LP</v>
      </c>
      <c r="BN314" s="2" t="s">
        <v>2404</v>
      </c>
      <c r="BO314" s="2">
        <v>0</v>
      </c>
      <c r="BQ314" s="29">
        <v>-142002</v>
      </c>
      <c r="BR314" s="29">
        <v>-142002</v>
      </c>
      <c r="BS314" s="29"/>
      <c r="BT314" s="29">
        <v>-269916</v>
      </c>
      <c r="BU314" s="29">
        <v>252956</v>
      </c>
      <c r="BV314" s="29">
        <v>0</v>
      </c>
      <c r="CC314" s="29">
        <f t="shared" si="185"/>
        <v>0</v>
      </c>
      <c r="CD314" s="29">
        <f t="shared" si="186"/>
        <v>-4.6150478550716016</v>
      </c>
      <c r="CE314" s="29">
        <f t="shared" si="187"/>
        <v>0</v>
      </c>
      <c r="CF314" s="29">
        <f t="shared" si="188"/>
        <v>-4.6150478550716016</v>
      </c>
      <c r="CG314" s="29">
        <f t="shared" si="189"/>
        <v>0</v>
      </c>
      <c r="CH314" s="29">
        <f t="shared" si="190"/>
        <v>0</v>
      </c>
      <c r="CI314" s="29">
        <f t="shared" si="191"/>
        <v>-4.6150478550716016</v>
      </c>
      <c r="CJ314" s="29">
        <f t="shared" si="192"/>
        <v>0</v>
      </c>
      <c r="CK314" s="29">
        <f t="shared" si="193"/>
        <v>0</v>
      </c>
      <c r="CL314" s="29">
        <f t="shared" si="194"/>
        <v>-4.6150478550716016</v>
      </c>
      <c r="CM314" s="29">
        <f t="shared" si="195"/>
        <v>0</v>
      </c>
      <c r="CN314" s="29">
        <f t="shared" si="196"/>
        <v>-4.6150478550716016</v>
      </c>
      <c r="CO314" s="29">
        <f t="shared" si="197"/>
        <v>-4.6150478550716016</v>
      </c>
      <c r="CQ314" s="29">
        <f t="shared" si="198"/>
        <v>0</v>
      </c>
      <c r="CR314" s="29">
        <f t="shared" si="199"/>
        <v>-31.96</v>
      </c>
      <c r="CS314" s="29">
        <f t="shared" si="200"/>
        <v>0</v>
      </c>
      <c r="CT314" s="29">
        <f t="shared" si="201"/>
        <v>-31.96</v>
      </c>
      <c r="CU314" s="29">
        <f t="shared" si="202"/>
        <v>0</v>
      </c>
      <c r="CV314" s="29">
        <f t="shared" si="203"/>
        <v>0</v>
      </c>
      <c r="CW314" s="29">
        <f t="shared" si="204"/>
        <v>-31.96</v>
      </c>
      <c r="CX314" s="29">
        <f t="shared" si="205"/>
        <v>0</v>
      </c>
      <c r="CY314" s="29">
        <f t="shared" si="206"/>
        <v>0</v>
      </c>
      <c r="CZ314" s="29">
        <f t="shared" si="207"/>
        <v>-31.96</v>
      </c>
      <c r="DA314" s="29">
        <f t="shared" si="208"/>
        <v>0</v>
      </c>
      <c r="DB314" s="29">
        <f t="shared" si="209"/>
        <v>-31.96</v>
      </c>
      <c r="DC314" s="29">
        <f t="shared" si="210"/>
        <v>-31.96</v>
      </c>
    </row>
    <row r="315" spans="11:107" s="2" customFormat="1">
      <c r="K315" s="17" t="s">
        <v>102</v>
      </c>
      <c r="L315" s="17" t="s">
        <v>361</v>
      </c>
      <c r="M315" s="17" t="s">
        <v>20</v>
      </c>
      <c r="N315" s="2" t="str">
        <f t="shared" si="221"/>
        <v>GN1G7A828AA</v>
      </c>
      <c r="O315" s="2" t="str">
        <f t="shared" si="217"/>
        <v>AA</v>
      </c>
      <c r="P315" s="2" t="str">
        <f t="shared" si="222"/>
        <v>GN1G-7A828-AA</v>
      </c>
      <c r="Q315" s="2" t="s">
        <v>3305</v>
      </c>
      <c r="R315" s="2" t="s">
        <v>3306</v>
      </c>
      <c r="S315" s="2" t="s">
        <v>3066</v>
      </c>
      <c r="T315" s="2">
        <v>1</v>
      </c>
      <c r="U315" s="2">
        <v>1</v>
      </c>
      <c r="V315" s="2">
        <v>1</v>
      </c>
      <c r="W315" s="2">
        <v>1</v>
      </c>
      <c r="X315" s="2">
        <v>1</v>
      </c>
      <c r="Y315" s="2">
        <v>1</v>
      </c>
      <c r="Z315" s="2">
        <v>1</v>
      </c>
      <c r="AA315" s="2">
        <v>1</v>
      </c>
      <c r="AB315" s="2">
        <v>1</v>
      </c>
      <c r="AC315" s="2">
        <v>1</v>
      </c>
      <c r="AD315" s="2">
        <v>1</v>
      </c>
      <c r="AE315" s="2">
        <v>1</v>
      </c>
      <c r="AF315" s="2">
        <v>1</v>
      </c>
      <c r="AL315" s="2">
        <f t="shared" si="181"/>
        <v>1</v>
      </c>
      <c r="AM315" s="2" t="str">
        <f t="shared" si="211"/>
        <v>GN1G</v>
      </c>
      <c r="AN315" s="2" t="str">
        <f t="shared" si="212"/>
        <v>7A828</v>
      </c>
      <c r="AO315" s="2" t="str">
        <f t="shared" si="214"/>
        <v>AA</v>
      </c>
      <c r="AP315" s="2" t="str">
        <f t="shared" si="182"/>
        <v>GN1G-7A828-AA</v>
      </c>
      <c r="AQ315" s="2" t="s">
        <v>2063</v>
      </c>
      <c r="AR315" s="2" t="s">
        <v>3881</v>
      </c>
      <c r="AV315" s="71" t="s">
        <v>3490</v>
      </c>
      <c r="AW315" s="71" t="s">
        <v>3489</v>
      </c>
      <c r="AZ315" s="39" t="s">
        <v>1648</v>
      </c>
      <c r="BB315" s="29"/>
      <c r="BC315" s="29"/>
      <c r="BD315" s="29"/>
      <c r="BE315" s="29"/>
      <c r="BF315" s="29"/>
      <c r="BG315" s="29">
        <v>-1.89</v>
      </c>
      <c r="BH315" s="29">
        <f t="shared" si="179"/>
        <v>-6.9930000000000006E-2</v>
      </c>
      <c r="BI315" s="29">
        <f t="shared" si="180"/>
        <v>-0.195993</v>
      </c>
      <c r="BJ315" s="29">
        <f t="shared" si="183"/>
        <v>-2.155923</v>
      </c>
      <c r="BK315" s="29">
        <f>BJ315/INDEX('EX-Rate'!A:I,MATCH('TT BoM '!BL315,'EX-Rate'!B:B,0),COLUMN('EX-Rate'!E:E))</f>
        <v>-2.4752351399502124</v>
      </c>
      <c r="BL315" s="2" t="s">
        <v>3064</v>
      </c>
      <c r="BM315" s="2" t="str">
        <f t="shared" si="220"/>
        <v>SP</v>
      </c>
      <c r="BO315" s="2" t="s">
        <v>3267</v>
      </c>
      <c r="BQ315" s="29"/>
      <c r="BR315" s="29"/>
      <c r="BS315" s="29"/>
      <c r="BT315" s="29"/>
      <c r="BU315" s="29"/>
      <c r="BV315" s="29"/>
      <c r="CC315" s="29">
        <f t="shared" si="185"/>
        <v>-2.4752351399502124</v>
      </c>
      <c r="CD315" s="29">
        <f t="shared" si="186"/>
        <v>-2.4752351399502124</v>
      </c>
      <c r="CE315" s="29">
        <f t="shared" si="187"/>
        <v>-2.4752351399502124</v>
      </c>
      <c r="CF315" s="29">
        <f t="shared" si="188"/>
        <v>-2.4752351399502124</v>
      </c>
      <c r="CG315" s="29">
        <f t="shared" si="189"/>
        <v>-2.4752351399502124</v>
      </c>
      <c r="CH315" s="29">
        <f t="shared" si="190"/>
        <v>-2.4752351399502124</v>
      </c>
      <c r="CI315" s="29">
        <f t="shared" si="191"/>
        <v>-2.4752351399502124</v>
      </c>
      <c r="CJ315" s="29">
        <f t="shared" si="192"/>
        <v>-2.4752351399502124</v>
      </c>
      <c r="CK315" s="29">
        <f t="shared" si="193"/>
        <v>-2.4752351399502124</v>
      </c>
      <c r="CL315" s="29">
        <f t="shared" si="194"/>
        <v>-2.4752351399502124</v>
      </c>
      <c r="CM315" s="29">
        <f t="shared" si="195"/>
        <v>-2.4752351399502124</v>
      </c>
      <c r="CN315" s="29">
        <f t="shared" si="196"/>
        <v>-2.4752351399502124</v>
      </c>
      <c r="CO315" s="29">
        <f t="shared" si="197"/>
        <v>-2.4752351399502124</v>
      </c>
      <c r="CQ315" s="29">
        <f t="shared" si="198"/>
        <v>-2.155923</v>
      </c>
      <c r="CR315" s="29">
        <f t="shared" si="199"/>
        <v>-2.155923</v>
      </c>
      <c r="CS315" s="29">
        <f t="shared" si="200"/>
        <v>-2.155923</v>
      </c>
      <c r="CT315" s="29">
        <f t="shared" si="201"/>
        <v>-2.155923</v>
      </c>
      <c r="CU315" s="29">
        <f t="shared" si="202"/>
        <v>-2.155923</v>
      </c>
      <c r="CV315" s="29">
        <f t="shared" si="203"/>
        <v>-2.155923</v>
      </c>
      <c r="CW315" s="29">
        <f t="shared" si="204"/>
        <v>-2.155923</v>
      </c>
      <c r="CX315" s="29">
        <f t="shared" si="205"/>
        <v>-2.155923</v>
      </c>
      <c r="CY315" s="29">
        <f t="shared" si="206"/>
        <v>-2.155923</v>
      </c>
      <c r="CZ315" s="29">
        <f t="shared" si="207"/>
        <v>-2.155923</v>
      </c>
      <c r="DA315" s="29">
        <f t="shared" si="208"/>
        <v>-2.155923</v>
      </c>
      <c r="DB315" s="29">
        <f t="shared" si="209"/>
        <v>-2.155923</v>
      </c>
      <c r="DC315" s="29">
        <f t="shared" si="210"/>
        <v>-2.155923</v>
      </c>
    </row>
    <row r="316" spans="11:107" s="2" customFormat="1">
      <c r="K316" s="17" t="s">
        <v>109</v>
      </c>
      <c r="L316" s="17" t="s">
        <v>362</v>
      </c>
      <c r="M316" s="17" t="s">
        <v>20</v>
      </c>
      <c r="N316" s="2" t="str">
        <f t="shared" si="221"/>
        <v>JD8P7B147AA</v>
      </c>
      <c r="O316" s="2" t="str">
        <f t="shared" si="217"/>
        <v>AA</v>
      </c>
      <c r="P316" s="2" t="str">
        <f t="shared" si="222"/>
        <v>JD8P-7B147-AA</v>
      </c>
      <c r="Q316" s="2" t="s">
        <v>3305</v>
      </c>
      <c r="R316" s="2" t="s">
        <v>3306</v>
      </c>
      <c r="S316" s="2" t="s">
        <v>3327</v>
      </c>
      <c r="T316" s="2" t="s">
        <v>1375</v>
      </c>
      <c r="U316" s="2" t="s">
        <v>1375</v>
      </c>
      <c r="V316" s="2" t="s">
        <v>1375</v>
      </c>
      <c r="W316" s="2" t="s">
        <v>1375</v>
      </c>
      <c r="X316" s="2" t="s">
        <v>1375</v>
      </c>
      <c r="Y316" s="2">
        <v>1</v>
      </c>
      <c r="Z316" s="2" t="s">
        <v>1375</v>
      </c>
      <c r="AA316" s="2">
        <v>1</v>
      </c>
      <c r="AB316" s="2" t="s">
        <v>1375</v>
      </c>
      <c r="AC316" s="2" t="s">
        <v>1375</v>
      </c>
      <c r="AD316" s="2" t="s">
        <v>1375</v>
      </c>
      <c r="AE316" s="2" t="s">
        <v>1375</v>
      </c>
      <c r="AF316" s="2" t="s">
        <v>1375</v>
      </c>
      <c r="AL316" s="2">
        <f t="shared" si="181"/>
        <v>1</v>
      </c>
      <c r="AM316" s="16" t="s">
        <v>1790</v>
      </c>
      <c r="AN316" s="59" t="s">
        <v>1791</v>
      </c>
      <c r="AO316" s="16" t="s">
        <v>1792</v>
      </c>
      <c r="AP316" s="2" t="str">
        <f t="shared" si="182"/>
        <v>JD8P -7B147-AA</v>
      </c>
      <c r="AQ316" s="2" t="s">
        <v>1793</v>
      </c>
      <c r="AR316" s="2" t="s">
        <v>1754</v>
      </c>
      <c r="AT316" s="2" t="s">
        <v>2165</v>
      </c>
      <c r="AU316" s="2" t="s">
        <v>2405</v>
      </c>
      <c r="AV316" s="2" t="s">
        <v>2406</v>
      </c>
      <c r="AW316" s="2">
        <v>0</v>
      </c>
      <c r="AX316" s="2">
        <v>0</v>
      </c>
      <c r="AY316" s="2" t="s">
        <v>2138</v>
      </c>
      <c r="AZ316" s="39" t="s">
        <v>1648</v>
      </c>
      <c r="BA316" s="2" t="s">
        <v>2115</v>
      </c>
      <c r="BB316" s="29">
        <v>-8.19</v>
      </c>
      <c r="BC316" s="29">
        <v>-0.13</v>
      </c>
      <c r="BD316" s="29">
        <v>-0.08</v>
      </c>
      <c r="BE316" s="29">
        <v>0</v>
      </c>
      <c r="BF316" s="29">
        <v>0</v>
      </c>
      <c r="BG316" s="29">
        <v>-8.4</v>
      </c>
      <c r="BH316" s="29">
        <f t="shared" si="179"/>
        <v>0</v>
      </c>
      <c r="BI316" s="29">
        <f t="shared" si="180"/>
        <v>0</v>
      </c>
      <c r="BJ316" s="29">
        <f t="shared" si="183"/>
        <v>-8.4</v>
      </c>
      <c r="BK316" s="29">
        <f>BJ316/INDEX('EX-Rate'!A:I,MATCH('TT BoM '!BL316,'EX-Rate'!B:B,0),COLUMN('EX-Rate'!E:E))</f>
        <v>-1.2129662697935375</v>
      </c>
      <c r="BL316" s="2" t="s">
        <v>2109</v>
      </c>
      <c r="BM316" s="2" t="str">
        <f>IF(BL316="CNY","LP","SP")</f>
        <v>LP</v>
      </c>
      <c r="BN316" s="2" t="s">
        <v>2407</v>
      </c>
      <c r="BO316" s="2">
        <v>0</v>
      </c>
      <c r="BQ316" s="29">
        <v>-396700</v>
      </c>
      <c r="BR316" s="29">
        <v>-396700</v>
      </c>
      <c r="BS316" s="29"/>
      <c r="BT316" s="29">
        <v>0</v>
      </c>
      <c r="BU316" s="29">
        <v>0</v>
      </c>
      <c r="BV316" s="29">
        <v>0</v>
      </c>
      <c r="CC316" s="29">
        <f t="shared" si="185"/>
        <v>0</v>
      </c>
      <c r="CD316" s="29">
        <f t="shared" si="186"/>
        <v>0</v>
      </c>
      <c r="CE316" s="29">
        <f t="shared" si="187"/>
        <v>0</v>
      </c>
      <c r="CF316" s="29">
        <f t="shared" si="188"/>
        <v>0</v>
      </c>
      <c r="CG316" s="29">
        <f t="shared" si="189"/>
        <v>0</v>
      </c>
      <c r="CH316" s="29">
        <f t="shared" si="190"/>
        <v>-1.2129662697935375</v>
      </c>
      <c r="CI316" s="29">
        <f t="shared" si="191"/>
        <v>0</v>
      </c>
      <c r="CJ316" s="29">
        <f t="shared" si="192"/>
        <v>-1.2129662697935375</v>
      </c>
      <c r="CK316" s="29">
        <f t="shared" si="193"/>
        <v>0</v>
      </c>
      <c r="CL316" s="29">
        <f t="shared" si="194"/>
        <v>0</v>
      </c>
      <c r="CM316" s="29">
        <f t="shared" si="195"/>
        <v>0</v>
      </c>
      <c r="CN316" s="29">
        <f t="shared" si="196"/>
        <v>0</v>
      </c>
      <c r="CO316" s="29">
        <f t="shared" si="197"/>
        <v>0</v>
      </c>
      <c r="CQ316" s="29">
        <f t="shared" si="198"/>
        <v>0</v>
      </c>
      <c r="CR316" s="29">
        <f t="shared" si="199"/>
        <v>0</v>
      </c>
      <c r="CS316" s="29">
        <f t="shared" si="200"/>
        <v>0</v>
      </c>
      <c r="CT316" s="29">
        <f t="shared" si="201"/>
        <v>0</v>
      </c>
      <c r="CU316" s="29">
        <f t="shared" si="202"/>
        <v>0</v>
      </c>
      <c r="CV316" s="29">
        <f t="shared" si="203"/>
        <v>-8.4</v>
      </c>
      <c r="CW316" s="29">
        <f t="shared" si="204"/>
        <v>0</v>
      </c>
      <c r="CX316" s="29">
        <f t="shared" si="205"/>
        <v>-8.4</v>
      </c>
      <c r="CY316" s="29">
        <f t="shared" si="206"/>
        <v>0</v>
      </c>
      <c r="CZ316" s="29">
        <f t="shared" si="207"/>
        <v>0</v>
      </c>
      <c r="DA316" s="29">
        <f t="shared" si="208"/>
        <v>0</v>
      </c>
      <c r="DB316" s="29">
        <f t="shared" si="209"/>
        <v>0</v>
      </c>
      <c r="DC316" s="29">
        <f t="shared" si="210"/>
        <v>0</v>
      </c>
    </row>
    <row r="317" spans="11:107" s="2" customFormat="1">
      <c r="K317" s="17" t="s">
        <v>107</v>
      </c>
      <c r="L317" s="17" t="s">
        <v>363</v>
      </c>
      <c r="M317" s="17" t="s">
        <v>45</v>
      </c>
      <c r="N317" s="2" t="str">
        <f t="shared" si="221"/>
        <v>ED8P7B229AC</v>
      </c>
      <c r="O317" s="2" t="str">
        <f t="shared" si="217"/>
        <v>AC</v>
      </c>
      <c r="P317" s="2" t="str">
        <f t="shared" si="222"/>
        <v>ED8P-7B229-AC</v>
      </c>
      <c r="Q317" s="2" t="s">
        <v>3305</v>
      </c>
      <c r="R317" s="2" t="s">
        <v>3306</v>
      </c>
      <c r="S317" s="2" t="s">
        <v>3119</v>
      </c>
      <c r="T317" s="2" t="s">
        <v>1375</v>
      </c>
      <c r="U317" s="2">
        <v>1</v>
      </c>
      <c r="V317" s="2" t="s">
        <v>1375</v>
      </c>
      <c r="W317" s="2">
        <v>1</v>
      </c>
      <c r="X317" s="2" t="s">
        <v>1375</v>
      </c>
      <c r="Y317" s="2">
        <v>1</v>
      </c>
      <c r="Z317" s="2">
        <v>1</v>
      </c>
      <c r="AA317" s="2">
        <v>1</v>
      </c>
      <c r="AB317" s="2" t="s">
        <v>1375</v>
      </c>
      <c r="AC317" s="2">
        <v>1</v>
      </c>
      <c r="AD317" s="2" t="s">
        <v>1375</v>
      </c>
      <c r="AE317" s="2">
        <v>1</v>
      </c>
      <c r="AF317" s="2">
        <v>1</v>
      </c>
      <c r="AL317" s="2">
        <f t="shared" si="181"/>
        <v>1</v>
      </c>
      <c r="AM317" s="2" t="str">
        <f t="shared" si="211"/>
        <v>ED8P</v>
      </c>
      <c r="AN317" s="2" t="str">
        <f t="shared" si="212"/>
        <v>7B229</v>
      </c>
      <c r="AO317" s="2" t="str">
        <f t="shared" si="214"/>
        <v>AC</v>
      </c>
      <c r="AP317" s="2" t="str">
        <f t="shared" si="182"/>
        <v>ED8P-7B229-AC</v>
      </c>
      <c r="AQ317" s="2" t="s">
        <v>1672</v>
      </c>
      <c r="AR317" s="2" t="s">
        <v>1687</v>
      </c>
      <c r="AU317" s="2" t="s">
        <v>1648</v>
      </c>
      <c r="AV317" s="2" t="s">
        <v>3647</v>
      </c>
      <c r="AW317" s="2" t="s">
        <v>3648</v>
      </c>
      <c r="AY317" s="2" t="s">
        <v>1686</v>
      </c>
      <c r="AZ317" s="39" t="s">
        <v>1648</v>
      </c>
      <c r="BA317" s="2" t="s">
        <v>2115</v>
      </c>
      <c r="BB317" s="29"/>
      <c r="BC317" s="29"/>
      <c r="BD317" s="29"/>
      <c r="BE317" s="29"/>
      <c r="BF317" s="29"/>
      <c r="BG317" s="29">
        <v>-1.5701259999999999</v>
      </c>
      <c r="BH317" s="29">
        <f t="shared" si="179"/>
        <v>-5.8094662000000005E-2</v>
      </c>
      <c r="BI317" s="29">
        <f t="shared" si="180"/>
        <v>-0.1628220662</v>
      </c>
      <c r="BJ317" s="29">
        <f t="shared" si="183"/>
        <v>-1.7910427281999999</v>
      </c>
      <c r="BK317" s="29">
        <f>BJ317/INDEX('EX-Rate'!A:I,MATCH('TT BoM '!BL317,'EX-Rate'!B:B,0),COLUMN('EX-Rate'!E:E))</f>
        <v>-1.7910427281999999</v>
      </c>
      <c r="BL317" s="2" t="s">
        <v>3117</v>
      </c>
      <c r="BM317" s="2" t="str">
        <f t="shared" ref="BM317" si="223">IF(BL317="CNY","LP","SP")</f>
        <v>SP</v>
      </c>
      <c r="BN317" s="2" t="s">
        <v>3118</v>
      </c>
      <c r="BO317" s="2" t="s">
        <v>3119</v>
      </c>
      <c r="BQ317" s="29"/>
      <c r="BR317" s="29"/>
      <c r="BS317" s="29"/>
      <c r="BT317" s="29"/>
      <c r="BU317" s="29"/>
      <c r="BV317" s="29"/>
      <c r="CC317" s="29">
        <f t="shared" si="185"/>
        <v>0</v>
      </c>
      <c r="CD317" s="29">
        <f t="shared" si="186"/>
        <v>-1.7910427281999999</v>
      </c>
      <c r="CE317" s="29">
        <f t="shared" si="187"/>
        <v>0</v>
      </c>
      <c r="CF317" s="29">
        <f t="shared" si="188"/>
        <v>-1.7910427281999999</v>
      </c>
      <c r="CG317" s="29">
        <f t="shared" si="189"/>
        <v>0</v>
      </c>
      <c r="CH317" s="29">
        <f t="shared" si="190"/>
        <v>-1.7910427281999999</v>
      </c>
      <c r="CI317" s="29">
        <f t="shared" si="191"/>
        <v>-1.7910427281999999</v>
      </c>
      <c r="CJ317" s="29">
        <f t="shared" si="192"/>
        <v>-1.7910427281999999</v>
      </c>
      <c r="CK317" s="29">
        <f t="shared" si="193"/>
        <v>0</v>
      </c>
      <c r="CL317" s="29">
        <f t="shared" si="194"/>
        <v>-1.7910427281999999</v>
      </c>
      <c r="CM317" s="29">
        <f t="shared" si="195"/>
        <v>0</v>
      </c>
      <c r="CN317" s="29">
        <f t="shared" si="196"/>
        <v>-1.7910427281999999</v>
      </c>
      <c r="CO317" s="29">
        <f t="shared" si="197"/>
        <v>-1.7910427281999999</v>
      </c>
      <c r="CQ317" s="29">
        <f t="shared" si="198"/>
        <v>0</v>
      </c>
      <c r="CR317" s="29">
        <f t="shared" si="199"/>
        <v>-1.7910427281999999</v>
      </c>
      <c r="CS317" s="29">
        <f t="shared" si="200"/>
        <v>0</v>
      </c>
      <c r="CT317" s="29">
        <f t="shared" si="201"/>
        <v>-1.7910427281999999</v>
      </c>
      <c r="CU317" s="29">
        <f t="shared" si="202"/>
        <v>0</v>
      </c>
      <c r="CV317" s="29">
        <f t="shared" si="203"/>
        <v>-1.7910427281999999</v>
      </c>
      <c r="CW317" s="29">
        <f t="shared" si="204"/>
        <v>-1.7910427281999999</v>
      </c>
      <c r="CX317" s="29">
        <f t="shared" si="205"/>
        <v>-1.7910427281999999</v>
      </c>
      <c r="CY317" s="29">
        <f t="shared" si="206"/>
        <v>0</v>
      </c>
      <c r="CZ317" s="29">
        <f t="shared" si="207"/>
        <v>-1.7910427281999999</v>
      </c>
      <c r="DA317" s="29">
        <f t="shared" si="208"/>
        <v>0</v>
      </c>
      <c r="DB317" s="29">
        <f t="shared" si="209"/>
        <v>-1.7910427281999999</v>
      </c>
      <c r="DC317" s="29">
        <f t="shared" si="210"/>
        <v>-1.7910427281999999</v>
      </c>
    </row>
    <row r="318" spans="11:107" s="2" customFormat="1">
      <c r="K318" s="17" t="s">
        <v>46</v>
      </c>
      <c r="L318" s="17" t="s">
        <v>364</v>
      </c>
      <c r="M318" s="17" t="s">
        <v>20</v>
      </c>
      <c r="N318" s="2" t="str">
        <f t="shared" si="221"/>
        <v>JD8C7B633AA</v>
      </c>
      <c r="O318" s="2" t="str">
        <f t="shared" si="217"/>
        <v>AA</v>
      </c>
      <c r="P318" s="2" t="str">
        <f t="shared" si="222"/>
        <v>JD8C-7B633-AA</v>
      </c>
      <c r="Q318" s="2" t="s">
        <v>3307</v>
      </c>
      <c r="R318" s="2" t="s">
        <v>3306</v>
      </c>
      <c r="S318" s="2" t="s">
        <v>3062</v>
      </c>
      <c r="T318" s="2">
        <v>1</v>
      </c>
      <c r="U318" s="2" t="s">
        <v>1375</v>
      </c>
      <c r="V318" s="2">
        <v>1</v>
      </c>
      <c r="W318" s="2" t="s">
        <v>1375</v>
      </c>
      <c r="X318" s="2">
        <v>1</v>
      </c>
      <c r="Y318" s="2" t="s">
        <v>1375</v>
      </c>
      <c r="Z318" s="2" t="s">
        <v>1375</v>
      </c>
      <c r="AA318" s="2" t="s">
        <v>1375</v>
      </c>
      <c r="AB318" s="2">
        <v>1</v>
      </c>
      <c r="AC318" s="2" t="s">
        <v>1375</v>
      </c>
      <c r="AD318" s="2">
        <v>1</v>
      </c>
      <c r="AE318" s="2" t="s">
        <v>1375</v>
      </c>
      <c r="AF318" s="2" t="s">
        <v>1375</v>
      </c>
      <c r="AL318" s="2">
        <f t="shared" si="181"/>
        <v>1</v>
      </c>
      <c r="AM318" s="2" t="str">
        <f t="shared" si="211"/>
        <v>JD8C</v>
      </c>
      <c r="AN318" s="2" t="str">
        <f t="shared" si="212"/>
        <v>7B633</v>
      </c>
      <c r="AO318" s="2" t="str">
        <f t="shared" si="214"/>
        <v>AA</v>
      </c>
      <c r="AP318" s="2" t="str">
        <f t="shared" si="182"/>
        <v>JD8C-7B633-AA</v>
      </c>
      <c r="AQ318" s="2" t="s">
        <v>1672</v>
      </c>
      <c r="AR318" s="2" t="s">
        <v>1673</v>
      </c>
      <c r="AS318" s="2">
        <v>0</v>
      </c>
      <c r="AT318" s="2" t="s">
        <v>2160</v>
      </c>
      <c r="AU318" s="2" t="s">
        <v>2408</v>
      </c>
      <c r="AV318" s="2" t="s">
        <v>2409</v>
      </c>
      <c r="AW318" s="2">
        <v>0</v>
      </c>
      <c r="AX318" s="2">
        <v>0</v>
      </c>
      <c r="AY318" s="2" t="s">
        <v>2154</v>
      </c>
      <c r="AZ318" s="2" t="s">
        <v>1647</v>
      </c>
      <c r="BA318" s="2" t="s">
        <v>2115</v>
      </c>
      <c r="BB318" s="29">
        <v>-49.61</v>
      </c>
      <c r="BC318" s="29">
        <v>-0.5</v>
      </c>
      <c r="BD318" s="29">
        <v>-1</v>
      </c>
      <c r="BE318" s="29">
        <v>0</v>
      </c>
      <c r="BF318" s="29">
        <v>0</v>
      </c>
      <c r="BG318" s="29">
        <v>-51.11</v>
      </c>
      <c r="BH318" s="29">
        <f t="shared" si="179"/>
        <v>0</v>
      </c>
      <c r="BI318" s="29">
        <f t="shared" si="180"/>
        <v>0</v>
      </c>
      <c r="BJ318" s="29">
        <f t="shared" si="183"/>
        <v>-51.11</v>
      </c>
      <c r="BK318" s="29">
        <f>BJ318/INDEX('EX-Rate'!A:I,MATCH('TT BoM '!BL318,'EX-Rate'!B:B,0),COLUMN('EX-Rate'!E:E))</f>
        <v>-7.3803221487080588</v>
      </c>
      <c r="BL318" s="2" t="s">
        <v>2109</v>
      </c>
      <c r="BM318" s="2" t="str">
        <f t="shared" ref="BM318:BM321" si="224">IF(BL318="CNY","LP","SP")</f>
        <v>LP</v>
      </c>
      <c r="BN318" s="2" t="s">
        <v>2410</v>
      </c>
      <c r="BO318" s="2">
        <v>0</v>
      </c>
      <c r="BQ318" s="29">
        <v>-68800</v>
      </c>
      <c r="BR318" s="29">
        <v>-68800</v>
      </c>
      <c r="BS318" s="29"/>
      <c r="BT318" s="29">
        <v>0</v>
      </c>
      <c r="BU318" s="29">
        <v>0</v>
      </c>
      <c r="BV318" s="29">
        <v>0</v>
      </c>
      <c r="CC318" s="29">
        <f t="shared" si="185"/>
        <v>-7.3803221487080588</v>
      </c>
      <c r="CD318" s="29">
        <f t="shared" si="186"/>
        <v>0</v>
      </c>
      <c r="CE318" s="29">
        <f t="shared" si="187"/>
        <v>-7.3803221487080588</v>
      </c>
      <c r="CF318" s="29">
        <f t="shared" si="188"/>
        <v>0</v>
      </c>
      <c r="CG318" s="29">
        <f t="shared" si="189"/>
        <v>-7.3803221487080588</v>
      </c>
      <c r="CH318" s="29">
        <f t="shared" si="190"/>
        <v>0</v>
      </c>
      <c r="CI318" s="29">
        <f t="shared" si="191"/>
        <v>0</v>
      </c>
      <c r="CJ318" s="29">
        <f t="shared" si="192"/>
        <v>0</v>
      </c>
      <c r="CK318" s="29">
        <f t="shared" si="193"/>
        <v>-7.3803221487080588</v>
      </c>
      <c r="CL318" s="29">
        <f t="shared" si="194"/>
        <v>0</v>
      </c>
      <c r="CM318" s="29">
        <f t="shared" si="195"/>
        <v>-7.3803221487080588</v>
      </c>
      <c r="CN318" s="29">
        <f t="shared" si="196"/>
        <v>0</v>
      </c>
      <c r="CO318" s="29">
        <f t="shared" si="197"/>
        <v>0</v>
      </c>
      <c r="CQ318" s="29">
        <f t="shared" si="198"/>
        <v>-51.11</v>
      </c>
      <c r="CR318" s="29">
        <f t="shared" si="199"/>
        <v>0</v>
      </c>
      <c r="CS318" s="29">
        <f t="shared" si="200"/>
        <v>-51.11</v>
      </c>
      <c r="CT318" s="29">
        <f t="shared" si="201"/>
        <v>0</v>
      </c>
      <c r="CU318" s="29">
        <f t="shared" si="202"/>
        <v>-51.11</v>
      </c>
      <c r="CV318" s="29">
        <f t="shared" si="203"/>
        <v>0</v>
      </c>
      <c r="CW318" s="29">
        <f t="shared" si="204"/>
        <v>0</v>
      </c>
      <c r="CX318" s="29">
        <f t="shared" si="205"/>
        <v>0</v>
      </c>
      <c r="CY318" s="29">
        <f t="shared" si="206"/>
        <v>-51.11</v>
      </c>
      <c r="CZ318" s="29">
        <f t="shared" si="207"/>
        <v>0</v>
      </c>
      <c r="DA318" s="29">
        <f t="shared" si="208"/>
        <v>-51.11</v>
      </c>
      <c r="DB318" s="29">
        <f t="shared" si="209"/>
        <v>0</v>
      </c>
      <c r="DC318" s="29">
        <f t="shared" si="210"/>
        <v>0</v>
      </c>
    </row>
    <row r="319" spans="11:107" s="2" customFormat="1">
      <c r="K319" s="17" t="s">
        <v>115</v>
      </c>
      <c r="L319" s="17" t="s">
        <v>365</v>
      </c>
      <c r="M319" s="17" t="s">
        <v>366</v>
      </c>
      <c r="N319" s="2" t="str">
        <f t="shared" si="221"/>
        <v>JD8R7C453BAB</v>
      </c>
      <c r="O319" s="2" t="str">
        <f t="shared" si="217"/>
        <v>BAB</v>
      </c>
      <c r="P319" s="2" t="str">
        <f t="shared" si="222"/>
        <v>JD8R-7C453-BAB</v>
      </c>
      <c r="Q319" s="2" t="s">
        <v>3305</v>
      </c>
      <c r="R319" s="2" t="s">
        <v>3306</v>
      </c>
      <c r="S319" s="2" t="s">
        <v>2415</v>
      </c>
      <c r="T319" s="2">
        <v>1</v>
      </c>
      <c r="U319" s="2" t="s">
        <v>1375</v>
      </c>
      <c r="V319" s="2" t="s">
        <v>1375</v>
      </c>
      <c r="W319" s="2" t="s">
        <v>1375</v>
      </c>
      <c r="X319" s="2" t="s">
        <v>1375</v>
      </c>
      <c r="Y319" s="2" t="s">
        <v>1375</v>
      </c>
      <c r="Z319" s="2" t="s">
        <v>1375</v>
      </c>
      <c r="AA319" s="2" t="s">
        <v>1375</v>
      </c>
      <c r="AB319" s="2">
        <v>1</v>
      </c>
      <c r="AC319" s="2" t="s">
        <v>1375</v>
      </c>
      <c r="AD319" s="2" t="s">
        <v>1375</v>
      </c>
      <c r="AE319" s="2" t="s">
        <v>1375</v>
      </c>
      <c r="AF319" s="2" t="s">
        <v>1375</v>
      </c>
      <c r="AL319" s="2">
        <f t="shared" si="181"/>
        <v>1</v>
      </c>
      <c r="AM319" s="2" t="str">
        <f t="shared" si="211"/>
        <v>JD8R</v>
      </c>
      <c r="AN319" s="2" t="str">
        <f t="shared" si="212"/>
        <v>7C453</v>
      </c>
      <c r="AO319" s="2" t="str">
        <f t="shared" si="214"/>
        <v>BAB</v>
      </c>
      <c r="AP319" s="2" t="str">
        <f t="shared" si="182"/>
        <v>JD8R-7C453-BAB</v>
      </c>
      <c r="AQ319" s="2" t="s">
        <v>1672</v>
      </c>
      <c r="AR319" s="2" t="s">
        <v>1673</v>
      </c>
      <c r="AS319" s="2" t="s">
        <v>2164</v>
      </c>
      <c r="AT319" s="2" t="s">
        <v>2165</v>
      </c>
      <c r="AU319" s="2" t="s">
        <v>2411</v>
      </c>
      <c r="AV319" s="2" t="s">
        <v>2412</v>
      </c>
      <c r="AW319" s="2" t="s">
        <v>2413</v>
      </c>
      <c r="AX319" s="2" t="s">
        <v>2412</v>
      </c>
      <c r="AY319" s="2" t="s">
        <v>2108</v>
      </c>
      <c r="AZ319" s="39" t="s">
        <v>1648</v>
      </c>
      <c r="BA319" s="2" t="s">
        <v>2115</v>
      </c>
      <c r="BB319" s="29">
        <v>-116.45</v>
      </c>
      <c r="BC319" s="29">
        <v>-1.8</v>
      </c>
      <c r="BD319" s="29">
        <v>-2.5099999999999998</v>
      </c>
      <c r="BE319" s="29">
        <v>0</v>
      </c>
      <c r="BF319" s="29">
        <v>0</v>
      </c>
      <c r="BG319" s="29">
        <v>-120.76</v>
      </c>
      <c r="BH319" s="29">
        <f t="shared" si="179"/>
        <v>0</v>
      </c>
      <c r="BI319" s="29">
        <f t="shared" si="180"/>
        <v>0</v>
      </c>
      <c r="BJ319" s="29">
        <f t="shared" si="183"/>
        <v>-120.76</v>
      </c>
      <c r="BK319" s="29">
        <f>BJ319/INDEX('EX-Rate'!A:I,MATCH('TT BoM '!BL319,'EX-Rate'!B:B,0),COLUMN('EX-Rate'!E:E))</f>
        <v>-17.43783413574614</v>
      </c>
      <c r="BL319" s="2" t="s">
        <v>2109</v>
      </c>
      <c r="BM319" s="2" t="str">
        <f t="shared" si="224"/>
        <v>LP</v>
      </c>
      <c r="BN319" s="2" t="s">
        <v>2414</v>
      </c>
      <c r="BO319" s="2" t="s">
        <v>2415</v>
      </c>
      <c r="BQ319" s="29">
        <v>-1341400</v>
      </c>
      <c r="BR319" s="29">
        <v>-1341400</v>
      </c>
      <c r="BS319" s="29"/>
      <c r="BT319" s="29">
        <v>0</v>
      </c>
      <c r="BU319" s="29">
        <v>0</v>
      </c>
      <c r="BV319" s="29">
        <v>0</v>
      </c>
      <c r="CC319" s="29">
        <f t="shared" si="185"/>
        <v>-17.43783413574614</v>
      </c>
      <c r="CD319" s="29">
        <f t="shared" si="186"/>
        <v>0</v>
      </c>
      <c r="CE319" s="29">
        <f t="shared" si="187"/>
        <v>0</v>
      </c>
      <c r="CF319" s="29">
        <f t="shared" si="188"/>
        <v>0</v>
      </c>
      <c r="CG319" s="29">
        <f t="shared" si="189"/>
        <v>0</v>
      </c>
      <c r="CH319" s="29">
        <f t="shared" si="190"/>
        <v>0</v>
      </c>
      <c r="CI319" s="29">
        <f t="shared" si="191"/>
        <v>0</v>
      </c>
      <c r="CJ319" s="29">
        <f t="shared" si="192"/>
        <v>0</v>
      </c>
      <c r="CK319" s="29">
        <f t="shared" si="193"/>
        <v>-17.43783413574614</v>
      </c>
      <c r="CL319" s="29">
        <f t="shared" si="194"/>
        <v>0</v>
      </c>
      <c r="CM319" s="29">
        <f t="shared" si="195"/>
        <v>0</v>
      </c>
      <c r="CN319" s="29">
        <f t="shared" si="196"/>
        <v>0</v>
      </c>
      <c r="CO319" s="29">
        <f t="shared" si="197"/>
        <v>0</v>
      </c>
      <c r="CQ319" s="29">
        <f t="shared" si="198"/>
        <v>-120.76</v>
      </c>
      <c r="CR319" s="29">
        <f t="shared" si="199"/>
        <v>0</v>
      </c>
      <c r="CS319" s="29">
        <f t="shared" si="200"/>
        <v>0</v>
      </c>
      <c r="CT319" s="29">
        <f t="shared" si="201"/>
        <v>0</v>
      </c>
      <c r="CU319" s="29">
        <f t="shared" si="202"/>
        <v>0</v>
      </c>
      <c r="CV319" s="29">
        <f t="shared" si="203"/>
        <v>0</v>
      </c>
      <c r="CW319" s="29">
        <f t="shared" si="204"/>
        <v>0</v>
      </c>
      <c r="CX319" s="29">
        <f t="shared" si="205"/>
        <v>0</v>
      </c>
      <c r="CY319" s="29">
        <f t="shared" si="206"/>
        <v>-120.76</v>
      </c>
      <c r="CZ319" s="29">
        <f t="shared" si="207"/>
        <v>0</v>
      </c>
      <c r="DA319" s="29">
        <f t="shared" si="208"/>
        <v>0</v>
      </c>
      <c r="DB319" s="29">
        <f t="shared" si="209"/>
        <v>0</v>
      </c>
      <c r="DC319" s="29">
        <f t="shared" si="210"/>
        <v>0</v>
      </c>
    </row>
    <row r="320" spans="11:107" s="2" customFormat="1">
      <c r="K320" s="17" t="s">
        <v>115</v>
      </c>
      <c r="L320" s="17" t="s">
        <v>365</v>
      </c>
      <c r="M320" s="17" t="s">
        <v>367</v>
      </c>
      <c r="N320" s="2" t="str">
        <f t="shared" si="221"/>
        <v>JD8R7C453BKB</v>
      </c>
      <c r="O320" s="2" t="str">
        <f t="shared" si="217"/>
        <v>BKB</v>
      </c>
      <c r="P320" s="2" t="str">
        <f t="shared" si="222"/>
        <v>JD8R-7C453-BKB</v>
      </c>
      <c r="Q320" s="2" t="s">
        <v>3305</v>
      </c>
      <c r="R320" s="2" t="s">
        <v>3306</v>
      </c>
      <c r="S320" s="2" t="s">
        <v>2415</v>
      </c>
      <c r="T320" s="2" t="s">
        <v>1375</v>
      </c>
      <c r="U320" s="2" t="s">
        <v>1375</v>
      </c>
      <c r="V320" s="2">
        <v>1</v>
      </c>
      <c r="W320" s="2" t="s">
        <v>1375</v>
      </c>
      <c r="X320" s="2">
        <v>1</v>
      </c>
      <c r="Y320" s="2" t="s">
        <v>1375</v>
      </c>
      <c r="Z320" s="2" t="s">
        <v>1375</v>
      </c>
      <c r="AA320" s="2" t="s">
        <v>1375</v>
      </c>
      <c r="AB320" s="2" t="s">
        <v>1375</v>
      </c>
      <c r="AC320" s="2" t="s">
        <v>1375</v>
      </c>
      <c r="AD320" s="2">
        <v>1</v>
      </c>
      <c r="AE320" s="2" t="s">
        <v>1375</v>
      </c>
      <c r="AF320" s="2" t="s">
        <v>1375</v>
      </c>
      <c r="AL320" s="2">
        <f t="shared" si="181"/>
        <v>1</v>
      </c>
      <c r="AM320" s="2" t="str">
        <f t="shared" si="211"/>
        <v>JD8R</v>
      </c>
      <c r="AN320" s="2" t="str">
        <f t="shared" si="212"/>
        <v>7C453</v>
      </c>
      <c r="AO320" s="2" t="str">
        <f t="shared" si="214"/>
        <v>BKB</v>
      </c>
      <c r="AP320" s="2" t="str">
        <f t="shared" si="182"/>
        <v>JD8R-7C453-BKB</v>
      </c>
      <c r="AQ320" s="2" t="s">
        <v>1672</v>
      </c>
      <c r="AR320" s="2" t="s">
        <v>1673</v>
      </c>
      <c r="AS320" s="2" t="s">
        <v>2164</v>
      </c>
      <c r="AT320" s="2" t="s">
        <v>2165</v>
      </c>
      <c r="AU320" s="2" t="s">
        <v>2411</v>
      </c>
      <c r="AV320" s="2" t="s">
        <v>2412</v>
      </c>
      <c r="AW320" s="2" t="s">
        <v>2413</v>
      </c>
      <c r="AX320" s="2" t="s">
        <v>2412</v>
      </c>
      <c r="AY320" s="2" t="s">
        <v>2108</v>
      </c>
      <c r="AZ320" s="39" t="s">
        <v>1648</v>
      </c>
      <c r="BA320" s="2" t="s">
        <v>2115</v>
      </c>
      <c r="BB320" s="29">
        <v>-128.06</v>
      </c>
      <c r="BC320" s="29">
        <v>-1.8</v>
      </c>
      <c r="BD320" s="29">
        <v>-2.62</v>
      </c>
      <c r="BE320" s="29">
        <v>0</v>
      </c>
      <c r="BF320" s="29">
        <v>0</v>
      </c>
      <c r="BG320" s="29">
        <v>-132.48000000000002</v>
      </c>
      <c r="BH320" s="29">
        <f t="shared" si="179"/>
        <v>0</v>
      </c>
      <c r="BI320" s="29">
        <f t="shared" si="180"/>
        <v>0</v>
      </c>
      <c r="BJ320" s="29">
        <f t="shared" si="183"/>
        <v>-132.48000000000002</v>
      </c>
      <c r="BK320" s="29">
        <f>BJ320/INDEX('EX-Rate'!A:I,MATCH('TT BoM '!BL320,'EX-Rate'!B:B,0),COLUMN('EX-Rate'!E:E))</f>
        <v>-19.130210883600935</v>
      </c>
      <c r="BL320" s="2" t="s">
        <v>2109</v>
      </c>
      <c r="BM320" s="2" t="str">
        <f t="shared" si="224"/>
        <v>LP</v>
      </c>
      <c r="BN320" s="2" t="s">
        <v>2414</v>
      </c>
      <c r="BO320" s="2" t="s">
        <v>2229</v>
      </c>
      <c r="BQ320" s="29">
        <v>-60000</v>
      </c>
      <c r="BR320" s="29">
        <v>-60000</v>
      </c>
      <c r="BS320" s="29"/>
      <c r="BT320" s="29">
        <v>0</v>
      </c>
      <c r="BU320" s="29">
        <v>0</v>
      </c>
      <c r="BV320" s="29">
        <v>0</v>
      </c>
      <c r="CC320" s="29">
        <f t="shared" si="185"/>
        <v>0</v>
      </c>
      <c r="CD320" s="29">
        <f t="shared" si="186"/>
        <v>0</v>
      </c>
      <c r="CE320" s="29">
        <f t="shared" si="187"/>
        <v>-19.130210883600935</v>
      </c>
      <c r="CF320" s="29">
        <f t="shared" si="188"/>
        <v>0</v>
      </c>
      <c r="CG320" s="29">
        <f t="shared" si="189"/>
        <v>-19.130210883600935</v>
      </c>
      <c r="CH320" s="29">
        <f t="shared" si="190"/>
        <v>0</v>
      </c>
      <c r="CI320" s="29">
        <f t="shared" si="191"/>
        <v>0</v>
      </c>
      <c r="CJ320" s="29">
        <f t="shared" si="192"/>
        <v>0</v>
      </c>
      <c r="CK320" s="29">
        <f t="shared" si="193"/>
        <v>0</v>
      </c>
      <c r="CL320" s="29">
        <f t="shared" si="194"/>
        <v>0</v>
      </c>
      <c r="CM320" s="29">
        <f t="shared" si="195"/>
        <v>-19.130210883600935</v>
      </c>
      <c r="CN320" s="29">
        <f t="shared" si="196"/>
        <v>0</v>
      </c>
      <c r="CO320" s="29">
        <f t="shared" si="197"/>
        <v>0</v>
      </c>
      <c r="CQ320" s="29">
        <f t="shared" si="198"/>
        <v>0</v>
      </c>
      <c r="CR320" s="29">
        <f t="shared" si="199"/>
        <v>0</v>
      </c>
      <c r="CS320" s="29">
        <f t="shared" si="200"/>
        <v>-132.48000000000002</v>
      </c>
      <c r="CT320" s="29">
        <f t="shared" si="201"/>
        <v>0</v>
      </c>
      <c r="CU320" s="29">
        <f t="shared" si="202"/>
        <v>-132.48000000000002</v>
      </c>
      <c r="CV320" s="29">
        <f t="shared" si="203"/>
        <v>0</v>
      </c>
      <c r="CW320" s="29">
        <f t="shared" si="204"/>
        <v>0</v>
      </c>
      <c r="CX320" s="29">
        <f t="shared" si="205"/>
        <v>0</v>
      </c>
      <c r="CY320" s="29">
        <f t="shared" si="206"/>
        <v>0</v>
      </c>
      <c r="CZ320" s="29">
        <f t="shared" si="207"/>
        <v>0</v>
      </c>
      <c r="DA320" s="29">
        <f t="shared" si="208"/>
        <v>-132.48000000000002</v>
      </c>
      <c r="DB320" s="29">
        <f t="shared" si="209"/>
        <v>0</v>
      </c>
      <c r="DC320" s="29">
        <f t="shared" si="210"/>
        <v>0</v>
      </c>
    </row>
    <row r="321" spans="11:107" s="2" customFormat="1">
      <c r="K321" s="17" t="s">
        <v>109</v>
      </c>
      <c r="L321" s="17" t="s">
        <v>368</v>
      </c>
      <c r="M321" s="17" t="s">
        <v>20</v>
      </c>
      <c r="N321" s="2" t="str">
        <f t="shared" si="221"/>
        <v>JD8P7E395AA</v>
      </c>
      <c r="O321" s="2" t="str">
        <f t="shared" si="217"/>
        <v>AA</v>
      </c>
      <c r="P321" s="2" t="str">
        <f t="shared" si="222"/>
        <v>JD8P-7E395-AA</v>
      </c>
      <c r="Q321" s="2" t="s">
        <v>3305</v>
      </c>
      <c r="R321" s="2" t="s">
        <v>3306</v>
      </c>
      <c r="S321" s="2" t="s">
        <v>3119</v>
      </c>
      <c r="T321" s="2" t="s">
        <v>1375</v>
      </c>
      <c r="U321" s="2">
        <v>1</v>
      </c>
      <c r="V321" s="2" t="s">
        <v>1375</v>
      </c>
      <c r="W321" s="2">
        <v>1</v>
      </c>
      <c r="X321" s="2" t="s">
        <v>1375</v>
      </c>
      <c r="Y321" s="2">
        <v>1</v>
      </c>
      <c r="Z321" s="2">
        <v>1</v>
      </c>
      <c r="AA321" s="2">
        <v>1</v>
      </c>
      <c r="AB321" s="2" t="s">
        <v>1375</v>
      </c>
      <c r="AC321" s="2">
        <v>1</v>
      </c>
      <c r="AD321" s="2" t="s">
        <v>1375</v>
      </c>
      <c r="AE321" s="2">
        <v>1</v>
      </c>
      <c r="AF321" s="2">
        <v>1</v>
      </c>
      <c r="AL321" s="2">
        <f t="shared" si="181"/>
        <v>1</v>
      </c>
      <c r="AM321" s="2" t="str">
        <f t="shared" si="211"/>
        <v>JD8P</v>
      </c>
      <c r="AN321" s="2" t="str">
        <f t="shared" si="212"/>
        <v>7E395</v>
      </c>
      <c r="AO321" s="2" t="str">
        <f t="shared" si="214"/>
        <v>AA</v>
      </c>
      <c r="AP321" s="2" t="str">
        <f t="shared" si="182"/>
        <v>JD8P-7E395-AA</v>
      </c>
      <c r="AQ321" s="2" t="s">
        <v>2063</v>
      </c>
      <c r="AR321" s="2" t="s">
        <v>3881</v>
      </c>
      <c r="AU321" s="2" t="s">
        <v>1648</v>
      </c>
      <c r="AV321" s="2" t="s">
        <v>2154</v>
      </c>
      <c r="AW321" s="2" t="s">
        <v>2154</v>
      </c>
      <c r="AZ321" s="39" t="s">
        <v>1648</v>
      </c>
      <c r="BA321" s="2" t="s">
        <v>2115</v>
      </c>
      <c r="BB321" s="29"/>
      <c r="BC321" s="29"/>
      <c r="BD321" s="29"/>
      <c r="BE321" s="29"/>
      <c r="BF321" s="29"/>
      <c r="BG321" s="29">
        <v>-10.050000000000001</v>
      </c>
      <c r="BH321" s="29">
        <f t="shared" si="179"/>
        <v>-0.37185000000000007</v>
      </c>
      <c r="BI321" s="29">
        <f t="shared" si="180"/>
        <v>-1.0421850000000001</v>
      </c>
      <c r="BJ321" s="29">
        <f t="shared" si="183"/>
        <v>-11.464035000000001</v>
      </c>
      <c r="BK321" s="29">
        <f>BJ321/INDEX('EX-Rate'!A:I,MATCH('TT BoM '!BL321,'EX-Rate'!B:B,0),COLUMN('EX-Rate'!E:E))</f>
        <v>-11.464035000000001</v>
      </c>
      <c r="BL321" s="2" t="s">
        <v>3117</v>
      </c>
      <c r="BM321" s="2" t="str">
        <f t="shared" si="224"/>
        <v>SP</v>
      </c>
      <c r="BO321" s="2" t="s">
        <v>3270</v>
      </c>
      <c r="BQ321" s="29"/>
      <c r="BR321" s="29"/>
      <c r="BS321" s="29"/>
      <c r="BT321" s="29"/>
      <c r="BU321" s="29"/>
      <c r="BV321" s="29"/>
      <c r="BW321" s="2" t="e">
        <v>#N/A</v>
      </c>
      <c r="CC321" s="29">
        <f t="shared" si="185"/>
        <v>0</v>
      </c>
      <c r="CD321" s="29">
        <f t="shared" si="186"/>
        <v>-11.464035000000001</v>
      </c>
      <c r="CE321" s="29">
        <f t="shared" si="187"/>
        <v>0</v>
      </c>
      <c r="CF321" s="29">
        <f t="shared" si="188"/>
        <v>-11.464035000000001</v>
      </c>
      <c r="CG321" s="29">
        <f t="shared" si="189"/>
        <v>0</v>
      </c>
      <c r="CH321" s="29">
        <f t="shared" si="190"/>
        <v>-11.464035000000001</v>
      </c>
      <c r="CI321" s="29">
        <f t="shared" si="191"/>
        <v>-11.464035000000001</v>
      </c>
      <c r="CJ321" s="29">
        <f t="shared" si="192"/>
        <v>-11.464035000000001</v>
      </c>
      <c r="CK321" s="29">
        <f t="shared" si="193"/>
        <v>0</v>
      </c>
      <c r="CL321" s="29">
        <f t="shared" si="194"/>
        <v>-11.464035000000001</v>
      </c>
      <c r="CM321" s="29">
        <f t="shared" si="195"/>
        <v>0</v>
      </c>
      <c r="CN321" s="29">
        <f t="shared" si="196"/>
        <v>-11.464035000000001</v>
      </c>
      <c r="CO321" s="29">
        <f t="shared" si="197"/>
        <v>-11.464035000000001</v>
      </c>
      <c r="CQ321" s="29">
        <f t="shared" si="198"/>
        <v>0</v>
      </c>
      <c r="CR321" s="29">
        <f t="shared" si="199"/>
        <v>-11.464035000000001</v>
      </c>
      <c r="CS321" s="29">
        <f t="shared" si="200"/>
        <v>0</v>
      </c>
      <c r="CT321" s="29">
        <f t="shared" si="201"/>
        <v>-11.464035000000001</v>
      </c>
      <c r="CU321" s="29">
        <f t="shared" si="202"/>
        <v>0</v>
      </c>
      <c r="CV321" s="29">
        <f t="shared" si="203"/>
        <v>-11.464035000000001</v>
      </c>
      <c r="CW321" s="29">
        <f t="shared" si="204"/>
        <v>-11.464035000000001</v>
      </c>
      <c r="CX321" s="29">
        <f t="shared" si="205"/>
        <v>-11.464035000000001</v>
      </c>
      <c r="CY321" s="29">
        <f t="shared" si="206"/>
        <v>0</v>
      </c>
      <c r="CZ321" s="29">
        <f t="shared" si="207"/>
        <v>-11.464035000000001</v>
      </c>
      <c r="DA321" s="29">
        <f t="shared" si="208"/>
        <v>0</v>
      </c>
      <c r="DB321" s="29">
        <f t="shared" si="209"/>
        <v>-11.464035000000001</v>
      </c>
      <c r="DC321" s="29">
        <f t="shared" si="210"/>
        <v>-11.464035000000001</v>
      </c>
    </row>
    <row r="322" spans="11:107" s="2" customFormat="1">
      <c r="K322" s="17" t="s">
        <v>115</v>
      </c>
      <c r="L322" s="17" t="s">
        <v>368</v>
      </c>
      <c r="M322" s="17" t="s">
        <v>36</v>
      </c>
      <c r="N322" s="2" t="str">
        <f t="shared" si="221"/>
        <v>JD8R7E395CB</v>
      </c>
      <c r="O322" s="2" t="str">
        <f t="shared" si="217"/>
        <v>CB</v>
      </c>
      <c r="P322" s="2" t="str">
        <f t="shared" si="222"/>
        <v>JD8R-7E395-CB</v>
      </c>
      <c r="Q322" s="2" t="s">
        <v>3305</v>
      </c>
      <c r="R322" s="2" t="s">
        <v>3306</v>
      </c>
      <c r="S322" s="2" t="s">
        <v>2229</v>
      </c>
      <c r="T322" s="2">
        <v>1</v>
      </c>
      <c r="U322" s="2" t="s">
        <v>1375</v>
      </c>
      <c r="V322" s="2">
        <v>1</v>
      </c>
      <c r="W322" s="2" t="s">
        <v>1375</v>
      </c>
      <c r="X322" s="2" t="s">
        <v>1375</v>
      </c>
      <c r="Y322" s="2" t="s">
        <v>1375</v>
      </c>
      <c r="Z322" s="2" t="s">
        <v>1375</v>
      </c>
      <c r="AA322" s="2" t="s">
        <v>1375</v>
      </c>
      <c r="AB322" s="2">
        <v>1</v>
      </c>
      <c r="AC322" s="2" t="s">
        <v>1375</v>
      </c>
      <c r="AD322" s="2">
        <v>1</v>
      </c>
      <c r="AE322" s="2" t="s">
        <v>1375</v>
      </c>
      <c r="AF322" s="2" t="s">
        <v>1375</v>
      </c>
      <c r="AL322" s="2">
        <f t="shared" si="181"/>
        <v>1</v>
      </c>
      <c r="AM322" s="2" t="str">
        <f t="shared" si="211"/>
        <v>JD8R</v>
      </c>
      <c r="AN322" s="2" t="str">
        <f t="shared" si="212"/>
        <v>7E395</v>
      </c>
      <c r="AO322" s="2" t="str">
        <f t="shared" si="214"/>
        <v>CB</v>
      </c>
      <c r="AP322" s="2" t="str">
        <f t="shared" si="182"/>
        <v>JD8R-7E395-CB</v>
      </c>
      <c r="AQ322" s="2" t="s">
        <v>1672</v>
      </c>
      <c r="AR322" s="2" t="s">
        <v>1673</v>
      </c>
      <c r="AS322" s="2" t="s">
        <v>2164</v>
      </c>
      <c r="AT322" s="2" t="s">
        <v>2165</v>
      </c>
      <c r="AU322" s="2" t="s">
        <v>2224</v>
      </c>
      <c r="AV322" s="2" t="s">
        <v>2225</v>
      </c>
      <c r="AW322" s="2" t="s">
        <v>2226</v>
      </c>
      <c r="AX322" s="2" t="s">
        <v>2416</v>
      </c>
      <c r="AY322" s="2" t="s">
        <v>2108</v>
      </c>
      <c r="AZ322" s="39" t="s">
        <v>1648</v>
      </c>
      <c r="BA322" s="2" t="s">
        <v>2115</v>
      </c>
      <c r="BB322" s="29">
        <v>-85.51</v>
      </c>
      <c r="BC322" s="29">
        <v>-0.66</v>
      </c>
      <c r="BD322" s="29">
        <v>-1.5</v>
      </c>
      <c r="BE322" s="29">
        <v>0</v>
      </c>
      <c r="BF322" s="29">
        <v>0</v>
      </c>
      <c r="BG322" s="29">
        <v>-87.67</v>
      </c>
      <c r="BH322" s="29">
        <f t="shared" si="179"/>
        <v>0</v>
      </c>
      <c r="BI322" s="29">
        <f t="shared" si="180"/>
        <v>0</v>
      </c>
      <c r="BJ322" s="29">
        <f t="shared" si="183"/>
        <v>-87.67</v>
      </c>
      <c r="BK322" s="29">
        <f>BJ322/INDEX('EX-Rate'!A:I,MATCH('TT BoM '!BL322,'EX-Rate'!B:B,0),COLUMN('EX-Rate'!E:E))</f>
        <v>-12.659613437238026</v>
      </c>
      <c r="BL322" s="2" t="s">
        <v>2109</v>
      </c>
      <c r="BM322" s="2" t="str">
        <f t="shared" ref="BM322:BM328" si="225">IF(BL322="CNY","LP","SP")</f>
        <v>LP</v>
      </c>
      <c r="BN322" s="2" t="s">
        <v>2228</v>
      </c>
      <c r="BO322" s="2" t="s">
        <v>2229</v>
      </c>
      <c r="BQ322" s="29">
        <v>-300000</v>
      </c>
      <c r="BR322" s="29">
        <v>-300000</v>
      </c>
      <c r="BS322" s="29"/>
      <c r="BT322" s="29">
        <v>0</v>
      </c>
      <c r="BU322" s="29">
        <v>0</v>
      </c>
      <c r="BV322" s="29">
        <v>0</v>
      </c>
      <c r="CC322" s="29">
        <f t="shared" si="185"/>
        <v>-12.659613437238026</v>
      </c>
      <c r="CD322" s="29">
        <f t="shared" si="186"/>
        <v>0</v>
      </c>
      <c r="CE322" s="29">
        <f t="shared" si="187"/>
        <v>-12.659613437238026</v>
      </c>
      <c r="CF322" s="29">
        <f t="shared" si="188"/>
        <v>0</v>
      </c>
      <c r="CG322" s="29">
        <f t="shared" si="189"/>
        <v>0</v>
      </c>
      <c r="CH322" s="29">
        <f t="shared" si="190"/>
        <v>0</v>
      </c>
      <c r="CI322" s="29">
        <f t="shared" si="191"/>
        <v>0</v>
      </c>
      <c r="CJ322" s="29">
        <f t="shared" si="192"/>
        <v>0</v>
      </c>
      <c r="CK322" s="29">
        <f t="shared" si="193"/>
        <v>-12.659613437238026</v>
      </c>
      <c r="CL322" s="29">
        <f t="shared" si="194"/>
        <v>0</v>
      </c>
      <c r="CM322" s="29">
        <f t="shared" si="195"/>
        <v>-12.659613437238026</v>
      </c>
      <c r="CN322" s="29">
        <f t="shared" si="196"/>
        <v>0</v>
      </c>
      <c r="CO322" s="29">
        <f t="shared" si="197"/>
        <v>0</v>
      </c>
      <c r="CQ322" s="29">
        <f t="shared" si="198"/>
        <v>-87.67</v>
      </c>
      <c r="CR322" s="29">
        <f t="shared" si="199"/>
        <v>0</v>
      </c>
      <c r="CS322" s="29">
        <f t="shared" si="200"/>
        <v>-87.67</v>
      </c>
      <c r="CT322" s="29">
        <f t="shared" si="201"/>
        <v>0</v>
      </c>
      <c r="CU322" s="29">
        <f t="shared" si="202"/>
        <v>0</v>
      </c>
      <c r="CV322" s="29">
        <f t="shared" si="203"/>
        <v>0</v>
      </c>
      <c r="CW322" s="29">
        <f t="shared" si="204"/>
        <v>0</v>
      </c>
      <c r="CX322" s="29">
        <f t="shared" si="205"/>
        <v>0</v>
      </c>
      <c r="CY322" s="29">
        <f t="shared" si="206"/>
        <v>-87.67</v>
      </c>
      <c r="CZ322" s="29">
        <f t="shared" si="207"/>
        <v>0</v>
      </c>
      <c r="DA322" s="29">
        <f t="shared" si="208"/>
        <v>-87.67</v>
      </c>
      <c r="DB322" s="29">
        <f t="shared" si="209"/>
        <v>0</v>
      </c>
      <c r="DC322" s="29">
        <f t="shared" si="210"/>
        <v>0</v>
      </c>
    </row>
    <row r="323" spans="11:107" s="2" customFormat="1">
      <c r="K323" s="17" t="s">
        <v>115</v>
      </c>
      <c r="L323" s="17" t="s">
        <v>368</v>
      </c>
      <c r="M323" s="17" t="s">
        <v>50</v>
      </c>
      <c r="N323" s="2" t="str">
        <f t="shared" si="221"/>
        <v>JD8R7E395DB</v>
      </c>
      <c r="O323" s="2" t="str">
        <f t="shared" si="217"/>
        <v>DB</v>
      </c>
      <c r="P323" s="2" t="str">
        <f t="shared" si="222"/>
        <v>JD8R-7E395-DB</v>
      </c>
      <c r="Q323" s="2" t="s">
        <v>3305</v>
      </c>
      <c r="R323" s="2" t="s">
        <v>3306</v>
      </c>
      <c r="S323" s="2" t="s">
        <v>2229</v>
      </c>
      <c r="T323" s="2" t="s">
        <v>1375</v>
      </c>
      <c r="U323" s="2" t="s">
        <v>1375</v>
      </c>
      <c r="V323" s="2" t="s">
        <v>1375</v>
      </c>
      <c r="W323" s="2" t="s">
        <v>1375</v>
      </c>
      <c r="X323" s="2">
        <v>1</v>
      </c>
      <c r="Y323" s="2" t="s">
        <v>1375</v>
      </c>
      <c r="Z323" s="2" t="s">
        <v>1375</v>
      </c>
      <c r="AA323" s="2" t="s">
        <v>1375</v>
      </c>
      <c r="AB323" s="2" t="s">
        <v>1375</v>
      </c>
      <c r="AC323" s="2" t="s">
        <v>1375</v>
      </c>
      <c r="AD323" s="2" t="s">
        <v>1375</v>
      </c>
      <c r="AE323" s="2" t="s">
        <v>1375</v>
      </c>
      <c r="AF323" s="2" t="s">
        <v>1375</v>
      </c>
      <c r="AL323" s="2">
        <f t="shared" si="181"/>
        <v>1</v>
      </c>
      <c r="AM323" s="2" t="str">
        <f t="shared" si="211"/>
        <v>JD8R</v>
      </c>
      <c r="AN323" s="2" t="str">
        <f t="shared" si="212"/>
        <v>7E395</v>
      </c>
      <c r="AO323" s="2" t="str">
        <f t="shared" si="214"/>
        <v>DB</v>
      </c>
      <c r="AP323" s="2" t="str">
        <f t="shared" si="182"/>
        <v>JD8R-7E395-DB</v>
      </c>
      <c r="AQ323" s="2" t="s">
        <v>1672</v>
      </c>
      <c r="AR323" s="2" t="s">
        <v>1673</v>
      </c>
      <c r="AS323" s="2" t="s">
        <v>2164</v>
      </c>
      <c r="AT323" s="2" t="s">
        <v>2165</v>
      </c>
      <c r="AU323" s="2" t="s">
        <v>2224</v>
      </c>
      <c r="AV323" s="2" t="s">
        <v>2225</v>
      </c>
      <c r="AW323" s="2" t="s">
        <v>2226</v>
      </c>
      <c r="AX323" s="2" t="s">
        <v>2416</v>
      </c>
      <c r="AY323" s="2" t="s">
        <v>2108</v>
      </c>
      <c r="AZ323" s="39" t="s">
        <v>1648</v>
      </c>
      <c r="BA323" s="2" t="s">
        <v>2115</v>
      </c>
      <c r="BB323" s="29">
        <v>-86.18</v>
      </c>
      <c r="BC323" s="29">
        <v>-0.66</v>
      </c>
      <c r="BD323" s="29">
        <v>-1.5</v>
      </c>
      <c r="BE323" s="29">
        <v>0</v>
      </c>
      <c r="BF323" s="29">
        <v>0</v>
      </c>
      <c r="BG323" s="29">
        <v>-88.34</v>
      </c>
      <c r="BH323" s="29">
        <f t="shared" si="179"/>
        <v>0</v>
      </c>
      <c r="BI323" s="29">
        <f t="shared" si="180"/>
        <v>0</v>
      </c>
      <c r="BJ323" s="29">
        <f t="shared" si="183"/>
        <v>-88.34</v>
      </c>
      <c r="BK323" s="29">
        <f>BJ323/INDEX('EX-Rate'!A:I,MATCH('TT BoM '!BL323,'EX-Rate'!B:B,0),COLUMN('EX-Rate'!E:E))</f>
        <v>-12.756361937328702</v>
      </c>
      <c r="BL323" s="2" t="s">
        <v>2109</v>
      </c>
      <c r="BM323" s="2" t="str">
        <f t="shared" si="225"/>
        <v>LP</v>
      </c>
      <c r="BN323" s="2" t="s">
        <v>2228</v>
      </c>
      <c r="BO323" s="2" t="s">
        <v>2229</v>
      </c>
      <c r="BQ323" s="29">
        <v>0</v>
      </c>
      <c r="BR323" s="29">
        <v>0</v>
      </c>
      <c r="BS323" s="29"/>
      <c r="BT323" s="29">
        <v>0</v>
      </c>
      <c r="BU323" s="29">
        <v>0</v>
      </c>
      <c r="BV323" s="29">
        <v>0</v>
      </c>
      <c r="CC323" s="29">
        <f t="shared" si="185"/>
        <v>0</v>
      </c>
      <c r="CD323" s="29">
        <f t="shared" si="186"/>
        <v>0</v>
      </c>
      <c r="CE323" s="29">
        <f t="shared" si="187"/>
        <v>0</v>
      </c>
      <c r="CF323" s="29">
        <f t="shared" si="188"/>
        <v>0</v>
      </c>
      <c r="CG323" s="29">
        <f t="shared" si="189"/>
        <v>-12.756361937328702</v>
      </c>
      <c r="CH323" s="29">
        <f t="shared" si="190"/>
        <v>0</v>
      </c>
      <c r="CI323" s="29">
        <f t="shared" si="191"/>
        <v>0</v>
      </c>
      <c r="CJ323" s="29">
        <f t="shared" si="192"/>
        <v>0</v>
      </c>
      <c r="CK323" s="29">
        <f t="shared" si="193"/>
        <v>0</v>
      </c>
      <c r="CL323" s="29">
        <f t="shared" si="194"/>
        <v>0</v>
      </c>
      <c r="CM323" s="29">
        <f t="shared" si="195"/>
        <v>0</v>
      </c>
      <c r="CN323" s="29">
        <f t="shared" si="196"/>
        <v>0</v>
      </c>
      <c r="CO323" s="29">
        <f t="shared" si="197"/>
        <v>0</v>
      </c>
      <c r="CQ323" s="29">
        <f t="shared" si="198"/>
        <v>0</v>
      </c>
      <c r="CR323" s="29">
        <f t="shared" si="199"/>
        <v>0</v>
      </c>
      <c r="CS323" s="29">
        <f t="shared" si="200"/>
        <v>0</v>
      </c>
      <c r="CT323" s="29">
        <f t="shared" si="201"/>
        <v>0</v>
      </c>
      <c r="CU323" s="29">
        <f t="shared" si="202"/>
        <v>-88.34</v>
      </c>
      <c r="CV323" s="29">
        <f t="shared" si="203"/>
        <v>0</v>
      </c>
      <c r="CW323" s="29">
        <f t="shared" si="204"/>
        <v>0</v>
      </c>
      <c r="CX323" s="29">
        <f t="shared" si="205"/>
        <v>0</v>
      </c>
      <c r="CY323" s="29">
        <f t="shared" si="206"/>
        <v>0</v>
      </c>
      <c r="CZ323" s="29">
        <f t="shared" si="207"/>
        <v>0</v>
      </c>
      <c r="DA323" s="29">
        <f t="shared" si="208"/>
        <v>0</v>
      </c>
      <c r="DB323" s="29">
        <f t="shared" si="209"/>
        <v>0</v>
      </c>
      <c r="DC323" s="29">
        <f t="shared" si="210"/>
        <v>0</v>
      </c>
    </row>
    <row r="324" spans="11:107" s="2" customFormat="1">
      <c r="K324" s="17" t="s">
        <v>124</v>
      </c>
      <c r="L324" s="17" t="s">
        <v>369</v>
      </c>
      <c r="M324" s="17" t="s">
        <v>20</v>
      </c>
      <c r="N324" s="2" t="str">
        <f t="shared" si="221"/>
        <v>JD817G071AA</v>
      </c>
      <c r="O324" s="2" t="str">
        <f t="shared" si="217"/>
        <v>AA</v>
      </c>
      <c r="P324" s="2" t="str">
        <f t="shared" si="222"/>
        <v>JD81-7G071-AA</v>
      </c>
      <c r="Q324" s="2" t="s">
        <v>3305</v>
      </c>
      <c r="R324" s="2" t="s">
        <v>3306</v>
      </c>
      <c r="S324" s="2" t="s">
        <v>2363</v>
      </c>
      <c r="T324" s="2" t="s">
        <v>1375</v>
      </c>
      <c r="U324" s="2">
        <v>1</v>
      </c>
      <c r="V324" s="2" t="s">
        <v>1375</v>
      </c>
      <c r="W324" s="2">
        <v>1</v>
      </c>
      <c r="X324" s="2" t="s">
        <v>1375</v>
      </c>
      <c r="Y324" s="2" t="s">
        <v>1375</v>
      </c>
      <c r="Z324" s="2">
        <v>1</v>
      </c>
      <c r="AA324" s="2" t="s">
        <v>1375</v>
      </c>
      <c r="AB324" s="2" t="s">
        <v>1375</v>
      </c>
      <c r="AC324" s="2">
        <v>1</v>
      </c>
      <c r="AD324" s="2" t="s">
        <v>1375</v>
      </c>
      <c r="AE324" s="2">
        <v>1</v>
      </c>
      <c r="AF324" s="2">
        <v>1</v>
      </c>
      <c r="AL324" s="2">
        <f t="shared" si="181"/>
        <v>1</v>
      </c>
      <c r="AM324" s="2" t="str">
        <f t="shared" si="211"/>
        <v>JD81</v>
      </c>
      <c r="AN324" s="2" t="str">
        <f t="shared" si="212"/>
        <v>7G071</v>
      </c>
      <c r="AO324" s="2" t="str">
        <f t="shared" si="214"/>
        <v>AA</v>
      </c>
      <c r="AP324" s="2" t="str">
        <f t="shared" si="182"/>
        <v>JD81-7G071-AA</v>
      </c>
      <c r="AQ324" s="2" t="s">
        <v>1672</v>
      </c>
      <c r="AR324" s="2" t="s">
        <v>1673</v>
      </c>
      <c r="AS324" s="2" t="s">
        <v>2164</v>
      </c>
      <c r="AT324" s="2" t="s">
        <v>2165</v>
      </c>
      <c r="AU324" s="2" t="s">
        <v>2358</v>
      </c>
      <c r="AV324" s="2" t="s">
        <v>2359</v>
      </c>
      <c r="AW324" s="2" t="s">
        <v>2360</v>
      </c>
      <c r="AX324" s="2" t="s">
        <v>2417</v>
      </c>
      <c r="AY324" s="2" t="s">
        <v>2108</v>
      </c>
      <c r="AZ324" s="39" t="s">
        <v>1648</v>
      </c>
      <c r="BA324" s="2" t="s">
        <v>2115</v>
      </c>
      <c r="BB324" s="29">
        <v>-6.24</v>
      </c>
      <c r="BC324" s="29">
        <v>-0.1</v>
      </c>
      <c r="BD324" s="29">
        <v>-0.2</v>
      </c>
      <c r="BE324" s="29">
        <v>0</v>
      </c>
      <c r="BF324" s="29">
        <v>0</v>
      </c>
      <c r="BG324" s="29">
        <v>-6.54</v>
      </c>
      <c r="BH324" s="29">
        <f t="shared" si="179"/>
        <v>0</v>
      </c>
      <c r="BI324" s="29">
        <f t="shared" si="180"/>
        <v>0</v>
      </c>
      <c r="BJ324" s="29">
        <f t="shared" si="183"/>
        <v>-6.54</v>
      </c>
      <c r="BK324" s="29">
        <f>BJ324/INDEX('EX-Rate'!A:I,MATCH('TT BoM '!BL324,'EX-Rate'!B:B,0),COLUMN('EX-Rate'!E:E))</f>
        <v>-0.94438088148211119</v>
      </c>
      <c r="BL324" s="2" t="s">
        <v>2109</v>
      </c>
      <c r="BM324" s="2" t="str">
        <f t="shared" si="225"/>
        <v>LP</v>
      </c>
      <c r="BN324" s="2" t="s">
        <v>2362</v>
      </c>
      <c r="BO324" s="2" t="s">
        <v>2363</v>
      </c>
      <c r="BQ324" s="29">
        <v>-42000</v>
      </c>
      <c r="BR324" s="29">
        <v>-42000</v>
      </c>
      <c r="BS324" s="29"/>
      <c r="BT324" s="29">
        <v>0</v>
      </c>
      <c r="BU324" s="29">
        <v>0</v>
      </c>
      <c r="BV324" s="29">
        <v>0</v>
      </c>
      <c r="CC324" s="29">
        <f t="shared" si="185"/>
        <v>0</v>
      </c>
      <c r="CD324" s="29">
        <f t="shared" si="186"/>
        <v>-0.94438088148211119</v>
      </c>
      <c r="CE324" s="29">
        <f t="shared" si="187"/>
        <v>0</v>
      </c>
      <c r="CF324" s="29">
        <f t="shared" si="188"/>
        <v>-0.94438088148211119</v>
      </c>
      <c r="CG324" s="29">
        <f t="shared" si="189"/>
        <v>0</v>
      </c>
      <c r="CH324" s="29">
        <f t="shared" si="190"/>
        <v>0</v>
      </c>
      <c r="CI324" s="29">
        <f t="shared" si="191"/>
        <v>-0.94438088148211119</v>
      </c>
      <c r="CJ324" s="29">
        <f t="shared" si="192"/>
        <v>0</v>
      </c>
      <c r="CK324" s="29">
        <f t="shared" si="193"/>
        <v>0</v>
      </c>
      <c r="CL324" s="29">
        <f t="shared" si="194"/>
        <v>-0.94438088148211119</v>
      </c>
      <c r="CM324" s="29">
        <f t="shared" si="195"/>
        <v>0</v>
      </c>
      <c r="CN324" s="29">
        <f t="shared" si="196"/>
        <v>-0.94438088148211119</v>
      </c>
      <c r="CO324" s="29">
        <f t="shared" si="197"/>
        <v>-0.94438088148211119</v>
      </c>
      <c r="CQ324" s="29">
        <f t="shared" si="198"/>
        <v>0</v>
      </c>
      <c r="CR324" s="29">
        <f t="shared" si="199"/>
        <v>-6.54</v>
      </c>
      <c r="CS324" s="29">
        <f t="shared" si="200"/>
        <v>0</v>
      </c>
      <c r="CT324" s="29">
        <f t="shared" si="201"/>
        <v>-6.54</v>
      </c>
      <c r="CU324" s="29">
        <f t="shared" si="202"/>
        <v>0</v>
      </c>
      <c r="CV324" s="29">
        <f t="shared" si="203"/>
        <v>0</v>
      </c>
      <c r="CW324" s="29">
        <f t="shared" si="204"/>
        <v>-6.54</v>
      </c>
      <c r="CX324" s="29">
        <f t="shared" si="205"/>
        <v>0</v>
      </c>
      <c r="CY324" s="29">
        <f t="shared" si="206"/>
        <v>0</v>
      </c>
      <c r="CZ324" s="29">
        <f t="shared" si="207"/>
        <v>-6.54</v>
      </c>
      <c r="DA324" s="29">
        <f t="shared" si="208"/>
        <v>0</v>
      </c>
      <c r="DB324" s="29">
        <f t="shared" si="209"/>
        <v>-6.54</v>
      </c>
      <c r="DC324" s="29">
        <f t="shared" si="210"/>
        <v>-6.54</v>
      </c>
    </row>
    <row r="325" spans="11:107" s="2" customFormat="1">
      <c r="K325" s="17" t="s">
        <v>124</v>
      </c>
      <c r="L325" s="17" t="s">
        <v>369</v>
      </c>
      <c r="M325" s="17" t="s">
        <v>64</v>
      </c>
      <c r="N325" s="2" t="str">
        <f t="shared" si="221"/>
        <v>JD817G071CA</v>
      </c>
      <c r="O325" s="2" t="str">
        <f t="shared" si="217"/>
        <v>CA</v>
      </c>
      <c r="P325" s="2" t="str">
        <f t="shared" si="222"/>
        <v>JD81-7G071-CA</v>
      </c>
      <c r="Q325" s="2" t="s">
        <v>3305</v>
      </c>
      <c r="R325" s="2" t="s">
        <v>3306</v>
      </c>
      <c r="S325" s="2" t="s">
        <v>2363</v>
      </c>
      <c r="T325" s="2" t="s">
        <v>1375</v>
      </c>
      <c r="U325" s="2" t="s">
        <v>1375</v>
      </c>
      <c r="V325" s="2" t="s">
        <v>1375</v>
      </c>
      <c r="W325" s="2" t="s">
        <v>1375</v>
      </c>
      <c r="X325" s="2" t="s">
        <v>1375</v>
      </c>
      <c r="Y325" s="2">
        <v>1</v>
      </c>
      <c r="Z325" s="2" t="s">
        <v>1375</v>
      </c>
      <c r="AA325" s="2">
        <v>1</v>
      </c>
      <c r="AB325" s="2" t="s">
        <v>1375</v>
      </c>
      <c r="AC325" s="2" t="s">
        <v>1375</v>
      </c>
      <c r="AD325" s="2" t="s">
        <v>1375</v>
      </c>
      <c r="AE325" s="2" t="s">
        <v>1375</v>
      </c>
      <c r="AF325" s="2" t="s">
        <v>1375</v>
      </c>
      <c r="AL325" s="2">
        <f t="shared" si="181"/>
        <v>1</v>
      </c>
      <c r="AM325" s="2" t="str">
        <f t="shared" si="211"/>
        <v>JD81</v>
      </c>
      <c r="AN325" s="2" t="str">
        <f t="shared" si="212"/>
        <v>7G071</v>
      </c>
      <c r="AO325" s="2" t="str">
        <f t="shared" si="214"/>
        <v>CA</v>
      </c>
      <c r="AP325" s="2" t="str">
        <f t="shared" si="182"/>
        <v>JD81-7G071-CA</v>
      </c>
      <c r="AQ325" s="2" t="s">
        <v>1672</v>
      </c>
      <c r="AR325" s="2" t="s">
        <v>1673</v>
      </c>
      <c r="AS325" s="2" t="s">
        <v>2164</v>
      </c>
      <c r="AT325" s="2" t="s">
        <v>2165</v>
      </c>
      <c r="AU325" s="2" t="s">
        <v>2358</v>
      </c>
      <c r="AV325" s="2" t="s">
        <v>2359</v>
      </c>
      <c r="AW325" s="2" t="s">
        <v>2360</v>
      </c>
      <c r="AX325" s="2" t="s">
        <v>2418</v>
      </c>
      <c r="AY325" s="2" t="s">
        <v>2108</v>
      </c>
      <c r="AZ325" s="39" t="s">
        <v>1648</v>
      </c>
      <c r="BA325" s="2" t="s">
        <v>2115</v>
      </c>
      <c r="BB325" s="29">
        <v>-9.0500000000000007</v>
      </c>
      <c r="BC325" s="29">
        <v>-0.2</v>
      </c>
      <c r="BD325" s="29">
        <v>-0.4</v>
      </c>
      <c r="BE325" s="29">
        <v>0</v>
      </c>
      <c r="BF325" s="29">
        <v>0</v>
      </c>
      <c r="BG325" s="29">
        <v>-9.65</v>
      </c>
      <c r="BH325" s="29">
        <f t="shared" si="179"/>
        <v>0</v>
      </c>
      <c r="BI325" s="29">
        <f t="shared" si="180"/>
        <v>0</v>
      </c>
      <c r="BJ325" s="29">
        <f t="shared" si="183"/>
        <v>-9.65</v>
      </c>
      <c r="BK325" s="29">
        <f>BJ325/INDEX('EX-Rate'!A:I,MATCH('TT BoM '!BL325,'EX-Rate'!B:B,0),COLUMN('EX-Rate'!E:E))</f>
        <v>-1.393467202798528</v>
      </c>
      <c r="BL325" s="2" t="s">
        <v>2109</v>
      </c>
      <c r="BM325" s="2" t="str">
        <f t="shared" si="225"/>
        <v>LP</v>
      </c>
      <c r="BN325" s="2" t="s">
        <v>2362</v>
      </c>
      <c r="BO325" s="2" t="s">
        <v>2363</v>
      </c>
      <c r="BQ325" s="29">
        <v>-80270</v>
      </c>
      <c r="BR325" s="29">
        <v>-80270</v>
      </c>
      <c r="BS325" s="29"/>
      <c r="BT325" s="29">
        <v>0</v>
      </c>
      <c r="BU325" s="29">
        <v>0</v>
      </c>
      <c r="BV325" s="29">
        <v>0</v>
      </c>
      <c r="CC325" s="29">
        <f t="shared" si="185"/>
        <v>0</v>
      </c>
      <c r="CD325" s="29">
        <f t="shared" si="186"/>
        <v>0</v>
      </c>
      <c r="CE325" s="29">
        <f t="shared" si="187"/>
        <v>0</v>
      </c>
      <c r="CF325" s="29">
        <f t="shared" si="188"/>
        <v>0</v>
      </c>
      <c r="CG325" s="29">
        <f t="shared" si="189"/>
        <v>0</v>
      </c>
      <c r="CH325" s="29">
        <f t="shared" si="190"/>
        <v>-1.393467202798528</v>
      </c>
      <c r="CI325" s="29">
        <f t="shared" si="191"/>
        <v>0</v>
      </c>
      <c r="CJ325" s="29">
        <f t="shared" si="192"/>
        <v>-1.393467202798528</v>
      </c>
      <c r="CK325" s="29">
        <f t="shared" si="193"/>
        <v>0</v>
      </c>
      <c r="CL325" s="29">
        <f t="shared" si="194"/>
        <v>0</v>
      </c>
      <c r="CM325" s="29">
        <f t="shared" si="195"/>
        <v>0</v>
      </c>
      <c r="CN325" s="29">
        <f t="shared" si="196"/>
        <v>0</v>
      </c>
      <c r="CO325" s="29">
        <f t="shared" si="197"/>
        <v>0</v>
      </c>
      <c r="CQ325" s="29">
        <f t="shared" si="198"/>
        <v>0</v>
      </c>
      <c r="CR325" s="29">
        <f t="shared" si="199"/>
        <v>0</v>
      </c>
      <c r="CS325" s="29">
        <f t="shared" si="200"/>
        <v>0</v>
      </c>
      <c r="CT325" s="29">
        <f t="shared" si="201"/>
        <v>0</v>
      </c>
      <c r="CU325" s="29">
        <f t="shared" si="202"/>
        <v>0</v>
      </c>
      <c r="CV325" s="29">
        <f t="shared" si="203"/>
        <v>-9.65</v>
      </c>
      <c r="CW325" s="29">
        <f t="shared" si="204"/>
        <v>0</v>
      </c>
      <c r="CX325" s="29">
        <f t="shared" si="205"/>
        <v>-9.65</v>
      </c>
      <c r="CY325" s="29">
        <f t="shared" si="206"/>
        <v>0</v>
      </c>
      <c r="CZ325" s="29">
        <f t="shared" si="207"/>
        <v>0</v>
      </c>
      <c r="DA325" s="29">
        <f t="shared" si="208"/>
        <v>0</v>
      </c>
      <c r="DB325" s="29">
        <f t="shared" si="209"/>
        <v>0</v>
      </c>
      <c r="DC325" s="29">
        <f t="shared" si="210"/>
        <v>0</v>
      </c>
    </row>
    <row r="326" spans="11:107" s="2" customFormat="1">
      <c r="K326" s="17" t="s">
        <v>109</v>
      </c>
      <c r="L326" s="17" t="s">
        <v>370</v>
      </c>
      <c r="M326" s="17" t="s">
        <v>56</v>
      </c>
      <c r="N326" s="2" t="str">
        <f t="shared" si="221"/>
        <v>JD8P7H420AB</v>
      </c>
      <c r="O326" s="2" t="str">
        <f t="shared" si="217"/>
        <v>AB</v>
      </c>
      <c r="P326" s="2" t="str">
        <f t="shared" si="222"/>
        <v>JD8P-7H420-AB</v>
      </c>
      <c r="Q326" s="2" t="s">
        <v>3305</v>
      </c>
      <c r="R326" s="2" t="s">
        <v>3306</v>
      </c>
      <c r="S326" s="2" t="s">
        <v>3326</v>
      </c>
      <c r="T326" s="2" t="s">
        <v>1375</v>
      </c>
      <c r="U326" s="2" t="s">
        <v>1375</v>
      </c>
      <c r="V326" s="2" t="s">
        <v>1375</v>
      </c>
      <c r="W326" s="2" t="s">
        <v>1375</v>
      </c>
      <c r="X326" s="2" t="s">
        <v>1375</v>
      </c>
      <c r="Y326" s="2">
        <v>1</v>
      </c>
      <c r="Z326" s="2" t="s">
        <v>1375</v>
      </c>
      <c r="AA326" s="2">
        <v>1</v>
      </c>
      <c r="AB326" s="2" t="s">
        <v>1375</v>
      </c>
      <c r="AC326" s="2" t="s">
        <v>1375</v>
      </c>
      <c r="AD326" s="2" t="s">
        <v>1375</v>
      </c>
      <c r="AE326" s="2" t="s">
        <v>1375</v>
      </c>
      <c r="AF326" s="2" t="s">
        <v>1375</v>
      </c>
      <c r="AL326" s="2">
        <f t="shared" si="181"/>
        <v>1</v>
      </c>
      <c r="AM326" s="2" t="str">
        <f t="shared" si="211"/>
        <v>JD8P</v>
      </c>
      <c r="AN326" s="2" t="str">
        <f t="shared" si="212"/>
        <v>7H420</v>
      </c>
      <c r="AO326" s="2" t="str">
        <f t="shared" si="214"/>
        <v>AB</v>
      </c>
      <c r="AP326" s="2" t="str">
        <f t="shared" si="182"/>
        <v>JD8P-7H420-AB</v>
      </c>
      <c r="AQ326" s="2" t="s">
        <v>1672</v>
      </c>
      <c r="AR326" s="2" t="s">
        <v>1673</v>
      </c>
      <c r="AS326" s="2" t="s">
        <v>2164</v>
      </c>
      <c r="AT326" s="2" t="s">
        <v>2165</v>
      </c>
      <c r="AU326" s="2" t="s">
        <v>2219</v>
      </c>
      <c r="AV326" s="2" t="s">
        <v>2401</v>
      </c>
      <c r="AW326" s="2" t="s">
        <v>2402</v>
      </c>
      <c r="AX326" s="2" t="s">
        <v>2403</v>
      </c>
      <c r="AY326" s="2" t="s">
        <v>2108</v>
      </c>
      <c r="AZ326" s="39" t="s">
        <v>1648</v>
      </c>
      <c r="BA326" s="2" t="s">
        <v>2115</v>
      </c>
      <c r="BB326" s="29">
        <v>-201.93</v>
      </c>
      <c r="BC326" s="29">
        <v>-1.98</v>
      </c>
      <c r="BD326" s="29">
        <v>-9.2899999999999991</v>
      </c>
      <c r="BE326" s="29">
        <v>0</v>
      </c>
      <c r="BF326" s="29">
        <v>-0.71</v>
      </c>
      <c r="BG326" s="29">
        <v>-213.91</v>
      </c>
      <c r="BH326" s="29">
        <f t="shared" si="179"/>
        <v>0</v>
      </c>
      <c r="BI326" s="29">
        <f t="shared" si="180"/>
        <v>0</v>
      </c>
      <c r="BJ326" s="29">
        <f t="shared" si="183"/>
        <v>-213.91</v>
      </c>
      <c r="BK326" s="29">
        <f>BJ326/INDEX('EX-Rate'!A:I,MATCH('TT BoM '!BL326,'EX-Rate'!B:B,0),COLUMN('EX-Rate'!E:E))</f>
        <v>-30.888763663278045</v>
      </c>
      <c r="BL326" s="2" t="s">
        <v>2109</v>
      </c>
      <c r="BM326" s="2" t="str">
        <f t="shared" si="225"/>
        <v>LP</v>
      </c>
      <c r="BN326" s="2" t="s">
        <v>2404</v>
      </c>
      <c r="BO326" s="2">
        <v>0</v>
      </c>
      <c r="BQ326" s="29">
        <v>-1971250</v>
      </c>
      <c r="BR326" s="29">
        <v>-1971250</v>
      </c>
      <c r="BS326" s="29"/>
      <c r="BT326" s="29">
        <v>-77736</v>
      </c>
      <c r="BU326" s="29">
        <v>109231</v>
      </c>
      <c r="BV326" s="29">
        <v>0</v>
      </c>
      <c r="CC326" s="29">
        <f t="shared" si="185"/>
        <v>0</v>
      </c>
      <c r="CD326" s="29">
        <f t="shared" si="186"/>
        <v>0</v>
      </c>
      <c r="CE326" s="29">
        <f t="shared" si="187"/>
        <v>0</v>
      </c>
      <c r="CF326" s="29">
        <f t="shared" si="188"/>
        <v>0</v>
      </c>
      <c r="CG326" s="29">
        <f t="shared" si="189"/>
        <v>0</v>
      </c>
      <c r="CH326" s="29">
        <f t="shared" si="190"/>
        <v>-30.888763663278045</v>
      </c>
      <c r="CI326" s="29">
        <f t="shared" si="191"/>
        <v>0</v>
      </c>
      <c r="CJ326" s="29">
        <f t="shared" si="192"/>
        <v>-30.888763663278045</v>
      </c>
      <c r="CK326" s="29">
        <f t="shared" si="193"/>
        <v>0</v>
      </c>
      <c r="CL326" s="29">
        <f t="shared" si="194"/>
        <v>0</v>
      </c>
      <c r="CM326" s="29">
        <f t="shared" si="195"/>
        <v>0</v>
      </c>
      <c r="CN326" s="29">
        <f t="shared" si="196"/>
        <v>0</v>
      </c>
      <c r="CO326" s="29">
        <f t="shared" si="197"/>
        <v>0</v>
      </c>
      <c r="CQ326" s="29">
        <f t="shared" si="198"/>
        <v>0</v>
      </c>
      <c r="CR326" s="29">
        <f t="shared" si="199"/>
        <v>0</v>
      </c>
      <c r="CS326" s="29">
        <f t="shared" si="200"/>
        <v>0</v>
      </c>
      <c r="CT326" s="29">
        <f t="shared" si="201"/>
        <v>0</v>
      </c>
      <c r="CU326" s="29">
        <f t="shared" si="202"/>
        <v>0</v>
      </c>
      <c r="CV326" s="29">
        <f t="shared" si="203"/>
        <v>-213.91</v>
      </c>
      <c r="CW326" s="29">
        <f t="shared" si="204"/>
        <v>0</v>
      </c>
      <c r="CX326" s="29">
        <f t="shared" si="205"/>
        <v>-213.91</v>
      </c>
      <c r="CY326" s="29">
        <f t="shared" si="206"/>
        <v>0</v>
      </c>
      <c r="CZ326" s="29">
        <f t="shared" si="207"/>
        <v>0</v>
      </c>
      <c r="DA326" s="29">
        <f t="shared" si="208"/>
        <v>0</v>
      </c>
      <c r="DB326" s="29">
        <f t="shared" si="209"/>
        <v>0</v>
      </c>
      <c r="DC326" s="29">
        <f t="shared" si="210"/>
        <v>0</v>
      </c>
    </row>
    <row r="327" spans="11:107" s="2" customFormat="1">
      <c r="K327" s="17" t="s">
        <v>109</v>
      </c>
      <c r="L327" s="17" t="s">
        <v>370</v>
      </c>
      <c r="M327" s="17" t="s">
        <v>61</v>
      </c>
      <c r="N327" s="2" t="str">
        <f t="shared" si="221"/>
        <v>JD8P7H420BB</v>
      </c>
      <c r="O327" s="2" t="str">
        <f t="shared" si="217"/>
        <v>BB</v>
      </c>
      <c r="P327" s="2" t="str">
        <f t="shared" si="222"/>
        <v>JD8P-7H420-BB</v>
      </c>
      <c r="Q327" s="2" t="s">
        <v>3305</v>
      </c>
      <c r="R327" s="2" t="s">
        <v>3306</v>
      </c>
      <c r="S327" s="2" t="s">
        <v>3326</v>
      </c>
      <c r="T327" s="2" t="s">
        <v>1375</v>
      </c>
      <c r="U327" s="2">
        <v>1</v>
      </c>
      <c r="V327" s="2" t="s">
        <v>1375</v>
      </c>
      <c r="W327" s="2">
        <v>1</v>
      </c>
      <c r="X327" s="2" t="s">
        <v>1375</v>
      </c>
      <c r="Y327" s="2" t="s">
        <v>1375</v>
      </c>
      <c r="Z327" s="2">
        <v>1</v>
      </c>
      <c r="AA327" s="2" t="s">
        <v>1375</v>
      </c>
      <c r="AB327" s="2" t="s">
        <v>1375</v>
      </c>
      <c r="AC327" s="2">
        <v>1</v>
      </c>
      <c r="AD327" s="2" t="s">
        <v>1375</v>
      </c>
      <c r="AE327" s="2">
        <v>1</v>
      </c>
      <c r="AF327" s="2">
        <v>1</v>
      </c>
      <c r="AL327" s="2">
        <f t="shared" si="181"/>
        <v>1</v>
      </c>
      <c r="AM327" s="2" t="str">
        <f t="shared" si="211"/>
        <v>JD8P</v>
      </c>
      <c r="AN327" s="2" t="str">
        <f t="shared" si="212"/>
        <v>7H420</v>
      </c>
      <c r="AO327" s="2" t="str">
        <f t="shared" si="214"/>
        <v>BB</v>
      </c>
      <c r="AP327" s="2" t="str">
        <f t="shared" si="182"/>
        <v>JD8P-7H420-BB</v>
      </c>
      <c r="AQ327" s="2" t="s">
        <v>1672</v>
      </c>
      <c r="AR327" s="2" t="s">
        <v>1673</v>
      </c>
      <c r="AS327" s="2" t="s">
        <v>2164</v>
      </c>
      <c r="AT327" s="2" t="s">
        <v>2165</v>
      </c>
      <c r="AU327" s="2" t="s">
        <v>2219</v>
      </c>
      <c r="AV327" s="2" t="s">
        <v>2401</v>
      </c>
      <c r="AW327" s="2" t="s">
        <v>2402</v>
      </c>
      <c r="AX327" s="2" t="s">
        <v>2403</v>
      </c>
      <c r="AY327" s="2" t="s">
        <v>2108</v>
      </c>
      <c r="AZ327" s="39" t="s">
        <v>1648</v>
      </c>
      <c r="BA327" s="2" t="s">
        <v>2115</v>
      </c>
      <c r="BB327" s="29">
        <v>-233.21</v>
      </c>
      <c r="BC327" s="29">
        <v>-1.75</v>
      </c>
      <c r="BD327" s="29">
        <v>-12.42</v>
      </c>
      <c r="BE327" s="29">
        <v>0</v>
      </c>
      <c r="BF327" s="29">
        <v>-1.07</v>
      </c>
      <c r="BG327" s="29">
        <v>-248.45</v>
      </c>
      <c r="BH327" s="29">
        <f t="shared" si="179"/>
        <v>0</v>
      </c>
      <c r="BI327" s="29">
        <f t="shared" si="180"/>
        <v>0</v>
      </c>
      <c r="BJ327" s="29">
        <f t="shared" si="183"/>
        <v>-248.45</v>
      </c>
      <c r="BK327" s="29">
        <f>BJ327/INDEX('EX-Rate'!A:I,MATCH('TT BoM '!BL327,'EX-Rate'!B:B,0),COLUMN('EX-Rate'!E:E))</f>
        <v>-35.876365444071944</v>
      </c>
      <c r="BL327" s="2" t="s">
        <v>2109</v>
      </c>
      <c r="BM327" s="2" t="str">
        <f t="shared" si="225"/>
        <v>LP</v>
      </c>
      <c r="BN327" s="2" t="s">
        <v>2404</v>
      </c>
      <c r="BO327" s="2">
        <v>0</v>
      </c>
      <c r="BQ327" s="29">
        <v>-2635727</v>
      </c>
      <c r="BR327" s="29">
        <v>-2635727</v>
      </c>
      <c r="BS327" s="29"/>
      <c r="BT327" s="29">
        <v>-269916</v>
      </c>
      <c r="BU327" s="29">
        <v>252956</v>
      </c>
      <c r="BV327" s="29">
        <v>0</v>
      </c>
      <c r="CC327" s="29">
        <f t="shared" si="185"/>
        <v>0</v>
      </c>
      <c r="CD327" s="29">
        <f t="shared" si="186"/>
        <v>-35.876365444071944</v>
      </c>
      <c r="CE327" s="29">
        <f t="shared" si="187"/>
        <v>0</v>
      </c>
      <c r="CF327" s="29">
        <f t="shared" si="188"/>
        <v>-35.876365444071944</v>
      </c>
      <c r="CG327" s="29">
        <f t="shared" si="189"/>
        <v>0</v>
      </c>
      <c r="CH327" s="29">
        <f t="shared" si="190"/>
        <v>0</v>
      </c>
      <c r="CI327" s="29">
        <f t="shared" si="191"/>
        <v>-35.876365444071944</v>
      </c>
      <c r="CJ327" s="29">
        <f t="shared" si="192"/>
        <v>0</v>
      </c>
      <c r="CK327" s="29">
        <f t="shared" si="193"/>
        <v>0</v>
      </c>
      <c r="CL327" s="29">
        <f t="shared" si="194"/>
        <v>-35.876365444071944</v>
      </c>
      <c r="CM327" s="29">
        <f t="shared" si="195"/>
        <v>0</v>
      </c>
      <c r="CN327" s="29">
        <f t="shared" si="196"/>
        <v>-35.876365444071944</v>
      </c>
      <c r="CO327" s="29">
        <f t="shared" si="197"/>
        <v>-35.876365444071944</v>
      </c>
      <c r="CQ327" s="29">
        <f t="shared" si="198"/>
        <v>0</v>
      </c>
      <c r="CR327" s="29">
        <f t="shared" si="199"/>
        <v>-248.45</v>
      </c>
      <c r="CS327" s="29">
        <f t="shared" si="200"/>
        <v>0</v>
      </c>
      <c r="CT327" s="29">
        <f t="shared" si="201"/>
        <v>-248.45</v>
      </c>
      <c r="CU327" s="29">
        <f t="shared" si="202"/>
        <v>0</v>
      </c>
      <c r="CV327" s="29">
        <f t="shared" si="203"/>
        <v>0</v>
      </c>
      <c r="CW327" s="29">
        <f t="shared" si="204"/>
        <v>-248.45</v>
      </c>
      <c r="CX327" s="29">
        <f t="shared" si="205"/>
        <v>0</v>
      </c>
      <c r="CY327" s="29">
        <f t="shared" si="206"/>
        <v>0</v>
      </c>
      <c r="CZ327" s="29">
        <f t="shared" si="207"/>
        <v>-248.45</v>
      </c>
      <c r="DA327" s="29">
        <f t="shared" si="208"/>
        <v>0</v>
      </c>
      <c r="DB327" s="29">
        <f t="shared" si="209"/>
        <v>-248.45</v>
      </c>
      <c r="DC327" s="29">
        <f t="shared" si="210"/>
        <v>-248.45</v>
      </c>
    </row>
    <row r="328" spans="11:107" s="2" customFormat="1">
      <c r="K328" s="17" t="s">
        <v>371</v>
      </c>
      <c r="L328" s="17" t="s">
        <v>372</v>
      </c>
      <c r="M328" s="17" t="s">
        <v>20</v>
      </c>
      <c r="N328" s="2" t="str">
        <f t="shared" si="221"/>
        <v>8C3P7J081AA</v>
      </c>
      <c r="O328" s="2" t="str">
        <f t="shared" si="217"/>
        <v>AA</v>
      </c>
      <c r="P328" s="2" t="str">
        <f t="shared" si="222"/>
        <v>8C3P-7J081-AA</v>
      </c>
      <c r="Q328" s="2" t="s">
        <v>3305</v>
      </c>
      <c r="R328" s="2" t="s">
        <v>3306</v>
      </c>
      <c r="S328" s="2" t="s">
        <v>3228</v>
      </c>
      <c r="T328" s="2" t="s">
        <v>1375</v>
      </c>
      <c r="U328" s="2" t="s">
        <v>1375</v>
      </c>
      <c r="V328" s="2" t="s">
        <v>1375</v>
      </c>
      <c r="W328" s="2" t="s">
        <v>1375</v>
      </c>
      <c r="X328" s="2" t="s">
        <v>1375</v>
      </c>
      <c r="Y328" s="2">
        <v>2</v>
      </c>
      <c r="Z328" s="2" t="s">
        <v>1375</v>
      </c>
      <c r="AA328" s="2">
        <v>2</v>
      </c>
      <c r="AB328" s="2" t="s">
        <v>1375</v>
      </c>
      <c r="AC328" s="2" t="s">
        <v>1375</v>
      </c>
      <c r="AD328" s="2" t="s">
        <v>1375</v>
      </c>
      <c r="AE328" s="2" t="s">
        <v>1375</v>
      </c>
      <c r="AF328" s="2" t="s">
        <v>1375</v>
      </c>
      <c r="AL328" s="2">
        <f t="shared" si="181"/>
        <v>1</v>
      </c>
      <c r="AM328" s="2" t="str">
        <f t="shared" si="211"/>
        <v>8C3P</v>
      </c>
      <c r="AN328" s="2" t="str">
        <f t="shared" si="212"/>
        <v>7J081</v>
      </c>
      <c r="AO328" s="2" t="str">
        <f t="shared" si="214"/>
        <v>AA</v>
      </c>
      <c r="AP328" s="2" t="str">
        <f t="shared" si="182"/>
        <v>8C3P-7J081-AA</v>
      </c>
      <c r="AQ328" s="2" t="s">
        <v>2063</v>
      </c>
      <c r="AR328" s="2" t="s">
        <v>3881</v>
      </c>
      <c r="AV328" s="125" t="s">
        <v>3529</v>
      </c>
      <c r="AZ328" s="39" t="s">
        <v>1648</v>
      </c>
      <c r="BB328" s="29"/>
      <c r="BC328" s="29"/>
      <c r="BD328" s="29"/>
      <c r="BE328" s="29"/>
      <c r="BF328" s="29"/>
      <c r="BG328" s="29">
        <v>-0.12740000000000001</v>
      </c>
      <c r="BH328" s="29">
        <f t="shared" si="179"/>
        <v>-4.7138000000000015E-3</v>
      </c>
      <c r="BI328" s="29">
        <f t="shared" si="180"/>
        <v>-1.3211380000000002E-2</v>
      </c>
      <c r="BJ328" s="29">
        <f t="shared" si="183"/>
        <v>-0.14532518</v>
      </c>
      <c r="BK328" s="29">
        <f>BJ328/INDEX('EX-Rate'!A:I,MATCH('TT BoM '!BL328,'EX-Rate'!B:B,0),COLUMN('EX-Rate'!E:E))</f>
        <v>-0.14532518</v>
      </c>
      <c r="BL328" s="2" t="s">
        <v>3117</v>
      </c>
      <c r="BM328" s="2" t="str">
        <f t="shared" si="225"/>
        <v>SP</v>
      </c>
      <c r="BO328" s="2" t="s">
        <v>3271</v>
      </c>
      <c r="BQ328" s="29"/>
      <c r="BR328" s="29"/>
      <c r="BS328" s="29"/>
      <c r="BT328" s="29"/>
      <c r="BU328" s="29"/>
      <c r="BV328" s="29"/>
      <c r="CC328" s="29">
        <f t="shared" si="185"/>
        <v>0</v>
      </c>
      <c r="CD328" s="29">
        <f t="shared" si="186"/>
        <v>0</v>
      </c>
      <c r="CE328" s="29">
        <f t="shared" si="187"/>
        <v>0</v>
      </c>
      <c r="CF328" s="29">
        <f t="shared" si="188"/>
        <v>0</v>
      </c>
      <c r="CG328" s="29">
        <f t="shared" si="189"/>
        <v>0</v>
      </c>
      <c r="CH328" s="29">
        <f t="shared" si="190"/>
        <v>-0.29065036</v>
      </c>
      <c r="CI328" s="29">
        <f t="shared" si="191"/>
        <v>0</v>
      </c>
      <c r="CJ328" s="29">
        <f t="shared" si="192"/>
        <v>-0.29065036</v>
      </c>
      <c r="CK328" s="29">
        <f t="shared" si="193"/>
        <v>0</v>
      </c>
      <c r="CL328" s="29">
        <f t="shared" si="194"/>
        <v>0</v>
      </c>
      <c r="CM328" s="29">
        <f t="shared" si="195"/>
        <v>0</v>
      </c>
      <c r="CN328" s="29">
        <f t="shared" si="196"/>
        <v>0</v>
      </c>
      <c r="CO328" s="29">
        <f t="shared" si="197"/>
        <v>0</v>
      </c>
      <c r="CQ328" s="29">
        <f t="shared" si="198"/>
        <v>0</v>
      </c>
      <c r="CR328" s="29">
        <f t="shared" si="199"/>
        <v>0</v>
      </c>
      <c r="CS328" s="29">
        <f t="shared" si="200"/>
        <v>0</v>
      </c>
      <c r="CT328" s="29">
        <f t="shared" si="201"/>
        <v>0</v>
      </c>
      <c r="CU328" s="29">
        <f t="shared" si="202"/>
        <v>0</v>
      </c>
      <c r="CV328" s="29">
        <f t="shared" si="203"/>
        <v>-0.29065036</v>
      </c>
      <c r="CW328" s="29">
        <f t="shared" si="204"/>
        <v>0</v>
      </c>
      <c r="CX328" s="29">
        <f t="shared" si="205"/>
        <v>-0.29065036</v>
      </c>
      <c r="CY328" s="29">
        <f t="shared" si="206"/>
        <v>0</v>
      </c>
      <c r="CZ328" s="29">
        <f t="shared" si="207"/>
        <v>0</v>
      </c>
      <c r="DA328" s="29">
        <f t="shared" si="208"/>
        <v>0</v>
      </c>
      <c r="DB328" s="29">
        <f t="shared" si="209"/>
        <v>0</v>
      </c>
      <c r="DC328" s="29">
        <f t="shared" si="210"/>
        <v>0</v>
      </c>
    </row>
    <row r="329" spans="11:107" s="2" customFormat="1">
      <c r="K329" s="17" t="s">
        <v>109</v>
      </c>
      <c r="L329" s="17" t="s">
        <v>373</v>
      </c>
      <c r="M329" s="17" t="s">
        <v>375</v>
      </c>
      <c r="N329" s="2" t="str">
        <f t="shared" si="221"/>
        <v>JD8P7K004BA3JA6</v>
      </c>
      <c r="O329" s="2" t="str">
        <f t="shared" si="217"/>
        <v>BAW</v>
      </c>
      <c r="P329" s="2" t="str">
        <f t="shared" si="222"/>
        <v>JD8P-7K004-BAW</v>
      </c>
      <c r="Q329" s="2" t="s">
        <v>3305</v>
      </c>
      <c r="R329" s="2" t="s">
        <v>3306</v>
      </c>
      <c r="S329" s="2" t="s">
        <v>3122</v>
      </c>
      <c r="T329" s="2" t="s">
        <v>1375</v>
      </c>
      <c r="U329" s="2">
        <v>1</v>
      </c>
      <c r="V329" s="2" t="s">
        <v>1375</v>
      </c>
      <c r="W329" s="2" t="s">
        <v>1375</v>
      </c>
      <c r="X329" s="2" t="s">
        <v>1375</v>
      </c>
      <c r="Y329" s="2" t="s">
        <v>1375</v>
      </c>
      <c r="Z329" s="2" t="s">
        <v>1375</v>
      </c>
      <c r="AA329" s="2" t="s">
        <v>1375</v>
      </c>
      <c r="AB329" s="2" t="s">
        <v>1375</v>
      </c>
      <c r="AC329" s="2">
        <v>1</v>
      </c>
      <c r="AD329" s="2" t="s">
        <v>1375</v>
      </c>
      <c r="AE329" s="2" t="s">
        <v>1375</v>
      </c>
      <c r="AF329" s="2" t="s">
        <v>1375</v>
      </c>
      <c r="AL329" s="2">
        <f t="shared" si="181"/>
        <v>1</v>
      </c>
      <c r="AM329" s="2" t="str">
        <f t="shared" si="211"/>
        <v>JD8P</v>
      </c>
      <c r="AN329" s="2" t="str">
        <f t="shared" si="212"/>
        <v>7K004</v>
      </c>
      <c r="AO329" s="2" t="str">
        <f t="shared" si="214"/>
        <v>BAW</v>
      </c>
      <c r="AP329" s="2" t="str">
        <f t="shared" si="182"/>
        <v>JD8P-7K004-BAW</v>
      </c>
      <c r="AQ329" s="2" t="s">
        <v>1672</v>
      </c>
      <c r="AR329" s="2" t="s">
        <v>1673</v>
      </c>
      <c r="AS329" s="2">
        <v>0</v>
      </c>
      <c r="AT329" s="2" t="s">
        <v>2160</v>
      </c>
      <c r="AU329" s="2" t="s">
        <v>2419</v>
      </c>
      <c r="AV329" s="2" t="s">
        <v>2420</v>
      </c>
      <c r="AW329" s="2" t="s">
        <v>2421</v>
      </c>
      <c r="AX329" s="2">
        <v>0</v>
      </c>
      <c r="AY329" s="2" t="s">
        <v>2108</v>
      </c>
      <c r="AZ329" s="39" t="s">
        <v>1648</v>
      </c>
      <c r="BA329" s="2" t="s">
        <v>2115</v>
      </c>
      <c r="BB329" s="29">
        <v>-214.49</v>
      </c>
      <c r="BC329" s="29">
        <v>-7.18</v>
      </c>
      <c r="BD329" s="29">
        <v>-12.88</v>
      </c>
      <c r="BE329" s="29">
        <v>0</v>
      </c>
      <c r="BF329" s="29">
        <v>0</v>
      </c>
      <c r="BG329" s="29">
        <v>-234.55</v>
      </c>
      <c r="BH329" s="29">
        <f t="shared" si="179"/>
        <v>0</v>
      </c>
      <c r="BI329" s="29">
        <f t="shared" si="180"/>
        <v>0</v>
      </c>
      <c r="BJ329" s="29">
        <f t="shared" si="183"/>
        <v>-234.55</v>
      </c>
      <c r="BK329" s="29">
        <f>BJ329/INDEX('EX-Rate'!A:I,MATCH('TT BoM '!BL329,'EX-Rate'!B:B,0),COLUMN('EX-Rate'!E:E))</f>
        <v>-33.869195069056452</v>
      </c>
      <c r="BL329" s="2" t="s">
        <v>2109</v>
      </c>
      <c r="BM329" s="2" t="str">
        <f t="shared" ref="BM329:BM335" si="226">IF(BL329="CNY","LP","SP")</f>
        <v>LP</v>
      </c>
      <c r="BN329" s="2" t="s">
        <v>2422</v>
      </c>
      <c r="BO329" s="2" t="s">
        <v>2423</v>
      </c>
      <c r="BQ329" s="29">
        <v>-39440</v>
      </c>
      <c r="BR329" s="29">
        <v>-39440</v>
      </c>
      <c r="BS329" s="29"/>
      <c r="BT329" s="29">
        <v>0</v>
      </c>
      <c r="BU329" s="29">
        <v>0</v>
      </c>
      <c r="BV329" s="29">
        <v>0</v>
      </c>
      <c r="CC329" s="29">
        <f t="shared" si="185"/>
        <v>0</v>
      </c>
      <c r="CD329" s="29">
        <f t="shared" si="186"/>
        <v>-33.869195069056452</v>
      </c>
      <c r="CE329" s="29">
        <f t="shared" si="187"/>
        <v>0</v>
      </c>
      <c r="CF329" s="29">
        <f t="shared" si="188"/>
        <v>0</v>
      </c>
      <c r="CG329" s="29">
        <f t="shared" si="189"/>
        <v>0</v>
      </c>
      <c r="CH329" s="29">
        <f t="shared" si="190"/>
        <v>0</v>
      </c>
      <c r="CI329" s="29">
        <f t="shared" si="191"/>
        <v>0</v>
      </c>
      <c r="CJ329" s="29">
        <f t="shared" si="192"/>
        <v>0</v>
      </c>
      <c r="CK329" s="29">
        <f t="shared" si="193"/>
        <v>0</v>
      </c>
      <c r="CL329" s="29">
        <f t="shared" si="194"/>
        <v>-33.869195069056452</v>
      </c>
      <c r="CM329" s="29">
        <f t="shared" si="195"/>
        <v>0</v>
      </c>
      <c r="CN329" s="29">
        <f t="shared" si="196"/>
        <v>0</v>
      </c>
      <c r="CO329" s="29">
        <f t="shared" si="197"/>
        <v>0</v>
      </c>
      <c r="CQ329" s="29">
        <f t="shared" si="198"/>
        <v>0</v>
      </c>
      <c r="CR329" s="29">
        <f t="shared" si="199"/>
        <v>-234.55</v>
      </c>
      <c r="CS329" s="29">
        <f t="shared" si="200"/>
        <v>0</v>
      </c>
      <c r="CT329" s="29">
        <f t="shared" si="201"/>
        <v>0</v>
      </c>
      <c r="CU329" s="29">
        <f t="shared" si="202"/>
        <v>0</v>
      </c>
      <c r="CV329" s="29">
        <f t="shared" si="203"/>
        <v>0</v>
      </c>
      <c r="CW329" s="29">
        <f t="shared" si="204"/>
        <v>0</v>
      </c>
      <c r="CX329" s="29">
        <f t="shared" si="205"/>
        <v>0</v>
      </c>
      <c r="CY329" s="29">
        <f t="shared" si="206"/>
        <v>0</v>
      </c>
      <c r="CZ329" s="29">
        <f t="shared" si="207"/>
        <v>-234.55</v>
      </c>
      <c r="DA329" s="29">
        <f t="shared" si="208"/>
        <v>0</v>
      </c>
      <c r="DB329" s="29">
        <f t="shared" si="209"/>
        <v>0</v>
      </c>
      <c r="DC329" s="29">
        <f t="shared" si="210"/>
        <v>0</v>
      </c>
    </row>
    <row r="330" spans="11:107" s="2" customFormat="1">
      <c r="K330" s="17" t="s">
        <v>109</v>
      </c>
      <c r="L330" s="17" t="s">
        <v>373</v>
      </c>
      <c r="M330" s="17" t="s">
        <v>376</v>
      </c>
      <c r="N330" s="2" t="str">
        <f t="shared" si="221"/>
        <v>JD8P7K004CA3JA6</v>
      </c>
      <c r="O330" s="2" t="str">
        <f t="shared" si="217"/>
        <v>CAW</v>
      </c>
      <c r="P330" s="2" t="str">
        <f t="shared" si="222"/>
        <v>JD8P-7K004-CAW</v>
      </c>
      <c r="Q330" s="2" t="s">
        <v>3305</v>
      </c>
      <c r="R330" s="2" t="s">
        <v>3306</v>
      </c>
      <c r="S330" s="2" t="s">
        <v>3122</v>
      </c>
      <c r="T330" s="2" t="s">
        <v>1375</v>
      </c>
      <c r="U330" s="2" t="s">
        <v>1375</v>
      </c>
      <c r="V330" s="2" t="s">
        <v>1375</v>
      </c>
      <c r="W330" s="2">
        <v>1</v>
      </c>
      <c r="X330" s="2" t="s">
        <v>1375</v>
      </c>
      <c r="Y330" s="2">
        <v>1</v>
      </c>
      <c r="Z330" s="2" t="s">
        <v>1375</v>
      </c>
      <c r="AA330" s="2" t="s">
        <v>1375</v>
      </c>
      <c r="AB330" s="2" t="s">
        <v>1375</v>
      </c>
      <c r="AC330" s="2" t="s">
        <v>1375</v>
      </c>
      <c r="AD330" s="2" t="s">
        <v>1375</v>
      </c>
      <c r="AE330" s="2">
        <v>1</v>
      </c>
      <c r="AF330" s="2" t="s">
        <v>1375</v>
      </c>
      <c r="AL330" s="2">
        <f t="shared" si="181"/>
        <v>1</v>
      </c>
      <c r="AM330" s="2" t="str">
        <f t="shared" si="211"/>
        <v>JD8P</v>
      </c>
      <c r="AN330" s="2" t="str">
        <f t="shared" si="212"/>
        <v>7K004</v>
      </c>
      <c r="AO330" s="2" t="str">
        <f t="shared" si="214"/>
        <v>CAW</v>
      </c>
      <c r="AP330" s="2" t="str">
        <f t="shared" si="182"/>
        <v>JD8P-7K004-CAW</v>
      </c>
      <c r="AQ330" s="2" t="s">
        <v>1672</v>
      </c>
      <c r="AR330" s="2" t="s">
        <v>1673</v>
      </c>
      <c r="AS330" s="2">
        <v>0</v>
      </c>
      <c r="AT330" s="2" t="s">
        <v>2160</v>
      </c>
      <c r="AU330" s="2" t="s">
        <v>2419</v>
      </c>
      <c r="AV330" s="2" t="s">
        <v>2420</v>
      </c>
      <c r="AW330" s="2" t="s">
        <v>2421</v>
      </c>
      <c r="AX330" s="2">
        <v>0</v>
      </c>
      <c r="AY330" s="2" t="s">
        <v>2108</v>
      </c>
      <c r="AZ330" s="39" t="s">
        <v>1648</v>
      </c>
      <c r="BA330" s="2" t="s">
        <v>2115</v>
      </c>
      <c r="BB330" s="29">
        <v>-256.5</v>
      </c>
      <c r="BC330" s="29">
        <v>-7.18</v>
      </c>
      <c r="BD330" s="29">
        <v>-12.88</v>
      </c>
      <c r="BE330" s="29">
        <v>-1.1499999999999999</v>
      </c>
      <c r="BF330" s="29">
        <v>0</v>
      </c>
      <c r="BG330" s="29">
        <v>-277.70999999999998</v>
      </c>
      <c r="BH330" s="29">
        <f t="shared" ref="BH330:BH393" si="227">IF(BM330="SP",BG330*$BH$9,0)</f>
        <v>0</v>
      </c>
      <c r="BI330" s="29">
        <f t="shared" ref="BI330:BI393" si="228">IF(BM330="SP",(BG330+BH330)*$BI$9,0)</f>
        <v>0</v>
      </c>
      <c r="BJ330" s="29">
        <f t="shared" si="183"/>
        <v>-277.70999999999998</v>
      </c>
      <c r="BK330" s="29">
        <f>BJ330/INDEX('EX-Rate'!A:I,MATCH('TT BoM '!BL330,'EX-Rate'!B:B,0),COLUMN('EX-Rate'!E:E))</f>
        <v>-40.101531283852765</v>
      </c>
      <c r="BL330" s="2" t="s">
        <v>2109</v>
      </c>
      <c r="BM330" s="2" t="str">
        <f t="shared" si="226"/>
        <v>LP</v>
      </c>
      <c r="BN330" s="2" t="s">
        <v>2422</v>
      </c>
      <c r="BO330" s="2" t="s">
        <v>2423</v>
      </c>
      <c r="BQ330" s="29">
        <v>-76160</v>
      </c>
      <c r="BR330" s="29">
        <v>-76160</v>
      </c>
      <c r="BS330" s="29"/>
      <c r="BT330" s="29">
        <v>0</v>
      </c>
      <c r="BU330" s="29">
        <v>0</v>
      </c>
      <c r="BV330" s="29">
        <v>0</v>
      </c>
      <c r="CC330" s="29">
        <f t="shared" si="185"/>
        <v>0</v>
      </c>
      <c r="CD330" s="29">
        <f t="shared" si="186"/>
        <v>0</v>
      </c>
      <c r="CE330" s="29">
        <f t="shared" si="187"/>
        <v>0</v>
      </c>
      <c r="CF330" s="29">
        <f t="shared" si="188"/>
        <v>-40.101531283852765</v>
      </c>
      <c r="CG330" s="29">
        <f t="shared" si="189"/>
        <v>0</v>
      </c>
      <c r="CH330" s="29">
        <f t="shared" si="190"/>
        <v>-40.101531283852765</v>
      </c>
      <c r="CI330" s="29">
        <f t="shared" si="191"/>
        <v>0</v>
      </c>
      <c r="CJ330" s="29">
        <f t="shared" si="192"/>
        <v>0</v>
      </c>
      <c r="CK330" s="29">
        <f t="shared" si="193"/>
        <v>0</v>
      </c>
      <c r="CL330" s="29">
        <f t="shared" si="194"/>
        <v>0</v>
      </c>
      <c r="CM330" s="29">
        <f t="shared" si="195"/>
        <v>0</v>
      </c>
      <c r="CN330" s="29">
        <f t="shared" si="196"/>
        <v>-40.101531283852765</v>
      </c>
      <c r="CO330" s="29">
        <f t="shared" si="197"/>
        <v>0</v>
      </c>
      <c r="CQ330" s="29">
        <f t="shared" si="198"/>
        <v>0</v>
      </c>
      <c r="CR330" s="29">
        <f t="shared" si="199"/>
        <v>0</v>
      </c>
      <c r="CS330" s="29">
        <f t="shared" si="200"/>
        <v>0</v>
      </c>
      <c r="CT330" s="29">
        <f t="shared" si="201"/>
        <v>-277.70999999999998</v>
      </c>
      <c r="CU330" s="29">
        <f t="shared" si="202"/>
        <v>0</v>
      </c>
      <c r="CV330" s="29">
        <f t="shared" si="203"/>
        <v>-277.70999999999998</v>
      </c>
      <c r="CW330" s="29">
        <f t="shared" si="204"/>
        <v>0</v>
      </c>
      <c r="CX330" s="29">
        <f t="shared" si="205"/>
        <v>0</v>
      </c>
      <c r="CY330" s="29">
        <f t="shared" si="206"/>
        <v>0</v>
      </c>
      <c r="CZ330" s="29">
        <f t="shared" si="207"/>
        <v>0</v>
      </c>
      <c r="DA330" s="29">
        <f t="shared" si="208"/>
        <v>0</v>
      </c>
      <c r="DB330" s="29">
        <f t="shared" si="209"/>
        <v>-277.70999999999998</v>
      </c>
      <c r="DC330" s="29">
        <f t="shared" si="210"/>
        <v>0</v>
      </c>
    </row>
    <row r="331" spans="11:107" s="2" customFormat="1">
      <c r="K331" s="17" t="s">
        <v>109</v>
      </c>
      <c r="L331" s="17" t="s">
        <v>373</v>
      </c>
      <c r="M331" s="17" t="s">
        <v>377</v>
      </c>
      <c r="N331" s="2" t="str">
        <f t="shared" si="221"/>
        <v>JD8P7K004DA3JA6</v>
      </c>
      <c r="O331" s="2" t="str">
        <f t="shared" si="217"/>
        <v>DAW</v>
      </c>
      <c r="P331" s="2" t="str">
        <f t="shared" si="222"/>
        <v>JD8P-7K004-DAW</v>
      </c>
      <c r="Q331" s="2" t="s">
        <v>3305</v>
      </c>
      <c r="R331" s="2" t="s">
        <v>3306</v>
      </c>
      <c r="S331" s="2" t="s">
        <v>3122</v>
      </c>
      <c r="T331" s="2" t="s">
        <v>1375</v>
      </c>
      <c r="U331" s="2" t="s">
        <v>1375</v>
      </c>
      <c r="V331" s="2" t="s">
        <v>1375</v>
      </c>
      <c r="W331" s="2" t="s">
        <v>1375</v>
      </c>
      <c r="X331" s="2" t="s">
        <v>1375</v>
      </c>
      <c r="Y331" s="2" t="s">
        <v>1375</v>
      </c>
      <c r="Z331" s="2">
        <v>1</v>
      </c>
      <c r="AA331" s="2">
        <v>1</v>
      </c>
      <c r="AB331" s="2" t="s">
        <v>1375</v>
      </c>
      <c r="AC331" s="2" t="s">
        <v>1375</v>
      </c>
      <c r="AD331" s="2" t="s">
        <v>1375</v>
      </c>
      <c r="AE331" s="2" t="s">
        <v>1375</v>
      </c>
      <c r="AF331" s="2">
        <v>1</v>
      </c>
      <c r="AL331" s="2">
        <f t="shared" ref="AL331:AL394" si="229">COUNTIF($AP$10:$AP$4000,AP331)</f>
        <v>1</v>
      </c>
      <c r="AM331" s="2" t="str">
        <f t="shared" ref="AM331:AM394" si="230">TRIM(K331)</f>
        <v>JD8P</v>
      </c>
      <c r="AN331" s="2" t="str">
        <f t="shared" ref="AN331:AN394" si="231">TRIM(L331)</f>
        <v>7K004</v>
      </c>
      <c r="AO331" s="2" t="s">
        <v>2428</v>
      </c>
      <c r="AP331" s="2" t="str">
        <f t="shared" ref="AP331:AP394" si="232">TRIM(AM331)&amp;"-"&amp;TRIM(AN331)&amp;"-"&amp;TRIM(AO331)</f>
        <v>JD8P-7K004-DBW</v>
      </c>
      <c r="AQ331" s="2" t="s">
        <v>1674</v>
      </c>
      <c r="AR331" s="2" t="s">
        <v>1675</v>
      </c>
      <c r="AS331" s="2">
        <v>0</v>
      </c>
      <c r="AT331" s="2" t="s">
        <v>2160</v>
      </c>
      <c r="AU331" s="2" t="s">
        <v>2419</v>
      </c>
      <c r="AV331" s="2" t="s">
        <v>2420</v>
      </c>
      <c r="AW331" s="2" t="s">
        <v>2421</v>
      </c>
      <c r="AX331" s="2">
        <v>0</v>
      </c>
      <c r="AY331" s="2" t="s">
        <v>2108</v>
      </c>
      <c r="AZ331" s="39" t="s">
        <v>1648</v>
      </c>
      <c r="BA331" s="2" t="s">
        <v>2115</v>
      </c>
      <c r="BB331" s="29">
        <v>-261.10000000000002</v>
      </c>
      <c r="BC331" s="29">
        <v>-7.18</v>
      </c>
      <c r="BD331" s="29">
        <v>-12.88</v>
      </c>
      <c r="BE331" s="29">
        <v>-1.1499999999999999</v>
      </c>
      <c r="BF331" s="29">
        <v>0</v>
      </c>
      <c r="BG331" s="29">
        <v>-282.31</v>
      </c>
      <c r="BH331" s="29">
        <f t="shared" si="227"/>
        <v>0</v>
      </c>
      <c r="BI331" s="29">
        <f t="shared" si="228"/>
        <v>0</v>
      </c>
      <c r="BJ331" s="29">
        <f t="shared" ref="BJ331:BJ394" si="233">SUM(BG331:BI331)</f>
        <v>-282.31</v>
      </c>
      <c r="BK331" s="29">
        <f>BJ331/INDEX('EX-Rate'!A:I,MATCH('TT BoM '!BL331,'EX-Rate'!B:B,0),COLUMN('EX-Rate'!E:E))</f>
        <v>-40.765774717311132</v>
      </c>
      <c r="BL331" s="2" t="s">
        <v>2109</v>
      </c>
      <c r="BM331" s="2" t="str">
        <f t="shared" si="226"/>
        <v>LP</v>
      </c>
      <c r="BN331" s="2" t="s">
        <v>2422</v>
      </c>
      <c r="BO331" s="2" t="s">
        <v>2423</v>
      </c>
      <c r="BQ331" s="29">
        <v>-20400</v>
      </c>
      <c r="BR331" s="29">
        <v>-20400</v>
      </c>
      <c r="BS331" s="29"/>
      <c r="BT331" s="29">
        <v>0</v>
      </c>
      <c r="BU331" s="29">
        <v>0</v>
      </c>
      <c r="BV331" s="29">
        <v>0</v>
      </c>
      <c r="CC331" s="29">
        <f t="shared" ref="CC331:CC394" si="234">SUM(T331)*$BK331</f>
        <v>0</v>
      </c>
      <c r="CD331" s="29">
        <f t="shared" ref="CD331:CD394" si="235">SUM(U331)*$BK331</f>
        <v>0</v>
      </c>
      <c r="CE331" s="29">
        <f t="shared" ref="CE331:CE394" si="236">SUM(V331)*$BK331</f>
        <v>0</v>
      </c>
      <c r="CF331" s="29">
        <f t="shared" ref="CF331:CF394" si="237">SUM(W331)*$BK331</f>
        <v>0</v>
      </c>
      <c r="CG331" s="29">
        <f t="shared" ref="CG331:CG394" si="238">SUM(X331)*$BK331</f>
        <v>0</v>
      </c>
      <c r="CH331" s="29">
        <f t="shared" ref="CH331:CH394" si="239">SUM(Y331)*$BK331</f>
        <v>0</v>
      </c>
      <c r="CI331" s="29">
        <f t="shared" ref="CI331:CI394" si="240">SUM(Z331)*$BK331</f>
        <v>-40.765774717311132</v>
      </c>
      <c r="CJ331" s="29">
        <f t="shared" ref="CJ331:CJ394" si="241">SUM(AA331)*$BK331</f>
        <v>-40.765774717311132</v>
      </c>
      <c r="CK331" s="29">
        <f t="shared" ref="CK331:CK394" si="242">SUM(AB331)*$BK331</f>
        <v>0</v>
      </c>
      <c r="CL331" s="29">
        <f t="shared" ref="CL331:CL394" si="243">SUM(AC331)*$BK331</f>
        <v>0</v>
      </c>
      <c r="CM331" s="29">
        <f t="shared" ref="CM331:CM394" si="244">SUM(AD331)*$BK331</f>
        <v>0</v>
      </c>
      <c r="CN331" s="29">
        <f t="shared" ref="CN331:CN394" si="245">SUM(AE331)*$BK331</f>
        <v>0</v>
      </c>
      <c r="CO331" s="29">
        <f t="shared" ref="CO331:CO394" si="246">SUM(AF331)*$BK331</f>
        <v>-40.765774717311132</v>
      </c>
      <c r="CQ331" s="29">
        <f t="shared" ref="CQ331:CQ394" si="247">SUM(T331)*$BJ331</f>
        <v>0</v>
      </c>
      <c r="CR331" s="29">
        <f t="shared" ref="CR331:CR394" si="248">SUM(U331)*$BJ331</f>
        <v>0</v>
      </c>
      <c r="CS331" s="29">
        <f t="shared" ref="CS331:CS394" si="249">SUM(V331)*$BJ331</f>
        <v>0</v>
      </c>
      <c r="CT331" s="29">
        <f t="shared" ref="CT331:CT394" si="250">SUM(W331)*$BJ331</f>
        <v>0</v>
      </c>
      <c r="CU331" s="29">
        <f t="shared" ref="CU331:CU394" si="251">SUM(X331)*$BJ331</f>
        <v>0</v>
      </c>
      <c r="CV331" s="29">
        <f t="shared" ref="CV331:CV394" si="252">SUM(Y331)*$BJ331</f>
        <v>0</v>
      </c>
      <c r="CW331" s="29">
        <f t="shared" ref="CW331:CW394" si="253">SUM(Z331)*$BJ331</f>
        <v>-282.31</v>
      </c>
      <c r="CX331" s="29">
        <f t="shared" ref="CX331:CX394" si="254">SUM(AA331)*$BJ331</f>
        <v>-282.31</v>
      </c>
      <c r="CY331" s="29">
        <f t="shared" ref="CY331:CY394" si="255">SUM(AB331)*$BJ331</f>
        <v>0</v>
      </c>
      <c r="CZ331" s="29">
        <f t="shared" ref="CZ331:CZ394" si="256">SUM(AC331)*$BJ331</f>
        <v>0</v>
      </c>
      <c r="DA331" s="29">
        <f t="shared" ref="DA331:DA394" si="257">SUM(AD331)*$BJ331</f>
        <v>0</v>
      </c>
      <c r="DB331" s="29">
        <f t="shared" ref="DB331:DB394" si="258">SUM(AE331)*$BJ331</f>
        <v>0</v>
      </c>
      <c r="DC331" s="29">
        <f t="shared" ref="DC331:DC394" si="259">SUM(AF331)*$BJ331</f>
        <v>-282.31</v>
      </c>
    </row>
    <row r="332" spans="11:107" s="2" customFormat="1">
      <c r="K332" s="17" t="s">
        <v>122</v>
      </c>
      <c r="L332" s="17" t="s">
        <v>378</v>
      </c>
      <c r="M332" s="17" t="s">
        <v>379</v>
      </c>
      <c r="N332" s="2" t="str">
        <f t="shared" si="221"/>
        <v>F1F17K177VA</v>
      </c>
      <c r="O332" s="2" t="str">
        <f t="shared" si="217"/>
        <v>VA</v>
      </c>
      <c r="P332" s="2" t="str">
        <f t="shared" si="222"/>
        <v>F1F1-7K177-VA</v>
      </c>
      <c r="Q332" s="2" t="s">
        <v>3305</v>
      </c>
      <c r="R332" s="2" t="s">
        <v>3306</v>
      </c>
      <c r="S332" s="2" t="s">
        <v>3197</v>
      </c>
      <c r="T332" s="2" t="s">
        <v>1375</v>
      </c>
      <c r="U332" s="2" t="s">
        <v>1375</v>
      </c>
      <c r="V332" s="2" t="s">
        <v>1375</v>
      </c>
      <c r="W332" s="2" t="s">
        <v>1375</v>
      </c>
      <c r="X332" s="2" t="s">
        <v>1375</v>
      </c>
      <c r="Y332" s="2">
        <v>1</v>
      </c>
      <c r="Z332" s="2" t="s">
        <v>1375</v>
      </c>
      <c r="AA332" s="2">
        <v>1</v>
      </c>
      <c r="AB332" s="2" t="s">
        <v>1375</v>
      </c>
      <c r="AC332" s="2" t="s">
        <v>1375</v>
      </c>
      <c r="AD332" s="2" t="s">
        <v>1375</v>
      </c>
      <c r="AE332" s="2" t="s">
        <v>1375</v>
      </c>
      <c r="AF332" s="2" t="s">
        <v>1375</v>
      </c>
      <c r="AL332" s="2">
        <f t="shared" si="229"/>
        <v>1</v>
      </c>
      <c r="AM332" s="2" t="str">
        <f t="shared" si="230"/>
        <v>F1F1</v>
      </c>
      <c r="AN332" s="2" t="str">
        <f t="shared" si="231"/>
        <v>7K177</v>
      </c>
      <c r="AO332" s="2" t="str">
        <f t="shared" ref="AO332:AO393" si="260">TRIM(O332)</f>
        <v>VA</v>
      </c>
      <c r="AP332" s="2" t="str">
        <f t="shared" si="232"/>
        <v>F1F1-7K177-VA</v>
      </c>
      <c r="AQ332" s="2" t="s">
        <v>1672</v>
      </c>
      <c r="AR332" s="2" t="s">
        <v>1673</v>
      </c>
      <c r="AS332" s="2" t="s">
        <v>2238</v>
      </c>
      <c r="AT332" s="2" t="s">
        <v>2202</v>
      </c>
      <c r="AU332" s="2" t="s">
        <v>2231</v>
      </c>
      <c r="AV332" s="2" t="s">
        <v>2424</v>
      </c>
      <c r="AW332" s="2" t="s">
        <v>2425</v>
      </c>
      <c r="AX332" s="2">
        <v>0</v>
      </c>
      <c r="AY332" s="2" t="s">
        <v>2108</v>
      </c>
      <c r="AZ332" s="39" t="s">
        <v>1648</v>
      </c>
      <c r="BA332" s="2" t="s">
        <v>2115</v>
      </c>
      <c r="BB332" s="29">
        <v>-187.77</v>
      </c>
      <c r="BC332" s="29">
        <v>-8.76</v>
      </c>
      <c r="BD332" s="29">
        <v>-7.44</v>
      </c>
      <c r="BE332" s="29">
        <v>-2.58</v>
      </c>
      <c r="BF332" s="29">
        <v>0</v>
      </c>
      <c r="BG332" s="29">
        <v>-206.55</v>
      </c>
      <c r="BH332" s="29">
        <f t="shared" si="227"/>
        <v>0</v>
      </c>
      <c r="BI332" s="29">
        <f t="shared" si="228"/>
        <v>0</v>
      </c>
      <c r="BJ332" s="29">
        <f t="shared" si="233"/>
        <v>-206.55</v>
      </c>
      <c r="BK332" s="29">
        <f>BJ332/INDEX('EX-Rate'!A:I,MATCH('TT BoM '!BL332,'EX-Rate'!B:B,0),COLUMN('EX-Rate'!E:E))</f>
        <v>-29.825974169744661</v>
      </c>
      <c r="BL332" s="2" t="s">
        <v>2109</v>
      </c>
      <c r="BM332" s="2" t="str">
        <f t="shared" si="226"/>
        <v>LP</v>
      </c>
      <c r="BN332" s="2" t="s">
        <v>2426</v>
      </c>
      <c r="BO332" s="2" t="s">
        <v>2427</v>
      </c>
      <c r="BQ332" s="29">
        <v>0</v>
      </c>
      <c r="BR332" s="29">
        <v>0</v>
      </c>
      <c r="BS332" s="29"/>
      <c r="BT332" s="29">
        <v>0</v>
      </c>
      <c r="BU332" s="29">
        <v>0</v>
      </c>
      <c r="BV332" s="29">
        <v>0</v>
      </c>
      <c r="CC332" s="29">
        <f t="shared" si="234"/>
        <v>0</v>
      </c>
      <c r="CD332" s="29">
        <f t="shared" si="235"/>
        <v>0</v>
      </c>
      <c r="CE332" s="29">
        <f t="shared" si="236"/>
        <v>0</v>
      </c>
      <c r="CF332" s="29">
        <f t="shared" si="237"/>
        <v>0</v>
      </c>
      <c r="CG332" s="29">
        <f t="shared" si="238"/>
        <v>0</v>
      </c>
      <c r="CH332" s="29">
        <f t="shared" si="239"/>
        <v>-29.825974169744661</v>
      </c>
      <c r="CI332" s="29">
        <f t="shared" si="240"/>
        <v>0</v>
      </c>
      <c r="CJ332" s="29">
        <f t="shared" si="241"/>
        <v>-29.825974169744661</v>
      </c>
      <c r="CK332" s="29">
        <f t="shared" si="242"/>
        <v>0</v>
      </c>
      <c r="CL332" s="29">
        <f t="shared" si="243"/>
        <v>0</v>
      </c>
      <c r="CM332" s="29">
        <f t="shared" si="244"/>
        <v>0</v>
      </c>
      <c r="CN332" s="29">
        <f t="shared" si="245"/>
        <v>0</v>
      </c>
      <c r="CO332" s="29">
        <f t="shared" si="246"/>
        <v>0</v>
      </c>
      <c r="CQ332" s="29">
        <f t="shared" si="247"/>
        <v>0</v>
      </c>
      <c r="CR332" s="29">
        <f t="shared" si="248"/>
        <v>0</v>
      </c>
      <c r="CS332" s="29">
        <f t="shared" si="249"/>
        <v>0</v>
      </c>
      <c r="CT332" s="29">
        <f t="shared" si="250"/>
        <v>0</v>
      </c>
      <c r="CU332" s="29">
        <f t="shared" si="251"/>
        <v>0</v>
      </c>
      <c r="CV332" s="29">
        <f t="shared" si="252"/>
        <v>-206.55</v>
      </c>
      <c r="CW332" s="29">
        <f t="shared" si="253"/>
        <v>0</v>
      </c>
      <c r="CX332" s="29">
        <f t="shared" si="254"/>
        <v>-206.55</v>
      </c>
      <c r="CY332" s="29">
        <f t="shared" si="255"/>
        <v>0</v>
      </c>
      <c r="CZ332" s="29">
        <f t="shared" si="256"/>
        <v>0</v>
      </c>
      <c r="DA332" s="29">
        <f t="shared" si="257"/>
        <v>0</v>
      </c>
      <c r="DB332" s="29">
        <f t="shared" si="258"/>
        <v>0</v>
      </c>
      <c r="DC332" s="29">
        <f t="shared" si="259"/>
        <v>0</v>
      </c>
    </row>
    <row r="333" spans="11:107" s="2" customFormat="1">
      <c r="K333" s="17" t="s">
        <v>97</v>
      </c>
      <c r="L333" s="17" t="s">
        <v>380</v>
      </c>
      <c r="M333" s="17" t="s">
        <v>20</v>
      </c>
      <c r="N333" s="2" t="str">
        <f t="shared" si="221"/>
        <v>JD8G7K590AA</v>
      </c>
      <c r="O333" s="2" t="str">
        <f t="shared" si="217"/>
        <v>AA</v>
      </c>
      <c r="P333" s="2" t="str">
        <f t="shared" si="222"/>
        <v>JD8G-7K590-AA</v>
      </c>
      <c r="Q333" s="2" t="s">
        <v>3305</v>
      </c>
      <c r="R333" s="2" t="s">
        <v>3306</v>
      </c>
      <c r="S333" s="2" t="s">
        <v>3066</v>
      </c>
      <c r="T333" s="2" t="s">
        <v>1375</v>
      </c>
      <c r="U333" s="2" t="s">
        <v>1375</v>
      </c>
      <c r="V333" s="2" t="s">
        <v>1375</v>
      </c>
      <c r="W333" s="2" t="s">
        <v>1375</v>
      </c>
      <c r="X333" s="2">
        <v>1</v>
      </c>
      <c r="Y333" s="2" t="s">
        <v>1375</v>
      </c>
      <c r="Z333" s="2" t="s">
        <v>1375</v>
      </c>
      <c r="AA333" s="2" t="s">
        <v>1375</v>
      </c>
      <c r="AB333" s="2" t="s">
        <v>1375</v>
      </c>
      <c r="AC333" s="2" t="s">
        <v>1375</v>
      </c>
      <c r="AD333" s="2" t="s">
        <v>1375</v>
      </c>
      <c r="AE333" s="2" t="s">
        <v>1375</v>
      </c>
      <c r="AF333" s="2" t="s">
        <v>1375</v>
      </c>
      <c r="AL333" s="2">
        <f t="shared" si="229"/>
        <v>1</v>
      </c>
      <c r="AM333" s="2" t="str">
        <f t="shared" si="230"/>
        <v>JD8G</v>
      </c>
      <c r="AN333" s="2" t="str">
        <f t="shared" si="231"/>
        <v>7K590</v>
      </c>
      <c r="AO333" s="2" t="str">
        <f t="shared" si="260"/>
        <v>AA</v>
      </c>
      <c r="AP333" s="2" t="str">
        <f t="shared" si="232"/>
        <v>JD8G-7K590-AA</v>
      </c>
      <c r="AQ333" s="2" t="s">
        <v>2063</v>
      </c>
      <c r="AR333" s="2" t="s">
        <v>3881</v>
      </c>
      <c r="AU333" s="2" t="s">
        <v>3649</v>
      </c>
      <c r="AV333" s="2" t="s">
        <v>3650</v>
      </c>
      <c r="AW333" s="2" t="s">
        <v>3651</v>
      </c>
      <c r="AZ333" s="39" t="s">
        <v>1648</v>
      </c>
      <c r="BA333" s="2" t="s">
        <v>2115</v>
      </c>
      <c r="BB333" s="29"/>
      <c r="BC333" s="29"/>
      <c r="BD333" s="29"/>
      <c r="BE333" s="29"/>
      <c r="BF333" s="29"/>
      <c r="BG333" s="29">
        <v>-3.99</v>
      </c>
      <c r="BH333" s="29">
        <f t="shared" si="227"/>
        <v>-0.14763000000000004</v>
      </c>
      <c r="BI333" s="29">
        <f t="shared" si="228"/>
        <v>-0.4137630000000001</v>
      </c>
      <c r="BJ333" s="29">
        <f t="shared" si="233"/>
        <v>-4.5513930000000009</v>
      </c>
      <c r="BK333" s="29">
        <f>BJ333/INDEX('EX-Rate'!A:I,MATCH('TT BoM '!BL333,'EX-Rate'!B:B,0),COLUMN('EX-Rate'!E:E))</f>
        <v>-5.2254964065615601</v>
      </c>
      <c r="BL333" s="2" t="s">
        <v>3064</v>
      </c>
      <c r="BM333" s="2" t="str">
        <f t="shared" si="226"/>
        <v>SP</v>
      </c>
      <c r="BO333" s="2" t="s">
        <v>3272</v>
      </c>
      <c r="BQ333" s="29"/>
      <c r="BR333" s="29"/>
      <c r="BS333" s="29"/>
      <c r="BT333" s="29"/>
      <c r="BU333" s="29"/>
      <c r="BV333" s="29"/>
      <c r="BW333" s="2" t="e">
        <v>#N/A</v>
      </c>
      <c r="CC333" s="29">
        <f t="shared" si="234"/>
        <v>0</v>
      </c>
      <c r="CD333" s="29">
        <f t="shared" si="235"/>
        <v>0</v>
      </c>
      <c r="CE333" s="29">
        <f t="shared" si="236"/>
        <v>0</v>
      </c>
      <c r="CF333" s="29">
        <f t="shared" si="237"/>
        <v>0</v>
      </c>
      <c r="CG333" s="29">
        <f t="shared" si="238"/>
        <v>-5.2254964065615601</v>
      </c>
      <c r="CH333" s="29">
        <f t="shared" si="239"/>
        <v>0</v>
      </c>
      <c r="CI333" s="29">
        <f t="shared" si="240"/>
        <v>0</v>
      </c>
      <c r="CJ333" s="29">
        <f t="shared" si="241"/>
        <v>0</v>
      </c>
      <c r="CK333" s="29">
        <f t="shared" si="242"/>
        <v>0</v>
      </c>
      <c r="CL333" s="29">
        <f t="shared" si="243"/>
        <v>0</v>
      </c>
      <c r="CM333" s="29">
        <f t="shared" si="244"/>
        <v>0</v>
      </c>
      <c r="CN333" s="29">
        <f t="shared" si="245"/>
        <v>0</v>
      </c>
      <c r="CO333" s="29">
        <f t="shared" si="246"/>
        <v>0</v>
      </c>
      <c r="CQ333" s="29">
        <f t="shared" si="247"/>
        <v>0</v>
      </c>
      <c r="CR333" s="29">
        <f t="shared" si="248"/>
        <v>0</v>
      </c>
      <c r="CS333" s="29">
        <f t="shared" si="249"/>
        <v>0</v>
      </c>
      <c r="CT333" s="29">
        <f t="shared" si="250"/>
        <v>0</v>
      </c>
      <c r="CU333" s="29">
        <f t="shared" si="251"/>
        <v>-4.5513930000000009</v>
      </c>
      <c r="CV333" s="29">
        <f t="shared" si="252"/>
        <v>0</v>
      </c>
      <c r="CW333" s="29">
        <f t="shared" si="253"/>
        <v>0</v>
      </c>
      <c r="CX333" s="29">
        <f t="shared" si="254"/>
        <v>0</v>
      </c>
      <c r="CY333" s="29">
        <f t="shared" si="255"/>
        <v>0</v>
      </c>
      <c r="CZ333" s="29">
        <f t="shared" si="256"/>
        <v>0</v>
      </c>
      <c r="DA333" s="29">
        <f t="shared" si="257"/>
        <v>0</v>
      </c>
      <c r="DB333" s="29">
        <f t="shared" si="258"/>
        <v>0</v>
      </c>
      <c r="DC333" s="29">
        <f t="shared" si="259"/>
        <v>0</v>
      </c>
    </row>
    <row r="334" spans="11:107" s="2" customFormat="1">
      <c r="K334" s="17" t="s">
        <v>97</v>
      </c>
      <c r="L334" s="17" t="s">
        <v>380</v>
      </c>
      <c r="M334" s="17" t="s">
        <v>63</v>
      </c>
      <c r="N334" s="2" t="str">
        <f t="shared" si="221"/>
        <v>JD8G7K590BA</v>
      </c>
      <c r="O334" s="2" t="str">
        <f t="shared" si="217"/>
        <v>BA</v>
      </c>
      <c r="P334" s="2" t="str">
        <f t="shared" si="222"/>
        <v>JD8G-7K590-BA</v>
      </c>
      <c r="Q334" s="2" t="s">
        <v>3305</v>
      </c>
      <c r="R334" s="2" t="s">
        <v>3306</v>
      </c>
      <c r="S334" s="2" t="s">
        <v>3066</v>
      </c>
      <c r="T334" s="2">
        <v>1</v>
      </c>
      <c r="U334" s="2" t="s">
        <v>1375</v>
      </c>
      <c r="V334" s="2">
        <v>1</v>
      </c>
      <c r="W334" s="2" t="s">
        <v>1375</v>
      </c>
      <c r="X334" s="2" t="s">
        <v>1375</v>
      </c>
      <c r="Y334" s="2" t="s">
        <v>1375</v>
      </c>
      <c r="Z334" s="2" t="s">
        <v>1375</v>
      </c>
      <c r="AA334" s="2" t="s">
        <v>1375</v>
      </c>
      <c r="AB334" s="2">
        <v>1</v>
      </c>
      <c r="AC334" s="2" t="s">
        <v>1375</v>
      </c>
      <c r="AD334" s="2">
        <v>1</v>
      </c>
      <c r="AE334" s="2" t="s">
        <v>1375</v>
      </c>
      <c r="AF334" s="2" t="s">
        <v>1375</v>
      </c>
      <c r="AL334" s="2">
        <f t="shared" si="229"/>
        <v>1</v>
      </c>
      <c r="AM334" s="2" t="str">
        <f t="shared" si="230"/>
        <v>JD8G</v>
      </c>
      <c r="AN334" s="2" t="str">
        <f t="shared" si="231"/>
        <v>7K590</v>
      </c>
      <c r="AO334" s="2" t="str">
        <f t="shared" si="260"/>
        <v>BA</v>
      </c>
      <c r="AP334" s="2" t="str">
        <f t="shared" si="232"/>
        <v>JD8G-7K590-BA</v>
      </c>
      <c r="AQ334" s="2" t="s">
        <v>2063</v>
      </c>
      <c r="AR334" s="2" t="s">
        <v>3881</v>
      </c>
      <c r="AU334" s="2" t="s">
        <v>3649</v>
      </c>
      <c r="AV334" s="2" t="s">
        <v>3650</v>
      </c>
      <c r="AW334" s="2" t="s">
        <v>3651</v>
      </c>
      <c r="AZ334" s="39" t="s">
        <v>1648</v>
      </c>
      <c r="BA334" s="2" t="s">
        <v>2115</v>
      </c>
      <c r="BB334" s="29"/>
      <c r="BC334" s="29"/>
      <c r="BD334" s="29"/>
      <c r="BE334" s="29"/>
      <c r="BF334" s="29"/>
      <c r="BG334" s="29">
        <v>-3.38</v>
      </c>
      <c r="BH334" s="29">
        <f t="shared" si="227"/>
        <v>-0.12506</v>
      </c>
      <c r="BI334" s="29">
        <f t="shared" si="228"/>
        <v>-0.35050599999999998</v>
      </c>
      <c r="BJ334" s="29">
        <f t="shared" si="233"/>
        <v>-3.8555659999999996</v>
      </c>
      <c r="BK334" s="29">
        <f>BJ334/INDEX('EX-Rate'!A:I,MATCH('TT BoM '!BL334,'EX-Rate'!B:B,0),COLUMN('EX-Rate'!E:E))</f>
        <v>-4.4266109910220726</v>
      </c>
      <c r="BL334" s="2" t="s">
        <v>3064</v>
      </c>
      <c r="BM334" s="2" t="str">
        <f t="shared" si="226"/>
        <v>SP</v>
      </c>
      <c r="BO334" s="2" t="s">
        <v>3272</v>
      </c>
      <c r="BQ334" s="29"/>
      <c r="BR334" s="29"/>
      <c r="BS334" s="29"/>
      <c r="BT334" s="29"/>
      <c r="BU334" s="29"/>
      <c r="BV334" s="29"/>
      <c r="BW334" s="2" t="e">
        <v>#N/A</v>
      </c>
      <c r="CC334" s="29">
        <f t="shared" si="234"/>
        <v>-4.4266109910220726</v>
      </c>
      <c r="CD334" s="29">
        <f t="shared" si="235"/>
        <v>0</v>
      </c>
      <c r="CE334" s="29">
        <f t="shared" si="236"/>
        <v>-4.4266109910220726</v>
      </c>
      <c r="CF334" s="29">
        <f t="shared" si="237"/>
        <v>0</v>
      </c>
      <c r="CG334" s="29">
        <f t="shared" si="238"/>
        <v>0</v>
      </c>
      <c r="CH334" s="29">
        <f t="shared" si="239"/>
        <v>0</v>
      </c>
      <c r="CI334" s="29">
        <f t="shared" si="240"/>
        <v>0</v>
      </c>
      <c r="CJ334" s="29">
        <f t="shared" si="241"/>
        <v>0</v>
      </c>
      <c r="CK334" s="29">
        <f t="shared" si="242"/>
        <v>-4.4266109910220726</v>
      </c>
      <c r="CL334" s="29">
        <f t="shared" si="243"/>
        <v>0</v>
      </c>
      <c r="CM334" s="29">
        <f t="shared" si="244"/>
        <v>-4.4266109910220726</v>
      </c>
      <c r="CN334" s="29">
        <f t="shared" si="245"/>
        <v>0</v>
      </c>
      <c r="CO334" s="29">
        <f t="shared" si="246"/>
        <v>0</v>
      </c>
      <c r="CQ334" s="29">
        <f t="shared" si="247"/>
        <v>-3.8555659999999996</v>
      </c>
      <c r="CR334" s="29">
        <f t="shared" si="248"/>
        <v>0</v>
      </c>
      <c r="CS334" s="29">
        <f t="shared" si="249"/>
        <v>-3.8555659999999996</v>
      </c>
      <c r="CT334" s="29">
        <f t="shared" si="250"/>
        <v>0</v>
      </c>
      <c r="CU334" s="29">
        <f t="shared" si="251"/>
        <v>0</v>
      </c>
      <c r="CV334" s="29">
        <f t="shared" si="252"/>
        <v>0</v>
      </c>
      <c r="CW334" s="29">
        <f t="shared" si="253"/>
        <v>0</v>
      </c>
      <c r="CX334" s="29">
        <f t="shared" si="254"/>
        <v>0</v>
      </c>
      <c r="CY334" s="29">
        <f t="shared" si="255"/>
        <v>-3.8555659999999996</v>
      </c>
      <c r="CZ334" s="29">
        <f t="shared" si="256"/>
        <v>0</v>
      </c>
      <c r="DA334" s="29">
        <f t="shared" si="257"/>
        <v>-3.8555659999999996</v>
      </c>
      <c r="DB334" s="29">
        <f t="shared" si="258"/>
        <v>0</v>
      </c>
      <c r="DC334" s="29">
        <f t="shared" si="259"/>
        <v>0</v>
      </c>
    </row>
    <row r="335" spans="11:107" s="2" customFormat="1">
      <c r="K335" s="17" t="s">
        <v>381</v>
      </c>
      <c r="L335" s="17" t="s">
        <v>382</v>
      </c>
      <c r="M335" s="17" t="s">
        <v>20</v>
      </c>
      <c r="N335" s="2" t="str">
        <f t="shared" si="221"/>
        <v>FM517K592AA</v>
      </c>
      <c r="O335" s="2" t="str">
        <f t="shared" si="217"/>
        <v>AA</v>
      </c>
      <c r="P335" s="2" t="str">
        <f t="shared" si="222"/>
        <v>FM51-7K592-AA</v>
      </c>
      <c r="Q335" s="2" t="s">
        <v>3305</v>
      </c>
      <c r="R335" s="2" t="s">
        <v>3306</v>
      </c>
      <c r="S335" s="2" t="s">
        <v>3066</v>
      </c>
      <c r="T335" s="2">
        <v>1</v>
      </c>
      <c r="U335" s="2" t="s">
        <v>1375</v>
      </c>
      <c r="V335" s="2">
        <v>1</v>
      </c>
      <c r="W335" s="2" t="s">
        <v>1375</v>
      </c>
      <c r="X335" s="2">
        <v>1</v>
      </c>
      <c r="Y335" s="2" t="s">
        <v>1375</v>
      </c>
      <c r="Z335" s="2" t="s">
        <v>1375</v>
      </c>
      <c r="AA335" s="2" t="s">
        <v>1375</v>
      </c>
      <c r="AB335" s="2">
        <v>1</v>
      </c>
      <c r="AC335" s="2" t="s">
        <v>1375</v>
      </c>
      <c r="AD335" s="2">
        <v>1</v>
      </c>
      <c r="AE335" s="2" t="s">
        <v>1375</v>
      </c>
      <c r="AF335" s="2" t="s">
        <v>1375</v>
      </c>
      <c r="AL335" s="2">
        <f t="shared" si="229"/>
        <v>1</v>
      </c>
      <c r="AM335" s="2" t="str">
        <f t="shared" si="230"/>
        <v>FM51</v>
      </c>
      <c r="AN335" s="2" t="str">
        <f t="shared" si="231"/>
        <v>7K592</v>
      </c>
      <c r="AO335" s="2" t="str">
        <f t="shared" si="260"/>
        <v>AA</v>
      </c>
      <c r="AP335" s="2" t="str">
        <f t="shared" si="232"/>
        <v>FM51-7K592-AA</v>
      </c>
      <c r="AQ335" s="2" t="s">
        <v>1672</v>
      </c>
      <c r="AR335" s="2" t="s">
        <v>1687</v>
      </c>
      <c r="AU335" s="2" t="s">
        <v>3649</v>
      </c>
      <c r="AV335" s="2" t="s">
        <v>3650</v>
      </c>
      <c r="AW335" s="2" t="s">
        <v>3651</v>
      </c>
      <c r="AY335" s="2" t="s">
        <v>1686</v>
      </c>
      <c r="AZ335" s="39" t="s">
        <v>1648</v>
      </c>
      <c r="BA335" s="2" t="s">
        <v>2115</v>
      </c>
      <c r="BB335" s="29"/>
      <c r="BC335" s="29"/>
      <c r="BD335" s="29"/>
      <c r="BE335" s="29"/>
      <c r="BF335" s="29"/>
      <c r="BG335" s="29">
        <v>-1.5517810000000001</v>
      </c>
      <c r="BH335" s="29">
        <f t="shared" si="227"/>
        <v>-5.7415897000000007E-2</v>
      </c>
      <c r="BI335" s="29">
        <f t="shared" si="228"/>
        <v>-0.16091968970000003</v>
      </c>
      <c r="BJ335" s="29">
        <f t="shared" si="233"/>
        <v>-1.7701165867000002</v>
      </c>
      <c r="BK335" s="29">
        <f>BJ335/INDEX('EX-Rate'!A:I,MATCH('TT BoM '!BL335,'EX-Rate'!B:B,0),COLUMN('EX-Rate'!E:E))</f>
        <v>-2.0322872278873443</v>
      </c>
      <c r="BL335" s="2" t="s">
        <v>3064</v>
      </c>
      <c r="BM335" s="2" t="str">
        <f t="shared" si="226"/>
        <v>SP</v>
      </c>
      <c r="BN335" s="2" t="s">
        <v>3065</v>
      </c>
      <c r="BO335" s="2" t="s">
        <v>3066</v>
      </c>
      <c r="BQ335" s="29"/>
      <c r="BR335" s="29"/>
      <c r="BS335" s="29"/>
      <c r="BT335" s="29"/>
      <c r="BU335" s="29"/>
      <c r="BV335" s="29"/>
      <c r="CC335" s="29">
        <f t="shared" si="234"/>
        <v>-2.0322872278873443</v>
      </c>
      <c r="CD335" s="29">
        <f t="shared" si="235"/>
        <v>0</v>
      </c>
      <c r="CE335" s="29">
        <f t="shared" si="236"/>
        <v>-2.0322872278873443</v>
      </c>
      <c r="CF335" s="29">
        <f t="shared" si="237"/>
        <v>0</v>
      </c>
      <c r="CG335" s="29">
        <f t="shared" si="238"/>
        <v>-2.0322872278873443</v>
      </c>
      <c r="CH335" s="29">
        <f t="shared" si="239"/>
        <v>0</v>
      </c>
      <c r="CI335" s="29">
        <f t="shared" si="240"/>
        <v>0</v>
      </c>
      <c r="CJ335" s="29">
        <f t="shared" si="241"/>
        <v>0</v>
      </c>
      <c r="CK335" s="29">
        <f t="shared" si="242"/>
        <v>-2.0322872278873443</v>
      </c>
      <c r="CL335" s="29">
        <f t="shared" si="243"/>
        <v>0</v>
      </c>
      <c r="CM335" s="29">
        <f t="shared" si="244"/>
        <v>-2.0322872278873443</v>
      </c>
      <c r="CN335" s="29">
        <f t="shared" si="245"/>
        <v>0</v>
      </c>
      <c r="CO335" s="29">
        <f t="shared" si="246"/>
        <v>0</v>
      </c>
      <c r="CQ335" s="29">
        <f t="shared" si="247"/>
        <v>-1.7701165867000002</v>
      </c>
      <c r="CR335" s="29">
        <f t="shared" si="248"/>
        <v>0</v>
      </c>
      <c r="CS335" s="29">
        <f t="shared" si="249"/>
        <v>-1.7701165867000002</v>
      </c>
      <c r="CT335" s="29">
        <f t="shared" si="250"/>
        <v>0</v>
      </c>
      <c r="CU335" s="29">
        <f t="shared" si="251"/>
        <v>-1.7701165867000002</v>
      </c>
      <c r="CV335" s="29">
        <f t="shared" si="252"/>
        <v>0</v>
      </c>
      <c r="CW335" s="29">
        <f t="shared" si="253"/>
        <v>0</v>
      </c>
      <c r="CX335" s="29">
        <f t="shared" si="254"/>
        <v>0</v>
      </c>
      <c r="CY335" s="29">
        <f t="shared" si="255"/>
        <v>-1.7701165867000002</v>
      </c>
      <c r="CZ335" s="29">
        <f t="shared" si="256"/>
        <v>0</v>
      </c>
      <c r="DA335" s="29">
        <f t="shared" si="257"/>
        <v>-1.7701165867000002</v>
      </c>
      <c r="DB335" s="29">
        <f t="shared" si="258"/>
        <v>0</v>
      </c>
      <c r="DC335" s="29">
        <f t="shared" si="259"/>
        <v>0</v>
      </c>
    </row>
    <row r="336" spans="11:107" s="2" customFormat="1">
      <c r="K336" s="17" t="s">
        <v>124</v>
      </c>
      <c r="L336" s="17" t="s">
        <v>383</v>
      </c>
      <c r="M336" s="17" t="s">
        <v>98</v>
      </c>
      <c r="N336" s="2" t="str">
        <f t="shared" si="221"/>
        <v>JD817M121EA</v>
      </c>
      <c r="O336" s="2" t="str">
        <f t="shared" si="217"/>
        <v>EA</v>
      </c>
      <c r="P336" s="2" t="str">
        <f t="shared" si="222"/>
        <v>JD81-7M121-EA</v>
      </c>
      <c r="Q336" s="2" t="s">
        <v>1375</v>
      </c>
      <c r="R336" s="2" t="s">
        <v>1375</v>
      </c>
      <c r="S336" s="2" t="s">
        <v>1375</v>
      </c>
      <c r="T336" s="2">
        <v>1</v>
      </c>
      <c r="U336" s="2">
        <v>1</v>
      </c>
      <c r="V336" s="2">
        <v>1</v>
      </c>
      <c r="W336" s="2">
        <v>1</v>
      </c>
      <c r="X336" s="2">
        <v>1</v>
      </c>
      <c r="Y336" s="2" t="s">
        <v>1375</v>
      </c>
      <c r="Z336" s="2">
        <v>1</v>
      </c>
      <c r="AA336" s="2" t="s">
        <v>1375</v>
      </c>
      <c r="AB336" s="2">
        <v>1</v>
      </c>
      <c r="AC336" s="2">
        <v>1</v>
      </c>
      <c r="AD336" s="2">
        <v>1</v>
      </c>
      <c r="AE336" s="2">
        <v>1</v>
      </c>
      <c r="AF336" s="2">
        <v>1</v>
      </c>
      <c r="AL336" s="2">
        <f t="shared" si="229"/>
        <v>1</v>
      </c>
      <c r="AM336" s="2" t="s">
        <v>1683</v>
      </c>
      <c r="AN336" s="2" t="str">
        <f t="shared" si="231"/>
        <v>7M121</v>
      </c>
      <c r="AO336" s="2" t="str">
        <f>TRIM(O336)</f>
        <v>EA</v>
      </c>
      <c r="AP336" s="2" t="str">
        <f t="shared" si="232"/>
        <v>F1F1-7M121-EA</v>
      </c>
      <c r="AQ336" s="2" t="s">
        <v>1682</v>
      </c>
      <c r="AR336" s="2" t="s">
        <v>1673</v>
      </c>
      <c r="AS336" s="2" t="s">
        <v>2164</v>
      </c>
      <c r="AT336" s="2" t="s">
        <v>2165</v>
      </c>
      <c r="AU336" s="2" t="s">
        <v>2379</v>
      </c>
      <c r="AV336" s="2" t="s">
        <v>2380</v>
      </c>
      <c r="AW336" s="2" t="s">
        <v>2381</v>
      </c>
      <c r="AX336" s="2" t="s">
        <v>2429</v>
      </c>
      <c r="AY336" s="2" t="s">
        <v>2108</v>
      </c>
      <c r="AZ336" s="39" t="s">
        <v>1648</v>
      </c>
      <c r="BA336" s="2" t="s">
        <v>2115</v>
      </c>
      <c r="BB336" s="29">
        <v>-73.899999999999991</v>
      </c>
      <c r="BC336" s="29">
        <v>-2.1</v>
      </c>
      <c r="BD336" s="29">
        <v>-1.23</v>
      </c>
      <c r="BE336" s="29">
        <v>0</v>
      </c>
      <c r="BF336" s="29">
        <v>0</v>
      </c>
      <c r="BG336" s="29">
        <v>-77.22999999999999</v>
      </c>
      <c r="BH336" s="29">
        <f t="shared" si="227"/>
        <v>0</v>
      </c>
      <c r="BI336" s="29">
        <f t="shared" si="228"/>
        <v>0</v>
      </c>
      <c r="BJ336" s="29">
        <f t="shared" si="233"/>
        <v>-77.22999999999999</v>
      </c>
      <c r="BK336" s="29">
        <f>BJ336/INDEX('EX-Rate'!A:I,MATCH('TT BoM '!BL336,'EX-Rate'!B:B,0),COLUMN('EX-Rate'!E:E))</f>
        <v>-11.152069644780342</v>
      </c>
      <c r="BL336" s="2" t="s">
        <v>2109</v>
      </c>
      <c r="BM336" s="2" t="str">
        <f t="shared" ref="BM336:BM398" si="261">IF(BL336="CNY","LP","SP")</f>
        <v>LP</v>
      </c>
      <c r="BN336" s="2" t="s">
        <v>2383</v>
      </c>
      <c r="BO336" s="2" t="s">
        <v>2384</v>
      </c>
      <c r="BQ336" s="29">
        <v>-421790</v>
      </c>
      <c r="BR336" s="29">
        <v>-421790</v>
      </c>
      <c r="BS336" s="29"/>
      <c r="BT336" s="29">
        <v>0</v>
      </c>
      <c r="BU336" s="29">
        <v>0</v>
      </c>
      <c r="BV336" s="29">
        <v>0</v>
      </c>
      <c r="CC336" s="29">
        <f t="shared" si="234"/>
        <v>-11.152069644780342</v>
      </c>
      <c r="CD336" s="29">
        <f t="shared" si="235"/>
        <v>-11.152069644780342</v>
      </c>
      <c r="CE336" s="29">
        <f t="shared" si="236"/>
        <v>-11.152069644780342</v>
      </c>
      <c r="CF336" s="29">
        <f t="shared" si="237"/>
        <v>-11.152069644780342</v>
      </c>
      <c r="CG336" s="29">
        <f t="shared" si="238"/>
        <v>-11.152069644780342</v>
      </c>
      <c r="CH336" s="29">
        <f t="shared" si="239"/>
        <v>0</v>
      </c>
      <c r="CI336" s="29">
        <f t="shared" si="240"/>
        <v>-11.152069644780342</v>
      </c>
      <c r="CJ336" s="29">
        <f t="shared" si="241"/>
        <v>0</v>
      </c>
      <c r="CK336" s="29">
        <f t="shared" si="242"/>
        <v>-11.152069644780342</v>
      </c>
      <c r="CL336" s="29">
        <f t="shared" si="243"/>
        <v>-11.152069644780342</v>
      </c>
      <c r="CM336" s="29">
        <f t="shared" si="244"/>
        <v>-11.152069644780342</v>
      </c>
      <c r="CN336" s="29">
        <f t="shared" si="245"/>
        <v>-11.152069644780342</v>
      </c>
      <c r="CO336" s="29">
        <f t="shared" si="246"/>
        <v>-11.152069644780342</v>
      </c>
      <c r="CQ336" s="29">
        <f t="shared" si="247"/>
        <v>-77.22999999999999</v>
      </c>
      <c r="CR336" s="29">
        <f t="shared" si="248"/>
        <v>-77.22999999999999</v>
      </c>
      <c r="CS336" s="29">
        <f t="shared" si="249"/>
        <v>-77.22999999999999</v>
      </c>
      <c r="CT336" s="29">
        <f t="shared" si="250"/>
        <v>-77.22999999999999</v>
      </c>
      <c r="CU336" s="29">
        <f t="shared" si="251"/>
        <v>-77.22999999999999</v>
      </c>
      <c r="CV336" s="29">
        <f t="shared" si="252"/>
        <v>0</v>
      </c>
      <c r="CW336" s="29">
        <f t="shared" si="253"/>
        <v>-77.22999999999999</v>
      </c>
      <c r="CX336" s="29">
        <f t="shared" si="254"/>
        <v>0</v>
      </c>
      <c r="CY336" s="29">
        <f t="shared" si="255"/>
        <v>-77.22999999999999</v>
      </c>
      <c r="CZ336" s="29">
        <f t="shared" si="256"/>
        <v>-77.22999999999999</v>
      </c>
      <c r="DA336" s="29">
        <f t="shared" si="257"/>
        <v>-77.22999999999999</v>
      </c>
      <c r="DB336" s="29">
        <f t="shared" si="258"/>
        <v>-77.22999999999999</v>
      </c>
      <c r="DC336" s="29">
        <f t="shared" si="259"/>
        <v>-77.22999999999999</v>
      </c>
    </row>
    <row r="337" spans="11:107" s="2" customFormat="1">
      <c r="K337" s="17" t="s">
        <v>124</v>
      </c>
      <c r="L337" s="17" t="s">
        <v>383</v>
      </c>
      <c r="M337" s="17" t="s">
        <v>99</v>
      </c>
      <c r="N337" s="2" t="str">
        <f t="shared" si="221"/>
        <v>JD817M121FA</v>
      </c>
      <c r="O337" s="2" t="str">
        <f t="shared" si="217"/>
        <v>FA</v>
      </c>
      <c r="P337" s="2" t="str">
        <f t="shared" si="222"/>
        <v>JD81-7M121-FA</v>
      </c>
      <c r="Q337" s="2" t="s">
        <v>1375</v>
      </c>
      <c r="R337" s="2" t="s">
        <v>1375</v>
      </c>
      <c r="S337" s="2" t="s">
        <v>1375</v>
      </c>
      <c r="T337" s="2" t="s">
        <v>1375</v>
      </c>
      <c r="U337" s="2" t="s">
        <v>1375</v>
      </c>
      <c r="V337" s="2" t="s">
        <v>1375</v>
      </c>
      <c r="W337" s="2" t="s">
        <v>1375</v>
      </c>
      <c r="X337" s="2" t="s">
        <v>1375</v>
      </c>
      <c r="Y337" s="2">
        <v>1</v>
      </c>
      <c r="Z337" s="2" t="s">
        <v>1375</v>
      </c>
      <c r="AA337" s="2">
        <v>1</v>
      </c>
      <c r="AB337" s="2" t="s">
        <v>1375</v>
      </c>
      <c r="AC337" s="2" t="s">
        <v>1375</v>
      </c>
      <c r="AD337" s="2" t="s">
        <v>1375</v>
      </c>
      <c r="AE337" s="2" t="s">
        <v>1375</v>
      </c>
      <c r="AF337" s="2" t="s">
        <v>1375</v>
      </c>
      <c r="AL337" s="2">
        <f t="shared" si="229"/>
        <v>1</v>
      </c>
      <c r="AM337" s="2" t="s">
        <v>1684</v>
      </c>
      <c r="AN337" s="2" t="str">
        <f t="shared" si="231"/>
        <v>7M121</v>
      </c>
      <c r="AO337" s="2" t="str">
        <f>TRIM(O337)</f>
        <v>FA</v>
      </c>
      <c r="AP337" s="2" t="str">
        <f t="shared" si="232"/>
        <v>F1F1-7M121-FA</v>
      </c>
      <c r="AQ337" s="2" t="s">
        <v>1682</v>
      </c>
      <c r="AR337" s="2" t="s">
        <v>1673</v>
      </c>
      <c r="AS337" s="2" t="s">
        <v>2164</v>
      </c>
      <c r="AT337" s="2" t="s">
        <v>2165</v>
      </c>
      <c r="AU337" s="2" t="s">
        <v>2379</v>
      </c>
      <c r="AV337" s="2" t="s">
        <v>2380</v>
      </c>
      <c r="AW337" s="2" t="s">
        <v>2381</v>
      </c>
      <c r="AX337" s="2" t="s">
        <v>2429</v>
      </c>
      <c r="AY337" s="2" t="s">
        <v>2108</v>
      </c>
      <c r="AZ337" s="39" t="s">
        <v>1648</v>
      </c>
      <c r="BA337" s="2" t="s">
        <v>2115</v>
      </c>
      <c r="BB337" s="29">
        <v>-73.97</v>
      </c>
      <c r="BC337" s="29">
        <v>-2.1</v>
      </c>
      <c r="BD337" s="29">
        <v>-1.23</v>
      </c>
      <c r="BE337" s="29">
        <v>0</v>
      </c>
      <c r="BF337" s="29">
        <v>0</v>
      </c>
      <c r="BG337" s="29">
        <v>-77.3</v>
      </c>
      <c r="BH337" s="29">
        <f t="shared" si="227"/>
        <v>0</v>
      </c>
      <c r="BI337" s="29">
        <f t="shared" si="228"/>
        <v>0</v>
      </c>
      <c r="BJ337" s="29">
        <f t="shared" si="233"/>
        <v>-77.3</v>
      </c>
      <c r="BK337" s="29">
        <f>BJ337/INDEX('EX-Rate'!A:I,MATCH('TT BoM '!BL337,'EX-Rate'!B:B,0),COLUMN('EX-Rate'!E:E))</f>
        <v>-11.162177697028623</v>
      </c>
      <c r="BL337" s="2" t="s">
        <v>2109</v>
      </c>
      <c r="BM337" s="2" t="str">
        <f t="shared" si="261"/>
        <v>LP</v>
      </c>
      <c r="BN337" s="2" t="s">
        <v>2383</v>
      </c>
      <c r="BO337" s="2" t="s">
        <v>2384</v>
      </c>
      <c r="BQ337" s="29">
        <v>-111860</v>
      </c>
      <c r="BR337" s="29">
        <v>-111860</v>
      </c>
      <c r="BS337" s="29"/>
      <c r="BT337" s="29">
        <v>0</v>
      </c>
      <c r="BU337" s="29">
        <v>0</v>
      </c>
      <c r="BV337" s="29">
        <v>0</v>
      </c>
      <c r="CC337" s="29">
        <f t="shared" si="234"/>
        <v>0</v>
      </c>
      <c r="CD337" s="29">
        <f t="shared" si="235"/>
        <v>0</v>
      </c>
      <c r="CE337" s="29">
        <f t="shared" si="236"/>
        <v>0</v>
      </c>
      <c r="CF337" s="29">
        <f t="shared" si="237"/>
        <v>0</v>
      </c>
      <c r="CG337" s="29">
        <f t="shared" si="238"/>
        <v>0</v>
      </c>
      <c r="CH337" s="29">
        <f t="shared" si="239"/>
        <v>-11.162177697028623</v>
      </c>
      <c r="CI337" s="29">
        <f t="shared" si="240"/>
        <v>0</v>
      </c>
      <c r="CJ337" s="29">
        <f t="shared" si="241"/>
        <v>-11.162177697028623</v>
      </c>
      <c r="CK337" s="29">
        <f t="shared" si="242"/>
        <v>0</v>
      </c>
      <c r="CL337" s="29">
        <f t="shared" si="243"/>
        <v>0</v>
      </c>
      <c r="CM337" s="29">
        <f t="shared" si="244"/>
        <v>0</v>
      </c>
      <c r="CN337" s="29">
        <f t="shared" si="245"/>
        <v>0</v>
      </c>
      <c r="CO337" s="29">
        <f t="shared" si="246"/>
        <v>0</v>
      </c>
      <c r="CQ337" s="29">
        <f t="shared" si="247"/>
        <v>0</v>
      </c>
      <c r="CR337" s="29">
        <f t="shared" si="248"/>
        <v>0</v>
      </c>
      <c r="CS337" s="29">
        <f t="shared" si="249"/>
        <v>0</v>
      </c>
      <c r="CT337" s="29">
        <f t="shared" si="250"/>
        <v>0</v>
      </c>
      <c r="CU337" s="29">
        <f t="shared" si="251"/>
        <v>0</v>
      </c>
      <c r="CV337" s="29">
        <f t="shared" si="252"/>
        <v>-77.3</v>
      </c>
      <c r="CW337" s="29">
        <f t="shared" si="253"/>
        <v>0</v>
      </c>
      <c r="CX337" s="29">
        <f t="shared" si="254"/>
        <v>-77.3</v>
      </c>
      <c r="CY337" s="29">
        <f t="shared" si="255"/>
        <v>0</v>
      </c>
      <c r="CZ337" s="29">
        <f t="shared" si="256"/>
        <v>0</v>
      </c>
      <c r="DA337" s="29">
        <f t="shared" si="257"/>
        <v>0</v>
      </c>
      <c r="DB337" s="29">
        <f t="shared" si="258"/>
        <v>0</v>
      </c>
      <c r="DC337" s="29">
        <f t="shared" si="259"/>
        <v>0</v>
      </c>
    </row>
    <row r="338" spans="11:107" s="2" customFormat="1">
      <c r="K338" s="17" t="s">
        <v>124</v>
      </c>
      <c r="L338" s="17" t="s">
        <v>384</v>
      </c>
      <c r="M338" s="17" t="s">
        <v>20</v>
      </c>
      <c r="N338" s="2" t="str">
        <f t="shared" si="221"/>
        <v>JD817M125AA</v>
      </c>
      <c r="O338" s="2" t="str">
        <f t="shared" si="217"/>
        <v>AA</v>
      </c>
      <c r="P338" s="2" t="str">
        <f t="shared" si="222"/>
        <v>JD81-7M125-AA</v>
      </c>
      <c r="Q338" s="2" t="s">
        <v>3305</v>
      </c>
      <c r="R338" s="2" t="s">
        <v>3306</v>
      </c>
      <c r="S338" s="2" t="s">
        <v>2434</v>
      </c>
      <c r="T338" s="2" t="s">
        <v>1375</v>
      </c>
      <c r="U338" s="2" t="s">
        <v>1375</v>
      </c>
      <c r="V338" s="2" t="s">
        <v>1375</v>
      </c>
      <c r="W338" s="2" t="s">
        <v>1375</v>
      </c>
      <c r="X338" s="2" t="s">
        <v>1375</v>
      </c>
      <c r="Y338" s="2">
        <v>1</v>
      </c>
      <c r="Z338" s="2" t="s">
        <v>1375</v>
      </c>
      <c r="AA338" s="2">
        <v>1</v>
      </c>
      <c r="AB338" s="2" t="s">
        <v>1375</v>
      </c>
      <c r="AC338" s="2" t="s">
        <v>1375</v>
      </c>
      <c r="AD338" s="2" t="s">
        <v>1375</v>
      </c>
      <c r="AE338" s="2" t="s">
        <v>1375</v>
      </c>
      <c r="AF338" s="2" t="s">
        <v>1375</v>
      </c>
      <c r="AL338" s="2">
        <f t="shared" si="229"/>
        <v>1</v>
      </c>
      <c r="AM338" s="2" t="str">
        <f t="shared" si="230"/>
        <v>JD81</v>
      </c>
      <c r="AN338" s="2" t="str">
        <f t="shared" si="231"/>
        <v>7M125</v>
      </c>
      <c r="AO338" s="2" t="str">
        <f t="shared" si="260"/>
        <v>AA</v>
      </c>
      <c r="AP338" s="2" t="str">
        <f t="shared" si="232"/>
        <v>JD81-7M125-AA</v>
      </c>
      <c r="AQ338" s="2" t="s">
        <v>1672</v>
      </c>
      <c r="AR338" s="2" t="s">
        <v>1673</v>
      </c>
      <c r="AS338" s="2" t="s">
        <v>2164</v>
      </c>
      <c r="AT338" s="2" t="s">
        <v>2165</v>
      </c>
      <c r="AU338" s="2" t="s">
        <v>2430</v>
      </c>
      <c r="AV338" s="2" t="s">
        <v>2431</v>
      </c>
      <c r="AW338" s="2" t="s">
        <v>2432</v>
      </c>
      <c r="AX338" s="2">
        <v>42783</v>
      </c>
      <c r="AY338" s="2" t="s">
        <v>2138</v>
      </c>
      <c r="AZ338" s="39" t="s">
        <v>1648</v>
      </c>
      <c r="BA338" s="2" t="s">
        <v>2115</v>
      </c>
      <c r="BB338" s="29">
        <v>-21.06</v>
      </c>
      <c r="BC338" s="29">
        <v>-0.4</v>
      </c>
      <c r="BD338" s="29">
        <v>-0.93500000000000005</v>
      </c>
      <c r="BE338" s="29">
        <v>0</v>
      </c>
      <c r="BF338" s="29">
        <v>0</v>
      </c>
      <c r="BG338" s="29">
        <v>-22.394999999999996</v>
      </c>
      <c r="BH338" s="29">
        <f t="shared" si="227"/>
        <v>0</v>
      </c>
      <c r="BI338" s="29">
        <f t="shared" si="228"/>
        <v>0</v>
      </c>
      <c r="BJ338" s="29">
        <f t="shared" si="233"/>
        <v>-22.394999999999996</v>
      </c>
      <c r="BK338" s="29">
        <f>BJ338/INDEX('EX-Rate'!A:I,MATCH('TT BoM '!BL338,'EX-Rate'!B:B,0),COLUMN('EX-Rate'!E:E))</f>
        <v>-3.2338547157174125</v>
      </c>
      <c r="BL338" s="2" t="s">
        <v>2109</v>
      </c>
      <c r="BM338" s="2" t="str">
        <f t="shared" si="261"/>
        <v>LP</v>
      </c>
      <c r="BN338" s="2" t="s">
        <v>2433</v>
      </c>
      <c r="BO338" s="2" t="s">
        <v>2434</v>
      </c>
      <c r="BQ338" s="29">
        <v>-176500</v>
      </c>
      <c r="BR338" s="29">
        <v>-176500</v>
      </c>
      <c r="BS338" s="29"/>
      <c r="BT338" s="29">
        <v>0</v>
      </c>
      <c r="BU338" s="29">
        <v>0</v>
      </c>
      <c r="BV338" s="29">
        <v>0</v>
      </c>
      <c r="CC338" s="29">
        <f t="shared" si="234"/>
        <v>0</v>
      </c>
      <c r="CD338" s="29">
        <f t="shared" si="235"/>
        <v>0</v>
      </c>
      <c r="CE338" s="29">
        <f t="shared" si="236"/>
        <v>0</v>
      </c>
      <c r="CF338" s="29">
        <f t="shared" si="237"/>
        <v>0</v>
      </c>
      <c r="CG338" s="29">
        <f t="shared" si="238"/>
        <v>0</v>
      </c>
      <c r="CH338" s="29">
        <f t="shared" si="239"/>
        <v>-3.2338547157174125</v>
      </c>
      <c r="CI338" s="29">
        <f t="shared" si="240"/>
        <v>0</v>
      </c>
      <c r="CJ338" s="29">
        <f t="shared" si="241"/>
        <v>-3.2338547157174125</v>
      </c>
      <c r="CK338" s="29">
        <f t="shared" si="242"/>
        <v>0</v>
      </c>
      <c r="CL338" s="29">
        <f t="shared" si="243"/>
        <v>0</v>
      </c>
      <c r="CM338" s="29">
        <f t="shared" si="244"/>
        <v>0</v>
      </c>
      <c r="CN338" s="29">
        <f t="shared" si="245"/>
        <v>0</v>
      </c>
      <c r="CO338" s="29">
        <f t="shared" si="246"/>
        <v>0</v>
      </c>
      <c r="CQ338" s="29">
        <f t="shared" si="247"/>
        <v>0</v>
      </c>
      <c r="CR338" s="29">
        <f t="shared" si="248"/>
        <v>0</v>
      </c>
      <c r="CS338" s="29">
        <f t="shared" si="249"/>
        <v>0</v>
      </c>
      <c r="CT338" s="29">
        <f t="shared" si="250"/>
        <v>0</v>
      </c>
      <c r="CU338" s="29">
        <f t="shared" si="251"/>
        <v>0</v>
      </c>
      <c r="CV338" s="29">
        <f t="shared" si="252"/>
        <v>-22.394999999999996</v>
      </c>
      <c r="CW338" s="29">
        <f t="shared" si="253"/>
        <v>0</v>
      </c>
      <c r="CX338" s="29">
        <f t="shared" si="254"/>
        <v>-22.394999999999996</v>
      </c>
      <c r="CY338" s="29">
        <f t="shared" si="255"/>
        <v>0</v>
      </c>
      <c r="CZ338" s="29">
        <f t="shared" si="256"/>
        <v>0</v>
      </c>
      <c r="DA338" s="29">
        <f t="shared" si="257"/>
        <v>0</v>
      </c>
      <c r="DB338" s="29">
        <f t="shared" si="258"/>
        <v>0</v>
      </c>
      <c r="DC338" s="29">
        <f t="shared" si="259"/>
        <v>0</v>
      </c>
    </row>
    <row r="339" spans="11:107" s="2" customFormat="1">
      <c r="K339" s="17" t="s">
        <v>124</v>
      </c>
      <c r="L339" s="17" t="s">
        <v>384</v>
      </c>
      <c r="M339" s="17" t="s">
        <v>63</v>
      </c>
      <c r="N339" s="2" t="str">
        <f t="shared" si="221"/>
        <v>JD817M125BA</v>
      </c>
      <c r="O339" s="2" t="str">
        <f t="shared" si="217"/>
        <v>BA</v>
      </c>
      <c r="P339" s="2" t="str">
        <f t="shared" si="222"/>
        <v>JD81-7M125-BA</v>
      </c>
      <c r="Q339" s="2" t="s">
        <v>3305</v>
      </c>
      <c r="R339" s="2" t="s">
        <v>3306</v>
      </c>
      <c r="S339" s="2" t="s">
        <v>2434</v>
      </c>
      <c r="T339" s="2">
        <v>1</v>
      </c>
      <c r="U339" s="2" t="s">
        <v>1375</v>
      </c>
      <c r="V339" s="2">
        <v>1</v>
      </c>
      <c r="W339" s="2" t="s">
        <v>1375</v>
      </c>
      <c r="X339" s="2" t="s">
        <v>1375</v>
      </c>
      <c r="Y339" s="2" t="s">
        <v>1375</v>
      </c>
      <c r="Z339" s="2" t="s">
        <v>1375</v>
      </c>
      <c r="AA339" s="2" t="s">
        <v>1375</v>
      </c>
      <c r="AB339" s="2">
        <v>1</v>
      </c>
      <c r="AC339" s="2" t="s">
        <v>1375</v>
      </c>
      <c r="AD339" s="2">
        <v>1</v>
      </c>
      <c r="AE339" s="2" t="s">
        <v>1375</v>
      </c>
      <c r="AF339" s="2" t="s">
        <v>1375</v>
      </c>
      <c r="AL339" s="2">
        <f t="shared" si="229"/>
        <v>1</v>
      </c>
      <c r="AM339" s="2" t="str">
        <f t="shared" si="230"/>
        <v>JD81</v>
      </c>
      <c r="AN339" s="2" t="str">
        <f t="shared" si="231"/>
        <v>7M125</v>
      </c>
      <c r="AO339" s="2" t="str">
        <f t="shared" si="260"/>
        <v>BA</v>
      </c>
      <c r="AP339" s="2" t="str">
        <f t="shared" si="232"/>
        <v>JD81-7M125-BA</v>
      </c>
      <c r="AQ339" s="2" t="s">
        <v>1672</v>
      </c>
      <c r="AR339" s="2" t="s">
        <v>1673</v>
      </c>
      <c r="AS339" s="2" t="s">
        <v>2164</v>
      </c>
      <c r="AT339" s="2" t="s">
        <v>2165</v>
      </c>
      <c r="AU339" s="2" t="s">
        <v>2430</v>
      </c>
      <c r="AV339" s="2" t="s">
        <v>2431</v>
      </c>
      <c r="AW339" s="2" t="s">
        <v>2432</v>
      </c>
      <c r="AX339" s="2">
        <v>42783</v>
      </c>
      <c r="AY339" s="2" t="s">
        <v>2138</v>
      </c>
      <c r="AZ339" s="39" t="s">
        <v>1648</v>
      </c>
      <c r="BA339" s="2" t="s">
        <v>2115</v>
      </c>
      <c r="BB339" s="29">
        <v>-21.35</v>
      </c>
      <c r="BC339" s="29">
        <v>-0.44</v>
      </c>
      <c r="BD339" s="29">
        <v>-0.92500000000000004</v>
      </c>
      <c r="BE339" s="29">
        <v>0</v>
      </c>
      <c r="BF339" s="29">
        <v>0</v>
      </c>
      <c r="BG339" s="29">
        <v>-22.715000000000003</v>
      </c>
      <c r="BH339" s="29">
        <f t="shared" si="227"/>
        <v>0</v>
      </c>
      <c r="BI339" s="29">
        <f t="shared" si="228"/>
        <v>0</v>
      </c>
      <c r="BJ339" s="29">
        <f t="shared" si="233"/>
        <v>-22.715000000000003</v>
      </c>
      <c r="BK339" s="29">
        <f>BJ339/INDEX('EX-Rate'!A:I,MATCH('TT BoM '!BL339,'EX-Rate'!B:B,0),COLUMN('EX-Rate'!E:E))</f>
        <v>-3.2800629545666911</v>
      </c>
      <c r="BL339" s="2" t="s">
        <v>2109</v>
      </c>
      <c r="BM339" s="2" t="str">
        <f t="shared" si="261"/>
        <v>LP</v>
      </c>
      <c r="BN339" s="2" t="s">
        <v>2433</v>
      </c>
      <c r="BO339" s="2" t="s">
        <v>2434</v>
      </c>
      <c r="BQ339" s="29">
        <v>-176500</v>
      </c>
      <c r="BR339" s="29">
        <v>-176500</v>
      </c>
      <c r="BS339" s="29"/>
      <c r="BT339" s="29">
        <v>0</v>
      </c>
      <c r="BU339" s="29">
        <v>0</v>
      </c>
      <c r="BV339" s="29">
        <v>0</v>
      </c>
      <c r="CC339" s="29">
        <f t="shared" si="234"/>
        <v>-3.2800629545666911</v>
      </c>
      <c r="CD339" s="29">
        <f t="shared" si="235"/>
        <v>0</v>
      </c>
      <c r="CE339" s="29">
        <f t="shared" si="236"/>
        <v>-3.2800629545666911</v>
      </c>
      <c r="CF339" s="29">
        <f t="shared" si="237"/>
        <v>0</v>
      </c>
      <c r="CG339" s="29">
        <f t="shared" si="238"/>
        <v>0</v>
      </c>
      <c r="CH339" s="29">
        <f t="shared" si="239"/>
        <v>0</v>
      </c>
      <c r="CI339" s="29">
        <f t="shared" si="240"/>
        <v>0</v>
      </c>
      <c r="CJ339" s="29">
        <f t="shared" si="241"/>
        <v>0</v>
      </c>
      <c r="CK339" s="29">
        <f t="shared" si="242"/>
        <v>-3.2800629545666911</v>
      </c>
      <c r="CL339" s="29">
        <f t="shared" si="243"/>
        <v>0</v>
      </c>
      <c r="CM339" s="29">
        <f t="shared" si="244"/>
        <v>-3.2800629545666911</v>
      </c>
      <c r="CN339" s="29">
        <f t="shared" si="245"/>
        <v>0</v>
      </c>
      <c r="CO339" s="29">
        <f t="shared" si="246"/>
        <v>0</v>
      </c>
      <c r="CQ339" s="29">
        <f t="shared" si="247"/>
        <v>-22.715000000000003</v>
      </c>
      <c r="CR339" s="29">
        <f t="shared" si="248"/>
        <v>0</v>
      </c>
      <c r="CS339" s="29">
        <f t="shared" si="249"/>
        <v>-22.715000000000003</v>
      </c>
      <c r="CT339" s="29">
        <f t="shared" si="250"/>
        <v>0</v>
      </c>
      <c r="CU339" s="29">
        <f t="shared" si="251"/>
        <v>0</v>
      </c>
      <c r="CV339" s="29">
        <f t="shared" si="252"/>
        <v>0</v>
      </c>
      <c r="CW339" s="29">
        <f t="shared" si="253"/>
        <v>0</v>
      </c>
      <c r="CX339" s="29">
        <f t="shared" si="254"/>
        <v>0</v>
      </c>
      <c r="CY339" s="29">
        <f t="shared" si="255"/>
        <v>-22.715000000000003</v>
      </c>
      <c r="CZ339" s="29">
        <f t="shared" si="256"/>
        <v>0</v>
      </c>
      <c r="DA339" s="29">
        <f t="shared" si="257"/>
        <v>-22.715000000000003</v>
      </c>
      <c r="DB339" s="29">
        <f t="shared" si="258"/>
        <v>0</v>
      </c>
      <c r="DC339" s="29">
        <f t="shared" si="259"/>
        <v>0</v>
      </c>
    </row>
    <row r="340" spans="11:107" s="2" customFormat="1">
      <c r="K340" s="17" t="s">
        <v>124</v>
      </c>
      <c r="L340" s="17" t="s">
        <v>384</v>
      </c>
      <c r="M340" s="17" t="s">
        <v>64</v>
      </c>
      <c r="N340" s="2" t="str">
        <f t="shared" si="221"/>
        <v>JD817M125CA</v>
      </c>
      <c r="O340" s="2" t="str">
        <f t="shared" si="217"/>
        <v>CA</v>
      </c>
      <c r="P340" s="2" t="str">
        <f t="shared" si="222"/>
        <v>JD81-7M125-CA</v>
      </c>
      <c r="Q340" s="2" t="s">
        <v>3305</v>
      </c>
      <c r="R340" s="2" t="s">
        <v>3306</v>
      </c>
      <c r="S340" s="2" t="s">
        <v>2434</v>
      </c>
      <c r="T340" s="2" t="s">
        <v>1375</v>
      </c>
      <c r="U340" s="2">
        <v>1</v>
      </c>
      <c r="V340" s="2" t="s">
        <v>1375</v>
      </c>
      <c r="W340" s="2">
        <v>1</v>
      </c>
      <c r="X340" s="2" t="s">
        <v>1375</v>
      </c>
      <c r="Y340" s="2" t="s">
        <v>1375</v>
      </c>
      <c r="Z340" s="2">
        <v>1</v>
      </c>
      <c r="AA340" s="2" t="s">
        <v>1375</v>
      </c>
      <c r="AB340" s="2" t="s">
        <v>1375</v>
      </c>
      <c r="AC340" s="2">
        <v>1</v>
      </c>
      <c r="AD340" s="2" t="s">
        <v>1375</v>
      </c>
      <c r="AE340" s="2">
        <v>1</v>
      </c>
      <c r="AF340" s="2">
        <v>1</v>
      </c>
      <c r="AL340" s="2">
        <f t="shared" si="229"/>
        <v>1</v>
      </c>
      <c r="AM340" s="2" t="str">
        <f t="shared" si="230"/>
        <v>JD81</v>
      </c>
      <c r="AN340" s="2" t="str">
        <f t="shared" si="231"/>
        <v>7M125</v>
      </c>
      <c r="AO340" s="2" t="str">
        <f t="shared" si="260"/>
        <v>CA</v>
      </c>
      <c r="AP340" s="2" t="str">
        <f t="shared" si="232"/>
        <v>JD81-7M125-CA</v>
      </c>
      <c r="AQ340" s="2" t="s">
        <v>1672</v>
      </c>
      <c r="AR340" s="2" t="s">
        <v>1673</v>
      </c>
      <c r="AS340" s="2" t="s">
        <v>2164</v>
      </c>
      <c r="AT340" s="2" t="s">
        <v>2165</v>
      </c>
      <c r="AU340" s="2" t="s">
        <v>2430</v>
      </c>
      <c r="AV340" s="2" t="s">
        <v>2431</v>
      </c>
      <c r="AW340" s="2" t="s">
        <v>2432</v>
      </c>
      <c r="AX340" s="2">
        <v>42783</v>
      </c>
      <c r="AY340" s="2" t="s">
        <v>2138</v>
      </c>
      <c r="AZ340" s="39" t="s">
        <v>1648</v>
      </c>
      <c r="BA340" s="2" t="s">
        <v>2115</v>
      </c>
      <c r="BB340" s="29">
        <v>-21.32</v>
      </c>
      <c r="BC340" s="29">
        <v>-0.4</v>
      </c>
      <c r="BD340" s="29">
        <v>-0.95</v>
      </c>
      <c r="BE340" s="29">
        <v>0</v>
      </c>
      <c r="BF340" s="29">
        <v>0</v>
      </c>
      <c r="BG340" s="29">
        <v>-22.669999999999998</v>
      </c>
      <c r="BH340" s="29">
        <f t="shared" si="227"/>
        <v>0</v>
      </c>
      <c r="BI340" s="29">
        <f t="shared" si="228"/>
        <v>0</v>
      </c>
      <c r="BJ340" s="29">
        <f t="shared" si="233"/>
        <v>-22.669999999999998</v>
      </c>
      <c r="BK340" s="29">
        <f>BJ340/INDEX('EX-Rate'!A:I,MATCH('TT BoM '!BL340,'EX-Rate'!B:B,0),COLUMN('EX-Rate'!E:E))</f>
        <v>-3.2735649209785107</v>
      </c>
      <c r="BL340" s="2" t="s">
        <v>2109</v>
      </c>
      <c r="BM340" s="2" t="str">
        <f t="shared" si="261"/>
        <v>LP</v>
      </c>
      <c r="BN340" s="2" t="s">
        <v>2433</v>
      </c>
      <c r="BO340" s="2" t="s">
        <v>2434</v>
      </c>
      <c r="BQ340" s="29">
        <v>-176500</v>
      </c>
      <c r="BR340" s="29">
        <v>-176500</v>
      </c>
      <c r="BS340" s="29"/>
      <c r="BT340" s="29">
        <v>0</v>
      </c>
      <c r="BU340" s="29">
        <v>0</v>
      </c>
      <c r="BV340" s="29">
        <v>0</v>
      </c>
      <c r="CC340" s="29">
        <f t="shared" si="234"/>
        <v>0</v>
      </c>
      <c r="CD340" s="29">
        <f t="shared" si="235"/>
        <v>-3.2735649209785107</v>
      </c>
      <c r="CE340" s="29">
        <f t="shared" si="236"/>
        <v>0</v>
      </c>
      <c r="CF340" s="29">
        <f t="shared" si="237"/>
        <v>-3.2735649209785107</v>
      </c>
      <c r="CG340" s="29">
        <f t="shared" si="238"/>
        <v>0</v>
      </c>
      <c r="CH340" s="29">
        <f t="shared" si="239"/>
        <v>0</v>
      </c>
      <c r="CI340" s="29">
        <f t="shared" si="240"/>
        <v>-3.2735649209785107</v>
      </c>
      <c r="CJ340" s="29">
        <f t="shared" si="241"/>
        <v>0</v>
      </c>
      <c r="CK340" s="29">
        <f t="shared" si="242"/>
        <v>0</v>
      </c>
      <c r="CL340" s="29">
        <f t="shared" si="243"/>
        <v>-3.2735649209785107</v>
      </c>
      <c r="CM340" s="29">
        <f t="shared" si="244"/>
        <v>0</v>
      </c>
      <c r="CN340" s="29">
        <f t="shared" si="245"/>
        <v>-3.2735649209785107</v>
      </c>
      <c r="CO340" s="29">
        <f t="shared" si="246"/>
        <v>-3.2735649209785107</v>
      </c>
      <c r="CQ340" s="29">
        <f t="shared" si="247"/>
        <v>0</v>
      </c>
      <c r="CR340" s="29">
        <f t="shared" si="248"/>
        <v>-22.669999999999998</v>
      </c>
      <c r="CS340" s="29">
        <f t="shared" si="249"/>
        <v>0</v>
      </c>
      <c r="CT340" s="29">
        <f t="shared" si="250"/>
        <v>-22.669999999999998</v>
      </c>
      <c r="CU340" s="29">
        <f t="shared" si="251"/>
        <v>0</v>
      </c>
      <c r="CV340" s="29">
        <f t="shared" si="252"/>
        <v>0</v>
      </c>
      <c r="CW340" s="29">
        <f t="shared" si="253"/>
        <v>-22.669999999999998</v>
      </c>
      <c r="CX340" s="29">
        <f t="shared" si="254"/>
        <v>0</v>
      </c>
      <c r="CY340" s="29">
        <f t="shared" si="255"/>
        <v>0</v>
      </c>
      <c r="CZ340" s="29">
        <f t="shared" si="256"/>
        <v>-22.669999999999998</v>
      </c>
      <c r="DA340" s="29">
        <f t="shared" si="257"/>
        <v>0</v>
      </c>
      <c r="DB340" s="29">
        <f t="shared" si="258"/>
        <v>-22.669999999999998</v>
      </c>
      <c r="DC340" s="29">
        <f t="shared" si="259"/>
        <v>-22.669999999999998</v>
      </c>
    </row>
    <row r="341" spans="11:107" s="2" customFormat="1">
      <c r="K341" s="17" t="s">
        <v>124</v>
      </c>
      <c r="L341" s="17" t="s">
        <v>384</v>
      </c>
      <c r="M341" s="17" t="s">
        <v>104</v>
      </c>
      <c r="N341" s="2" t="str">
        <f t="shared" si="221"/>
        <v>JD817M125DA</v>
      </c>
      <c r="O341" s="2" t="str">
        <f t="shared" si="217"/>
        <v>DA</v>
      </c>
      <c r="P341" s="2" t="str">
        <f t="shared" si="222"/>
        <v>JD81-7M125-DA</v>
      </c>
      <c r="Q341" s="2" t="s">
        <v>3305</v>
      </c>
      <c r="R341" s="2" t="s">
        <v>3306</v>
      </c>
      <c r="S341" s="2" t="s">
        <v>2434</v>
      </c>
      <c r="T341" s="2" t="s">
        <v>1375</v>
      </c>
      <c r="U341" s="2" t="s">
        <v>1375</v>
      </c>
      <c r="V341" s="2" t="s">
        <v>1375</v>
      </c>
      <c r="W341" s="2" t="s">
        <v>1375</v>
      </c>
      <c r="X341" s="2">
        <v>1</v>
      </c>
      <c r="Y341" s="2" t="s">
        <v>1375</v>
      </c>
      <c r="Z341" s="2" t="s">
        <v>1375</v>
      </c>
      <c r="AA341" s="2" t="s">
        <v>1375</v>
      </c>
      <c r="AB341" s="2" t="s">
        <v>1375</v>
      </c>
      <c r="AC341" s="2" t="s">
        <v>1375</v>
      </c>
      <c r="AD341" s="2" t="s">
        <v>1375</v>
      </c>
      <c r="AE341" s="2" t="s">
        <v>1375</v>
      </c>
      <c r="AF341" s="2" t="s">
        <v>1375</v>
      </c>
      <c r="AL341" s="2">
        <f t="shared" si="229"/>
        <v>1</v>
      </c>
      <c r="AM341" s="2" t="str">
        <f t="shared" si="230"/>
        <v>JD81</v>
      </c>
      <c r="AN341" s="2" t="str">
        <f t="shared" si="231"/>
        <v>7M125</v>
      </c>
      <c r="AO341" s="2" t="str">
        <f t="shared" si="260"/>
        <v>DA</v>
      </c>
      <c r="AP341" s="2" t="str">
        <f t="shared" si="232"/>
        <v>JD81-7M125-DA</v>
      </c>
      <c r="AQ341" s="2" t="s">
        <v>1672</v>
      </c>
      <c r="AR341" s="2" t="s">
        <v>1673</v>
      </c>
      <c r="AS341" s="2" t="s">
        <v>2164</v>
      </c>
      <c r="AT341" s="2" t="s">
        <v>2165</v>
      </c>
      <c r="AU341" s="2" t="s">
        <v>2430</v>
      </c>
      <c r="AV341" s="2" t="s">
        <v>2431</v>
      </c>
      <c r="AW341" s="2" t="s">
        <v>2432</v>
      </c>
      <c r="AX341" s="2">
        <v>42783</v>
      </c>
      <c r="AY341" s="2" t="s">
        <v>2138</v>
      </c>
      <c r="AZ341" s="39" t="s">
        <v>1648</v>
      </c>
      <c r="BA341" s="2" t="s">
        <v>2115</v>
      </c>
      <c r="BB341" s="29">
        <v>-19.399999999999999</v>
      </c>
      <c r="BC341" s="29">
        <v>-0.4</v>
      </c>
      <c r="BD341" s="29">
        <v>-0.78</v>
      </c>
      <c r="BE341" s="29">
        <v>0</v>
      </c>
      <c r="BF341" s="29">
        <v>0</v>
      </c>
      <c r="BG341" s="29">
        <v>-20.58</v>
      </c>
      <c r="BH341" s="29">
        <f t="shared" si="227"/>
        <v>0</v>
      </c>
      <c r="BI341" s="29">
        <f t="shared" si="228"/>
        <v>0</v>
      </c>
      <c r="BJ341" s="29">
        <f t="shared" si="233"/>
        <v>-20.58</v>
      </c>
      <c r="BK341" s="29">
        <f>BJ341/INDEX('EX-Rate'!A:I,MATCH('TT BoM '!BL341,'EX-Rate'!B:B,0),COLUMN('EX-Rate'!E:E))</f>
        <v>-2.9717673609941664</v>
      </c>
      <c r="BL341" s="2" t="s">
        <v>2109</v>
      </c>
      <c r="BM341" s="2" t="str">
        <f t="shared" si="261"/>
        <v>LP</v>
      </c>
      <c r="BN341" s="2" t="s">
        <v>2433</v>
      </c>
      <c r="BO341" s="2" t="s">
        <v>2434</v>
      </c>
      <c r="BQ341" s="29">
        <v>-176500</v>
      </c>
      <c r="BR341" s="29">
        <v>-176500</v>
      </c>
      <c r="BS341" s="29"/>
      <c r="BT341" s="29">
        <v>0</v>
      </c>
      <c r="BU341" s="29">
        <v>0</v>
      </c>
      <c r="BV341" s="29">
        <v>0</v>
      </c>
      <c r="CC341" s="29">
        <f t="shared" si="234"/>
        <v>0</v>
      </c>
      <c r="CD341" s="29">
        <f t="shared" si="235"/>
        <v>0</v>
      </c>
      <c r="CE341" s="29">
        <f t="shared" si="236"/>
        <v>0</v>
      </c>
      <c r="CF341" s="29">
        <f t="shared" si="237"/>
        <v>0</v>
      </c>
      <c r="CG341" s="29">
        <f t="shared" si="238"/>
        <v>-2.9717673609941664</v>
      </c>
      <c r="CH341" s="29">
        <f t="shared" si="239"/>
        <v>0</v>
      </c>
      <c r="CI341" s="29">
        <f t="shared" si="240"/>
        <v>0</v>
      </c>
      <c r="CJ341" s="29">
        <f t="shared" si="241"/>
        <v>0</v>
      </c>
      <c r="CK341" s="29">
        <f t="shared" si="242"/>
        <v>0</v>
      </c>
      <c r="CL341" s="29">
        <f t="shared" si="243"/>
        <v>0</v>
      </c>
      <c r="CM341" s="29">
        <f t="shared" si="244"/>
        <v>0</v>
      </c>
      <c r="CN341" s="29">
        <f t="shared" si="245"/>
        <v>0</v>
      </c>
      <c r="CO341" s="29">
        <f t="shared" si="246"/>
        <v>0</v>
      </c>
      <c r="CQ341" s="29">
        <f t="shared" si="247"/>
        <v>0</v>
      </c>
      <c r="CR341" s="29">
        <f t="shared" si="248"/>
        <v>0</v>
      </c>
      <c r="CS341" s="29">
        <f t="shared" si="249"/>
        <v>0</v>
      </c>
      <c r="CT341" s="29">
        <f t="shared" si="250"/>
        <v>0</v>
      </c>
      <c r="CU341" s="29">
        <f t="shared" si="251"/>
        <v>-20.58</v>
      </c>
      <c r="CV341" s="29">
        <f t="shared" si="252"/>
        <v>0</v>
      </c>
      <c r="CW341" s="29">
        <f t="shared" si="253"/>
        <v>0</v>
      </c>
      <c r="CX341" s="29">
        <f t="shared" si="254"/>
        <v>0</v>
      </c>
      <c r="CY341" s="29">
        <f t="shared" si="255"/>
        <v>0</v>
      </c>
      <c r="CZ341" s="29">
        <f t="shared" si="256"/>
        <v>0</v>
      </c>
      <c r="DA341" s="29">
        <f t="shared" si="257"/>
        <v>0</v>
      </c>
      <c r="DB341" s="29">
        <f t="shared" si="258"/>
        <v>0</v>
      </c>
      <c r="DC341" s="29">
        <f t="shared" si="259"/>
        <v>0</v>
      </c>
    </row>
    <row r="342" spans="11:107" s="2" customFormat="1">
      <c r="K342" s="17" t="s">
        <v>124</v>
      </c>
      <c r="L342" s="17" t="s">
        <v>386</v>
      </c>
      <c r="M342" s="17" t="s">
        <v>20</v>
      </c>
      <c r="N342" s="2" t="str">
        <f t="shared" si="221"/>
        <v>JD817P247AA</v>
      </c>
      <c r="O342" s="2" t="str">
        <f t="shared" si="217"/>
        <v>AA</v>
      </c>
      <c r="P342" s="2" t="str">
        <f t="shared" si="222"/>
        <v>JD81-7P247-AA</v>
      </c>
      <c r="Q342" s="2" t="s">
        <v>3305</v>
      </c>
      <c r="R342" s="2" t="s">
        <v>3306</v>
      </c>
      <c r="S342" s="2" t="s">
        <v>2434</v>
      </c>
      <c r="T342" s="2" t="s">
        <v>1375</v>
      </c>
      <c r="U342" s="2" t="s">
        <v>1375</v>
      </c>
      <c r="V342" s="2" t="s">
        <v>1375</v>
      </c>
      <c r="W342" s="2" t="s">
        <v>1375</v>
      </c>
      <c r="X342" s="2">
        <v>1</v>
      </c>
      <c r="Y342" s="2" t="s">
        <v>1375</v>
      </c>
      <c r="Z342" s="2" t="s">
        <v>1375</v>
      </c>
      <c r="AA342" s="2" t="s">
        <v>1375</v>
      </c>
      <c r="AB342" s="2" t="s">
        <v>1375</v>
      </c>
      <c r="AC342" s="2" t="s">
        <v>1375</v>
      </c>
      <c r="AD342" s="2" t="s">
        <v>1375</v>
      </c>
      <c r="AE342" s="2" t="s">
        <v>1375</v>
      </c>
      <c r="AF342" s="2" t="s">
        <v>1375</v>
      </c>
      <c r="AL342" s="2">
        <f t="shared" si="229"/>
        <v>1</v>
      </c>
      <c r="AM342" s="2" t="str">
        <f t="shared" si="230"/>
        <v>JD81</v>
      </c>
      <c r="AN342" s="2" t="str">
        <f t="shared" si="231"/>
        <v>7P247</v>
      </c>
      <c r="AO342" s="2" t="str">
        <f t="shared" si="260"/>
        <v>AA</v>
      </c>
      <c r="AP342" s="2" t="str">
        <f t="shared" si="232"/>
        <v>JD81-7P247-AA</v>
      </c>
      <c r="AQ342" s="2" t="s">
        <v>1672</v>
      </c>
      <c r="AR342" s="2" t="s">
        <v>1673</v>
      </c>
      <c r="AS342" s="2" t="s">
        <v>2164</v>
      </c>
      <c r="AT342" s="2" t="s">
        <v>2165</v>
      </c>
      <c r="AU342" s="2" t="s">
        <v>2430</v>
      </c>
      <c r="AV342" s="2" t="s">
        <v>2431</v>
      </c>
      <c r="AW342" s="2" t="s">
        <v>2432</v>
      </c>
      <c r="AX342" s="2">
        <v>42783</v>
      </c>
      <c r="AY342" s="2" t="s">
        <v>2138</v>
      </c>
      <c r="AZ342" s="39" t="s">
        <v>1648</v>
      </c>
      <c r="BA342" s="2" t="s">
        <v>2115</v>
      </c>
      <c r="BB342" s="29">
        <v>-19.940000000000001</v>
      </c>
      <c r="BC342" s="29">
        <v>-0.4</v>
      </c>
      <c r="BD342" s="29">
        <v>-0.86</v>
      </c>
      <c r="BE342" s="29">
        <v>0</v>
      </c>
      <c r="BF342" s="29">
        <v>0</v>
      </c>
      <c r="BG342" s="29">
        <v>-21.2</v>
      </c>
      <c r="BH342" s="29">
        <f t="shared" si="227"/>
        <v>0</v>
      </c>
      <c r="BI342" s="29">
        <f t="shared" si="228"/>
        <v>0</v>
      </c>
      <c r="BJ342" s="29">
        <f t="shared" si="233"/>
        <v>-21.2</v>
      </c>
      <c r="BK342" s="29">
        <f>BJ342/INDEX('EX-Rate'!A:I,MATCH('TT BoM '!BL342,'EX-Rate'!B:B,0),COLUMN('EX-Rate'!E:E))</f>
        <v>-3.0612958237646417</v>
      </c>
      <c r="BL342" s="2" t="s">
        <v>2109</v>
      </c>
      <c r="BM342" s="2" t="str">
        <f t="shared" si="261"/>
        <v>LP</v>
      </c>
      <c r="BN342" s="2" t="s">
        <v>2433</v>
      </c>
      <c r="BO342" s="2" t="s">
        <v>2434</v>
      </c>
      <c r="BQ342" s="29">
        <v>-195700</v>
      </c>
      <c r="BR342" s="29">
        <v>-195700</v>
      </c>
      <c r="BS342" s="29"/>
      <c r="BT342" s="29">
        <v>0</v>
      </c>
      <c r="BU342" s="29">
        <v>0</v>
      </c>
      <c r="BV342" s="29">
        <v>0</v>
      </c>
      <c r="CC342" s="29">
        <f t="shared" si="234"/>
        <v>0</v>
      </c>
      <c r="CD342" s="29">
        <f t="shared" si="235"/>
        <v>0</v>
      </c>
      <c r="CE342" s="29">
        <f t="shared" si="236"/>
        <v>0</v>
      </c>
      <c r="CF342" s="29">
        <f t="shared" si="237"/>
        <v>0</v>
      </c>
      <c r="CG342" s="29">
        <f t="shared" si="238"/>
        <v>-3.0612958237646417</v>
      </c>
      <c r="CH342" s="29">
        <f t="shared" si="239"/>
        <v>0</v>
      </c>
      <c r="CI342" s="29">
        <f t="shared" si="240"/>
        <v>0</v>
      </c>
      <c r="CJ342" s="29">
        <f t="shared" si="241"/>
        <v>0</v>
      </c>
      <c r="CK342" s="29">
        <f t="shared" si="242"/>
        <v>0</v>
      </c>
      <c r="CL342" s="29">
        <f t="shared" si="243"/>
        <v>0</v>
      </c>
      <c r="CM342" s="29">
        <f t="shared" si="244"/>
        <v>0</v>
      </c>
      <c r="CN342" s="29">
        <f t="shared" si="245"/>
        <v>0</v>
      </c>
      <c r="CO342" s="29">
        <f t="shared" si="246"/>
        <v>0</v>
      </c>
      <c r="CQ342" s="29">
        <f t="shared" si="247"/>
        <v>0</v>
      </c>
      <c r="CR342" s="29">
        <f t="shared" si="248"/>
        <v>0</v>
      </c>
      <c r="CS342" s="29">
        <f t="shared" si="249"/>
        <v>0</v>
      </c>
      <c r="CT342" s="29">
        <f t="shared" si="250"/>
        <v>0</v>
      </c>
      <c r="CU342" s="29">
        <f t="shared" si="251"/>
        <v>-21.2</v>
      </c>
      <c r="CV342" s="29">
        <f t="shared" si="252"/>
        <v>0</v>
      </c>
      <c r="CW342" s="29">
        <f t="shared" si="253"/>
        <v>0</v>
      </c>
      <c r="CX342" s="29">
        <f t="shared" si="254"/>
        <v>0</v>
      </c>
      <c r="CY342" s="29">
        <f t="shared" si="255"/>
        <v>0</v>
      </c>
      <c r="CZ342" s="29">
        <f t="shared" si="256"/>
        <v>0</v>
      </c>
      <c r="DA342" s="29">
        <f t="shared" si="257"/>
        <v>0</v>
      </c>
      <c r="DB342" s="29">
        <f t="shared" si="258"/>
        <v>0</v>
      </c>
      <c r="DC342" s="29">
        <f t="shared" si="259"/>
        <v>0</v>
      </c>
    </row>
    <row r="343" spans="11:107" s="2" customFormat="1">
      <c r="K343" s="17" t="s">
        <v>109</v>
      </c>
      <c r="L343" s="17" t="s">
        <v>387</v>
      </c>
      <c r="M343" s="17" t="s">
        <v>20</v>
      </c>
      <c r="N343" s="2" t="str">
        <f t="shared" si="221"/>
        <v>JD8P7R081AA</v>
      </c>
      <c r="O343" s="2" t="str">
        <f t="shared" si="217"/>
        <v>AA</v>
      </c>
      <c r="P343" s="2" t="str">
        <f t="shared" si="222"/>
        <v>JD8P-7R081-AA</v>
      </c>
      <c r="Q343" s="2" t="s">
        <v>3305</v>
      </c>
      <c r="R343" s="2" t="s">
        <v>3306</v>
      </c>
      <c r="S343" s="2" t="s">
        <v>3326</v>
      </c>
      <c r="T343" s="2" t="s">
        <v>1375</v>
      </c>
      <c r="U343" s="2" t="s">
        <v>1375</v>
      </c>
      <c r="V343" s="2" t="s">
        <v>1375</v>
      </c>
      <c r="W343" s="2" t="s">
        <v>1375</v>
      </c>
      <c r="X343" s="2" t="s">
        <v>1375</v>
      </c>
      <c r="Y343" s="2">
        <v>1</v>
      </c>
      <c r="Z343" s="2" t="s">
        <v>1375</v>
      </c>
      <c r="AA343" s="2">
        <v>1</v>
      </c>
      <c r="AB343" s="2" t="s">
        <v>1375</v>
      </c>
      <c r="AC343" s="2" t="s">
        <v>1375</v>
      </c>
      <c r="AD343" s="2" t="s">
        <v>1375</v>
      </c>
      <c r="AE343" s="2" t="s">
        <v>1375</v>
      </c>
      <c r="AF343" s="2" t="s">
        <v>1375</v>
      </c>
      <c r="AL343" s="2">
        <f t="shared" si="229"/>
        <v>1</v>
      </c>
      <c r="AM343" s="2" t="str">
        <f t="shared" si="230"/>
        <v>JD8P</v>
      </c>
      <c r="AN343" s="2" t="str">
        <f t="shared" si="231"/>
        <v>7R081</v>
      </c>
      <c r="AO343" s="2" t="str">
        <f t="shared" si="260"/>
        <v>AA</v>
      </c>
      <c r="AP343" s="2" t="str">
        <f t="shared" si="232"/>
        <v>JD8P-7R081-AA</v>
      </c>
      <c r="AQ343" s="2" t="s">
        <v>1672</v>
      </c>
      <c r="AR343" s="2" t="s">
        <v>1673</v>
      </c>
      <c r="AS343" s="2" t="s">
        <v>2164</v>
      </c>
      <c r="AT343" s="2" t="s">
        <v>2165</v>
      </c>
      <c r="AU343" s="2" t="s">
        <v>2219</v>
      </c>
      <c r="AV343" s="2" t="s">
        <v>2401</v>
      </c>
      <c r="AW343" s="2" t="s">
        <v>2402</v>
      </c>
      <c r="AX343" s="2" t="s">
        <v>2403</v>
      </c>
      <c r="AY343" s="2" t="s">
        <v>2108</v>
      </c>
      <c r="AZ343" s="39" t="s">
        <v>1648</v>
      </c>
      <c r="BA343" s="2" t="s">
        <v>2115</v>
      </c>
      <c r="BB343" s="29">
        <v>-73.099999999999994</v>
      </c>
      <c r="BC343" s="29">
        <v>-1.62</v>
      </c>
      <c r="BD343" s="29">
        <v>-1.57</v>
      </c>
      <c r="BE343" s="29">
        <v>0</v>
      </c>
      <c r="BF343" s="29">
        <v>-0.71</v>
      </c>
      <c r="BG343" s="29">
        <v>-76.999999999999986</v>
      </c>
      <c r="BH343" s="29">
        <f t="shared" si="227"/>
        <v>0</v>
      </c>
      <c r="BI343" s="29">
        <f t="shared" si="228"/>
        <v>0</v>
      </c>
      <c r="BJ343" s="29">
        <f t="shared" si="233"/>
        <v>-76.999999999999986</v>
      </c>
      <c r="BK343" s="29">
        <f>BJ343/INDEX('EX-Rate'!A:I,MATCH('TT BoM '!BL343,'EX-Rate'!B:B,0),COLUMN('EX-Rate'!E:E))</f>
        <v>-11.118857473107424</v>
      </c>
      <c r="BL343" s="2" t="s">
        <v>2109</v>
      </c>
      <c r="BM343" s="2" t="str">
        <f t="shared" si="261"/>
        <v>LP</v>
      </c>
      <c r="BN343" s="2" t="s">
        <v>2404</v>
      </c>
      <c r="BO343" s="2">
        <v>0</v>
      </c>
      <c r="BQ343" s="29">
        <v>-501837</v>
      </c>
      <c r="BR343" s="29">
        <v>-501837</v>
      </c>
      <c r="BS343" s="29"/>
      <c r="BT343" s="29">
        <v>-77736</v>
      </c>
      <c r="BU343" s="29">
        <v>109231</v>
      </c>
      <c r="BV343" s="29">
        <v>0</v>
      </c>
      <c r="CC343" s="29">
        <f t="shared" si="234"/>
        <v>0</v>
      </c>
      <c r="CD343" s="29">
        <f t="shared" si="235"/>
        <v>0</v>
      </c>
      <c r="CE343" s="29">
        <f t="shared" si="236"/>
        <v>0</v>
      </c>
      <c r="CF343" s="29">
        <f t="shared" si="237"/>
        <v>0</v>
      </c>
      <c r="CG343" s="29">
        <f t="shared" si="238"/>
        <v>0</v>
      </c>
      <c r="CH343" s="29">
        <f t="shared" si="239"/>
        <v>-11.118857473107424</v>
      </c>
      <c r="CI343" s="29">
        <f t="shared" si="240"/>
        <v>0</v>
      </c>
      <c r="CJ343" s="29">
        <f t="shared" si="241"/>
        <v>-11.118857473107424</v>
      </c>
      <c r="CK343" s="29">
        <f t="shared" si="242"/>
        <v>0</v>
      </c>
      <c r="CL343" s="29">
        <f t="shared" si="243"/>
        <v>0</v>
      </c>
      <c r="CM343" s="29">
        <f t="shared" si="244"/>
        <v>0</v>
      </c>
      <c r="CN343" s="29">
        <f t="shared" si="245"/>
        <v>0</v>
      </c>
      <c r="CO343" s="29">
        <f t="shared" si="246"/>
        <v>0</v>
      </c>
      <c r="CQ343" s="29">
        <f t="shared" si="247"/>
        <v>0</v>
      </c>
      <c r="CR343" s="29">
        <f t="shared" si="248"/>
        <v>0</v>
      </c>
      <c r="CS343" s="29">
        <f t="shared" si="249"/>
        <v>0</v>
      </c>
      <c r="CT343" s="29">
        <f t="shared" si="250"/>
        <v>0</v>
      </c>
      <c r="CU343" s="29">
        <f t="shared" si="251"/>
        <v>0</v>
      </c>
      <c r="CV343" s="29">
        <f t="shared" si="252"/>
        <v>-76.999999999999986</v>
      </c>
      <c r="CW343" s="29">
        <f t="shared" si="253"/>
        <v>0</v>
      </c>
      <c r="CX343" s="29">
        <f t="shared" si="254"/>
        <v>-76.999999999999986</v>
      </c>
      <c r="CY343" s="29">
        <f t="shared" si="255"/>
        <v>0</v>
      </c>
      <c r="CZ343" s="29">
        <f t="shared" si="256"/>
        <v>0</v>
      </c>
      <c r="DA343" s="29">
        <f t="shared" si="257"/>
        <v>0</v>
      </c>
      <c r="DB343" s="29">
        <f t="shared" si="258"/>
        <v>0</v>
      </c>
      <c r="DC343" s="29">
        <f t="shared" si="259"/>
        <v>0</v>
      </c>
    </row>
    <row r="344" spans="11:107" s="2" customFormat="1">
      <c r="K344" s="17" t="s">
        <v>54</v>
      </c>
      <c r="L344" s="17" t="s">
        <v>388</v>
      </c>
      <c r="M344" s="17" t="s">
        <v>56</v>
      </c>
      <c r="N344" s="2" t="str">
        <f t="shared" si="221"/>
        <v>AV617T504AB</v>
      </c>
      <c r="O344" s="2" t="str">
        <f t="shared" si="217"/>
        <v>AB</v>
      </c>
      <c r="P344" s="2" t="str">
        <f t="shared" si="222"/>
        <v>AV61-7T504-AB</v>
      </c>
      <c r="Q344" s="2" t="s">
        <v>3305</v>
      </c>
      <c r="R344" s="2" t="s">
        <v>3306</v>
      </c>
      <c r="S344" s="2" t="s">
        <v>2180</v>
      </c>
      <c r="T344" s="2">
        <v>1</v>
      </c>
      <c r="U344" s="2" t="s">
        <v>1375</v>
      </c>
      <c r="V344" s="2">
        <v>1</v>
      </c>
      <c r="W344" s="2" t="s">
        <v>1375</v>
      </c>
      <c r="X344" s="2">
        <v>1</v>
      </c>
      <c r="Y344" s="2" t="s">
        <v>1375</v>
      </c>
      <c r="Z344" s="2" t="s">
        <v>1375</v>
      </c>
      <c r="AA344" s="2" t="s">
        <v>1375</v>
      </c>
      <c r="AB344" s="2">
        <v>1</v>
      </c>
      <c r="AC344" s="2" t="s">
        <v>1375</v>
      </c>
      <c r="AD344" s="2">
        <v>1</v>
      </c>
      <c r="AE344" s="2" t="s">
        <v>1375</v>
      </c>
      <c r="AF344" s="2" t="s">
        <v>1375</v>
      </c>
      <c r="AL344" s="2">
        <f t="shared" si="229"/>
        <v>1</v>
      </c>
      <c r="AM344" s="2" t="str">
        <f t="shared" si="230"/>
        <v>AV61</v>
      </c>
      <c r="AN344" s="2" t="str">
        <f t="shared" si="231"/>
        <v>7T504</v>
      </c>
      <c r="AO344" s="2" t="str">
        <f t="shared" si="260"/>
        <v>AB</v>
      </c>
      <c r="AP344" s="2" t="str">
        <f t="shared" si="232"/>
        <v>AV61-7T504-AB</v>
      </c>
      <c r="AQ344" s="2" t="s">
        <v>1672</v>
      </c>
      <c r="AR344" s="2" t="s">
        <v>1687</v>
      </c>
      <c r="AU344" s="2" t="s">
        <v>3652</v>
      </c>
      <c r="AV344" s="2" t="s">
        <v>3653</v>
      </c>
      <c r="AW344" s="2" t="s">
        <v>3654</v>
      </c>
      <c r="AY344" s="2" t="s">
        <v>1686</v>
      </c>
      <c r="AZ344" s="39" t="s">
        <v>1648</v>
      </c>
      <c r="BA344" s="2" t="s">
        <v>2115</v>
      </c>
      <c r="BB344" s="29"/>
      <c r="BC344" s="29"/>
      <c r="BD344" s="29"/>
      <c r="BE344" s="29"/>
      <c r="BF344" s="29"/>
      <c r="BG344" s="29">
        <v>-12.22</v>
      </c>
      <c r="BH344" s="29">
        <f t="shared" si="227"/>
        <v>0</v>
      </c>
      <c r="BI344" s="29">
        <f t="shared" si="228"/>
        <v>0</v>
      </c>
      <c r="BJ344" s="29">
        <f t="shared" si="233"/>
        <v>-12.22</v>
      </c>
      <c r="BK344" s="29">
        <f>BJ344/INDEX('EX-Rate'!A:I,MATCH('TT BoM '!BL344,'EX-Rate'!B:B,0),COLUMN('EX-Rate'!E:E))</f>
        <v>-1.7645771210567889</v>
      </c>
      <c r="BL344" s="2" t="s">
        <v>2109</v>
      </c>
      <c r="BM344" s="2" t="str">
        <f t="shared" si="261"/>
        <v>LP</v>
      </c>
      <c r="BN344" s="2" t="s">
        <v>3120</v>
      </c>
      <c r="BO344" s="2" t="s">
        <v>2180</v>
      </c>
      <c r="BQ344" s="29"/>
      <c r="BR344" s="29"/>
      <c r="BS344" s="29"/>
      <c r="BT344" s="29"/>
      <c r="BU344" s="29"/>
      <c r="BV344" s="29"/>
      <c r="CC344" s="29">
        <f t="shared" si="234"/>
        <v>-1.7645771210567889</v>
      </c>
      <c r="CD344" s="29">
        <f t="shared" si="235"/>
        <v>0</v>
      </c>
      <c r="CE344" s="29">
        <f t="shared" si="236"/>
        <v>-1.7645771210567889</v>
      </c>
      <c r="CF344" s="29">
        <f t="shared" si="237"/>
        <v>0</v>
      </c>
      <c r="CG344" s="29">
        <f t="shared" si="238"/>
        <v>-1.7645771210567889</v>
      </c>
      <c r="CH344" s="29">
        <f t="shared" si="239"/>
        <v>0</v>
      </c>
      <c r="CI344" s="29">
        <f t="shared" si="240"/>
        <v>0</v>
      </c>
      <c r="CJ344" s="29">
        <f t="shared" si="241"/>
        <v>0</v>
      </c>
      <c r="CK344" s="29">
        <f t="shared" si="242"/>
        <v>-1.7645771210567889</v>
      </c>
      <c r="CL344" s="29">
        <f t="shared" si="243"/>
        <v>0</v>
      </c>
      <c r="CM344" s="29">
        <f t="shared" si="244"/>
        <v>-1.7645771210567889</v>
      </c>
      <c r="CN344" s="29">
        <f t="shared" si="245"/>
        <v>0</v>
      </c>
      <c r="CO344" s="29">
        <f t="shared" si="246"/>
        <v>0</v>
      </c>
      <c r="CQ344" s="29">
        <f t="shared" si="247"/>
        <v>-12.22</v>
      </c>
      <c r="CR344" s="29">
        <f t="shared" si="248"/>
        <v>0</v>
      </c>
      <c r="CS344" s="29">
        <f t="shared" si="249"/>
        <v>-12.22</v>
      </c>
      <c r="CT344" s="29">
        <f t="shared" si="250"/>
        <v>0</v>
      </c>
      <c r="CU344" s="29">
        <f t="shared" si="251"/>
        <v>-12.22</v>
      </c>
      <c r="CV344" s="29">
        <f t="shared" si="252"/>
        <v>0</v>
      </c>
      <c r="CW344" s="29">
        <f t="shared" si="253"/>
        <v>0</v>
      </c>
      <c r="CX344" s="29">
        <f t="shared" si="254"/>
        <v>0</v>
      </c>
      <c r="CY344" s="29">
        <f t="shared" si="255"/>
        <v>-12.22</v>
      </c>
      <c r="CZ344" s="29">
        <f t="shared" si="256"/>
        <v>0</v>
      </c>
      <c r="DA344" s="29">
        <f t="shared" si="257"/>
        <v>-12.22</v>
      </c>
      <c r="DB344" s="29">
        <f t="shared" si="258"/>
        <v>0</v>
      </c>
      <c r="DC344" s="29">
        <f t="shared" si="259"/>
        <v>0</v>
      </c>
    </row>
    <row r="345" spans="11:107" s="2" customFormat="1">
      <c r="K345" s="17" t="s">
        <v>389</v>
      </c>
      <c r="L345" s="17" t="s">
        <v>390</v>
      </c>
      <c r="M345" s="17" t="s">
        <v>20</v>
      </c>
      <c r="N345" s="2" t="str">
        <f t="shared" si="221"/>
        <v>5M5P7Z068AA</v>
      </c>
      <c r="O345" s="2" t="str">
        <f t="shared" si="217"/>
        <v>AA</v>
      </c>
      <c r="P345" s="2" t="str">
        <f t="shared" si="222"/>
        <v>5M5P-7Z068-AA</v>
      </c>
      <c r="Q345" s="2" t="s">
        <v>3305</v>
      </c>
      <c r="R345" s="2" t="s">
        <v>3306</v>
      </c>
      <c r="S345" s="2" t="s">
        <v>3066</v>
      </c>
      <c r="T345" s="2">
        <v>4</v>
      </c>
      <c r="U345" s="2">
        <v>4</v>
      </c>
      <c r="V345" s="2">
        <v>4</v>
      </c>
      <c r="W345" s="2">
        <v>4</v>
      </c>
      <c r="X345" s="2">
        <v>4</v>
      </c>
      <c r="Y345" s="2">
        <v>4</v>
      </c>
      <c r="Z345" s="2">
        <v>4</v>
      </c>
      <c r="AA345" s="2">
        <v>4</v>
      </c>
      <c r="AB345" s="2">
        <v>4</v>
      </c>
      <c r="AC345" s="2">
        <v>4</v>
      </c>
      <c r="AD345" s="2">
        <v>4</v>
      </c>
      <c r="AE345" s="2">
        <v>4</v>
      </c>
      <c r="AF345" s="2">
        <v>4</v>
      </c>
      <c r="AL345" s="2">
        <f t="shared" si="229"/>
        <v>1</v>
      </c>
      <c r="AM345" s="2" t="str">
        <f t="shared" si="230"/>
        <v>5M5P</v>
      </c>
      <c r="AN345" s="2" t="str">
        <f t="shared" si="231"/>
        <v>7Z068</v>
      </c>
      <c r="AO345" s="2" t="str">
        <f t="shared" si="260"/>
        <v>AA</v>
      </c>
      <c r="AP345" s="2" t="str">
        <f t="shared" si="232"/>
        <v>5M5P-7Z068-AA</v>
      </c>
      <c r="AQ345" s="2" t="s">
        <v>1672</v>
      </c>
      <c r="AR345" s="2" t="s">
        <v>1687</v>
      </c>
      <c r="AU345" s="2" t="s">
        <v>1648</v>
      </c>
      <c r="AV345" s="2" t="s">
        <v>2154</v>
      </c>
      <c r="AW345" s="2" t="s">
        <v>2154</v>
      </c>
      <c r="AY345" s="2" t="s">
        <v>1686</v>
      </c>
      <c r="AZ345" s="39" t="s">
        <v>1648</v>
      </c>
      <c r="BA345" s="2" t="s">
        <v>2115</v>
      </c>
      <c r="BB345" s="29"/>
      <c r="BC345" s="29"/>
      <c r="BD345" s="29"/>
      <c r="BE345" s="29"/>
      <c r="BF345" s="29"/>
      <c r="BG345" s="29">
        <v>-5.5910000000000001E-2</v>
      </c>
      <c r="BH345" s="29">
        <f t="shared" si="227"/>
        <v>-2.0686700000000003E-3</v>
      </c>
      <c r="BI345" s="29">
        <f t="shared" si="228"/>
        <v>-5.7978670000000008E-3</v>
      </c>
      <c r="BJ345" s="29">
        <f t="shared" si="233"/>
        <v>-6.3776537000000008E-2</v>
      </c>
      <c r="BK345" s="29">
        <f>BJ345/INDEX('EX-Rate'!A:I,MATCH('TT BoM '!BL345,'EX-Rate'!B:B,0),COLUMN('EX-Rate'!E:E))</f>
        <v>-7.3222432102971635E-2</v>
      </c>
      <c r="BL345" s="2" t="s">
        <v>3064</v>
      </c>
      <c r="BM345" s="2" t="str">
        <f t="shared" si="261"/>
        <v>SP</v>
      </c>
      <c r="BN345" s="2" t="s">
        <v>3065</v>
      </c>
      <c r="BO345" s="2" t="s">
        <v>3066</v>
      </c>
      <c r="BQ345" s="29"/>
      <c r="BR345" s="29"/>
      <c r="BS345" s="29"/>
      <c r="BT345" s="29"/>
      <c r="BU345" s="29"/>
      <c r="BV345" s="29"/>
      <c r="CC345" s="29">
        <f t="shared" si="234"/>
        <v>-0.29288972841188654</v>
      </c>
      <c r="CD345" s="29">
        <f t="shared" si="235"/>
        <v>-0.29288972841188654</v>
      </c>
      <c r="CE345" s="29">
        <f t="shared" si="236"/>
        <v>-0.29288972841188654</v>
      </c>
      <c r="CF345" s="29">
        <f t="shared" si="237"/>
        <v>-0.29288972841188654</v>
      </c>
      <c r="CG345" s="29">
        <f t="shared" si="238"/>
        <v>-0.29288972841188654</v>
      </c>
      <c r="CH345" s="29">
        <f t="shared" si="239"/>
        <v>-0.29288972841188654</v>
      </c>
      <c r="CI345" s="29">
        <f t="shared" si="240"/>
        <v>-0.29288972841188654</v>
      </c>
      <c r="CJ345" s="29">
        <f t="shared" si="241"/>
        <v>-0.29288972841188654</v>
      </c>
      <c r="CK345" s="29">
        <f t="shared" si="242"/>
        <v>-0.29288972841188654</v>
      </c>
      <c r="CL345" s="29">
        <f t="shared" si="243"/>
        <v>-0.29288972841188654</v>
      </c>
      <c r="CM345" s="29">
        <f t="shared" si="244"/>
        <v>-0.29288972841188654</v>
      </c>
      <c r="CN345" s="29">
        <f t="shared" si="245"/>
        <v>-0.29288972841188654</v>
      </c>
      <c r="CO345" s="29">
        <f t="shared" si="246"/>
        <v>-0.29288972841188654</v>
      </c>
      <c r="CQ345" s="29">
        <f t="shared" si="247"/>
        <v>-0.25510614800000003</v>
      </c>
      <c r="CR345" s="29">
        <f t="shared" si="248"/>
        <v>-0.25510614800000003</v>
      </c>
      <c r="CS345" s="29">
        <f t="shared" si="249"/>
        <v>-0.25510614800000003</v>
      </c>
      <c r="CT345" s="29">
        <f t="shared" si="250"/>
        <v>-0.25510614800000003</v>
      </c>
      <c r="CU345" s="29">
        <f t="shared" si="251"/>
        <v>-0.25510614800000003</v>
      </c>
      <c r="CV345" s="29">
        <f t="shared" si="252"/>
        <v>-0.25510614800000003</v>
      </c>
      <c r="CW345" s="29">
        <f t="shared" si="253"/>
        <v>-0.25510614800000003</v>
      </c>
      <c r="CX345" s="29">
        <f t="shared" si="254"/>
        <v>-0.25510614800000003</v>
      </c>
      <c r="CY345" s="29">
        <f t="shared" si="255"/>
        <v>-0.25510614800000003</v>
      </c>
      <c r="CZ345" s="29">
        <f t="shared" si="256"/>
        <v>-0.25510614800000003</v>
      </c>
      <c r="DA345" s="29">
        <f t="shared" si="257"/>
        <v>-0.25510614800000003</v>
      </c>
      <c r="DB345" s="29">
        <f t="shared" si="258"/>
        <v>-0.25510614800000003</v>
      </c>
      <c r="DC345" s="29">
        <f t="shared" si="259"/>
        <v>-0.25510614800000003</v>
      </c>
    </row>
    <row r="346" spans="11:107" s="2" customFormat="1">
      <c r="K346" s="17" t="s">
        <v>18</v>
      </c>
      <c r="L346" s="17" t="s">
        <v>391</v>
      </c>
      <c r="M346" s="17" t="s">
        <v>79</v>
      </c>
      <c r="N346" s="2" t="str">
        <f t="shared" si="221"/>
        <v>ED8B7Z135BC3JA6</v>
      </c>
      <c r="O346" s="2" t="str">
        <f t="shared" si="217"/>
        <v>BCW</v>
      </c>
      <c r="P346" s="2" t="str">
        <f t="shared" si="222"/>
        <v>ED8B-7Z135-BCW</v>
      </c>
      <c r="Q346" s="2" t="s">
        <v>3305</v>
      </c>
      <c r="R346" s="2" t="s">
        <v>3306</v>
      </c>
      <c r="S346" s="2" t="s">
        <v>3122</v>
      </c>
      <c r="T346" s="2" t="s">
        <v>1375</v>
      </c>
      <c r="U346" s="2">
        <v>1</v>
      </c>
      <c r="V346" s="2" t="s">
        <v>1375</v>
      </c>
      <c r="W346" s="2">
        <v>1</v>
      </c>
      <c r="X346" s="2" t="s">
        <v>1375</v>
      </c>
      <c r="Y346" s="2">
        <v>1</v>
      </c>
      <c r="Z346" s="2">
        <v>1</v>
      </c>
      <c r="AA346" s="2">
        <v>1</v>
      </c>
      <c r="AB346" s="2" t="s">
        <v>1375</v>
      </c>
      <c r="AC346" s="2">
        <v>1</v>
      </c>
      <c r="AD346" s="2" t="s">
        <v>1375</v>
      </c>
      <c r="AE346" s="2">
        <v>1</v>
      </c>
      <c r="AF346" s="2">
        <v>1</v>
      </c>
      <c r="AL346" s="2">
        <f t="shared" si="229"/>
        <v>1</v>
      </c>
      <c r="AM346" s="2" t="str">
        <f t="shared" si="230"/>
        <v>ED8B</v>
      </c>
      <c r="AN346" s="2" t="str">
        <f t="shared" si="231"/>
        <v>7Z135</v>
      </c>
      <c r="AO346" s="2" t="str">
        <f t="shared" si="260"/>
        <v>BCW</v>
      </c>
      <c r="AP346" s="2" t="str">
        <f t="shared" si="232"/>
        <v>ED8B-7Z135-BCW</v>
      </c>
      <c r="AQ346" s="2" t="s">
        <v>1672</v>
      </c>
      <c r="AR346" s="2" t="s">
        <v>1687</v>
      </c>
      <c r="AU346" s="2" t="s">
        <v>3655</v>
      </c>
      <c r="AV346" s="2" t="s">
        <v>3656</v>
      </c>
      <c r="AW346" s="2" t="s">
        <v>3657</v>
      </c>
      <c r="AY346" s="2" t="s">
        <v>1686</v>
      </c>
      <c r="AZ346" s="2" t="s">
        <v>1646</v>
      </c>
      <c r="BA346" s="2" t="s">
        <v>2073</v>
      </c>
      <c r="BB346" s="29"/>
      <c r="BC346" s="29"/>
      <c r="BD346" s="29"/>
      <c r="BE346" s="29"/>
      <c r="BF346" s="29"/>
      <c r="BG346" s="29">
        <v>-28.16</v>
      </c>
      <c r="BH346" s="29">
        <f t="shared" si="227"/>
        <v>0</v>
      </c>
      <c r="BI346" s="29">
        <f t="shared" si="228"/>
        <v>0</v>
      </c>
      <c r="BJ346" s="29">
        <f t="shared" si="233"/>
        <v>-28.16</v>
      </c>
      <c r="BK346" s="29">
        <f>BJ346/INDEX('EX-Rate'!A:I,MATCH('TT BoM '!BL346,'EX-Rate'!B:B,0),COLUMN('EX-Rate'!E:E))</f>
        <v>-4.0663250187364302</v>
      </c>
      <c r="BL346" s="2" t="s">
        <v>2109</v>
      </c>
      <c r="BM346" s="2" t="str">
        <f>IF(BL346="CNY","LP","SP")</f>
        <v>LP</v>
      </c>
      <c r="BN346" s="2" t="s">
        <v>3121</v>
      </c>
      <c r="BO346" s="2" t="s">
        <v>3122</v>
      </c>
      <c r="BQ346" s="29"/>
      <c r="BR346" s="29"/>
      <c r="BS346" s="29"/>
      <c r="BT346" s="29"/>
      <c r="BU346" s="29"/>
      <c r="BV346" s="29"/>
      <c r="CC346" s="29">
        <f t="shared" si="234"/>
        <v>0</v>
      </c>
      <c r="CD346" s="29">
        <f t="shared" si="235"/>
        <v>-4.0663250187364302</v>
      </c>
      <c r="CE346" s="29">
        <f t="shared" si="236"/>
        <v>0</v>
      </c>
      <c r="CF346" s="29">
        <f t="shared" si="237"/>
        <v>-4.0663250187364302</v>
      </c>
      <c r="CG346" s="29">
        <f t="shared" si="238"/>
        <v>0</v>
      </c>
      <c r="CH346" s="29">
        <f t="shared" si="239"/>
        <v>-4.0663250187364302</v>
      </c>
      <c r="CI346" s="29">
        <f t="shared" si="240"/>
        <v>-4.0663250187364302</v>
      </c>
      <c r="CJ346" s="29">
        <f t="shared" si="241"/>
        <v>-4.0663250187364302</v>
      </c>
      <c r="CK346" s="29">
        <f t="shared" si="242"/>
        <v>0</v>
      </c>
      <c r="CL346" s="29">
        <f t="shared" si="243"/>
        <v>-4.0663250187364302</v>
      </c>
      <c r="CM346" s="29">
        <f t="shared" si="244"/>
        <v>0</v>
      </c>
      <c r="CN346" s="29">
        <f t="shared" si="245"/>
        <v>-4.0663250187364302</v>
      </c>
      <c r="CO346" s="29">
        <f t="shared" si="246"/>
        <v>-4.0663250187364302</v>
      </c>
      <c r="CQ346" s="29">
        <f t="shared" si="247"/>
        <v>0</v>
      </c>
      <c r="CR346" s="29">
        <f t="shared" si="248"/>
        <v>-28.16</v>
      </c>
      <c r="CS346" s="29">
        <f t="shared" si="249"/>
        <v>0</v>
      </c>
      <c r="CT346" s="29">
        <f t="shared" si="250"/>
        <v>-28.16</v>
      </c>
      <c r="CU346" s="29">
        <f t="shared" si="251"/>
        <v>0</v>
      </c>
      <c r="CV346" s="29">
        <f t="shared" si="252"/>
        <v>-28.16</v>
      </c>
      <c r="CW346" s="29">
        <f t="shared" si="253"/>
        <v>-28.16</v>
      </c>
      <c r="CX346" s="29">
        <f t="shared" si="254"/>
        <v>-28.16</v>
      </c>
      <c r="CY346" s="29">
        <f t="shared" si="255"/>
        <v>0</v>
      </c>
      <c r="CZ346" s="29">
        <f t="shared" si="256"/>
        <v>-28.16</v>
      </c>
      <c r="DA346" s="29">
        <f t="shared" si="257"/>
        <v>0</v>
      </c>
      <c r="DB346" s="29">
        <f t="shared" si="258"/>
        <v>-28.16</v>
      </c>
      <c r="DC346" s="29">
        <f t="shared" si="259"/>
        <v>-28.16</v>
      </c>
    </row>
    <row r="347" spans="11:107" s="2" customFormat="1">
      <c r="K347" s="17" t="s">
        <v>392</v>
      </c>
      <c r="L347" s="17" t="s">
        <v>393</v>
      </c>
      <c r="M347" s="17" t="s">
        <v>66</v>
      </c>
      <c r="N347" s="2" t="str">
        <f t="shared" si="221"/>
        <v>8V418A194AD</v>
      </c>
      <c r="O347" s="2" t="str">
        <f t="shared" si="217"/>
        <v>AD</v>
      </c>
      <c r="P347" s="2" t="str">
        <f t="shared" si="222"/>
        <v>8V41-8A194-AD</v>
      </c>
      <c r="Q347" s="2" t="s">
        <v>3305</v>
      </c>
      <c r="R347" s="2" t="s">
        <v>3306</v>
      </c>
      <c r="S347" s="2" t="s">
        <v>3066</v>
      </c>
      <c r="T347" s="2" t="s">
        <v>1375</v>
      </c>
      <c r="U347" s="2" t="s">
        <v>1375</v>
      </c>
      <c r="V347" s="2" t="s">
        <v>1375</v>
      </c>
      <c r="W347" s="2" t="s">
        <v>1375</v>
      </c>
      <c r="X347" s="2">
        <v>2</v>
      </c>
      <c r="Y347" s="2">
        <v>2</v>
      </c>
      <c r="Z347" s="2" t="s">
        <v>1375</v>
      </c>
      <c r="AA347" s="2">
        <v>2</v>
      </c>
      <c r="AB347" s="2" t="s">
        <v>1375</v>
      </c>
      <c r="AC347" s="2" t="s">
        <v>1375</v>
      </c>
      <c r="AD347" s="2" t="s">
        <v>1375</v>
      </c>
      <c r="AE347" s="2" t="s">
        <v>1375</v>
      </c>
      <c r="AF347" s="2" t="s">
        <v>1375</v>
      </c>
      <c r="AL347" s="2">
        <f t="shared" si="229"/>
        <v>1</v>
      </c>
      <c r="AM347" s="2" t="str">
        <f t="shared" si="230"/>
        <v>8V41</v>
      </c>
      <c r="AN347" s="2" t="str">
        <f t="shared" si="231"/>
        <v>8A194</v>
      </c>
      <c r="AO347" s="2" t="str">
        <f t="shared" si="260"/>
        <v>AD</v>
      </c>
      <c r="AP347" s="2" t="str">
        <f t="shared" si="232"/>
        <v>8V41-8A194-AD</v>
      </c>
      <c r="AQ347" s="2" t="s">
        <v>2063</v>
      </c>
      <c r="AR347" s="2" t="s">
        <v>3881</v>
      </c>
      <c r="AU347" s="2" t="s">
        <v>1648</v>
      </c>
      <c r="AV347" s="2" t="s">
        <v>2154</v>
      </c>
      <c r="AW347" s="2" t="s">
        <v>2154</v>
      </c>
      <c r="AZ347" s="39" t="s">
        <v>1648</v>
      </c>
      <c r="BA347" s="2" t="s">
        <v>2115</v>
      </c>
      <c r="BB347" s="29"/>
      <c r="BC347" s="29"/>
      <c r="BD347" s="29"/>
      <c r="BE347" s="29"/>
      <c r="BF347" s="29"/>
      <c r="BG347" s="29">
        <v>-0.21110999999999999</v>
      </c>
      <c r="BH347" s="29">
        <f t="shared" si="227"/>
        <v>-7.8110700000000007E-3</v>
      </c>
      <c r="BI347" s="29">
        <f t="shared" si="228"/>
        <v>-2.1892107000000001E-2</v>
      </c>
      <c r="BJ347" s="29">
        <f t="shared" si="233"/>
        <v>-0.24081317699999999</v>
      </c>
      <c r="BK347" s="29">
        <f>BJ347/INDEX('EX-Rate'!A:I,MATCH('TT BoM '!BL347,'EX-Rate'!B:B,0),COLUMN('EX-Rate'!E:E))</f>
        <v>-0.27647983618777211</v>
      </c>
      <c r="BL347" s="2" t="s">
        <v>3064</v>
      </c>
      <c r="BM347" s="2" t="str">
        <f t="shared" ref="BM347:BM348" si="262">IF(BL347="CNY","LP","SP")</f>
        <v>SP</v>
      </c>
      <c r="BO347" s="2" t="s">
        <v>3273</v>
      </c>
      <c r="BQ347" s="29"/>
      <c r="BR347" s="29"/>
      <c r="BS347" s="29"/>
      <c r="BT347" s="29"/>
      <c r="BU347" s="29"/>
      <c r="BV347" s="29"/>
      <c r="CC347" s="29">
        <f t="shared" si="234"/>
        <v>0</v>
      </c>
      <c r="CD347" s="29">
        <f t="shared" si="235"/>
        <v>0</v>
      </c>
      <c r="CE347" s="29">
        <f t="shared" si="236"/>
        <v>0</v>
      </c>
      <c r="CF347" s="29">
        <f t="shared" si="237"/>
        <v>0</v>
      </c>
      <c r="CG347" s="29">
        <f t="shared" si="238"/>
        <v>-0.55295967237554422</v>
      </c>
      <c r="CH347" s="29">
        <f t="shared" si="239"/>
        <v>-0.55295967237554422</v>
      </c>
      <c r="CI347" s="29">
        <f t="shared" si="240"/>
        <v>0</v>
      </c>
      <c r="CJ347" s="29">
        <f t="shared" si="241"/>
        <v>-0.55295967237554422</v>
      </c>
      <c r="CK347" s="29">
        <f t="shared" si="242"/>
        <v>0</v>
      </c>
      <c r="CL347" s="29">
        <f t="shared" si="243"/>
        <v>0</v>
      </c>
      <c r="CM347" s="29">
        <f t="shared" si="244"/>
        <v>0</v>
      </c>
      <c r="CN347" s="29">
        <f t="shared" si="245"/>
        <v>0</v>
      </c>
      <c r="CO347" s="29">
        <f t="shared" si="246"/>
        <v>0</v>
      </c>
      <c r="CQ347" s="29">
        <f t="shared" si="247"/>
        <v>0</v>
      </c>
      <c r="CR347" s="29">
        <f t="shared" si="248"/>
        <v>0</v>
      </c>
      <c r="CS347" s="29">
        <f t="shared" si="249"/>
        <v>0</v>
      </c>
      <c r="CT347" s="29">
        <f t="shared" si="250"/>
        <v>0</v>
      </c>
      <c r="CU347" s="29">
        <f t="shared" si="251"/>
        <v>-0.48162635399999998</v>
      </c>
      <c r="CV347" s="29">
        <f t="shared" si="252"/>
        <v>-0.48162635399999998</v>
      </c>
      <c r="CW347" s="29">
        <f t="shared" si="253"/>
        <v>0</v>
      </c>
      <c r="CX347" s="29">
        <f t="shared" si="254"/>
        <v>-0.48162635399999998</v>
      </c>
      <c r="CY347" s="29">
        <f t="shared" si="255"/>
        <v>0</v>
      </c>
      <c r="CZ347" s="29">
        <f t="shared" si="256"/>
        <v>0</v>
      </c>
      <c r="DA347" s="29">
        <f t="shared" si="257"/>
        <v>0</v>
      </c>
      <c r="DB347" s="29">
        <f t="shared" si="258"/>
        <v>0</v>
      </c>
      <c r="DC347" s="29">
        <f t="shared" si="259"/>
        <v>0</v>
      </c>
    </row>
    <row r="348" spans="11:107" s="2" customFormat="1">
      <c r="K348" s="17" t="s">
        <v>132</v>
      </c>
      <c r="L348" s="17" t="s">
        <v>393</v>
      </c>
      <c r="M348" s="17" t="s">
        <v>62</v>
      </c>
      <c r="N348" s="2" t="str">
        <f t="shared" si="221"/>
        <v>8V618A194BC</v>
      </c>
      <c r="O348" s="2" t="str">
        <f t="shared" si="217"/>
        <v>BC</v>
      </c>
      <c r="P348" s="2" t="str">
        <f t="shared" si="222"/>
        <v>8V61-8A194-BC</v>
      </c>
      <c r="Q348" s="2" t="s">
        <v>3305</v>
      </c>
      <c r="R348" s="2" t="s">
        <v>3306</v>
      </c>
      <c r="S348" s="2" t="s">
        <v>3066</v>
      </c>
      <c r="T348" s="2">
        <v>2</v>
      </c>
      <c r="U348" s="2">
        <v>2</v>
      </c>
      <c r="V348" s="2">
        <v>2</v>
      </c>
      <c r="W348" s="2">
        <v>2</v>
      </c>
      <c r="X348" s="2" t="s">
        <v>1375</v>
      </c>
      <c r="Y348" s="2" t="s">
        <v>1375</v>
      </c>
      <c r="Z348" s="2">
        <v>2</v>
      </c>
      <c r="AA348" s="2" t="s">
        <v>1375</v>
      </c>
      <c r="AB348" s="2">
        <v>2</v>
      </c>
      <c r="AC348" s="2">
        <v>2</v>
      </c>
      <c r="AD348" s="2">
        <v>2</v>
      </c>
      <c r="AE348" s="2">
        <v>2</v>
      </c>
      <c r="AF348" s="2">
        <v>2</v>
      </c>
      <c r="AL348" s="2">
        <f t="shared" si="229"/>
        <v>1</v>
      </c>
      <c r="AM348" s="2" t="str">
        <f t="shared" si="230"/>
        <v>8V61</v>
      </c>
      <c r="AN348" s="2" t="str">
        <f t="shared" si="231"/>
        <v>8A194</v>
      </c>
      <c r="AO348" s="2" t="str">
        <f t="shared" si="260"/>
        <v>BC</v>
      </c>
      <c r="AP348" s="2" t="str">
        <f t="shared" si="232"/>
        <v>8V61-8A194-BC</v>
      </c>
      <c r="AQ348" s="2" t="s">
        <v>1672</v>
      </c>
      <c r="AR348" s="2" t="s">
        <v>1687</v>
      </c>
      <c r="AU348" s="2" t="s">
        <v>1648</v>
      </c>
      <c r="AV348" s="2" t="s">
        <v>2154</v>
      </c>
      <c r="AW348" s="2" t="s">
        <v>2154</v>
      </c>
      <c r="AY348" s="2" t="s">
        <v>1686</v>
      </c>
      <c r="AZ348" s="39" t="s">
        <v>1648</v>
      </c>
      <c r="BA348" s="2" t="s">
        <v>2115</v>
      </c>
      <c r="BB348" s="29"/>
      <c r="BC348" s="29"/>
      <c r="BD348" s="29"/>
      <c r="BE348" s="29"/>
      <c r="BF348" s="29"/>
      <c r="BG348" s="29">
        <v>-0.27304</v>
      </c>
      <c r="BH348" s="29">
        <f t="shared" si="227"/>
        <v>-1.0102480000000002E-2</v>
      </c>
      <c r="BI348" s="29">
        <f t="shared" si="228"/>
        <v>-2.8314248000000004E-2</v>
      </c>
      <c r="BJ348" s="29">
        <f t="shared" si="233"/>
        <v>-0.31145672800000002</v>
      </c>
      <c r="BK348" s="29">
        <f>BJ348/INDEX('EX-Rate'!A:I,MATCH('TT BoM '!BL348,'EX-Rate'!B:B,0),COLUMN('EX-Rate'!E:E))</f>
        <v>-0.35758635058836297</v>
      </c>
      <c r="BL348" s="2" t="s">
        <v>3064</v>
      </c>
      <c r="BM348" s="2" t="str">
        <f t="shared" si="262"/>
        <v>SP</v>
      </c>
      <c r="BN348" s="2" t="s">
        <v>3065</v>
      </c>
      <c r="BO348" s="2" t="s">
        <v>3066</v>
      </c>
      <c r="BQ348" s="29"/>
      <c r="BR348" s="29"/>
      <c r="BS348" s="29"/>
      <c r="BT348" s="29"/>
      <c r="BU348" s="29"/>
      <c r="BV348" s="29"/>
      <c r="CC348" s="29">
        <f t="shared" si="234"/>
        <v>-0.71517270117672593</v>
      </c>
      <c r="CD348" s="29">
        <f t="shared" si="235"/>
        <v>-0.71517270117672593</v>
      </c>
      <c r="CE348" s="29">
        <f t="shared" si="236"/>
        <v>-0.71517270117672593</v>
      </c>
      <c r="CF348" s="29">
        <f t="shared" si="237"/>
        <v>-0.71517270117672593</v>
      </c>
      <c r="CG348" s="29">
        <f t="shared" si="238"/>
        <v>0</v>
      </c>
      <c r="CH348" s="29">
        <f t="shared" si="239"/>
        <v>0</v>
      </c>
      <c r="CI348" s="29">
        <f t="shared" si="240"/>
        <v>-0.71517270117672593</v>
      </c>
      <c r="CJ348" s="29">
        <f t="shared" si="241"/>
        <v>0</v>
      </c>
      <c r="CK348" s="29">
        <f t="shared" si="242"/>
        <v>-0.71517270117672593</v>
      </c>
      <c r="CL348" s="29">
        <f t="shared" si="243"/>
        <v>-0.71517270117672593</v>
      </c>
      <c r="CM348" s="29">
        <f t="shared" si="244"/>
        <v>-0.71517270117672593</v>
      </c>
      <c r="CN348" s="29">
        <f t="shared" si="245"/>
        <v>-0.71517270117672593</v>
      </c>
      <c r="CO348" s="29">
        <f t="shared" si="246"/>
        <v>-0.71517270117672593</v>
      </c>
      <c r="CQ348" s="29">
        <f t="shared" si="247"/>
        <v>-0.62291345600000003</v>
      </c>
      <c r="CR348" s="29">
        <f t="shared" si="248"/>
        <v>-0.62291345600000003</v>
      </c>
      <c r="CS348" s="29">
        <f t="shared" si="249"/>
        <v>-0.62291345600000003</v>
      </c>
      <c r="CT348" s="29">
        <f t="shared" si="250"/>
        <v>-0.62291345600000003</v>
      </c>
      <c r="CU348" s="29">
        <f t="shared" si="251"/>
        <v>0</v>
      </c>
      <c r="CV348" s="29">
        <f t="shared" si="252"/>
        <v>0</v>
      </c>
      <c r="CW348" s="29">
        <f t="shared" si="253"/>
        <v>-0.62291345600000003</v>
      </c>
      <c r="CX348" s="29">
        <f t="shared" si="254"/>
        <v>0</v>
      </c>
      <c r="CY348" s="29">
        <f t="shared" si="255"/>
        <v>-0.62291345600000003</v>
      </c>
      <c r="CZ348" s="29">
        <f t="shared" si="256"/>
        <v>-0.62291345600000003</v>
      </c>
      <c r="DA348" s="29">
        <f t="shared" si="257"/>
        <v>-0.62291345600000003</v>
      </c>
      <c r="DB348" s="29">
        <f t="shared" si="258"/>
        <v>-0.62291345600000003</v>
      </c>
      <c r="DC348" s="29">
        <f t="shared" si="259"/>
        <v>-0.62291345600000003</v>
      </c>
    </row>
    <row r="349" spans="11:107" s="2" customFormat="1">
      <c r="K349" s="17" t="s">
        <v>77</v>
      </c>
      <c r="L349" s="17" t="s">
        <v>394</v>
      </c>
      <c r="M349" s="17" t="s">
        <v>20</v>
      </c>
      <c r="N349" s="2" t="str">
        <f t="shared" si="221"/>
        <v>JD8B8A261AA</v>
      </c>
      <c r="O349" s="2" t="str">
        <f t="shared" si="217"/>
        <v>AA</v>
      </c>
      <c r="P349" s="2" t="str">
        <f t="shared" si="222"/>
        <v>JD8B-8A261-AA</v>
      </c>
      <c r="Q349" s="2" t="s">
        <v>3305</v>
      </c>
      <c r="R349" s="2" t="s">
        <v>3306</v>
      </c>
      <c r="S349" s="2" t="s">
        <v>2254</v>
      </c>
      <c r="T349" s="2" t="s">
        <v>1375</v>
      </c>
      <c r="U349" s="2" t="s">
        <v>1375</v>
      </c>
      <c r="V349" s="2" t="s">
        <v>1375</v>
      </c>
      <c r="W349" s="2" t="s">
        <v>1375</v>
      </c>
      <c r="X349" s="2">
        <v>1</v>
      </c>
      <c r="Y349" s="2">
        <v>1</v>
      </c>
      <c r="Z349" s="2" t="s">
        <v>1375</v>
      </c>
      <c r="AA349" s="2">
        <v>1</v>
      </c>
      <c r="AB349" s="2" t="s">
        <v>1375</v>
      </c>
      <c r="AC349" s="2" t="s">
        <v>1375</v>
      </c>
      <c r="AD349" s="2" t="s">
        <v>1375</v>
      </c>
      <c r="AE349" s="2" t="s">
        <v>1375</v>
      </c>
      <c r="AF349" s="2" t="s">
        <v>1375</v>
      </c>
      <c r="AL349" s="2">
        <f t="shared" si="229"/>
        <v>1</v>
      </c>
      <c r="AM349" s="2" t="str">
        <f t="shared" si="230"/>
        <v>JD8B</v>
      </c>
      <c r="AN349" s="2" t="str">
        <f t="shared" si="231"/>
        <v>8A261</v>
      </c>
      <c r="AO349" s="2" t="str">
        <f t="shared" si="260"/>
        <v>AA</v>
      </c>
      <c r="AP349" s="2" t="str">
        <f t="shared" si="232"/>
        <v>JD8B-8A261-AA</v>
      </c>
      <c r="AQ349" s="2" t="s">
        <v>1672</v>
      </c>
      <c r="AR349" s="2" t="s">
        <v>1673</v>
      </c>
      <c r="AS349" s="2" t="s">
        <v>2164</v>
      </c>
      <c r="AT349" s="2" t="s">
        <v>2165</v>
      </c>
      <c r="AU349" s="2" t="s">
        <v>2249</v>
      </c>
      <c r="AV349" s="2" t="s">
        <v>2250</v>
      </c>
      <c r="AW349" s="2" t="s">
        <v>2251</v>
      </c>
      <c r="AX349" s="2" t="s">
        <v>2252</v>
      </c>
      <c r="AY349" s="2" t="s">
        <v>2108</v>
      </c>
      <c r="AZ349" s="2" t="s">
        <v>2124</v>
      </c>
      <c r="BA349" s="2" t="s">
        <v>2073</v>
      </c>
      <c r="BB349" s="29">
        <v>-6.72</v>
      </c>
      <c r="BC349" s="29">
        <v>-0.2</v>
      </c>
      <c r="BD349" s="29">
        <v>-0.25</v>
      </c>
      <c r="BE349" s="29">
        <v>0</v>
      </c>
      <c r="BF349" s="29">
        <v>0</v>
      </c>
      <c r="BG349" s="29">
        <v>-7.17</v>
      </c>
      <c r="BH349" s="29">
        <f t="shared" si="227"/>
        <v>0</v>
      </c>
      <c r="BI349" s="29">
        <f t="shared" si="228"/>
        <v>0</v>
      </c>
      <c r="BJ349" s="29">
        <f t="shared" si="233"/>
        <v>-7.17</v>
      </c>
      <c r="BK349" s="29">
        <f>BJ349/INDEX('EX-Rate'!A:I,MATCH('TT BoM '!BL349,'EX-Rate'!B:B,0),COLUMN('EX-Rate'!E:E))</f>
        <v>-1.0353533517166265</v>
      </c>
      <c r="BL349" s="2" t="s">
        <v>2109</v>
      </c>
      <c r="BM349" s="2" t="str">
        <f t="shared" si="261"/>
        <v>LP</v>
      </c>
      <c r="BN349" s="2" t="s">
        <v>2253</v>
      </c>
      <c r="BO349" s="2" t="s">
        <v>2254</v>
      </c>
      <c r="BQ349" s="29">
        <v>0</v>
      </c>
      <c r="BR349" s="29">
        <v>0</v>
      </c>
      <c r="BS349" s="29"/>
      <c r="BT349" s="29">
        <v>0</v>
      </c>
      <c r="BU349" s="29">
        <v>0</v>
      </c>
      <c r="BV349" s="29">
        <v>0</v>
      </c>
      <c r="CC349" s="29">
        <f t="shared" si="234"/>
        <v>0</v>
      </c>
      <c r="CD349" s="29">
        <f t="shared" si="235"/>
        <v>0</v>
      </c>
      <c r="CE349" s="29">
        <f t="shared" si="236"/>
        <v>0</v>
      </c>
      <c r="CF349" s="29">
        <f t="shared" si="237"/>
        <v>0</v>
      </c>
      <c r="CG349" s="29">
        <f t="shared" si="238"/>
        <v>-1.0353533517166265</v>
      </c>
      <c r="CH349" s="29">
        <f t="shared" si="239"/>
        <v>-1.0353533517166265</v>
      </c>
      <c r="CI349" s="29">
        <f t="shared" si="240"/>
        <v>0</v>
      </c>
      <c r="CJ349" s="29">
        <f t="shared" si="241"/>
        <v>-1.0353533517166265</v>
      </c>
      <c r="CK349" s="29">
        <f t="shared" si="242"/>
        <v>0</v>
      </c>
      <c r="CL349" s="29">
        <f t="shared" si="243"/>
        <v>0</v>
      </c>
      <c r="CM349" s="29">
        <f t="shared" si="244"/>
        <v>0</v>
      </c>
      <c r="CN349" s="29">
        <f t="shared" si="245"/>
        <v>0</v>
      </c>
      <c r="CO349" s="29">
        <f t="shared" si="246"/>
        <v>0</v>
      </c>
      <c r="CQ349" s="29">
        <f t="shared" si="247"/>
        <v>0</v>
      </c>
      <c r="CR349" s="29">
        <f t="shared" si="248"/>
        <v>0</v>
      </c>
      <c r="CS349" s="29">
        <f t="shared" si="249"/>
        <v>0</v>
      </c>
      <c r="CT349" s="29">
        <f t="shared" si="250"/>
        <v>0</v>
      </c>
      <c r="CU349" s="29">
        <f t="shared" si="251"/>
        <v>-7.17</v>
      </c>
      <c r="CV349" s="29">
        <f t="shared" si="252"/>
        <v>-7.17</v>
      </c>
      <c r="CW349" s="29">
        <f t="shared" si="253"/>
        <v>0</v>
      </c>
      <c r="CX349" s="29">
        <f t="shared" si="254"/>
        <v>-7.17</v>
      </c>
      <c r="CY349" s="29">
        <f t="shared" si="255"/>
        <v>0</v>
      </c>
      <c r="CZ349" s="29">
        <f t="shared" si="256"/>
        <v>0</v>
      </c>
      <c r="DA349" s="29">
        <f t="shared" si="257"/>
        <v>0</v>
      </c>
      <c r="DB349" s="29">
        <f t="shared" si="258"/>
        <v>0</v>
      </c>
      <c r="DC349" s="29">
        <f t="shared" si="259"/>
        <v>0</v>
      </c>
    </row>
    <row r="350" spans="11:107" s="2" customFormat="1">
      <c r="K350" s="17" t="s">
        <v>132</v>
      </c>
      <c r="L350" s="17" t="s">
        <v>395</v>
      </c>
      <c r="M350" s="17" t="s">
        <v>396</v>
      </c>
      <c r="N350" s="2" t="str">
        <f t="shared" si="221"/>
        <v>8V618A297JH</v>
      </c>
      <c r="O350" s="2" t="str">
        <f t="shared" si="217"/>
        <v>JH</v>
      </c>
      <c r="P350" s="2" t="str">
        <f t="shared" si="222"/>
        <v>8V61-8A297-JH</v>
      </c>
      <c r="Q350" s="2" t="s">
        <v>3305</v>
      </c>
      <c r="R350" s="2" t="s">
        <v>3306</v>
      </c>
      <c r="S350" s="2" t="s">
        <v>2480</v>
      </c>
      <c r="T350" s="2">
        <v>1</v>
      </c>
      <c r="U350" s="2">
        <v>1</v>
      </c>
      <c r="V350" s="2">
        <v>1</v>
      </c>
      <c r="W350" s="2">
        <v>1</v>
      </c>
      <c r="X350" s="2">
        <v>1</v>
      </c>
      <c r="Y350" s="2">
        <v>1</v>
      </c>
      <c r="Z350" s="2">
        <v>1</v>
      </c>
      <c r="AA350" s="2">
        <v>1</v>
      </c>
      <c r="AB350" s="2">
        <v>1</v>
      </c>
      <c r="AC350" s="2">
        <v>1</v>
      </c>
      <c r="AD350" s="2">
        <v>1</v>
      </c>
      <c r="AE350" s="2">
        <v>1</v>
      </c>
      <c r="AF350" s="2">
        <v>1</v>
      </c>
      <c r="AL350" s="2">
        <f t="shared" si="229"/>
        <v>1</v>
      </c>
      <c r="AM350" s="2" t="str">
        <f t="shared" si="230"/>
        <v>8V61</v>
      </c>
      <c r="AN350" s="2" t="str">
        <f t="shared" si="231"/>
        <v>8A297</v>
      </c>
      <c r="AO350" s="2" t="str">
        <f>TRIM(O350)</f>
        <v>JH</v>
      </c>
      <c r="AP350" s="2" t="str">
        <f t="shared" si="232"/>
        <v>8V61-8A297-JH</v>
      </c>
      <c r="AQ350" s="2" t="s">
        <v>1672</v>
      </c>
      <c r="AR350" s="2" t="s">
        <v>1687</v>
      </c>
      <c r="AU350" s="2" t="s">
        <v>3658</v>
      </c>
      <c r="AV350" s="2" t="s">
        <v>3659</v>
      </c>
      <c r="AW350" s="2" t="s">
        <v>3660</v>
      </c>
      <c r="AY350" s="2" t="s">
        <v>1686</v>
      </c>
      <c r="AZ350" s="39" t="s">
        <v>1648</v>
      </c>
      <c r="BA350" s="2" t="s">
        <v>2115</v>
      </c>
      <c r="BB350" s="29"/>
      <c r="BC350" s="29"/>
      <c r="BD350" s="29"/>
      <c r="BE350" s="29"/>
      <c r="BF350" s="29"/>
      <c r="BG350" s="29">
        <v>-42.97</v>
      </c>
      <c r="BH350" s="29">
        <f t="shared" si="227"/>
        <v>0</v>
      </c>
      <c r="BI350" s="29">
        <f t="shared" si="228"/>
        <v>0</v>
      </c>
      <c r="BJ350" s="29">
        <f t="shared" si="233"/>
        <v>-42.97</v>
      </c>
      <c r="BK350" s="29">
        <f>BJ350/INDEX('EX-Rate'!A:I,MATCH('TT BoM '!BL350,'EX-Rate'!B:B,0),COLUMN('EX-Rate'!E:E))</f>
        <v>-6.2049000729795596</v>
      </c>
      <c r="BL350" s="2" t="s">
        <v>2109</v>
      </c>
      <c r="BM350" s="2" t="str">
        <f t="shared" si="261"/>
        <v>LP</v>
      </c>
      <c r="BN350" s="2" t="s">
        <v>3095</v>
      </c>
      <c r="BO350" s="2" t="s">
        <v>3096</v>
      </c>
      <c r="BQ350" s="29"/>
      <c r="BR350" s="29"/>
      <c r="BS350" s="29"/>
      <c r="BT350" s="29"/>
      <c r="BU350" s="29"/>
      <c r="BV350" s="29"/>
      <c r="CC350" s="29">
        <f t="shared" si="234"/>
        <v>-6.2049000729795596</v>
      </c>
      <c r="CD350" s="29">
        <f t="shared" si="235"/>
        <v>-6.2049000729795596</v>
      </c>
      <c r="CE350" s="29">
        <f t="shared" si="236"/>
        <v>-6.2049000729795596</v>
      </c>
      <c r="CF350" s="29">
        <f t="shared" si="237"/>
        <v>-6.2049000729795596</v>
      </c>
      <c r="CG350" s="29">
        <f t="shared" si="238"/>
        <v>-6.2049000729795596</v>
      </c>
      <c r="CH350" s="29">
        <f t="shared" si="239"/>
        <v>-6.2049000729795596</v>
      </c>
      <c r="CI350" s="29">
        <f t="shared" si="240"/>
        <v>-6.2049000729795596</v>
      </c>
      <c r="CJ350" s="29">
        <f t="shared" si="241"/>
        <v>-6.2049000729795596</v>
      </c>
      <c r="CK350" s="29">
        <f t="shared" si="242"/>
        <v>-6.2049000729795596</v>
      </c>
      <c r="CL350" s="29">
        <f t="shared" si="243"/>
        <v>-6.2049000729795596</v>
      </c>
      <c r="CM350" s="29">
        <f t="shared" si="244"/>
        <v>-6.2049000729795596</v>
      </c>
      <c r="CN350" s="29">
        <f t="shared" si="245"/>
        <v>-6.2049000729795596</v>
      </c>
      <c r="CO350" s="29">
        <f t="shared" si="246"/>
        <v>-6.2049000729795596</v>
      </c>
      <c r="CQ350" s="29">
        <f t="shared" si="247"/>
        <v>-42.97</v>
      </c>
      <c r="CR350" s="29">
        <f t="shared" si="248"/>
        <v>-42.97</v>
      </c>
      <c r="CS350" s="29">
        <f t="shared" si="249"/>
        <v>-42.97</v>
      </c>
      <c r="CT350" s="29">
        <f t="shared" si="250"/>
        <v>-42.97</v>
      </c>
      <c r="CU350" s="29">
        <f t="shared" si="251"/>
        <v>-42.97</v>
      </c>
      <c r="CV350" s="29">
        <f t="shared" si="252"/>
        <v>-42.97</v>
      </c>
      <c r="CW350" s="29">
        <f t="shared" si="253"/>
        <v>-42.97</v>
      </c>
      <c r="CX350" s="29">
        <f t="shared" si="254"/>
        <v>-42.97</v>
      </c>
      <c r="CY350" s="29">
        <f t="shared" si="255"/>
        <v>-42.97</v>
      </c>
      <c r="CZ350" s="29">
        <f t="shared" si="256"/>
        <v>-42.97</v>
      </c>
      <c r="DA350" s="29">
        <f t="shared" si="257"/>
        <v>-42.97</v>
      </c>
      <c r="DB350" s="29">
        <f t="shared" si="258"/>
        <v>-42.97</v>
      </c>
      <c r="DC350" s="29">
        <f t="shared" si="259"/>
        <v>-42.97</v>
      </c>
    </row>
    <row r="351" spans="11:107" s="2" customFormat="1">
      <c r="K351" s="17" t="s">
        <v>124</v>
      </c>
      <c r="L351" s="17" t="s">
        <v>397</v>
      </c>
      <c r="M351" s="17" t="s">
        <v>56</v>
      </c>
      <c r="N351" s="2" t="str">
        <f t="shared" si="221"/>
        <v>JD818A365AB</v>
      </c>
      <c r="O351" s="2" t="str">
        <f t="shared" si="217"/>
        <v>AB</v>
      </c>
      <c r="P351" s="2" t="str">
        <f t="shared" si="222"/>
        <v>JD81-8A365-AB</v>
      </c>
      <c r="Q351" s="2" t="s">
        <v>3305</v>
      </c>
      <c r="R351" s="2" t="s">
        <v>3306</v>
      </c>
      <c r="S351" s="2" t="s">
        <v>2363</v>
      </c>
      <c r="T351" s="2">
        <v>1</v>
      </c>
      <c r="U351" s="2">
        <v>1</v>
      </c>
      <c r="V351" s="2">
        <v>1</v>
      </c>
      <c r="W351" s="2">
        <v>1</v>
      </c>
      <c r="X351" s="2" t="s">
        <v>1375</v>
      </c>
      <c r="Y351" s="2" t="s">
        <v>1375</v>
      </c>
      <c r="Z351" s="2">
        <v>1</v>
      </c>
      <c r="AA351" s="2" t="s">
        <v>1375</v>
      </c>
      <c r="AB351" s="2">
        <v>1</v>
      </c>
      <c r="AC351" s="2">
        <v>1</v>
      </c>
      <c r="AD351" s="2">
        <v>1</v>
      </c>
      <c r="AE351" s="2">
        <v>1</v>
      </c>
      <c r="AF351" s="2">
        <v>1</v>
      </c>
      <c r="AL351" s="2">
        <f t="shared" si="229"/>
        <v>1</v>
      </c>
      <c r="AM351" s="2" t="str">
        <f t="shared" si="230"/>
        <v>JD81</v>
      </c>
      <c r="AN351" s="2" t="str">
        <f t="shared" si="231"/>
        <v>8A365</v>
      </c>
      <c r="AO351" s="2" t="str">
        <f t="shared" si="260"/>
        <v>AB</v>
      </c>
      <c r="AP351" s="2" t="str">
        <f t="shared" si="232"/>
        <v>JD81-8A365-AB</v>
      </c>
      <c r="AQ351" s="2" t="s">
        <v>1672</v>
      </c>
      <c r="AR351" s="2" t="s">
        <v>1673</v>
      </c>
      <c r="AS351" s="2" t="s">
        <v>2164</v>
      </c>
      <c r="AT351" s="2" t="s">
        <v>2165</v>
      </c>
      <c r="AU351" s="2" t="s">
        <v>2358</v>
      </c>
      <c r="AV351" s="2" t="s">
        <v>2359</v>
      </c>
      <c r="AW351" s="2" t="s">
        <v>2360</v>
      </c>
      <c r="AX351" s="2" t="s">
        <v>2435</v>
      </c>
      <c r="AY351" s="2" t="s">
        <v>2108</v>
      </c>
      <c r="AZ351" s="39" t="s">
        <v>1648</v>
      </c>
      <c r="BA351" s="2" t="s">
        <v>2115</v>
      </c>
      <c r="BB351" s="29">
        <v>-35.89</v>
      </c>
      <c r="BC351" s="29">
        <v>-0.3</v>
      </c>
      <c r="BD351" s="29">
        <v>-0.6</v>
      </c>
      <c r="BE351" s="29">
        <v>0</v>
      </c>
      <c r="BF351" s="29">
        <v>0</v>
      </c>
      <c r="BG351" s="29">
        <v>-36.79</v>
      </c>
      <c r="BH351" s="29">
        <f t="shared" si="227"/>
        <v>0</v>
      </c>
      <c r="BI351" s="29">
        <f t="shared" si="228"/>
        <v>0</v>
      </c>
      <c r="BJ351" s="29">
        <f t="shared" si="233"/>
        <v>-36.79</v>
      </c>
      <c r="BK351" s="29">
        <f>BJ351/INDEX('EX-Rate'!A:I,MATCH('TT BoM '!BL351,'EX-Rate'!B:B,0),COLUMN('EX-Rate'!E:E))</f>
        <v>-5.3125034602028851</v>
      </c>
      <c r="BL351" s="2" t="s">
        <v>2109</v>
      </c>
      <c r="BM351" s="2" t="str">
        <f t="shared" si="261"/>
        <v>LP</v>
      </c>
      <c r="BN351" s="2" t="s">
        <v>2362</v>
      </c>
      <c r="BO351" s="2" t="s">
        <v>2363</v>
      </c>
      <c r="BQ351" s="29">
        <v>-203500</v>
      </c>
      <c r="BR351" s="29">
        <v>-203500</v>
      </c>
      <c r="BS351" s="29"/>
      <c r="BT351" s="29">
        <v>0</v>
      </c>
      <c r="BU351" s="29">
        <v>0</v>
      </c>
      <c r="BV351" s="29">
        <v>0</v>
      </c>
      <c r="CC351" s="29">
        <f t="shared" si="234"/>
        <v>-5.3125034602028851</v>
      </c>
      <c r="CD351" s="29">
        <f t="shared" si="235"/>
        <v>-5.3125034602028851</v>
      </c>
      <c r="CE351" s="29">
        <f t="shared" si="236"/>
        <v>-5.3125034602028851</v>
      </c>
      <c r="CF351" s="29">
        <f t="shared" si="237"/>
        <v>-5.3125034602028851</v>
      </c>
      <c r="CG351" s="29">
        <f t="shared" si="238"/>
        <v>0</v>
      </c>
      <c r="CH351" s="29">
        <f t="shared" si="239"/>
        <v>0</v>
      </c>
      <c r="CI351" s="29">
        <f t="shared" si="240"/>
        <v>-5.3125034602028851</v>
      </c>
      <c r="CJ351" s="29">
        <f t="shared" si="241"/>
        <v>0</v>
      </c>
      <c r="CK351" s="29">
        <f t="shared" si="242"/>
        <v>-5.3125034602028851</v>
      </c>
      <c r="CL351" s="29">
        <f t="shared" si="243"/>
        <v>-5.3125034602028851</v>
      </c>
      <c r="CM351" s="29">
        <f t="shared" si="244"/>
        <v>-5.3125034602028851</v>
      </c>
      <c r="CN351" s="29">
        <f t="shared" si="245"/>
        <v>-5.3125034602028851</v>
      </c>
      <c r="CO351" s="29">
        <f t="shared" si="246"/>
        <v>-5.3125034602028851</v>
      </c>
      <c r="CQ351" s="29">
        <f t="shared" si="247"/>
        <v>-36.79</v>
      </c>
      <c r="CR351" s="29">
        <f t="shared" si="248"/>
        <v>-36.79</v>
      </c>
      <c r="CS351" s="29">
        <f t="shared" si="249"/>
        <v>-36.79</v>
      </c>
      <c r="CT351" s="29">
        <f t="shared" si="250"/>
        <v>-36.79</v>
      </c>
      <c r="CU351" s="29">
        <f t="shared" si="251"/>
        <v>0</v>
      </c>
      <c r="CV351" s="29">
        <f t="shared" si="252"/>
        <v>0</v>
      </c>
      <c r="CW351" s="29">
        <f t="shared" si="253"/>
        <v>-36.79</v>
      </c>
      <c r="CX351" s="29">
        <f t="shared" si="254"/>
        <v>0</v>
      </c>
      <c r="CY351" s="29">
        <f t="shared" si="255"/>
        <v>-36.79</v>
      </c>
      <c r="CZ351" s="29">
        <f t="shared" si="256"/>
        <v>-36.79</v>
      </c>
      <c r="DA351" s="29">
        <f t="shared" si="257"/>
        <v>-36.79</v>
      </c>
      <c r="DB351" s="29">
        <f t="shared" si="258"/>
        <v>-36.79</v>
      </c>
      <c r="DC351" s="29">
        <f t="shared" si="259"/>
        <v>-36.79</v>
      </c>
    </row>
    <row r="352" spans="11:107" s="2" customFormat="1">
      <c r="K352" s="17" t="s">
        <v>124</v>
      </c>
      <c r="L352" s="17" t="s">
        <v>397</v>
      </c>
      <c r="M352" s="17" t="s">
        <v>64</v>
      </c>
      <c r="N352" s="2" t="str">
        <f t="shared" si="221"/>
        <v>JD818A365CA</v>
      </c>
      <c r="O352" s="2" t="str">
        <f t="shared" si="217"/>
        <v>CA</v>
      </c>
      <c r="P352" s="2" t="str">
        <f t="shared" si="222"/>
        <v>JD81-8A365-CA</v>
      </c>
      <c r="Q352" s="2" t="s">
        <v>3305</v>
      </c>
      <c r="R352" s="2" t="s">
        <v>3306</v>
      </c>
      <c r="S352" s="2" t="s">
        <v>2363</v>
      </c>
      <c r="T352" s="2" t="s">
        <v>1375</v>
      </c>
      <c r="U352" s="2" t="s">
        <v>1375</v>
      </c>
      <c r="V352" s="2" t="s">
        <v>1375</v>
      </c>
      <c r="W352" s="2" t="s">
        <v>1375</v>
      </c>
      <c r="X352" s="2">
        <v>1</v>
      </c>
      <c r="Y352" s="2">
        <v>1</v>
      </c>
      <c r="Z352" s="2" t="s">
        <v>1375</v>
      </c>
      <c r="AA352" s="2">
        <v>1</v>
      </c>
      <c r="AB352" s="2" t="s">
        <v>1375</v>
      </c>
      <c r="AC352" s="2" t="s">
        <v>1375</v>
      </c>
      <c r="AD352" s="2" t="s">
        <v>1375</v>
      </c>
      <c r="AE352" s="2" t="s">
        <v>1375</v>
      </c>
      <c r="AF352" s="2" t="s">
        <v>1375</v>
      </c>
      <c r="AL352" s="2">
        <f t="shared" si="229"/>
        <v>1</v>
      </c>
      <c r="AM352" s="2" t="str">
        <f t="shared" si="230"/>
        <v>JD81</v>
      </c>
      <c r="AN352" s="2" t="str">
        <f t="shared" si="231"/>
        <v>8A365</v>
      </c>
      <c r="AO352" s="2" t="str">
        <f t="shared" si="260"/>
        <v>CA</v>
      </c>
      <c r="AP352" s="2" t="str">
        <f t="shared" si="232"/>
        <v>JD81-8A365-CA</v>
      </c>
      <c r="AQ352" s="2" t="s">
        <v>1672</v>
      </c>
      <c r="AR352" s="2" t="s">
        <v>1673</v>
      </c>
      <c r="AS352" s="2" t="s">
        <v>2164</v>
      </c>
      <c r="AT352" s="2" t="s">
        <v>2165</v>
      </c>
      <c r="AU352" s="2" t="s">
        <v>2358</v>
      </c>
      <c r="AV352" s="2" t="s">
        <v>2359</v>
      </c>
      <c r="AW352" s="2" t="s">
        <v>2360</v>
      </c>
      <c r="AX352" s="2" t="s">
        <v>2435</v>
      </c>
      <c r="AY352" s="2" t="s">
        <v>2108</v>
      </c>
      <c r="AZ352" s="39" t="s">
        <v>1648</v>
      </c>
      <c r="BA352" s="2" t="s">
        <v>2115</v>
      </c>
      <c r="BB352" s="29">
        <v>-26.65</v>
      </c>
      <c r="BC352" s="29">
        <v>-0.5</v>
      </c>
      <c r="BD352" s="29">
        <v>-1</v>
      </c>
      <c r="BE352" s="29">
        <v>0</v>
      </c>
      <c r="BF352" s="29">
        <v>0</v>
      </c>
      <c r="BG352" s="29">
        <v>-28.15</v>
      </c>
      <c r="BH352" s="29">
        <f t="shared" si="227"/>
        <v>0</v>
      </c>
      <c r="BI352" s="29">
        <f t="shared" si="228"/>
        <v>0</v>
      </c>
      <c r="BJ352" s="29">
        <f t="shared" si="233"/>
        <v>-28.15</v>
      </c>
      <c r="BK352" s="29">
        <f>BJ352/INDEX('EX-Rate'!A:I,MATCH('TT BoM '!BL352,'EX-Rate'!B:B,0),COLUMN('EX-Rate'!E:E))</f>
        <v>-4.0648810112723899</v>
      </c>
      <c r="BL352" s="2" t="s">
        <v>2109</v>
      </c>
      <c r="BM352" s="2" t="str">
        <f t="shared" si="261"/>
        <v>LP</v>
      </c>
      <c r="BN352" s="2" t="s">
        <v>2362</v>
      </c>
      <c r="BO352" s="2" t="s">
        <v>2363</v>
      </c>
      <c r="BQ352" s="29">
        <v>-195400</v>
      </c>
      <c r="BR352" s="29">
        <v>-195400</v>
      </c>
      <c r="BS352" s="29"/>
      <c r="BT352" s="29">
        <v>0</v>
      </c>
      <c r="BU352" s="29">
        <v>0</v>
      </c>
      <c r="BV352" s="29">
        <v>0</v>
      </c>
      <c r="CC352" s="29">
        <f t="shared" si="234"/>
        <v>0</v>
      </c>
      <c r="CD352" s="29">
        <f t="shared" si="235"/>
        <v>0</v>
      </c>
      <c r="CE352" s="29">
        <f t="shared" si="236"/>
        <v>0</v>
      </c>
      <c r="CF352" s="29">
        <f t="shared" si="237"/>
        <v>0</v>
      </c>
      <c r="CG352" s="29">
        <f t="shared" si="238"/>
        <v>-4.0648810112723899</v>
      </c>
      <c r="CH352" s="29">
        <f t="shared" si="239"/>
        <v>-4.0648810112723899</v>
      </c>
      <c r="CI352" s="29">
        <f t="shared" si="240"/>
        <v>0</v>
      </c>
      <c r="CJ352" s="29">
        <f t="shared" si="241"/>
        <v>-4.0648810112723899</v>
      </c>
      <c r="CK352" s="29">
        <f t="shared" si="242"/>
        <v>0</v>
      </c>
      <c r="CL352" s="29">
        <f t="shared" si="243"/>
        <v>0</v>
      </c>
      <c r="CM352" s="29">
        <f t="shared" si="244"/>
        <v>0</v>
      </c>
      <c r="CN352" s="29">
        <f t="shared" si="245"/>
        <v>0</v>
      </c>
      <c r="CO352" s="29">
        <f t="shared" si="246"/>
        <v>0</v>
      </c>
      <c r="CQ352" s="29">
        <f t="shared" si="247"/>
        <v>0</v>
      </c>
      <c r="CR352" s="29">
        <f t="shared" si="248"/>
        <v>0</v>
      </c>
      <c r="CS352" s="29">
        <f t="shared" si="249"/>
        <v>0</v>
      </c>
      <c r="CT352" s="29">
        <f t="shared" si="250"/>
        <v>0</v>
      </c>
      <c r="CU352" s="29">
        <f t="shared" si="251"/>
        <v>-28.15</v>
      </c>
      <c r="CV352" s="29">
        <f t="shared" si="252"/>
        <v>-28.15</v>
      </c>
      <c r="CW352" s="29">
        <f t="shared" si="253"/>
        <v>0</v>
      </c>
      <c r="CX352" s="29">
        <f t="shared" si="254"/>
        <v>-28.15</v>
      </c>
      <c r="CY352" s="29">
        <f t="shared" si="255"/>
        <v>0</v>
      </c>
      <c r="CZ352" s="29">
        <f t="shared" si="256"/>
        <v>0</v>
      </c>
      <c r="DA352" s="29">
        <f t="shared" si="257"/>
        <v>0</v>
      </c>
      <c r="DB352" s="29">
        <f t="shared" si="258"/>
        <v>0</v>
      </c>
      <c r="DC352" s="29">
        <f t="shared" si="259"/>
        <v>0</v>
      </c>
    </row>
    <row r="353" spans="11:107" s="2" customFormat="1">
      <c r="K353" s="17" t="s">
        <v>77</v>
      </c>
      <c r="L353" s="17" t="s">
        <v>398</v>
      </c>
      <c r="M353" s="17" t="s">
        <v>56</v>
      </c>
      <c r="N353" s="2" t="str">
        <f t="shared" si="221"/>
        <v>JD8B8B041AB</v>
      </c>
      <c r="O353" s="2" t="str">
        <f t="shared" si="217"/>
        <v>AB</v>
      </c>
      <c r="P353" s="2" t="str">
        <f t="shared" si="222"/>
        <v>JD8B-8B041-AB</v>
      </c>
      <c r="Q353" s="2" t="s">
        <v>3305</v>
      </c>
      <c r="R353" s="2" t="s">
        <v>3306</v>
      </c>
      <c r="S353" s="2" t="s">
        <v>2439</v>
      </c>
      <c r="T353" s="2">
        <v>1</v>
      </c>
      <c r="U353" s="2">
        <v>1</v>
      </c>
      <c r="V353" s="2">
        <v>1</v>
      </c>
      <c r="W353" s="2">
        <v>1</v>
      </c>
      <c r="X353" s="2">
        <v>1</v>
      </c>
      <c r="Y353" s="2">
        <v>1</v>
      </c>
      <c r="Z353" s="2">
        <v>1</v>
      </c>
      <c r="AA353" s="2">
        <v>1</v>
      </c>
      <c r="AB353" s="2">
        <v>1</v>
      </c>
      <c r="AC353" s="2">
        <v>1</v>
      </c>
      <c r="AD353" s="2">
        <v>1</v>
      </c>
      <c r="AE353" s="2">
        <v>1</v>
      </c>
      <c r="AF353" s="2">
        <v>1</v>
      </c>
      <c r="AL353" s="2">
        <f t="shared" si="229"/>
        <v>1</v>
      </c>
      <c r="AM353" s="2" t="str">
        <f t="shared" si="230"/>
        <v>JD8B</v>
      </c>
      <c r="AN353" s="2" t="str">
        <f t="shared" si="231"/>
        <v>8B041</v>
      </c>
      <c r="AO353" s="2" t="str">
        <f t="shared" si="260"/>
        <v>AB</v>
      </c>
      <c r="AP353" s="2" t="str">
        <f t="shared" si="232"/>
        <v>JD8B-8B041-AB</v>
      </c>
      <c r="AQ353" s="2" t="s">
        <v>1672</v>
      </c>
      <c r="AR353" s="2" t="s">
        <v>1673</v>
      </c>
      <c r="AS353" s="2">
        <v>0</v>
      </c>
      <c r="AT353" s="2" t="s">
        <v>2160</v>
      </c>
      <c r="AU353" s="2" t="s">
        <v>2436</v>
      </c>
      <c r="AV353" s="2" t="s">
        <v>2437</v>
      </c>
      <c r="AW353" s="2">
        <v>0</v>
      </c>
      <c r="AX353" s="2">
        <v>0</v>
      </c>
      <c r="AY353" s="2" t="s">
        <v>2138</v>
      </c>
      <c r="AZ353" s="2" t="s">
        <v>2124</v>
      </c>
      <c r="BA353" s="2" t="s">
        <v>2073</v>
      </c>
      <c r="BB353" s="29">
        <v>-109.49</v>
      </c>
      <c r="BC353" s="29">
        <v>0</v>
      </c>
      <c r="BD353" s="29">
        <v>-1.51</v>
      </c>
      <c r="BE353" s="29">
        <v>-2.4875999999999999E-2</v>
      </c>
      <c r="BF353" s="29">
        <v>0</v>
      </c>
      <c r="BG353" s="29">
        <v>-111.02487600000001</v>
      </c>
      <c r="BH353" s="29">
        <f t="shared" si="227"/>
        <v>0</v>
      </c>
      <c r="BI353" s="29">
        <f t="shared" si="228"/>
        <v>0</v>
      </c>
      <c r="BJ353" s="29">
        <f t="shared" si="233"/>
        <v>-111.02487600000001</v>
      </c>
      <c r="BK353" s="29">
        <f>BJ353/INDEX('EX-Rate'!A:I,MATCH('TT BoM '!BL353,'EX-Rate'!B:B,0),COLUMN('EX-Rate'!E:E))</f>
        <v>-16.032074963810718</v>
      </c>
      <c r="BL353" s="2" t="s">
        <v>2109</v>
      </c>
      <c r="BM353" s="2" t="str">
        <f t="shared" si="261"/>
        <v>LP</v>
      </c>
      <c r="BN353" s="2" t="s">
        <v>2438</v>
      </c>
      <c r="BO353" s="2" t="s">
        <v>2439</v>
      </c>
      <c r="BQ353" s="29">
        <v>-8054384</v>
      </c>
      <c r="BR353" s="29">
        <v>-8854384</v>
      </c>
      <c r="BS353" s="29"/>
      <c r="BT353" s="29">
        <v>0</v>
      </c>
      <c r="BU353" s="29">
        <v>0</v>
      </c>
      <c r="BV353" s="29">
        <v>0</v>
      </c>
      <c r="CC353" s="29">
        <f t="shared" si="234"/>
        <v>-16.032074963810718</v>
      </c>
      <c r="CD353" s="29">
        <f t="shared" si="235"/>
        <v>-16.032074963810718</v>
      </c>
      <c r="CE353" s="29">
        <f t="shared" si="236"/>
        <v>-16.032074963810718</v>
      </c>
      <c r="CF353" s="29">
        <f t="shared" si="237"/>
        <v>-16.032074963810718</v>
      </c>
      <c r="CG353" s="29">
        <f t="shared" si="238"/>
        <v>-16.032074963810718</v>
      </c>
      <c r="CH353" s="29">
        <f t="shared" si="239"/>
        <v>-16.032074963810718</v>
      </c>
      <c r="CI353" s="29">
        <f t="shared" si="240"/>
        <v>-16.032074963810718</v>
      </c>
      <c r="CJ353" s="29">
        <f t="shared" si="241"/>
        <v>-16.032074963810718</v>
      </c>
      <c r="CK353" s="29">
        <f t="shared" si="242"/>
        <v>-16.032074963810718</v>
      </c>
      <c r="CL353" s="29">
        <f t="shared" si="243"/>
        <v>-16.032074963810718</v>
      </c>
      <c r="CM353" s="29">
        <f t="shared" si="244"/>
        <v>-16.032074963810718</v>
      </c>
      <c r="CN353" s="29">
        <f t="shared" si="245"/>
        <v>-16.032074963810718</v>
      </c>
      <c r="CO353" s="29">
        <f t="shared" si="246"/>
        <v>-16.032074963810718</v>
      </c>
      <c r="CQ353" s="29">
        <f t="shared" si="247"/>
        <v>-111.02487600000001</v>
      </c>
      <c r="CR353" s="29">
        <f t="shared" si="248"/>
        <v>-111.02487600000001</v>
      </c>
      <c r="CS353" s="29">
        <f t="shared" si="249"/>
        <v>-111.02487600000001</v>
      </c>
      <c r="CT353" s="29">
        <f t="shared" si="250"/>
        <v>-111.02487600000001</v>
      </c>
      <c r="CU353" s="29">
        <f t="shared" si="251"/>
        <v>-111.02487600000001</v>
      </c>
      <c r="CV353" s="29">
        <f t="shared" si="252"/>
        <v>-111.02487600000001</v>
      </c>
      <c r="CW353" s="29">
        <f t="shared" si="253"/>
        <v>-111.02487600000001</v>
      </c>
      <c r="CX353" s="29">
        <f t="shared" si="254"/>
        <v>-111.02487600000001</v>
      </c>
      <c r="CY353" s="29">
        <f t="shared" si="255"/>
        <v>-111.02487600000001</v>
      </c>
      <c r="CZ353" s="29">
        <f t="shared" si="256"/>
        <v>-111.02487600000001</v>
      </c>
      <c r="DA353" s="29">
        <f t="shared" si="257"/>
        <v>-111.02487600000001</v>
      </c>
      <c r="DB353" s="29">
        <f t="shared" si="258"/>
        <v>-111.02487600000001</v>
      </c>
      <c r="DC353" s="29">
        <f t="shared" si="259"/>
        <v>-111.02487600000001</v>
      </c>
    </row>
    <row r="354" spans="11:107" s="2" customFormat="1">
      <c r="K354" s="17" t="s">
        <v>119</v>
      </c>
      <c r="L354" s="17" t="s">
        <v>399</v>
      </c>
      <c r="M354" s="17" t="s">
        <v>20</v>
      </c>
      <c r="N354" s="2" t="str">
        <f t="shared" si="221"/>
        <v>ED818B204AA</v>
      </c>
      <c r="O354" s="2" t="str">
        <f t="shared" ref="O354:O417" si="263">IF(AND(LEN(TRIM(M354))&gt;5,TRIM(K354)&lt;&gt;""),LEFT(TRIM(M354),2)&amp;"W",TRIM(M354))</f>
        <v>AA</v>
      </c>
      <c r="P354" s="2" t="str">
        <f t="shared" si="222"/>
        <v>ED81-8B204-AA</v>
      </c>
      <c r="Q354" s="2" t="s">
        <v>3305</v>
      </c>
      <c r="R354" s="2" t="s">
        <v>3306</v>
      </c>
      <c r="S354" s="2" t="s">
        <v>2434</v>
      </c>
      <c r="T354" s="2">
        <v>1</v>
      </c>
      <c r="U354" s="2">
        <v>1</v>
      </c>
      <c r="V354" s="2">
        <v>1</v>
      </c>
      <c r="W354" s="2">
        <v>1</v>
      </c>
      <c r="X354" s="2" t="s">
        <v>1375</v>
      </c>
      <c r="Y354" s="2" t="s">
        <v>1375</v>
      </c>
      <c r="Z354" s="2">
        <v>1</v>
      </c>
      <c r="AA354" s="2" t="s">
        <v>1375</v>
      </c>
      <c r="AB354" s="2">
        <v>1</v>
      </c>
      <c r="AC354" s="2">
        <v>1</v>
      </c>
      <c r="AD354" s="2">
        <v>1</v>
      </c>
      <c r="AE354" s="2">
        <v>1</v>
      </c>
      <c r="AF354" s="2">
        <v>1</v>
      </c>
      <c r="AL354" s="2">
        <f t="shared" si="229"/>
        <v>1</v>
      </c>
      <c r="AM354" s="2" t="str">
        <f t="shared" si="230"/>
        <v>ED81</v>
      </c>
      <c r="AN354" s="2" t="str">
        <f t="shared" si="231"/>
        <v>8B204</v>
      </c>
      <c r="AO354" s="2" t="str">
        <f t="shared" si="260"/>
        <v>AA</v>
      </c>
      <c r="AP354" s="2" t="str">
        <f t="shared" si="232"/>
        <v>ED81-8B204-AA</v>
      </c>
      <c r="AQ354" s="2" t="s">
        <v>1672</v>
      </c>
      <c r="AR354" s="2" t="s">
        <v>1687</v>
      </c>
      <c r="AU354" s="2" t="s">
        <v>3661</v>
      </c>
      <c r="AV354" s="2" t="s">
        <v>3662</v>
      </c>
      <c r="AW354" s="2" t="s">
        <v>3663</v>
      </c>
      <c r="AY354" s="2" t="s">
        <v>1686</v>
      </c>
      <c r="AZ354" s="39" t="s">
        <v>1648</v>
      </c>
      <c r="BA354" s="2" t="s">
        <v>2115</v>
      </c>
      <c r="BB354" s="29"/>
      <c r="BC354" s="29"/>
      <c r="BD354" s="29"/>
      <c r="BE354" s="29"/>
      <c r="BF354" s="29"/>
      <c r="BG354" s="29">
        <v>-1.68</v>
      </c>
      <c r="BH354" s="29">
        <f t="shared" si="227"/>
        <v>0</v>
      </c>
      <c r="BI354" s="29">
        <f t="shared" si="228"/>
        <v>0</v>
      </c>
      <c r="BJ354" s="29">
        <f t="shared" si="233"/>
        <v>-1.68</v>
      </c>
      <c r="BK354" s="29">
        <f>BJ354/INDEX('EX-Rate'!A:I,MATCH('TT BoM '!BL354,'EX-Rate'!B:B,0),COLUMN('EX-Rate'!E:E))</f>
        <v>-0.24259325395870746</v>
      </c>
      <c r="BL354" s="2" t="s">
        <v>2109</v>
      </c>
      <c r="BM354" s="2" t="str">
        <f t="shared" si="261"/>
        <v>LP</v>
      </c>
      <c r="BN354" s="2" t="s">
        <v>3123</v>
      </c>
      <c r="BO354" s="2" t="s">
        <v>2434</v>
      </c>
      <c r="BQ354" s="29"/>
      <c r="BR354" s="29"/>
      <c r="BS354" s="29"/>
      <c r="BT354" s="29"/>
      <c r="BU354" s="29"/>
      <c r="BV354" s="29"/>
      <c r="CC354" s="29">
        <f t="shared" si="234"/>
        <v>-0.24259325395870746</v>
      </c>
      <c r="CD354" s="29">
        <f t="shared" si="235"/>
        <v>-0.24259325395870746</v>
      </c>
      <c r="CE354" s="29">
        <f t="shared" si="236"/>
        <v>-0.24259325395870746</v>
      </c>
      <c r="CF354" s="29">
        <f t="shared" si="237"/>
        <v>-0.24259325395870746</v>
      </c>
      <c r="CG354" s="29">
        <f t="shared" si="238"/>
        <v>0</v>
      </c>
      <c r="CH354" s="29">
        <f t="shared" si="239"/>
        <v>0</v>
      </c>
      <c r="CI354" s="29">
        <f t="shared" si="240"/>
        <v>-0.24259325395870746</v>
      </c>
      <c r="CJ354" s="29">
        <f t="shared" si="241"/>
        <v>0</v>
      </c>
      <c r="CK354" s="29">
        <f t="shared" si="242"/>
        <v>-0.24259325395870746</v>
      </c>
      <c r="CL354" s="29">
        <f t="shared" si="243"/>
        <v>-0.24259325395870746</v>
      </c>
      <c r="CM354" s="29">
        <f t="shared" si="244"/>
        <v>-0.24259325395870746</v>
      </c>
      <c r="CN354" s="29">
        <f t="shared" si="245"/>
        <v>-0.24259325395870746</v>
      </c>
      <c r="CO354" s="29">
        <f t="shared" si="246"/>
        <v>-0.24259325395870746</v>
      </c>
      <c r="CQ354" s="29">
        <f t="shared" si="247"/>
        <v>-1.68</v>
      </c>
      <c r="CR354" s="29">
        <f t="shared" si="248"/>
        <v>-1.68</v>
      </c>
      <c r="CS354" s="29">
        <f t="shared" si="249"/>
        <v>-1.68</v>
      </c>
      <c r="CT354" s="29">
        <f t="shared" si="250"/>
        <v>-1.68</v>
      </c>
      <c r="CU354" s="29">
        <f t="shared" si="251"/>
        <v>0</v>
      </c>
      <c r="CV354" s="29">
        <f t="shared" si="252"/>
        <v>0</v>
      </c>
      <c r="CW354" s="29">
        <f t="shared" si="253"/>
        <v>-1.68</v>
      </c>
      <c r="CX354" s="29">
        <f t="shared" si="254"/>
        <v>0</v>
      </c>
      <c r="CY354" s="29">
        <f t="shared" si="255"/>
        <v>-1.68</v>
      </c>
      <c r="CZ354" s="29">
        <f t="shared" si="256"/>
        <v>-1.68</v>
      </c>
      <c r="DA354" s="29">
        <f t="shared" si="257"/>
        <v>-1.68</v>
      </c>
      <c r="DB354" s="29">
        <f t="shared" si="258"/>
        <v>-1.68</v>
      </c>
      <c r="DC354" s="29">
        <f t="shared" si="259"/>
        <v>-1.68</v>
      </c>
    </row>
    <row r="355" spans="11:107" s="2" customFormat="1">
      <c r="K355" s="17" t="s">
        <v>119</v>
      </c>
      <c r="L355" s="17" t="s">
        <v>399</v>
      </c>
      <c r="M355" s="17" t="s">
        <v>64</v>
      </c>
      <c r="N355" s="2" t="str">
        <f t="shared" si="221"/>
        <v>ED818B204CA</v>
      </c>
      <c r="O355" s="2" t="str">
        <f t="shared" si="263"/>
        <v>CA</v>
      </c>
      <c r="P355" s="2" t="str">
        <f t="shared" si="222"/>
        <v>ED81-8B204-CA</v>
      </c>
      <c r="Q355" s="2" t="s">
        <v>3305</v>
      </c>
      <c r="R355" s="2" t="s">
        <v>3306</v>
      </c>
      <c r="S355" s="2" t="s">
        <v>3073</v>
      </c>
      <c r="T355" s="2">
        <v>1</v>
      </c>
      <c r="U355" s="2">
        <v>1</v>
      </c>
      <c r="V355" s="2">
        <v>1</v>
      </c>
      <c r="W355" s="2">
        <v>1</v>
      </c>
      <c r="X355" s="2" t="s">
        <v>1375</v>
      </c>
      <c r="Y355" s="2" t="s">
        <v>1375</v>
      </c>
      <c r="Z355" s="2">
        <v>1</v>
      </c>
      <c r="AA355" s="2" t="s">
        <v>1375</v>
      </c>
      <c r="AB355" s="2">
        <v>1</v>
      </c>
      <c r="AC355" s="2">
        <v>1</v>
      </c>
      <c r="AD355" s="2">
        <v>1</v>
      </c>
      <c r="AE355" s="2">
        <v>1</v>
      </c>
      <c r="AF355" s="2">
        <v>1</v>
      </c>
      <c r="AL355" s="2">
        <f t="shared" si="229"/>
        <v>1</v>
      </c>
      <c r="AM355" s="2" t="str">
        <f t="shared" si="230"/>
        <v>ED81</v>
      </c>
      <c r="AN355" s="2" t="str">
        <f t="shared" si="231"/>
        <v>8B204</v>
      </c>
      <c r="AO355" s="2" t="str">
        <f t="shared" si="260"/>
        <v>CA</v>
      </c>
      <c r="AP355" s="2" t="str">
        <f t="shared" si="232"/>
        <v>ED81-8B204-CA</v>
      </c>
      <c r="AQ355" s="2" t="s">
        <v>1672</v>
      </c>
      <c r="AR355" s="2" t="s">
        <v>1687</v>
      </c>
      <c r="AU355" s="2" t="s">
        <v>3661</v>
      </c>
      <c r="AV355" s="2" t="s">
        <v>3662</v>
      </c>
      <c r="AW355" s="2" t="s">
        <v>3663</v>
      </c>
      <c r="AY355" s="2" t="s">
        <v>1686</v>
      </c>
      <c r="AZ355" s="39" t="s">
        <v>1648</v>
      </c>
      <c r="BA355" s="2" t="s">
        <v>2115</v>
      </c>
      <c r="BB355" s="29"/>
      <c r="BC355" s="29"/>
      <c r="BD355" s="29"/>
      <c r="BE355" s="29"/>
      <c r="BF355" s="29"/>
      <c r="BG355" s="29">
        <v>-1.51</v>
      </c>
      <c r="BH355" s="29">
        <f t="shared" si="227"/>
        <v>0</v>
      </c>
      <c r="BI355" s="29">
        <f t="shared" si="228"/>
        <v>0</v>
      </c>
      <c r="BJ355" s="29">
        <f t="shared" si="233"/>
        <v>-1.51</v>
      </c>
      <c r="BK355" s="29">
        <f>BJ355/INDEX('EX-Rate'!A:I,MATCH('TT BoM '!BL355,'EX-Rate'!B:B,0),COLUMN('EX-Rate'!E:E))</f>
        <v>-0.21804512707002874</v>
      </c>
      <c r="BL355" s="2" t="s">
        <v>2109</v>
      </c>
      <c r="BM355" s="2" t="str">
        <f t="shared" si="261"/>
        <v>LP</v>
      </c>
      <c r="BN355" s="2" t="s">
        <v>3072</v>
      </c>
      <c r="BO355" s="2" t="s">
        <v>3073</v>
      </c>
      <c r="BQ355" s="29"/>
      <c r="BR355" s="29"/>
      <c r="BS355" s="29"/>
      <c r="BT355" s="29"/>
      <c r="BU355" s="29"/>
      <c r="BV355" s="29"/>
      <c r="CC355" s="29">
        <f t="shared" si="234"/>
        <v>-0.21804512707002874</v>
      </c>
      <c r="CD355" s="29">
        <f t="shared" si="235"/>
        <v>-0.21804512707002874</v>
      </c>
      <c r="CE355" s="29">
        <f t="shared" si="236"/>
        <v>-0.21804512707002874</v>
      </c>
      <c r="CF355" s="29">
        <f t="shared" si="237"/>
        <v>-0.21804512707002874</v>
      </c>
      <c r="CG355" s="29">
        <f t="shared" si="238"/>
        <v>0</v>
      </c>
      <c r="CH355" s="29">
        <f t="shared" si="239"/>
        <v>0</v>
      </c>
      <c r="CI355" s="29">
        <f t="shared" si="240"/>
        <v>-0.21804512707002874</v>
      </c>
      <c r="CJ355" s="29">
        <f t="shared" si="241"/>
        <v>0</v>
      </c>
      <c r="CK355" s="29">
        <f t="shared" si="242"/>
        <v>-0.21804512707002874</v>
      </c>
      <c r="CL355" s="29">
        <f t="shared" si="243"/>
        <v>-0.21804512707002874</v>
      </c>
      <c r="CM355" s="29">
        <f t="shared" si="244"/>
        <v>-0.21804512707002874</v>
      </c>
      <c r="CN355" s="29">
        <f t="shared" si="245"/>
        <v>-0.21804512707002874</v>
      </c>
      <c r="CO355" s="29">
        <f t="shared" si="246"/>
        <v>-0.21804512707002874</v>
      </c>
      <c r="CQ355" s="29">
        <f t="shared" si="247"/>
        <v>-1.51</v>
      </c>
      <c r="CR355" s="29">
        <f t="shared" si="248"/>
        <v>-1.51</v>
      </c>
      <c r="CS355" s="29">
        <f t="shared" si="249"/>
        <v>-1.51</v>
      </c>
      <c r="CT355" s="29">
        <f t="shared" si="250"/>
        <v>-1.51</v>
      </c>
      <c r="CU355" s="29">
        <f t="shared" si="251"/>
        <v>0</v>
      </c>
      <c r="CV355" s="29">
        <f t="shared" si="252"/>
        <v>0</v>
      </c>
      <c r="CW355" s="29">
        <f t="shared" si="253"/>
        <v>-1.51</v>
      </c>
      <c r="CX355" s="29">
        <f t="shared" si="254"/>
        <v>0</v>
      </c>
      <c r="CY355" s="29">
        <f t="shared" si="255"/>
        <v>-1.51</v>
      </c>
      <c r="CZ355" s="29">
        <f t="shared" si="256"/>
        <v>-1.51</v>
      </c>
      <c r="DA355" s="29">
        <f t="shared" si="257"/>
        <v>-1.51</v>
      </c>
      <c r="DB355" s="29">
        <f t="shared" si="258"/>
        <v>-1.51</v>
      </c>
      <c r="DC355" s="29">
        <f t="shared" si="259"/>
        <v>-1.51</v>
      </c>
    </row>
    <row r="356" spans="11:107" s="2" customFormat="1">
      <c r="K356" s="17" t="s">
        <v>129</v>
      </c>
      <c r="L356" s="17" t="s">
        <v>399</v>
      </c>
      <c r="M356" s="17" t="s">
        <v>56</v>
      </c>
      <c r="N356" s="2" t="str">
        <f t="shared" si="221"/>
        <v>3M5H8B204AB</v>
      </c>
      <c r="O356" s="2" t="str">
        <f t="shared" si="263"/>
        <v>AB</v>
      </c>
      <c r="P356" s="2" t="str">
        <f t="shared" si="222"/>
        <v>3M5H-8B204-AB</v>
      </c>
      <c r="Q356" s="2" t="s">
        <v>3305</v>
      </c>
      <c r="R356" s="2" t="s">
        <v>3306</v>
      </c>
      <c r="S356" s="2" t="s">
        <v>2434</v>
      </c>
      <c r="T356" s="2" t="s">
        <v>1375</v>
      </c>
      <c r="U356" s="2" t="s">
        <v>1375</v>
      </c>
      <c r="V356" s="2" t="s">
        <v>1375</v>
      </c>
      <c r="W356" s="2" t="s">
        <v>1375</v>
      </c>
      <c r="X356" s="2">
        <v>2</v>
      </c>
      <c r="Y356" s="2">
        <v>2</v>
      </c>
      <c r="Z356" s="2" t="s">
        <v>1375</v>
      </c>
      <c r="AA356" s="2">
        <v>2</v>
      </c>
      <c r="AB356" s="2" t="s">
        <v>1375</v>
      </c>
      <c r="AC356" s="2" t="s">
        <v>1375</v>
      </c>
      <c r="AD356" s="2" t="s">
        <v>1375</v>
      </c>
      <c r="AE356" s="2" t="s">
        <v>1375</v>
      </c>
      <c r="AF356" s="2" t="s">
        <v>1375</v>
      </c>
      <c r="AL356" s="2">
        <f t="shared" si="229"/>
        <v>1</v>
      </c>
      <c r="AM356" s="2" t="str">
        <f t="shared" si="230"/>
        <v>3M5H</v>
      </c>
      <c r="AN356" s="2" t="str">
        <f t="shared" si="231"/>
        <v>8B204</v>
      </c>
      <c r="AO356" s="2" t="str">
        <f t="shared" si="260"/>
        <v>AB</v>
      </c>
      <c r="AP356" s="2" t="str">
        <f t="shared" si="232"/>
        <v>3M5H-8B204-AB</v>
      </c>
      <c r="AQ356" s="2" t="s">
        <v>2063</v>
      </c>
      <c r="AR356" s="2" t="s">
        <v>3881</v>
      </c>
      <c r="AU356" s="2" t="s">
        <v>3661</v>
      </c>
      <c r="AV356" s="2" t="s">
        <v>3662</v>
      </c>
      <c r="AW356" s="2" t="s">
        <v>3663</v>
      </c>
      <c r="AZ356" s="39" t="s">
        <v>1648</v>
      </c>
      <c r="BA356" s="2" t="s">
        <v>2115</v>
      </c>
      <c r="BB356" s="29"/>
      <c r="BC356" s="29"/>
      <c r="BD356" s="29"/>
      <c r="BE356" s="29"/>
      <c r="BF356" s="29"/>
      <c r="BG356" s="29">
        <v>-1.69</v>
      </c>
      <c r="BH356" s="29">
        <f t="shared" si="227"/>
        <v>0</v>
      </c>
      <c r="BI356" s="29">
        <f t="shared" si="228"/>
        <v>0</v>
      </c>
      <c r="BJ356" s="29">
        <f t="shared" si="233"/>
        <v>-1.69</v>
      </c>
      <c r="BK356" s="29">
        <f>BJ356/INDEX('EX-Rate'!A:I,MATCH('TT BoM '!BL356,'EX-Rate'!B:B,0),COLUMN('EX-Rate'!E:E))</f>
        <v>-0.2440372614227474</v>
      </c>
      <c r="BL356" s="2" t="s">
        <v>2109</v>
      </c>
      <c r="BM356" s="2" t="str">
        <f t="shared" si="261"/>
        <v>LP</v>
      </c>
      <c r="BO356" s="2" t="s">
        <v>2434</v>
      </c>
      <c r="BQ356" s="29"/>
      <c r="BR356" s="29"/>
      <c r="BS356" s="29"/>
      <c r="BT356" s="29"/>
      <c r="BU356" s="29"/>
      <c r="BV356" s="29"/>
      <c r="CC356" s="29">
        <f t="shared" si="234"/>
        <v>0</v>
      </c>
      <c r="CD356" s="29">
        <f t="shared" si="235"/>
        <v>0</v>
      </c>
      <c r="CE356" s="29">
        <f t="shared" si="236"/>
        <v>0</v>
      </c>
      <c r="CF356" s="29">
        <f t="shared" si="237"/>
        <v>0</v>
      </c>
      <c r="CG356" s="29">
        <f t="shared" si="238"/>
        <v>-0.4880745228454948</v>
      </c>
      <c r="CH356" s="29">
        <f t="shared" si="239"/>
        <v>-0.4880745228454948</v>
      </c>
      <c r="CI356" s="29">
        <f t="shared" si="240"/>
        <v>0</v>
      </c>
      <c r="CJ356" s="29">
        <f t="shared" si="241"/>
        <v>-0.4880745228454948</v>
      </c>
      <c r="CK356" s="29">
        <f t="shared" si="242"/>
        <v>0</v>
      </c>
      <c r="CL356" s="29">
        <f t="shared" si="243"/>
        <v>0</v>
      </c>
      <c r="CM356" s="29">
        <f t="shared" si="244"/>
        <v>0</v>
      </c>
      <c r="CN356" s="29">
        <f t="shared" si="245"/>
        <v>0</v>
      </c>
      <c r="CO356" s="29">
        <f t="shared" si="246"/>
        <v>0</v>
      </c>
      <c r="CQ356" s="29">
        <f t="shared" si="247"/>
        <v>0</v>
      </c>
      <c r="CR356" s="29">
        <f t="shared" si="248"/>
        <v>0</v>
      </c>
      <c r="CS356" s="29">
        <f t="shared" si="249"/>
        <v>0</v>
      </c>
      <c r="CT356" s="29">
        <f t="shared" si="250"/>
        <v>0</v>
      </c>
      <c r="CU356" s="29">
        <f t="shared" si="251"/>
        <v>-3.38</v>
      </c>
      <c r="CV356" s="29">
        <f t="shared" si="252"/>
        <v>-3.38</v>
      </c>
      <c r="CW356" s="29">
        <f t="shared" si="253"/>
        <v>0</v>
      </c>
      <c r="CX356" s="29">
        <f t="shared" si="254"/>
        <v>-3.38</v>
      </c>
      <c r="CY356" s="29">
        <f t="shared" si="255"/>
        <v>0</v>
      </c>
      <c r="CZ356" s="29">
        <f t="shared" si="256"/>
        <v>0</v>
      </c>
      <c r="DA356" s="29">
        <f t="shared" si="257"/>
        <v>0</v>
      </c>
      <c r="DB356" s="29">
        <f t="shared" si="258"/>
        <v>0</v>
      </c>
      <c r="DC356" s="29">
        <f t="shared" si="259"/>
        <v>0</v>
      </c>
    </row>
    <row r="357" spans="11:107" s="2" customFormat="1">
      <c r="K357" s="17" t="s">
        <v>400</v>
      </c>
      <c r="L357" s="17" t="s">
        <v>399</v>
      </c>
      <c r="M357" s="17" t="s">
        <v>20</v>
      </c>
      <c r="N357" s="2" t="str">
        <f t="shared" si="221"/>
        <v>6M518B204AA</v>
      </c>
      <c r="O357" s="2" t="str">
        <f t="shared" si="263"/>
        <v>AA</v>
      </c>
      <c r="P357" s="2" t="str">
        <f t="shared" si="222"/>
        <v>6M51-8B204-AA</v>
      </c>
      <c r="Q357" s="2" t="s">
        <v>3305</v>
      </c>
      <c r="R357" s="2" t="s">
        <v>3306</v>
      </c>
      <c r="S357" s="2" t="s">
        <v>3114</v>
      </c>
      <c r="T357" s="2" t="s">
        <v>1375</v>
      </c>
      <c r="U357" s="2" t="s">
        <v>1375</v>
      </c>
      <c r="V357" s="2" t="s">
        <v>1375</v>
      </c>
      <c r="W357" s="2" t="s">
        <v>1375</v>
      </c>
      <c r="X357" s="2">
        <v>1</v>
      </c>
      <c r="Y357" s="2">
        <v>1</v>
      </c>
      <c r="Z357" s="2" t="s">
        <v>1375</v>
      </c>
      <c r="AA357" s="2">
        <v>1</v>
      </c>
      <c r="AB357" s="2" t="s">
        <v>1375</v>
      </c>
      <c r="AC357" s="2" t="s">
        <v>1375</v>
      </c>
      <c r="AD357" s="2" t="s">
        <v>1375</v>
      </c>
      <c r="AE357" s="2" t="s">
        <v>1375</v>
      </c>
      <c r="AF357" s="2" t="s">
        <v>1375</v>
      </c>
      <c r="AL357" s="2">
        <f t="shared" si="229"/>
        <v>1</v>
      </c>
      <c r="AM357" s="2" t="str">
        <f t="shared" si="230"/>
        <v>6M51</v>
      </c>
      <c r="AN357" s="2" t="str">
        <f t="shared" si="231"/>
        <v>8B204</v>
      </c>
      <c r="AO357" s="2" t="str">
        <f t="shared" si="260"/>
        <v>AA</v>
      </c>
      <c r="AP357" s="2" t="str">
        <f t="shared" si="232"/>
        <v>6M51-8B204-AA</v>
      </c>
      <c r="AQ357" s="2" t="s">
        <v>2063</v>
      </c>
      <c r="AR357" s="2" t="s">
        <v>3881</v>
      </c>
      <c r="AU357" s="2" t="s">
        <v>3661</v>
      </c>
      <c r="AV357" s="2" t="s">
        <v>3662</v>
      </c>
      <c r="AW357" s="2" t="s">
        <v>3663</v>
      </c>
      <c r="AZ357" s="39" t="s">
        <v>1648</v>
      </c>
      <c r="BA357" s="2" t="s">
        <v>2115</v>
      </c>
      <c r="BB357" s="29"/>
      <c r="BC357" s="29"/>
      <c r="BD357" s="29"/>
      <c r="BE357" s="29"/>
      <c r="BF357" s="29"/>
      <c r="BG357" s="29">
        <v>-0.13700000000000001</v>
      </c>
      <c r="BH357" s="29">
        <f t="shared" si="227"/>
        <v>-5.0690000000000015E-3</v>
      </c>
      <c r="BI357" s="29">
        <f t="shared" si="228"/>
        <v>-1.4206900000000001E-2</v>
      </c>
      <c r="BJ357" s="29">
        <f t="shared" si="233"/>
        <v>-0.1562759</v>
      </c>
      <c r="BK357" s="29">
        <f>BJ357/INDEX('EX-Rate'!A:I,MATCH('TT BoM '!BL357,'EX-Rate'!B:B,0),COLUMN('EX-Rate'!E:E))</f>
        <v>-0.1794218064408355</v>
      </c>
      <c r="BL357" s="2" t="s">
        <v>3064</v>
      </c>
      <c r="BM357" s="2" t="str">
        <f t="shared" si="261"/>
        <v>SP</v>
      </c>
      <c r="BO357" s="2" t="s">
        <v>3256</v>
      </c>
      <c r="BQ357" s="29"/>
      <c r="BR357" s="29"/>
      <c r="BS357" s="29"/>
      <c r="BT357" s="29"/>
      <c r="BU357" s="29"/>
      <c r="BV357" s="29"/>
      <c r="CC357" s="29">
        <f t="shared" si="234"/>
        <v>0</v>
      </c>
      <c r="CD357" s="29">
        <f t="shared" si="235"/>
        <v>0</v>
      </c>
      <c r="CE357" s="29">
        <f t="shared" si="236"/>
        <v>0</v>
      </c>
      <c r="CF357" s="29">
        <f t="shared" si="237"/>
        <v>0</v>
      </c>
      <c r="CG357" s="29">
        <f t="shared" si="238"/>
        <v>-0.1794218064408355</v>
      </c>
      <c r="CH357" s="29">
        <f t="shared" si="239"/>
        <v>-0.1794218064408355</v>
      </c>
      <c r="CI357" s="29">
        <f t="shared" si="240"/>
        <v>0</v>
      </c>
      <c r="CJ357" s="29">
        <f t="shared" si="241"/>
        <v>-0.1794218064408355</v>
      </c>
      <c r="CK357" s="29">
        <f t="shared" si="242"/>
        <v>0</v>
      </c>
      <c r="CL357" s="29">
        <f t="shared" si="243"/>
        <v>0</v>
      </c>
      <c r="CM357" s="29">
        <f t="shared" si="244"/>
        <v>0</v>
      </c>
      <c r="CN357" s="29">
        <f t="shared" si="245"/>
        <v>0</v>
      </c>
      <c r="CO357" s="29">
        <f t="shared" si="246"/>
        <v>0</v>
      </c>
      <c r="CQ357" s="29">
        <f t="shared" si="247"/>
        <v>0</v>
      </c>
      <c r="CR357" s="29">
        <f t="shared" si="248"/>
        <v>0</v>
      </c>
      <c r="CS357" s="29">
        <f t="shared" si="249"/>
        <v>0</v>
      </c>
      <c r="CT357" s="29">
        <f t="shared" si="250"/>
        <v>0</v>
      </c>
      <c r="CU357" s="29">
        <f t="shared" si="251"/>
        <v>-0.1562759</v>
      </c>
      <c r="CV357" s="29">
        <f t="shared" si="252"/>
        <v>-0.1562759</v>
      </c>
      <c r="CW357" s="29">
        <f t="shared" si="253"/>
        <v>0</v>
      </c>
      <c r="CX357" s="29">
        <f t="shared" si="254"/>
        <v>-0.1562759</v>
      </c>
      <c r="CY357" s="29">
        <f t="shared" si="255"/>
        <v>0</v>
      </c>
      <c r="CZ357" s="29">
        <f t="shared" si="256"/>
        <v>0</v>
      </c>
      <c r="DA357" s="29">
        <f t="shared" si="257"/>
        <v>0</v>
      </c>
      <c r="DB357" s="29">
        <f t="shared" si="258"/>
        <v>0</v>
      </c>
      <c r="DC357" s="29">
        <f t="shared" si="259"/>
        <v>0</v>
      </c>
    </row>
    <row r="358" spans="11:107" s="2" customFormat="1">
      <c r="K358" s="17" t="s">
        <v>132</v>
      </c>
      <c r="L358" s="17" t="s">
        <v>399</v>
      </c>
      <c r="M358" s="17" t="s">
        <v>63</v>
      </c>
      <c r="N358" s="2" t="str">
        <f t="shared" si="221"/>
        <v>8V618B204BA</v>
      </c>
      <c r="O358" s="2" t="str">
        <f t="shared" si="263"/>
        <v>BA</v>
      </c>
      <c r="P358" s="2" t="str">
        <f t="shared" si="222"/>
        <v>8V61-8B204-BA</v>
      </c>
      <c r="Q358" s="2" t="s">
        <v>3305</v>
      </c>
      <c r="R358" s="2" t="s">
        <v>3306</v>
      </c>
      <c r="S358" s="2" t="s">
        <v>3114</v>
      </c>
      <c r="T358" s="2" t="s">
        <v>1375</v>
      </c>
      <c r="U358" s="2" t="s">
        <v>1375</v>
      </c>
      <c r="V358" s="2" t="s">
        <v>1375</v>
      </c>
      <c r="W358" s="2" t="s">
        <v>1375</v>
      </c>
      <c r="X358" s="2">
        <v>1</v>
      </c>
      <c r="Y358" s="2">
        <v>1</v>
      </c>
      <c r="Z358" s="2" t="s">
        <v>1375</v>
      </c>
      <c r="AA358" s="2">
        <v>1</v>
      </c>
      <c r="AB358" s="2" t="s">
        <v>1375</v>
      </c>
      <c r="AC358" s="2" t="s">
        <v>1375</v>
      </c>
      <c r="AD358" s="2" t="s">
        <v>1375</v>
      </c>
      <c r="AE358" s="2" t="s">
        <v>1375</v>
      </c>
      <c r="AF358" s="2" t="s">
        <v>1375</v>
      </c>
      <c r="AL358" s="2">
        <f t="shared" si="229"/>
        <v>1</v>
      </c>
      <c r="AM358" s="2" t="str">
        <f t="shared" si="230"/>
        <v>8V61</v>
      </c>
      <c r="AN358" s="2" t="str">
        <f t="shared" si="231"/>
        <v>8B204</v>
      </c>
      <c r="AO358" s="2" t="str">
        <f t="shared" si="260"/>
        <v>BA</v>
      </c>
      <c r="AP358" s="2" t="str">
        <f t="shared" si="232"/>
        <v>8V61-8B204-BA</v>
      </c>
      <c r="AQ358" s="2" t="s">
        <v>2063</v>
      </c>
      <c r="AR358" s="2" t="s">
        <v>3881</v>
      </c>
      <c r="AU358" s="2" t="s">
        <v>3661</v>
      </c>
      <c r="AV358" s="2" t="s">
        <v>3662</v>
      </c>
      <c r="AW358" s="2" t="s">
        <v>3663</v>
      </c>
      <c r="AZ358" s="39" t="s">
        <v>1648</v>
      </c>
      <c r="BA358" s="2" t="s">
        <v>2115</v>
      </c>
      <c r="BB358" s="29"/>
      <c r="BC358" s="29"/>
      <c r="BD358" s="29"/>
      <c r="BE358" s="29"/>
      <c r="BF358" s="29"/>
      <c r="BG358" s="29">
        <v>-0.17299999999999999</v>
      </c>
      <c r="BH358" s="29">
        <f t="shared" si="227"/>
        <v>-6.4010000000000004E-3</v>
      </c>
      <c r="BI358" s="29">
        <f t="shared" si="228"/>
        <v>-1.7940099999999997E-2</v>
      </c>
      <c r="BJ358" s="29">
        <f t="shared" si="233"/>
        <v>-0.19734109999999996</v>
      </c>
      <c r="BK358" s="29">
        <f>BJ358/INDEX('EX-Rate'!A:I,MATCH('TT BoM '!BL358,'EX-Rate'!B:B,0),COLUMN('EX-Rate'!E:E))</f>
        <v>-0.22656914243988713</v>
      </c>
      <c r="BL358" s="2" t="s">
        <v>3064</v>
      </c>
      <c r="BM358" s="2" t="str">
        <f t="shared" si="261"/>
        <v>SP</v>
      </c>
      <c r="BO358" s="2" t="s">
        <v>3256</v>
      </c>
      <c r="BQ358" s="29"/>
      <c r="BR358" s="29"/>
      <c r="BS358" s="29"/>
      <c r="BT358" s="29"/>
      <c r="BU358" s="29"/>
      <c r="BV358" s="29"/>
      <c r="CC358" s="29">
        <f t="shared" si="234"/>
        <v>0</v>
      </c>
      <c r="CD358" s="29">
        <f t="shared" si="235"/>
        <v>0</v>
      </c>
      <c r="CE358" s="29">
        <f t="shared" si="236"/>
        <v>0</v>
      </c>
      <c r="CF358" s="29">
        <f t="shared" si="237"/>
        <v>0</v>
      </c>
      <c r="CG358" s="29">
        <f t="shared" si="238"/>
        <v>-0.22656914243988713</v>
      </c>
      <c r="CH358" s="29">
        <f t="shared" si="239"/>
        <v>-0.22656914243988713</v>
      </c>
      <c r="CI358" s="29">
        <f t="shared" si="240"/>
        <v>0</v>
      </c>
      <c r="CJ358" s="29">
        <f t="shared" si="241"/>
        <v>-0.22656914243988713</v>
      </c>
      <c r="CK358" s="29">
        <f t="shared" si="242"/>
        <v>0</v>
      </c>
      <c r="CL358" s="29">
        <f t="shared" si="243"/>
        <v>0</v>
      </c>
      <c r="CM358" s="29">
        <f t="shared" si="244"/>
        <v>0</v>
      </c>
      <c r="CN358" s="29">
        <f t="shared" si="245"/>
        <v>0</v>
      </c>
      <c r="CO358" s="29">
        <f t="shared" si="246"/>
        <v>0</v>
      </c>
      <c r="CQ358" s="29">
        <f t="shared" si="247"/>
        <v>0</v>
      </c>
      <c r="CR358" s="29">
        <f t="shared" si="248"/>
        <v>0</v>
      </c>
      <c r="CS358" s="29">
        <f t="shared" si="249"/>
        <v>0</v>
      </c>
      <c r="CT358" s="29">
        <f t="shared" si="250"/>
        <v>0</v>
      </c>
      <c r="CU358" s="29">
        <f t="shared" si="251"/>
        <v>-0.19734109999999996</v>
      </c>
      <c r="CV358" s="29">
        <f t="shared" si="252"/>
        <v>-0.19734109999999996</v>
      </c>
      <c r="CW358" s="29">
        <f t="shared" si="253"/>
        <v>0</v>
      </c>
      <c r="CX358" s="29">
        <f t="shared" si="254"/>
        <v>-0.19734109999999996</v>
      </c>
      <c r="CY358" s="29">
        <f t="shared" si="255"/>
        <v>0</v>
      </c>
      <c r="CZ358" s="29">
        <f t="shared" si="256"/>
        <v>0</v>
      </c>
      <c r="DA358" s="29">
        <f t="shared" si="257"/>
        <v>0</v>
      </c>
      <c r="DB358" s="29">
        <f t="shared" si="258"/>
        <v>0</v>
      </c>
      <c r="DC358" s="29">
        <f t="shared" si="259"/>
        <v>0</v>
      </c>
    </row>
    <row r="359" spans="11:107" s="2" customFormat="1">
      <c r="K359" s="17" t="s">
        <v>124</v>
      </c>
      <c r="L359" s="17" t="s">
        <v>401</v>
      </c>
      <c r="M359" s="17" t="s">
        <v>56</v>
      </c>
      <c r="N359" s="2" t="str">
        <f t="shared" si="221"/>
        <v>JD818B273AB</v>
      </c>
      <c r="O359" s="2" t="str">
        <f t="shared" si="263"/>
        <v>AB</v>
      </c>
      <c r="P359" s="2" t="str">
        <f t="shared" si="222"/>
        <v>JD81-8B273-AB</v>
      </c>
      <c r="Q359" s="2" t="s">
        <v>3305</v>
      </c>
      <c r="R359" s="2" t="s">
        <v>3306</v>
      </c>
      <c r="S359" s="2" t="s">
        <v>2363</v>
      </c>
      <c r="T359" s="2">
        <v>1</v>
      </c>
      <c r="U359" s="2">
        <v>1</v>
      </c>
      <c r="V359" s="2">
        <v>1</v>
      </c>
      <c r="W359" s="2">
        <v>1</v>
      </c>
      <c r="X359" s="2" t="s">
        <v>1375</v>
      </c>
      <c r="Y359" s="2" t="s">
        <v>1375</v>
      </c>
      <c r="Z359" s="2">
        <v>1</v>
      </c>
      <c r="AA359" s="2" t="s">
        <v>1375</v>
      </c>
      <c r="AB359" s="2">
        <v>1</v>
      </c>
      <c r="AC359" s="2">
        <v>1</v>
      </c>
      <c r="AD359" s="2">
        <v>1</v>
      </c>
      <c r="AE359" s="2">
        <v>1</v>
      </c>
      <c r="AF359" s="2">
        <v>1</v>
      </c>
      <c r="AL359" s="2">
        <f t="shared" si="229"/>
        <v>1</v>
      </c>
      <c r="AM359" s="2" t="str">
        <f t="shared" si="230"/>
        <v>JD81</v>
      </c>
      <c r="AN359" s="2" t="str">
        <f t="shared" si="231"/>
        <v>8B273</v>
      </c>
      <c r="AO359" s="2" t="str">
        <f t="shared" si="260"/>
        <v>AB</v>
      </c>
      <c r="AP359" s="2" t="str">
        <f t="shared" si="232"/>
        <v>JD81-8B273-AB</v>
      </c>
      <c r="AQ359" s="2" t="s">
        <v>1672</v>
      </c>
      <c r="AR359" s="2" t="s">
        <v>1673</v>
      </c>
      <c r="AS359" s="2" t="s">
        <v>2164</v>
      </c>
      <c r="AT359" s="2" t="s">
        <v>2165</v>
      </c>
      <c r="AU359" s="2" t="s">
        <v>2358</v>
      </c>
      <c r="AV359" s="2" t="s">
        <v>2359</v>
      </c>
      <c r="AW359" s="2" t="s">
        <v>2360</v>
      </c>
      <c r="AX359" s="2" t="s">
        <v>2440</v>
      </c>
      <c r="AY359" s="2" t="s">
        <v>2108</v>
      </c>
      <c r="AZ359" s="39" t="s">
        <v>1648</v>
      </c>
      <c r="BA359" s="2" t="s">
        <v>2115</v>
      </c>
      <c r="BB359" s="29">
        <v>-20.6</v>
      </c>
      <c r="BC359" s="29">
        <v>-0.6</v>
      </c>
      <c r="BD359" s="29">
        <v>-1.2</v>
      </c>
      <c r="BE359" s="29">
        <v>0</v>
      </c>
      <c r="BF359" s="29">
        <v>0</v>
      </c>
      <c r="BG359" s="29">
        <v>-22.400000000000002</v>
      </c>
      <c r="BH359" s="29">
        <f t="shared" si="227"/>
        <v>0</v>
      </c>
      <c r="BI359" s="29">
        <f t="shared" si="228"/>
        <v>0</v>
      </c>
      <c r="BJ359" s="29">
        <f t="shared" si="233"/>
        <v>-22.400000000000002</v>
      </c>
      <c r="BK359" s="29">
        <f>BJ359/INDEX('EX-Rate'!A:I,MATCH('TT BoM '!BL359,'EX-Rate'!B:B,0),COLUMN('EX-Rate'!E:E))</f>
        <v>-3.234576719449433</v>
      </c>
      <c r="BL359" s="2" t="s">
        <v>2109</v>
      </c>
      <c r="BM359" s="2" t="str">
        <f t="shared" ref="BM359:BM379" si="264">IF(BL359="CNY","LP","SP")</f>
        <v>LP</v>
      </c>
      <c r="BN359" s="2" t="s">
        <v>2362</v>
      </c>
      <c r="BO359" s="2" t="s">
        <v>2363</v>
      </c>
      <c r="BQ359" s="29">
        <v>-106000</v>
      </c>
      <c r="BR359" s="29">
        <v>-106000</v>
      </c>
      <c r="BS359" s="29"/>
      <c r="BT359" s="29">
        <v>0</v>
      </c>
      <c r="BU359" s="29">
        <v>0</v>
      </c>
      <c r="BV359" s="29">
        <v>0</v>
      </c>
      <c r="CC359" s="29">
        <f t="shared" si="234"/>
        <v>-3.234576719449433</v>
      </c>
      <c r="CD359" s="29">
        <f t="shared" si="235"/>
        <v>-3.234576719449433</v>
      </c>
      <c r="CE359" s="29">
        <f t="shared" si="236"/>
        <v>-3.234576719449433</v>
      </c>
      <c r="CF359" s="29">
        <f t="shared" si="237"/>
        <v>-3.234576719449433</v>
      </c>
      <c r="CG359" s="29">
        <f t="shared" si="238"/>
        <v>0</v>
      </c>
      <c r="CH359" s="29">
        <f t="shared" si="239"/>
        <v>0</v>
      </c>
      <c r="CI359" s="29">
        <f t="shared" si="240"/>
        <v>-3.234576719449433</v>
      </c>
      <c r="CJ359" s="29">
        <f t="shared" si="241"/>
        <v>0</v>
      </c>
      <c r="CK359" s="29">
        <f t="shared" si="242"/>
        <v>-3.234576719449433</v>
      </c>
      <c r="CL359" s="29">
        <f t="shared" si="243"/>
        <v>-3.234576719449433</v>
      </c>
      <c r="CM359" s="29">
        <f t="shared" si="244"/>
        <v>-3.234576719449433</v>
      </c>
      <c r="CN359" s="29">
        <f t="shared" si="245"/>
        <v>-3.234576719449433</v>
      </c>
      <c r="CO359" s="29">
        <f t="shared" si="246"/>
        <v>-3.234576719449433</v>
      </c>
      <c r="CQ359" s="29">
        <f t="shared" si="247"/>
        <v>-22.400000000000002</v>
      </c>
      <c r="CR359" s="29">
        <f t="shared" si="248"/>
        <v>-22.400000000000002</v>
      </c>
      <c r="CS359" s="29">
        <f t="shared" si="249"/>
        <v>-22.400000000000002</v>
      </c>
      <c r="CT359" s="29">
        <f t="shared" si="250"/>
        <v>-22.400000000000002</v>
      </c>
      <c r="CU359" s="29">
        <f t="shared" si="251"/>
        <v>0</v>
      </c>
      <c r="CV359" s="29">
        <f t="shared" si="252"/>
        <v>0</v>
      </c>
      <c r="CW359" s="29">
        <f t="shared" si="253"/>
        <v>-22.400000000000002</v>
      </c>
      <c r="CX359" s="29">
        <f t="shared" si="254"/>
        <v>0</v>
      </c>
      <c r="CY359" s="29">
        <f t="shared" si="255"/>
        <v>-22.400000000000002</v>
      </c>
      <c r="CZ359" s="29">
        <f t="shared" si="256"/>
        <v>-22.400000000000002</v>
      </c>
      <c r="DA359" s="29">
        <f t="shared" si="257"/>
        <v>-22.400000000000002</v>
      </c>
      <c r="DB359" s="29">
        <f t="shared" si="258"/>
        <v>-22.400000000000002</v>
      </c>
      <c r="DC359" s="29">
        <f t="shared" si="259"/>
        <v>-22.400000000000002</v>
      </c>
    </row>
    <row r="360" spans="11:107" s="2" customFormat="1">
      <c r="K360" s="17" t="s">
        <v>124</v>
      </c>
      <c r="L360" s="17" t="s">
        <v>401</v>
      </c>
      <c r="M360" s="17" t="s">
        <v>137</v>
      </c>
      <c r="N360" s="2" t="str">
        <f t="shared" si="221"/>
        <v>JD818B273CC</v>
      </c>
      <c r="O360" s="2" t="str">
        <f t="shared" si="263"/>
        <v>CC</v>
      </c>
      <c r="P360" s="2" t="str">
        <f t="shared" si="222"/>
        <v>JD81-8B273-CC</v>
      </c>
      <c r="Q360" s="2" t="s">
        <v>3305</v>
      </c>
      <c r="R360" s="2" t="s">
        <v>3306</v>
      </c>
      <c r="S360" s="2" t="s">
        <v>2363</v>
      </c>
      <c r="T360" s="2" t="s">
        <v>1375</v>
      </c>
      <c r="U360" s="2" t="s">
        <v>1375</v>
      </c>
      <c r="V360" s="2" t="s">
        <v>1375</v>
      </c>
      <c r="W360" s="2" t="s">
        <v>1375</v>
      </c>
      <c r="X360" s="2">
        <v>1</v>
      </c>
      <c r="Y360" s="2">
        <v>1</v>
      </c>
      <c r="Z360" s="2" t="s">
        <v>1375</v>
      </c>
      <c r="AA360" s="2">
        <v>1</v>
      </c>
      <c r="AB360" s="2" t="s">
        <v>1375</v>
      </c>
      <c r="AC360" s="2" t="s">
        <v>1375</v>
      </c>
      <c r="AD360" s="2" t="s">
        <v>1375</v>
      </c>
      <c r="AE360" s="2" t="s">
        <v>1375</v>
      </c>
      <c r="AF360" s="2" t="s">
        <v>1375</v>
      </c>
      <c r="AL360" s="2">
        <f t="shared" si="229"/>
        <v>1</v>
      </c>
      <c r="AM360" s="2" t="str">
        <f t="shared" si="230"/>
        <v>JD81</v>
      </c>
      <c r="AN360" s="2" t="str">
        <f t="shared" si="231"/>
        <v>8B273</v>
      </c>
      <c r="AO360" s="2" t="str">
        <f t="shared" si="260"/>
        <v>CC</v>
      </c>
      <c r="AP360" s="2" t="str">
        <f t="shared" si="232"/>
        <v>JD81-8B273-CC</v>
      </c>
      <c r="AQ360" s="2" t="s">
        <v>1672</v>
      </c>
      <c r="AR360" s="2" t="s">
        <v>1673</v>
      </c>
      <c r="AS360" s="2" t="s">
        <v>2164</v>
      </c>
      <c r="AT360" s="2" t="s">
        <v>2165</v>
      </c>
      <c r="AU360" s="2" t="s">
        <v>2358</v>
      </c>
      <c r="AV360" s="2" t="s">
        <v>2359</v>
      </c>
      <c r="AW360" s="2" t="s">
        <v>2360</v>
      </c>
      <c r="AX360" s="2" t="s">
        <v>2440</v>
      </c>
      <c r="AY360" s="2" t="s">
        <v>2108</v>
      </c>
      <c r="AZ360" s="39" t="s">
        <v>1648</v>
      </c>
      <c r="BA360" s="2" t="s">
        <v>2115</v>
      </c>
      <c r="BB360" s="29">
        <v>-51.97</v>
      </c>
      <c r="BC360" s="29">
        <v>-0.6</v>
      </c>
      <c r="BD360" s="29">
        <v>-1.2</v>
      </c>
      <c r="BE360" s="29">
        <v>0</v>
      </c>
      <c r="BF360" s="29">
        <v>0</v>
      </c>
      <c r="BG360" s="29">
        <v>-53.77</v>
      </c>
      <c r="BH360" s="29">
        <f t="shared" si="227"/>
        <v>0</v>
      </c>
      <c r="BI360" s="29">
        <f t="shared" si="228"/>
        <v>0</v>
      </c>
      <c r="BJ360" s="29">
        <f t="shared" si="233"/>
        <v>-53.77</v>
      </c>
      <c r="BK360" s="29">
        <f>BJ360/INDEX('EX-Rate'!A:I,MATCH('TT BoM '!BL360,'EX-Rate'!B:B,0),COLUMN('EX-Rate'!E:E))</f>
        <v>-7.7644281341426797</v>
      </c>
      <c r="BL360" s="2" t="s">
        <v>2109</v>
      </c>
      <c r="BM360" s="2" t="str">
        <f t="shared" si="264"/>
        <v>LP</v>
      </c>
      <c r="BN360" s="2" t="s">
        <v>2362</v>
      </c>
      <c r="BO360" s="2" t="s">
        <v>2363</v>
      </c>
      <c r="BQ360" s="29">
        <v>-257160</v>
      </c>
      <c r="BR360" s="29">
        <v>-257160</v>
      </c>
      <c r="BS360" s="29"/>
      <c r="BT360" s="29">
        <v>0</v>
      </c>
      <c r="BU360" s="29">
        <v>0</v>
      </c>
      <c r="BV360" s="29">
        <v>0</v>
      </c>
      <c r="CC360" s="29">
        <f t="shared" si="234"/>
        <v>0</v>
      </c>
      <c r="CD360" s="29">
        <f t="shared" si="235"/>
        <v>0</v>
      </c>
      <c r="CE360" s="29">
        <f t="shared" si="236"/>
        <v>0</v>
      </c>
      <c r="CF360" s="29">
        <f t="shared" si="237"/>
        <v>0</v>
      </c>
      <c r="CG360" s="29">
        <f t="shared" si="238"/>
        <v>-7.7644281341426797</v>
      </c>
      <c r="CH360" s="29">
        <f t="shared" si="239"/>
        <v>-7.7644281341426797</v>
      </c>
      <c r="CI360" s="29">
        <f t="shared" si="240"/>
        <v>0</v>
      </c>
      <c r="CJ360" s="29">
        <f t="shared" si="241"/>
        <v>-7.7644281341426797</v>
      </c>
      <c r="CK360" s="29">
        <f t="shared" si="242"/>
        <v>0</v>
      </c>
      <c r="CL360" s="29">
        <f t="shared" si="243"/>
        <v>0</v>
      </c>
      <c r="CM360" s="29">
        <f t="shared" si="244"/>
        <v>0</v>
      </c>
      <c r="CN360" s="29">
        <f t="shared" si="245"/>
        <v>0</v>
      </c>
      <c r="CO360" s="29">
        <f t="shared" si="246"/>
        <v>0</v>
      </c>
      <c r="CQ360" s="29">
        <f t="shared" si="247"/>
        <v>0</v>
      </c>
      <c r="CR360" s="29">
        <f t="shared" si="248"/>
        <v>0</v>
      </c>
      <c r="CS360" s="29">
        <f t="shared" si="249"/>
        <v>0</v>
      </c>
      <c r="CT360" s="29">
        <f t="shared" si="250"/>
        <v>0</v>
      </c>
      <c r="CU360" s="29">
        <f t="shared" si="251"/>
        <v>-53.77</v>
      </c>
      <c r="CV360" s="29">
        <f t="shared" si="252"/>
        <v>-53.77</v>
      </c>
      <c r="CW360" s="29">
        <f t="shared" si="253"/>
        <v>0</v>
      </c>
      <c r="CX360" s="29">
        <f t="shared" si="254"/>
        <v>-53.77</v>
      </c>
      <c r="CY360" s="29">
        <f t="shared" si="255"/>
        <v>0</v>
      </c>
      <c r="CZ360" s="29">
        <f t="shared" si="256"/>
        <v>0</v>
      </c>
      <c r="DA360" s="29">
        <f t="shared" si="257"/>
        <v>0</v>
      </c>
      <c r="DB360" s="29">
        <f t="shared" si="258"/>
        <v>0</v>
      </c>
      <c r="DC360" s="29">
        <f t="shared" si="259"/>
        <v>0</v>
      </c>
    </row>
    <row r="361" spans="11:107" s="2" customFormat="1">
      <c r="K361" s="17" t="s">
        <v>124</v>
      </c>
      <c r="L361" s="17" t="s">
        <v>402</v>
      </c>
      <c r="M361" s="17" t="s">
        <v>56</v>
      </c>
      <c r="N361" s="2" t="str">
        <f t="shared" si="221"/>
        <v>JD818B274AB</v>
      </c>
      <c r="O361" s="2" t="str">
        <f t="shared" si="263"/>
        <v>AB</v>
      </c>
      <c r="P361" s="2" t="str">
        <f t="shared" si="222"/>
        <v>JD81-8B274-AB</v>
      </c>
      <c r="Q361" s="2" t="s">
        <v>3305</v>
      </c>
      <c r="R361" s="2" t="s">
        <v>3306</v>
      </c>
      <c r="S361" s="2" t="s">
        <v>2363</v>
      </c>
      <c r="T361" s="2">
        <v>1</v>
      </c>
      <c r="U361" s="2">
        <v>1</v>
      </c>
      <c r="V361" s="2">
        <v>1</v>
      </c>
      <c r="W361" s="2">
        <v>1</v>
      </c>
      <c r="X361" s="2" t="s">
        <v>1375</v>
      </c>
      <c r="Y361" s="2" t="s">
        <v>1375</v>
      </c>
      <c r="Z361" s="2">
        <v>1</v>
      </c>
      <c r="AA361" s="2" t="s">
        <v>1375</v>
      </c>
      <c r="AB361" s="2">
        <v>1</v>
      </c>
      <c r="AC361" s="2">
        <v>1</v>
      </c>
      <c r="AD361" s="2">
        <v>1</v>
      </c>
      <c r="AE361" s="2">
        <v>1</v>
      </c>
      <c r="AF361" s="2">
        <v>1</v>
      </c>
      <c r="AL361" s="2">
        <f t="shared" si="229"/>
        <v>1</v>
      </c>
      <c r="AM361" s="2" t="str">
        <f t="shared" si="230"/>
        <v>JD81</v>
      </c>
      <c r="AN361" s="2" t="str">
        <f t="shared" si="231"/>
        <v>8B274</v>
      </c>
      <c r="AO361" s="2" t="s">
        <v>1394</v>
      </c>
      <c r="AP361" s="2" t="str">
        <f t="shared" si="232"/>
        <v>JD81-8B274-AA</v>
      </c>
      <c r="AQ361" s="2" t="s">
        <v>1674</v>
      </c>
      <c r="AR361" s="2" t="s">
        <v>1675</v>
      </c>
      <c r="AS361" s="2" t="s">
        <v>2164</v>
      </c>
      <c r="AT361" s="2" t="s">
        <v>2165</v>
      </c>
      <c r="AU361" s="2" t="s">
        <v>2358</v>
      </c>
      <c r="AV361" s="2" t="s">
        <v>2359</v>
      </c>
      <c r="AW361" s="2" t="s">
        <v>2360</v>
      </c>
      <c r="AX361" s="2" t="s">
        <v>2361</v>
      </c>
      <c r="AY361" s="2" t="s">
        <v>2108</v>
      </c>
      <c r="AZ361" s="39" t="s">
        <v>1648</v>
      </c>
      <c r="BA361" s="2" t="s">
        <v>2115</v>
      </c>
      <c r="BB361" s="29">
        <v>-45.29</v>
      </c>
      <c r="BC361" s="29">
        <v>-0.5</v>
      </c>
      <c r="BD361" s="29">
        <v>-1</v>
      </c>
      <c r="BE361" s="29">
        <v>0</v>
      </c>
      <c r="BF361" s="29">
        <v>0</v>
      </c>
      <c r="BG361" s="29">
        <v>-46.79</v>
      </c>
      <c r="BH361" s="29">
        <f t="shared" si="227"/>
        <v>0</v>
      </c>
      <c r="BI361" s="29">
        <f t="shared" si="228"/>
        <v>0</v>
      </c>
      <c r="BJ361" s="29">
        <f t="shared" si="233"/>
        <v>-46.79</v>
      </c>
      <c r="BK361" s="29">
        <f>BJ361/INDEX('EX-Rate'!A:I,MATCH('TT BoM '!BL361,'EX-Rate'!B:B,0),COLUMN('EX-Rate'!E:E))</f>
        <v>-6.7565109242428107</v>
      </c>
      <c r="BL361" s="2" t="s">
        <v>2109</v>
      </c>
      <c r="BM361" s="2" t="str">
        <f t="shared" si="264"/>
        <v>LP</v>
      </c>
      <c r="BN361" s="2" t="s">
        <v>2362</v>
      </c>
      <c r="BO361" s="2" t="s">
        <v>2363</v>
      </c>
      <c r="BQ361" s="29">
        <v>-330500</v>
      </c>
      <c r="BR361" s="29">
        <v>-330500</v>
      </c>
      <c r="BS361" s="29"/>
      <c r="BT361" s="29">
        <v>0</v>
      </c>
      <c r="BU361" s="29">
        <v>0</v>
      </c>
      <c r="BV361" s="29">
        <v>0</v>
      </c>
      <c r="CC361" s="29">
        <f t="shared" si="234"/>
        <v>-6.7565109242428107</v>
      </c>
      <c r="CD361" s="29">
        <f t="shared" si="235"/>
        <v>-6.7565109242428107</v>
      </c>
      <c r="CE361" s="29">
        <f t="shared" si="236"/>
        <v>-6.7565109242428107</v>
      </c>
      <c r="CF361" s="29">
        <f t="shared" si="237"/>
        <v>-6.7565109242428107</v>
      </c>
      <c r="CG361" s="29">
        <f t="shared" si="238"/>
        <v>0</v>
      </c>
      <c r="CH361" s="29">
        <f t="shared" si="239"/>
        <v>0</v>
      </c>
      <c r="CI361" s="29">
        <f t="shared" si="240"/>
        <v>-6.7565109242428107</v>
      </c>
      <c r="CJ361" s="29">
        <f t="shared" si="241"/>
        <v>0</v>
      </c>
      <c r="CK361" s="29">
        <f t="shared" si="242"/>
        <v>-6.7565109242428107</v>
      </c>
      <c r="CL361" s="29">
        <f t="shared" si="243"/>
        <v>-6.7565109242428107</v>
      </c>
      <c r="CM361" s="29">
        <f t="shared" si="244"/>
        <v>-6.7565109242428107</v>
      </c>
      <c r="CN361" s="29">
        <f t="shared" si="245"/>
        <v>-6.7565109242428107</v>
      </c>
      <c r="CO361" s="29">
        <f t="shared" si="246"/>
        <v>-6.7565109242428107</v>
      </c>
      <c r="CQ361" s="29">
        <f t="shared" si="247"/>
        <v>-46.79</v>
      </c>
      <c r="CR361" s="29">
        <f t="shared" si="248"/>
        <v>-46.79</v>
      </c>
      <c r="CS361" s="29">
        <f t="shared" si="249"/>
        <v>-46.79</v>
      </c>
      <c r="CT361" s="29">
        <f t="shared" si="250"/>
        <v>-46.79</v>
      </c>
      <c r="CU361" s="29">
        <f t="shared" si="251"/>
        <v>0</v>
      </c>
      <c r="CV361" s="29">
        <f t="shared" si="252"/>
        <v>0</v>
      </c>
      <c r="CW361" s="29">
        <f t="shared" si="253"/>
        <v>-46.79</v>
      </c>
      <c r="CX361" s="29">
        <f t="shared" si="254"/>
        <v>0</v>
      </c>
      <c r="CY361" s="29">
        <f t="shared" si="255"/>
        <v>-46.79</v>
      </c>
      <c r="CZ361" s="29">
        <f t="shared" si="256"/>
        <v>-46.79</v>
      </c>
      <c r="DA361" s="29">
        <f t="shared" si="257"/>
        <v>-46.79</v>
      </c>
      <c r="DB361" s="29">
        <f t="shared" si="258"/>
        <v>-46.79</v>
      </c>
      <c r="DC361" s="29">
        <f t="shared" si="259"/>
        <v>-46.79</v>
      </c>
    </row>
    <row r="362" spans="11:107" s="2" customFormat="1">
      <c r="K362" s="17" t="s">
        <v>124</v>
      </c>
      <c r="L362" s="17" t="s">
        <v>402</v>
      </c>
      <c r="M362" s="17" t="s">
        <v>36</v>
      </c>
      <c r="N362" s="2" t="str">
        <f t="shared" si="221"/>
        <v>JD818B274CB</v>
      </c>
      <c r="O362" s="2" t="str">
        <f t="shared" si="263"/>
        <v>CB</v>
      </c>
      <c r="P362" s="2" t="str">
        <f t="shared" si="222"/>
        <v>JD81-8B274-CB</v>
      </c>
      <c r="Q362" s="2" t="s">
        <v>3305</v>
      </c>
      <c r="R362" s="2" t="s">
        <v>3306</v>
      </c>
      <c r="S362" s="2" t="s">
        <v>2363</v>
      </c>
      <c r="T362" s="2" t="s">
        <v>1375</v>
      </c>
      <c r="U362" s="2" t="s">
        <v>1375</v>
      </c>
      <c r="V362" s="2" t="s">
        <v>1375</v>
      </c>
      <c r="W362" s="2" t="s">
        <v>1375</v>
      </c>
      <c r="X362" s="2">
        <v>1</v>
      </c>
      <c r="Y362" s="2">
        <v>1</v>
      </c>
      <c r="Z362" s="2" t="s">
        <v>1375</v>
      </c>
      <c r="AA362" s="2">
        <v>1</v>
      </c>
      <c r="AB362" s="2" t="s">
        <v>1375</v>
      </c>
      <c r="AC362" s="2" t="s">
        <v>1375</v>
      </c>
      <c r="AD362" s="2" t="s">
        <v>1375</v>
      </c>
      <c r="AE362" s="2" t="s">
        <v>1375</v>
      </c>
      <c r="AF362" s="2" t="s">
        <v>1375</v>
      </c>
      <c r="AL362" s="2">
        <f t="shared" si="229"/>
        <v>1</v>
      </c>
      <c r="AM362" s="2" t="str">
        <f t="shared" si="230"/>
        <v>JD81</v>
      </c>
      <c r="AN362" s="2" t="str">
        <f t="shared" si="231"/>
        <v>8B274</v>
      </c>
      <c r="AO362" s="2" t="str">
        <f t="shared" si="260"/>
        <v>CB</v>
      </c>
      <c r="AP362" s="2" t="str">
        <f t="shared" si="232"/>
        <v>JD81-8B274-CB</v>
      </c>
      <c r="AQ362" s="2" t="s">
        <v>1672</v>
      </c>
      <c r="AR362" s="2" t="s">
        <v>1673</v>
      </c>
      <c r="AS362" s="2" t="s">
        <v>2164</v>
      </c>
      <c r="AT362" s="2" t="s">
        <v>2165</v>
      </c>
      <c r="AU362" s="2" t="s">
        <v>2358</v>
      </c>
      <c r="AV362" s="2" t="s">
        <v>2359</v>
      </c>
      <c r="AW362" s="2" t="s">
        <v>2360</v>
      </c>
      <c r="AX362" s="2" t="s">
        <v>2361</v>
      </c>
      <c r="AY362" s="2" t="s">
        <v>2108</v>
      </c>
      <c r="AZ362" s="39" t="s">
        <v>1648</v>
      </c>
      <c r="BA362" s="2" t="s">
        <v>2115</v>
      </c>
      <c r="BB362" s="29">
        <v>-27.99</v>
      </c>
      <c r="BC362" s="29">
        <v>-0.5</v>
      </c>
      <c r="BD362" s="29">
        <v>-1</v>
      </c>
      <c r="BE362" s="29">
        <v>0</v>
      </c>
      <c r="BF362" s="29">
        <v>0</v>
      </c>
      <c r="BG362" s="29">
        <v>-29.49</v>
      </c>
      <c r="BH362" s="29">
        <f t="shared" si="227"/>
        <v>0</v>
      </c>
      <c r="BI362" s="29">
        <f t="shared" si="228"/>
        <v>0</v>
      </c>
      <c r="BJ362" s="29">
        <f t="shared" si="233"/>
        <v>-29.49</v>
      </c>
      <c r="BK362" s="29">
        <f>BJ362/INDEX('EX-Rate'!A:I,MATCH('TT BoM '!BL362,'EX-Rate'!B:B,0),COLUMN('EX-Rate'!E:E))</f>
        <v>-4.2583780114537397</v>
      </c>
      <c r="BL362" s="2" t="s">
        <v>2109</v>
      </c>
      <c r="BM362" s="2" t="str">
        <f t="shared" si="264"/>
        <v>LP</v>
      </c>
      <c r="BN362" s="2" t="s">
        <v>2362</v>
      </c>
      <c r="BO362" s="2" t="s">
        <v>2363</v>
      </c>
      <c r="BQ362" s="29">
        <v>-360000</v>
      </c>
      <c r="BR362" s="29">
        <v>-360000</v>
      </c>
      <c r="BS362" s="29"/>
      <c r="BT362" s="29">
        <v>0</v>
      </c>
      <c r="BU362" s="29">
        <v>0</v>
      </c>
      <c r="BV362" s="29">
        <v>0</v>
      </c>
      <c r="CC362" s="29">
        <f t="shared" si="234"/>
        <v>0</v>
      </c>
      <c r="CD362" s="29">
        <f t="shared" si="235"/>
        <v>0</v>
      </c>
      <c r="CE362" s="29">
        <f t="shared" si="236"/>
        <v>0</v>
      </c>
      <c r="CF362" s="29">
        <f t="shared" si="237"/>
        <v>0</v>
      </c>
      <c r="CG362" s="29">
        <f t="shared" si="238"/>
        <v>-4.2583780114537397</v>
      </c>
      <c r="CH362" s="29">
        <f t="shared" si="239"/>
        <v>-4.2583780114537397</v>
      </c>
      <c r="CI362" s="29">
        <f t="shared" si="240"/>
        <v>0</v>
      </c>
      <c r="CJ362" s="29">
        <f t="shared" si="241"/>
        <v>-4.2583780114537397</v>
      </c>
      <c r="CK362" s="29">
        <f t="shared" si="242"/>
        <v>0</v>
      </c>
      <c r="CL362" s="29">
        <f t="shared" si="243"/>
        <v>0</v>
      </c>
      <c r="CM362" s="29">
        <f t="shared" si="244"/>
        <v>0</v>
      </c>
      <c r="CN362" s="29">
        <f t="shared" si="245"/>
        <v>0</v>
      </c>
      <c r="CO362" s="29">
        <f t="shared" si="246"/>
        <v>0</v>
      </c>
      <c r="CQ362" s="29">
        <f t="shared" si="247"/>
        <v>0</v>
      </c>
      <c r="CR362" s="29">
        <f t="shared" si="248"/>
        <v>0</v>
      </c>
      <c r="CS362" s="29">
        <f t="shared" si="249"/>
        <v>0</v>
      </c>
      <c r="CT362" s="29">
        <f t="shared" si="250"/>
        <v>0</v>
      </c>
      <c r="CU362" s="29">
        <f t="shared" si="251"/>
        <v>-29.49</v>
      </c>
      <c r="CV362" s="29">
        <f t="shared" si="252"/>
        <v>-29.49</v>
      </c>
      <c r="CW362" s="29">
        <f t="shared" si="253"/>
        <v>0</v>
      </c>
      <c r="CX362" s="29">
        <f t="shared" si="254"/>
        <v>-29.49</v>
      </c>
      <c r="CY362" s="29">
        <f t="shared" si="255"/>
        <v>0</v>
      </c>
      <c r="CZ362" s="29">
        <f t="shared" si="256"/>
        <v>0</v>
      </c>
      <c r="DA362" s="29">
        <f t="shared" si="257"/>
        <v>0</v>
      </c>
      <c r="DB362" s="29">
        <f t="shared" si="258"/>
        <v>0</v>
      </c>
      <c r="DC362" s="29">
        <f t="shared" si="259"/>
        <v>0</v>
      </c>
    </row>
    <row r="363" spans="11:107" s="2" customFormat="1">
      <c r="K363" s="17" t="s">
        <v>124</v>
      </c>
      <c r="L363" s="17" t="s">
        <v>403</v>
      </c>
      <c r="M363" s="17" t="s">
        <v>56</v>
      </c>
      <c r="N363" s="2" t="str">
        <f t="shared" si="221"/>
        <v>JD818C351AB</v>
      </c>
      <c r="O363" s="2" t="str">
        <f t="shared" si="263"/>
        <v>AB</v>
      </c>
      <c r="P363" s="2" t="str">
        <f t="shared" si="222"/>
        <v>JD81-8C351-AB</v>
      </c>
      <c r="Q363" s="2" t="s">
        <v>3305</v>
      </c>
      <c r="R363" s="2" t="s">
        <v>3306</v>
      </c>
      <c r="S363" s="2" t="s">
        <v>2363</v>
      </c>
      <c r="T363" s="2" t="s">
        <v>1375</v>
      </c>
      <c r="U363" s="2">
        <v>1</v>
      </c>
      <c r="V363" s="2" t="s">
        <v>1375</v>
      </c>
      <c r="W363" s="2">
        <v>1</v>
      </c>
      <c r="X363" s="2" t="s">
        <v>1375</v>
      </c>
      <c r="Y363" s="2" t="s">
        <v>1375</v>
      </c>
      <c r="Z363" s="2">
        <v>1</v>
      </c>
      <c r="AA363" s="2" t="s">
        <v>1375</v>
      </c>
      <c r="AB363" s="2" t="s">
        <v>1375</v>
      </c>
      <c r="AC363" s="2">
        <v>1</v>
      </c>
      <c r="AD363" s="2" t="s">
        <v>1375</v>
      </c>
      <c r="AE363" s="2">
        <v>1</v>
      </c>
      <c r="AF363" s="2">
        <v>1</v>
      </c>
      <c r="AL363" s="2">
        <f t="shared" si="229"/>
        <v>1</v>
      </c>
      <c r="AM363" s="2" t="str">
        <f t="shared" si="230"/>
        <v>JD81</v>
      </c>
      <c r="AN363" s="2" t="str">
        <f t="shared" si="231"/>
        <v>8C351</v>
      </c>
      <c r="AO363" s="2" t="str">
        <f t="shared" si="260"/>
        <v>AB</v>
      </c>
      <c r="AP363" s="2" t="str">
        <f t="shared" si="232"/>
        <v>JD81-8C351-AB</v>
      </c>
      <c r="AQ363" s="2" t="s">
        <v>1672</v>
      </c>
      <c r="AR363" s="2" t="s">
        <v>1673</v>
      </c>
      <c r="AS363" s="2" t="s">
        <v>2164</v>
      </c>
      <c r="AT363" s="2" t="s">
        <v>2165</v>
      </c>
      <c r="AU363" s="2" t="s">
        <v>2358</v>
      </c>
      <c r="AV363" s="2" t="s">
        <v>2359</v>
      </c>
      <c r="AW363" s="2" t="s">
        <v>2360</v>
      </c>
      <c r="AX363" s="2" t="s">
        <v>2418</v>
      </c>
      <c r="AY363" s="2" t="s">
        <v>2108</v>
      </c>
      <c r="AZ363" s="39" t="s">
        <v>1648</v>
      </c>
      <c r="BA363" s="2" t="s">
        <v>2115</v>
      </c>
      <c r="BB363" s="29">
        <v>-40.35</v>
      </c>
      <c r="BC363" s="29">
        <v>-0.5</v>
      </c>
      <c r="BD363" s="29">
        <v>-1</v>
      </c>
      <c r="BE363" s="29">
        <v>0</v>
      </c>
      <c r="BF363" s="29">
        <v>0</v>
      </c>
      <c r="BG363" s="29">
        <v>-41.85</v>
      </c>
      <c r="BH363" s="29">
        <f t="shared" si="227"/>
        <v>0</v>
      </c>
      <c r="BI363" s="29">
        <f t="shared" si="228"/>
        <v>0</v>
      </c>
      <c r="BJ363" s="29">
        <f t="shared" si="233"/>
        <v>-41.85</v>
      </c>
      <c r="BK363" s="29">
        <f>BJ363/INDEX('EX-Rate'!A:I,MATCH('TT BoM '!BL363,'EX-Rate'!B:B,0),COLUMN('EX-Rate'!E:E))</f>
        <v>-6.0431712370070878</v>
      </c>
      <c r="BL363" s="2" t="s">
        <v>2109</v>
      </c>
      <c r="BM363" s="2" t="str">
        <f t="shared" si="264"/>
        <v>LP</v>
      </c>
      <c r="BN363" s="2" t="s">
        <v>2362</v>
      </c>
      <c r="BO363" s="2" t="s">
        <v>2363</v>
      </c>
      <c r="BQ363" s="29">
        <v>-185500</v>
      </c>
      <c r="BR363" s="29">
        <v>-185500</v>
      </c>
      <c r="BS363" s="29"/>
      <c r="BT363" s="29">
        <v>0</v>
      </c>
      <c r="BU363" s="29">
        <v>0</v>
      </c>
      <c r="BV363" s="29">
        <v>0</v>
      </c>
      <c r="CC363" s="29">
        <f t="shared" si="234"/>
        <v>0</v>
      </c>
      <c r="CD363" s="29">
        <f t="shared" si="235"/>
        <v>-6.0431712370070878</v>
      </c>
      <c r="CE363" s="29">
        <f t="shared" si="236"/>
        <v>0</v>
      </c>
      <c r="CF363" s="29">
        <f t="shared" si="237"/>
        <v>-6.0431712370070878</v>
      </c>
      <c r="CG363" s="29">
        <f t="shared" si="238"/>
        <v>0</v>
      </c>
      <c r="CH363" s="29">
        <f t="shared" si="239"/>
        <v>0</v>
      </c>
      <c r="CI363" s="29">
        <f t="shared" si="240"/>
        <v>-6.0431712370070878</v>
      </c>
      <c r="CJ363" s="29">
        <f t="shared" si="241"/>
        <v>0</v>
      </c>
      <c r="CK363" s="29">
        <f t="shared" si="242"/>
        <v>0</v>
      </c>
      <c r="CL363" s="29">
        <f t="shared" si="243"/>
        <v>-6.0431712370070878</v>
      </c>
      <c r="CM363" s="29">
        <f t="shared" si="244"/>
        <v>0</v>
      </c>
      <c r="CN363" s="29">
        <f t="shared" si="245"/>
        <v>-6.0431712370070878</v>
      </c>
      <c r="CO363" s="29">
        <f t="shared" si="246"/>
        <v>-6.0431712370070878</v>
      </c>
      <c r="CQ363" s="29">
        <f t="shared" si="247"/>
        <v>0</v>
      </c>
      <c r="CR363" s="29">
        <f t="shared" si="248"/>
        <v>-41.85</v>
      </c>
      <c r="CS363" s="29">
        <f t="shared" si="249"/>
        <v>0</v>
      </c>
      <c r="CT363" s="29">
        <f t="shared" si="250"/>
        <v>-41.85</v>
      </c>
      <c r="CU363" s="29">
        <f t="shared" si="251"/>
        <v>0</v>
      </c>
      <c r="CV363" s="29">
        <f t="shared" si="252"/>
        <v>0</v>
      </c>
      <c r="CW363" s="29">
        <f t="shared" si="253"/>
        <v>-41.85</v>
      </c>
      <c r="CX363" s="29">
        <f t="shared" si="254"/>
        <v>0</v>
      </c>
      <c r="CY363" s="29">
        <f t="shared" si="255"/>
        <v>0</v>
      </c>
      <c r="CZ363" s="29">
        <f t="shared" si="256"/>
        <v>-41.85</v>
      </c>
      <c r="DA363" s="29">
        <f t="shared" si="257"/>
        <v>0</v>
      </c>
      <c r="DB363" s="29">
        <f t="shared" si="258"/>
        <v>-41.85</v>
      </c>
      <c r="DC363" s="29">
        <f t="shared" si="259"/>
        <v>-41.85</v>
      </c>
    </row>
    <row r="364" spans="11:107" s="2" customFormat="1">
      <c r="K364" s="17" t="s">
        <v>124</v>
      </c>
      <c r="L364" s="17" t="s">
        <v>403</v>
      </c>
      <c r="M364" s="17" t="s">
        <v>61</v>
      </c>
      <c r="N364" s="2" t="str">
        <f t="shared" si="221"/>
        <v>JD818C351BB</v>
      </c>
      <c r="O364" s="2" t="str">
        <f t="shared" si="263"/>
        <v>BB</v>
      </c>
      <c r="P364" s="2" t="str">
        <f t="shared" si="222"/>
        <v>JD81-8C351-BB</v>
      </c>
      <c r="Q364" s="2" t="s">
        <v>3305</v>
      </c>
      <c r="R364" s="2" t="s">
        <v>3306</v>
      </c>
      <c r="S364" s="2" t="s">
        <v>2363</v>
      </c>
      <c r="T364" s="2">
        <v>1</v>
      </c>
      <c r="U364" s="2" t="s">
        <v>1375</v>
      </c>
      <c r="V364" s="2">
        <v>1</v>
      </c>
      <c r="W364" s="2" t="s">
        <v>1375</v>
      </c>
      <c r="X364" s="2" t="s">
        <v>1375</v>
      </c>
      <c r="Y364" s="2" t="s">
        <v>1375</v>
      </c>
      <c r="Z364" s="2" t="s">
        <v>1375</v>
      </c>
      <c r="AA364" s="2" t="s">
        <v>1375</v>
      </c>
      <c r="AB364" s="2">
        <v>1</v>
      </c>
      <c r="AC364" s="2" t="s">
        <v>1375</v>
      </c>
      <c r="AD364" s="2">
        <v>1</v>
      </c>
      <c r="AE364" s="2" t="s">
        <v>1375</v>
      </c>
      <c r="AF364" s="2" t="s">
        <v>1375</v>
      </c>
      <c r="AL364" s="2">
        <f t="shared" si="229"/>
        <v>1</v>
      </c>
      <c r="AM364" s="2" t="str">
        <f t="shared" si="230"/>
        <v>JD81</v>
      </c>
      <c r="AN364" s="2" t="str">
        <f t="shared" si="231"/>
        <v>8C351</v>
      </c>
      <c r="AO364" s="2" t="str">
        <f t="shared" si="260"/>
        <v>BB</v>
      </c>
      <c r="AP364" s="2" t="str">
        <f t="shared" si="232"/>
        <v>JD81-8C351-BB</v>
      </c>
      <c r="AQ364" s="2" t="s">
        <v>1672</v>
      </c>
      <c r="AR364" s="2" t="s">
        <v>1673</v>
      </c>
      <c r="AS364" s="2" t="s">
        <v>2164</v>
      </c>
      <c r="AT364" s="2" t="s">
        <v>2165</v>
      </c>
      <c r="AU364" s="2" t="s">
        <v>2358</v>
      </c>
      <c r="AV364" s="2" t="s">
        <v>2359</v>
      </c>
      <c r="AW364" s="2" t="s">
        <v>2360</v>
      </c>
      <c r="AX364" s="2" t="s">
        <v>2418</v>
      </c>
      <c r="AY364" s="2" t="s">
        <v>2108</v>
      </c>
      <c r="AZ364" s="39" t="s">
        <v>1648</v>
      </c>
      <c r="BA364" s="2" t="s">
        <v>2115</v>
      </c>
      <c r="BB364" s="29">
        <v>-38.090000000000003</v>
      </c>
      <c r="BC364" s="29">
        <v>-0.5</v>
      </c>
      <c r="BD364" s="29">
        <v>-1</v>
      </c>
      <c r="BE364" s="29">
        <v>0</v>
      </c>
      <c r="BF364" s="29">
        <v>0</v>
      </c>
      <c r="BG364" s="29">
        <v>-39.590000000000003</v>
      </c>
      <c r="BH364" s="29">
        <f t="shared" si="227"/>
        <v>0</v>
      </c>
      <c r="BI364" s="29">
        <f t="shared" si="228"/>
        <v>0</v>
      </c>
      <c r="BJ364" s="29">
        <f t="shared" si="233"/>
        <v>-39.590000000000003</v>
      </c>
      <c r="BK364" s="29">
        <f>BJ364/INDEX('EX-Rate'!A:I,MATCH('TT BoM '!BL364,'EX-Rate'!B:B,0),COLUMN('EX-Rate'!E:E))</f>
        <v>-5.7168255501340655</v>
      </c>
      <c r="BL364" s="2" t="s">
        <v>2109</v>
      </c>
      <c r="BM364" s="2" t="str">
        <f t="shared" si="264"/>
        <v>LP</v>
      </c>
      <c r="BN364" s="2" t="s">
        <v>2362</v>
      </c>
      <c r="BO364" s="2" t="s">
        <v>2363</v>
      </c>
      <c r="BQ364" s="29">
        <v>-169000</v>
      </c>
      <c r="BR364" s="29">
        <v>-169000</v>
      </c>
      <c r="BS364" s="29"/>
      <c r="BT364" s="29">
        <v>0</v>
      </c>
      <c r="BU364" s="29">
        <v>0</v>
      </c>
      <c r="BV364" s="29">
        <v>0</v>
      </c>
      <c r="CC364" s="29">
        <f t="shared" si="234"/>
        <v>-5.7168255501340655</v>
      </c>
      <c r="CD364" s="29">
        <f t="shared" si="235"/>
        <v>0</v>
      </c>
      <c r="CE364" s="29">
        <f t="shared" si="236"/>
        <v>-5.7168255501340655</v>
      </c>
      <c r="CF364" s="29">
        <f t="shared" si="237"/>
        <v>0</v>
      </c>
      <c r="CG364" s="29">
        <f t="shared" si="238"/>
        <v>0</v>
      </c>
      <c r="CH364" s="29">
        <f t="shared" si="239"/>
        <v>0</v>
      </c>
      <c r="CI364" s="29">
        <f t="shared" si="240"/>
        <v>0</v>
      </c>
      <c r="CJ364" s="29">
        <f t="shared" si="241"/>
        <v>0</v>
      </c>
      <c r="CK364" s="29">
        <f t="shared" si="242"/>
        <v>-5.7168255501340655</v>
      </c>
      <c r="CL364" s="29">
        <f t="shared" si="243"/>
        <v>0</v>
      </c>
      <c r="CM364" s="29">
        <f t="shared" si="244"/>
        <v>-5.7168255501340655</v>
      </c>
      <c r="CN364" s="29">
        <f t="shared" si="245"/>
        <v>0</v>
      </c>
      <c r="CO364" s="29">
        <f t="shared" si="246"/>
        <v>0</v>
      </c>
      <c r="CQ364" s="29">
        <f t="shared" si="247"/>
        <v>-39.590000000000003</v>
      </c>
      <c r="CR364" s="29">
        <f t="shared" si="248"/>
        <v>0</v>
      </c>
      <c r="CS364" s="29">
        <f t="shared" si="249"/>
        <v>-39.590000000000003</v>
      </c>
      <c r="CT364" s="29">
        <f t="shared" si="250"/>
        <v>0</v>
      </c>
      <c r="CU364" s="29">
        <f t="shared" si="251"/>
        <v>0</v>
      </c>
      <c r="CV364" s="29">
        <f t="shared" si="252"/>
        <v>0</v>
      </c>
      <c r="CW364" s="29">
        <f t="shared" si="253"/>
        <v>0</v>
      </c>
      <c r="CX364" s="29">
        <f t="shared" si="254"/>
        <v>0</v>
      </c>
      <c r="CY364" s="29">
        <f t="shared" si="255"/>
        <v>-39.590000000000003</v>
      </c>
      <c r="CZ364" s="29">
        <f t="shared" si="256"/>
        <v>0</v>
      </c>
      <c r="DA364" s="29">
        <f t="shared" si="257"/>
        <v>-39.590000000000003</v>
      </c>
      <c r="DB364" s="29">
        <f t="shared" si="258"/>
        <v>0</v>
      </c>
      <c r="DC364" s="29">
        <f t="shared" si="259"/>
        <v>0</v>
      </c>
    </row>
    <row r="365" spans="11:107" s="2" customFormat="1">
      <c r="K365" s="17" t="s">
        <v>124</v>
      </c>
      <c r="L365" s="17" t="s">
        <v>403</v>
      </c>
      <c r="M365" s="17" t="s">
        <v>64</v>
      </c>
      <c r="N365" s="2" t="str">
        <f t="shared" ref="N365:N428" si="265">TRIM(K365)&amp;TRIM(L365)&amp;TRIM(M365)</f>
        <v>JD818C351CA</v>
      </c>
      <c r="O365" s="2" t="str">
        <f t="shared" si="263"/>
        <v>CA</v>
      </c>
      <c r="P365" s="2" t="str">
        <f t="shared" ref="P365:P428" si="266">TRIM(K365)&amp;"-"&amp;TRIM(L365)&amp;"-"&amp;TRIM(O365)</f>
        <v>JD81-8C351-CA</v>
      </c>
      <c r="Q365" s="2" t="s">
        <v>3305</v>
      </c>
      <c r="R365" s="2" t="s">
        <v>3306</v>
      </c>
      <c r="S365" s="2" t="s">
        <v>2363</v>
      </c>
      <c r="T365" s="2" t="s">
        <v>1375</v>
      </c>
      <c r="U365" s="2" t="s">
        <v>1375</v>
      </c>
      <c r="V365" s="2" t="s">
        <v>1375</v>
      </c>
      <c r="W365" s="2" t="s">
        <v>1375</v>
      </c>
      <c r="X365" s="2">
        <v>1</v>
      </c>
      <c r="Y365" s="2">
        <v>1</v>
      </c>
      <c r="Z365" s="2" t="s">
        <v>1375</v>
      </c>
      <c r="AA365" s="2">
        <v>1</v>
      </c>
      <c r="AB365" s="2" t="s">
        <v>1375</v>
      </c>
      <c r="AC365" s="2" t="s">
        <v>1375</v>
      </c>
      <c r="AD365" s="2" t="s">
        <v>1375</v>
      </c>
      <c r="AE365" s="2" t="s">
        <v>1375</v>
      </c>
      <c r="AF365" s="2" t="s">
        <v>1375</v>
      </c>
      <c r="AL365" s="2">
        <f t="shared" si="229"/>
        <v>1</v>
      </c>
      <c r="AM365" s="2" t="str">
        <f t="shared" si="230"/>
        <v>JD81</v>
      </c>
      <c r="AN365" s="2" t="str">
        <f t="shared" si="231"/>
        <v>8C351</v>
      </c>
      <c r="AO365" s="2" t="str">
        <f t="shared" si="260"/>
        <v>CA</v>
      </c>
      <c r="AP365" s="2" t="str">
        <f t="shared" si="232"/>
        <v>JD81-8C351-CA</v>
      </c>
      <c r="AQ365" s="2" t="s">
        <v>1672</v>
      </c>
      <c r="AR365" s="2" t="s">
        <v>1673</v>
      </c>
      <c r="AS365" s="2" t="s">
        <v>2164</v>
      </c>
      <c r="AT365" s="2" t="s">
        <v>2165</v>
      </c>
      <c r="AU365" s="2" t="s">
        <v>2358</v>
      </c>
      <c r="AV365" s="2" t="s">
        <v>2359</v>
      </c>
      <c r="AW365" s="2" t="s">
        <v>2360</v>
      </c>
      <c r="AX365" s="2" t="s">
        <v>2418</v>
      </c>
      <c r="AY365" s="2" t="s">
        <v>2108</v>
      </c>
      <c r="AZ365" s="39" t="s">
        <v>1648</v>
      </c>
      <c r="BA365" s="2" t="s">
        <v>2115</v>
      </c>
      <c r="BB365" s="29">
        <v>-16.37</v>
      </c>
      <c r="BC365" s="29">
        <v>-0.5</v>
      </c>
      <c r="BD365" s="29">
        <v>-1</v>
      </c>
      <c r="BE365" s="29">
        <v>0</v>
      </c>
      <c r="BF365" s="29">
        <v>0</v>
      </c>
      <c r="BG365" s="29">
        <v>-17.87</v>
      </c>
      <c r="BH365" s="29">
        <f t="shared" si="227"/>
        <v>0</v>
      </c>
      <c r="BI365" s="29">
        <f t="shared" si="228"/>
        <v>0</v>
      </c>
      <c r="BJ365" s="29">
        <f t="shared" si="233"/>
        <v>-17.87</v>
      </c>
      <c r="BK365" s="29">
        <f>BJ365/INDEX('EX-Rate'!A:I,MATCH('TT BoM '!BL365,'EX-Rate'!B:B,0),COLUMN('EX-Rate'!E:E))</f>
        <v>-2.5804413382393467</v>
      </c>
      <c r="BL365" s="2" t="s">
        <v>2109</v>
      </c>
      <c r="BM365" s="2" t="str">
        <f t="shared" si="264"/>
        <v>LP</v>
      </c>
      <c r="BN365" s="2" t="s">
        <v>2362</v>
      </c>
      <c r="BO365" s="2" t="s">
        <v>2363</v>
      </c>
      <c r="BQ365" s="29">
        <v>-54000</v>
      </c>
      <c r="BR365" s="29">
        <v>-54000</v>
      </c>
      <c r="BS365" s="29"/>
      <c r="BT365" s="29">
        <v>0</v>
      </c>
      <c r="BU365" s="29">
        <v>0</v>
      </c>
      <c r="BV365" s="29">
        <v>0</v>
      </c>
      <c r="CC365" s="29">
        <f t="shared" si="234"/>
        <v>0</v>
      </c>
      <c r="CD365" s="29">
        <f t="shared" si="235"/>
        <v>0</v>
      </c>
      <c r="CE365" s="29">
        <f t="shared" si="236"/>
        <v>0</v>
      </c>
      <c r="CF365" s="29">
        <f t="shared" si="237"/>
        <v>0</v>
      </c>
      <c r="CG365" s="29">
        <f t="shared" si="238"/>
        <v>-2.5804413382393467</v>
      </c>
      <c r="CH365" s="29">
        <f t="shared" si="239"/>
        <v>-2.5804413382393467</v>
      </c>
      <c r="CI365" s="29">
        <f t="shared" si="240"/>
        <v>0</v>
      </c>
      <c r="CJ365" s="29">
        <f t="shared" si="241"/>
        <v>-2.5804413382393467</v>
      </c>
      <c r="CK365" s="29">
        <f t="shared" si="242"/>
        <v>0</v>
      </c>
      <c r="CL365" s="29">
        <f t="shared" si="243"/>
        <v>0</v>
      </c>
      <c r="CM365" s="29">
        <f t="shared" si="244"/>
        <v>0</v>
      </c>
      <c r="CN365" s="29">
        <f t="shared" si="245"/>
        <v>0</v>
      </c>
      <c r="CO365" s="29">
        <f t="shared" si="246"/>
        <v>0</v>
      </c>
      <c r="CQ365" s="29">
        <f t="shared" si="247"/>
        <v>0</v>
      </c>
      <c r="CR365" s="29">
        <f t="shared" si="248"/>
        <v>0</v>
      </c>
      <c r="CS365" s="29">
        <f t="shared" si="249"/>
        <v>0</v>
      </c>
      <c r="CT365" s="29">
        <f t="shared" si="250"/>
        <v>0</v>
      </c>
      <c r="CU365" s="29">
        <f t="shared" si="251"/>
        <v>-17.87</v>
      </c>
      <c r="CV365" s="29">
        <f t="shared" si="252"/>
        <v>-17.87</v>
      </c>
      <c r="CW365" s="29">
        <f t="shared" si="253"/>
        <v>0</v>
      </c>
      <c r="CX365" s="29">
        <f t="shared" si="254"/>
        <v>-17.87</v>
      </c>
      <c r="CY365" s="29">
        <f t="shared" si="255"/>
        <v>0</v>
      </c>
      <c r="CZ365" s="29">
        <f t="shared" si="256"/>
        <v>0</v>
      </c>
      <c r="DA365" s="29">
        <f t="shared" si="257"/>
        <v>0</v>
      </c>
      <c r="DB365" s="29">
        <f t="shared" si="258"/>
        <v>0</v>
      </c>
      <c r="DC365" s="29">
        <f t="shared" si="259"/>
        <v>0</v>
      </c>
    </row>
    <row r="366" spans="11:107" s="2" customFormat="1">
      <c r="K366" s="17" t="s">
        <v>124</v>
      </c>
      <c r="L366" s="17" t="s">
        <v>404</v>
      </c>
      <c r="M366" s="17" t="s">
        <v>20</v>
      </c>
      <c r="N366" s="2" t="str">
        <f t="shared" si="265"/>
        <v>JD818C607AA</v>
      </c>
      <c r="O366" s="2" t="str">
        <f t="shared" si="263"/>
        <v>AA</v>
      </c>
      <c r="P366" s="2" t="str">
        <f t="shared" si="266"/>
        <v>JD81-8C607-AA</v>
      </c>
      <c r="Q366" s="2" t="s">
        <v>3305</v>
      </c>
      <c r="R366" s="2" t="s">
        <v>3306</v>
      </c>
      <c r="S366" s="2" t="s">
        <v>2446</v>
      </c>
      <c r="T366" s="2" t="s">
        <v>1375</v>
      </c>
      <c r="U366" s="2">
        <v>1</v>
      </c>
      <c r="V366" s="2" t="s">
        <v>1375</v>
      </c>
      <c r="W366" s="2">
        <v>1</v>
      </c>
      <c r="X366" s="2" t="s">
        <v>1375</v>
      </c>
      <c r="Y366" s="2" t="s">
        <v>1375</v>
      </c>
      <c r="Z366" s="2">
        <v>1</v>
      </c>
      <c r="AA366" s="2" t="s">
        <v>1375</v>
      </c>
      <c r="AB366" s="2" t="s">
        <v>1375</v>
      </c>
      <c r="AC366" s="2">
        <v>1</v>
      </c>
      <c r="AD366" s="2" t="s">
        <v>1375</v>
      </c>
      <c r="AE366" s="2">
        <v>1</v>
      </c>
      <c r="AF366" s="2">
        <v>1</v>
      </c>
      <c r="AL366" s="2">
        <f t="shared" si="229"/>
        <v>1</v>
      </c>
      <c r="AM366" s="2" t="str">
        <f t="shared" si="230"/>
        <v>JD81</v>
      </c>
      <c r="AN366" s="2" t="str">
        <f t="shared" si="231"/>
        <v>8C607</v>
      </c>
      <c r="AO366" s="2" t="str">
        <f t="shared" si="260"/>
        <v>AA</v>
      </c>
      <c r="AP366" s="2" t="str">
        <f t="shared" si="232"/>
        <v>JD81-8C607-AA</v>
      </c>
      <c r="AQ366" s="2" t="s">
        <v>1672</v>
      </c>
      <c r="AR366" s="2" t="s">
        <v>1673</v>
      </c>
      <c r="AS366" s="2" t="s">
        <v>2164</v>
      </c>
      <c r="AT366" s="2" t="s">
        <v>2165</v>
      </c>
      <c r="AU366" s="2" t="s">
        <v>2441</v>
      </c>
      <c r="AV366" s="2" t="s">
        <v>2442</v>
      </c>
      <c r="AW366" s="2" t="s">
        <v>2443</v>
      </c>
      <c r="AX366" s="2" t="s">
        <v>2444</v>
      </c>
      <c r="AY366" s="2" t="s">
        <v>2108</v>
      </c>
      <c r="AZ366" s="39" t="s">
        <v>1648</v>
      </c>
      <c r="BA366" s="2" t="s">
        <v>2115</v>
      </c>
      <c r="BB366" s="29">
        <v>-182.89</v>
      </c>
      <c r="BC366" s="29">
        <v>-4</v>
      </c>
      <c r="BD366" s="29">
        <v>-5</v>
      </c>
      <c r="BE366" s="29">
        <v>0</v>
      </c>
      <c r="BF366" s="29">
        <v>-2.8</v>
      </c>
      <c r="BG366" s="29">
        <v>-194.69</v>
      </c>
      <c r="BH366" s="29">
        <f t="shared" si="227"/>
        <v>0</v>
      </c>
      <c r="BI366" s="29">
        <f t="shared" si="228"/>
        <v>0</v>
      </c>
      <c r="BJ366" s="29">
        <f t="shared" si="233"/>
        <v>-194.69</v>
      </c>
      <c r="BK366" s="29">
        <f>BJ366/INDEX('EX-Rate'!A:I,MATCH('TT BoM '!BL366,'EX-Rate'!B:B,0),COLUMN('EX-Rate'!E:E))</f>
        <v>-28.113381317393308</v>
      </c>
      <c r="BL366" s="2" t="s">
        <v>2109</v>
      </c>
      <c r="BM366" s="2" t="str">
        <f t="shared" si="264"/>
        <v>LP</v>
      </c>
      <c r="BN366" s="2" t="s">
        <v>2445</v>
      </c>
      <c r="BO366" s="2" t="s">
        <v>2446</v>
      </c>
      <c r="BQ366" s="29">
        <v>-850000</v>
      </c>
      <c r="BR366" s="29">
        <v>-850000</v>
      </c>
      <c r="BS366" s="29"/>
      <c r="BT366" s="29">
        <v>-708276.8</v>
      </c>
      <c r="BU366" s="29">
        <v>252956</v>
      </c>
      <c r="BV366" s="29">
        <v>0</v>
      </c>
      <c r="CC366" s="29">
        <f t="shared" si="234"/>
        <v>0</v>
      </c>
      <c r="CD366" s="29">
        <f t="shared" si="235"/>
        <v>-28.113381317393308</v>
      </c>
      <c r="CE366" s="29">
        <f t="shared" si="236"/>
        <v>0</v>
      </c>
      <c r="CF366" s="29">
        <f t="shared" si="237"/>
        <v>-28.113381317393308</v>
      </c>
      <c r="CG366" s="29">
        <f t="shared" si="238"/>
        <v>0</v>
      </c>
      <c r="CH366" s="29">
        <f t="shared" si="239"/>
        <v>0</v>
      </c>
      <c r="CI366" s="29">
        <f t="shared" si="240"/>
        <v>-28.113381317393308</v>
      </c>
      <c r="CJ366" s="29">
        <f t="shared" si="241"/>
        <v>0</v>
      </c>
      <c r="CK366" s="29">
        <f t="shared" si="242"/>
        <v>0</v>
      </c>
      <c r="CL366" s="29">
        <f t="shared" si="243"/>
        <v>-28.113381317393308</v>
      </c>
      <c r="CM366" s="29">
        <f t="shared" si="244"/>
        <v>0</v>
      </c>
      <c r="CN366" s="29">
        <f t="shared" si="245"/>
        <v>-28.113381317393308</v>
      </c>
      <c r="CO366" s="29">
        <f t="shared" si="246"/>
        <v>-28.113381317393308</v>
      </c>
      <c r="CQ366" s="29">
        <f t="shared" si="247"/>
        <v>0</v>
      </c>
      <c r="CR366" s="29">
        <f t="shared" si="248"/>
        <v>-194.69</v>
      </c>
      <c r="CS366" s="29">
        <f t="shared" si="249"/>
        <v>0</v>
      </c>
      <c r="CT366" s="29">
        <f t="shared" si="250"/>
        <v>-194.69</v>
      </c>
      <c r="CU366" s="29">
        <f t="shared" si="251"/>
        <v>0</v>
      </c>
      <c r="CV366" s="29">
        <f t="shared" si="252"/>
        <v>0</v>
      </c>
      <c r="CW366" s="29">
        <f t="shared" si="253"/>
        <v>-194.69</v>
      </c>
      <c r="CX366" s="29">
        <f t="shared" si="254"/>
        <v>0</v>
      </c>
      <c r="CY366" s="29">
        <f t="shared" si="255"/>
        <v>0</v>
      </c>
      <c r="CZ366" s="29">
        <f t="shared" si="256"/>
        <v>-194.69</v>
      </c>
      <c r="DA366" s="29">
        <f t="shared" si="257"/>
        <v>0</v>
      </c>
      <c r="DB366" s="29">
        <f t="shared" si="258"/>
        <v>-194.69</v>
      </c>
      <c r="DC366" s="29">
        <f t="shared" si="259"/>
        <v>-194.69</v>
      </c>
    </row>
    <row r="367" spans="11:107" s="2" customFormat="1">
      <c r="K367" s="17" t="s">
        <v>124</v>
      </c>
      <c r="L367" s="17" t="s">
        <v>404</v>
      </c>
      <c r="M367" s="17" t="s">
        <v>63</v>
      </c>
      <c r="N367" s="2" t="str">
        <f t="shared" si="265"/>
        <v>JD818C607BA</v>
      </c>
      <c r="O367" s="2" t="str">
        <f t="shared" si="263"/>
        <v>BA</v>
      </c>
      <c r="P367" s="2" t="str">
        <f t="shared" si="266"/>
        <v>JD81-8C607-BA</v>
      </c>
      <c r="Q367" s="2" t="s">
        <v>3305</v>
      </c>
      <c r="R367" s="2" t="s">
        <v>3306</v>
      </c>
      <c r="S367" s="2" t="s">
        <v>2446</v>
      </c>
      <c r="T367" s="2">
        <v>1</v>
      </c>
      <c r="U367" s="2" t="s">
        <v>1375</v>
      </c>
      <c r="V367" s="2">
        <v>1</v>
      </c>
      <c r="W367" s="2" t="s">
        <v>1375</v>
      </c>
      <c r="X367" s="2" t="s">
        <v>1375</v>
      </c>
      <c r="Y367" s="2" t="s">
        <v>1375</v>
      </c>
      <c r="Z367" s="2" t="s">
        <v>1375</v>
      </c>
      <c r="AA367" s="2" t="s">
        <v>1375</v>
      </c>
      <c r="AB367" s="2">
        <v>1</v>
      </c>
      <c r="AC367" s="2" t="s">
        <v>1375</v>
      </c>
      <c r="AD367" s="2">
        <v>1</v>
      </c>
      <c r="AE367" s="2" t="s">
        <v>1375</v>
      </c>
      <c r="AF367" s="2" t="s">
        <v>1375</v>
      </c>
      <c r="AL367" s="2">
        <f t="shared" si="229"/>
        <v>1</v>
      </c>
      <c r="AM367" s="2" t="str">
        <f t="shared" si="230"/>
        <v>JD81</v>
      </c>
      <c r="AN367" s="2" t="str">
        <f t="shared" si="231"/>
        <v>8C607</v>
      </c>
      <c r="AO367" s="2" t="str">
        <f t="shared" si="260"/>
        <v>BA</v>
      </c>
      <c r="AP367" s="2" t="str">
        <f t="shared" si="232"/>
        <v>JD81-8C607-BA</v>
      </c>
      <c r="AQ367" s="2" t="s">
        <v>1672</v>
      </c>
      <c r="AR367" s="2" t="s">
        <v>1673</v>
      </c>
      <c r="AS367" s="2" t="s">
        <v>2164</v>
      </c>
      <c r="AT367" s="2" t="s">
        <v>2165</v>
      </c>
      <c r="AU367" s="2" t="s">
        <v>2441</v>
      </c>
      <c r="AV367" s="2" t="s">
        <v>2442</v>
      </c>
      <c r="AW367" s="2" t="s">
        <v>2443</v>
      </c>
      <c r="AX367" s="2" t="s">
        <v>2444</v>
      </c>
      <c r="AY367" s="2" t="s">
        <v>2108</v>
      </c>
      <c r="AZ367" s="39" t="s">
        <v>1648</v>
      </c>
      <c r="BA367" s="2" t="s">
        <v>2115</v>
      </c>
      <c r="BB367" s="29">
        <v>-179</v>
      </c>
      <c r="BC367" s="29">
        <v>-4</v>
      </c>
      <c r="BD367" s="29">
        <v>-5</v>
      </c>
      <c r="BE367" s="29">
        <v>0</v>
      </c>
      <c r="BF367" s="29">
        <v>-2.8</v>
      </c>
      <c r="BG367" s="29">
        <v>-190.8</v>
      </c>
      <c r="BH367" s="29">
        <f t="shared" si="227"/>
        <v>0</v>
      </c>
      <c r="BI367" s="29">
        <f t="shared" si="228"/>
        <v>0</v>
      </c>
      <c r="BJ367" s="29">
        <f t="shared" si="233"/>
        <v>-190.8</v>
      </c>
      <c r="BK367" s="29">
        <f>BJ367/INDEX('EX-Rate'!A:I,MATCH('TT BoM '!BL367,'EX-Rate'!B:B,0),COLUMN('EX-Rate'!E:E))</f>
        <v>-27.551662413881779</v>
      </c>
      <c r="BL367" s="2" t="s">
        <v>2109</v>
      </c>
      <c r="BM367" s="2" t="str">
        <f t="shared" si="264"/>
        <v>LP</v>
      </c>
      <c r="BN367" s="2" t="s">
        <v>2445</v>
      </c>
      <c r="BO367" s="2" t="s">
        <v>2446</v>
      </c>
      <c r="BQ367" s="29">
        <v>-770000</v>
      </c>
      <c r="BR367" s="29">
        <v>-770000</v>
      </c>
      <c r="BS367" s="29"/>
      <c r="BT367" s="29">
        <v>-450721.6</v>
      </c>
      <c r="BU367" s="29">
        <v>160972</v>
      </c>
      <c r="BV367" s="29">
        <v>0</v>
      </c>
      <c r="CC367" s="29">
        <f t="shared" si="234"/>
        <v>-27.551662413881779</v>
      </c>
      <c r="CD367" s="29">
        <f t="shared" si="235"/>
        <v>0</v>
      </c>
      <c r="CE367" s="29">
        <f t="shared" si="236"/>
        <v>-27.551662413881779</v>
      </c>
      <c r="CF367" s="29">
        <f t="shared" si="237"/>
        <v>0</v>
      </c>
      <c r="CG367" s="29">
        <f t="shared" si="238"/>
        <v>0</v>
      </c>
      <c r="CH367" s="29">
        <f t="shared" si="239"/>
        <v>0</v>
      </c>
      <c r="CI367" s="29">
        <f t="shared" si="240"/>
        <v>0</v>
      </c>
      <c r="CJ367" s="29">
        <f t="shared" si="241"/>
        <v>0</v>
      </c>
      <c r="CK367" s="29">
        <f t="shared" si="242"/>
        <v>-27.551662413881779</v>
      </c>
      <c r="CL367" s="29">
        <f t="shared" si="243"/>
        <v>0</v>
      </c>
      <c r="CM367" s="29">
        <f t="shared" si="244"/>
        <v>-27.551662413881779</v>
      </c>
      <c r="CN367" s="29">
        <f t="shared" si="245"/>
        <v>0</v>
      </c>
      <c r="CO367" s="29">
        <f t="shared" si="246"/>
        <v>0</v>
      </c>
      <c r="CQ367" s="29">
        <f t="shared" si="247"/>
        <v>-190.8</v>
      </c>
      <c r="CR367" s="29">
        <f t="shared" si="248"/>
        <v>0</v>
      </c>
      <c r="CS367" s="29">
        <f t="shared" si="249"/>
        <v>-190.8</v>
      </c>
      <c r="CT367" s="29">
        <f t="shared" si="250"/>
        <v>0</v>
      </c>
      <c r="CU367" s="29">
        <f t="shared" si="251"/>
        <v>0</v>
      </c>
      <c r="CV367" s="29">
        <f t="shared" si="252"/>
        <v>0</v>
      </c>
      <c r="CW367" s="29">
        <f t="shared" si="253"/>
        <v>0</v>
      </c>
      <c r="CX367" s="29">
        <f t="shared" si="254"/>
        <v>0</v>
      </c>
      <c r="CY367" s="29">
        <f t="shared" si="255"/>
        <v>-190.8</v>
      </c>
      <c r="CZ367" s="29">
        <f t="shared" si="256"/>
        <v>0</v>
      </c>
      <c r="DA367" s="29">
        <f t="shared" si="257"/>
        <v>-190.8</v>
      </c>
      <c r="DB367" s="29">
        <f t="shared" si="258"/>
        <v>0</v>
      </c>
      <c r="DC367" s="29">
        <f t="shared" si="259"/>
        <v>0</v>
      </c>
    </row>
    <row r="368" spans="11:107" s="2" customFormat="1">
      <c r="K368" s="17" t="s">
        <v>124</v>
      </c>
      <c r="L368" s="17" t="s">
        <v>404</v>
      </c>
      <c r="M368" s="17" t="s">
        <v>64</v>
      </c>
      <c r="N368" s="2" t="str">
        <f t="shared" si="265"/>
        <v>JD818C607CA</v>
      </c>
      <c r="O368" s="2" t="str">
        <f t="shared" si="263"/>
        <v>CA</v>
      </c>
      <c r="P368" s="2" t="str">
        <f t="shared" si="266"/>
        <v>JD81-8C607-CA</v>
      </c>
      <c r="Q368" s="2" t="s">
        <v>3305</v>
      </c>
      <c r="R368" s="2" t="s">
        <v>3306</v>
      </c>
      <c r="S368" s="2" t="s">
        <v>2446</v>
      </c>
      <c r="T368" s="2" t="s">
        <v>1375</v>
      </c>
      <c r="U368" s="2" t="s">
        <v>1375</v>
      </c>
      <c r="V368" s="2" t="s">
        <v>1375</v>
      </c>
      <c r="W368" s="2" t="s">
        <v>1375</v>
      </c>
      <c r="X368" s="2">
        <v>1</v>
      </c>
      <c r="Y368" s="2">
        <v>1</v>
      </c>
      <c r="Z368" s="2" t="s">
        <v>1375</v>
      </c>
      <c r="AA368" s="2">
        <v>1</v>
      </c>
      <c r="AB368" s="2" t="s">
        <v>1375</v>
      </c>
      <c r="AC368" s="2" t="s">
        <v>1375</v>
      </c>
      <c r="AD368" s="2" t="s">
        <v>1375</v>
      </c>
      <c r="AE368" s="2" t="s">
        <v>1375</v>
      </c>
      <c r="AF368" s="2" t="s">
        <v>1375</v>
      </c>
      <c r="AL368" s="2">
        <f t="shared" si="229"/>
        <v>1</v>
      </c>
      <c r="AM368" s="2" t="str">
        <f t="shared" si="230"/>
        <v>JD81</v>
      </c>
      <c r="AN368" s="2" t="str">
        <f t="shared" si="231"/>
        <v>8C607</v>
      </c>
      <c r="AO368" s="2" t="str">
        <f t="shared" si="260"/>
        <v>CA</v>
      </c>
      <c r="AP368" s="2" t="str">
        <f t="shared" si="232"/>
        <v>JD81-8C607-CA</v>
      </c>
      <c r="AQ368" s="2" t="s">
        <v>1672</v>
      </c>
      <c r="AR368" s="2" t="s">
        <v>1673</v>
      </c>
      <c r="AS368" s="2" t="s">
        <v>2164</v>
      </c>
      <c r="AT368" s="2" t="s">
        <v>2165</v>
      </c>
      <c r="AU368" s="2" t="s">
        <v>2447</v>
      </c>
      <c r="AV368" s="2" t="s">
        <v>2448</v>
      </c>
      <c r="AW368" s="2" t="s">
        <v>2449</v>
      </c>
      <c r="AX368" s="2" t="s">
        <v>2444</v>
      </c>
      <c r="AY368" s="2" t="s">
        <v>2108</v>
      </c>
      <c r="AZ368" s="39" t="s">
        <v>1648</v>
      </c>
      <c r="BA368" s="2" t="s">
        <v>2115</v>
      </c>
      <c r="BB368" s="29">
        <v>-178</v>
      </c>
      <c r="BC368" s="29">
        <v>-4</v>
      </c>
      <c r="BD368" s="29">
        <v>-5</v>
      </c>
      <c r="BE368" s="29">
        <v>0</v>
      </c>
      <c r="BF368" s="29">
        <v>-2.8</v>
      </c>
      <c r="BG368" s="29">
        <v>-189.8</v>
      </c>
      <c r="BH368" s="29">
        <f t="shared" si="227"/>
        <v>0</v>
      </c>
      <c r="BI368" s="29">
        <f t="shared" si="228"/>
        <v>0</v>
      </c>
      <c r="BJ368" s="29">
        <f t="shared" si="233"/>
        <v>-189.8</v>
      </c>
      <c r="BK368" s="29">
        <f>BJ368/INDEX('EX-Rate'!A:I,MATCH('TT BoM '!BL368,'EX-Rate'!B:B,0),COLUMN('EX-Rate'!E:E))</f>
        <v>-27.407261667477787</v>
      </c>
      <c r="BL368" s="2" t="s">
        <v>2109</v>
      </c>
      <c r="BM368" s="2" t="str">
        <f t="shared" si="264"/>
        <v>LP</v>
      </c>
      <c r="BN368" s="2" t="s">
        <v>2445</v>
      </c>
      <c r="BO368" s="2" t="s">
        <v>2446</v>
      </c>
      <c r="BQ368" s="29">
        <v>-770000</v>
      </c>
      <c r="BR368" s="29">
        <v>-770000</v>
      </c>
      <c r="BS368" s="29"/>
      <c r="BT368" s="29">
        <v>-450721.6</v>
      </c>
      <c r="BU368" s="29">
        <v>160972</v>
      </c>
      <c r="BV368" s="29">
        <v>0</v>
      </c>
      <c r="CC368" s="29">
        <f t="shared" si="234"/>
        <v>0</v>
      </c>
      <c r="CD368" s="29">
        <f t="shared" si="235"/>
        <v>0</v>
      </c>
      <c r="CE368" s="29">
        <f t="shared" si="236"/>
        <v>0</v>
      </c>
      <c r="CF368" s="29">
        <f t="shared" si="237"/>
        <v>0</v>
      </c>
      <c r="CG368" s="29">
        <f t="shared" si="238"/>
        <v>-27.407261667477787</v>
      </c>
      <c r="CH368" s="29">
        <f t="shared" si="239"/>
        <v>-27.407261667477787</v>
      </c>
      <c r="CI368" s="29">
        <f t="shared" si="240"/>
        <v>0</v>
      </c>
      <c r="CJ368" s="29">
        <f t="shared" si="241"/>
        <v>-27.407261667477787</v>
      </c>
      <c r="CK368" s="29">
        <f t="shared" si="242"/>
        <v>0</v>
      </c>
      <c r="CL368" s="29">
        <f t="shared" si="243"/>
        <v>0</v>
      </c>
      <c r="CM368" s="29">
        <f t="shared" si="244"/>
        <v>0</v>
      </c>
      <c r="CN368" s="29">
        <f t="shared" si="245"/>
        <v>0</v>
      </c>
      <c r="CO368" s="29">
        <f t="shared" si="246"/>
        <v>0</v>
      </c>
      <c r="CQ368" s="29">
        <f t="shared" si="247"/>
        <v>0</v>
      </c>
      <c r="CR368" s="29">
        <f t="shared" si="248"/>
        <v>0</v>
      </c>
      <c r="CS368" s="29">
        <f t="shared" si="249"/>
        <v>0</v>
      </c>
      <c r="CT368" s="29">
        <f t="shared" si="250"/>
        <v>0</v>
      </c>
      <c r="CU368" s="29">
        <f t="shared" si="251"/>
        <v>-189.8</v>
      </c>
      <c r="CV368" s="29">
        <f t="shared" si="252"/>
        <v>-189.8</v>
      </c>
      <c r="CW368" s="29">
        <f t="shared" si="253"/>
        <v>0</v>
      </c>
      <c r="CX368" s="29">
        <f t="shared" si="254"/>
        <v>-189.8</v>
      </c>
      <c r="CY368" s="29">
        <f t="shared" si="255"/>
        <v>0</v>
      </c>
      <c r="CZ368" s="29">
        <f t="shared" si="256"/>
        <v>0</v>
      </c>
      <c r="DA368" s="29">
        <f t="shared" si="257"/>
        <v>0</v>
      </c>
      <c r="DB368" s="29">
        <f t="shared" si="258"/>
        <v>0</v>
      </c>
      <c r="DC368" s="29">
        <f t="shared" si="259"/>
        <v>0</v>
      </c>
    </row>
    <row r="369" spans="11:107" s="2" customFormat="1">
      <c r="K369" s="17" t="s">
        <v>124</v>
      </c>
      <c r="L369" s="17" t="s">
        <v>404</v>
      </c>
      <c r="M369" s="17" t="s">
        <v>98</v>
      </c>
      <c r="N369" s="2" t="str">
        <f t="shared" si="265"/>
        <v>JD818C607EA</v>
      </c>
      <c r="O369" s="2" t="str">
        <f t="shared" si="263"/>
        <v>EA</v>
      </c>
      <c r="P369" s="2" t="str">
        <f t="shared" si="266"/>
        <v>JD81-8C607-EA</v>
      </c>
      <c r="Q369" s="2" t="s">
        <v>1375</v>
      </c>
      <c r="R369" s="2" t="s">
        <v>1375</v>
      </c>
      <c r="S369" s="2" t="s">
        <v>1375</v>
      </c>
      <c r="T369" s="2" t="s">
        <v>1375</v>
      </c>
      <c r="U369" s="2" t="s">
        <v>1375</v>
      </c>
      <c r="V369" s="2" t="s">
        <v>1375</v>
      </c>
      <c r="W369" s="2" t="s">
        <v>1375</v>
      </c>
      <c r="X369" s="2">
        <v>1</v>
      </c>
      <c r="Y369" s="2">
        <v>1</v>
      </c>
      <c r="Z369" s="2" t="s">
        <v>1375</v>
      </c>
      <c r="AA369" s="2">
        <v>1</v>
      </c>
      <c r="AB369" s="2" t="s">
        <v>1375</v>
      </c>
      <c r="AC369" s="2" t="s">
        <v>1375</v>
      </c>
      <c r="AD369" s="2" t="s">
        <v>1375</v>
      </c>
      <c r="AE369" s="2" t="s">
        <v>1375</v>
      </c>
      <c r="AF369" s="2" t="s">
        <v>1375</v>
      </c>
      <c r="AL369" s="2">
        <f t="shared" si="229"/>
        <v>1</v>
      </c>
      <c r="AM369" s="2" t="str">
        <f t="shared" si="230"/>
        <v>JD81</v>
      </c>
      <c r="AN369" s="2" t="str">
        <f t="shared" si="231"/>
        <v>8C607</v>
      </c>
      <c r="AO369" s="2" t="str">
        <f t="shared" si="260"/>
        <v>EA</v>
      </c>
      <c r="AP369" s="2" t="str">
        <f t="shared" si="232"/>
        <v>JD81-8C607-EA</v>
      </c>
      <c r="AQ369" s="2" t="s">
        <v>1672</v>
      </c>
      <c r="AR369" s="2" t="s">
        <v>1676</v>
      </c>
      <c r="AU369" s="2" t="s">
        <v>2116</v>
      </c>
      <c r="AV369" s="2" t="s">
        <v>2117</v>
      </c>
      <c r="AY369" s="2" t="s">
        <v>2108</v>
      </c>
      <c r="AZ369" s="39" t="s">
        <v>1648</v>
      </c>
      <c r="BA369" s="2" t="s">
        <v>2115</v>
      </c>
      <c r="BB369" s="29">
        <v>-158.5</v>
      </c>
      <c r="BC369" s="29">
        <v>-4</v>
      </c>
      <c r="BD369" s="29">
        <v>-6</v>
      </c>
      <c r="BE369" s="29">
        <v>-6</v>
      </c>
      <c r="BF369" s="29">
        <v>0</v>
      </c>
      <c r="BG369" s="29">
        <v>-168.5</v>
      </c>
      <c r="BH369" s="29">
        <f t="shared" si="227"/>
        <v>0</v>
      </c>
      <c r="BI369" s="29">
        <f t="shared" si="228"/>
        <v>0</v>
      </c>
      <c r="BJ369" s="29">
        <f t="shared" si="233"/>
        <v>-168.5</v>
      </c>
      <c r="BK369" s="29">
        <f>BJ369/INDEX('EX-Rate'!A:I,MATCH('TT BoM '!BL369,'EX-Rate'!B:B,0),COLUMN('EX-Rate'!E:E))</f>
        <v>-24.331525769072744</v>
      </c>
      <c r="BL369" s="2" t="s">
        <v>2109</v>
      </c>
      <c r="BM369" s="2" t="str">
        <f t="shared" si="264"/>
        <v>LP</v>
      </c>
      <c r="BQ369" s="29">
        <v>-569999</v>
      </c>
      <c r="BR369" s="29">
        <v>-569999</v>
      </c>
      <c r="BS369" s="29"/>
      <c r="BT369" s="29">
        <v>0</v>
      </c>
      <c r="BU369" s="29">
        <v>0</v>
      </c>
      <c r="BV369" s="29">
        <v>0</v>
      </c>
      <c r="BW369" s="2">
        <v>0</v>
      </c>
      <c r="CC369" s="29">
        <f t="shared" si="234"/>
        <v>0</v>
      </c>
      <c r="CD369" s="29">
        <f t="shared" si="235"/>
        <v>0</v>
      </c>
      <c r="CE369" s="29">
        <f t="shared" si="236"/>
        <v>0</v>
      </c>
      <c r="CF369" s="29">
        <f t="shared" si="237"/>
        <v>0</v>
      </c>
      <c r="CG369" s="29">
        <f t="shared" si="238"/>
        <v>-24.331525769072744</v>
      </c>
      <c r="CH369" s="29">
        <f t="shared" si="239"/>
        <v>-24.331525769072744</v>
      </c>
      <c r="CI369" s="29">
        <f t="shared" si="240"/>
        <v>0</v>
      </c>
      <c r="CJ369" s="29">
        <f t="shared" si="241"/>
        <v>-24.331525769072744</v>
      </c>
      <c r="CK369" s="29">
        <f t="shared" si="242"/>
        <v>0</v>
      </c>
      <c r="CL369" s="29">
        <f t="shared" si="243"/>
        <v>0</v>
      </c>
      <c r="CM369" s="29">
        <f t="shared" si="244"/>
        <v>0</v>
      </c>
      <c r="CN369" s="29">
        <f t="shared" si="245"/>
        <v>0</v>
      </c>
      <c r="CO369" s="29">
        <f t="shared" si="246"/>
        <v>0</v>
      </c>
      <c r="CQ369" s="29">
        <f t="shared" si="247"/>
        <v>0</v>
      </c>
      <c r="CR369" s="29">
        <f t="shared" si="248"/>
        <v>0</v>
      </c>
      <c r="CS369" s="29">
        <f t="shared" si="249"/>
        <v>0</v>
      </c>
      <c r="CT369" s="29">
        <f t="shared" si="250"/>
        <v>0</v>
      </c>
      <c r="CU369" s="29">
        <f t="shared" si="251"/>
        <v>-168.5</v>
      </c>
      <c r="CV369" s="29">
        <f t="shared" si="252"/>
        <v>-168.5</v>
      </c>
      <c r="CW369" s="29">
        <f t="shared" si="253"/>
        <v>0</v>
      </c>
      <c r="CX369" s="29">
        <f t="shared" si="254"/>
        <v>-168.5</v>
      </c>
      <c r="CY369" s="29">
        <f t="shared" si="255"/>
        <v>0</v>
      </c>
      <c r="CZ369" s="29">
        <f t="shared" si="256"/>
        <v>0</v>
      </c>
      <c r="DA369" s="29">
        <f t="shared" si="257"/>
        <v>0</v>
      </c>
      <c r="DB369" s="29">
        <f t="shared" si="258"/>
        <v>0</v>
      </c>
      <c r="DC369" s="29">
        <f t="shared" si="259"/>
        <v>0</v>
      </c>
    </row>
    <row r="370" spans="11:107" s="2" customFormat="1">
      <c r="K370" s="17" t="s">
        <v>132</v>
      </c>
      <c r="L370" s="17" t="s">
        <v>405</v>
      </c>
      <c r="M370" s="17" t="s">
        <v>121</v>
      </c>
      <c r="N370" s="2" t="str">
        <f t="shared" si="265"/>
        <v>8V618K218AE</v>
      </c>
      <c r="O370" s="2" t="str">
        <f t="shared" si="263"/>
        <v>AE</v>
      </c>
      <c r="P370" s="2" t="str">
        <f t="shared" si="266"/>
        <v>8V61-8K218-AE</v>
      </c>
      <c r="Q370" s="2" t="s">
        <v>3305</v>
      </c>
      <c r="R370" s="2" t="s">
        <v>3306</v>
      </c>
      <c r="S370" s="2" t="s">
        <v>2254</v>
      </c>
      <c r="T370" s="2">
        <v>1</v>
      </c>
      <c r="U370" s="2">
        <v>1</v>
      </c>
      <c r="V370" s="2">
        <v>1</v>
      </c>
      <c r="W370" s="2">
        <v>1</v>
      </c>
      <c r="X370" s="2">
        <v>1</v>
      </c>
      <c r="Y370" s="2">
        <v>1</v>
      </c>
      <c r="Z370" s="2">
        <v>1</v>
      </c>
      <c r="AA370" s="2">
        <v>1</v>
      </c>
      <c r="AB370" s="2">
        <v>1</v>
      </c>
      <c r="AC370" s="2">
        <v>1</v>
      </c>
      <c r="AD370" s="2">
        <v>1</v>
      </c>
      <c r="AE370" s="2">
        <v>1</v>
      </c>
      <c r="AF370" s="2">
        <v>1</v>
      </c>
      <c r="AL370" s="2">
        <f t="shared" si="229"/>
        <v>1</v>
      </c>
      <c r="AM370" s="2" t="str">
        <f t="shared" si="230"/>
        <v>8V61</v>
      </c>
      <c r="AN370" s="2" t="str">
        <f t="shared" si="231"/>
        <v>8K218</v>
      </c>
      <c r="AO370" s="2" t="str">
        <f t="shared" si="260"/>
        <v>AE</v>
      </c>
      <c r="AP370" s="2" t="str">
        <f t="shared" si="232"/>
        <v>8V61-8K218-AE</v>
      </c>
      <c r="AQ370" s="2" t="s">
        <v>2063</v>
      </c>
      <c r="AR370" s="2" t="s">
        <v>3881</v>
      </c>
      <c r="AU370" s="2" t="s">
        <v>3664</v>
      </c>
      <c r="AV370" s="2" t="s">
        <v>3665</v>
      </c>
      <c r="AW370" s="2" t="s">
        <v>3666</v>
      </c>
      <c r="AZ370" s="39" t="s">
        <v>1648</v>
      </c>
      <c r="BA370" s="2" t="s">
        <v>2115</v>
      </c>
      <c r="BB370" s="29"/>
      <c r="BC370" s="29"/>
      <c r="BD370" s="29"/>
      <c r="BE370" s="29"/>
      <c r="BF370" s="29"/>
      <c r="BG370" s="29">
        <v>-19.149999999999999</v>
      </c>
      <c r="BH370" s="29">
        <f t="shared" si="227"/>
        <v>0</v>
      </c>
      <c r="BI370" s="29">
        <f t="shared" si="228"/>
        <v>0</v>
      </c>
      <c r="BJ370" s="29">
        <f t="shared" si="233"/>
        <v>-19.149999999999999</v>
      </c>
      <c r="BK370" s="29">
        <f>BJ370/INDEX('EX-Rate'!A:I,MATCH('TT BoM '!BL370,'EX-Rate'!B:B,0),COLUMN('EX-Rate'!E:E))</f>
        <v>-2.7652742936364572</v>
      </c>
      <c r="BL370" s="2" t="s">
        <v>2109</v>
      </c>
      <c r="BM370" s="2" t="str">
        <f t="shared" si="264"/>
        <v>LP</v>
      </c>
      <c r="BO370" s="2" t="s">
        <v>2254</v>
      </c>
      <c r="BQ370" s="29"/>
      <c r="BR370" s="29"/>
      <c r="BS370" s="29"/>
      <c r="BT370" s="29"/>
      <c r="BU370" s="29"/>
      <c r="BV370" s="29"/>
      <c r="CC370" s="29">
        <f t="shared" si="234"/>
        <v>-2.7652742936364572</v>
      </c>
      <c r="CD370" s="29">
        <f t="shared" si="235"/>
        <v>-2.7652742936364572</v>
      </c>
      <c r="CE370" s="29">
        <f t="shared" si="236"/>
        <v>-2.7652742936364572</v>
      </c>
      <c r="CF370" s="29">
        <f t="shared" si="237"/>
        <v>-2.7652742936364572</v>
      </c>
      <c r="CG370" s="29">
        <f t="shared" si="238"/>
        <v>-2.7652742936364572</v>
      </c>
      <c r="CH370" s="29">
        <f t="shared" si="239"/>
        <v>-2.7652742936364572</v>
      </c>
      <c r="CI370" s="29">
        <f t="shared" si="240"/>
        <v>-2.7652742936364572</v>
      </c>
      <c r="CJ370" s="29">
        <f t="shared" si="241"/>
        <v>-2.7652742936364572</v>
      </c>
      <c r="CK370" s="29">
        <f t="shared" si="242"/>
        <v>-2.7652742936364572</v>
      </c>
      <c r="CL370" s="29">
        <f t="shared" si="243"/>
        <v>-2.7652742936364572</v>
      </c>
      <c r="CM370" s="29">
        <f t="shared" si="244"/>
        <v>-2.7652742936364572</v>
      </c>
      <c r="CN370" s="29">
        <f t="shared" si="245"/>
        <v>-2.7652742936364572</v>
      </c>
      <c r="CO370" s="29">
        <f t="shared" si="246"/>
        <v>-2.7652742936364572</v>
      </c>
      <c r="CQ370" s="29">
        <f t="shared" si="247"/>
        <v>-19.149999999999999</v>
      </c>
      <c r="CR370" s="29">
        <f t="shared" si="248"/>
        <v>-19.149999999999999</v>
      </c>
      <c r="CS370" s="29">
        <f t="shared" si="249"/>
        <v>-19.149999999999999</v>
      </c>
      <c r="CT370" s="29">
        <f t="shared" si="250"/>
        <v>-19.149999999999999</v>
      </c>
      <c r="CU370" s="29">
        <f t="shared" si="251"/>
        <v>-19.149999999999999</v>
      </c>
      <c r="CV370" s="29">
        <f t="shared" si="252"/>
        <v>-19.149999999999999</v>
      </c>
      <c r="CW370" s="29">
        <f t="shared" si="253"/>
        <v>-19.149999999999999</v>
      </c>
      <c r="CX370" s="29">
        <f t="shared" si="254"/>
        <v>-19.149999999999999</v>
      </c>
      <c r="CY370" s="29">
        <f t="shared" si="255"/>
        <v>-19.149999999999999</v>
      </c>
      <c r="CZ370" s="29">
        <f t="shared" si="256"/>
        <v>-19.149999999999999</v>
      </c>
      <c r="DA370" s="29">
        <f t="shared" si="257"/>
        <v>-19.149999999999999</v>
      </c>
      <c r="DB370" s="29">
        <f t="shared" si="258"/>
        <v>-19.149999999999999</v>
      </c>
      <c r="DC370" s="29">
        <f t="shared" si="259"/>
        <v>-19.149999999999999</v>
      </c>
    </row>
    <row r="371" spans="11:107" s="2" customFormat="1">
      <c r="K371" s="17" t="s">
        <v>124</v>
      </c>
      <c r="L371" s="17" t="s">
        <v>406</v>
      </c>
      <c r="M371" s="17" t="s">
        <v>64</v>
      </c>
      <c r="N371" s="2" t="str">
        <f t="shared" si="265"/>
        <v>JD818K501CA</v>
      </c>
      <c r="O371" s="2" t="str">
        <f t="shared" si="263"/>
        <v>CA</v>
      </c>
      <c r="P371" s="2" t="str">
        <f t="shared" si="266"/>
        <v>JD81-8K501-CA</v>
      </c>
      <c r="Q371" s="2" t="s">
        <v>3305</v>
      </c>
      <c r="R371" s="2" t="s">
        <v>3306</v>
      </c>
      <c r="S371" s="2" t="s">
        <v>2363</v>
      </c>
      <c r="T371" s="2" t="s">
        <v>1375</v>
      </c>
      <c r="U371" s="2" t="s">
        <v>1375</v>
      </c>
      <c r="V371" s="2" t="s">
        <v>1375</v>
      </c>
      <c r="W371" s="2" t="s">
        <v>1375</v>
      </c>
      <c r="X371" s="2" t="s">
        <v>1375</v>
      </c>
      <c r="Y371" s="2">
        <v>2</v>
      </c>
      <c r="Z371" s="2" t="s">
        <v>1375</v>
      </c>
      <c r="AA371" s="2">
        <v>2</v>
      </c>
      <c r="AB371" s="2" t="s">
        <v>1375</v>
      </c>
      <c r="AC371" s="2" t="s">
        <v>1375</v>
      </c>
      <c r="AD371" s="2" t="s">
        <v>1375</v>
      </c>
      <c r="AE371" s="2" t="s">
        <v>1375</v>
      </c>
      <c r="AF371" s="2" t="s">
        <v>1375</v>
      </c>
      <c r="AL371" s="2">
        <f t="shared" si="229"/>
        <v>1</v>
      </c>
      <c r="AM371" s="2" t="str">
        <f t="shared" si="230"/>
        <v>JD81</v>
      </c>
      <c r="AN371" s="2" t="str">
        <f t="shared" si="231"/>
        <v>8K501</v>
      </c>
      <c r="AO371" s="2" t="str">
        <f t="shared" si="260"/>
        <v>CA</v>
      </c>
      <c r="AP371" s="2" t="str">
        <f t="shared" si="232"/>
        <v>JD81-8K501-CA</v>
      </c>
      <c r="AQ371" s="2" t="s">
        <v>1672</v>
      </c>
      <c r="AR371" s="2" t="s">
        <v>1673</v>
      </c>
      <c r="AS371" s="2" t="s">
        <v>2450</v>
      </c>
      <c r="AT371" s="2" t="s">
        <v>2165</v>
      </c>
      <c r="AU371" s="2" t="s">
        <v>2358</v>
      </c>
      <c r="AV371" s="2" t="s">
        <v>2359</v>
      </c>
      <c r="AW371" s="2">
        <v>0</v>
      </c>
      <c r="AX371" s="2">
        <v>0</v>
      </c>
      <c r="AY371" s="2" t="s">
        <v>2108</v>
      </c>
      <c r="AZ371" s="39" t="s">
        <v>1648</v>
      </c>
      <c r="BA371" s="2" t="s">
        <v>2115</v>
      </c>
      <c r="BB371" s="29">
        <v>-6.29</v>
      </c>
      <c r="BC371" s="29">
        <v>-0.08</v>
      </c>
      <c r="BD371" s="29">
        <v>-0.15</v>
      </c>
      <c r="BE371" s="29">
        <v>0</v>
      </c>
      <c r="BF371" s="29">
        <v>0</v>
      </c>
      <c r="BG371" s="29">
        <v>-6.5200000000000005</v>
      </c>
      <c r="BH371" s="29">
        <f t="shared" si="227"/>
        <v>0</v>
      </c>
      <c r="BI371" s="29">
        <f t="shared" si="228"/>
        <v>0</v>
      </c>
      <c r="BJ371" s="29">
        <f t="shared" si="233"/>
        <v>-6.5200000000000005</v>
      </c>
      <c r="BK371" s="29">
        <f>BJ371/INDEX('EX-Rate'!A:I,MATCH('TT BoM '!BL371,'EX-Rate'!B:B,0),COLUMN('EX-Rate'!E:E))</f>
        <v>-0.94149286655403142</v>
      </c>
      <c r="BL371" s="2" t="s">
        <v>2109</v>
      </c>
      <c r="BM371" s="2" t="str">
        <f t="shared" si="264"/>
        <v>LP</v>
      </c>
      <c r="BN371" s="2" t="s">
        <v>2362</v>
      </c>
      <c r="BO371" s="2" t="s">
        <v>2363</v>
      </c>
      <c r="BQ371" s="29">
        <v>-25000</v>
      </c>
      <c r="BR371" s="29">
        <v>-25000</v>
      </c>
      <c r="BS371" s="29"/>
      <c r="BT371" s="29">
        <v>0</v>
      </c>
      <c r="BU371" s="29">
        <v>0</v>
      </c>
      <c r="BV371" s="29">
        <v>0</v>
      </c>
      <c r="CC371" s="29">
        <f t="shared" si="234"/>
        <v>0</v>
      </c>
      <c r="CD371" s="29">
        <f t="shared" si="235"/>
        <v>0</v>
      </c>
      <c r="CE371" s="29">
        <f t="shared" si="236"/>
        <v>0</v>
      </c>
      <c r="CF371" s="29">
        <f t="shared" si="237"/>
        <v>0</v>
      </c>
      <c r="CG371" s="29">
        <f t="shared" si="238"/>
        <v>0</v>
      </c>
      <c r="CH371" s="29">
        <f t="shared" si="239"/>
        <v>-1.8829857331080628</v>
      </c>
      <c r="CI371" s="29">
        <f t="shared" si="240"/>
        <v>0</v>
      </c>
      <c r="CJ371" s="29">
        <f t="shared" si="241"/>
        <v>-1.8829857331080628</v>
      </c>
      <c r="CK371" s="29">
        <f t="shared" si="242"/>
        <v>0</v>
      </c>
      <c r="CL371" s="29">
        <f t="shared" si="243"/>
        <v>0</v>
      </c>
      <c r="CM371" s="29">
        <f t="shared" si="244"/>
        <v>0</v>
      </c>
      <c r="CN371" s="29">
        <f t="shared" si="245"/>
        <v>0</v>
      </c>
      <c r="CO371" s="29">
        <f t="shared" si="246"/>
        <v>0</v>
      </c>
      <c r="CQ371" s="29">
        <f t="shared" si="247"/>
        <v>0</v>
      </c>
      <c r="CR371" s="29">
        <f t="shared" si="248"/>
        <v>0</v>
      </c>
      <c r="CS371" s="29">
        <f t="shared" si="249"/>
        <v>0</v>
      </c>
      <c r="CT371" s="29">
        <f t="shared" si="250"/>
        <v>0</v>
      </c>
      <c r="CU371" s="29">
        <f t="shared" si="251"/>
        <v>0</v>
      </c>
      <c r="CV371" s="29">
        <f t="shared" si="252"/>
        <v>-13.040000000000001</v>
      </c>
      <c r="CW371" s="29">
        <f t="shared" si="253"/>
        <v>0</v>
      </c>
      <c r="CX371" s="29">
        <f t="shared" si="254"/>
        <v>-13.040000000000001</v>
      </c>
      <c r="CY371" s="29">
        <f t="shared" si="255"/>
        <v>0</v>
      </c>
      <c r="CZ371" s="29">
        <f t="shared" si="256"/>
        <v>0</v>
      </c>
      <c r="DA371" s="29">
        <f t="shared" si="257"/>
        <v>0</v>
      </c>
      <c r="DB371" s="29">
        <f t="shared" si="258"/>
        <v>0</v>
      </c>
      <c r="DC371" s="29">
        <f t="shared" si="259"/>
        <v>0</v>
      </c>
    </row>
    <row r="372" spans="11:107" s="2" customFormat="1">
      <c r="K372" s="17" t="s">
        <v>124</v>
      </c>
      <c r="L372" s="17" t="s">
        <v>407</v>
      </c>
      <c r="M372" s="17" t="s">
        <v>20</v>
      </c>
      <c r="N372" s="2" t="str">
        <f t="shared" si="265"/>
        <v>JD818W005AA</v>
      </c>
      <c r="O372" s="2" t="str">
        <f t="shared" si="263"/>
        <v>AA</v>
      </c>
      <c r="P372" s="2" t="str">
        <f t="shared" si="266"/>
        <v>JD81-8W005-AA</v>
      </c>
      <c r="Q372" s="2" t="s">
        <v>3305</v>
      </c>
      <c r="R372" s="2" t="s">
        <v>3306</v>
      </c>
      <c r="S372" s="2" t="s">
        <v>2363</v>
      </c>
      <c r="T372" s="2">
        <v>1</v>
      </c>
      <c r="U372" s="2">
        <v>1</v>
      </c>
      <c r="V372" s="2">
        <v>1</v>
      </c>
      <c r="W372" s="2">
        <v>1</v>
      </c>
      <c r="X372" s="2" t="s">
        <v>1375</v>
      </c>
      <c r="Y372" s="2" t="s">
        <v>1375</v>
      </c>
      <c r="Z372" s="2">
        <v>1</v>
      </c>
      <c r="AA372" s="2" t="s">
        <v>1375</v>
      </c>
      <c r="AB372" s="2">
        <v>1</v>
      </c>
      <c r="AC372" s="2">
        <v>1</v>
      </c>
      <c r="AD372" s="2">
        <v>1</v>
      </c>
      <c r="AE372" s="2">
        <v>1</v>
      </c>
      <c r="AF372" s="2">
        <v>1</v>
      </c>
      <c r="AL372" s="2">
        <f t="shared" si="229"/>
        <v>1</v>
      </c>
      <c r="AM372" s="2" t="str">
        <f t="shared" si="230"/>
        <v>JD81</v>
      </c>
      <c r="AN372" s="2" t="str">
        <f t="shared" si="231"/>
        <v>8W005</v>
      </c>
      <c r="AO372" s="2" t="str">
        <f t="shared" si="260"/>
        <v>AA</v>
      </c>
      <c r="AP372" s="2" t="str">
        <f t="shared" si="232"/>
        <v>JD81-8W005-AA</v>
      </c>
      <c r="AQ372" s="2" t="s">
        <v>1672</v>
      </c>
      <c r="AR372" s="2" t="s">
        <v>1673</v>
      </c>
      <c r="AS372" s="2" t="s">
        <v>2164</v>
      </c>
      <c r="AT372" s="2" t="s">
        <v>2165</v>
      </c>
      <c r="AU372" s="2" t="s">
        <v>2358</v>
      </c>
      <c r="AV372" s="2" t="s">
        <v>2359</v>
      </c>
      <c r="AW372" s="2" t="s">
        <v>2360</v>
      </c>
      <c r="AX372" s="2" t="s">
        <v>2451</v>
      </c>
      <c r="AY372" s="2" t="s">
        <v>2108</v>
      </c>
      <c r="AZ372" s="39" t="s">
        <v>1648</v>
      </c>
      <c r="BA372" s="2" t="s">
        <v>2115</v>
      </c>
      <c r="BB372" s="29">
        <v>-16.8</v>
      </c>
      <c r="BC372" s="29">
        <v>-0.1</v>
      </c>
      <c r="BD372" s="29">
        <v>-0.2</v>
      </c>
      <c r="BE372" s="29">
        <v>0</v>
      </c>
      <c r="BF372" s="29">
        <v>0</v>
      </c>
      <c r="BG372" s="29">
        <v>-17.100000000000001</v>
      </c>
      <c r="BH372" s="29">
        <f t="shared" si="227"/>
        <v>0</v>
      </c>
      <c r="BI372" s="29">
        <f t="shared" si="228"/>
        <v>0</v>
      </c>
      <c r="BJ372" s="29">
        <f t="shared" si="233"/>
        <v>-17.100000000000001</v>
      </c>
      <c r="BK372" s="29">
        <f>BJ372/INDEX('EX-Rate'!A:I,MATCH('TT BoM '!BL372,'EX-Rate'!B:B,0),COLUMN('EX-Rate'!E:E))</f>
        <v>-2.4692527635082726</v>
      </c>
      <c r="BL372" s="2" t="s">
        <v>2109</v>
      </c>
      <c r="BM372" s="2" t="str">
        <f t="shared" si="264"/>
        <v>LP</v>
      </c>
      <c r="BN372" s="2" t="s">
        <v>2362</v>
      </c>
      <c r="BO372" s="2" t="s">
        <v>2363</v>
      </c>
      <c r="BQ372" s="29">
        <v>-68000</v>
      </c>
      <c r="BR372" s="29">
        <v>-68000</v>
      </c>
      <c r="BS372" s="29"/>
      <c r="BT372" s="29">
        <v>0</v>
      </c>
      <c r="BU372" s="29">
        <v>0</v>
      </c>
      <c r="BV372" s="29">
        <v>0</v>
      </c>
      <c r="CC372" s="29">
        <f t="shared" si="234"/>
        <v>-2.4692527635082726</v>
      </c>
      <c r="CD372" s="29">
        <f t="shared" si="235"/>
        <v>-2.4692527635082726</v>
      </c>
      <c r="CE372" s="29">
        <f t="shared" si="236"/>
        <v>-2.4692527635082726</v>
      </c>
      <c r="CF372" s="29">
        <f t="shared" si="237"/>
        <v>-2.4692527635082726</v>
      </c>
      <c r="CG372" s="29">
        <f t="shared" si="238"/>
        <v>0</v>
      </c>
      <c r="CH372" s="29">
        <f t="shared" si="239"/>
        <v>0</v>
      </c>
      <c r="CI372" s="29">
        <f t="shared" si="240"/>
        <v>-2.4692527635082726</v>
      </c>
      <c r="CJ372" s="29">
        <f t="shared" si="241"/>
        <v>0</v>
      </c>
      <c r="CK372" s="29">
        <f t="shared" si="242"/>
        <v>-2.4692527635082726</v>
      </c>
      <c r="CL372" s="29">
        <f t="shared" si="243"/>
        <v>-2.4692527635082726</v>
      </c>
      <c r="CM372" s="29">
        <f t="shared" si="244"/>
        <v>-2.4692527635082726</v>
      </c>
      <c r="CN372" s="29">
        <f t="shared" si="245"/>
        <v>-2.4692527635082726</v>
      </c>
      <c r="CO372" s="29">
        <f t="shared" si="246"/>
        <v>-2.4692527635082726</v>
      </c>
      <c r="CQ372" s="29">
        <f t="shared" si="247"/>
        <v>-17.100000000000001</v>
      </c>
      <c r="CR372" s="29">
        <f t="shared" si="248"/>
        <v>-17.100000000000001</v>
      </c>
      <c r="CS372" s="29">
        <f t="shared" si="249"/>
        <v>-17.100000000000001</v>
      </c>
      <c r="CT372" s="29">
        <f t="shared" si="250"/>
        <v>-17.100000000000001</v>
      </c>
      <c r="CU372" s="29">
        <f t="shared" si="251"/>
        <v>0</v>
      </c>
      <c r="CV372" s="29">
        <f t="shared" si="252"/>
        <v>0</v>
      </c>
      <c r="CW372" s="29">
        <f t="shared" si="253"/>
        <v>-17.100000000000001</v>
      </c>
      <c r="CX372" s="29">
        <f t="shared" si="254"/>
        <v>0</v>
      </c>
      <c r="CY372" s="29">
        <f t="shared" si="255"/>
        <v>-17.100000000000001</v>
      </c>
      <c r="CZ372" s="29">
        <f t="shared" si="256"/>
        <v>-17.100000000000001</v>
      </c>
      <c r="DA372" s="29">
        <f t="shared" si="257"/>
        <v>-17.100000000000001</v>
      </c>
      <c r="DB372" s="29">
        <f t="shared" si="258"/>
        <v>-17.100000000000001</v>
      </c>
      <c r="DC372" s="29">
        <f t="shared" si="259"/>
        <v>-17.100000000000001</v>
      </c>
    </row>
    <row r="373" spans="11:107" s="2" customFormat="1">
      <c r="K373" s="17" t="s">
        <v>124</v>
      </c>
      <c r="L373" s="17" t="s">
        <v>407</v>
      </c>
      <c r="M373" s="17" t="s">
        <v>64</v>
      </c>
      <c r="N373" s="2" t="str">
        <f t="shared" si="265"/>
        <v>JD818W005CA</v>
      </c>
      <c r="O373" s="2" t="str">
        <f t="shared" si="263"/>
        <v>CA</v>
      </c>
      <c r="P373" s="2" t="str">
        <f t="shared" si="266"/>
        <v>JD81-8W005-CA</v>
      </c>
      <c r="Q373" s="2" t="s">
        <v>3305</v>
      </c>
      <c r="R373" s="2" t="s">
        <v>3306</v>
      </c>
      <c r="S373" s="2" t="s">
        <v>2363</v>
      </c>
      <c r="T373" s="2" t="s">
        <v>1375</v>
      </c>
      <c r="U373" s="2" t="s">
        <v>1375</v>
      </c>
      <c r="V373" s="2" t="s">
        <v>1375</v>
      </c>
      <c r="W373" s="2" t="s">
        <v>1375</v>
      </c>
      <c r="X373" s="2">
        <v>1</v>
      </c>
      <c r="Y373" s="2">
        <v>1</v>
      </c>
      <c r="Z373" s="2" t="s">
        <v>1375</v>
      </c>
      <c r="AA373" s="2">
        <v>1</v>
      </c>
      <c r="AB373" s="2" t="s">
        <v>1375</v>
      </c>
      <c r="AC373" s="2" t="s">
        <v>1375</v>
      </c>
      <c r="AD373" s="2" t="s">
        <v>1375</v>
      </c>
      <c r="AE373" s="2" t="s">
        <v>1375</v>
      </c>
      <c r="AF373" s="2" t="s">
        <v>1375</v>
      </c>
      <c r="AL373" s="2">
        <f t="shared" si="229"/>
        <v>1</v>
      </c>
      <c r="AM373" s="2" t="str">
        <f t="shared" si="230"/>
        <v>JD81</v>
      </c>
      <c r="AN373" s="2" t="str">
        <f t="shared" si="231"/>
        <v>8W005</v>
      </c>
      <c r="AO373" s="2" t="str">
        <f t="shared" si="260"/>
        <v>CA</v>
      </c>
      <c r="AP373" s="2" t="str">
        <f t="shared" si="232"/>
        <v>JD81-8W005-CA</v>
      </c>
      <c r="AQ373" s="2" t="s">
        <v>1672</v>
      </c>
      <c r="AR373" s="2" t="s">
        <v>1673</v>
      </c>
      <c r="AS373" s="2" t="s">
        <v>2164</v>
      </c>
      <c r="AT373" s="2" t="s">
        <v>2165</v>
      </c>
      <c r="AU373" s="2" t="s">
        <v>2358</v>
      </c>
      <c r="AV373" s="2" t="s">
        <v>2359</v>
      </c>
      <c r="AW373" s="2" t="s">
        <v>2360</v>
      </c>
      <c r="AX373" s="2" t="s">
        <v>2451</v>
      </c>
      <c r="AY373" s="2" t="s">
        <v>2108</v>
      </c>
      <c r="AZ373" s="39" t="s">
        <v>1648</v>
      </c>
      <c r="BA373" s="2" t="s">
        <v>2115</v>
      </c>
      <c r="BB373" s="29">
        <v>-32.909999999999997</v>
      </c>
      <c r="BC373" s="29">
        <v>-0.03</v>
      </c>
      <c r="BD373" s="29">
        <v>-0.06</v>
      </c>
      <c r="BE373" s="29">
        <v>0</v>
      </c>
      <c r="BF373" s="29">
        <v>0</v>
      </c>
      <c r="BG373" s="29">
        <v>-33</v>
      </c>
      <c r="BH373" s="29">
        <f t="shared" si="227"/>
        <v>0</v>
      </c>
      <c r="BI373" s="29">
        <f t="shared" si="228"/>
        <v>0</v>
      </c>
      <c r="BJ373" s="29">
        <f t="shared" si="233"/>
        <v>-33</v>
      </c>
      <c r="BK373" s="29">
        <f>BJ373/INDEX('EX-Rate'!A:I,MATCH('TT BoM '!BL373,'EX-Rate'!B:B,0),COLUMN('EX-Rate'!E:E))</f>
        <v>-4.7652246313317539</v>
      </c>
      <c r="BL373" s="2" t="s">
        <v>2109</v>
      </c>
      <c r="BM373" s="2" t="str">
        <f t="shared" si="264"/>
        <v>LP</v>
      </c>
      <c r="BN373" s="2" t="s">
        <v>2362</v>
      </c>
      <c r="BO373" s="2" t="s">
        <v>2363</v>
      </c>
      <c r="BQ373" s="29">
        <v>-194000</v>
      </c>
      <c r="BR373" s="29">
        <v>-194000</v>
      </c>
      <c r="BS373" s="29"/>
      <c r="BT373" s="29">
        <v>0</v>
      </c>
      <c r="BU373" s="29">
        <v>0</v>
      </c>
      <c r="BV373" s="29">
        <v>0</v>
      </c>
      <c r="CC373" s="29">
        <f t="shared" si="234"/>
        <v>0</v>
      </c>
      <c r="CD373" s="29">
        <f t="shared" si="235"/>
        <v>0</v>
      </c>
      <c r="CE373" s="29">
        <f t="shared" si="236"/>
        <v>0</v>
      </c>
      <c r="CF373" s="29">
        <f t="shared" si="237"/>
        <v>0</v>
      </c>
      <c r="CG373" s="29">
        <f t="shared" si="238"/>
        <v>-4.7652246313317539</v>
      </c>
      <c r="CH373" s="29">
        <f t="shared" si="239"/>
        <v>-4.7652246313317539</v>
      </c>
      <c r="CI373" s="29">
        <f t="shared" si="240"/>
        <v>0</v>
      </c>
      <c r="CJ373" s="29">
        <f t="shared" si="241"/>
        <v>-4.7652246313317539</v>
      </c>
      <c r="CK373" s="29">
        <f t="shared" si="242"/>
        <v>0</v>
      </c>
      <c r="CL373" s="29">
        <f t="shared" si="243"/>
        <v>0</v>
      </c>
      <c r="CM373" s="29">
        <f t="shared" si="244"/>
        <v>0</v>
      </c>
      <c r="CN373" s="29">
        <f t="shared" si="245"/>
        <v>0</v>
      </c>
      <c r="CO373" s="29">
        <f t="shared" si="246"/>
        <v>0</v>
      </c>
      <c r="CQ373" s="29">
        <f t="shared" si="247"/>
        <v>0</v>
      </c>
      <c r="CR373" s="29">
        <f t="shared" si="248"/>
        <v>0</v>
      </c>
      <c r="CS373" s="29">
        <f t="shared" si="249"/>
        <v>0</v>
      </c>
      <c r="CT373" s="29">
        <f t="shared" si="250"/>
        <v>0</v>
      </c>
      <c r="CU373" s="29">
        <f t="shared" si="251"/>
        <v>-33</v>
      </c>
      <c r="CV373" s="29">
        <f t="shared" si="252"/>
        <v>-33</v>
      </c>
      <c r="CW373" s="29">
        <f t="shared" si="253"/>
        <v>0</v>
      </c>
      <c r="CX373" s="29">
        <f t="shared" si="254"/>
        <v>-33</v>
      </c>
      <c r="CY373" s="29">
        <f t="shared" si="255"/>
        <v>0</v>
      </c>
      <c r="CZ373" s="29">
        <f t="shared" si="256"/>
        <v>0</v>
      </c>
      <c r="DA373" s="29">
        <f t="shared" si="257"/>
        <v>0</v>
      </c>
      <c r="DB373" s="29">
        <f t="shared" si="258"/>
        <v>0</v>
      </c>
      <c r="DC373" s="29">
        <f t="shared" si="259"/>
        <v>0</v>
      </c>
    </row>
    <row r="374" spans="11:107" s="2" customFormat="1">
      <c r="K374" s="17" t="s">
        <v>408</v>
      </c>
      <c r="L374" s="17" t="s">
        <v>409</v>
      </c>
      <c r="M374" s="17" t="s">
        <v>20</v>
      </c>
      <c r="N374" s="2" t="str">
        <f t="shared" si="265"/>
        <v>DU5A9A095AA</v>
      </c>
      <c r="O374" s="2" t="str">
        <f t="shared" si="263"/>
        <v>AA</v>
      </c>
      <c r="P374" s="2" t="str">
        <f t="shared" si="266"/>
        <v>DU5A-9A095-AA</v>
      </c>
      <c r="Q374" s="2" t="s">
        <v>3305</v>
      </c>
      <c r="R374" s="2" t="s">
        <v>3306</v>
      </c>
      <c r="S374" s="2" t="s">
        <v>3125</v>
      </c>
      <c r="T374" s="2">
        <v>1</v>
      </c>
      <c r="U374" s="2">
        <v>1</v>
      </c>
      <c r="V374" s="2">
        <v>1</v>
      </c>
      <c r="W374" s="2">
        <v>1</v>
      </c>
      <c r="X374" s="2">
        <v>1</v>
      </c>
      <c r="Y374" s="2">
        <v>1</v>
      </c>
      <c r="Z374" s="2">
        <v>1</v>
      </c>
      <c r="AA374" s="2">
        <v>1</v>
      </c>
      <c r="AB374" s="2">
        <v>1</v>
      </c>
      <c r="AC374" s="2">
        <v>1</v>
      </c>
      <c r="AD374" s="2">
        <v>1</v>
      </c>
      <c r="AE374" s="2">
        <v>1</v>
      </c>
      <c r="AF374" s="2">
        <v>1</v>
      </c>
      <c r="AL374" s="2">
        <f t="shared" si="229"/>
        <v>1</v>
      </c>
      <c r="AM374" s="2" t="str">
        <f t="shared" si="230"/>
        <v>DU5A</v>
      </c>
      <c r="AN374" s="2" t="str">
        <f t="shared" si="231"/>
        <v>9A095</v>
      </c>
      <c r="AO374" s="2" t="str">
        <f t="shared" si="260"/>
        <v>AA</v>
      </c>
      <c r="AP374" s="2" t="str">
        <f t="shared" si="232"/>
        <v>DU5A-9A095-AA</v>
      </c>
      <c r="AQ374" s="2" t="s">
        <v>1672</v>
      </c>
      <c r="AR374" s="2" t="s">
        <v>1687</v>
      </c>
      <c r="AU374" s="2" t="s">
        <v>3667</v>
      </c>
      <c r="AV374" s="2" t="s">
        <v>3668</v>
      </c>
      <c r="AW374" s="2">
        <v>0</v>
      </c>
      <c r="AY374" s="2" t="s">
        <v>1686</v>
      </c>
      <c r="AZ374" s="2" t="s">
        <v>2124</v>
      </c>
      <c r="BA374" s="2" t="s">
        <v>2073</v>
      </c>
      <c r="BB374" s="29"/>
      <c r="BC374" s="29"/>
      <c r="BD374" s="29"/>
      <c r="BE374" s="29"/>
      <c r="BF374" s="29"/>
      <c r="BG374" s="29">
        <v>-0.1</v>
      </c>
      <c r="BH374" s="29">
        <f t="shared" si="227"/>
        <v>0</v>
      </c>
      <c r="BI374" s="29">
        <f t="shared" si="228"/>
        <v>0</v>
      </c>
      <c r="BJ374" s="29">
        <f t="shared" si="233"/>
        <v>-0.1</v>
      </c>
      <c r="BK374" s="29">
        <f>BJ374/INDEX('EX-Rate'!A:I,MATCH('TT BoM '!BL374,'EX-Rate'!B:B,0),COLUMN('EX-Rate'!E:E))</f>
        <v>-1.4440074640399255E-2</v>
      </c>
      <c r="BL374" s="2" t="s">
        <v>2109</v>
      </c>
      <c r="BM374" s="2" t="str">
        <f t="shared" si="264"/>
        <v>LP</v>
      </c>
      <c r="BN374" s="2" t="s">
        <v>3124</v>
      </c>
      <c r="BO374" s="2" t="s">
        <v>3125</v>
      </c>
      <c r="BQ374" s="29"/>
      <c r="BR374" s="29"/>
      <c r="BS374" s="29"/>
      <c r="BT374" s="29"/>
      <c r="BU374" s="29"/>
      <c r="BV374" s="29"/>
      <c r="CC374" s="29">
        <f t="shared" si="234"/>
        <v>-1.4440074640399255E-2</v>
      </c>
      <c r="CD374" s="29">
        <f t="shared" si="235"/>
        <v>-1.4440074640399255E-2</v>
      </c>
      <c r="CE374" s="29">
        <f t="shared" si="236"/>
        <v>-1.4440074640399255E-2</v>
      </c>
      <c r="CF374" s="29">
        <f t="shared" si="237"/>
        <v>-1.4440074640399255E-2</v>
      </c>
      <c r="CG374" s="29">
        <f t="shared" si="238"/>
        <v>-1.4440074640399255E-2</v>
      </c>
      <c r="CH374" s="29">
        <f t="shared" si="239"/>
        <v>-1.4440074640399255E-2</v>
      </c>
      <c r="CI374" s="29">
        <f t="shared" si="240"/>
        <v>-1.4440074640399255E-2</v>
      </c>
      <c r="CJ374" s="29">
        <f t="shared" si="241"/>
        <v>-1.4440074640399255E-2</v>
      </c>
      <c r="CK374" s="29">
        <f t="shared" si="242"/>
        <v>-1.4440074640399255E-2</v>
      </c>
      <c r="CL374" s="29">
        <f t="shared" si="243"/>
        <v>-1.4440074640399255E-2</v>
      </c>
      <c r="CM374" s="29">
        <f t="shared" si="244"/>
        <v>-1.4440074640399255E-2</v>
      </c>
      <c r="CN374" s="29">
        <f t="shared" si="245"/>
        <v>-1.4440074640399255E-2</v>
      </c>
      <c r="CO374" s="29">
        <f t="shared" si="246"/>
        <v>-1.4440074640399255E-2</v>
      </c>
      <c r="CQ374" s="29">
        <f t="shared" si="247"/>
        <v>-0.1</v>
      </c>
      <c r="CR374" s="29">
        <f t="shared" si="248"/>
        <v>-0.1</v>
      </c>
      <c r="CS374" s="29">
        <f t="shared" si="249"/>
        <v>-0.1</v>
      </c>
      <c r="CT374" s="29">
        <f t="shared" si="250"/>
        <v>-0.1</v>
      </c>
      <c r="CU374" s="29">
        <f t="shared" si="251"/>
        <v>-0.1</v>
      </c>
      <c r="CV374" s="29">
        <f t="shared" si="252"/>
        <v>-0.1</v>
      </c>
      <c r="CW374" s="29">
        <f t="shared" si="253"/>
        <v>-0.1</v>
      </c>
      <c r="CX374" s="29">
        <f t="shared" si="254"/>
        <v>-0.1</v>
      </c>
      <c r="CY374" s="29">
        <f t="shared" si="255"/>
        <v>-0.1</v>
      </c>
      <c r="CZ374" s="29">
        <f t="shared" si="256"/>
        <v>-0.1</v>
      </c>
      <c r="DA374" s="29">
        <f t="shared" si="257"/>
        <v>-0.1</v>
      </c>
      <c r="DB374" s="29">
        <f t="shared" si="258"/>
        <v>-0.1</v>
      </c>
      <c r="DC374" s="29">
        <f t="shared" si="259"/>
        <v>-0.1</v>
      </c>
    </row>
    <row r="375" spans="11:107" s="2" customFormat="1">
      <c r="K375" s="17" t="s">
        <v>410</v>
      </c>
      <c r="L375" s="17" t="s">
        <v>409</v>
      </c>
      <c r="M375" s="17" t="s">
        <v>62</v>
      </c>
      <c r="N375" s="2" t="str">
        <f t="shared" si="265"/>
        <v>9M599A095BC</v>
      </c>
      <c r="O375" s="2" t="str">
        <f t="shared" si="263"/>
        <v>BC</v>
      </c>
      <c r="P375" s="2" t="str">
        <f t="shared" si="266"/>
        <v>9M59-9A095-BC</v>
      </c>
      <c r="Q375" s="2" t="s">
        <v>3305</v>
      </c>
      <c r="R375" s="2" t="s">
        <v>3306</v>
      </c>
      <c r="S375" s="2" t="s">
        <v>3274</v>
      </c>
      <c r="T375" s="2">
        <v>1</v>
      </c>
      <c r="U375" s="2">
        <v>1</v>
      </c>
      <c r="V375" s="2">
        <v>1</v>
      </c>
      <c r="W375" s="2">
        <v>1</v>
      </c>
      <c r="X375" s="2">
        <v>1</v>
      </c>
      <c r="Y375" s="2">
        <v>1</v>
      </c>
      <c r="Z375" s="2">
        <v>1</v>
      </c>
      <c r="AA375" s="2">
        <v>1</v>
      </c>
      <c r="AB375" s="2">
        <v>1</v>
      </c>
      <c r="AC375" s="2">
        <v>1</v>
      </c>
      <c r="AD375" s="2">
        <v>1</v>
      </c>
      <c r="AE375" s="2">
        <v>1</v>
      </c>
      <c r="AF375" s="2">
        <v>1</v>
      </c>
      <c r="AL375" s="2">
        <f t="shared" si="229"/>
        <v>1</v>
      </c>
      <c r="AM375" s="2" t="str">
        <f t="shared" si="230"/>
        <v>9M59</v>
      </c>
      <c r="AN375" s="2" t="str">
        <f t="shared" si="231"/>
        <v>9A095</v>
      </c>
      <c r="AO375" s="2" t="str">
        <f t="shared" si="260"/>
        <v>BC</v>
      </c>
      <c r="AP375" s="2" t="str">
        <f t="shared" si="232"/>
        <v>9M59-9A095-BC</v>
      </c>
      <c r="AQ375" s="2" t="s">
        <v>2063</v>
      </c>
      <c r="AR375" s="2" t="s">
        <v>3881</v>
      </c>
      <c r="AU375" s="2" t="s">
        <v>3667</v>
      </c>
      <c r="AV375" s="2" t="s">
        <v>3668</v>
      </c>
      <c r="AW375" s="2">
        <v>0</v>
      </c>
      <c r="AZ375" s="2" t="s">
        <v>2124</v>
      </c>
      <c r="BA375" s="2" t="s">
        <v>2073</v>
      </c>
      <c r="BB375" s="29"/>
      <c r="BC375" s="29"/>
      <c r="BD375" s="29"/>
      <c r="BE375" s="29"/>
      <c r="BF375" s="29"/>
      <c r="BG375" s="29">
        <v>-0.47</v>
      </c>
      <c r="BH375" s="29">
        <f t="shared" si="227"/>
        <v>0</v>
      </c>
      <c r="BI375" s="29">
        <f t="shared" si="228"/>
        <v>0</v>
      </c>
      <c r="BJ375" s="29">
        <f t="shared" si="233"/>
        <v>-0.47</v>
      </c>
      <c r="BK375" s="29">
        <f>BJ375/INDEX('EX-Rate'!A:I,MATCH('TT BoM '!BL375,'EX-Rate'!B:B,0),COLUMN('EX-Rate'!E:E))</f>
        <v>-6.7868350809876493E-2</v>
      </c>
      <c r="BL375" s="2" t="s">
        <v>2109</v>
      </c>
      <c r="BM375" s="2" t="str">
        <f t="shared" si="264"/>
        <v>LP</v>
      </c>
      <c r="BO375" s="2" t="s">
        <v>3274</v>
      </c>
      <c r="BQ375" s="29"/>
      <c r="BR375" s="29"/>
      <c r="BS375" s="29"/>
      <c r="BT375" s="29"/>
      <c r="BU375" s="29"/>
      <c r="BV375" s="29"/>
      <c r="CC375" s="29">
        <f t="shared" si="234"/>
        <v>-6.7868350809876493E-2</v>
      </c>
      <c r="CD375" s="29">
        <f t="shared" si="235"/>
        <v>-6.7868350809876493E-2</v>
      </c>
      <c r="CE375" s="29">
        <f t="shared" si="236"/>
        <v>-6.7868350809876493E-2</v>
      </c>
      <c r="CF375" s="29">
        <f t="shared" si="237"/>
        <v>-6.7868350809876493E-2</v>
      </c>
      <c r="CG375" s="29">
        <f t="shared" si="238"/>
        <v>-6.7868350809876493E-2</v>
      </c>
      <c r="CH375" s="29">
        <f t="shared" si="239"/>
        <v>-6.7868350809876493E-2</v>
      </c>
      <c r="CI375" s="29">
        <f t="shared" si="240"/>
        <v>-6.7868350809876493E-2</v>
      </c>
      <c r="CJ375" s="29">
        <f t="shared" si="241"/>
        <v>-6.7868350809876493E-2</v>
      </c>
      <c r="CK375" s="29">
        <f t="shared" si="242"/>
        <v>-6.7868350809876493E-2</v>
      </c>
      <c r="CL375" s="29">
        <f t="shared" si="243"/>
        <v>-6.7868350809876493E-2</v>
      </c>
      <c r="CM375" s="29">
        <f t="shared" si="244"/>
        <v>-6.7868350809876493E-2</v>
      </c>
      <c r="CN375" s="29">
        <f t="shared" si="245"/>
        <v>-6.7868350809876493E-2</v>
      </c>
      <c r="CO375" s="29">
        <f t="shared" si="246"/>
        <v>-6.7868350809876493E-2</v>
      </c>
      <c r="CQ375" s="29">
        <f t="shared" si="247"/>
        <v>-0.47</v>
      </c>
      <c r="CR375" s="29">
        <f t="shared" si="248"/>
        <v>-0.47</v>
      </c>
      <c r="CS375" s="29">
        <f t="shared" si="249"/>
        <v>-0.47</v>
      </c>
      <c r="CT375" s="29">
        <f t="shared" si="250"/>
        <v>-0.47</v>
      </c>
      <c r="CU375" s="29">
        <f t="shared" si="251"/>
        <v>-0.47</v>
      </c>
      <c r="CV375" s="29">
        <f t="shared" si="252"/>
        <v>-0.47</v>
      </c>
      <c r="CW375" s="29">
        <f t="shared" si="253"/>
        <v>-0.47</v>
      </c>
      <c r="CX375" s="29">
        <f t="shared" si="254"/>
        <v>-0.47</v>
      </c>
      <c r="CY375" s="29">
        <f t="shared" si="255"/>
        <v>-0.47</v>
      </c>
      <c r="CZ375" s="29">
        <f t="shared" si="256"/>
        <v>-0.47</v>
      </c>
      <c r="DA375" s="29">
        <f t="shared" si="257"/>
        <v>-0.47</v>
      </c>
      <c r="DB375" s="29">
        <f t="shared" si="258"/>
        <v>-0.47</v>
      </c>
      <c r="DC375" s="29">
        <f t="shared" si="259"/>
        <v>-0.47</v>
      </c>
    </row>
    <row r="376" spans="11:107" s="2" customFormat="1">
      <c r="K376" s="17" t="s">
        <v>97</v>
      </c>
      <c r="L376" s="17" t="s">
        <v>411</v>
      </c>
      <c r="M376" s="17" t="s">
        <v>20</v>
      </c>
      <c r="N376" s="2" t="str">
        <f t="shared" si="265"/>
        <v>JD8G9A322AA</v>
      </c>
      <c r="O376" s="2" t="str">
        <f t="shared" si="263"/>
        <v>AA</v>
      </c>
      <c r="P376" s="2" t="str">
        <f t="shared" si="266"/>
        <v>JD8G-9A322-AA</v>
      </c>
      <c r="Q376" s="2" t="s">
        <v>3305</v>
      </c>
      <c r="R376" s="2" t="s">
        <v>3306</v>
      </c>
      <c r="S376" s="2" t="s">
        <v>3328</v>
      </c>
      <c r="T376" s="2" t="s">
        <v>1375</v>
      </c>
      <c r="U376" s="2" t="s">
        <v>1375</v>
      </c>
      <c r="V376" s="2" t="s">
        <v>1375</v>
      </c>
      <c r="W376" s="2" t="s">
        <v>1375</v>
      </c>
      <c r="X376" s="2">
        <v>1</v>
      </c>
      <c r="Y376" s="2">
        <v>1</v>
      </c>
      <c r="Z376" s="2" t="s">
        <v>1375</v>
      </c>
      <c r="AA376" s="2">
        <v>1</v>
      </c>
      <c r="AB376" s="2" t="s">
        <v>1375</v>
      </c>
      <c r="AC376" s="2" t="s">
        <v>1375</v>
      </c>
      <c r="AD376" s="2" t="s">
        <v>1375</v>
      </c>
      <c r="AE376" s="2" t="s">
        <v>1375</v>
      </c>
      <c r="AF376" s="2" t="s">
        <v>1375</v>
      </c>
      <c r="AL376" s="2">
        <f t="shared" si="229"/>
        <v>1</v>
      </c>
      <c r="AM376" s="2" t="str">
        <f t="shared" si="230"/>
        <v>JD8G</v>
      </c>
      <c r="AN376" s="2" t="str">
        <f t="shared" si="231"/>
        <v>9A322</v>
      </c>
      <c r="AO376" s="2" t="str">
        <f t="shared" si="260"/>
        <v>AA</v>
      </c>
      <c r="AP376" s="2" t="str">
        <f t="shared" si="232"/>
        <v>JD8G-9A322-AA</v>
      </c>
      <c r="AQ376" s="2" t="s">
        <v>1672</v>
      </c>
      <c r="AR376" s="2" t="s">
        <v>1676</v>
      </c>
      <c r="AU376" s="2" t="s">
        <v>2118</v>
      </c>
      <c r="AV376" s="2" t="s">
        <v>2119</v>
      </c>
      <c r="AY376" s="2" t="s">
        <v>2108</v>
      </c>
      <c r="AZ376" s="39" t="s">
        <v>1648</v>
      </c>
      <c r="BA376" s="2" t="s">
        <v>2115</v>
      </c>
      <c r="BB376" s="29">
        <v>-88.06</v>
      </c>
      <c r="BC376" s="29">
        <v>0</v>
      </c>
      <c r="BD376" s="29">
        <v>0</v>
      </c>
      <c r="BE376" s="29">
        <v>0</v>
      </c>
      <c r="BF376" s="29">
        <v>0</v>
      </c>
      <c r="BG376" s="29">
        <v>-88.06</v>
      </c>
      <c r="BH376" s="29">
        <f t="shared" si="227"/>
        <v>0</v>
      </c>
      <c r="BI376" s="29">
        <f t="shared" si="228"/>
        <v>0</v>
      </c>
      <c r="BJ376" s="29">
        <f t="shared" si="233"/>
        <v>-88.06</v>
      </c>
      <c r="BK376" s="29">
        <f>BJ376/INDEX('EX-Rate'!A:I,MATCH('TT BoM '!BL376,'EX-Rate'!B:B,0),COLUMN('EX-Rate'!E:E))</f>
        <v>-12.715929728335583</v>
      </c>
      <c r="BL376" s="2" t="s">
        <v>2109</v>
      </c>
      <c r="BM376" s="2" t="str">
        <f t="shared" si="264"/>
        <v>LP</v>
      </c>
      <c r="BQ376" s="29">
        <v>-97740</v>
      </c>
      <c r="BR376" s="29">
        <v>-97740</v>
      </c>
      <c r="BS376" s="29"/>
      <c r="BT376" s="29">
        <v>0</v>
      </c>
      <c r="BU376" s="29">
        <v>0</v>
      </c>
      <c r="BV376" s="29">
        <v>0</v>
      </c>
      <c r="BW376" s="2">
        <v>0</v>
      </c>
      <c r="CC376" s="29">
        <f t="shared" si="234"/>
        <v>0</v>
      </c>
      <c r="CD376" s="29">
        <f t="shared" si="235"/>
        <v>0</v>
      </c>
      <c r="CE376" s="29">
        <f t="shared" si="236"/>
        <v>0</v>
      </c>
      <c r="CF376" s="29">
        <f t="shared" si="237"/>
        <v>0</v>
      </c>
      <c r="CG376" s="29">
        <f t="shared" si="238"/>
        <v>-12.715929728335583</v>
      </c>
      <c r="CH376" s="29">
        <f t="shared" si="239"/>
        <v>-12.715929728335583</v>
      </c>
      <c r="CI376" s="29">
        <f t="shared" si="240"/>
        <v>0</v>
      </c>
      <c r="CJ376" s="29">
        <f t="shared" si="241"/>
        <v>-12.715929728335583</v>
      </c>
      <c r="CK376" s="29">
        <f t="shared" si="242"/>
        <v>0</v>
      </c>
      <c r="CL376" s="29">
        <f t="shared" si="243"/>
        <v>0</v>
      </c>
      <c r="CM376" s="29">
        <f t="shared" si="244"/>
        <v>0</v>
      </c>
      <c r="CN376" s="29">
        <f t="shared" si="245"/>
        <v>0</v>
      </c>
      <c r="CO376" s="29">
        <f t="shared" si="246"/>
        <v>0</v>
      </c>
      <c r="CQ376" s="29">
        <f t="shared" si="247"/>
        <v>0</v>
      </c>
      <c r="CR376" s="29">
        <f t="shared" si="248"/>
        <v>0</v>
      </c>
      <c r="CS376" s="29">
        <f t="shared" si="249"/>
        <v>0</v>
      </c>
      <c r="CT376" s="29">
        <f t="shared" si="250"/>
        <v>0</v>
      </c>
      <c r="CU376" s="29">
        <f t="shared" si="251"/>
        <v>-88.06</v>
      </c>
      <c r="CV376" s="29">
        <f t="shared" si="252"/>
        <v>-88.06</v>
      </c>
      <c r="CW376" s="29">
        <f t="shared" si="253"/>
        <v>0</v>
      </c>
      <c r="CX376" s="29">
        <f t="shared" si="254"/>
        <v>-88.06</v>
      </c>
      <c r="CY376" s="29">
        <f t="shared" si="255"/>
        <v>0</v>
      </c>
      <c r="CZ376" s="29">
        <f t="shared" si="256"/>
        <v>0</v>
      </c>
      <c r="DA376" s="29">
        <f t="shared" si="257"/>
        <v>0</v>
      </c>
      <c r="DB376" s="29">
        <f t="shared" si="258"/>
        <v>0</v>
      </c>
      <c r="DC376" s="29">
        <f t="shared" si="259"/>
        <v>0</v>
      </c>
    </row>
    <row r="377" spans="11:107" s="2" customFormat="1">
      <c r="K377" s="17" t="s">
        <v>97</v>
      </c>
      <c r="L377" s="17" t="s">
        <v>411</v>
      </c>
      <c r="M377" s="17" t="s">
        <v>63</v>
      </c>
      <c r="N377" s="2" t="str">
        <f t="shared" si="265"/>
        <v>JD8G9A322BA</v>
      </c>
      <c r="O377" s="2" t="str">
        <f t="shared" si="263"/>
        <v>BA</v>
      </c>
      <c r="P377" s="2" t="str">
        <f t="shared" si="266"/>
        <v>JD8G-9A322-BA</v>
      </c>
      <c r="Q377" s="2" t="s">
        <v>3305</v>
      </c>
      <c r="R377" s="2" t="s">
        <v>3306</v>
      </c>
      <c r="S377" s="2" t="s">
        <v>3328</v>
      </c>
      <c r="T377" s="2">
        <v>1</v>
      </c>
      <c r="U377" s="2">
        <v>1</v>
      </c>
      <c r="V377" s="2">
        <v>1</v>
      </c>
      <c r="W377" s="2">
        <v>1</v>
      </c>
      <c r="X377" s="2" t="s">
        <v>1375</v>
      </c>
      <c r="Y377" s="2" t="s">
        <v>1375</v>
      </c>
      <c r="Z377" s="2">
        <v>1</v>
      </c>
      <c r="AA377" s="2" t="s">
        <v>1375</v>
      </c>
      <c r="AB377" s="2">
        <v>1</v>
      </c>
      <c r="AC377" s="2">
        <v>1</v>
      </c>
      <c r="AD377" s="2">
        <v>1</v>
      </c>
      <c r="AE377" s="2">
        <v>1</v>
      </c>
      <c r="AF377" s="2">
        <v>1</v>
      </c>
      <c r="AL377" s="2">
        <f t="shared" si="229"/>
        <v>1</v>
      </c>
      <c r="AM377" s="2" t="str">
        <f t="shared" si="230"/>
        <v>JD8G</v>
      </c>
      <c r="AN377" s="2" t="str">
        <f t="shared" si="231"/>
        <v>9A322</v>
      </c>
      <c r="AO377" s="2" t="s">
        <v>2108</v>
      </c>
      <c r="AP377" s="2" t="str">
        <f t="shared" si="232"/>
        <v>JD8G-9A322-B</v>
      </c>
      <c r="AQ377" s="2" t="s">
        <v>1674</v>
      </c>
      <c r="AR377" s="2" t="s">
        <v>1675</v>
      </c>
      <c r="AS377" s="2" t="s">
        <v>2164</v>
      </c>
      <c r="AT377" s="2" t="s">
        <v>2165</v>
      </c>
      <c r="AU377" s="2" t="s">
        <v>2118</v>
      </c>
      <c r="AV377" s="2" t="s">
        <v>2452</v>
      </c>
      <c r="AW377" s="2" t="s">
        <v>2453</v>
      </c>
      <c r="AX377" s="2" t="s">
        <v>2454</v>
      </c>
      <c r="AY377" s="2" t="s">
        <v>2108</v>
      </c>
      <c r="AZ377" s="39" t="s">
        <v>1648</v>
      </c>
      <c r="BA377" s="2" t="s">
        <v>2115</v>
      </c>
      <c r="BB377" s="29">
        <v>-17.190000000000001</v>
      </c>
      <c r="BC377" s="29">
        <v>-0.3</v>
      </c>
      <c r="BD377" s="29">
        <v>-0.31</v>
      </c>
      <c r="BE377" s="29">
        <v>0</v>
      </c>
      <c r="BF377" s="29">
        <v>-2.98</v>
      </c>
      <c r="BG377" s="29">
        <v>-20.78</v>
      </c>
      <c r="BH377" s="29">
        <f t="shared" si="227"/>
        <v>0</v>
      </c>
      <c r="BI377" s="29">
        <f t="shared" si="228"/>
        <v>0</v>
      </c>
      <c r="BJ377" s="29">
        <f t="shared" si="233"/>
        <v>-20.78</v>
      </c>
      <c r="BK377" s="29">
        <f>BJ377/INDEX('EX-Rate'!A:I,MATCH('TT BoM '!BL377,'EX-Rate'!B:B,0),COLUMN('EX-Rate'!E:E))</f>
        <v>-3.0006475102749652</v>
      </c>
      <c r="BL377" s="2" t="s">
        <v>2109</v>
      </c>
      <c r="BM377" s="2" t="str">
        <f t="shared" si="264"/>
        <v>LP</v>
      </c>
      <c r="BN377" s="2" t="s">
        <v>2455</v>
      </c>
      <c r="BO377" s="2" t="s">
        <v>2456</v>
      </c>
      <c r="BQ377" s="29">
        <v>0</v>
      </c>
      <c r="BR377" s="29">
        <v>0</v>
      </c>
      <c r="BS377" s="29"/>
      <c r="BT377" s="29">
        <v>0</v>
      </c>
      <c r="BU377" s="29">
        <v>0</v>
      </c>
      <c r="BV377" s="29">
        <v>0</v>
      </c>
      <c r="CC377" s="29">
        <f t="shared" si="234"/>
        <v>-3.0006475102749652</v>
      </c>
      <c r="CD377" s="29">
        <f t="shared" si="235"/>
        <v>-3.0006475102749652</v>
      </c>
      <c r="CE377" s="29">
        <f t="shared" si="236"/>
        <v>-3.0006475102749652</v>
      </c>
      <c r="CF377" s="29">
        <f t="shared" si="237"/>
        <v>-3.0006475102749652</v>
      </c>
      <c r="CG377" s="29">
        <f t="shared" si="238"/>
        <v>0</v>
      </c>
      <c r="CH377" s="29">
        <f t="shared" si="239"/>
        <v>0</v>
      </c>
      <c r="CI377" s="29">
        <f t="shared" si="240"/>
        <v>-3.0006475102749652</v>
      </c>
      <c r="CJ377" s="29">
        <f t="shared" si="241"/>
        <v>0</v>
      </c>
      <c r="CK377" s="29">
        <f t="shared" si="242"/>
        <v>-3.0006475102749652</v>
      </c>
      <c r="CL377" s="29">
        <f t="shared" si="243"/>
        <v>-3.0006475102749652</v>
      </c>
      <c r="CM377" s="29">
        <f t="shared" si="244"/>
        <v>-3.0006475102749652</v>
      </c>
      <c r="CN377" s="29">
        <f t="shared" si="245"/>
        <v>-3.0006475102749652</v>
      </c>
      <c r="CO377" s="29">
        <f t="shared" si="246"/>
        <v>-3.0006475102749652</v>
      </c>
      <c r="CQ377" s="29">
        <f t="shared" si="247"/>
        <v>-20.78</v>
      </c>
      <c r="CR377" s="29">
        <f t="shared" si="248"/>
        <v>-20.78</v>
      </c>
      <c r="CS377" s="29">
        <f t="shared" si="249"/>
        <v>-20.78</v>
      </c>
      <c r="CT377" s="29">
        <f t="shared" si="250"/>
        <v>-20.78</v>
      </c>
      <c r="CU377" s="29">
        <f t="shared" si="251"/>
        <v>0</v>
      </c>
      <c r="CV377" s="29">
        <f t="shared" si="252"/>
        <v>0</v>
      </c>
      <c r="CW377" s="29">
        <f t="shared" si="253"/>
        <v>-20.78</v>
      </c>
      <c r="CX377" s="29">
        <f t="shared" si="254"/>
        <v>0</v>
      </c>
      <c r="CY377" s="29">
        <f t="shared" si="255"/>
        <v>-20.78</v>
      </c>
      <c r="CZ377" s="29">
        <f t="shared" si="256"/>
        <v>-20.78</v>
      </c>
      <c r="DA377" s="29">
        <f t="shared" si="257"/>
        <v>-20.78</v>
      </c>
      <c r="DB377" s="29">
        <f t="shared" si="258"/>
        <v>-20.78</v>
      </c>
      <c r="DC377" s="29">
        <f t="shared" si="259"/>
        <v>-20.78</v>
      </c>
    </row>
    <row r="378" spans="11:107" s="2" customFormat="1">
      <c r="K378" s="17" t="s">
        <v>54</v>
      </c>
      <c r="L378" s="17" t="s">
        <v>412</v>
      </c>
      <c r="M378" s="17" t="s">
        <v>66</v>
      </c>
      <c r="N378" s="2" t="str">
        <f t="shared" si="265"/>
        <v>AV619A675AD</v>
      </c>
      <c r="O378" s="2" t="str">
        <f t="shared" si="263"/>
        <v>AD</v>
      </c>
      <c r="P378" s="2" t="str">
        <f t="shared" si="266"/>
        <v>AV61-9A675-AD</v>
      </c>
      <c r="Q378" s="2" t="s">
        <v>3305</v>
      </c>
      <c r="R378" s="2" t="s">
        <v>3306</v>
      </c>
      <c r="S378" s="2" t="s">
        <v>3127</v>
      </c>
      <c r="T378" s="2">
        <v>1</v>
      </c>
      <c r="U378" s="2">
        <v>1</v>
      </c>
      <c r="V378" s="2">
        <v>1</v>
      </c>
      <c r="W378" s="2">
        <v>1</v>
      </c>
      <c r="X378" s="2">
        <v>1</v>
      </c>
      <c r="Y378" s="2">
        <v>1</v>
      </c>
      <c r="Z378" s="2">
        <v>1</v>
      </c>
      <c r="AA378" s="2">
        <v>1</v>
      </c>
      <c r="AB378" s="2">
        <v>1</v>
      </c>
      <c r="AC378" s="2">
        <v>1</v>
      </c>
      <c r="AD378" s="2">
        <v>1</v>
      </c>
      <c r="AE378" s="2">
        <v>1</v>
      </c>
      <c r="AF378" s="2">
        <v>1</v>
      </c>
      <c r="AL378" s="2">
        <f t="shared" si="229"/>
        <v>1</v>
      </c>
      <c r="AM378" s="2" t="str">
        <f t="shared" si="230"/>
        <v>AV61</v>
      </c>
      <c r="AN378" s="2" t="str">
        <f t="shared" si="231"/>
        <v>9A675</v>
      </c>
      <c r="AO378" s="2" t="str">
        <f t="shared" ref="AO378:AO379" si="267">TRIM(O378)</f>
        <v>AD</v>
      </c>
      <c r="AP378" s="2" t="str">
        <f t="shared" si="232"/>
        <v>AV61-9A675-AD</v>
      </c>
      <c r="AQ378" s="2" t="s">
        <v>1672</v>
      </c>
      <c r="AR378" s="2" t="s">
        <v>1687</v>
      </c>
      <c r="AU378" s="2" t="s">
        <v>2457</v>
      </c>
      <c r="AV378" s="2" t="s">
        <v>3669</v>
      </c>
      <c r="AW378" s="2" t="s">
        <v>3670</v>
      </c>
      <c r="AY378" s="2" t="s">
        <v>1686</v>
      </c>
      <c r="AZ378" s="39" t="s">
        <v>1648</v>
      </c>
      <c r="BA378" s="2" t="s">
        <v>2115</v>
      </c>
      <c r="BB378" s="29"/>
      <c r="BC378" s="29"/>
      <c r="BD378" s="29"/>
      <c r="BE378" s="29"/>
      <c r="BF378" s="29"/>
      <c r="BG378" s="29">
        <v>-13.84</v>
      </c>
      <c r="BH378" s="29">
        <f t="shared" si="227"/>
        <v>0</v>
      </c>
      <c r="BI378" s="29">
        <f t="shared" si="228"/>
        <v>0</v>
      </c>
      <c r="BJ378" s="29">
        <f t="shared" si="233"/>
        <v>-13.84</v>
      </c>
      <c r="BK378" s="29">
        <f>BJ378/INDEX('EX-Rate'!A:I,MATCH('TT BoM '!BL378,'EX-Rate'!B:B,0),COLUMN('EX-Rate'!E:E))</f>
        <v>-1.9985063302312567</v>
      </c>
      <c r="BL378" s="2" t="s">
        <v>2109</v>
      </c>
      <c r="BM378" s="2" t="str">
        <f t="shared" si="264"/>
        <v>LP</v>
      </c>
      <c r="BN378" s="2" t="s">
        <v>3126</v>
      </c>
      <c r="BO378" s="2" t="s">
        <v>3127</v>
      </c>
      <c r="BQ378" s="29"/>
      <c r="BR378" s="29"/>
      <c r="BS378" s="29"/>
      <c r="BT378" s="29"/>
      <c r="BU378" s="29"/>
      <c r="BV378" s="29"/>
      <c r="CC378" s="29">
        <f t="shared" si="234"/>
        <v>-1.9985063302312567</v>
      </c>
      <c r="CD378" s="29">
        <f t="shared" si="235"/>
        <v>-1.9985063302312567</v>
      </c>
      <c r="CE378" s="29">
        <f t="shared" si="236"/>
        <v>-1.9985063302312567</v>
      </c>
      <c r="CF378" s="29">
        <f t="shared" si="237"/>
        <v>-1.9985063302312567</v>
      </c>
      <c r="CG378" s="29">
        <f t="shared" si="238"/>
        <v>-1.9985063302312567</v>
      </c>
      <c r="CH378" s="29">
        <f t="shared" si="239"/>
        <v>-1.9985063302312567</v>
      </c>
      <c r="CI378" s="29">
        <f t="shared" si="240"/>
        <v>-1.9985063302312567</v>
      </c>
      <c r="CJ378" s="29">
        <f t="shared" si="241"/>
        <v>-1.9985063302312567</v>
      </c>
      <c r="CK378" s="29">
        <f t="shared" si="242"/>
        <v>-1.9985063302312567</v>
      </c>
      <c r="CL378" s="29">
        <f t="shared" si="243"/>
        <v>-1.9985063302312567</v>
      </c>
      <c r="CM378" s="29">
        <f t="shared" si="244"/>
        <v>-1.9985063302312567</v>
      </c>
      <c r="CN378" s="29">
        <f t="shared" si="245"/>
        <v>-1.9985063302312567</v>
      </c>
      <c r="CO378" s="29">
        <f t="shared" si="246"/>
        <v>-1.9985063302312567</v>
      </c>
      <c r="CQ378" s="29">
        <f t="shared" si="247"/>
        <v>-13.84</v>
      </c>
      <c r="CR378" s="29">
        <f t="shared" si="248"/>
        <v>-13.84</v>
      </c>
      <c r="CS378" s="29">
        <f t="shared" si="249"/>
        <v>-13.84</v>
      </c>
      <c r="CT378" s="29">
        <f t="shared" si="250"/>
        <v>-13.84</v>
      </c>
      <c r="CU378" s="29">
        <f t="shared" si="251"/>
        <v>-13.84</v>
      </c>
      <c r="CV378" s="29">
        <f t="shared" si="252"/>
        <v>-13.84</v>
      </c>
      <c r="CW378" s="29">
        <f t="shared" si="253"/>
        <v>-13.84</v>
      </c>
      <c r="CX378" s="29">
        <f t="shared" si="254"/>
        <v>-13.84</v>
      </c>
      <c r="CY378" s="29">
        <f t="shared" si="255"/>
        <v>-13.84</v>
      </c>
      <c r="CZ378" s="29">
        <f t="shared" si="256"/>
        <v>-13.84</v>
      </c>
      <c r="DA378" s="29">
        <f t="shared" si="257"/>
        <v>-13.84</v>
      </c>
      <c r="DB378" s="29">
        <f t="shared" si="258"/>
        <v>-13.84</v>
      </c>
      <c r="DC378" s="29">
        <f t="shared" si="259"/>
        <v>-13.84</v>
      </c>
    </row>
    <row r="379" spans="11:107" s="2" customFormat="1">
      <c r="K379" s="17" t="s">
        <v>413</v>
      </c>
      <c r="L379" s="17" t="s">
        <v>414</v>
      </c>
      <c r="M379" s="17" t="s">
        <v>20</v>
      </c>
      <c r="N379" s="2" t="str">
        <f t="shared" si="265"/>
        <v>95BB9B929AA</v>
      </c>
      <c r="O379" s="2" t="str">
        <f t="shared" si="263"/>
        <v>AA</v>
      </c>
      <c r="P379" s="2" t="str">
        <f t="shared" si="266"/>
        <v>95BB-9B929-AA</v>
      </c>
      <c r="Q379" s="2" t="s">
        <v>3305</v>
      </c>
      <c r="R379" s="2" t="s">
        <v>3306</v>
      </c>
      <c r="S379" s="2" t="s">
        <v>3066</v>
      </c>
      <c r="T379" s="2">
        <v>2</v>
      </c>
      <c r="U379" s="2">
        <v>2</v>
      </c>
      <c r="V379" s="2">
        <v>2</v>
      </c>
      <c r="W379" s="2">
        <v>2</v>
      </c>
      <c r="X379" s="2">
        <v>2</v>
      </c>
      <c r="Y379" s="2">
        <v>2</v>
      </c>
      <c r="Z379" s="2">
        <v>2</v>
      </c>
      <c r="AA379" s="2">
        <v>2</v>
      </c>
      <c r="AB379" s="2">
        <v>2</v>
      </c>
      <c r="AC379" s="2">
        <v>2</v>
      </c>
      <c r="AD379" s="2">
        <v>2</v>
      </c>
      <c r="AE379" s="2">
        <v>2</v>
      </c>
      <c r="AF379" s="2">
        <v>2</v>
      </c>
      <c r="AL379" s="2">
        <f t="shared" si="229"/>
        <v>1</v>
      </c>
      <c r="AM379" s="2" t="str">
        <f t="shared" si="230"/>
        <v>95BB</v>
      </c>
      <c r="AN379" s="2" t="str">
        <f t="shared" si="231"/>
        <v>9B929</v>
      </c>
      <c r="AO379" s="2" t="str">
        <f t="shared" si="267"/>
        <v>AA</v>
      </c>
      <c r="AP379" s="2" t="str">
        <f t="shared" si="232"/>
        <v>95BB-9B929-AA</v>
      </c>
      <c r="AQ379" s="2" t="s">
        <v>1672</v>
      </c>
      <c r="AR379" s="2" t="s">
        <v>1687</v>
      </c>
      <c r="AU379" s="2" t="s">
        <v>1648</v>
      </c>
      <c r="AV379" s="2" t="s">
        <v>2154</v>
      </c>
      <c r="AW379" s="2" t="s">
        <v>2154</v>
      </c>
      <c r="AY379" s="2" t="s">
        <v>1686</v>
      </c>
      <c r="AZ379" s="39" t="s">
        <v>1648</v>
      </c>
      <c r="BA379" s="2" t="s">
        <v>2115</v>
      </c>
      <c r="BB379" s="29"/>
      <c r="BC379" s="29"/>
      <c r="BD379" s="29"/>
      <c r="BE379" s="29"/>
      <c r="BF379" s="29"/>
      <c r="BG379" s="29">
        <v>-8.5051000000000002E-2</v>
      </c>
      <c r="BH379" s="29">
        <f t="shared" si="227"/>
        <v>-3.1468870000000006E-3</v>
      </c>
      <c r="BI379" s="29">
        <f t="shared" si="228"/>
        <v>-8.819788700000001E-3</v>
      </c>
      <c r="BJ379" s="29">
        <f t="shared" si="233"/>
        <v>-9.70176757E-2</v>
      </c>
      <c r="BK379" s="29">
        <f>BJ379/INDEX('EX-Rate'!A:I,MATCH('TT BoM '!BL379,'EX-Rate'!B:B,0),COLUMN('EX-Rate'!E:E))</f>
        <v>-0.11138689094598175</v>
      </c>
      <c r="BL379" s="2" t="s">
        <v>3064</v>
      </c>
      <c r="BM379" s="2" t="str">
        <f t="shared" si="264"/>
        <v>SP</v>
      </c>
      <c r="BN379" s="2" t="s">
        <v>3065</v>
      </c>
      <c r="BO379" s="2" t="s">
        <v>3066</v>
      </c>
      <c r="BQ379" s="29"/>
      <c r="BR379" s="29"/>
      <c r="BS379" s="29"/>
      <c r="BT379" s="29"/>
      <c r="BU379" s="29"/>
      <c r="BV379" s="29"/>
      <c r="CC379" s="29">
        <f t="shared" si="234"/>
        <v>-0.22277378189196351</v>
      </c>
      <c r="CD379" s="29">
        <f t="shared" si="235"/>
        <v>-0.22277378189196351</v>
      </c>
      <c r="CE379" s="29">
        <f t="shared" si="236"/>
        <v>-0.22277378189196351</v>
      </c>
      <c r="CF379" s="29">
        <f t="shared" si="237"/>
        <v>-0.22277378189196351</v>
      </c>
      <c r="CG379" s="29">
        <f t="shared" si="238"/>
        <v>-0.22277378189196351</v>
      </c>
      <c r="CH379" s="29">
        <f t="shared" si="239"/>
        <v>-0.22277378189196351</v>
      </c>
      <c r="CI379" s="29">
        <f t="shared" si="240"/>
        <v>-0.22277378189196351</v>
      </c>
      <c r="CJ379" s="29">
        <f t="shared" si="241"/>
        <v>-0.22277378189196351</v>
      </c>
      <c r="CK379" s="29">
        <f t="shared" si="242"/>
        <v>-0.22277378189196351</v>
      </c>
      <c r="CL379" s="29">
        <f t="shared" si="243"/>
        <v>-0.22277378189196351</v>
      </c>
      <c r="CM379" s="29">
        <f t="shared" si="244"/>
        <v>-0.22277378189196351</v>
      </c>
      <c r="CN379" s="29">
        <f t="shared" si="245"/>
        <v>-0.22277378189196351</v>
      </c>
      <c r="CO379" s="29">
        <f t="shared" si="246"/>
        <v>-0.22277378189196351</v>
      </c>
      <c r="CQ379" s="29">
        <f t="shared" si="247"/>
        <v>-0.1940353514</v>
      </c>
      <c r="CR379" s="29">
        <f t="shared" si="248"/>
        <v>-0.1940353514</v>
      </c>
      <c r="CS379" s="29">
        <f t="shared" si="249"/>
        <v>-0.1940353514</v>
      </c>
      <c r="CT379" s="29">
        <f t="shared" si="250"/>
        <v>-0.1940353514</v>
      </c>
      <c r="CU379" s="29">
        <f t="shared" si="251"/>
        <v>-0.1940353514</v>
      </c>
      <c r="CV379" s="29">
        <f t="shared" si="252"/>
        <v>-0.1940353514</v>
      </c>
      <c r="CW379" s="29">
        <f t="shared" si="253"/>
        <v>-0.1940353514</v>
      </c>
      <c r="CX379" s="29">
        <f t="shared" si="254"/>
        <v>-0.1940353514</v>
      </c>
      <c r="CY379" s="29">
        <f t="shared" si="255"/>
        <v>-0.1940353514</v>
      </c>
      <c r="CZ379" s="29">
        <f t="shared" si="256"/>
        <v>-0.1940353514</v>
      </c>
      <c r="DA379" s="29">
        <f t="shared" si="257"/>
        <v>-0.1940353514</v>
      </c>
      <c r="DB379" s="29">
        <f t="shared" si="258"/>
        <v>-0.1940353514</v>
      </c>
      <c r="DC379" s="29">
        <f t="shared" si="259"/>
        <v>-0.1940353514</v>
      </c>
    </row>
    <row r="380" spans="11:107" s="2" customFormat="1">
      <c r="K380" s="17" t="s">
        <v>97</v>
      </c>
      <c r="L380" s="17" t="s">
        <v>415</v>
      </c>
      <c r="M380" s="17" t="s">
        <v>56</v>
      </c>
      <c r="N380" s="2" t="str">
        <f t="shared" si="265"/>
        <v>JD8G9C047AB</v>
      </c>
      <c r="O380" s="2" t="str">
        <f t="shared" si="263"/>
        <v>AB</v>
      </c>
      <c r="P380" s="2" t="str">
        <f t="shared" si="266"/>
        <v>JD8G-9C047-AB</v>
      </c>
      <c r="Q380" s="2" t="s">
        <v>3305</v>
      </c>
      <c r="R380" s="2" t="s">
        <v>3306</v>
      </c>
      <c r="S380" s="2" t="s">
        <v>3328</v>
      </c>
      <c r="T380" s="2">
        <v>1</v>
      </c>
      <c r="U380" s="2">
        <v>1</v>
      </c>
      <c r="V380" s="2">
        <v>1</v>
      </c>
      <c r="W380" s="2">
        <v>1</v>
      </c>
      <c r="X380" s="2">
        <v>1</v>
      </c>
      <c r="Y380" s="2">
        <v>1</v>
      </c>
      <c r="Z380" s="2">
        <v>1</v>
      </c>
      <c r="AA380" s="2">
        <v>1</v>
      </c>
      <c r="AB380" s="2" t="s">
        <v>1375</v>
      </c>
      <c r="AC380" s="2" t="s">
        <v>1375</v>
      </c>
      <c r="AD380" s="2" t="s">
        <v>1375</v>
      </c>
      <c r="AE380" s="2" t="s">
        <v>1375</v>
      </c>
      <c r="AF380" s="2" t="s">
        <v>1375</v>
      </c>
      <c r="AL380" s="2">
        <f t="shared" si="229"/>
        <v>1</v>
      </c>
      <c r="AM380" s="2" t="str">
        <f t="shared" si="230"/>
        <v>JD8G</v>
      </c>
      <c r="AN380" s="2" t="str">
        <f t="shared" si="231"/>
        <v>9C047</v>
      </c>
      <c r="AO380" s="2" t="str">
        <f t="shared" ref="AO380" si="268">TRIM(O380)</f>
        <v>AB</v>
      </c>
      <c r="AP380" s="2" t="str">
        <f t="shared" si="232"/>
        <v>JD8G-9C047-AB</v>
      </c>
      <c r="AQ380" s="2" t="s">
        <v>1672</v>
      </c>
      <c r="AR380" s="2" t="s">
        <v>1676</v>
      </c>
      <c r="AU380" s="2" t="s">
        <v>2118</v>
      </c>
      <c r="AV380" s="2" t="s">
        <v>2119</v>
      </c>
      <c r="AY380" s="2" t="s">
        <v>2108</v>
      </c>
      <c r="AZ380" s="39" t="s">
        <v>1648</v>
      </c>
      <c r="BA380" s="2" t="s">
        <v>2115</v>
      </c>
      <c r="BB380" s="29">
        <v>-19.2</v>
      </c>
      <c r="BC380" s="29">
        <v>0</v>
      </c>
      <c r="BD380" s="29">
        <v>0</v>
      </c>
      <c r="BE380" s="29">
        <v>0</v>
      </c>
      <c r="BF380" s="29">
        <v>0</v>
      </c>
      <c r="BG380" s="29">
        <v>-19.2</v>
      </c>
      <c r="BH380" s="29">
        <f t="shared" si="227"/>
        <v>0</v>
      </c>
      <c r="BI380" s="29">
        <f t="shared" si="228"/>
        <v>0</v>
      </c>
      <c r="BJ380" s="29">
        <f t="shared" si="233"/>
        <v>-19.2</v>
      </c>
      <c r="BK380" s="29">
        <f>BJ380/INDEX('EX-Rate'!A:I,MATCH('TT BoM '!BL380,'EX-Rate'!B:B,0),COLUMN('EX-Rate'!E:E))</f>
        <v>-2.7724943309566568</v>
      </c>
      <c r="BL380" s="2" t="s">
        <v>2109</v>
      </c>
      <c r="BM380" s="2" t="str">
        <f t="shared" si="261"/>
        <v>LP</v>
      </c>
      <c r="BQ380" s="29">
        <v>-141840</v>
      </c>
      <c r="BR380" s="29">
        <v>-141840</v>
      </c>
      <c r="BS380" s="29"/>
      <c r="BT380" s="29">
        <v>0</v>
      </c>
      <c r="BU380" s="29">
        <v>0</v>
      </c>
      <c r="BV380" s="29">
        <v>0</v>
      </c>
      <c r="BW380" s="2">
        <v>0</v>
      </c>
      <c r="CC380" s="29">
        <f t="shared" si="234"/>
        <v>-2.7724943309566568</v>
      </c>
      <c r="CD380" s="29">
        <f t="shared" si="235"/>
        <v>-2.7724943309566568</v>
      </c>
      <c r="CE380" s="29">
        <f t="shared" si="236"/>
        <v>-2.7724943309566568</v>
      </c>
      <c r="CF380" s="29">
        <f t="shared" si="237"/>
        <v>-2.7724943309566568</v>
      </c>
      <c r="CG380" s="29">
        <f t="shared" si="238"/>
        <v>-2.7724943309566568</v>
      </c>
      <c r="CH380" s="29">
        <f t="shared" si="239"/>
        <v>-2.7724943309566568</v>
      </c>
      <c r="CI380" s="29">
        <f t="shared" si="240"/>
        <v>-2.7724943309566568</v>
      </c>
      <c r="CJ380" s="29">
        <f t="shared" si="241"/>
        <v>-2.7724943309566568</v>
      </c>
      <c r="CK380" s="29">
        <f t="shared" si="242"/>
        <v>0</v>
      </c>
      <c r="CL380" s="29">
        <f t="shared" si="243"/>
        <v>0</v>
      </c>
      <c r="CM380" s="29">
        <f t="shared" si="244"/>
        <v>0</v>
      </c>
      <c r="CN380" s="29">
        <f t="shared" si="245"/>
        <v>0</v>
      </c>
      <c r="CO380" s="29">
        <f t="shared" si="246"/>
        <v>0</v>
      </c>
      <c r="CQ380" s="29">
        <f t="shared" si="247"/>
        <v>-19.2</v>
      </c>
      <c r="CR380" s="29">
        <f t="shared" si="248"/>
        <v>-19.2</v>
      </c>
      <c r="CS380" s="29">
        <f t="shared" si="249"/>
        <v>-19.2</v>
      </c>
      <c r="CT380" s="29">
        <f t="shared" si="250"/>
        <v>-19.2</v>
      </c>
      <c r="CU380" s="29">
        <f t="shared" si="251"/>
        <v>-19.2</v>
      </c>
      <c r="CV380" s="29">
        <f t="shared" si="252"/>
        <v>-19.2</v>
      </c>
      <c r="CW380" s="29">
        <f t="shared" si="253"/>
        <v>-19.2</v>
      </c>
      <c r="CX380" s="29">
        <f t="shared" si="254"/>
        <v>-19.2</v>
      </c>
      <c r="CY380" s="29">
        <f t="shared" si="255"/>
        <v>0</v>
      </c>
      <c r="CZ380" s="29">
        <f t="shared" si="256"/>
        <v>0</v>
      </c>
      <c r="DA380" s="29">
        <f t="shared" si="257"/>
        <v>0</v>
      </c>
      <c r="DB380" s="29">
        <f t="shared" si="258"/>
        <v>0</v>
      </c>
      <c r="DC380" s="29">
        <f t="shared" si="259"/>
        <v>0</v>
      </c>
    </row>
    <row r="381" spans="11:107" s="2" customFormat="1">
      <c r="K381" s="17" t="s">
        <v>18</v>
      </c>
      <c r="L381" s="17" t="s">
        <v>416</v>
      </c>
      <c r="M381" s="17" t="s">
        <v>20</v>
      </c>
      <c r="N381" s="2" t="str">
        <f t="shared" si="265"/>
        <v>ED8B9C335AA</v>
      </c>
      <c r="O381" s="2" t="str">
        <f t="shared" si="263"/>
        <v>AA</v>
      </c>
      <c r="P381" s="2" t="str">
        <f t="shared" si="266"/>
        <v>ED8B-9C335-AA</v>
      </c>
      <c r="Q381" s="2" t="s">
        <v>3305</v>
      </c>
      <c r="R381" s="2" t="s">
        <v>3306</v>
      </c>
      <c r="S381" s="2" t="s">
        <v>3129</v>
      </c>
      <c r="T381" s="2">
        <v>1</v>
      </c>
      <c r="U381" s="2">
        <v>1</v>
      </c>
      <c r="V381" s="2">
        <v>1</v>
      </c>
      <c r="W381" s="2">
        <v>1</v>
      </c>
      <c r="X381" s="2">
        <v>1</v>
      </c>
      <c r="Y381" s="2">
        <v>1</v>
      </c>
      <c r="Z381" s="2">
        <v>1</v>
      </c>
      <c r="AA381" s="2">
        <v>1</v>
      </c>
      <c r="AB381" s="2">
        <v>1</v>
      </c>
      <c r="AC381" s="2">
        <v>1</v>
      </c>
      <c r="AD381" s="2">
        <v>1</v>
      </c>
      <c r="AE381" s="2">
        <v>1</v>
      </c>
      <c r="AF381" s="2">
        <v>1</v>
      </c>
      <c r="AL381" s="2">
        <f t="shared" si="229"/>
        <v>1</v>
      </c>
      <c r="AM381" s="2" t="str">
        <f t="shared" si="230"/>
        <v>ED8B</v>
      </c>
      <c r="AN381" s="2" t="str">
        <f t="shared" si="231"/>
        <v>9C335</v>
      </c>
      <c r="AO381" s="2" t="str">
        <f>TRIM(O381)</f>
        <v>AA</v>
      </c>
      <c r="AP381" s="2" t="str">
        <f t="shared" si="232"/>
        <v>ED8B-9C335-AA</v>
      </c>
      <c r="AQ381" s="2" t="s">
        <v>1672</v>
      </c>
      <c r="AR381" s="2" t="s">
        <v>1687</v>
      </c>
      <c r="AU381" s="2" t="s">
        <v>3671</v>
      </c>
      <c r="AV381" s="2" t="s">
        <v>3672</v>
      </c>
      <c r="AW381" s="2" t="s">
        <v>3483</v>
      </c>
      <c r="AY381" s="2" t="s">
        <v>1686</v>
      </c>
      <c r="AZ381" s="2" t="s">
        <v>2124</v>
      </c>
      <c r="BA381" s="2" t="s">
        <v>2115</v>
      </c>
      <c r="BB381" s="29"/>
      <c r="BC381" s="29"/>
      <c r="BD381" s="29"/>
      <c r="BE381" s="29"/>
      <c r="BF381" s="29"/>
      <c r="BG381" s="29">
        <v>-7.58</v>
      </c>
      <c r="BH381" s="29">
        <f t="shared" si="227"/>
        <v>0</v>
      </c>
      <c r="BI381" s="29">
        <f t="shared" si="228"/>
        <v>0</v>
      </c>
      <c r="BJ381" s="29">
        <f t="shared" si="233"/>
        <v>-7.58</v>
      </c>
      <c r="BK381" s="29">
        <f>BJ381/INDEX('EX-Rate'!A:I,MATCH('TT BoM '!BL381,'EX-Rate'!B:B,0),COLUMN('EX-Rate'!E:E))</f>
        <v>-1.0945576577422635</v>
      </c>
      <c r="BL381" s="2" t="s">
        <v>2109</v>
      </c>
      <c r="BM381" s="2" t="str">
        <f t="shared" si="261"/>
        <v>LP</v>
      </c>
      <c r="BN381" s="2" t="s">
        <v>3128</v>
      </c>
      <c r="BO381" s="2" t="s">
        <v>3129</v>
      </c>
      <c r="BQ381" s="29"/>
      <c r="BR381" s="29"/>
      <c r="BS381" s="29"/>
      <c r="BT381" s="29"/>
      <c r="BU381" s="29"/>
      <c r="BV381" s="29"/>
      <c r="CC381" s="29">
        <f t="shared" si="234"/>
        <v>-1.0945576577422635</v>
      </c>
      <c r="CD381" s="29">
        <f t="shared" si="235"/>
        <v>-1.0945576577422635</v>
      </c>
      <c r="CE381" s="29">
        <f t="shared" si="236"/>
        <v>-1.0945576577422635</v>
      </c>
      <c r="CF381" s="29">
        <f t="shared" si="237"/>
        <v>-1.0945576577422635</v>
      </c>
      <c r="CG381" s="29">
        <f t="shared" si="238"/>
        <v>-1.0945576577422635</v>
      </c>
      <c r="CH381" s="29">
        <f t="shared" si="239"/>
        <v>-1.0945576577422635</v>
      </c>
      <c r="CI381" s="29">
        <f t="shared" si="240"/>
        <v>-1.0945576577422635</v>
      </c>
      <c r="CJ381" s="29">
        <f t="shared" si="241"/>
        <v>-1.0945576577422635</v>
      </c>
      <c r="CK381" s="29">
        <f t="shared" si="242"/>
        <v>-1.0945576577422635</v>
      </c>
      <c r="CL381" s="29">
        <f t="shared" si="243"/>
        <v>-1.0945576577422635</v>
      </c>
      <c r="CM381" s="29">
        <f t="shared" si="244"/>
        <v>-1.0945576577422635</v>
      </c>
      <c r="CN381" s="29">
        <f t="shared" si="245"/>
        <v>-1.0945576577422635</v>
      </c>
      <c r="CO381" s="29">
        <f t="shared" si="246"/>
        <v>-1.0945576577422635</v>
      </c>
      <c r="CQ381" s="29">
        <f t="shared" si="247"/>
        <v>-7.58</v>
      </c>
      <c r="CR381" s="29">
        <f t="shared" si="248"/>
        <v>-7.58</v>
      </c>
      <c r="CS381" s="29">
        <f t="shared" si="249"/>
        <v>-7.58</v>
      </c>
      <c r="CT381" s="29">
        <f t="shared" si="250"/>
        <v>-7.58</v>
      </c>
      <c r="CU381" s="29">
        <f t="shared" si="251"/>
        <v>-7.58</v>
      </c>
      <c r="CV381" s="29">
        <f t="shared" si="252"/>
        <v>-7.58</v>
      </c>
      <c r="CW381" s="29">
        <f t="shared" si="253"/>
        <v>-7.58</v>
      </c>
      <c r="CX381" s="29">
        <f t="shared" si="254"/>
        <v>-7.58</v>
      </c>
      <c r="CY381" s="29">
        <f t="shared" si="255"/>
        <v>-7.58</v>
      </c>
      <c r="CZ381" s="29">
        <f t="shared" si="256"/>
        <v>-7.58</v>
      </c>
      <c r="DA381" s="29">
        <f t="shared" si="257"/>
        <v>-7.58</v>
      </c>
      <c r="DB381" s="29">
        <f t="shared" si="258"/>
        <v>-7.58</v>
      </c>
      <c r="DC381" s="29">
        <f t="shared" si="259"/>
        <v>-7.58</v>
      </c>
    </row>
    <row r="382" spans="11:107" s="2" customFormat="1">
      <c r="K382" s="17" t="s">
        <v>97</v>
      </c>
      <c r="L382" s="17" t="s">
        <v>417</v>
      </c>
      <c r="M382" s="17" t="s">
        <v>62</v>
      </c>
      <c r="N382" s="2" t="str">
        <f t="shared" si="265"/>
        <v>JD8G9C623BC</v>
      </c>
      <c r="O382" s="2" t="str">
        <f t="shared" si="263"/>
        <v>BC</v>
      </c>
      <c r="P382" s="2" t="str">
        <f t="shared" si="266"/>
        <v>JD8G-9C623-BC</v>
      </c>
      <c r="Q382" s="2" t="s">
        <v>3305</v>
      </c>
      <c r="R382" s="2" t="s">
        <v>3306</v>
      </c>
      <c r="S382" s="2" t="s">
        <v>2462</v>
      </c>
      <c r="T382" s="2" t="s">
        <v>1375</v>
      </c>
      <c r="U382" s="2" t="s">
        <v>1375</v>
      </c>
      <c r="V382" s="2" t="s">
        <v>1375</v>
      </c>
      <c r="W382" s="2" t="s">
        <v>1375</v>
      </c>
      <c r="X382" s="2">
        <v>1</v>
      </c>
      <c r="Y382" s="2">
        <v>1</v>
      </c>
      <c r="Z382" s="2" t="s">
        <v>1375</v>
      </c>
      <c r="AA382" s="2">
        <v>1</v>
      </c>
      <c r="AB382" s="2" t="s">
        <v>1375</v>
      </c>
      <c r="AC382" s="2" t="s">
        <v>1375</v>
      </c>
      <c r="AD382" s="2" t="s">
        <v>1375</v>
      </c>
      <c r="AE382" s="2" t="s">
        <v>1375</v>
      </c>
      <c r="AF382" s="2" t="s">
        <v>1375</v>
      </c>
      <c r="AL382" s="2">
        <f t="shared" si="229"/>
        <v>1</v>
      </c>
      <c r="AM382" s="2" t="str">
        <f t="shared" si="230"/>
        <v>JD8G</v>
      </c>
      <c r="AN382" s="2" t="str">
        <f t="shared" si="231"/>
        <v>9C623</v>
      </c>
      <c r="AO382" s="2" t="str">
        <f t="shared" si="260"/>
        <v>BC</v>
      </c>
      <c r="AP382" s="2" t="str">
        <f t="shared" si="232"/>
        <v>JD8G-9C623-BC</v>
      </c>
      <c r="AQ382" s="2" t="s">
        <v>1672</v>
      </c>
      <c r="AR382" s="2" t="s">
        <v>1673</v>
      </c>
      <c r="AS382" s="2" t="s">
        <v>2164</v>
      </c>
      <c r="AT382" s="2" t="s">
        <v>2165</v>
      </c>
      <c r="AU382" s="2" t="s">
        <v>2457</v>
      </c>
      <c r="AV382" s="2" t="s">
        <v>2458</v>
      </c>
      <c r="AW382" s="2" t="s">
        <v>2459</v>
      </c>
      <c r="AX382" s="2" t="s">
        <v>2460</v>
      </c>
      <c r="AY382" s="2" t="s">
        <v>2108</v>
      </c>
      <c r="AZ382" s="39" t="s">
        <v>1648</v>
      </c>
      <c r="BA382" s="2" t="s">
        <v>2115</v>
      </c>
      <c r="BB382" s="29">
        <v>-70.27</v>
      </c>
      <c r="BC382" s="29">
        <v>-1.53</v>
      </c>
      <c r="BD382" s="29">
        <v>-0.89</v>
      </c>
      <c r="BE382" s="29">
        <v>0</v>
      </c>
      <c r="BF382" s="29">
        <v>-3.55</v>
      </c>
      <c r="BG382" s="29">
        <v>-76.239999999999995</v>
      </c>
      <c r="BH382" s="29">
        <f t="shared" si="227"/>
        <v>0</v>
      </c>
      <c r="BI382" s="29">
        <f t="shared" si="228"/>
        <v>0</v>
      </c>
      <c r="BJ382" s="29">
        <f t="shared" si="233"/>
        <v>-76.239999999999995</v>
      </c>
      <c r="BK382" s="29">
        <f>BJ382/INDEX('EX-Rate'!A:I,MATCH('TT BoM '!BL382,'EX-Rate'!B:B,0),COLUMN('EX-Rate'!E:E))</f>
        <v>-11.009112905840391</v>
      </c>
      <c r="BL382" s="2" t="s">
        <v>2109</v>
      </c>
      <c r="BM382" s="2" t="str">
        <f t="shared" si="261"/>
        <v>LP</v>
      </c>
      <c r="BN382" s="2" t="s">
        <v>2461</v>
      </c>
      <c r="BO382" s="2" t="s">
        <v>2462</v>
      </c>
      <c r="BQ382" s="29">
        <v>-820000</v>
      </c>
      <c r="BR382" s="29">
        <v>-820000</v>
      </c>
      <c r="BS382" s="29"/>
      <c r="BT382" s="29">
        <v>-571954</v>
      </c>
      <c r="BU382" s="29">
        <v>160972</v>
      </c>
      <c r="BV382" s="29">
        <v>0</v>
      </c>
      <c r="CC382" s="29">
        <f t="shared" si="234"/>
        <v>0</v>
      </c>
      <c r="CD382" s="29">
        <f t="shared" si="235"/>
        <v>0</v>
      </c>
      <c r="CE382" s="29">
        <f t="shared" si="236"/>
        <v>0</v>
      </c>
      <c r="CF382" s="29">
        <f t="shared" si="237"/>
        <v>0</v>
      </c>
      <c r="CG382" s="29">
        <f t="shared" si="238"/>
        <v>-11.009112905840391</v>
      </c>
      <c r="CH382" s="29">
        <f t="shared" si="239"/>
        <v>-11.009112905840391</v>
      </c>
      <c r="CI382" s="29">
        <f t="shared" si="240"/>
        <v>0</v>
      </c>
      <c r="CJ382" s="29">
        <f t="shared" si="241"/>
        <v>-11.009112905840391</v>
      </c>
      <c r="CK382" s="29">
        <f t="shared" si="242"/>
        <v>0</v>
      </c>
      <c r="CL382" s="29">
        <f t="shared" si="243"/>
        <v>0</v>
      </c>
      <c r="CM382" s="29">
        <f t="shared" si="244"/>
        <v>0</v>
      </c>
      <c r="CN382" s="29">
        <f t="shared" si="245"/>
        <v>0</v>
      </c>
      <c r="CO382" s="29">
        <f t="shared" si="246"/>
        <v>0</v>
      </c>
      <c r="CQ382" s="29">
        <f t="shared" si="247"/>
        <v>0</v>
      </c>
      <c r="CR382" s="29">
        <f t="shared" si="248"/>
        <v>0</v>
      </c>
      <c r="CS382" s="29">
        <f t="shared" si="249"/>
        <v>0</v>
      </c>
      <c r="CT382" s="29">
        <f t="shared" si="250"/>
        <v>0</v>
      </c>
      <c r="CU382" s="29">
        <f t="shared" si="251"/>
        <v>-76.239999999999995</v>
      </c>
      <c r="CV382" s="29">
        <f t="shared" si="252"/>
        <v>-76.239999999999995</v>
      </c>
      <c r="CW382" s="29">
        <f t="shared" si="253"/>
        <v>0</v>
      </c>
      <c r="CX382" s="29">
        <f t="shared" si="254"/>
        <v>-76.239999999999995</v>
      </c>
      <c r="CY382" s="29">
        <f t="shared" si="255"/>
        <v>0</v>
      </c>
      <c r="CZ382" s="29">
        <f t="shared" si="256"/>
        <v>0</v>
      </c>
      <c r="DA382" s="29">
        <f t="shared" si="257"/>
        <v>0</v>
      </c>
      <c r="DB382" s="29">
        <f t="shared" si="258"/>
        <v>0</v>
      </c>
      <c r="DC382" s="29">
        <f t="shared" si="259"/>
        <v>0</v>
      </c>
    </row>
    <row r="383" spans="11:107" s="2" customFormat="1">
      <c r="K383" s="17" t="s">
        <v>318</v>
      </c>
      <c r="L383" s="17" t="s">
        <v>417</v>
      </c>
      <c r="M383" s="17" t="s">
        <v>144</v>
      </c>
      <c r="N383" s="2" t="str">
        <f t="shared" si="265"/>
        <v>JX619C623FB</v>
      </c>
      <c r="O383" s="2" t="str">
        <f t="shared" si="263"/>
        <v>FB</v>
      </c>
      <c r="P383" s="2" t="str">
        <f t="shared" si="266"/>
        <v>JX61-9C623-FB</v>
      </c>
      <c r="Q383" s="2" t="s">
        <v>3305</v>
      </c>
      <c r="R383" s="2" t="s">
        <v>3306</v>
      </c>
      <c r="S383" s="2" t="s">
        <v>2462</v>
      </c>
      <c r="T383" s="2" t="s">
        <v>1375</v>
      </c>
      <c r="U383" s="2" t="s">
        <v>1375</v>
      </c>
      <c r="V383" s="2" t="s">
        <v>1375</v>
      </c>
      <c r="W383" s="2" t="s">
        <v>1375</v>
      </c>
      <c r="X383" s="2">
        <v>1</v>
      </c>
      <c r="Y383" s="2">
        <v>1</v>
      </c>
      <c r="Z383" s="2" t="s">
        <v>1375</v>
      </c>
      <c r="AA383" s="2">
        <v>1</v>
      </c>
      <c r="AB383" s="2" t="s">
        <v>1375</v>
      </c>
      <c r="AC383" s="2" t="s">
        <v>1375</v>
      </c>
      <c r="AD383" s="2" t="s">
        <v>1375</v>
      </c>
      <c r="AE383" s="2" t="s">
        <v>1375</v>
      </c>
      <c r="AF383" s="2" t="s">
        <v>1375</v>
      </c>
      <c r="AL383" s="2">
        <f t="shared" si="229"/>
        <v>1</v>
      </c>
      <c r="AM383" s="2" t="str">
        <f t="shared" si="230"/>
        <v>JX61</v>
      </c>
      <c r="AN383" s="2" t="str">
        <f t="shared" si="231"/>
        <v>9C623</v>
      </c>
      <c r="AO383" s="2" t="str">
        <f t="shared" si="260"/>
        <v>FB</v>
      </c>
      <c r="AP383" s="2" t="str">
        <f t="shared" si="232"/>
        <v>JX61-9C623-FB</v>
      </c>
      <c r="AQ383" s="2" t="s">
        <v>1672</v>
      </c>
      <c r="AR383" s="2" t="s">
        <v>1673</v>
      </c>
      <c r="AS383" s="2" t="s">
        <v>2463</v>
      </c>
      <c r="AT383" s="2" t="s">
        <v>2160</v>
      </c>
      <c r="AU383" s="2" t="s">
        <v>2457</v>
      </c>
      <c r="AV383" s="2" t="s">
        <v>2458</v>
      </c>
      <c r="AW383" s="2" t="s">
        <v>2459</v>
      </c>
      <c r="AX383" s="2" t="s">
        <v>2460</v>
      </c>
      <c r="AY383" s="2" t="s">
        <v>2108</v>
      </c>
      <c r="AZ383" s="39" t="s">
        <v>1648</v>
      </c>
      <c r="BA383" s="2" t="s">
        <v>2115</v>
      </c>
      <c r="BB383" s="29">
        <v>-90.67</v>
      </c>
      <c r="BC383" s="29">
        <v>-3.13</v>
      </c>
      <c r="BD383" s="29">
        <v>-1.21</v>
      </c>
      <c r="BE383" s="29">
        <v>0</v>
      </c>
      <c r="BF383" s="29">
        <v>0</v>
      </c>
      <c r="BG383" s="29">
        <v>-95.009999999999991</v>
      </c>
      <c r="BH383" s="29">
        <f t="shared" si="227"/>
        <v>0</v>
      </c>
      <c r="BI383" s="29">
        <f t="shared" si="228"/>
        <v>0</v>
      </c>
      <c r="BJ383" s="29">
        <f t="shared" si="233"/>
        <v>-95.009999999999991</v>
      </c>
      <c r="BK383" s="29">
        <f>BJ383/INDEX('EX-Rate'!A:I,MATCH('TT BoM '!BL383,'EX-Rate'!B:B,0),COLUMN('EX-Rate'!E:E))</f>
        <v>-13.71951491584333</v>
      </c>
      <c r="BL383" s="2" t="s">
        <v>2109</v>
      </c>
      <c r="BM383" s="2" t="str">
        <f t="shared" si="261"/>
        <v>LP</v>
      </c>
      <c r="BN383" s="2" t="s">
        <v>2461</v>
      </c>
      <c r="BO383" s="2" t="s">
        <v>2462</v>
      </c>
      <c r="BQ383" s="29">
        <v>-3369000</v>
      </c>
      <c r="BR383" s="29">
        <v>-3369000</v>
      </c>
      <c r="BS383" s="29"/>
      <c r="BT383" s="29">
        <v>0</v>
      </c>
      <c r="BU383" s="29">
        <v>0</v>
      </c>
      <c r="BV383" s="29">
        <v>0</v>
      </c>
      <c r="CC383" s="29">
        <f t="shared" si="234"/>
        <v>0</v>
      </c>
      <c r="CD383" s="29">
        <f t="shared" si="235"/>
        <v>0</v>
      </c>
      <c r="CE383" s="29">
        <f t="shared" si="236"/>
        <v>0</v>
      </c>
      <c r="CF383" s="29">
        <f t="shared" si="237"/>
        <v>0</v>
      </c>
      <c r="CG383" s="29">
        <f t="shared" si="238"/>
        <v>-13.71951491584333</v>
      </c>
      <c r="CH383" s="29">
        <f t="shared" si="239"/>
        <v>-13.71951491584333</v>
      </c>
      <c r="CI383" s="29">
        <f t="shared" si="240"/>
        <v>0</v>
      </c>
      <c r="CJ383" s="29">
        <f t="shared" si="241"/>
        <v>-13.71951491584333</v>
      </c>
      <c r="CK383" s="29">
        <f t="shared" si="242"/>
        <v>0</v>
      </c>
      <c r="CL383" s="29">
        <f t="shared" si="243"/>
        <v>0</v>
      </c>
      <c r="CM383" s="29">
        <f t="shared" si="244"/>
        <v>0</v>
      </c>
      <c r="CN383" s="29">
        <f t="shared" si="245"/>
        <v>0</v>
      </c>
      <c r="CO383" s="29">
        <f t="shared" si="246"/>
        <v>0</v>
      </c>
      <c r="CQ383" s="29">
        <f t="shared" si="247"/>
        <v>0</v>
      </c>
      <c r="CR383" s="29">
        <f t="shared" si="248"/>
        <v>0</v>
      </c>
      <c r="CS383" s="29">
        <f t="shared" si="249"/>
        <v>0</v>
      </c>
      <c r="CT383" s="29">
        <f t="shared" si="250"/>
        <v>0</v>
      </c>
      <c r="CU383" s="29">
        <f t="shared" si="251"/>
        <v>-95.009999999999991</v>
      </c>
      <c r="CV383" s="29">
        <f t="shared" si="252"/>
        <v>-95.009999999999991</v>
      </c>
      <c r="CW383" s="29">
        <f t="shared" si="253"/>
        <v>0</v>
      </c>
      <c r="CX383" s="29">
        <f t="shared" si="254"/>
        <v>-95.009999999999991</v>
      </c>
      <c r="CY383" s="29">
        <f t="shared" si="255"/>
        <v>0</v>
      </c>
      <c r="CZ383" s="29">
        <f t="shared" si="256"/>
        <v>0</v>
      </c>
      <c r="DA383" s="29">
        <f t="shared" si="257"/>
        <v>0</v>
      </c>
      <c r="DB383" s="29">
        <f t="shared" si="258"/>
        <v>0</v>
      </c>
      <c r="DC383" s="29">
        <f t="shared" si="259"/>
        <v>0</v>
      </c>
    </row>
    <row r="384" spans="11:107" s="2" customFormat="1">
      <c r="K384" s="17" t="s">
        <v>97</v>
      </c>
      <c r="L384" s="17" t="s">
        <v>419</v>
      </c>
      <c r="M384" s="17" t="s">
        <v>45</v>
      </c>
      <c r="N384" s="2" t="str">
        <f t="shared" si="265"/>
        <v>JD8G9C662AC</v>
      </c>
      <c r="O384" s="2" t="str">
        <f t="shared" si="263"/>
        <v>AC</v>
      </c>
      <c r="P384" s="2" t="str">
        <f t="shared" si="266"/>
        <v>JD8G-9C662-AC</v>
      </c>
      <c r="Q384" s="2" t="s">
        <v>3305</v>
      </c>
      <c r="R384" s="2" t="s">
        <v>3306</v>
      </c>
      <c r="S384" s="2" t="s">
        <v>2467</v>
      </c>
      <c r="T384" s="2" t="s">
        <v>1375</v>
      </c>
      <c r="U384" s="2">
        <v>1</v>
      </c>
      <c r="V384" s="2" t="s">
        <v>1375</v>
      </c>
      <c r="W384" s="2">
        <v>1</v>
      </c>
      <c r="X384" s="2" t="s">
        <v>1375</v>
      </c>
      <c r="Y384" s="2" t="s">
        <v>1375</v>
      </c>
      <c r="Z384" s="2">
        <v>1</v>
      </c>
      <c r="AA384" s="2" t="s">
        <v>1375</v>
      </c>
      <c r="AB384" s="2" t="s">
        <v>1375</v>
      </c>
      <c r="AC384" s="2">
        <v>1</v>
      </c>
      <c r="AD384" s="2" t="s">
        <v>1375</v>
      </c>
      <c r="AE384" s="2">
        <v>1</v>
      </c>
      <c r="AF384" s="2">
        <v>1</v>
      </c>
      <c r="AL384" s="2">
        <f t="shared" si="229"/>
        <v>1</v>
      </c>
      <c r="AM384" s="2" t="str">
        <f t="shared" si="230"/>
        <v>JD8G</v>
      </c>
      <c r="AN384" s="2" t="str">
        <f t="shared" si="231"/>
        <v>9C662</v>
      </c>
      <c r="AO384" s="2" t="str">
        <f t="shared" si="260"/>
        <v>AC</v>
      </c>
      <c r="AP384" s="2" t="str">
        <f t="shared" si="232"/>
        <v>JD8G-9C662-AC</v>
      </c>
      <c r="AQ384" s="2" t="s">
        <v>1672</v>
      </c>
      <c r="AR384" s="2" t="s">
        <v>1673</v>
      </c>
      <c r="AS384" s="2">
        <v>0</v>
      </c>
      <c r="AT384" s="2" t="s">
        <v>2160</v>
      </c>
      <c r="AU384" s="2" t="s">
        <v>2464</v>
      </c>
      <c r="AV384" s="2" t="s">
        <v>2465</v>
      </c>
      <c r="AW384" s="2">
        <v>0</v>
      </c>
      <c r="AX384" s="2">
        <v>0</v>
      </c>
      <c r="AY384" s="2" t="s">
        <v>2138</v>
      </c>
      <c r="AZ384" s="39" t="s">
        <v>1648</v>
      </c>
      <c r="BA384" s="2" t="s">
        <v>2115</v>
      </c>
      <c r="BB384" s="29">
        <v>-93.16</v>
      </c>
      <c r="BC384" s="29">
        <v>-9.11</v>
      </c>
      <c r="BD384" s="29">
        <v>-5.0599999999999996</v>
      </c>
      <c r="BE384" s="29">
        <v>0</v>
      </c>
      <c r="BF384" s="29">
        <v>0</v>
      </c>
      <c r="BG384" s="29">
        <v>-107.33</v>
      </c>
      <c r="BH384" s="29">
        <f t="shared" si="227"/>
        <v>0</v>
      </c>
      <c r="BI384" s="29">
        <f t="shared" si="228"/>
        <v>0</v>
      </c>
      <c r="BJ384" s="29">
        <f t="shared" si="233"/>
        <v>-107.33</v>
      </c>
      <c r="BK384" s="29">
        <f>BJ384/INDEX('EX-Rate'!A:I,MATCH('TT BoM '!BL384,'EX-Rate'!B:B,0),COLUMN('EX-Rate'!E:E))</f>
        <v>-15.49853211154052</v>
      </c>
      <c r="BL384" s="2" t="s">
        <v>2109</v>
      </c>
      <c r="BM384" s="2" t="str">
        <f t="shared" si="261"/>
        <v>LP</v>
      </c>
      <c r="BN384" s="2" t="s">
        <v>2466</v>
      </c>
      <c r="BO384" s="2" t="s">
        <v>2467</v>
      </c>
      <c r="BQ384" s="29">
        <v>-830000</v>
      </c>
      <c r="BR384" s="29">
        <v>-830000</v>
      </c>
      <c r="BS384" s="29"/>
      <c r="BT384" s="29">
        <v>0</v>
      </c>
      <c r="BU384" s="29">
        <v>0</v>
      </c>
      <c r="BV384" s="29">
        <v>0</v>
      </c>
      <c r="CC384" s="29">
        <f t="shared" si="234"/>
        <v>0</v>
      </c>
      <c r="CD384" s="29">
        <f t="shared" si="235"/>
        <v>-15.49853211154052</v>
      </c>
      <c r="CE384" s="29">
        <f t="shared" si="236"/>
        <v>0</v>
      </c>
      <c r="CF384" s="29">
        <f t="shared" si="237"/>
        <v>-15.49853211154052</v>
      </c>
      <c r="CG384" s="29">
        <f t="shared" si="238"/>
        <v>0</v>
      </c>
      <c r="CH384" s="29">
        <f t="shared" si="239"/>
        <v>0</v>
      </c>
      <c r="CI384" s="29">
        <f t="shared" si="240"/>
        <v>-15.49853211154052</v>
      </c>
      <c r="CJ384" s="29">
        <f t="shared" si="241"/>
        <v>0</v>
      </c>
      <c r="CK384" s="29">
        <f t="shared" si="242"/>
        <v>0</v>
      </c>
      <c r="CL384" s="29">
        <f t="shared" si="243"/>
        <v>-15.49853211154052</v>
      </c>
      <c r="CM384" s="29">
        <f t="shared" si="244"/>
        <v>0</v>
      </c>
      <c r="CN384" s="29">
        <f t="shared" si="245"/>
        <v>-15.49853211154052</v>
      </c>
      <c r="CO384" s="29">
        <f t="shared" si="246"/>
        <v>-15.49853211154052</v>
      </c>
      <c r="CQ384" s="29">
        <f t="shared" si="247"/>
        <v>0</v>
      </c>
      <c r="CR384" s="29">
        <f t="shared" si="248"/>
        <v>-107.33</v>
      </c>
      <c r="CS384" s="29">
        <f t="shared" si="249"/>
        <v>0</v>
      </c>
      <c r="CT384" s="29">
        <f t="shared" si="250"/>
        <v>-107.33</v>
      </c>
      <c r="CU384" s="29">
        <f t="shared" si="251"/>
        <v>0</v>
      </c>
      <c r="CV384" s="29">
        <f t="shared" si="252"/>
        <v>0</v>
      </c>
      <c r="CW384" s="29">
        <f t="shared" si="253"/>
        <v>-107.33</v>
      </c>
      <c r="CX384" s="29">
        <f t="shared" si="254"/>
        <v>0</v>
      </c>
      <c r="CY384" s="29">
        <f t="shared" si="255"/>
        <v>0</v>
      </c>
      <c r="CZ384" s="29">
        <f t="shared" si="256"/>
        <v>-107.33</v>
      </c>
      <c r="DA384" s="29">
        <f t="shared" si="257"/>
        <v>0</v>
      </c>
      <c r="DB384" s="29">
        <f t="shared" si="258"/>
        <v>-107.33</v>
      </c>
      <c r="DC384" s="29">
        <f t="shared" si="259"/>
        <v>-107.33</v>
      </c>
    </row>
    <row r="385" spans="11:107" s="2" customFormat="1">
      <c r="K385" s="17" t="s">
        <v>97</v>
      </c>
      <c r="L385" s="17" t="s">
        <v>419</v>
      </c>
      <c r="M385" s="17" t="s">
        <v>137</v>
      </c>
      <c r="N385" s="2" t="str">
        <f t="shared" si="265"/>
        <v>JD8G9C662CC</v>
      </c>
      <c r="O385" s="2" t="str">
        <f t="shared" si="263"/>
        <v>CC</v>
      </c>
      <c r="P385" s="2" t="str">
        <f t="shared" si="266"/>
        <v>JD8G-9C662-CC</v>
      </c>
      <c r="Q385" s="2" t="s">
        <v>3305</v>
      </c>
      <c r="R385" s="2" t="s">
        <v>3306</v>
      </c>
      <c r="S385" s="2" t="s">
        <v>2467</v>
      </c>
      <c r="T385" s="2">
        <v>1</v>
      </c>
      <c r="U385" s="2" t="s">
        <v>1375</v>
      </c>
      <c r="V385" s="2">
        <v>1</v>
      </c>
      <c r="W385" s="2" t="s">
        <v>1375</v>
      </c>
      <c r="X385" s="2" t="s">
        <v>1375</v>
      </c>
      <c r="Y385" s="2" t="s">
        <v>1375</v>
      </c>
      <c r="Z385" s="2" t="s">
        <v>1375</v>
      </c>
      <c r="AA385" s="2" t="s">
        <v>1375</v>
      </c>
      <c r="AB385" s="2">
        <v>1</v>
      </c>
      <c r="AC385" s="2" t="s">
        <v>1375</v>
      </c>
      <c r="AD385" s="2">
        <v>1</v>
      </c>
      <c r="AE385" s="2" t="s">
        <v>1375</v>
      </c>
      <c r="AF385" s="2" t="s">
        <v>1375</v>
      </c>
      <c r="AL385" s="2">
        <f t="shared" si="229"/>
        <v>1</v>
      </c>
      <c r="AM385" s="2" t="str">
        <f t="shared" si="230"/>
        <v>JD8G</v>
      </c>
      <c r="AN385" s="2" t="str">
        <f t="shared" si="231"/>
        <v>9C662</v>
      </c>
      <c r="AO385" s="2" t="str">
        <f t="shared" si="260"/>
        <v>CC</v>
      </c>
      <c r="AP385" s="2" t="str">
        <f t="shared" si="232"/>
        <v>JD8G-9C662-CC</v>
      </c>
      <c r="AQ385" s="2" t="s">
        <v>1672</v>
      </c>
      <c r="AR385" s="2" t="s">
        <v>1673</v>
      </c>
      <c r="AS385" s="2">
        <v>0</v>
      </c>
      <c r="AT385" s="2" t="s">
        <v>2160</v>
      </c>
      <c r="AU385" s="2" t="s">
        <v>2464</v>
      </c>
      <c r="AV385" s="2" t="s">
        <v>2465</v>
      </c>
      <c r="AW385" s="2">
        <v>0</v>
      </c>
      <c r="AX385" s="2">
        <v>0</v>
      </c>
      <c r="AY385" s="2" t="s">
        <v>2138</v>
      </c>
      <c r="AZ385" s="39" t="s">
        <v>1648</v>
      </c>
      <c r="BA385" s="2" t="s">
        <v>2115</v>
      </c>
      <c r="BB385" s="29">
        <v>-91.92</v>
      </c>
      <c r="BC385" s="29">
        <v>-9.11</v>
      </c>
      <c r="BD385" s="29">
        <v>-5.0599999999999996</v>
      </c>
      <c r="BE385" s="29">
        <v>0</v>
      </c>
      <c r="BF385" s="29">
        <v>0</v>
      </c>
      <c r="BG385" s="29">
        <v>-106.09</v>
      </c>
      <c r="BH385" s="29">
        <f t="shared" si="227"/>
        <v>0</v>
      </c>
      <c r="BI385" s="29">
        <f t="shared" si="228"/>
        <v>0</v>
      </c>
      <c r="BJ385" s="29">
        <f t="shared" si="233"/>
        <v>-106.09</v>
      </c>
      <c r="BK385" s="29">
        <f>BJ385/INDEX('EX-Rate'!A:I,MATCH('TT BoM '!BL385,'EX-Rate'!B:B,0),COLUMN('EX-Rate'!E:E))</f>
        <v>-15.319475185999568</v>
      </c>
      <c r="BL385" s="2" t="s">
        <v>2109</v>
      </c>
      <c r="BM385" s="2" t="str">
        <f t="shared" si="261"/>
        <v>LP</v>
      </c>
      <c r="BN385" s="2" t="s">
        <v>2466</v>
      </c>
      <c r="BO385" s="2" t="s">
        <v>2467</v>
      </c>
      <c r="BQ385" s="29">
        <v>-451250</v>
      </c>
      <c r="BR385" s="29">
        <v>-451250</v>
      </c>
      <c r="BS385" s="29"/>
      <c r="BT385" s="29">
        <v>0</v>
      </c>
      <c r="BU385" s="29">
        <v>0</v>
      </c>
      <c r="BV385" s="29">
        <v>0</v>
      </c>
      <c r="CC385" s="29">
        <f t="shared" si="234"/>
        <v>-15.319475185999568</v>
      </c>
      <c r="CD385" s="29">
        <f t="shared" si="235"/>
        <v>0</v>
      </c>
      <c r="CE385" s="29">
        <f t="shared" si="236"/>
        <v>-15.319475185999568</v>
      </c>
      <c r="CF385" s="29">
        <f t="shared" si="237"/>
        <v>0</v>
      </c>
      <c r="CG385" s="29">
        <f t="shared" si="238"/>
        <v>0</v>
      </c>
      <c r="CH385" s="29">
        <f t="shared" si="239"/>
        <v>0</v>
      </c>
      <c r="CI385" s="29">
        <f t="shared" si="240"/>
        <v>0</v>
      </c>
      <c r="CJ385" s="29">
        <f t="shared" si="241"/>
        <v>0</v>
      </c>
      <c r="CK385" s="29">
        <f t="shared" si="242"/>
        <v>-15.319475185999568</v>
      </c>
      <c r="CL385" s="29">
        <f t="shared" si="243"/>
        <v>0</v>
      </c>
      <c r="CM385" s="29">
        <f t="shared" si="244"/>
        <v>-15.319475185999568</v>
      </c>
      <c r="CN385" s="29">
        <f t="shared" si="245"/>
        <v>0</v>
      </c>
      <c r="CO385" s="29">
        <f t="shared" si="246"/>
        <v>0</v>
      </c>
      <c r="CQ385" s="29">
        <f t="shared" si="247"/>
        <v>-106.09</v>
      </c>
      <c r="CR385" s="29">
        <f t="shared" si="248"/>
        <v>0</v>
      </c>
      <c r="CS385" s="29">
        <f t="shared" si="249"/>
        <v>-106.09</v>
      </c>
      <c r="CT385" s="29">
        <f t="shared" si="250"/>
        <v>0</v>
      </c>
      <c r="CU385" s="29">
        <f t="shared" si="251"/>
        <v>0</v>
      </c>
      <c r="CV385" s="29">
        <f t="shared" si="252"/>
        <v>0</v>
      </c>
      <c r="CW385" s="29">
        <f t="shared" si="253"/>
        <v>0</v>
      </c>
      <c r="CX385" s="29">
        <f t="shared" si="254"/>
        <v>0</v>
      </c>
      <c r="CY385" s="29">
        <f t="shared" si="255"/>
        <v>-106.09</v>
      </c>
      <c r="CZ385" s="29">
        <f t="shared" si="256"/>
        <v>0</v>
      </c>
      <c r="DA385" s="29">
        <f t="shared" si="257"/>
        <v>-106.09</v>
      </c>
      <c r="DB385" s="29">
        <f t="shared" si="258"/>
        <v>0</v>
      </c>
      <c r="DC385" s="29">
        <f t="shared" si="259"/>
        <v>0</v>
      </c>
    </row>
    <row r="386" spans="11:107" s="2" customFormat="1">
      <c r="K386" s="17" t="s">
        <v>54</v>
      </c>
      <c r="L386" s="17" t="s">
        <v>420</v>
      </c>
      <c r="M386" s="17" t="s">
        <v>45</v>
      </c>
      <c r="N386" s="2" t="str">
        <f t="shared" si="265"/>
        <v>AV619C679AC</v>
      </c>
      <c r="O386" s="2" t="str">
        <f t="shared" si="263"/>
        <v>AC</v>
      </c>
      <c r="P386" s="2" t="str">
        <f t="shared" si="266"/>
        <v>AV61-9C679-AC</v>
      </c>
      <c r="Q386" s="2" t="s">
        <v>3305</v>
      </c>
      <c r="R386" s="2" t="s">
        <v>3306</v>
      </c>
      <c r="S386" s="2" t="s">
        <v>3127</v>
      </c>
      <c r="T386" s="2">
        <v>1</v>
      </c>
      <c r="U386" s="2">
        <v>1</v>
      </c>
      <c r="V386" s="2">
        <v>1</v>
      </c>
      <c r="W386" s="2">
        <v>1</v>
      </c>
      <c r="X386" s="2">
        <v>1</v>
      </c>
      <c r="Y386" s="2">
        <v>1</v>
      </c>
      <c r="Z386" s="2">
        <v>1</v>
      </c>
      <c r="AA386" s="2">
        <v>1</v>
      </c>
      <c r="AB386" s="2">
        <v>1</v>
      </c>
      <c r="AC386" s="2">
        <v>1</v>
      </c>
      <c r="AD386" s="2">
        <v>1</v>
      </c>
      <c r="AE386" s="2">
        <v>1</v>
      </c>
      <c r="AF386" s="2">
        <v>1</v>
      </c>
      <c r="AL386" s="2">
        <f t="shared" si="229"/>
        <v>1</v>
      </c>
      <c r="AM386" s="2" t="str">
        <f t="shared" si="230"/>
        <v>AV61</v>
      </c>
      <c r="AN386" s="2" t="str">
        <f t="shared" si="231"/>
        <v>9C679</v>
      </c>
      <c r="AO386" s="2" t="str">
        <f>TRIM(O386)</f>
        <v>AC</v>
      </c>
      <c r="AP386" s="2" t="str">
        <f t="shared" si="232"/>
        <v>AV61-9C679-AC</v>
      </c>
      <c r="AQ386" s="2" t="s">
        <v>1672</v>
      </c>
      <c r="AR386" s="2" t="s">
        <v>1687</v>
      </c>
      <c r="AU386" s="2" t="s">
        <v>2457</v>
      </c>
      <c r="AV386" s="2" t="s">
        <v>3669</v>
      </c>
      <c r="AW386" s="2" t="s">
        <v>3670</v>
      </c>
      <c r="AY386" s="2" t="s">
        <v>1686</v>
      </c>
      <c r="AZ386" s="39" t="s">
        <v>1648</v>
      </c>
      <c r="BA386" s="2" t="s">
        <v>2115</v>
      </c>
      <c r="BB386" s="29"/>
      <c r="BC386" s="29"/>
      <c r="BD386" s="29"/>
      <c r="BE386" s="29"/>
      <c r="BF386" s="29"/>
      <c r="BG386" s="29">
        <v>-8.4600000000000009</v>
      </c>
      <c r="BH386" s="29">
        <f t="shared" si="227"/>
        <v>0</v>
      </c>
      <c r="BI386" s="29">
        <f t="shared" si="228"/>
        <v>0</v>
      </c>
      <c r="BJ386" s="29">
        <f t="shared" si="233"/>
        <v>-8.4600000000000009</v>
      </c>
      <c r="BK386" s="29">
        <f>BJ386/INDEX('EX-Rate'!A:I,MATCH('TT BoM '!BL386,'EX-Rate'!B:B,0),COLUMN('EX-Rate'!E:E))</f>
        <v>-1.2216303145777769</v>
      </c>
      <c r="BL386" s="2" t="s">
        <v>2109</v>
      </c>
      <c r="BM386" s="2" t="str">
        <f t="shared" si="261"/>
        <v>LP</v>
      </c>
      <c r="BN386" s="2" t="s">
        <v>3126</v>
      </c>
      <c r="BO386" s="2" t="s">
        <v>3127</v>
      </c>
      <c r="BQ386" s="29"/>
      <c r="BR386" s="29"/>
      <c r="BS386" s="29"/>
      <c r="BT386" s="29"/>
      <c r="BU386" s="29"/>
      <c r="BV386" s="29"/>
      <c r="CC386" s="29">
        <f t="shared" si="234"/>
        <v>-1.2216303145777769</v>
      </c>
      <c r="CD386" s="29">
        <f t="shared" si="235"/>
        <v>-1.2216303145777769</v>
      </c>
      <c r="CE386" s="29">
        <f t="shared" si="236"/>
        <v>-1.2216303145777769</v>
      </c>
      <c r="CF386" s="29">
        <f t="shared" si="237"/>
        <v>-1.2216303145777769</v>
      </c>
      <c r="CG386" s="29">
        <f t="shared" si="238"/>
        <v>-1.2216303145777769</v>
      </c>
      <c r="CH386" s="29">
        <f t="shared" si="239"/>
        <v>-1.2216303145777769</v>
      </c>
      <c r="CI386" s="29">
        <f t="shared" si="240"/>
        <v>-1.2216303145777769</v>
      </c>
      <c r="CJ386" s="29">
        <f t="shared" si="241"/>
        <v>-1.2216303145777769</v>
      </c>
      <c r="CK386" s="29">
        <f t="shared" si="242"/>
        <v>-1.2216303145777769</v>
      </c>
      <c r="CL386" s="29">
        <f t="shared" si="243"/>
        <v>-1.2216303145777769</v>
      </c>
      <c r="CM386" s="29">
        <f t="shared" si="244"/>
        <v>-1.2216303145777769</v>
      </c>
      <c r="CN386" s="29">
        <f t="shared" si="245"/>
        <v>-1.2216303145777769</v>
      </c>
      <c r="CO386" s="29">
        <f t="shared" si="246"/>
        <v>-1.2216303145777769</v>
      </c>
      <c r="CQ386" s="29">
        <f t="shared" si="247"/>
        <v>-8.4600000000000009</v>
      </c>
      <c r="CR386" s="29">
        <f t="shared" si="248"/>
        <v>-8.4600000000000009</v>
      </c>
      <c r="CS386" s="29">
        <f t="shared" si="249"/>
        <v>-8.4600000000000009</v>
      </c>
      <c r="CT386" s="29">
        <f t="shared" si="250"/>
        <v>-8.4600000000000009</v>
      </c>
      <c r="CU386" s="29">
        <f t="shared" si="251"/>
        <v>-8.4600000000000009</v>
      </c>
      <c r="CV386" s="29">
        <f t="shared" si="252"/>
        <v>-8.4600000000000009</v>
      </c>
      <c r="CW386" s="29">
        <f t="shared" si="253"/>
        <v>-8.4600000000000009</v>
      </c>
      <c r="CX386" s="29">
        <f t="shared" si="254"/>
        <v>-8.4600000000000009</v>
      </c>
      <c r="CY386" s="29">
        <f t="shared" si="255"/>
        <v>-8.4600000000000009</v>
      </c>
      <c r="CZ386" s="29">
        <f t="shared" si="256"/>
        <v>-8.4600000000000009</v>
      </c>
      <c r="DA386" s="29">
        <f t="shared" si="257"/>
        <v>-8.4600000000000009</v>
      </c>
      <c r="DB386" s="29">
        <f t="shared" si="258"/>
        <v>-8.4600000000000009</v>
      </c>
      <c r="DC386" s="29">
        <f t="shared" si="259"/>
        <v>-8.4600000000000009</v>
      </c>
    </row>
    <row r="387" spans="11:107" s="2" customFormat="1">
      <c r="K387" s="17" t="s">
        <v>97</v>
      </c>
      <c r="L387" s="17" t="s">
        <v>421</v>
      </c>
      <c r="M387" s="17" t="s">
        <v>56</v>
      </c>
      <c r="N387" s="2" t="str">
        <f t="shared" si="265"/>
        <v>JD8G9D289AB</v>
      </c>
      <c r="O387" s="2" t="str">
        <f t="shared" si="263"/>
        <v>AB</v>
      </c>
      <c r="P387" s="2" t="str">
        <f t="shared" si="266"/>
        <v>JD8G-9D289-AB</v>
      </c>
      <c r="Q387" s="2" t="s">
        <v>3305</v>
      </c>
      <c r="R387" s="2" t="s">
        <v>3306</v>
      </c>
      <c r="S387" s="2" t="s">
        <v>3328</v>
      </c>
      <c r="T387" s="2">
        <v>1</v>
      </c>
      <c r="U387" s="2">
        <v>1</v>
      </c>
      <c r="V387" s="2">
        <v>1</v>
      </c>
      <c r="W387" s="2">
        <v>1</v>
      </c>
      <c r="X387" s="2" t="s">
        <v>1375</v>
      </c>
      <c r="Y387" s="2" t="s">
        <v>1375</v>
      </c>
      <c r="Z387" s="2">
        <v>1</v>
      </c>
      <c r="AA387" s="2" t="s">
        <v>1375</v>
      </c>
      <c r="AB387" s="2">
        <v>1</v>
      </c>
      <c r="AC387" s="2">
        <v>1</v>
      </c>
      <c r="AD387" s="2">
        <v>1</v>
      </c>
      <c r="AE387" s="2">
        <v>1</v>
      </c>
      <c r="AF387" s="2">
        <v>1</v>
      </c>
      <c r="AL387" s="2">
        <f t="shared" si="229"/>
        <v>1</v>
      </c>
      <c r="AM387" s="2" t="str">
        <f t="shared" si="230"/>
        <v>JD8G</v>
      </c>
      <c r="AN387" s="2" t="str">
        <f t="shared" si="231"/>
        <v>9D289</v>
      </c>
      <c r="AO387" s="2" t="str">
        <f t="shared" si="260"/>
        <v>AB</v>
      </c>
      <c r="AP387" s="2" t="str">
        <f t="shared" si="232"/>
        <v>JD8G-9D289-AB</v>
      </c>
      <c r="AQ387" s="2" t="s">
        <v>1672</v>
      </c>
      <c r="AR387" s="2" t="s">
        <v>1676</v>
      </c>
      <c r="AU387" s="2" t="s">
        <v>2118</v>
      </c>
      <c r="AV387" s="2" t="s">
        <v>2119</v>
      </c>
      <c r="AY387" s="2" t="s">
        <v>2108</v>
      </c>
      <c r="AZ387" s="39" t="s">
        <v>1648</v>
      </c>
      <c r="BA387" s="2" t="s">
        <v>2115</v>
      </c>
      <c r="BB387" s="29">
        <v>-52.96</v>
      </c>
      <c r="BC387" s="29">
        <v>0</v>
      </c>
      <c r="BD387" s="29">
        <v>0</v>
      </c>
      <c r="BE387" s="29">
        <v>0</v>
      </c>
      <c r="BF387" s="29">
        <v>0</v>
      </c>
      <c r="BG387" s="29">
        <v>-52.96</v>
      </c>
      <c r="BH387" s="29">
        <f t="shared" si="227"/>
        <v>0</v>
      </c>
      <c r="BI387" s="29">
        <f t="shared" si="228"/>
        <v>0</v>
      </c>
      <c r="BJ387" s="29">
        <f t="shared" si="233"/>
        <v>-52.96</v>
      </c>
      <c r="BK387" s="29">
        <f>BJ387/INDEX('EX-Rate'!A:I,MATCH('TT BoM '!BL387,'EX-Rate'!B:B,0),COLUMN('EX-Rate'!E:E))</f>
        <v>-7.6474635295554449</v>
      </c>
      <c r="BL387" s="2" t="s">
        <v>2109</v>
      </c>
      <c r="BM387" s="2" t="str">
        <f t="shared" si="261"/>
        <v>LP</v>
      </c>
      <c r="BQ387" s="29">
        <v>0</v>
      </c>
      <c r="BR387" s="29">
        <v>0</v>
      </c>
      <c r="BS387" s="29"/>
      <c r="BT387" s="29">
        <v>0</v>
      </c>
      <c r="BU387" s="29">
        <v>0</v>
      </c>
      <c r="BV387" s="29">
        <v>0</v>
      </c>
      <c r="BW387" s="2">
        <v>0</v>
      </c>
      <c r="CC387" s="29">
        <f t="shared" si="234"/>
        <v>-7.6474635295554449</v>
      </c>
      <c r="CD387" s="29">
        <f t="shared" si="235"/>
        <v>-7.6474635295554449</v>
      </c>
      <c r="CE387" s="29">
        <f t="shared" si="236"/>
        <v>-7.6474635295554449</v>
      </c>
      <c r="CF387" s="29">
        <f t="shared" si="237"/>
        <v>-7.6474635295554449</v>
      </c>
      <c r="CG387" s="29">
        <f t="shared" si="238"/>
        <v>0</v>
      </c>
      <c r="CH387" s="29">
        <f t="shared" si="239"/>
        <v>0</v>
      </c>
      <c r="CI387" s="29">
        <f t="shared" si="240"/>
        <v>-7.6474635295554449</v>
      </c>
      <c r="CJ387" s="29">
        <f t="shared" si="241"/>
        <v>0</v>
      </c>
      <c r="CK387" s="29">
        <f t="shared" si="242"/>
        <v>-7.6474635295554449</v>
      </c>
      <c r="CL387" s="29">
        <f t="shared" si="243"/>
        <v>-7.6474635295554449</v>
      </c>
      <c r="CM387" s="29">
        <f t="shared" si="244"/>
        <v>-7.6474635295554449</v>
      </c>
      <c r="CN387" s="29">
        <f t="shared" si="245"/>
        <v>-7.6474635295554449</v>
      </c>
      <c r="CO387" s="29">
        <f t="shared" si="246"/>
        <v>-7.6474635295554449</v>
      </c>
      <c r="CQ387" s="29">
        <f t="shared" si="247"/>
        <v>-52.96</v>
      </c>
      <c r="CR387" s="29">
        <f t="shared" si="248"/>
        <v>-52.96</v>
      </c>
      <c r="CS387" s="29">
        <f t="shared" si="249"/>
        <v>-52.96</v>
      </c>
      <c r="CT387" s="29">
        <f t="shared" si="250"/>
        <v>-52.96</v>
      </c>
      <c r="CU387" s="29">
        <f t="shared" si="251"/>
        <v>0</v>
      </c>
      <c r="CV387" s="29">
        <f t="shared" si="252"/>
        <v>0</v>
      </c>
      <c r="CW387" s="29">
        <f t="shared" si="253"/>
        <v>-52.96</v>
      </c>
      <c r="CX387" s="29">
        <f t="shared" si="254"/>
        <v>0</v>
      </c>
      <c r="CY387" s="29">
        <f t="shared" si="255"/>
        <v>-52.96</v>
      </c>
      <c r="CZ387" s="29">
        <f t="shared" si="256"/>
        <v>-52.96</v>
      </c>
      <c r="DA387" s="29">
        <f t="shared" si="257"/>
        <v>-52.96</v>
      </c>
      <c r="DB387" s="29">
        <f t="shared" si="258"/>
        <v>-52.96</v>
      </c>
      <c r="DC387" s="29">
        <f t="shared" si="259"/>
        <v>-52.96</v>
      </c>
    </row>
    <row r="388" spans="11:107" s="2" customFormat="1">
      <c r="K388" s="17" t="s">
        <v>97</v>
      </c>
      <c r="L388" s="17" t="s">
        <v>421</v>
      </c>
      <c r="M388" s="17" t="s">
        <v>62</v>
      </c>
      <c r="N388" s="2" t="str">
        <f t="shared" si="265"/>
        <v>JD8G9D289BC</v>
      </c>
      <c r="O388" s="2" t="str">
        <f t="shared" si="263"/>
        <v>BC</v>
      </c>
      <c r="P388" s="2" t="str">
        <f t="shared" si="266"/>
        <v>JD8G-9D289-BC</v>
      </c>
      <c r="Q388" s="2" t="s">
        <v>3305</v>
      </c>
      <c r="R388" s="2" t="s">
        <v>3306</v>
      </c>
      <c r="S388" s="2" t="s">
        <v>3328</v>
      </c>
      <c r="T388" s="2" t="s">
        <v>1375</v>
      </c>
      <c r="U388" s="2" t="s">
        <v>1375</v>
      </c>
      <c r="V388" s="2" t="s">
        <v>1375</v>
      </c>
      <c r="W388" s="2" t="s">
        <v>1375</v>
      </c>
      <c r="X388" s="2">
        <v>1</v>
      </c>
      <c r="Y388" s="2">
        <v>1</v>
      </c>
      <c r="Z388" s="2" t="s">
        <v>1375</v>
      </c>
      <c r="AA388" s="2">
        <v>1</v>
      </c>
      <c r="AB388" s="2" t="s">
        <v>1375</v>
      </c>
      <c r="AC388" s="2" t="s">
        <v>1375</v>
      </c>
      <c r="AD388" s="2" t="s">
        <v>1375</v>
      </c>
      <c r="AE388" s="2" t="s">
        <v>1375</v>
      </c>
      <c r="AF388" s="2" t="s">
        <v>1375</v>
      </c>
      <c r="AL388" s="2">
        <f t="shared" si="229"/>
        <v>1</v>
      </c>
      <c r="AM388" s="2" t="str">
        <f t="shared" si="230"/>
        <v>JD8G</v>
      </c>
      <c r="AN388" s="2" t="str">
        <f t="shared" si="231"/>
        <v>9D289</v>
      </c>
      <c r="AO388" s="2" t="str">
        <f t="shared" si="260"/>
        <v>BC</v>
      </c>
      <c r="AP388" s="2" t="str">
        <f t="shared" si="232"/>
        <v>JD8G-9D289-BC</v>
      </c>
      <c r="AQ388" s="2" t="s">
        <v>1672</v>
      </c>
      <c r="AR388" s="2" t="s">
        <v>1673</v>
      </c>
      <c r="AS388" s="2" t="s">
        <v>2164</v>
      </c>
      <c r="AT388" s="2" t="s">
        <v>2165</v>
      </c>
      <c r="AU388" s="2" t="s">
        <v>2118</v>
      </c>
      <c r="AV388" s="2" t="s">
        <v>2452</v>
      </c>
      <c r="AW388" s="2" t="s">
        <v>2453</v>
      </c>
      <c r="AX388" s="2" t="s">
        <v>2468</v>
      </c>
      <c r="AY388" s="2" t="s">
        <v>2108</v>
      </c>
      <c r="AZ388" s="39" t="s">
        <v>1648</v>
      </c>
      <c r="BA388" s="2" t="s">
        <v>2115</v>
      </c>
      <c r="BB388" s="29">
        <v>-134.6</v>
      </c>
      <c r="BC388" s="29">
        <v>0</v>
      </c>
      <c r="BD388" s="29">
        <v>0</v>
      </c>
      <c r="BE388" s="29">
        <v>0</v>
      </c>
      <c r="BF388" s="29">
        <v>0</v>
      </c>
      <c r="BG388" s="29">
        <v>-134.6</v>
      </c>
      <c r="BH388" s="29">
        <f t="shared" si="227"/>
        <v>0</v>
      </c>
      <c r="BI388" s="29">
        <f t="shared" si="228"/>
        <v>0</v>
      </c>
      <c r="BJ388" s="29">
        <f t="shared" si="233"/>
        <v>-134.6</v>
      </c>
      <c r="BK388" s="29">
        <f>BJ388/INDEX('EX-Rate'!A:I,MATCH('TT BoM '!BL388,'EX-Rate'!B:B,0),COLUMN('EX-Rate'!E:E))</f>
        <v>-19.436340465977395</v>
      </c>
      <c r="BL388" s="2" t="s">
        <v>2109</v>
      </c>
      <c r="BM388" s="2" t="str">
        <f t="shared" si="261"/>
        <v>LP</v>
      </c>
      <c r="BN388" s="2" t="s">
        <v>2455</v>
      </c>
      <c r="BO388" s="2" t="s">
        <v>2456</v>
      </c>
      <c r="BQ388" s="29">
        <v>-470240</v>
      </c>
      <c r="BR388" s="29">
        <v>-470240</v>
      </c>
      <c r="BS388" s="29"/>
      <c r="BT388" s="29">
        <v>0</v>
      </c>
      <c r="BU388" s="29">
        <v>0</v>
      </c>
      <c r="BV388" s="29">
        <v>0</v>
      </c>
      <c r="CC388" s="29">
        <f t="shared" si="234"/>
        <v>0</v>
      </c>
      <c r="CD388" s="29">
        <f t="shared" si="235"/>
        <v>0</v>
      </c>
      <c r="CE388" s="29">
        <f t="shared" si="236"/>
        <v>0</v>
      </c>
      <c r="CF388" s="29">
        <f t="shared" si="237"/>
        <v>0</v>
      </c>
      <c r="CG388" s="29">
        <f t="shared" si="238"/>
        <v>-19.436340465977395</v>
      </c>
      <c r="CH388" s="29">
        <f t="shared" si="239"/>
        <v>-19.436340465977395</v>
      </c>
      <c r="CI388" s="29">
        <f t="shared" si="240"/>
        <v>0</v>
      </c>
      <c r="CJ388" s="29">
        <f t="shared" si="241"/>
        <v>-19.436340465977395</v>
      </c>
      <c r="CK388" s="29">
        <f t="shared" si="242"/>
        <v>0</v>
      </c>
      <c r="CL388" s="29">
        <f t="shared" si="243"/>
        <v>0</v>
      </c>
      <c r="CM388" s="29">
        <f t="shared" si="244"/>
        <v>0</v>
      </c>
      <c r="CN388" s="29">
        <f t="shared" si="245"/>
        <v>0</v>
      </c>
      <c r="CO388" s="29">
        <f t="shared" si="246"/>
        <v>0</v>
      </c>
      <c r="CQ388" s="29">
        <f t="shared" si="247"/>
        <v>0</v>
      </c>
      <c r="CR388" s="29">
        <f t="shared" si="248"/>
        <v>0</v>
      </c>
      <c r="CS388" s="29">
        <f t="shared" si="249"/>
        <v>0</v>
      </c>
      <c r="CT388" s="29">
        <f t="shared" si="250"/>
        <v>0</v>
      </c>
      <c r="CU388" s="29">
        <f t="shared" si="251"/>
        <v>-134.6</v>
      </c>
      <c r="CV388" s="29">
        <f t="shared" si="252"/>
        <v>-134.6</v>
      </c>
      <c r="CW388" s="29">
        <f t="shared" si="253"/>
        <v>0</v>
      </c>
      <c r="CX388" s="29">
        <f t="shared" si="254"/>
        <v>-134.6</v>
      </c>
      <c r="CY388" s="29">
        <f t="shared" si="255"/>
        <v>0</v>
      </c>
      <c r="CZ388" s="29">
        <f t="shared" si="256"/>
        <v>0</v>
      </c>
      <c r="DA388" s="29">
        <f t="shared" si="257"/>
        <v>0</v>
      </c>
      <c r="DB388" s="29">
        <f t="shared" si="258"/>
        <v>0</v>
      </c>
      <c r="DC388" s="29">
        <f t="shared" si="259"/>
        <v>0</v>
      </c>
    </row>
    <row r="389" spans="11:107" s="2" customFormat="1">
      <c r="K389" s="17" t="s">
        <v>97</v>
      </c>
      <c r="L389" s="17" t="s">
        <v>422</v>
      </c>
      <c r="M389" s="17" t="s">
        <v>20</v>
      </c>
      <c r="N389" s="2" t="str">
        <f t="shared" si="265"/>
        <v>JD8G9D333AA</v>
      </c>
      <c r="O389" s="2" t="str">
        <f t="shared" si="263"/>
        <v>AA</v>
      </c>
      <c r="P389" s="2" t="str">
        <f t="shared" si="266"/>
        <v>JD8G-9D333-AA</v>
      </c>
      <c r="Q389" s="2" t="s">
        <v>3305</v>
      </c>
      <c r="R389" s="2" t="s">
        <v>3306</v>
      </c>
      <c r="S389" s="2" t="s">
        <v>3328</v>
      </c>
      <c r="T389" s="2" t="s">
        <v>1375</v>
      </c>
      <c r="U389" s="2" t="s">
        <v>1375</v>
      </c>
      <c r="V389" s="2" t="s">
        <v>1375</v>
      </c>
      <c r="W389" s="2" t="s">
        <v>1375</v>
      </c>
      <c r="X389" s="2" t="s">
        <v>1375</v>
      </c>
      <c r="Y389" s="2" t="s">
        <v>1375</v>
      </c>
      <c r="Z389" s="2" t="s">
        <v>1375</v>
      </c>
      <c r="AA389" s="2" t="s">
        <v>1375</v>
      </c>
      <c r="AB389" s="2">
        <v>1</v>
      </c>
      <c r="AC389" s="2">
        <v>1</v>
      </c>
      <c r="AD389" s="2">
        <v>1</v>
      </c>
      <c r="AE389" s="2">
        <v>1</v>
      </c>
      <c r="AF389" s="2">
        <v>1</v>
      </c>
      <c r="AL389" s="2">
        <f t="shared" si="229"/>
        <v>1</v>
      </c>
      <c r="AM389" s="2" t="str">
        <f t="shared" si="230"/>
        <v>JD8G</v>
      </c>
      <c r="AN389" s="2" t="str">
        <f t="shared" si="231"/>
        <v>9D333</v>
      </c>
      <c r="AO389" s="2" t="str">
        <f t="shared" si="260"/>
        <v>AA</v>
      </c>
      <c r="AP389" s="2" t="str">
        <f t="shared" si="232"/>
        <v>JD8G-9D333-AA</v>
      </c>
      <c r="AQ389" s="2" t="s">
        <v>1672</v>
      </c>
      <c r="AR389" s="2" t="s">
        <v>1673</v>
      </c>
      <c r="AS389" s="2" t="s">
        <v>2164</v>
      </c>
      <c r="AT389" s="2" t="s">
        <v>2165</v>
      </c>
      <c r="AU389" s="2" t="s">
        <v>2118</v>
      </c>
      <c r="AV389" s="2" t="s">
        <v>2452</v>
      </c>
      <c r="AW389" s="2" t="s">
        <v>2453</v>
      </c>
      <c r="AX389" s="2" t="s">
        <v>2469</v>
      </c>
      <c r="AY389" s="2" t="s">
        <v>2108</v>
      </c>
      <c r="AZ389" s="39" t="s">
        <v>1648</v>
      </c>
      <c r="BA389" s="2" t="s">
        <v>2115</v>
      </c>
      <c r="BB389" s="29">
        <v>-31.439999999999998</v>
      </c>
      <c r="BC389" s="29">
        <v>0</v>
      </c>
      <c r="BD389" s="29">
        <v>0</v>
      </c>
      <c r="BE389" s="29">
        <v>0</v>
      </c>
      <c r="BF389" s="29">
        <v>0</v>
      </c>
      <c r="BG389" s="29">
        <v>-31.439999999999998</v>
      </c>
      <c r="BH389" s="29">
        <f t="shared" si="227"/>
        <v>0</v>
      </c>
      <c r="BI389" s="29">
        <f t="shared" si="228"/>
        <v>0</v>
      </c>
      <c r="BJ389" s="29">
        <f t="shared" si="233"/>
        <v>-31.439999999999998</v>
      </c>
      <c r="BK389" s="29">
        <f>BJ389/INDEX('EX-Rate'!A:I,MATCH('TT BoM '!BL389,'EX-Rate'!B:B,0),COLUMN('EX-Rate'!E:E))</f>
        <v>-4.5399594669415251</v>
      </c>
      <c r="BL389" s="2" t="s">
        <v>2109</v>
      </c>
      <c r="BM389" s="2" t="str">
        <f t="shared" si="261"/>
        <v>LP</v>
      </c>
      <c r="BN389" s="2" t="s">
        <v>2455</v>
      </c>
      <c r="BO389" s="2" t="s">
        <v>2456</v>
      </c>
      <c r="BQ389" s="29">
        <v>0</v>
      </c>
      <c r="BR389" s="29">
        <v>0</v>
      </c>
      <c r="BS389" s="29"/>
      <c r="BT389" s="29">
        <v>0</v>
      </c>
      <c r="BU389" s="29">
        <v>0</v>
      </c>
      <c r="BV389" s="29">
        <v>0</v>
      </c>
      <c r="CC389" s="29">
        <f t="shared" si="234"/>
        <v>0</v>
      </c>
      <c r="CD389" s="29">
        <f t="shared" si="235"/>
        <v>0</v>
      </c>
      <c r="CE389" s="29">
        <f t="shared" si="236"/>
        <v>0</v>
      </c>
      <c r="CF389" s="29">
        <f t="shared" si="237"/>
        <v>0</v>
      </c>
      <c r="CG389" s="29">
        <f t="shared" si="238"/>
        <v>0</v>
      </c>
      <c r="CH389" s="29">
        <f t="shared" si="239"/>
        <v>0</v>
      </c>
      <c r="CI389" s="29">
        <f t="shared" si="240"/>
        <v>0</v>
      </c>
      <c r="CJ389" s="29">
        <f t="shared" si="241"/>
        <v>0</v>
      </c>
      <c r="CK389" s="29">
        <f t="shared" si="242"/>
        <v>-4.5399594669415251</v>
      </c>
      <c r="CL389" s="29">
        <f t="shared" si="243"/>
        <v>-4.5399594669415251</v>
      </c>
      <c r="CM389" s="29">
        <f t="shared" si="244"/>
        <v>-4.5399594669415251</v>
      </c>
      <c r="CN389" s="29">
        <f t="shared" si="245"/>
        <v>-4.5399594669415251</v>
      </c>
      <c r="CO389" s="29">
        <f t="shared" si="246"/>
        <v>-4.5399594669415251</v>
      </c>
      <c r="CQ389" s="29">
        <f t="shared" si="247"/>
        <v>0</v>
      </c>
      <c r="CR389" s="29">
        <f t="shared" si="248"/>
        <v>0</v>
      </c>
      <c r="CS389" s="29">
        <f t="shared" si="249"/>
        <v>0</v>
      </c>
      <c r="CT389" s="29">
        <f t="shared" si="250"/>
        <v>0</v>
      </c>
      <c r="CU389" s="29">
        <f t="shared" si="251"/>
        <v>0</v>
      </c>
      <c r="CV389" s="29">
        <f t="shared" si="252"/>
        <v>0</v>
      </c>
      <c r="CW389" s="29">
        <f t="shared" si="253"/>
        <v>0</v>
      </c>
      <c r="CX389" s="29">
        <f t="shared" si="254"/>
        <v>0</v>
      </c>
      <c r="CY389" s="29">
        <f t="shared" si="255"/>
        <v>-31.439999999999998</v>
      </c>
      <c r="CZ389" s="29">
        <f t="shared" si="256"/>
        <v>-31.439999999999998</v>
      </c>
      <c r="DA389" s="29">
        <f t="shared" si="257"/>
        <v>-31.439999999999998</v>
      </c>
      <c r="DB389" s="29">
        <f t="shared" si="258"/>
        <v>-31.439999999999998</v>
      </c>
      <c r="DC389" s="29">
        <f t="shared" si="259"/>
        <v>-31.439999999999998</v>
      </c>
    </row>
    <row r="390" spans="11:107" s="2" customFormat="1">
      <c r="K390" s="17" t="s">
        <v>423</v>
      </c>
      <c r="L390" s="17" t="s">
        <v>424</v>
      </c>
      <c r="M390" s="17" t="s">
        <v>425</v>
      </c>
      <c r="N390" s="2" t="str">
        <f t="shared" si="265"/>
        <v>FU5A9D370KA</v>
      </c>
      <c r="O390" s="2" t="str">
        <f t="shared" si="263"/>
        <v>KA</v>
      </c>
      <c r="P390" s="2" t="str">
        <f t="shared" si="266"/>
        <v>FU5A-9D370-KA</v>
      </c>
      <c r="Q390" s="2" t="s">
        <v>3305</v>
      </c>
      <c r="R390" s="2" t="s">
        <v>3306</v>
      </c>
      <c r="S390" s="2" t="s">
        <v>2474</v>
      </c>
      <c r="T390" s="2" t="s">
        <v>1375</v>
      </c>
      <c r="U390" s="2" t="s">
        <v>1375</v>
      </c>
      <c r="V390" s="2" t="s">
        <v>1375</v>
      </c>
      <c r="W390" s="2" t="s">
        <v>1375</v>
      </c>
      <c r="X390" s="2">
        <v>1</v>
      </c>
      <c r="Y390" s="2">
        <v>1</v>
      </c>
      <c r="Z390" s="2" t="s">
        <v>1375</v>
      </c>
      <c r="AA390" s="2">
        <v>1</v>
      </c>
      <c r="AB390" s="2" t="s">
        <v>1375</v>
      </c>
      <c r="AC390" s="2" t="s">
        <v>1375</v>
      </c>
      <c r="AD390" s="2" t="s">
        <v>1375</v>
      </c>
      <c r="AE390" s="2" t="s">
        <v>1375</v>
      </c>
      <c r="AF390" s="2" t="s">
        <v>1375</v>
      </c>
      <c r="AL390" s="2">
        <f t="shared" si="229"/>
        <v>1</v>
      </c>
      <c r="AM390" s="2" t="str">
        <f t="shared" si="230"/>
        <v>FU5A</v>
      </c>
      <c r="AN390" s="2" t="str">
        <f t="shared" si="231"/>
        <v>9D370</v>
      </c>
      <c r="AO390" s="2" t="str">
        <f t="shared" si="260"/>
        <v>KA</v>
      </c>
      <c r="AP390" s="2" t="str">
        <f t="shared" si="232"/>
        <v>FU5A-9D370-KA</v>
      </c>
      <c r="AQ390" s="2" t="s">
        <v>1672</v>
      </c>
      <c r="AR390" s="2" t="s">
        <v>1673</v>
      </c>
      <c r="AS390" s="2" t="s">
        <v>2470</v>
      </c>
      <c r="AT390" s="2" t="s">
        <v>2202</v>
      </c>
      <c r="AU390" s="2" t="s">
        <v>2471</v>
      </c>
      <c r="AV390" s="2" t="s">
        <v>2472</v>
      </c>
      <c r="AW390" s="2">
        <v>0</v>
      </c>
      <c r="AX390" s="2">
        <v>0</v>
      </c>
      <c r="AY390" s="2" t="s">
        <v>2108</v>
      </c>
      <c r="AZ390" s="39" t="s">
        <v>1648</v>
      </c>
      <c r="BA390" s="2" t="s">
        <v>2115</v>
      </c>
      <c r="BB390" s="29">
        <v>-48.6</v>
      </c>
      <c r="BC390" s="29">
        <v>-0.81</v>
      </c>
      <c r="BD390" s="29">
        <v>-0.57999999999999996</v>
      </c>
      <c r="BE390" s="29">
        <v>0</v>
      </c>
      <c r="BF390" s="29">
        <v>0</v>
      </c>
      <c r="BG390" s="29">
        <v>-49.99</v>
      </c>
      <c r="BH390" s="29">
        <f t="shared" si="227"/>
        <v>0</v>
      </c>
      <c r="BI390" s="29">
        <f t="shared" si="228"/>
        <v>0</v>
      </c>
      <c r="BJ390" s="29">
        <f t="shared" si="233"/>
        <v>-49.99</v>
      </c>
      <c r="BK390" s="29">
        <f>BJ390/INDEX('EX-Rate'!A:I,MATCH('TT BoM '!BL390,'EX-Rate'!B:B,0),COLUMN('EX-Rate'!E:E))</f>
        <v>-7.218593312735587</v>
      </c>
      <c r="BL390" s="2" t="s">
        <v>2109</v>
      </c>
      <c r="BM390" s="2" t="str">
        <f t="shared" si="261"/>
        <v>LP</v>
      </c>
      <c r="BN390" s="2" t="s">
        <v>2473</v>
      </c>
      <c r="BO390" s="2" t="s">
        <v>2474</v>
      </c>
      <c r="BQ390" s="29">
        <v>0</v>
      </c>
      <c r="BR390" s="29">
        <v>0</v>
      </c>
      <c r="BS390" s="29"/>
      <c r="BT390" s="29">
        <v>0</v>
      </c>
      <c r="BU390" s="29">
        <v>0</v>
      </c>
      <c r="BV390" s="29">
        <v>0</v>
      </c>
      <c r="CC390" s="29">
        <f t="shared" si="234"/>
        <v>0</v>
      </c>
      <c r="CD390" s="29">
        <f t="shared" si="235"/>
        <v>0</v>
      </c>
      <c r="CE390" s="29">
        <f t="shared" si="236"/>
        <v>0</v>
      </c>
      <c r="CF390" s="29">
        <f t="shared" si="237"/>
        <v>0</v>
      </c>
      <c r="CG390" s="29">
        <f t="shared" si="238"/>
        <v>-7.218593312735587</v>
      </c>
      <c r="CH390" s="29">
        <f t="shared" si="239"/>
        <v>-7.218593312735587</v>
      </c>
      <c r="CI390" s="29">
        <f t="shared" si="240"/>
        <v>0</v>
      </c>
      <c r="CJ390" s="29">
        <f t="shared" si="241"/>
        <v>-7.218593312735587</v>
      </c>
      <c r="CK390" s="29">
        <f t="shared" si="242"/>
        <v>0</v>
      </c>
      <c r="CL390" s="29">
        <f t="shared" si="243"/>
        <v>0</v>
      </c>
      <c r="CM390" s="29">
        <f t="shared" si="244"/>
        <v>0</v>
      </c>
      <c r="CN390" s="29">
        <f t="shared" si="245"/>
        <v>0</v>
      </c>
      <c r="CO390" s="29">
        <f t="shared" si="246"/>
        <v>0</v>
      </c>
      <c r="CQ390" s="29">
        <f t="shared" si="247"/>
        <v>0</v>
      </c>
      <c r="CR390" s="29">
        <f t="shared" si="248"/>
        <v>0</v>
      </c>
      <c r="CS390" s="29">
        <f t="shared" si="249"/>
        <v>0</v>
      </c>
      <c r="CT390" s="29">
        <f t="shared" si="250"/>
        <v>0</v>
      </c>
      <c r="CU390" s="29">
        <f t="shared" si="251"/>
        <v>-49.99</v>
      </c>
      <c r="CV390" s="29">
        <f t="shared" si="252"/>
        <v>-49.99</v>
      </c>
      <c r="CW390" s="29">
        <f t="shared" si="253"/>
        <v>0</v>
      </c>
      <c r="CX390" s="29">
        <f t="shared" si="254"/>
        <v>-49.99</v>
      </c>
      <c r="CY390" s="29">
        <f t="shared" si="255"/>
        <v>0</v>
      </c>
      <c r="CZ390" s="29">
        <f t="shared" si="256"/>
        <v>0</v>
      </c>
      <c r="DA390" s="29">
        <f t="shared" si="257"/>
        <v>0</v>
      </c>
      <c r="DB390" s="29">
        <f t="shared" si="258"/>
        <v>0</v>
      </c>
      <c r="DC390" s="29">
        <f t="shared" si="259"/>
        <v>0</v>
      </c>
    </row>
    <row r="391" spans="11:107" s="2" customFormat="1">
      <c r="K391" s="17" t="s">
        <v>97</v>
      </c>
      <c r="L391" s="17" t="s">
        <v>426</v>
      </c>
      <c r="M391" s="17" t="s">
        <v>56</v>
      </c>
      <c r="N391" s="2" t="str">
        <f t="shared" si="265"/>
        <v>JD8G9D371AB</v>
      </c>
      <c r="O391" s="2" t="str">
        <f t="shared" si="263"/>
        <v>AB</v>
      </c>
      <c r="P391" s="2" t="str">
        <f t="shared" si="266"/>
        <v>JD8G-9D371-AB</v>
      </c>
      <c r="Q391" s="2" t="s">
        <v>3305</v>
      </c>
      <c r="R391" s="2" t="s">
        <v>3306</v>
      </c>
      <c r="S391" s="2" t="s">
        <v>2480</v>
      </c>
      <c r="T391" s="2" t="s">
        <v>1375</v>
      </c>
      <c r="U391" s="2" t="s">
        <v>1375</v>
      </c>
      <c r="V391" s="2" t="s">
        <v>1375</v>
      </c>
      <c r="W391" s="2" t="s">
        <v>1375</v>
      </c>
      <c r="X391" s="2">
        <v>1</v>
      </c>
      <c r="Y391" s="2">
        <v>1</v>
      </c>
      <c r="Z391" s="2" t="s">
        <v>1375</v>
      </c>
      <c r="AA391" s="2">
        <v>1</v>
      </c>
      <c r="AB391" s="2" t="s">
        <v>1375</v>
      </c>
      <c r="AC391" s="2" t="s">
        <v>1375</v>
      </c>
      <c r="AD391" s="2" t="s">
        <v>1375</v>
      </c>
      <c r="AE391" s="2" t="s">
        <v>1375</v>
      </c>
      <c r="AF391" s="2" t="s">
        <v>1375</v>
      </c>
      <c r="AL391" s="2">
        <f t="shared" si="229"/>
        <v>1</v>
      </c>
      <c r="AM391" s="2" t="str">
        <f t="shared" si="230"/>
        <v>JD8G</v>
      </c>
      <c r="AN391" s="2" t="str">
        <f t="shared" si="231"/>
        <v>9D371</v>
      </c>
      <c r="AO391" s="2" t="s">
        <v>1394</v>
      </c>
      <c r="AP391" s="2" t="str">
        <f t="shared" si="232"/>
        <v>JD8G-9D371-AA</v>
      </c>
      <c r="AQ391" s="2" t="s">
        <v>1674</v>
      </c>
      <c r="AR391" s="2" t="s">
        <v>1675</v>
      </c>
      <c r="AS391" s="2" t="s">
        <v>2164</v>
      </c>
      <c r="AT391" s="2" t="s">
        <v>2165</v>
      </c>
      <c r="AU391" s="2" t="s">
        <v>2475</v>
      </c>
      <c r="AV391" s="2" t="s">
        <v>2476</v>
      </c>
      <c r="AW391" s="2" t="s">
        <v>2477</v>
      </c>
      <c r="AX391" s="2" t="s">
        <v>2478</v>
      </c>
      <c r="AY391" s="2" t="s">
        <v>2138</v>
      </c>
      <c r="AZ391" s="39" t="s">
        <v>1648</v>
      </c>
      <c r="BA391" s="2" t="s">
        <v>2115</v>
      </c>
      <c r="BB391" s="29">
        <v>-1.5</v>
      </c>
      <c r="BC391" s="29">
        <v>-0.01</v>
      </c>
      <c r="BD391" s="29">
        <v>-0.01</v>
      </c>
      <c r="BE391" s="29">
        <v>0</v>
      </c>
      <c r="BF391" s="29">
        <v>0</v>
      </c>
      <c r="BG391" s="29">
        <v>-1.52</v>
      </c>
      <c r="BH391" s="29">
        <f t="shared" si="227"/>
        <v>0</v>
      </c>
      <c r="BI391" s="29">
        <f t="shared" si="228"/>
        <v>0</v>
      </c>
      <c r="BJ391" s="29">
        <f t="shared" si="233"/>
        <v>-1.52</v>
      </c>
      <c r="BK391" s="29">
        <f>BJ391/INDEX('EX-Rate'!A:I,MATCH('TT BoM '!BL391,'EX-Rate'!B:B,0),COLUMN('EX-Rate'!E:E))</f>
        <v>-0.21948913453406865</v>
      </c>
      <c r="BL391" s="2" t="s">
        <v>2109</v>
      </c>
      <c r="BM391" s="2" t="str">
        <f t="shared" si="261"/>
        <v>LP</v>
      </c>
      <c r="BN391" s="2" t="s">
        <v>2479</v>
      </c>
      <c r="BO391" s="2" t="s">
        <v>2480</v>
      </c>
      <c r="BQ391" s="29">
        <v>-199405</v>
      </c>
      <c r="BR391" s="29">
        <v>-199405</v>
      </c>
      <c r="BS391" s="29"/>
      <c r="BT391" s="29">
        <v>0</v>
      </c>
      <c r="BU391" s="29">
        <v>0</v>
      </c>
      <c r="BV391" s="29">
        <v>0</v>
      </c>
      <c r="CC391" s="29">
        <f t="shared" si="234"/>
        <v>0</v>
      </c>
      <c r="CD391" s="29">
        <f t="shared" si="235"/>
        <v>0</v>
      </c>
      <c r="CE391" s="29">
        <f t="shared" si="236"/>
        <v>0</v>
      </c>
      <c r="CF391" s="29">
        <f t="shared" si="237"/>
        <v>0</v>
      </c>
      <c r="CG391" s="29">
        <f t="shared" si="238"/>
        <v>-0.21948913453406865</v>
      </c>
      <c r="CH391" s="29">
        <f t="shared" si="239"/>
        <v>-0.21948913453406865</v>
      </c>
      <c r="CI391" s="29">
        <f t="shared" si="240"/>
        <v>0</v>
      </c>
      <c r="CJ391" s="29">
        <f t="shared" si="241"/>
        <v>-0.21948913453406865</v>
      </c>
      <c r="CK391" s="29">
        <f t="shared" si="242"/>
        <v>0</v>
      </c>
      <c r="CL391" s="29">
        <f t="shared" si="243"/>
        <v>0</v>
      </c>
      <c r="CM391" s="29">
        <f t="shared" si="244"/>
        <v>0</v>
      </c>
      <c r="CN391" s="29">
        <f t="shared" si="245"/>
        <v>0</v>
      </c>
      <c r="CO391" s="29">
        <f t="shared" si="246"/>
        <v>0</v>
      </c>
      <c r="CQ391" s="29">
        <f t="shared" si="247"/>
        <v>0</v>
      </c>
      <c r="CR391" s="29">
        <f t="shared" si="248"/>
        <v>0</v>
      </c>
      <c r="CS391" s="29">
        <f t="shared" si="249"/>
        <v>0</v>
      </c>
      <c r="CT391" s="29">
        <f t="shared" si="250"/>
        <v>0</v>
      </c>
      <c r="CU391" s="29">
        <f t="shared" si="251"/>
        <v>-1.52</v>
      </c>
      <c r="CV391" s="29">
        <f t="shared" si="252"/>
        <v>-1.52</v>
      </c>
      <c r="CW391" s="29">
        <f t="shared" si="253"/>
        <v>0</v>
      </c>
      <c r="CX391" s="29">
        <f t="shared" si="254"/>
        <v>-1.52</v>
      </c>
      <c r="CY391" s="29">
        <f t="shared" si="255"/>
        <v>0</v>
      </c>
      <c r="CZ391" s="29">
        <f t="shared" si="256"/>
        <v>0</v>
      </c>
      <c r="DA391" s="29">
        <f t="shared" si="257"/>
        <v>0</v>
      </c>
      <c r="DB391" s="29">
        <f t="shared" si="258"/>
        <v>0</v>
      </c>
      <c r="DC391" s="29">
        <f t="shared" si="259"/>
        <v>0</v>
      </c>
    </row>
    <row r="392" spans="11:107" s="2" customFormat="1">
      <c r="K392" s="17" t="s">
        <v>97</v>
      </c>
      <c r="L392" s="17" t="s">
        <v>427</v>
      </c>
      <c r="M392" s="17" t="s">
        <v>20</v>
      </c>
      <c r="N392" s="2" t="str">
        <f t="shared" si="265"/>
        <v>JD8G9D665AA</v>
      </c>
      <c r="O392" s="2" t="str">
        <f t="shared" si="263"/>
        <v>AA</v>
      </c>
      <c r="P392" s="2" t="str">
        <f t="shared" si="266"/>
        <v>JD8G-9D665-AA</v>
      </c>
      <c r="Q392" s="2" t="s">
        <v>3305</v>
      </c>
      <c r="R392" s="2" t="s">
        <v>3306</v>
      </c>
      <c r="S392" s="2" t="s">
        <v>2480</v>
      </c>
      <c r="T392" s="2" t="s">
        <v>1375</v>
      </c>
      <c r="U392" s="2" t="s">
        <v>1375</v>
      </c>
      <c r="V392" s="2" t="s">
        <v>1375</v>
      </c>
      <c r="W392" s="2" t="s">
        <v>1375</v>
      </c>
      <c r="X392" s="2" t="s">
        <v>1375</v>
      </c>
      <c r="Y392" s="2" t="s">
        <v>1375</v>
      </c>
      <c r="Z392" s="2" t="s">
        <v>1375</v>
      </c>
      <c r="AA392" s="2" t="s">
        <v>1375</v>
      </c>
      <c r="AB392" s="2">
        <v>1</v>
      </c>
      <c r="AC392" s="2">
        <v>1</v>
      </c>
      <c r="AD392" s="2">
        <v>1</v>
      </c>
      <c r="AE392" s="2">
        <v>1</v>
      </c>
      <c r="AF392" s="2">
        <v>1</v>
      </c>
      <c r="AL392" s="2">
        <f t="shared" si="229"/>
        <v>1</v>
      </c>
      <c r="AM392" s="2" t="str">
        <f t="shared" si="230"/>
        <v>JD8G</v>
      </c>
      <c r="AN392" s="2" t="str">
        <f t="shared" si="231"/>
        <v>9D665</v>
      </c>
      <c r="AO392" s="2" t="str">
        <f t="shared" si="260"/>
        <v>AA</v>
      </c>
      <c r="AP392" s="2" t="str">
        <f t="shared" si="232"/>
        <v>JD8G-9D665-AA</v>
      </c>
      <c r="AQ392" s="2" t="s">
        <v>1672</v>
      </c>
      <c r="AR392" s="2" t="s">
        <v>1673</v>
      </c>
      <c r="AS392" s="2" t="s">
        <v>2164</v>
      </c>
      <c r="AT392" s="2" t="s">
        <v>2165</v>
      </c>
      <c r="AU392" s="2" t="s">
        <v>2481</v>
      </c>
      <c r="AV392" s="2" t="s">
        <v>2482</v>
      </c>
      <c r="AW392" s="2" t="s">
        <v>2483</v>
      </c>
      <c r="AX392" s="2" t="s">
        <v>2484</v>
      </c>
      <c r="AY392" s="2" t="s">
        <v>2138</v>
      </c>
      <c r="AZ392" s="39" t="s">
        <v>1648</v>
      </c>
      <c r="BA392" s="2" t="s">
        <v>2115</v>
      </c>
      <c r="BB392" s="29">
        <v>-3.48</v>
      </c>
      <c r="BC392" s="29">
        <v>-0.13</v>
      </c>
      <c r="BD392" s="29">
        <v>-0.1</v>
      </c>
      <c r="BE392" s="29">
        <v>0</v>
      </c>
      <c r="BF392" s="29">
        <v>0</v>
      </c>
      <c r="BG392" s="29">
        <v>-3.71</v>
      </c>
      <c r="BH392" s="29">
        <f t="shared" si="227"/>
        <v>0</v>
      </c>
      <c r="BI392" s="29">
        <f t="shared" si="228"/>
        <v>0</v>
      </c>
      <c r="BJ392" s="29">
        <f t="shared" si="233"/>
        <v>-3.71</v>
      </c>
      <c r="BK392" s="29">
        <f>BJ392/INDEX('EX-Rate'!A:I,MATCH('TT BoM '!BL392,'EX-Rate'!B:B,0),COLUMN('EX-Rate'!E:E))</f>
        <v>-0.53572676915881234</v>
      </c>
      <c r="BL392" s="2" t="s">
        <v>2109</v>
      </c>
      <c r="BM392" s="2" t="str">
        <f t="shared" si="261"/>
        <v>LP</v>
      </c>
      <c r="BN392" s="2" t="s">
        <v>2479</v>
      </c>
      <c r="BO392" s="2" t="s">
        <v>2312</v>
      </c>
      <c r="BQ392" s="29">
        <v>-299002.13</v>
      </c>
      <c r="BR392" s="29">
        <v>-299002.13</v>
      </c>
      <c r="BS392" s="29"/>
      <c r="BT392" s="29">
        <v>0</v>
      </c>
      <c r="BU392" s="29">
        <v>0</v>
      </c>
      <c r="BV392" s="29">
        <v>0</v>
      </c>
      <c r="CC392" s="29">
        <f t="shared" si="234"/>
        <v>0</v>
      </c>
      <c r="CD392" s="29">
        <f t="shared" si="235"/>
        <v>0</v>
      </c>
      <c r="CE392" s="29">
        <f t="shared" si="236"/>
        <v>0</v>
      </c>
      <c r="CF392" s="29">
        <f t="shared" si="237"/>
        <v>0</v>
      </c>
      <c r="CG392" s="29">
        <f t="shared" si="238"/>
        <v>0</v>
      </c>
      <c r="CH392" s="29">
        <f t="shared" si="239"/>
        <v>0</v>
      </c>
      <c r="CI392" s="29">
        <f t="shared" si="240"/>
        <v>0</v>
      </c>
      <c r="CJ392" s="29">
        <f t="shared" si="241"/>
        <v>0</v>
      </c>
      <c r="CK392" s="29">
        <f t="shared" si="242"/>
        <v>-0.53572676915881234</v>
      </c>
      <c r="CL392" s="29">
        <f t="shared" si="243"/>
        <v>-0.53572676915881234</v>
      </c>
      <c r="CM392" s="29">
        <f t="shared" si="244"/>
        <v>-0.53572676915881234</v>
      </c>
      <c r="CN392" s="29">
        <f t="shared" si="245"/>
        <v>-0.53572676915881234</v>
      </c>
      <c r="CO392" s="29">
        <f t="shared" si="246"/>
        <v>-0.53572676915881234</v>
      </c>
      <c r="CQ392" s="29">
        <f t="shared" si="247"/>
        <v>0</v>
      </c>
      <c r="CR392" s="29">
        <f t="shared" si="248"/>
        <v>0</v>
      </c>
      <c r="CS392" s="29">
        <f t="shared" si="249"/>
        <v>0</v>
      </c>
      <c r="CT392" s="29">
        <f t="shared" si="250"/>
        <v>0</v>
      </c>
      <c r="CU392" s="29">
        <f t="shared" si="251"/>
        <v>0</v>
      </c>
      <c r="CV392" s="29">
        <f t="shared" si="252"/>
        <v>0</v>
      </c>
      <c r="CW392" s="29">
        <f t="shared" si="253"/>
        <v>0</v>
      </c>
      <c r="CX392" s="29">
        <f t="shared" si="254"/>
        <v>0</v>
      </c>
      <c r="CY392" s="29">
        <f t="shared" si="255"/>
        <v>-3.71</v>
      </c>
      <c r="CZ392" s="29">
        <f t="shared" si="256"/>
        <v>-3.71</v>
      </c>
      <c r="DA392" s="29">
        <f t="shared" si="257"/>
        <v>-3.71</v>
      </c>
      <c r="DB392" s="29">
        <f t="shared" si="258"/>
        <v>-3.71</v>
      </c>
      <c r="DC392" s="29">
        <f t="shared" si="259"/>
        <v>-3.71</v>
      </c>
    </row>
    <row r="393" spans="11:107" s="2" customFormat="1">
      <c r="K393" s="17" t="s">
        <v>97</v>
      </c>
      <c r="L393" s="17" t="s">
        <v>428</v>
      </c>
      <c r="M393" s="17" t="s">
        <v>56</v>
      </c>
      <c r="N393" s="2" t="str">
        <f t="shared" si="265"/>
        <v>JD8G9D683AB</v>
      </c>
      <c r="O393" s="2" t="str">
        <f t="shared" si="263"/>
        <v>AB</v>
      </c>
      <c r="P393" s="2" t="str">
        <f t="shared" si="266"/>
        <v>JD8G-9D683-AB</v>
      </c>
      <c r="Q393" s="2" t="s">
        <v>1375</v>
      </c>
      <c r="R393" s="2" t="s">
        <v>1375</v>
      </c>
      <c r="S393" s="2" t="s">
        <v>1375</v>
      </c>
      <c r="T393" s="2" t="s">
        <v>1375</v>
      </c>
      <c r="U393" s="2" t="s">
        <v>1375</v>
      </c>
      <c r="V393" s="2" t="s">
        <v>1375</v>
      </c>
      <c r="W393" s="2" t="s">
        <v>1375</v>
      </c>
      <c r="X393" s="2" t="s">
        <v>1375</v>
      </c>
      <c r="Y393" s="2" t="s">
        <v>1375</v>
      </c>
      <c r="Z393" s="2" t="s">
        <v>1375</v>
      </c>
      <c r="AA393" s="2" t="s">
        <v>1375</v>
      </c>
      <c r="AB393" s="2">
        <v>1</v>
      </c>
      <c r="AC393" s="2">
        <v>1</v>
      </c>
      <c r="AD393" s="2">
        <v>1</v>
      </c>
      <c r="AE393" s="2">
        <v>1</v>
      </c>
      <c r="AF393" s="2">
        <v>1</v>
      </c>
      <c r="AL393" s="2">
        <f t="shared" si="229"/>
        <v>1</v>
      </c>
      <c r="AM393" s="2" t="str">
        <f t="shared" si="230"/>
        <v>JD8G</v>
      </c>
      <c r="AN393" s="2" t="str">
        <f t="shared" si="231"/>
        <v>9D683</v>
      </c>
      <c r="AO393" s="2" t="str">
        <f t="shared" si="260"/>
        <v>AB</v>
      </c>
      <c r="AP393" s="2" t="str">
        <f t="shared" si="232"/>
        <v>JD8G-9D683-AB</v>
      </c>
      <c r="AQ393" s="2" t="s">
        <v>1672</v>
      </c>
      <c r="AR393" s="2" t="s">
        <v>1673</v>
      </c>
      <c r="AS393" s="2" t="s">
        <v>2164</v>
      </c>
      <c r="AT393" s="2" t="s">
        <v>2165</v>
      </c>
      <c r="AU393" s="2" t="s">
        <v>2118</v>
      </c>
      <c r="AV393" s="2" t="s">
        <v>2452</v>
      </c>
      <c r="AW393" s="2" t="s">
        <v>2453</v>
      </c>
      <c r="AX393" s="2" t="s">
        <v>2485</v>
      </c>
      <c r="AY393" s="2" t="s">
        <v>2108</v>
      </c>
      <c r="AZ393" s="39" t="s">
        <v>1648</v>
      </c>
      <c r="BA393" s="2" t="s">
        <v>2115</v>
      </c>
      <c r="BB393" s="29">
        <v>-103.53999999999999</v>
      </c>
      <c r="BC393" s="29">
        <v>0</v>
      </c>
      <c r="BD393" s="29">
        <v>0</v>
      </c>
      <c r="BE393" s="29">
        <v>0</v>
      </c>
      <c r="BF393" s="29">
        <v>0</v>
      </c>
      <c r="BG393" s="29">
        <v>-103.53999999999999</v>
      </c>
      <c r="BH393" s="29">
        <f t="shared" si="227"/>
        <v>0</v>
      </c>
      <c r="BI393" s="29">
        <f t="shared" si="228"/>
        <v>0</v>
      </c>
      <c r="BJ393" s="29">
        <f t="shared" si="233"/>
        <v>-103.53999999999999</v>
      </c>
      <c r="BK393" s="29">
        <f>BJ393/INDEX('EX-Rate'!A:I,MATCH('TT BoM '!BL393,'EX-Rate'!B:B,0),COLUMN('EX-Rate'!E:E))</f>
        <v>-14.951253282669386</v>
      </c>
      <c r="BL393" s="2" t="s">
        <v>2109</v>
      </c>
      <c r="BM393" s="2" t="str">
        <f t="shared" si="261"/>
        <v>LP</v>
      </c>
      <c r="BN393" s="2" t="s">
        <v>2455</v>
      </c>
      <c r="BO393" s="2" t="s">
        <v>2456</v>
      </c>
      <c r="BQ393" s="29">
        <v>0</v>
      </c>
      <c r="BR393" s="29">
        <v>0</v>
      </c>
      <c r="BS393" s="29"/>
      <c r="BT393" s="29">
        <v>0</v>
      </c>
      <c r="BU393" s="29">
        <v>0</v>
      </c>
      <c r="BV393" s="29">
        <v>0</v>
      </c>
      <c r="CC393" s="29">
        <f t="shared" si="234"/>
        <v>0</v>
      </c>
      <c r="CD393" s="29">
        <f t="shared" si="235"/>
        <v>0</v>
      </c>
      <c r="CE393" s="29">
        <f t="shared" si="236"/>
        <v>0</v>
      </c>
      <c r="CF393" s="29">
        <f t="shared" si="237"/>
        <v>0</v>
      </c>
      <c r="CG393" s="29">
        <f t="shared" si="238"/>
        <v>0</v>
      </c>
      <c r="CH393" s="29">
        <f t="shared" si="239"/>
        <v>0</v>
      </c>
      <c r="CI393" s="29">
        <f t="shared" si="240"/>
        <v>0</v>
      </c>
      <c r="CJ393" s="29">
        <f t="shared" si="241"/>
        <v>0</v>
      </c>
      <c r="CK393" s="29">
        <f t="shared" si="242"/>
        <v>-14.951253282669386</v>
      </c>
      <c r="CL393" s="29">
        <f t="shared" si="243"/>
        <v>-14.951253282669386</v>
      </c>
      <c r="CM393" s="29">
        <f t="shared" si="244"/>
        <v>-14.951253282669386</v>
      </c>
      <c r="CN393" s="29">
        <f t="shared" si="245"/>
        <v>-14.951253282669386</v>
      </c>
      <c r="CO393" s="29">
        <f t="shared" si="246"/>
        <v>-14.951253282669386</v>
      </c>
      <c r="CQ393" s="29">
        <f t="shared" si="247"/>
        <v>0</v>
      </c>
      <c r="CR393" s="29">
        <f t="shared" si="248"/>
        <v>0</v>
      </c>
      <c r="CS393" s="29">
        <f t="shared" si="249"/>
        <v>0</v>
      </c>
      <c r="CT393" s="29">
        <f t="shared" si="250"/>
        <v>0</v>
      </c>
      <c r="CU393" s="29">
        <f t="shared" si="251"/>
        <v>0</v>
      </c>
      <c r="CV393" s="29">
        <f t="shared" si="252"/>
        <v>0</v>
      </c>
      <c r="CW393" s="29">
        <f t="shared" si="253"/>
        <v>0</v>
      </c>
      <c r="CX393" s="29">
        <f t="shared" si="254"/>
        <v>0</v>
      </c>
      <c r="CY393" s="29">
        <f t="shared" si="255"/>
        <v>-103.53999999999999</v>
      </c>
      <c r="CZ393" s="29">
        <f t="shared" si="256"/>
        <v>-103.53999999999999</v>
      </c>
      <c r="DA393" s="29">
        <f t="shared" si="257"/>
        <v>-103.53999999999999</v>
      </c>
      <c r="DB393" s="29">
        <f t="shared" si="258"/>
        <v>-103.53999999999999</v>
      </c>
      <c r="DC393" s="29">
        <f t="shared" si="259"/>
        <v>-103.53999999999999</v>
      </c>
    </row>
    <row r="394" spans="11:107" s="2" customFormat="1">
      <c r="K394" s="17" t="s">
        <v>87</v>
      </c>
      <c r="L394" s="17" t="s">
        <v>429</v>
      </c>
      <c r="M394" s="17" t="s">
        <v>64</v>
      </c>
      <c r="N394" s="2" t="str">
        <f t="shared" si="265"/>
        <v>CV619E635CA</v>
      </c>
      <c r="O394" s="2" t="str">
        <f t="shared" si="263"/>
        <v>CA</v>
      </c>
      <c r="P394" s="2" t="str">
        <f t="shared" si="266"/>
        <v>CV61-9E635-CA</v>
      </c>
      <c r="Q394" s="2" t="s">
        <v>3305</v>
      </c>
      <c r="R394" s="2" t="s">
        <v>3306</v>
      </c>
      <c r="S394" s="2" t="s">
        <v>2462</v>
      </c>
      <c r="T394" s="2">
        <v>1</v>
      </c>
      <c r="U394" s="2">
        <v>1</v>
      </c>
      <c r="V394" s="2">
        <v>1</v>
      </c>
      <c r="W394" s="2">
        <v>1</v>
      </c>
      <c r="X394" s="2">
        <v>1</v>
      </c>
      <c r="Y394" s="2">
        <v>1</v>
      </c>
      <c r="Z394" s="2">
        <v>1</v>
      </c>
      <c r="AA394" s="2">
        <v>1</v>
      </c>
      <c r="AB394" s="2">
        <v>1</v>
      </c>
      <c r="AC394" s="2">
        <v>1</v>
      </c>
      <c r="AD394" s="2">
        <v>1</v>
      </c>
      <c r="AE394" s="2">
        <v>1</v>
      </c>
      <c r="AF394" s="2">
        <v>1</v>
      </c>
      <c r="AL394" s="2">
        <f t="shared" si="229"/>
        <v>1</v>
      </c>
      <c r="AM394" s="2" t="str">
        <f t="shared" si="230"/>
        <v>CV61</v>
      </c>
      <c r="AN394" s="2" t="str">
        <f t="shared" si="231"/>
        <v>9E635</v>
      </c>
      <c r="AO394" s="2" t="str">
        <f>TRIM(O394)</f>
        <v>CA</v>
      </c>
      <c r="AP394" s="2" t="str">
        <f t="shared" si="232"/>
        <v>CV61-9E635-CA</v>
      </c>
      <c r="AQ394" s="2" t="s">
        <v>1672</v>
      </c>
      <c r="AR394" s="2" t="s">
        <v>1687</v>
      </c>
      <c r="AU394" s="2" t="s">
        <v>2457</v>
      </c>
      <c r="AV394" s="2" t="s">
        <v>3669</v>
      </c>
      <c r="AW394" s="2" t="s">
        <v>3670</v>
      </c>
      <c r="AY394" s="2" t="s">
        <v>1686</v>
      </c>
      <c r="AZ394" s="39" t="s">
        <v>1648</v>
      </c>
      <c r="BA394" s="2" t="s">
        <v>2115</v>
      </c>
      <c r="BB394" s="29"/>
      <c r="BC394" s="29"/>
      <c r="BD394" s="29"/>
      <c r="BE394" s="29"/>
      <c r="BF394" s="29"/>
      <c r="BG394" s="29">
        <v>-8.7200000000000006</v>
      </c>
      <c r="BH394" s="29">
        <f t="shared" ref="BH394:BH457" si="269">IF(BM394="SP",BG394*$BH$9,0)</f>
        <v>0</v>
      </c>
      <c r="BI394" s="29">
        <f t="shared" ref="BI394:BI457" si="270">IF(BM394="SP",(BG394+BH394)*$BI$9,0)</f>
        <v>0</v>
      </c>
      <c r="BJ394" s="29">
        <f t="shared" si="233"/>
        <v>-8.7200000000000006</v>
      </c>
      <c r="BK394" s="29">
        <f>BJ394/INDEX('EX-Rate'!A:I,MATCH('TT BoM '!BL394,'EX-Rate'!B:B,0),COLUMN('EX-Rate'!E:E))</f>
        <v>-1.259174508642815</v>
      </c>
      <c r="BL394" s="2" t="s">
        <v>2109</v>
      </c>
      <c r="BM394" s="2" t="str">
        <f t="shared" si="261"/>
        <v>LP</v>
      </c>
      <c r="BN394" s="2" t="s">
        <v>3130</v>
      </c>
      <c r="BO394" s="2" t="s">
        <v>2462</v>
      </c>
      <c r="BQ394" s="29"/>
      <c r="BR394" s="29"/>
      <c r="BS394" s="29"/>
      <c r="BT394" s="29"/>
      <c r="BU394" s="29"/>
      <c r="BV394" s="29"/>
      <c r="CC394" s="29">
        <f t="shared" si="234"/>
        <v>-1.259174508642815</v>
      </c>
      <c r="CD394" s="29">
        <f t="shared" si="235"/>
        <v>-1.259174508642815</v>
      </c>
      <c r="CE394" s="29">
        <f t="shared" si="236"/>
        <v>-1.259174508642815</v>
      </c>
      <c r="CF394" s="29">
        <f t="shared" si="237"/>
        <v>-1.259174508642815</v>
      </c>
      <c r="CG394" s="29">
        <f t="shared" si="238"/>
        <v>-1.259174508642815</v>
      </c>
      <c r="CH394" s="29">
        <f t="shared" si="239"/>
        <v>-1.259174508642815</v>
      </c>
      <c r="CI394" s="29">
        <f t="shared" si="240"/>
        <v>-1.259174508642815</v>
      </c>
      <c r="CJ394" s="29">
        <f t="shared" si="241"/>
        <v>-1.259174508642815</v>
      </c>
      <c r="CK394" s="29">
        <f t="shared" si="242"/>
        <v>-1.259174508642815</v>
      </c>
      <c r="CL394" s="29">
        <f t="shared" si="243"/>
        <v>-1.259174508642815</v>
      </c>
      <c r="CM394" s="29">
        <f t="shared" si="244"/>
        <v>-1.259174508642815</v>
      </c>
      <c r="CN394" s="29">
        <f t="shared" si="245"/>
        <v>-1.259174508642815</v>
      </c>
      <c r="CO394" s="29">
        <f t="shared" si="246"/>
        <v>-1.259174508642815</v>
      </c>
      <c r="CQ394" s="29">
        <f t="shared" si="247"/>
        <v>-8.7200000000000006</v>
      </c>
      <c r="CR394" s="29">
        <f t="shared" si="248"/>
        <v>-8.7200000000000006</v>
      </c>
      <c r="CS394" s="29">
        <f t="shared" si="249"/>
        <v>-8.7200000000000006</v>
      </c>
      <c r="CT394" s="29">
        <f t="shared" si="250"/>
        <v>-8.7200000000000006</v>
      </c>
      <c r="CU394" s="29">
        <f t="shared" si="251"/>
        <v>-8.7200000000000006</v>
      </c>
      <c r="CV394" s="29">
        <f t="shared" si="252"/>
        <v>-8.7200000000000006</v>
      </c>
      <c r="CW394" s="29">
        <f t="shared" si="253"/>
        <v>-8.7200000000000006</v>
      </c>
      <c r="CX394" s="29">
        <f t="shared" si="254"/>
        <v>-8.7200000000000006</v>
      </c>
      <c r="CY394" s="29">
        <f t="shared" si="255"/>
        <v>-8.7200000000000006</v>
      </c>
      <c r="CZ394" s="29">
        <f t="shared" si="256"/>
        <v>-8.7200000000000006</v>
      </c>
      <c r="DA394" s="29">
        <f t="shared" si="257"/>
        <v>-8.7200000000000006</v>
      </c>
      <c r="DB394" s="29">
        <f t="shared" si="258"/>
        <v>-8.7200000000000006</v>
      </c>
      <c r="DC394" s="29">
        <f t="shared" si="259"/>
        <v>-8.7200000000000006</v>
      </c>
    </row>
    <row r="395" spans="11:107" s="2" customFormat="1">
      <c r="K395" s="17" t="s">
        <v>97</v>
      </c>
      <c r="L395" s="17" t="s">
        <v>430</v>
      </c>
      <c r="M395" s="17" t="s">
        <v>56</v>
      </c>
      <c r="N395" s="2" t="str">
        <f t="shared" si="265"/>
        <v>JD8G9E857AB</v>
      </c>
      <c r="O395" s="2" t="str">
        <f t="shared" si="263"/>
        <v>AB</v>
      </c>
      <c r="P395" s="2" t="str">
        <f t="shared" si="266"/>
        <v>JD8G-9E857-AB</v>
      </c>
      <c r="Q395" s="2" t="s">
        <v>3305</v>
      </c>
      <c r="R395" s="2" t="s">
        <v>3306</v>
      </c>
      <c r="S395" s="2" t="s">
        <v>2489</v>
      </c>
      <c r="T395" s="2" t="s">
        <v>1375</v>
      </c>
      <c r="U395" s="2" t="s">
        <v>1375</v>
      </c>
      <c r="V395" s="2" t="s">
        <v>1375</v>
      </c>
      <c r="W395" s="2" t="s">
        <v>1375</v>
      </c>
      <c r="X395" s="2" t="s">
        <v>1375</v>
      </c>
      <c r="Y395" s="2" t="s">
        <v>1375</v>
      </c>
      <c r="Z395" s="2" t="s">
        <v>1375</v>
      </c>
      <c r="AA395" s="2" t="s">
        <v>1375</v>
      </c>
      <c r="AB395" s="2">
        <v>1</v>
      </c>
      <c r="AC395" s="2">
        <v>1</v>
      </c>
      <c r="AD395" s="2">
        <v>1</v>
      </c>
      <c r="AE395" s="2">
        <v>1</v>
      </c>
      <c r="AF395" s="2">
        <v>1</v>
      </c>
      <c r="AL395" s="2">
        <f t="shared" ref="AL395:AL458" si="271">COUNTIF($AP$10:$AP$4000,AP395)</f>
        <v>1</v>
      </c>
      <c r="AM395" s="2" t="str">
        <f t="shared" ref="AM395:AM458" si="272">TRIM(K395)</f>
        <v>JD8G</v>
      </c>
      <c r="AN395" s="2" t="str">
        <f t="shared" ref="AN395:AN458" si="273">TRIM(L395)</f>
        <v>9E857</v>
      </c>
      <c r="AO395" s="2" t="s">
        <v>1394</v>
      </c>
      <c r="AP395" s="2" t="str">
        <f t="shared" ref="AP395:AP458" si="274">TRIM(AM395)&amp;"-"&amp;TRIM(AN395)&amp;"-"&amp;TRIM(AO395)</f>
        <v>JD8G-9E857-AA</v>
      </c>
      <c r="AQ395" s="2" t="s">
        <v>1674</v>
      </c>
      <c r="AR395" s="2" t="s">
        <v>1675</v>
      </c>
      <c r="AS395" s="2">
        <v>0</v>
      </c>
      <c r="AT395" s="2" t="s">
        <v>2160</v>
      </c>
      <c r="AU395" s="2" t="s">
        <v>2486</v>
      </c>
      <c r="AV395" s="2" t="s">
        <v>2487</v>
      </c>
      <c r="AW395" s="2">
        <v>0</v>
      </c>
      <c r="AX395" s="2">
        <v>0</v>
      </c>
      <c r="AY395" s="2" t="s">
        <v>2132</v>
      </c>
      <c r="AZ395" s="39" t="s">
        <v>1648</v>
      </c>
      <c r="BA395" s="2" t="s">
        <v>2115</v>
      </c>
      <c r="BB395" s="29">
        <v>-112.4543</v>
      </c>
      <c r="BC395" s="29">
        <v>-1.3792</v>
      </c>
      <c r="BD395" s="29">
        <v>-2.1714000000000002</v>
      </c>
      <c r="BE395" s="29">
        <v>0</v>
      </c>
      <c r="BF395" s="29">
        <v>0</v>
      </c>
      <c r="BG395" s="29">
        <v>-116.00490000000001</v>
      </c>
      <c r="BH395" s="29">
        <f t="shared" si="269"/>
        <v>0</v>
      </c>
      <c r="BI395" s="29">
        <f t="shared" si="270"/>
        <v>0</v>
      </c>
      <c r="BJ395" s="29">
        <f t="shared" ref="BJ395:BJ458" si="275">SUM(BG395:BI395)</f>
        <v>-116.00490000000001</v>
      </c>
      <c r="BK395" s="29">
        <f>BJ395/INDEX('EX-Rate'!A:I,MATCH('TT BoM '!BL395,'EX-Rate'!B:B,0),COLUMN('EX-Rate'!E:E))</f>
        <v>-16.751194146520515</v>
      </c>
      <c r="BL395" s="2" t="s">
        <v>2109</v>
      </c>
      <c r="BM395" s="2" t="str">
        <f t="shared" si="261"/>
        <v>LP</v>
      </c>
      <c r="BN395" s="2" t="s">
        <v>2488</v>
      </c>
      <c r="BO395" s="2" t="s">
        <v>2489</v>
      </c>
      <c r="BQ395" s="29">
        <v>-599000</v>
      </c>
      <c r="BR395" s="29">
        <v>-599000</v>
      </c>
      <c r="BS395" s="29"/>
      <c r="BT395" s="29">
        <v>0</v>
      </c>
      <c r="BU395" s="29">
        <v>0</v>
      </c>
      <c r="BV395" s="29">
        <v>0</v>
      </c>
      <c r="CC395" s="29">
        <f t="shared" ref="CC395:CC458" si="276">SUM(T395)*$BK395</f>
        <v>0</v>
      </c>
      <c r="CD395" s="29">
        <f t="shared" ref="CD395:CD458" si="277">SUM(U395)*$BK395</f>
        <v>0</v>
      </c>
      <c r="CE395" s="29">
        <f t="shared" ref="CE395:CE458" si="278">SUM(V395)*$BK395</f>
        <v>0</v>
      </c>
      <c r="CF395" s="29">
        <f t="shared" ref="CF395:CF458" si="279">SUM(W395)*$BK395</f>
        <v>0</v>
      </c>
      <c r="CG395" s="29">
        <f t="shared" ref="CG395:CG458" si="280">SUM(X395)*$BK395</f>
        <v>0</v>
      </c>
      <c r="CH395" s="29">
        <f t="shared" ref="CH395:CH458" si="281">SUM(Y395)*$BK395</f>
        <v>0</v>
      </c>
      <c r="CI395" s="29">
        <f t="shared" ref="CI395:CI458" si="282">SUM(Z395)*$BK395</f>
        <v>0</v>
      </c>
      <c r="CJ395" s="29">
        <f t="shared" ref="CJ395:CJ458" si="283">SUM(AA395)*$BK395</f>
        <v>0</v>
      </c>
      <c r="CK395" s="29">
        <f t="shared" ref="CK395:CK458" si="284">SUM(AB395)*$BK395</f>
        <v>-16.751194146520515</v>
      </c>
      <c r="CL395" s="29">
        <f t="shared" ref="CL395:CL458" si="285">SUM(AC395)*$BK395</f>
        <v>-16.751194146520515</v>
      </c>
      <c r="CM395" s="29">
        <f t="shared" ref="CM395:CM458" si="286">SUM(AD395)*$BK395</f>
        <v>-16.751194146520515</v>
      </c>
      <c r="CN395" s="29">
        <f t="shared" ref="CN395:CN458" si="287">SUM(AE395)*$BK395</f>
        <v>-16.751194146520515</v>
      </c>
      <c r="CO395" s="29">
        <f t="shared" ref="CO395:CO458" si="288">SUM(AF395)*$BK395</f>
        <v>-16.751194146520515</v>
      </c>
      <c r="CQ395" s="29">
        <f t="shared" ref="CQ395:CQ458" si="289">SUM(T395)*$BJ395</f>
        <v>0</v>
      </c>
      <c r="CR395" s="29">
        <f t="shared" ref="CR395:CR458" si="290">SUM(U395)*$BJ395</f>
        <v>0</v>
      </c>
      <c r="CS395" s="29">
        <f t="shared" ref="CS395:CS458" si="291">SUM(V395)*$BJ395</f>
        <v>0</v>
      </c>
      <c r="CT395" s="29">
        <f t="shared" ref="CT395:CT458" si="292">SUM(W395)*$BJ395</f>
        <v>0</v>
      </c>
      <c r="CU395" s="29">
        <f t="shared" ref="CU395:CU458" si="293">SUM(X395)*$BJ395</f>
        <v>0</v>
      </c>
      <c r="CV395" s="29">
        <f t="shared" ref="CV395:CV458" si="294">SUM(Y395)*$BJ395</f>
        <v>0</v>
      </c>
      <c r="CW395" s="29">
        <f t="shared" ref="CW395:CW458" si="295">SUM(Z395)*$BJ395</f>
        <v>0</v>
      </c>
      <c r="CX395" s="29">
        <f t="shared" ref="CX395:CX458" si="296">SUM(AA395)*$BJ395</f>
        <v>0</v>
      </c>
      <c r="CY395" s="29">
        <f t="shared" ref="CY395:CY458" si="297">SUM(AB395)*$BJ395</f>
        <v>-116.00490000000001</v>
      </c>
      <c r="CZ395" s="29">
        <f t="shared" ref="CZ395:CZ458" si="298">SUM(AC395)*$BJ395</f>
        <v>-116.00490000000001</v>
      </c>
      <c r="DA395" s="29">
        <f t="shared" ref="DA395:DA458" si="299">SUM(AD395)*$BJ395</f>
        <v>-116.00490000000001</v>
      </c>
      <c r="DB395" s="29">
        <f t="shared" ref="DB395:DB458" si="300">SUM(AE395)*$BJ395</f>
        <v>-116.00490000000001</v>
      </c>
      <c r="DC395" s="29">
        <f t="shared" ref="DC395:DC458" si="301">SUM(AF395)*$BJ395</f>
        <v>-116.00490000000001</v>
      </c>
    </row>
    <row r="396" spans="11:107" s="2" customFormat="1">
      <c r="K396" s="17" t="s">
        <v>97</v>
      </c>
      <c r="L396" s="17" t="s">
        <v>430</v>
      </c>
      <c r="M396" s="17" t="s">
        <v>61</v>
      </c>
      <c r="N396" s="2" t="str">
        <f t="shared" si="265"/>
        <v>JD8G9E857BB</v>
      </c>
      <c r="O396" s="2" t="str">
        <f t="shared" si="263"/>
        <v>BB</v>
      </c>
      <c r="P396" s="2" t="str">
        <f t="shared" si="266"/>
        <v>JD8G-9E857-BB</v>
      </c>
      <c r="Q396" s="2" t="s">
        <v>3305</v>
      </c>
      <c r="R396" s="2" t="s">
        <v>3306</v>
      </c>
      <c r="S396" s="2" t="s">
        <v>2489</v>
      </c>
      <c r="T396" s="2">
        <v>1</v>
      </c>
      <c r="U396" s="2">
        <v>1</v>
      </c>
      <c r="V396" s="2">
        <v>1</v>
      </c>
      <c r="W396" s="2">
        <v>1</v>
      </c>
      <c r="X396" s="2">
        <v>1</v>
      </c>
      <c r="Y396" s="2">
        <v>1</v>
      </c>
      <c r="Z396" s="2">
        <v>1</v>
      </c>
      <c r="AA396" s="2">
        <v>1</v>
      </c>
      <c r="AB396" s="2" t="s">
        <v>1375</v>
      </c>
      <c r="AC396" s="2" t="s">
        <v>1375</v>
      </c>
      <c r="AD396" s="2" t="s">
        <v>1375</v>
      </c>
      <c r="AE396" s="2" t="s">
        <v>1375</v>
      </c>
      <c r="AF396" s="2" t="s">
        <v>1375</v>
      </c>
      <c r="AL396" s="2">
        <f t="shared" si="271"/>
        <v>1</v>
      </c>
      <c r="AM396" s="2" t="str">
        <f t="shared" si="272"/>
        <v>JD8G</v>
      </c>
      <c r="AN396" s="2" t="str">
        <f t="shared" si="273"/>
        <v>9E857</v>
      </c>
      <c r="AO396" s="2" t="s">
        <v>1454</v>
      </c>
      <c r="AP396" s="2" t="str">
        <f t="shared" si="274"/>
        <v>JD8G-9E857-BA</v>
      </c>
      <c r="AQ396" s="2" t="s">
        <v>1674</v>
      </c>
      <c r="AR396" s="2" t="s">
        <v>1675</v>
      </c>
      <c r="AS396" s="2">
        <v>0</v>
      </c>
      <c r="AT396" s="2" t="s">
        <v>2160</v>
      </c>
      <c r="AU396" s="2" t="s">
        <v>2486</v>
      </c>
      <c r="AV396" s="2" t="s">
        <v>2487</v>
      </c>
      <c r="AW396" s="2">
        <v>0</v>
      </c>
      <c r="AX396" s="2">
        <v>0</v>
      </c>
      <c r="AY396" s="2" t="s">
        <v>2132</v>
      </c>
      <c r="AZ396" s="39" t="s">
        <v>1648</v>
      </c>
      <c r="BA396" s="2" t="s">
        <v>2115</v>
      </c>
      <c r="BB396" s="29">
        <v>-41.2254</v>
      </c>
      <c r="BC396" s="29">
        <v>-1.1292</v>
      </c>
      <c r="BD396" s="29">
        <v>-1.9</v>
      </c>
      <c r="BE396" s="29">
        <v>0</v>
      </c>
      <c r="BF396" s="29">
        <v>0</v>
      </c>
      <c r="BG396" s="29">
        <v>-44.254599999999996</v>
      </c>
      <c r="BH396" s="29">
        <f t="shared" si="269"/>
        <v>0</v>
      </c>
      <c r="BI396" s="29">
        <f t="shared" si="270"/>
        <v>0</v>
      </c>
      <c r="BJ396" s="29">
        <f t="shared" si="275"/>
        <v>-44.254599999999996</v>
      </c>
      <c r="BK396" s="29">
        <f>BJ396/INDEX('EX-Rate'!A:I,MATCH('TT BoM '!BL396,'EX-Rate'!B:B,0),COLUMN('EX-Rate'!E:E))</f>
        <v>-6.3903972718101274</v>
      </c>
      <c r="BL396" s="2" t="s">
        <v>2109</v>
      </c>
      <c r="BM396" s="2" t="str">
        <f t="shared" si="261"/>
        <v>LP</v>
      </c>
      <c r="BN396" s="2" t="s">
        <v>2488</v>
      </c>
      <c r="BO396" s="2" t="s">
        <v>2489</v>
      </c>
      <c r="BQ396" s="29">
        <v>-60000</v>
      </c>
      <c r="BR396" s="29">
        <v>-60000</v>
      </c>
      <c r="BS396" s="29"/>
      <c r="BT396" s="29">
        <v>0</v>
      </c>
      <c r="BU396" s="29">
        <v>0</v>
      </c>
      <c r="BV396" s="29">
        <v>0</v>
      </c>
      <c r="CC396" s="29">
        <f t="shared" si="276"/>
        <v>-6.3903972718101274</v>
      </c>
      <c r="CD396" s="29">
        <f t="shared" si="277"/>
        <v>-6.3903972718101274</v>
      </c>
      <c r="CE396" s="29">
        <f t="shared" si="278"/>
        <v>-6.3903972718101274</v>
      </c>
      <c r="CF396" s="29">
        <f t="shared" si="279"/>
        <v>-6.3903972718101274</v>
      </c>
      <c r="CG396" s="29">
        <f t="shared" si="280"/>
        <v>-6.3903972718101274</v>
      </c>
      <c r="CH396" s="29">
        <f t="shared" si="281"/>
        <v>-6.3903972718101274</v>
      </c>
      <c r="CI396" s="29">
        <f t="shared" si="282"/>
        <v>-6.3903972718101274</v>
      </c>
      <c r="CJ396" s="29">
        <f t="shared" si="283"/>
        <v>-6.3903972718101274</v>
      </c>
      <c r="CK396" s="29">
        <f t="shared" si="284"/>
        <v>0</v>
      </c>
      <c r="CL396" s="29">
        <f t="shared" si="285"/>
        <v>0</v>
      </c>
      <c r="CM396" s="29">
        <f t="shared" si="286"/>
        <v>0</v>
      </c>
      <c r="CN396" s="29">
        <f t="shared" si="287"/>
        <v>0</v>
      </c>
      <c r="CO396" s="29">
        <f t="shared" si="288"/>
        <v>0</v>
      </c>
      <c r="CQ396" s="29">
        <f t="shared" si="289"/>
        <v>-44.254599999999996</v>
      </c>
      <c r="CR396" s="29">
        <f t="shared" si="290"/>
        <v>-44.254599999999996</v>
      </c>
      <c r="CS396" s="29">
        <f t="shared" si="291"/>
        <v>-44.254599999999996</v>
      </c>
      <c r="CT396" s="29">
        <f t="shared" si="292"/>
        <v>-44.254599999999996</v>
      </c>
      <c r="CU396" s="29">
        <f t="shared" si="293"/>
        <v>-44.254599999999996</v>
      </c>
      <c r="CV396" s="29">
        <f t="shared" si="294"/>
        <v>-44.254599999999996</v>
      </c>
      <c r="CW396" s="29">
        <f t="shared" si="295"/>
        <v>-44.254599999999996</v>
      </c>
      <c r="CX396" s="29">
        <f t="shared" si="296"/>
        <v>-44.254599999999996</v>
      </c>
      <c r="CY396" s="29">
        <f t="shared" si="297"/>
        <v>0</v>
      </c>
      <c r="CZ396" s="29">
        <f t="shared" si="298"/>
        <v>0</v>
      </c>
      <c r="DA396" s="29">
        <f t="shared" si="299"/>
        <v>0</v>
      </c>
      <c r="DB396" s="29">
        <f t="shared" si="300"/>
        <v>0</v>
      </c>
      <c r="DC396" s="29">
        <f t="shared" si="301"/>
        <v>0</v>
      </c>
    </row>
    <row r="397" spans="11:107" s="2" customFormat="1">
      <c r="K397" s="17" t="s">
        <v>433</v>
      </c>
      <c r="L397" s="17" t="s">
        <v>432</v>
      </c>
      <c r="M397" s="17" t="s">
        <v>45</v>
      </c>
      <c r="N397" s="2" t="str">
        <f t="shared" si="265"/>
        <v>HN1A9F472AC</v>
      </c>
      <c r="O397" s="2" t="str">
        <f t="shared" si="263"/>
        <v>AC</v>
      </c>
      <c r="P397" s="2" t="str">
        <f t="shared" si="266"/>
        <v>HN1A-9F472-AC</v>
      </c>
      <c r="Q397" s="2" t="s">
        <v>3305</v>
      </c>
      <c r="R397" s="2" t="s">
        <v>3306</v>
      </c>
      <c r="S397" s="2" t="s">
        <v>2495</v>
      </c>
      <c r="T397" s="2">
        <v>1</v>
      </c>
      <c r="U397" s="2">
        <v>1</v>
      </c>
      <c r="V397" s="2">
        <v>1</v>
      </c>
      <c r="W397" s="2">
        <v>1</v>
      </c>
      <c r="X397" s="2" t="s">
        <v>1375</v>
      </c>
      <c r="Y397" s="2" t="s">
        <v>1375</v>
      </c>
      <c r="Z397" s="2">
        <v>1</v>
      </c>
      <c r="AA397" s="2" t="s">
        <v>1375</v>
      </c>
      <c r="AB397" s="2" t="s">
        <v>1375</v>
      </c>
      <c r="AC397" s="2" t="s">
        <v>1375</v>
      </c>
      <c r="AD397" s="2" t="s">
        <v>1375</v>
      </c>
      <c r="AE397" s="2" t="s">
        <v>1375</v>
      </c>
      <c r="AF397" s="2" t="s">
        <v>1375</v>
      </c>
      <c r="AL397" s="2">
        <f t="shared" si="271"/>
        <v>1</v>
      </c>
      <c r="AM397" s="2" t="str">
        <f t="shared" si="272"/>
        <v>HN1A</v>
      </c>
      <c r="AN397" s="2" t="str">
        <f t="shared" si="273"/>
        <v>9F472</v>
      </c>
      <c r="AO397" s="2" t="str">
        <f t="shared" ref="AO397:AO458" si="302">TRIM(O397)</f>
        <v>AC</v>
      </c>
      <c r="AP397" s="2" t="str">
        <f t="shared" si="274"/>
        <v>HN1A-9F472-AC</v>
      </c>
      <c r="AQ397" s="2" t="s">
        <v>1672</v>
      </c>
      <c r="AR397" s="2" t="s">
        <v>1673</v>
      </c>
      <c r="AS397" s="2" t="s">
        <v>2164</v>
      </c>
      <c r="AT397" s="2" t="s">
        <v>2165</v>
      </c>
      <c r="AU397" s="2" t="s">
        <v>2490</v>
      </c>
      <c r="AV397" s="2" t="s">
        <v>2491</v>
      </c>
      <c r="AW397" s="2" t="s">
        <v>2492</v>
      </c>
      <c r="AX397" s="2" t="s">
        <v>2493</v>
      </c>
      <c r="AY397" s="2" t="s">
        <v>2108</v>
      </c>
      <c r="AZ397" s="39" t="s">
        <v>1648</v>
      </c>
      <c r="BA397" s="2" t="s">
        <v>2115</v>
      </c>
      <c r="BB397" s="29">
        <v>-74.17</v>
      </c>
      <c r="BC397" s="29">
        <v>-0.6</v>
      </c>
      <c r="BD397" s="29">
        <v>-1.4</v>
      </c>
      <c r="BE397" s="29">
        <v>0</v>
      </c>
      <c r="BF397" s="29">
        <v>0</v>
      </c>
      <c r="BG397" s="29">
        <v>-76.17</v>
      </c>
      <c r="BH397" s="29">
        <f t="shared" si="269"/>
        <v>0</v>
      </c>
      <c r="BI397" s="29">
        <f t="shared" si="270"/>
        <v>0</v>
      </c>
      <c r="BJ397" s="29">
        <f t="shared" si="275"/>
        <v>-76.17</v>
      </c>
      <c r="BK397" s="29">
        <f>BJ397/INDEX('EX-Rate'!A:I,MATCH('TT BoM '!BL397,'EX-Rate'!B:B,0),COLUMN('EX-Rate'!E:E))</f>
        <v>-10.999004853592112</v>
      </c>
      <c r="BL397" s="2" t="s">
        <v>2109</v>
      </c>
      <c r="BM397" s="2" t="str">
        <f t="shared" si="261"/>
        <v>LP</v>
      </c>
      <c r="BN397" s="2" t="s">
        <v>2494</v>
      </c>
      <c r="BO397" s="2" t="s">
        <v>2495</v>
      </c>
      <c r="BQ397" s="29">
        <v>0</v>
      </c>
      <c r="BR397" s="29">
        <v>0</v>
      </c>
      <c r="BS397" s="29"/>
      <c r="BT397" s="29">
        <v>0</v>
      </c>
      <c r="BU397" s="29">
        <v>0</v>
      </c>
      <c r="BV397" s="29">
        <v>0</v>
      </c>
      <c r="CC397" s="29">
        <f t="shared" si="276"/>
        <v>-10.999004853592112</v>
      </c>
      <c r="CD397" s="29">
        <f t="shared" si="277"/>
        <v>-10.999004853592112</v>
      </c>
      <c r="CE397" s="29">
        <f t="shared" si="278"/>
        <v>-10.999004853592112</v>
      </c>
      <c r="CF397" s="29">
        <f t="shared" si="279"/>
        <v>-10.999004853592112</v>
      </c>
      <c r="CG397" s="29">
        <f t="shared" si="280"/>
        <v>0</v>
      </c>
      <c r="CH397" s="29">
        <f t="shared" si="281"/>
        <v>0</v>
      </c>
      <c r="CI397" s="29">
        <f t="shared" si="282"/>
        <v>-10.999004853592112</v>
      </c>
      <c r="CJ397" s="29">
        <f t="shared" si="283"/>
        <v>0</v>
      </c>
      <c r="CK397" s="29">
        <f t="shared" si="284"/>
        <v>0</v>
      </c>
      <c r="CL397" s="29">
        <f t="shared" si="285"/>
        <v>0</v>
      </c>
      <c r="CM397" s="29">
        <f t="shared" si="286"/>
        <v>0</v>
      </c>
      <c r="CN397" s="29">
        <f t="shared" si="287"/>
        <v>0</v>
      </c>
      <c r="CO397" s="29">
        <f t="shared" si="288"/>
        <v>0</v>
      </c>
      <c r="CQ397" s="29">
        <f t="shared" si="289"/>
        <v>-76.17</v>
      </c>
      <c r="CR397" s="29">
        <f t="shared" si="290"/>
        <v>-76.17</v>
      </c>
      <c r="CS397" s="29">
        <f t="shared" si="291"/>
        <v>-76.17</v>
      </c>
      <c r="CT397" s="29">
        <f t="shared" si="292"/>
        <v>-76.17</v>
      </c>
      <c r="CU397" s="29">
        <f t="shared" si="293"/>
        <v>0</v>
      </c>
      <c r="CV397" s="29">
        <f t="shared" si="294"/>
        <v>0</v>
      </c>
      <c r="CW397" s="29">
        <f t="shared" si="295"/>
        <v>-76.17</v>
      </c>
      <c r="CX397" s="29">
        <f t="shared" si="296"/>
        <v>0</v>
      </c>
      <c r="CY397" s="29">
        <f t="shared" si="297"/>
        <v>0</v>
      </c>
      <c r="CZ397" s="29">
        <f t="shared" si="298"/>
        <v>0</v>
      </c>
      <c r="DA397" s="29">
        <f t="shared" si="299"/>
        <v>0</v>
      </c>
      <c r="DB397" s="29">
        <f t="shared" si="300"/>
        <v>0</v>
      </c>
      <c r="DC397" s="29">
        <f t="shared" si="301"/>
        <v>0</v>
      </c>
    </row>
    <row r="398" spans="11:107" s="2" customFormat="1">
      <c r="K398" s="17" t="s">
        <v>235</v>
      </c>
      <c r="L398" s="17" t="s">
        <v>434</v>
      </c>
      <c r="M398" s="17" t="s">
        <v>20</v>
      </c>
      <c r="N398" s="2" t="str">
        <f t="shared" si="265"/>
        <v>EV619F836AA</v>
      </c>
      <c r="O398" s="2" t="str">
        <f t="shared" si="263"/>
        <v>AA</v>
      </c>
      <c r="P398" s="2" t="str">
        <f t="shared" si="266"/>
        <v>EV61-9F836-AA</v>
      </c>
      <c r="Q398" s="2" t="s">
        <v>3305</v>
      </c>
      <c r="R398" s="2" t="s">
        <v>3306</v>
      </c>
      <c r="S398" s="2" t="s">
        <v>3132</v>
      </c>
      <c r="T398" s="2">
        <v>1</v>
      </c>
      <c r="U398" s="2">
        <v>1</v>
      </c>
      <c r="V398" s="2">
        <v>1</v>
      </c>
      <c r="W398" s="2">
        <v>1</v>
      </c>
      <c r="X398" s="2">
        <v>1</v>
      </c>
      <c r="Y398" s="2">
        <v>1</v>
      </c>
      <c r="Z398" s="2">
        <v>1</v>
      </c>
      <c r="AA398" s="2">
        <v>1</v>
      </c>
      <c r="AB398" s="2">
        <v>1</v>
      </c>
      <c r="AC398" s="2">
        <v>1</v>
      </c>
      <c r="AD398" s="2">
        <v>1</v>
      </c>
      <c r="AE398" s="2">
        <v>1</v>
      </c>
      <c r="AF398" s="2">
        <v>1</v>
      </c>
      <c r="AL398" s="2">
        <f t="shared" si="271"/>
        <v>1</v>
      </c>
      <c r="AM398" s="2" t="str">
        <f t="shared" si="272"/>
        <v>EV61</v>
      </c>
      <c r="AN398" s="2" t="str">
        <f t="shared" si="273"/>
        <v>9F836</v>
      </c>
      <c r="AO398" s="2" t="str">
        <f>TRIM(O398)</f>
        <v>AA</v>
      </c>
      <c r="AP398" s="2" t="str">
        <f t="shared" si="274"/>
        <v>EV61-9F836-AA</v>
      </c>
      <c r="AQ398" s="2" t="s">
        <v>1672</v>
      </c>
      <c r="AR398" s="2" t="s">
        <v>1687</v>
      </c>
      <c r="AU398" s="2" t="s">
        <v>3673</v>
      </c>
      <c r="AV398" s="2" t="s">
        <v>3674</v>
      </c>
      <c r="AW398" s="2" t="s">
        <v>3675</v>
      </c>
      <c r="AY398" s="2" t="s">
        <v>1686</v>
      </c>
      <c r="AZ398" s="2" t="s">
        <v>1647</v>
      </c>
      <c r="BA398" s="2" t="s">
        <v>2115</v>
      </c>
      <c r="BB398" s="29"/>
      <c r="BC398" s="29"/>
      <c r="BD398" s="29"/>
      <c r="BE398" s="29"/>
      <c r="BF398" s="29"/>
      <c r="BG398" s="29">
        <v>-47.9</v>
      </c>
      <c r="BH398" s="29">
        <f t="shared" si="269"/>
        <v>0</v>
      </c>
      <c r="BI398" s="29">
        <f t="shared" si="270"/>
        <v>0</v>
      </c>
      <c r="BJ398" s="29">
        <f t="shared" si="275"/>
        <v>-47.9</v>
      </c>
      <c r="BK398" s="29">
        <f>BJ398/INDEX('EX-Rate'!A:I,MATCH('TT BoM '!BL398,'EX-Rate'!B:B,0),COLUMN('EX-Rate'!E:E))</f>
        <v>-6.9167957527512423</v>
      </c>
      <c r="BL398" s="2" t="s">
        <v>2109</v>
      </c>
      <c r="BM398" s="2" t="str">
        <f t="shared" si="261"/>
        <v>LP</v>
      </c>
      <c r="BN398" s="2" t="s">
        <v>3131</v>
      </c>
      <c r="BO398" s="2" t="s">
        <v>3132</v>
      </c>
      <c r="BQ398" s="29"/>
      <c r="BR398" s="29"/>
      <c r="BS398" s="29"/>
      <c r="BT398" s="29"/>
      <c r="BU398" s="29"/>
      <c r="BV398" s="29"/>
      <c r="CC398" s="29">
        <f t="shared" si="276"/>
        <v>-6.9167957527512423</v>
      </c>
      <c r="CD398" s="29">
        <f t="shared" si="277"/>
        <v>-6.9167957527512423</v>
      </c>
      <c r="CE398" s="29">
        <f t="shared" si="278"/>
        <v>-6.9167957527512423</v>
      </c>
      <c r="CF398" s="29">
        <f t="shared" si="279"/>
        <v>-6.9167957527512423</v>
      </c>
      <c r="CG398" s="29">
        <f t="shared" si="280"/>
        <v>-6.9167957527512423</v>
      </c>
      <c r="CH398" s="29">
        <f t="shared" si="281"/>
        <v>-6.9167957527512423</v>
      </c>
      <c r="CI398" s="29">
        <f t="shared" si="282"/>
        <v>-6.9167957527512423</v>
      </c>
      <c r="CJ398" s="29">
        <f t="shared" si="283"/>
        <v>-6.9167957527512423</v>
      </c>
      <c r="CK398" s="29">
        <f t="shared" si="284"/>
        <v>-6.9167957527512423</v>
      </c>
      <c r="CL398" s="29">
        <f t="shared" si="285"/>
        <v>-6.9167957527512423</v>
      </c>
      <c r="CM398" s="29">
        <f t="shared" si="286"/>
        <v>-6.9167957527512423</v>
      </c>
      <c r="CN398" s="29">
        <f t="shared" si="287"/>
        <v>-6.9167957527512423</v>
      </c>
      <c r="CO398" s="29">
        <f t="shared" si="288"/>
        <v>-6.9167957527512423</v>
      </c>
      <c r="CQ398" s="29">
        <f t="shared" si="289"/>
        <v>-47.9</v>
      </c>
      <c r="CR398" s="29">
        <f t="shared" si="290"/>
        <v>-47.9</v>
      </c>
      <c r="CS398" s="29">
        <f t="shared" si="291"/>
        <v>-47.9</v>
      </c>
      <c r="CT398" s="29">
        <f t="shared" si="292"/>
        <v>-47.9</v>
      </c>
      <c r="CU398" s="29">
        <f t="shared" si="293"/>
        <v>-47.9</v>
      </c>
      <c r="CV398" s="29">
        <f t="shared" si="294"/>
        <v>-47.9</v>
      </c>
      <c r="CW398" s="29">
        <f t="shared" si="295"/>
        <v>-47.9</v>
      </c>
      <c r="CX398" s="29">
        <f t="shared" si="296"/>
        <v>-47.9</v>
      </c>
      <c r="CY398" s="29">
        <f t="shared" si="297"/>
        <v>-47.9</v>
      </c>
      <c r="CZ398" s="29">
        <f t="shared" si="298"/>
        <v>-47.9</v>
      </c>
      <c r="DA398" s="29">
        <f t="shared" si="299"/>
        <v>-47.9</v>
      </c>
      <c r="DB398" s="29">
        <f t="shared" si="300"/>
        <v>-47.9</v>
      </c>
      <c r="DC398" s="29">
        <f t="shared" si="301"/>
        <v>-47.9</v>
      </c>
    </row>
    <row r="399" spans="11:107" s="2" customFormat="1">
      <c r="K399" s="17" t="s">
        <v>97</v>
      </c>
      <c r="L399" s="17" t="s">
        <v>435</v>
      </c>
      <c r="M399" s="17" t="s">
        <v>20</v>
      </c>
      <c r="N399" s="2" t="str">
        <f t="shared" si="265"/>
        <v>JD8G9F931AA</v>
      </c>
      <c r="O399" s="2" t="str">
        <f t="shared" si="263"/>
        <v>AA</v>
      </c>
      <c r="P399" s="2" t="str">
        <f t="shared" si="266"/>
        <v>JD8G-9F931-AA</v>
      </c>
      <c r="Q399" s="2" t="s">
        <v>3305</v>
      </c>
      <c r="R399" s="2" t="s">
        <v>3306</v>
      </c>
      <c r="S399" s="2" t="s">
        <v>2312</v>
      </c>
      <c r="T399" s="2">
        <v>1</v>
      </c>
      <c r="U399" s="2" t="s">
        <v>1375</v>
      </c>
      <c r="V399" s="2">
        <v>1</v>
      </c>
      <c r="W399" s="2" t="s">
        <v>1375</v>
      </c>
      <c r="X399" s="2" t="s">
        <v>1375</v>
      </c>
      <c r="Y399" s="2" t="s">
        <v>1375</v>
      </c>
      <c r="Z399" s="2" t="s">
        <v>1375</v>
      </c>
      <c r="AA399" s="2" t="s">
        <v>1375</v>
      </c>
      <c r="AB399" s="2">
        <v>1</v>
      </c>
      <c r="AC399" s="2" t="s">
        <v>1375</v>
      </c>
      <c r="AD399" s="2">
        <v>1</v>
      </c>
      <c r="AE399" s="2" t="s">
        <v>1375</v>
      </c>
      <c r="AF399" s="2" t="s">
        <v>1375</v>
      </c>
      <c r="AL399" s="2">
        <f t="shared" si="271"/>
        <v>1</v>
      </c>
      <c r="AM399" s="2" t="str">
        <f t="shared" si="272"/>
        <v>JD8G</v>
      </c>
      <c r="AN399" s="2" t="str">
        <f t="shared" si="273"/>
        <v>9F931</v>
      </c>
      <c r="AO399" s="2" t="str">
        <f t="shared" si="302"/>
        <v>AA</v>
      </c>
      <c r="AP399" s="2" t="str">
        <f t="shared" si="274"/>
        <v>JD8G-9F931-AA</v>
      </c>
      <c r="AQ399" s="2" t="s">
        <v>1672</v>
      </c>
      <c r="AR399" s="2" t="s">
        <v>1673</v>
      </c>
      <c r="AS399" s="2" t="s">
        <v>2164</v>
      </c>
      <c r="AT399" s="2" t="s">
        <v>2165</v>
      </c>
      <c r="AU399" s="2" t="s">
        <v>2496</v>
      </c>
      <c r="AV399" s="2" t="s">
        <v>2497</v>
      </c>
      <c r="AW399" s="2">
        <v>0</v>
      </c>
      <c r="AX399" s="2">
        <v>0</v>
      </c>
      <c r="AY399" s="2" t="s">
        <v>2138</v>
      </c>
      <c r="AZ399" s="39" t="s">
        <v>1648</v>
      </c>
      <c r="BA399" s="2" t="s">
        <v>2115</v>
      </c>
      <c r="BB399" s="29">
        <v>-2.65</v>
      </c>
      <c r="BC399" s="29">
        <v>-0.05</v>
      </c>
      <c r="BD399" s="29">
        <v>-0.04</v>
      </c>
      <c r="BE399" s="29">
        <v>0</v>
      </c>
      <c r="BF399" s="29">
        <v>0</v>
      </c>
      <c r="BG399" s="29">
        <v>-2.7399999999999998</v>
      </c>
      <c r="BH399" s="29">
        <f t="shared" si="269"/>
        <v>0</v>
      </c>
      <c r="BI399" s="29">
        <f t="shared" si="270"/>
        <v>0</v>
      </c>
      <c r="BJ399" s="29">
        <f t="shared" si="275"/>
        <v>-2.7399999999999998</v>
      </c>
      <c r="BK399" s="29">
        <f>BJ399/INDEX('EX-Rate'!A:I,MATCH('TT BoM '!BL399,'EX-Rate'!B:B,0),COLUMN('EX-Rate'!E:E))</f>
        <v>-0.39565804514693953</v>
      </c>
      <c r="BL399" s="2" t="s">
        <v>2109</v>
      </c>
      <c r="BM399" s="2" t="str">
        <f t="shared" ref="BM399:BM402" si="303">IF(BL399="CNY","LP","SP")</f>
        <v>LP</v>
      </c>
      <c r="BN399" s="2" t="s">
        <v>2498</v>
      </c>
      <c r="BO399" s="2" t="s">
        <v>2499</v>
      </c>
      <c r="BQ399" s="29">
        <v>-31798</v>
      </c>
      <c r="BR399" s="29">
        <v>-31798</v>
      </c>
      <c r="BS399" s="29"/>
      <c r="BT399" s="29">
        <v>0</v>
      </c>
      <c r="BU399" s="29">
        <v>0</v>
      </c>
      <c r="BV399" s="29">
        <v>0</v>
      </c>
      <c r="CC399" s="29">
        <f t="shared" si="276"/>
        <v>-0.39565804514693953</v>
      </c>
      <c r="CD399" s="29">
        <f t="shared" si="277"/>
        <v>0</v>
      </c>
      <c r="CE399" s="29">
        <f t="shared" si="278"/>
        <v>-0.39565804514693953</v>
      </c>
      <c r="CF399" s="29">
        <f t="shared" si="279"/>
        <v>0</v>
      </c>
      <c r="CG399" s="29">
        <f t="shared" si="280"/>
        <v>0</v>
      </c>
      <c r="CH399" s="29">
        <f t="shared" si="281"/>
        <v>0</v>
      </c>
      <c r="CI399" s="29">
        <f t="shared" si="282"/>
        <v>0</v>
      </c>
      <c r="CJ399" s="29">
        <f t="shared" si="283"/>
        <v>0</v>
      </c>
      <c r="CK399" s="29">
        <f t="shared" si="284"/>
        <v>-0.39565804514693953</v>
      </c>
      <c r="CL399" s="29">
        <f t="shared" si="285"/>
        <v>0</v>
      </c>
      <c r="CM399" s="29">
        <f t="shared" si="286"/>
        <v>-0.39565804514693953</v>
      </c>
      <c r="CN399" s="29">
        <f t="shared" si="287"/>
        <v>0</v>
      </c>
      <c r="CO399" s="29">
        <f t="shared" si="288"/>
        <v>0</v>
      </c>
      <c r="CQ399" s="29">
        <f t="shared" si="289"/>
        <v>-2.7399999999999998</v>
      </c>
      <c r="CR399" s="29">
        <f t="shared" si="290"/>
        <v>0</v>
      </c>
      <c r="CS399" s="29">
        <f t="shared" si="291"/>
        <v>-2.7399999999999998</v>
      </c>
      <c r="CT399" s="29">
        <f t="shared" si="292"/>
        <v>0</v>
      </c>
      <c r="CU399" s="29">
        <f t="shared" si="293"/>
        <v>0</v>
      </c>
      <c r="CV399" s="29">
        <f t="shared" si="294"/>
        <v>0</v>
      </c>
      <c r="CW399" s="29">
        <f t="shared" si="295"/>
        <v>0</v>
      </c>
      <c r="CX399" s="29">
        <f t="shared" si="296"/>
        <v>0</v>
      </c>
      <c r="CY399" s="29">
        <f t="shared" si="297"/>
        <v>-2.7399999999999998</v>
      </c>
      <c r="CZ399" s="29">
        <f t="shared" si="298"/>
        <v>0</v>
      </c>
      <c r="DA399" s="29">
        <f t="shared" si="299"/>
        <v>-2.7399999999999998</v>
      </c>
      <c r="DB399" s="29">
        <f t="shared" si="300"/>
        <v>0</v>
      </c>
      <c r="DC399" s="29">
        <f t="shared" si="301"/>
        <v>0</v>
      </c>
    </row>
    <row r="400" spans="11:107" s="2" customFormat="1">
      <c r="K400" s="17" t="s">
        <v>437</v>
      </c>
      <c r="L400" s="17" t="s">
        <v>436</v>
      </c>
      <c r="M400" s="17" t="s">
        <v>61</v>
      </c>
      <c r="N400" s="2" t="str">
        <f t="shared" si="265"/>
        <v>JX6A9G444BB</v>
      </c>
      <c r="O400" s="2" t="str">
        <f t="shared" si="263"/>
        <v>BB</v>
      </c>
      <c r="P400" s="2" t="str">
        <f t="shared" si="266"/>
        <v>JX6A-9G444-BB</v>
      </c>
      <c r="Q400" s="2" t="s">
        <v>3305</v>
      </c>
      <c r="R400" s="2" t="s">
        <v>3306</v>
      </c>
      <c r="S400" s="2" t="s">
        <v>2495</v>
      </c>
      <c r="T400" s="2">
        <v>1</v>
      </c>
      <c r="U400" s="2">
        <v>1</v>
      </c>
      <c r="V400" s="2">
        <v>1</v>
      </c>
      <c r="W400" s="2">
        <v>1</v>
      </c>
      <c r="X400" s="2" t="s">
        <v>1375</v>
      </c>
      <c r="Y400" s="2" t="s">
        <v>1375</v>
      </c>
      <c r="Z400" s="2">
        <v>1</v>
      </c>
      <c r="AA400" s="2" t="s">
        <v>1375</v>
      </c>
      <c r="AB400" s="2">
        <v>1</v>
      </c>
      <c r="AC400" s="2">
        <v>1</v>
      </c>
      <c r="AD400" s="2">
        <v>1</v>
      </c>
      <c r="AE400" s="2">
        <v>1</v>
      </c>
      <c r="AF400" s="2">
        <v>1</v>
      </c>
      <c r="AL400" s="2">
        <f t="shared" si="271"/>
        <v>1</v>
      </c>
      <c r="AM400" s="2" t="str">
        <f t="shared" si="272"/>
        <v>JX6A</v>
      </c>
      <c r="AN400" s="2" t="str">
        <f t="shared" si="273"/>
        <v>9G444</v>
      </c>
      <c r="AO400" s="2" t="str">
        <f t="shared" si="302"/>
        <v>BB</v>
      </c>
      <c r="AP400" s="2" t="str">
        <f t="shared" si="274"/>
        <v>JX6A-9G444-BB</v>
      </c>
      <c r="AQ400" s="2" t="s">
        <v>1672</v>
      </c>
      <c r="AR400" s="2" t="s">
        <v>1673</v>
      </c>
      <c r="AS400" s="2" t="s">
        <v>2164</v>
      </c>
      <c r="AT400" s="2" t="s">
        <v>2165</v>
      </c>
      <c r="AU400" s="2" t="s">
        <v>2490</v>
      </c>
      <c r="AV400" s="2" t="s">
        <v>2500</v>
      </c>
      <c r="AW400" s="2" t="s">
        <v>2501</v>
      </c>
      <c r="AX400" s="2" t="s">
        <v>2502</v>
      </c>
      <c r="AY400" s="2" t="s">
        <v>2108</v>
      </c>
      <c r="AZ400" s="39" t="s">
        <v>1648</v>
      </c>
      <c r="BA400" s="2" t="s">
        <v>2115</v>
      </c>
      <c r="BB400" s="29">
        <v>-83.91</v>
      </c>
      <c r="BC400" s="29">
        <v>-0.6</v>
      </c>
      <c r="BD400" s="29">
        <v>-1.4</v>
      </c>
      <c r="BE400" s="29">
        <v>0</v>
      </c>
      <c r="BF400" s="29">
        <v>0</v>
      </c>
      <c r="BG400" s="29">
        <v>-85.91</v>
      </c>
      <c r="BH400" s="29">
        <f t="shared" si="269"/>
        <v>0</v>
      </c>
      <c r="BI400" s="29">
        <f t="shared" si="270"/>
        <v>0</v>
      </c>
      <c r="BJ400" s="29">
        <f t="shared" si="275"/>
        <v>-85.91</v>
      </c>
      <c r="BK400" s="29">
        <f>BJ400/INDEX('EX-Rate'!A:I,MATCH('TT BoM '!BL400,'EX-Rate'!B:B,0),COLUMN('EX-Rate'!E:E))</f>
        <v>-12.405468123566999</v>
      </c>
      <c r="BL400" s="2" t="s">
        <v>2109</v>
      </c>
      <c r="BM400" s="2" t="str">
        <f t="shared" si="303"/>
        <v>LP</v>
      </c>
      <c r="BN400" s="2" t="s">
        <v>2494</v>
      </c>
      <c r="BO400" s="2" t="s">
        <v>2495</v>
      </c>
      <c r="BQ400" s="29">
        <v>0</v>
      </c>
      <c r="BR400" s="29">
        <v>0</v>
      </c>
      <c r="BS400" s="29"/>
      <c r="BT400" s="29">
        <v>0</v>
      </c>
      <c r="BU400" s="29">
        <v>0</v>
      </c>
      <c r="BV400" s="29">
        <v>0</v>
      </c>
      <c r="CC400" s="29">
        <f t="shared" si="276"/>
        <v>-12.405468123566999</v>
      </c>
      <c r="CD400" s="29">
        <f t="shared" si="277"/>
        <v>-12.405468123566999</v>
      </c>
      <c r="CE400" s="29">
        <f t="shared" si="278"/>
        <v>-12.405468123566999</v>
      </c>
      <c r="CF400" s="29">
        <f t="shared" si="279"/>
        <v>-12.405468123566999</v>
      </c>
      <c r="CG400" s="29">
        <f t="shared" si="280"/>
        <v>0</v>
      </c>
      <c r="CH400" s="29">
        <f t="shared" si="281"/>
        <v>0</v>
      </c>
      <c r="CI400" s="29">
        <f t="shared" si="282"/>
        <v>-12.405468123566999</v>
      </c>
      <c r="CJ400" s="29">
        <f t="shared" si="283"/>
        <v>0</v>
      </c>
      <c r="CK400" s="29">
        <f t="shared" si="284"/>
        <v>-12.405468123566999</v>
      </c>
      <c r="CL400" s="29">
        <f t="shared" si="285"/>
        <v>-12.405468123566999</v>
      </c>
      <c r="CM400" s="29">
        <f t="shared" si="286"/>
        <v>-12.405468123566999</v>
      </c>
      <c r="CN400" s="29">
        <f t="shared" si="287"/>
        <v>-12.405468123566999</v>
      </c>
      <c r="CO400" s="29">
        <f t="shared" si="288"/>
        <v>-12.405468123566999</v>
      </c>
      <c r="CQ400" s="29">
        <f t="shared" si="289"/>
        <v>-85.91</v>
      </c>
      <c r="CR400" s="29">
        <f t="shared" si="290"/>
        <v>-85.91</v>
      </c>
      <c r="CS400" s="29">
        <f t="shared" si="291"/>
        <v>-85.91</v>
      </c>
      <c r="CT400" s="29">
        <f t="shared" si="292"/>
        <v>-85.91</v>
      </c>
      <c r="CU400" s="29">
        <f t="shared" si="293"/>
        <v>0</v>
      </c>
      <c r="CV400" s="29">
        <f t="shared" si="294"/>
        <v>0</v>
      </c>
      <c r="CW400" s="29">
        <f t="shared" si="295"/>
        <v>-85.91</v>
      </c>
      <c r="CX400" s="29">
        <f t="shared" si="296"/>
        <v>0</v>
      </c>
      <c r="CY400" s="29">
        <f t="shared" si="297"/>
        <v>-85.91</v>
      </c>
      <c r="CZ400" s="29">
        <f t="shared" si="298"/>
        <v>-85.91</v>
      </c>
      <c r="DA400" s="29">
        <f t="shared" si="299"/>
        <v>-85.91</v>
      </c>
      <c r="DB400" s="29">
        <f t="shared" si="300"/>
        <v>-85.91</v>
      </c>
      <c r="DC400" s="29">
        <f t="shared" si="301"/>
        <v>-85.91</v>
      </c>
    </row>
    <row r="401" spans="11:107" s="2" customFormat="1">
      <c r="K401" s="17" t="s">
        <v>318</v>
      </c>
      <c r="L401" s="17" t="s">
        <v>436</v>
      </c>
      <c r="M401" s="17" t="s">
        <v>98</v>
      </c>
      <c r="N401" s="2" t="str">
        <f t="shared" si="265"/>
        <v>JX619G444EA</v>
      </c>
      <c r="O401" s="2" t="str">
        <f t="shared" si="263"/>
        <v>EA</v>
      </c>
      <c r="P401" s="2" t="str">
        <f t="shared" si="266"/>
        <v>JX61-9G444-EA</v>
      </c>
      <c r="Q401" s="2" t="s">
        <v>3305</v>
      </c>
      <c r="R401" s="2" t="s">
        <v>3306</v>
      </c>
      <c r="S401" s="2" t="s">
        <v>2885</v>
      </c>
      <c r="T401" s="2" t="s">
        <v>1375</v>
      </c>
      <c r="U401" s="2" t="s">
        <v>1375</v>
      </c>
      <c r="V401" s="2" t="s">
        <v>1375</v>
      </c>
      <c r="W401" s="2" t="s">
        <v>1375</v>
      </c>
      <c r="X401" s="2">
        <v>1</v>
      </c>
      <c r="Y401" s="2">
        <v>1</v>
      </c>
      <c r="Z401" s="2" t="s">
        <v>1375</v>
      </c>
      <c r="AA401" s="2">
        <v>1</v>
      </c>
      <c r="AB401" s="2" t="s">
        <v>1375</v>
      </c>
      <c r="AC401" s="2" t="s">
        <v>1375</v>
      </c>
      <c r="AD401" s="2" t="s">
        <v>1375</v>
      </c>
      <c r="AE401" s="2" t="s">
        <v>1375</v>
      </c>
      <c r="AF401" s="2" t="s">
        <v>1375</v>
      </c>
      <c r="AL401" s="2">
        <f t="shared" si="271"/>
        <v>1</v>
      </c>
      <c r="AM401" s="2" t="str">
        <f t="shared" si="272"/>
        <v>JX61</v>
      </c>
      <c r="AN401" s="2" t="str">
        <f t="shared" si="273"/>
        <v>9G444</v>
      </c>
      <c r="AO401" s="2" t="str">
        <f t="shared" si="302"/>
        <v>EA</v>
      </c>
      <c r="AP401" s="2" t="str">
        <f t="shared" si="274"/>
        <v>JX61-9G444-EA</v>
      </c>
      <c r="AQ401" s="2" t="s">
        <v>1672</v>
      </c>
      <c r="AR401" s="2" t="s">
        <v>1676</v>
      </c>
      <c r="AU401" s="2" t="s">
        <v>2120</v>
      </c>
      <c r="AV401" s="2" t="s">
        <v>2121</v>
      </c>
      <c r="AY401" s="2">
        <v>0</v>
      </c>
      <c r="AZ401" s="39" t="s">
        <v>1648</v>
      </c>
      <c r="BA401" s="2" t="s">
        <v>2115</v>
      </c>
      <c r="BB401" s="29">
        <v>-75.56</v>
      </c>
      <c r="BC401" s="29">
        <v>0</v>
      </c>
      <c r="BD401" s="29">
        <v>0</v>
      </c>
      <c r="BE401" s="29">
        <v>0</v>
      </c>
      <c r="BF401" s="29">
        <v>0</v>
      </c>
      <c r="BG401" s="29">
        <v>-75.56</v>
      </c>
      <c r="BH401" s="29">
        <f t="shared" si="269"/>
        <v>0</v>
      </c>
      <c r="BI401" s="29">
        <f t="shared" si="270"/>
        <v>0</v>
      </c>
      <c r="BJ401" s="29">
        <f t="shared" si="275"/>
        <v>-75.56</v>
      </c>
      <c r="BK401" s="29">
        <f>BJ401/INDEX('EX-Rate'!A:I,MATCH('TT BoM '!BL401,'EX-Rate'!B:B,0),COLUMN('EX-Rate'!E:E))</f>
        <v>-10.910920398285677</v>
      </c>
      <c r="BL401" s="2" t="s">
        <v>2109</v>
      </c>
      <c r="BM401" s="2" t="str">
        <f t="shared" si="303"/>
        <v>LP</v>
      </c>
      <c r="BQ401" s="29">
        <v>0</v>
      </c>
      <c r="BR401" s="29">
        <v>0</v>
      </c>
      <c r="BS401" s="29"/>
      <c r="BT401" s="29">
        <v>0</v>
      </c>
      <c r="BU401" s="29">
        <v>0</v>
      </c>
      <c r="BV401" s="29">
        <v>0</v>
      </c>
      <c r="BW401" s="2">
        <v>0</v>
      </c>
      <c r="CC401" s="29">
        <f t="shared" si="276"/>
        <v>0</v>
      </c>
      <c r="CD401" s="29">
        <f t="shared" si="277"/>
        <v>0</v>
      </c>
      <c r="CE401" s="29">
        <f t="shared" si="278"/>
        <v>0</v>
      </c>
      <c r="CF401" s="29">
        <f t="shared" si="279"/>
        <v>0</v>
      </c>
      <c r="CG401" s="29">
        <f t="shared" si="280"/>
        <v>-10.910920398285677</v>
      </c>
      <c r="CH401" s="29">
        <f t="shared" si="281"/>
        <v>-10.910920398285677</v>
      </c>
      <c r="CI401" s="29">
        <f t="shared" si="282"/>
        <v>0</v>
      </c>
      <c r="CJ401" s="29">
        <f t="shared" si="283"/>
        <v>-10.910920398285677</v>
      </c>
      <c r="CK401" s="29">
        <f t="shared" si="284"/>
        <v>0</v>
      </c>
      <c r="CL401" s="29">
        <f t="shared" si="285"/>
        <v>0</v>
      </c>
      <c r="CM401" s="29">
        <f t="shared" si="286"/>
        <v>0</v>
      </c>
      <c r="CN401" s="29">
        <f t="shared" si="287"/>
        <v>0</v>
      </c>
      <c r="CO401" s="29">
        <f t="shared" si="288"/>
        <v>0</v>
      </c>
      <c r="CQ401" s="29">
        <f t="shared" si="289"/>
        <v>0</v>
      </c>
      <c r="CR401" s="29">
        <f t="shared" si="290"/>
        <v>0</v>
      </c>
      <c r="CS401" s="29">
        <f t="shared" si="291"/>
        <v>0</v>
      </c>
      <c r="CT401" s="29">
        <f t="shared" si="292"/>
        <v>0</v>
      </c>
      <c r="CU401" s="29">
        <f t="shared" si="293"/>
        <v>-75.56</v>
      </c>
      <c r="CV401" s="29">
        <f t="shared" si="294"/>
        <v>-75.56</v>
      </c>
      <c r="CW401" s="29">
        <f t="shared" si="295"/>
        <v>0</v>
      </c>
      <c r="CX401" s="29">
        <f t="shared" si="296"/>
        <v>-75.56</v>
      </c>
      <c r="CY401" s="29">
        <f t="shared" si="297"/>
        <v>0</v>
      </c>
      <c r="CZ401" s="29">
        <f t="shared" si="298"/>
        <v>0</v>
      </c>
      <c r="DA401" s="29">
        <f t="shared" si="299"/>
        <v>0</v>
      </c>
      <c r="DB401" s="29">
        <f t="shared" si="300"/>
        <v>0</v>
      </c>
      <c r="DC401" s="29">
        <f t="shared" si="301"/>
        <v>0</v>
      </c>
    </row>
    <row r="402" spans="11:107" s="2" customFormat="1">
      <c r="K402" s="17" t="s">
        <v>438</v>
      </c>
      <c r="L402" s="17" t="s">
        <v>439</v>
      </c>
      <c r="M402" s="17" t="s">
        <v>20</v>
      </c>
      <c r="N402" s="2" t="str">
        <f t="shared" si="265"/>
        <v>8T4T9G854AA</v>
      </c>
      <c r="O402" s="2" t="str">
        <f t="shared" si="263"/>
        <v>AA</v>
      </c>
      <c r="P402" s="2" t="str">
        <f t="shared" si="266"/>
        <v>8T4T-9G854-AA</v>
      </c>
      <c r="Q402" s="2" t="s">
        <v>3305</v>
      </c>
      <c r="R402" s="2" t="s">
        <v>3306</v>
      </c>
      <c r="S402" s="2" t="s">
        <v>3066</v>
      </c>
      <c r="T402" s="2">
        <v>1</v>
      </c>
      <c r="U402" s="2">
        <v>1</v>
      </c>
      <c r="V402" s="2">
        <v>1</v>
      </c>
      <c r="W402" s="2">
        <v>1</v>
      </c>
      <c r="X402" s="2">
        <v>1</v>
      </c>
      <c r="Y402" s="2">
        <v>1</v>
      </c>
      <c r="Z402" s="2">
        <v>1</v>
      </c>
      <c r="AA402" s="2">
        <v>1</v>
      </c>
      <c r="AB402" s="2">
        <v>1</v>
      </c>
      <c r="AC402" s="2">
        <v>1</v>
      </c>
      <c r="AD402" s="2">
        <v>1</v>
      </c>
      <c r="AE402" s="2">
        <v>1</v>
      </c>
      <c r="AF402" s="2">
        <v>1</v>
      </c>
      <c r="AL402" s="2">
        <f t="shared" si="271"/>
        <v>1</v>
      </c>
      <c r="AM402" s="2" t="str">
        <f t="shared" si="272"/>
        <v>8T4T</v>
      </c>
      <c r="AN402" s="2" t="str">
        <f t="shared" si="273"/>
        <v>9G854</v>
      </c>
      <c r="AO402" s="2" t="str">
        <f>TRIM(O402)</f>
        <v>AA</v>
      </c>
      <c r="AP402" s="2" t="str">
        <f t="shared" si="274"/>
        <v>8T4T-9G854-AA</v>
      </c>
      <c r="AQ402" s="2" t="s">
        <v>1672</v>
      </c>
      <c r="AR402" s="2" t="s">
        <v>1687</v>
      </c>
      <c r="AU402" s="2" t="s">
        <v>1649</v>
      </c>
      <c r="AV402" s="2" t="s">
        <v>2154</v>
      </c>
      <c r="AW402" s="2" t="s">
        <v>2154</v>
      </c>
      <c r="AY402" s="2" t="s">
        <v>1686</v>
      </c>
      <c r="AZ402" s="2" t="s">
        <v>1649</v>
      </c>
      <c r="BA402" s="2" t="s">
        <v>2073</v>
      </c>
      <c r="BB402" s="29"/>
      <c r="BC402" s="29"/>
      <c r="BD402" s="29"/>
      <c r="BE402" s="29"/>
      <c r="BF402" s="29"/>
      <c r="BG402" s="29">
        <v>-1.2373320000000001</v>
      </c>
      <c r="BH402" s="29">
        <f t="shared" si="269"/>
        <v>-4.5781284000000012E-2</v>
      </c>
      <c r="BI402" s="29">
        <f t="shared" si="270"/>
        <v>-0.12831132840000001</v>
      </c>
      <c r="BJ402" s="29">
        <f t="shared" si="275"/>
        <v>-1.4114246124000001</v>
      </c>
      <c r="BK402" s="29">
        <f>BJ402/INDEX('EX-Rate'!A:I,MATCH('TT BoM '!BL402,'EX-Rate'!B:B,0),COLUMN('EX-Rate'!E:E))</f>
        <v>-1.6204696540660721</v>
      </c>
      <c r="BL402" s="2" t="s">
        <v>3064</v>
      </c>
      <c r="BM402" s="2" t="str">
        <f t="shared" si="303"/>
        <v>SP</v>
      </c>
      <c r="BN402" s="2" t="s">
        <v>3065</v>
      </c>
      <c r="BO402" s="2" t="s">
        <v>3066</v>
      </c>
      <c r="BQ402" s="29"/>
      <c r="BR402" s="29"/>
      <c r="BS402" s="29"/>
      <c r="BT402" s="29"/>
      <c r="BU402" s="29"/>
      <c r="BV402" s="29"/>
      <c r="CC402" s="29">
        <f t="shared" si="276"/>
        <v>-1.6204696540660721</v>
      </c>
      <c r="CD402" s="29">
        <f t="shared" si="277"/>
        <v>-1.6204696540660721</v>
      </c>
      <c r="CE402" s="29">
        <f t="shared" si="278"/>
        <v>-1.6204696540660721</v>
      </c>
      <c r="CF402" s="29">
        <f t="shared" si="279"/>
        <v>-1.6204696540660721</v>
      </c>
      <c r="CG402" s="29">
        <f t="shared" si="280"/>
        <v>-1.6204696540660721</v>
      </c>
      <c r="CH402" s="29">
        <f t="shared" si="281"/>
        <v>-1.6204696540660721</v>
      </c>
      <c r="CI402" s="29">
        <f t="shared" si="282"/>
        <v>-1.6204696540660721</v>
      </c>
      <c r="CJ402" s="29">
        <f t="shared" si="283"/>
        <v>-1.6204696540660721</v>
      </c>
      <c r="CK402" s="29">
        <f t="shared" si="284"/>
        <v>-1.6204696540660721</v>
      </c>
      <c r="CL402" s="29">
        <f t="shared" si="285"/>
        <v>-1.6204696540660721</v>
      </c>
      <c r="CM402" s="29">
        <f t="shared" si="286"/>
        <v>-1.6204696540660721</v>
      </c>
      <c r="CN402" s="29">
        <f t="shared" si="287"/>
        <v>-1.6204696540660721</v>
      </c>
      <c r="CO402" s="29">
        <f t="shared" si="288"/>
        <v>-1.6204696540660721</v>
      </c>
      <c r="CQ402" s="29">
        <f t="shared" si="289"/>
        <v>-1.4114246124000001</v>
      </c>
      <c r="CR402" s="29">
        <f t="shared" si="290"/>
        <v>-1.4114246124000001</v>
      </c>
      <c r="CS402" s="29">
        <f t="shared" si="291"/>
        <v>-1.4114246124000001</v>
      </c>
      <c r="CT402" s="29">
        <f t="shared" si="292"/>
        <v>-1.4114246124000001</v>
      </c>
      <c r="CU402" s="29">
        <f t="shared" si="293"/>
        <v>-1.4114246124000001</v>
      </c>
      <c r="CV402" s="29">
        <f t="shared" si="294"/>
        <v>-1.4114246124000001</v>
      </c>
      <c r="CW402" s="29">
        <f t="shared" si="295"/>
        <v>-1.4114246124000001</v>
      </c>
      <c r="CX402" s="29">
        <f t="shared" si="296"/>
        <v>-1.4114246124000001</v>
      </c>
      <c r="CY402" s="29">
        <f t="shared" si="297"/>
        <v>-1.4114246124000001</v>
      </c>
      <c r="CZ402" s="29">
        <f t="shared" si="298"/>
        <v>-1.4114246124000001</v>
      </c>
      <c r="DA402" s="29">
        <f t="shared" si="299"/>
        <v>-1.4114246124000001</v>
      </c>
      <c r="DB402" s="29">
        <f t="shared" si="300"/>
        <v>-1.4114246124000001</v>
      </c>
      <c r="DC402" s="29">
        <f t="shared" si="301"/>
        <v>-1.4114246124000001</v>
      </c>
    </row>
    <row r="403" spans="11:107" s="2" customFormat="1">
      <c r="K403" s="17" t="s">
        <v>97</v>
      </c>
      <c r="L403" s="17" t="s">
        <v>440</v>
      </c>
      <c r="M403" s="17" t="s">
        <v>56</v>
      </c>
      <c r="N403" s="2" t="str">
        <f t="shared" si="265"/>
        <v>JD8G9J280AB</v>
      </c>
      <c r="O403" s="2" t="str">
        <f t="shared" si="263"/>
        <v>AB</v>
      </c>
      <c r="P403" s="2" t="str">
        <f t="shared" si="266"/>
        <v>JD8G-9J280-AB</v>
      </c>
      <c r="Q403" s="2" t="s">
        <v>3305</v>
      </c>
      <c r="R403" s="2" t="s">
        <v>3306</v>
      </c>
      <c r="S403" s="2" t="s">
        <v>3328</v>
      </c>
      <c r="T403" s="2">
        <v>1</v>
      </c>
      <c r="U403" s="2">
        <v>1</v>
      </c>
      <c r="V403" s="2">
        <v>1</v>
      </c>
      <c r="W403" s="2">
        <v>1</v>
      </c>
      <c r="X403" s="2" t="s">
        <v>1375</v>
      </c>
      <c r="Y403" s="2" t="s">
        <v>1375</v>
      </c>
      <c r="Z403" s="2">
        <v>1</v>
      </c>
      <c r="AA403" s="2" t="s">
        <v>1375</v>
      </c>
      <c r="AB403" s="2">
        <v>1</v>
      </c>
      <c r="AC403" s="2">
        <v>1</v>
      </c>
      <c r="AD403" s="2">
        <v>1</v>
      </c>
      <c r="AE403" s="2">
        <v>1</v>
      </c>
      <c r="AF403" s="2">
        <v>1</v>
      </c>
      <c r="AL403" s="2">
        <f t="shared" si="271"/>
        <v>1</v>
      </c>
      <c r="AM403" s="2" t="str">
        <f t="shared" si="272"/>
        <v>JD8G</v>
      </c>
      <c r="AN403" s="2" t="str">
        <f t="shared" si="273"/>
        <v>9J280</v>
      </c>
      <c r="AO403" s="2" t="str">
        <f t="shared" si="302"/>
        <v>AB</v>
      </c>
      <c r="AP403" s="2" t="str">
        <f t="shared" si="274"/>
        <v>JD8G-9J280-AB</v>
      </c>
      <c r="AQ403" s="2" t="s">
        <v>1672</v>
      </c>
      <c r="AR403" s="2" t="s">
        <v>1676</v>
      </c>
      <c r="AU403" s="2" t="s">
        <v>2118</v>
      </c>
      <c r="AV403" s="2" t="s">
        <v>2119</v>
      </c>
      <c r="AY403" s="2" t="s">
        <v>2108</v>
      </c>
      <c r="AZ403" s="39" t="s">
        <v>1648</v>
      </c>
      <c r="BA403" s="2" t="s">
        <v>2115</v>
      </c>
      <c r="BB403" s="29">
        <v>-29.34</v>
      </c>
      <c r="BC403" s="29">
        <v>0</v>
      </c>
      <c r="BD403" s="29">
        <v>0</v>
      </c>
      <c r="BE403" s="29">
        <v>0</v>
      </c>
      <c r="BF403" s="29">
        <v>0</v>
      </c>
      <c r="BG403" s="29">
        <v>-29.34</v>
      </c>
      <c r="BH403" s="29">
        <f t="shared" si="269"/>
        <v>0</v>
      </c>
      <c r="BI403" s="29">
        <f t="shared" si="270"/>
        <v>0</v>
      </c>
      <c r="BJ403" s="29">
        <f t="shared" si="275"/>
        <v>-29.34</v>
      </c>
      <c r="BK403" s="29">
        <f>BJ403/INDEX('EX-Rate'!A:I,MATCH('TT BoM '!BL403,'EX-Rate'!B:B,0),COLUMN('EX-Rate'!E:E))</f>
        <v>-4.2367178994931409</v>
      </c>
      <c r="BL403" s="2" t="s">
        <v>2109</v>
      </c>
      <c r="BM403" s="2" t="str">
        <f t="shared" ref="BM403:BM461" si="304">IF(BL403="CNY","LP","SP")</f>
        <v>LP</v>
      </c>
      <c r="BQ403" s="29">
        <v>-352200</v>
      </c>
      <c r="BR403" s="29">
        <v>-352200</v>
      </c>
      <c r="BS403" s="29"/>
      <c r="BT403" s="29">
        <v>0</v>
      </c>
      <c r="BU403" s="29">
        <v>0</v>
      </c>
      <c r="BV403" s="29">
        <v>0</v>
      </c>
      <c r="BW403" s="2">
        <v>0</v>
      </c>
      <c r="CC403" s="29">
        <f t="shared" si="276"/>
        <v>-4.2367178994931409</v>
      </c>
      <c r="CD403" s="29">
        <f t="shared" si="277"/>
        <v>-4.2367178994931409</v>
      </c>
      <c r="CE403" s="29">
        <f t="shared" si="278"/>
        <v>-4.2367178994931409</v>
      </c>
      <c r="CF403" s="29">
        <f t="shared" si="279"/>
        <v>-4.2367178994931409</v>
      </c>
      <c r="CG403" s="29">
        <f t="shared" si="280"/>
        <v>0</v>
      </c>
      <c r="CH403" s="29">
        <f t="shared" si="281"/>
        <v>0</v>
      </c>
      <c r="CI403" s="29">
        <f t="shared" si="282"/>
        <v>-4.2367178994931409</v>
      </c>
      <c r="CJ403" s="29">
        <f t="shared" si="283"/>
        <v>0</v>
      </c>
      <c r="CK403" s="29">
        <f t="shared" si="284"/>
        <v>-4.2367178994931409</v>
      </c>
      <c r="CL403" s="29">
        <f t="shared" si="285"/>
        <v>-4.2367178994931409</v>
      </c>
      <c r="CM403" s="29">
        <f t="shared" si="286"/>
        <v>-4.2367178994931409</v>
      </c>
      <c r="CN403" s="29">
        <f t="shared" si="287"/>
        <v>-4.2367178994931409</v>
      </c>
      <c r="CO403" s="29">
        <f t="shared" si="288"/>
        <v>-4.2367178994931409</v>
      </c>
      <c r="CQ403" s="29">
        <f t="shared" si="289"/>
        <v>-29.34</v>
      </c>
      <c r="CR403" s="29">
        <f t="shared" si="290"/>
        <v>-29.34</v>
      </c>
      <c r="CS403" s="29">
        <f t="shared" si="291"/>
        <v>-29.34</v>
      </c>
      <c r="CT403" s="29">
        <f t="shared" si="292"/>
        <v>-29.34</v>
      </c>
      <c r="CU403" s="29">
        <f t="shared" si="293"/>
        <v>0</v>
      </c>
      <c r="CV403" s="29">
        <f t="shared" si="294"/>
        <v>0</v>
      </c>
      <c r="CW403" s="29">
        <f t="shared" si="295"/>
        <v>-29.34</v>
      </c>
      <c r="CX403" s="29">
        <f t="shared" si="296"/>
        <v>0</v>
      </c>
      <c r="CY403" s="29">
        <f t="shared" si="297"/>
        <v>-29.34</v>
      </c>
      <c r="CZ403" s="29">
        <f t="shared" si="298"/>
        <v>-29.34</v>
      </c>
      <c r="DA403" s="29">
        <f t="shared" si="299"/>
        <v>-29.34</v>
      </c>
      <c r="DB403" s="29">
        <f t="shared" si="300"/>
        <v>-29.34</v>
      </c>
      <c r="DC403" s="29">
        <f t="shared" si="301"/>
        <v>-29.34</v>
      </c>
    </row>
    <row r="404" spans="11:107" s="2" customFormat="1">
      <c r="K404" s="17" t="s">
        <v>97</v>
      </c>
      <c r="L404" s="17" t="s">
        <v>440</v>
      </c>
      <c r="M404" s="17" t="s">
        <v>63</v>
      </c>
      <c r="N404" s="2" t="str">
        <f t="shared" si="265"/>
        <v>JD8G9J280BA</v>
      </c>
      <c r="O404" s="2" t="str">
        <f t="shared" si="263"/>
        <v>BA</v>
      </c>
      <c r="P404" s="2" t="str">
        <f t="shared" si="266"/>
        <v>JD8G-9J280-BA</v>
      </c>
      <c r="Q404" s="2" t="s">
        <v>3305</v>
      </c>
      <c r="R404" s="2" t="s">
        <v>3306</v>
      </c>
      <c r="S404" s="2" t="s">
        <v>3328</v>
      </c>
      <c r="T404" s="2" t="s">
        <v>1375</v>
      </c>
      <c r="U404" s="2" t="s">
        <v>1375</v>
      </c>
      <c r="V404" s="2" t="s">
        <v>1375</v>
      </c>
      <c r="W404" s="2" t="s">
        <v>1375</v>
      </c>
      <c r="X404" s="2">
        <v>1</v>
      </c>
      <c r="Y404" s="2">
        <v>1</v>
      </c>
      <c r="Z404" s="2" t="s">
        <v>1375</v>
      </c>
      <c r="AA404" s="2">
        <v>1</v>
      </c>
      <c r="AB404" s="2" t="s">
        <v>1375</v>
      </c>
      <c r="AC404" s="2" t="s">
        <v>1375</v>
      </c>
      <c r="AD404" s="2" t="s">
        <v>1375</v>
      </c>
      <c r="AE404" s="2" t="s">
        <v>1375</v>
      </c>
      <c r="AF404" s="2" t="s">
        <v>1375</v>
      </c>
      <c r="AL404" s="2">
        <f t="shared" si="271"/>
        <v>1</v>
      </c>
      <c r="AM404" s="2" t="str">
        <f t="shared" si="272"/>
        <v>JD8G</v>
      </c>
      <c r="AN404" s="2" t="str">
        <f t="shared" si="273"/>
        <v>9J280</v>
      </c>
      <c r="AO404" s="2" t="str">
        <f t="shared" si="302"/>
        <v>BA</v>
      </c>
      <c r="AP404" s="2" t="str">
        <f t="shared" si="274"/>
        <v>JD8G-9J280-BA</v>
      </c>
      <c r="AQ404" s="2" t="s">
        <v>1672</v>
      </c>
      <c r="AR404" s="2" t="s">
        <v>1673</v>
      </c>
      <c r="AS404" s="2" t="s">
        <v>2164</v>
      </c>
      <c r="AT404" s="2" t="s">
        <v>2165</v>
      </c>
      <c r="AU404" s="2" t="s">
        <v>2118</v>
      </c>
      <c r="AV404" s="2" t="s">
        <v>2452</v>
      </c>
      <c r="AW404" s="2" t="s">
        <v>2453</v>
      </c>
      <c r="AX404" s="2" t="s">
        <v>2952</v>
      </c>
      <c r="AY404" s="2" t="s">
        <v>2108</v>
      </c>
      <c r="AZ404" s="39" t="s">
        <v>1648</v>
      </c>
      <c r="BA404" s="2" t="s">
        <v>2115</v>
      </c>
      <c r="BB404" s="29">
        <v>-75.44</v>
      </c>
      <c r="BC404" s="29">
        <v>0</v>
      </c>
      <c r="BD404" s="29">
        <v>0</v>
      </c>
      <c r="BE404" s="29">
        <v>0</v>
      </c>
      <c r="BF404" s="29">
        <v>0</v>
      </c>
      <c r="BG404" s="29">
        <v>-75.44</v>
      </c>
      <c r="BH404" s="29">
        <f t="shared" si="269"/>
        <v>0</v>
      </c>
      <c r="BI404" s="29">
        <f t="shared" si="270"/>
        <v>0</v>
      </c>
      <c r="BJ404" s="29">
        <f t="shared" si="275"/>
        <v>-75.44</v>
      </c>
      <c r="BK404" s="29">
        <f>BJ404/INDEX('EX-Rate'!A:I,MATCH('TT BoM '!BL404,'EX-Rate'!B:B,0),COLUMN('EX-Rate'!E:E))</f>
        <v>-10.893592308717198</v>
      </c>
      <c r="BL404" s="2" t="s">
        <v>2109</v>
      </c>
      <c r="BM404" s="2" t="str">
        <f t="shared" si="304"/>
        <v>LP</v>
      </c>
      <c r="BN404" s="2" t="s">
        <v>2455</v>
      </c>
      <c r="BO404" s="2" t="s">
        <v>2456</v>
      </c>
      <c r="BQ404" s="29">
        <v>0</v>
      </c>
      <c r="BR404" s="29">
        <v>0</v>
      </c>
      <c r="BS404" s="29"/>
      <c r="BT404" s="29">
        <v>0</v>
      </c>
      <c r="BU404" s="29">
        <v>0</v>
      </c>
      <c r="BV404" s="29">
        <v>0</v>
      </c>
      <c r="CC404" s="29">
        <f t="shared" si="276"/>
        <v>0</v>
      </c>
      <c r="CD404" s="29">
        <f t="shared" si="277"/>
        <v>0</v>
      </c>
      <c r="CE404" s="29">
        <f t="shared" si="278"/>
        <v>0</v>
      </c>
      <c r="CF404" s="29">
        <f t="shared" si="279"/>
        <v>0</v>
      </c>
      <c r="CG404" s="29">
        <f t="shared" si="280"/>
        <v>-10.893592308717198</v>
      </c>
      <c r="CH404" s="29">
        <f t="shared" si="281"/>
        <v>-10.893592308717198</v>
      </c>
      <c r="CI404" s="29">
        <f t="shared" si="282"/>
        <v>0</v>
      </c>
      <c r="CJ404" s="29">
        <f t="shared" si="283"/>
        <v>-10.893592308717198</v>
      </c>
      <c r="CK404" s="29">
        <f t="shared" si="284"/>
        <v>0</v>
      </c>
      <c r="CL404" s="29">
        <f t="shared" si="285"/>
        <v>0</v>
      </c>
      <c r="CM404" s="29">
        <f t="shared" si="286"/>
        <v>0</v>
      </c>
      <c r="CN404" s="29">
        <f t="shared" si="287"/>
        <v>0</v>
      </c>
      <c r="CO404" s="29">
        <f t="shared" si="288"/>
        <v>0</v>
      </c>
      <c r="CQ404" s="29">
        <f t="shared" si="289"/>
        <v>0</v>
      </c>
      <c r="CR404" s="29">
        <f t="shared" si="290"/>
        <v>0</v>
      </c>
      <c r="CS404" s="29">
        <f t="shared" si="291"/>
        <v>0</v>
      </c>
      <c r="CT404" s="29">
        <f t="shared" si="292"/>
        <v>0</v>
      </c>
      <c r="CU404" s="29">
        <f t="shared" si="293"/>
        <v>-75.44</v>
      </c>
      <c r="CV404" s="29">
        <f t="shared" si="294"/>
        <v>-75.44</v>
      </c>
      <c r="CW404" s="29">
        <f t="shared" si="295"/>
        <v>0</v>
      </c>
      <c r="CX404" s="29">
        <f t="shared" si="296"/>
        <v>-75.44</v>
      </c>
      <c r="CY404" s="29">
        <f t="shared" si="297"/>
        <v>0</v>
      </c>
      <c r="CZ404" s="29">
        <f t="shared" si="298"/>
        <v>0</v>
      </c>
      <c r="DA404" s="29">
        <f t="shared" si="299"/>
        <v>0</v>
      </c>
      <c r="DB404" s="29">
        <f t="shared" si="300"/>
        <v>0</v>
      </c>
      <c r="DC404" s="29">
        <f t="shared" si="301"/>
        <v>0</v>
      </c>
    </row>
    <row r="405" spans="11:107" s="2" customFormat="1">
      <c r="K405" s="17" t="s">
        <v>95</v>
      </c>
      <c r="L405" s="17" t="s">
        <v>441</v>
      </c>
      <c r="M405" s="17" t="s">
        <v>85</v>
      </c>
      <c r="N405" s="2" t="str">
        <f t="shared" si="265"/>
        <v>ED8G9K007AG</v>
      </c>
      <c r="O405" s="2" t="str">
        <f t="shared" si="263"/>
        <v>AG</v>
      </c>
      <c r="P405" s="2" t="str">
        <f t="shared" si="266"/>
        <v>ED8G-9K007-AG</v>
      </c>
      <c r="Q405" s="2" t="s">
        <v>3305</v>
      </c>
      <c r="R405" s="2" t="s">
        <v>3306</v>
      </c>
      <c r="S405" s="2" t="s">
        <v>2905</v>
      </c>
      <c r="T405" s="2">
        <v>1</v>
      </c>
      <c r="U405" s="2">
        <v>1</v>
      </c>
      <c r="V405" s="2">
        <v>1</v>
      </c>
      <c r="W405" s="2">
        <v>1</v>
      </c>
      <c r="X405" s="2" t="s">
        <v>1375</v>
      </c>
      <c r="Y405" s="2" t="s">
        <v>1375</v>
      </c>
      <c r="Z405" s="2">
        <v>1</v>
      </c>
      <c r="AA405" s="2" t="s">
        <v>1375</v>
      </c>
      <c r="AB405" s="2" t="s">
        <v>1375</v>
      </c>
      <c r="AC405" s="2" t="s">
        <v>1375</v>
      </c>
      <c r="AD405" s="2" t="s">
        <v>1375</v>
      </c>
      <c r="AE405" s="2" t="s">
        <v>1375</v>
      </c>
      <c r="AF405" s="2" t="s">
        <v>1375</v>
      </c>
      <c r="AL405" s="2">
        <f t="shared" si="271"/>
        <v>1</v>
      </c>
      <c r="AM405" s="2" t="str">
        <f t="shared" si="272"/>
        <v>ED8G</v>
      </c>
      <c r="AN405" s="2" t="str">
        <f t="shared" si="273"/>
        <v>9K007</v>
      </c>
      <c r="AO405" s="2" t="str">
        <f>TRIM(O405)</f>
        <v>AG</v>
      </c>
      <c r="AP405" s="2" t="str">
        <f t="shared" si="274"/>
        <v>ED8G-9K007-AG</v>
      </c>
      <c r="AQ405" s="2" t="s">
        <v>1672</v>
      </c>
      <c r="AR405" s="2" t="s">
        <v>1687</v>
      </c>
      <c r="AU405" s="2" t="s">
        <v>3034</v>
      </c>
      <c r="AV405" s="2" t="s">
        <v>2956</v>
      </c>
      <c r="AW405" s="2" t="s">
        <v>3676</v>
      </c>
      <c r="AY405" s="2" t="s">
        <v>1686</v>
      </c>
      <c r="AZ405" s="39" t="s">
        <v>1648</v>
      </c>
      <c r="BA405" s="2" t="s">
        <v>2115</v>
      </c>
      <c r="BB405" s="29"/>
      <c r="BC405" s="29"/>
      <c r="BD405" s="29"/>
      <c r="BE405" s="29"/>
      <c r="BF405" s="29"/>
      <c r="BG405" s="29">
        <v>-463.4</v>
      </c>
      <c r="BH405" s="29">
        <f t="shared" si="269"/>
        <v>0</v>
      </c>
      <c r="BI405" s="29">
        <f t="shared" si="270"/>
        <v>0</v>
      </c>
      <c r="BJ405" s="29">
        <f t="shared" si="275"/>
        <v>-463.4</v>
      </c>
      <c r="BK405" s="29">
        <f>BJ405/INDEX('EX-Rate'!A:I,MATCH('TT BoM '!BL405,'EX-Rate'!B:B,0),COLUMN('EX-Rate'!E:E))</f>
        <v>-66.915305883610145</v>
      </c>
      <c r="BL405" s="2" t="s">
        <v>2109</v>
      </c>
      <c r="BM405" s="2" t="str">
        <f t="shared" si="304"/>
        <v>LP</v>
      </c>
      <c r="BN405" s="2" t="s">
        <v>3133</v>
      </c>
      <c r="BO405" s="2" t="s">
        <v>2905</v>
      </c>
      <c r="BQ405" s="29"/>
      <c r="BR405" s="29"/>
      <c r="BS405" s="29"/>
      <c r="BT405" s="29"/>
      <c r="BU405" s="29"/>
      <c r="BV405" s="29"/>
      <c r="CC405" s="29">
        <f t="shared" si="276"/>
        <v>-66.915305883610145</v>
      </c>
      <c r="CD405" s="29">
        <f t="shared" si="277"/>
        <v>-66.915305883610145</v>
      </c>
      <c r="CE405" s="29">
        <f t="shared" si="278"/>
        <v>-66.915305883610145</v>
      </c>
      <c r="CF405" s="29">
        <f t="shared" si="279"/>
        <v>-66.915305883610145</v>
      </c>
      <c r="CG405" s="29">
        <f t="shared" si="280"/>
        <v>0</v>
      </c>
      <c r="CH405" s="29">
        <f t="shared" si="281"/>
        <v>0</v>
      </c>
      <c r="CI405" s="29">
        <f t="shared" si="282"/>
        <v>-66.915305883610145</v>
      </c>
      <c r="CJ405" s="29">
        <f t="shared" si="283"/>
        <v>0</v>
      </c>
      <c r="CK405" s="29">
        <f t="shared" si="284"/>
        <v>0</v>
      </c>
      <c r="CL405" s="29">
        <f t="shared" si="285"/>
        <v>0</v>
      </c>
      <c r="CM405" s="29">
        <f t="shared" si="286"/>
        <v>0</v>
      </c>
      <c r="CN405" s="29">
        <f t="shared" si="287"/>
        <v>0</v>
      </c>
      <c r="CO405" s="29">
        <f t="shared" si="288"/>
        <v>0</v>
      </c>
      <c r="CQ405" s="29">
        <f t="shared" si="289"/>
        <v>-463.4</v>
      </c>
      <c r="CR405" s="29">
        <f t="shared" si="290"/>
        <v>-463.4</v>
      </c>
      <c r="CS405" s="29">
        <f t="shared" si="291"/>
        <v>-463.4</v>
      </c>
      <c r="CT405" s="29">
        <f t="shared" si="292"/>
        <v>-463.4</v>
      </c>
      <c r="CU405" s="29">
        <f t="shared" si="293"/>
        <v>0</v>
      </c>
      <c r="CV405" s="29">
        <f t="shared" si="294"/>
        <v>0</v>
      </c>
      <c r="CW405" s="29">
        <f t="shared" si="295"/>
        <v>-463.4</v>
      </c>
      <c r="CX405" s="29">
        <f t="shared" si="296"/>
        <v>0</v>
      </c>
      <c r="CY405" s="29">
        <f t="shared" si="297"/>
        <v>0</v>
      </c>
      <c r="CZ405" s="29">
        <f t="shared" si="298"/>
        <v>0</v>
      </c>
      <c r="DA405" s="29">
        <f t="shared" si="299"/>
        <v>0</v>
      </c>
      <c r="DB405" s="29">
        <f t="shared" si="300"/>
        <v>0</v>
      </c>
      <c r="DC405" s="29">
        <f t="shared" si="301"/>
        <v>0</v>
      </c>
    </row>
    <row r="406" spans="11:107" s="2" customFormat="1">
      <c r="K406" s="17" t="s">
        <v>97</v>
      </c>
      <c r="L406" s="17" t="s">
        <v>441</v>
      </c>
      <c r="M406" s="17" t="s">
        <v>61</v>
      </c>
      <c r="N406" s="2" t="str">
        <f t="shared" si="265"/>
        <v>JD8G9K007BB</v>
      </c>
      <c r="O406" s="2" t="str">
        <f t="shared" si="263"/>
        <v>BB</v>
      </c>
      <c r="P406" s="2" t="str">
        <f t="shared" si="266"/>
        <v>JD8G-9K007-BB</v>
      </c>
      <c r="Q406" s="2" t="s">
        <v>3305</v>
      </c>
      <c r="R406" s="2" t="s">
        <v>3306</v>
      </c>
      <c r="S406" s="2" t="s">
        <v>2905</v>
      </c>
      <c r="T406" s="2" t="s">
        <v>1375</v>
      </c>
      <c r="U406" s="2" t="s">
        <v>1375</v>
      </c>
      <c r="V406" s="2" t="s">
        <v>1375</v>
      </c>
      <c r="W406" s="2" t="s">
        <v>1375</v>
      </c>
      <c r="X406" s="2" t="s">
        <v>1375</v>
      </c>
      <c r="Y406" s="2" t="s">
        <v>1375</v>
      </c>
      <c r="Z406" s="2" t="s">
        <v>1375</v>
      </c>
      <c r="AA406" s="2" t="s">
        <v>1375</v>
      </c>
      <c r="AB406" s="2">
        <v>1</v>
      </c>
      <c r="AC406" s="2">
        <v>1</v>
      </c>
      <c r="AD406" s="2">
        <v>1</v>
      </c>
      <c r="AE406" s="2">
        <v>1</v>
      </c>
      <c r="AF406" s="2">
        <v>1</v>
      </c>
      <c r="AL406" s="2">
        <f t="shared" si="271"/>
        <v>1</v>
      </c>
      <c r="AM406" s="2" t="str">
        <f t="shared" si="272"/>
        <v>JD8G</v>
      </c>
      <c r="AN406" s="2" t="str">
        <f t="shared" si="273"/>
        <v>9K007</v>
      </c>
      <c r="AO406" s="2" t="str">
        <f t="shared" si="302"/>
        <v>BB</v>
      </c>
      <c r="AP406" s="2" t="str">
        <f t="shared" si="274"/>
        <v>JD8G-9K007-BB</v>
      </c>
      <c r="AQ406" s="2" t="s">
        <v>1672</v>
      </c>
      <c r="AR406" s="2" t="s">
        <v>1673</v>
      </c>
      <c r="AS406" s="2" t="s">
        <v>3033</v>
      </c>
      <c r="AT406" s="2" t="s">
        <v>2165</v>
      </c>
      <c r="AU406" s="2" t="s">
        <v>3034</v>
      </c>
      <c r="AV406" s="2" t="s">
        <v>2953</v>
      </c>
      <c r="AW406" s="2" t="s">
        <v>2954</v>
      </c>
      <c r="AX406" s="2" t="s">
        <v>2955</v>
      </c>
      <c r="AY406" s="2" t="s">
        <v>2108</v>
      </c>
      <c r="AZ406" s="39" t="s">
        <v>1648</v>
      </c>
      <c r="BA406" s="2" t="s">
        <v>2115</v>
      </c>
      <c r="BB406" s="29">
        <v>-638.26</v>
      </c>
      <c r="BC406" s="29">
        <v>-1.33</v>
      </c>
      <c r="BD406" s="29">
        <v>-7.87</v>
      </c>
      <c r="BE406" s="29">
        <v>0</v>
      </c>
      <c r="BF406" s="29">
        <v>-39.71</v>
      </c>
      <c r="BG406" s="29">
        <v>-687.17000000000007</v>
      </c>
      <c r="BH406" s="29">
        <f t="shared" si="269"/>
        <v>0</v>
      </c>
      <c r="BI406" s="29">
        <f t="shared" si="270"/>
        <v>0</v>
      </c>
      <c r="BJ406" s="29">
        <f t="shared" si="275"/>
        <v>-687.17000000000007</v>
      </c>
      <c r="BK406" s="29">
        <f>BJ406/INDEX('EX-Rate'!A:I,MATCH('TT BoM '!BL406,'EX-Rate'!B:B,0),COLUMN('EX-Rate'!E:E))</f>
        <v>-99.227860906431559</v>
      </c>
      <c r="BL406" s="2" t="s">
        <v>2109</v>
      </c>
      <c r="BM406" s="2" t="str">
        <f t="shared" si="304"/>
        <v>LP</v>
      </c>
      <c r="BN406" s="2" t="s">
        <v>2900</v>
      </c>
      <c r="BO406" s="2" t="s">
        <v>2904</v>
      </c>
      <c r="BQ406" s="29">
        <v>-310000</v>
      </c>
      <c r="BR406" s="29">
        <v>-310000</v>
      </c>
      <c r="BS406" s="29"/>
      <c r="BT406" s="29">
        <v>-1620020</v>
      </c>
      <c r="BU406" s="29">
        <v>40793</v>
      </c>
      <c r="BV406" s="29">
        <v>0</v>
      </c>
      <c r="CC406" s="29">
        <f t="shared" si="276"/>
        <v>0</v>
      </c>
      <c r="CD406" s="29">
        <f t="shared" si="277"/>
        <v>0</v>
      </c>
      <c r="CE406" s="29">
        <f t="shared" si="278"/>
        <v>0</v>
      </c>
      <c r="CF406" s="29">
        <f t="shared" si="279"/>
        <v>0</v>
      </c>
      <c r="CG406" s="29">
        <f t="shared" si="280"/>
        <v>0</v>
      </c>
      <c r="CH406" s="29">
        <f t="shared" si="281"/>
        <v>0</v>
      </c>
      <c r="CI406" s="29">
        <f t="shared" si="282"/>
        <v>0</v>
      </c>
      <c r="CJ406" s="29">
        <f t="shared" si="283"/>
        <v>0</v>
      </c>
      <c r="CK406" s="29">
        <f t="shared" si="284"/>
        <v>-99.227860906431559</v>
      </c>
      <c r="CL406" s="29">
        <f t="shared" si="285"/>
        <v>-99.227860906431559</v>
      </c>
      <c r="CM406" s="29">
        <f t="shared" si="286"/>
        <v>-99.227860906431559</v>
      </c>
      <c r="CN406" s="29">
        <f t="shared" si="287"/>
        <v>-99.227860906431559</v>
      </c>
      <c r="CO406" s="29">
        <f t="shared" si="288"/>
        <v>-99.227860906431559</v>
      </c>
      <c r="CQ406" s="29">
        <f t="shared" si="289"/>
        <v>0</v>
      </c>
      <c r="CR406" s="29">
        <f t="shared" si="290"/>
        <v>0</v>
      </c>
      <c r="CS406" s="29">
        <f t="shared" si="291"/>
        <v>0</v>
      </c>
      <c r="CT406" s="29">
        <f t="shared" si="292"/>
        <v>0</v>
      </c>
      <c r="CU406" s="29">
        <f t="shared" si="293"/>
        <v>0</v>
      </c>
      <c r="CV406" s="29">
        <f t="shared" si="294"/>
        <v>0</v>
      </c>
      <c r="CW406" s="29">
        <f t="shared" si="295"/>
        <v>0</v>
      </c>
      <c r="CX406" s="29">
        <f t="shared" si="296"/>
        <v>0</v>
      </c>
      <c r="CY406" s="29">
        <f t="shared" si="297"/>
        <v>-687.17000000000007</v>
      </c>
      <c r="CZ406" s="29">
        <f t="shared" si="298"/>
        <v>-687.17000000000007</v>
      </c>
      <c r="DA406" s="29">
        <f t="shared" si="299"/>
        <v>-687.17000000000007</v>
      </c>
      <c r="DB406" s="29">
        <f t="shared" si="300"/>
        <v>-687.17000000000007</v>
      </c>
      <c r="DC406" s="29">
        <f t="shared" si="301"/>
        <v>-687.17000000000007</v>
      </c>
    </row>
    <row r="407" spans="11:107" s="2" customFormat="1">
      <c r="K407" s="17" t="s">
        <v>97</v>
      </c>
      <c r="L407" s="17" t="s">
        <v>441</v>
      </c>
      <c r="M407" s="17" t="s">
        <v>36</v>
      </c>
      <c r="N407" s="2" t="str">
        <f t="shared" si="265"/>
        <v>JD8G9K007CB</v>
      </c>
      <c r="O407" s="2" t="str">
        <f t="shared" si="263"/>
        <v>CB</v>
      </c>
      <c r="P407" s="2" t="str">
        <f t="shared" si="266"/>
        <v>JD8G-9K007-CB</v>
      </c>
      <c r="Q407" s="2" t="s">
        <v>3305</v>
      </c>
      <c r="R407" s="2" t="s">
        <v>3306</v>
      </c>
      <c r="S407" s="2" t="s">
        <v>2905</v>
      </c>
      <c r="T407" s="2" t="s">
        <v>1375</v>
      </c>
      <c r="U407" s="2" t="s">
        <v>1375</v>
      </c>
      <c r="V407" s="2" t="s">
        <v>1375</v>
      </c>
      <c r="W407" s="2" t="s">
        <v>1375</v>
      </c>
      <c r="X407" s="2">
        <v>1</v>
      </c>
      <c r="Y407" s="2">
        <v>1</v>
      </c>
      <c r="Z407" s="2" t="s">
        <v>1375</v>
      </c>
      <c r="AA407" s="2">
        <v>1</v>
      </c>
      <c r="AB407" s="2" t="s">
        <v>1375</v>
      </c>
      <c r="AC407" s="2" t="s">
        <v>1375</v>
      </c>
      <c r="AD407" s="2" t="s">
        <v>1375</v>
      </c>
      <c r="AE407" s="2" t="s">
        <v>1375</v>
      </c>
      <c r="AF407" s="2" t="s">
        <v>1375</v>
      </c>
      <c r="AL407" s="2">
        <f t="shared" si="271"/>
        <v>1</v>
      </c>
      <c r="AM407" s="2" t="str">
        <f t="shared" si="272"/>
        <v>JD8G</v>
      </c>
      <c r="AN407" s="2" t="str">
        <f t="shared" si="273"/>
        <v>9K007</v>
      </c>
      <c r="AO407" s="2" t="str">
        <f t="shared" si="302"/>
        <v>CB</v>
      </c>
      <c r="AP407" s="2" t="str">
        <f t="shared" si="274"/>
        <v>JD8G-9K007-CB</v>
      </c>
      <c r="AQ407" s="2" t="s">
        <v>1672</v>
      </c>
      <c r="AR407" s="2" t="s">
        <v>1673</v>
      </c>
      <c r="AS407" s="2" t="s">
        <v>1401</v>
      </c>
      <c r="AT407" s="2" t="s">
        <v>2202</v>
      </c>
      <c r="AU407" s="2" t="s">
        <v>3034</v>
      </c>
      <c r="AV407" s="2" t="s">
        <v>2956</v>
      </c>
      <c r="AW407" s="2">
        <v>0</v>
      </c>
      <c r="AX407" s="2">
        <v>0</v>
      </c>
      <c r="AY407" s="2">
        <v>0</v>
      </c>
      <c r="AZ407" s="39" t="s">
        <v>1648</v>
      </c>
      <c r="BA407" s="2" t="s">
        <v>2115</v>
      </c>
      <c r="BB407" s="29">
        <v>-502.08</v>
      </c>
      <c r="BC407" s="29">
        <v>-2.4249999999999998</v>
      </c>
      <c r="BD407" s="29">
        <v>-3</v>
      </c>
      <c r="BE407" s="29">
        <v>-1.08</v>
      </c>
      <c r="BF407" s="29">
        <v>0</v>
      </c>
      <c r="BG407" s="29">
        <v>-508.58499999999998</v>
      </c>
      <c r="BH407" s="29">
        <f t="shared" si="269"/>
        <v>0</v>
      </c>
      <c r="BI407" s="29">
        <f t="shared" si="270"/>
        <v>0</v>
      </c>
      <c r="BJ407" s="29">
        <f t="shared" si="275"/>
        <v>-508.58499999999998</v>
      </c>
      <c r="BK407" s="29">
        <f>BJ407/INDEX('EX-Rate'!A:I,MATCH('TT BoM '!BL407,'EX-Rate'!B:B,0),COLUMN('EX-Rate'!E:E))</f>
        <v>-73.440053609874539</v>
      </c>
      <c r="BL407" s="2" t="s">
        <v>2109</v>
      </c>
      <c r="BM407" s="2" t="str">
        <f t="shared" si="304"/>
        <v>LP</v>
      </c>
      <c r="BN407" s="2" t="s">
        <v>2901</v>
      </c>
      <c r="BO407" s="2" t="s">
        <v>2905</v>
      </c>
      <c r="BQ407" s="29">
        <v>-301000</v>
      </c>
      <c r="BR407" s="29">
        <v>-301000</v>
      </c>
      <c r="BS407" s="29"/>
      <c r="BT407" s="29">
        <v>0</v>
      </c>
      <c r="BU407" s="29">
        <v>0</v>
      </c>
      <c r="BV407" s="29">
        <v>0</v>
      </c>
      <c r="CC407" s="29">
        <f t="shared" si="276"/>
        <v>0</v>
      </c>
      <c r="CD407" s="29">
        <f t="shared" si="277"/>
        <v>0</v>
      </c>
      <c r="CE407" s="29">
        <f t="shared" si="278"/>
        <v>0</v>
      </c>
      <c r="CF407" s="29">
        <f t="shared" si="279"/>
        <v>0</v>
      </c>
      <c r="CG407" s="29">
        <f t="shared" si="280"/>
        <v>-73.440053609874539</v>
      </c>
      <c r="CH407" s="29">
        <f t="shared" si="281"/>
        <v>-73.440053609874539</v>
      </c>
      <c r="CI407" s="29">
        <f t="shared" si="282"/>
        <v>0</v>
      </c>
      <c r="CJ407" s="29">
        <f t="shared" si="283"/>
        <v>-73.440053609874539</v>
      </c>
      <c r="CK407" s="29">
        <f t="shared" si="284"/>
        <v>0</v>
      </c>
      <c r="CL407" s="29">
        <f t="shared" si="285"/>
        <v>0</v>
      </c>
      <c r="CM407" s="29">
        <f t="shared" si="286"/>
        <v>0</v>
      </c>
      <c r="CN407" s="29">
        <f t="shared" si="287"/>
        <v>0</v>
      </c>
      <c r="CO407" s="29">
        <f t="shared" si="288"/>
        <v>0</v>
      </c>
      <c r="CQ407" s="29">
        <f t="shared" si="289"/>
        <v>0</v>
      </c>
      <c r="CR407" s="29">
        <f t="shared" si="290"/>
        <v>0</v>
      </c>
      <c r="CS407" s="29">
        <f t="shared" si="291"/>
        <v>0</v>
      </c>
      <c r="CT407" s="29">
        <f t="shared" si="292"/>
        <v>0</v>
      </c>
      <c r="CU407" s="29">
        <f t="shared" si="293"/>
        <v>-508.58499999999998</v>
      </c>
      <c r="CV407" s="29">
        <f t="shared" si="294"/>
        <v>-508.58499999999998</v>
      </c>
      <c r="CW407" s="29">
        <f t="shared" si="295"/>
        <v>0</v>
      </c>
      <c r="CX407" s="29">
        <f t="shared" si="296"/>
        <v>-508.58499999999998</v>
      </c>
      <c r="CY407" s="29">
        <f t="shared" si="297"/>
        <v>0</v>
      </c>
      <c r="CZ407" s="29">
        <f t="shared" si="298"/>
        <v>0</v>
      </c>
      <c r="DA407" s="29">
        <f t="shared" si="299"/>
        <v>0</v>
      </c>
      <c r="DB407" s="29">
        <f t="shared" si="300"/>
        <v>0</v>
      </c>
      <c r="DC407" s="29">
        <f t="shared" si="301"/>
        <v>0</v>
      </c>
    </row>
    <row r="408" spans="11:107" s="2" customFormat="1">
      <c r="K408" s="17" t="s">
        <v>97</v>
      </c>
      <c r="L408" s="17" t="s">
        <v>442</v>
      </c>
      <c r="M408" s="17" t="s">
        <v>66</v>
      </c>
      <c r="N408" s="2" t="str">
        <f t="shared" si="265"/>
        <v>JD8G9L291AD</v>
      </c>
      <c r="O408" s="2" t="str">
        <f t="shared" si="263"/>
        <v>AD</v>
      </c>
      <c r="P408" s="2" t="str">
        <f t="shared" si="266"/>
        <v>JD8G-9L291-AD</v>
      </c>
      <c r="Q408" s="2" t="s">
        <v>3305</v>
      </c>
      <c r="R408" s="2" t="s">
        <v>3306</v>
      </c>
      <c r="S408" s="2" t="s">
        <v>3328</v>
      </c>
      <c r="T408" s="2">
        <v>1</v>
      </c>
      <c r="U408" s="2">
        <v>1</v>
      </c>
      <c r="V408" s="2">
        <v>1</v>
      </c>
      <c r="W408" s="2">
        <v>1</v>
      </c>
      <c r="X408" s="2" t="s">
        <v>1375</v>
      </c>
      <c r="Y408" s="2" t="s">
        <v>1375</v>
      </c>
      <c r="Z408" s="2">
        <v>1</v>
      </c>
      <c r="AA408" s="2" t="s">
        <v>1375</v>
      </c>
      <c r="AB408" s="2" t="s">
        <v>1375</v>
      </c>
      <c r="AC408" s="2" t="s">
        <v>1375</v>
      </c>
      <c r="AD408" s="2" t="s">
        <v>1375</v>
      </c>
      <c r="AE408" s="2" t="s">
        <v>1375</v>
      </c>
      <c r="AF408" s="2" t="s">
        <v>1375</v>
      </c>
      <c r="AL408" s="2">
        <f t="shared" si="271"/>
        <v>1</v>
      </c>
      <c r="AM408" s="2" t="str">
        <f t="shared" si="272"/>
        <v>JD8G</v>
      </c>
      <c r="AN408" s="2" t="str">
        <f t="shared" si="273"/>
        <v>9L291</v>
      </c>
      <c r="AO408" s="2" t="str">
        <f t="shared" si="302"/>
        <v>AD</v>
      </c>
      <c r="AP408" s="2" t="str">
        <f t="shared" si="274"/>
        <v>JD8G-9L291-AD</v>
      </c>
      <c r="AQ408" s="2" t="s">
        <v>1672</v>
      </c>
      <c r="AR408" s="2" t="s">
        <v>1673</v>
      </c>
      <c r="AS408" s="2" t="s">
        <v>2164</v>
      </c>
      <c r="AT408" s="2" t="s">
        <v>2165</v>
      </c>
      <c r="AU408" s="2" t="s">
        <v>2118</v>
      </c>
      <c r="AV408" s="2" t="s">
        <v>2452</v>
      </c>
      <c r="AW408" s="2" t="s">
        <v>2453</v>
      </c>
      <c r="AX408" s="2" t="s">
        <v>2957</v>
      </c>
      <c r="AY408" s="2" t="s">
        <v>2108</v>
      </c>
      <c r="AZ408" s="39" t="s">
        <v>1648</v>
      </c>
      <c r="BA408" s="2" t="s">
        <v>2115</v>
      </c>
      <c r="BB408" s="29">
        <v>-142.87</v>
      </c>
      <c r="BC408" s="29">
        <v>0</v>
      </c>
      <c r="BD408" s="29">
        <v>0</v>
      </c>
      <c r="BE408" s="29">
        <v>0</v>
      </c>
      <c r="BF408" s="29">
        <v>0</v>
      </c>
      <c r="BG408" s="29">
        <v>-140.55000000000001</v>
      </c>
      <c r="BH408" s="29">
        <f t="shared" si="269"/>
        <v>0</v>
      </c>
      <c r="BI408" s="29">
        <f t="shared" si="270"/>
        <v>0</v>
      </c>
      <c r="BJ408" s="29">
        <f t="shared" si="275"/>
        <v>-140.55000000000001</v>
      </c>
      <c r="BK408" s="29">
        <f>BJ408/INDEX('EX-Rate'!A:I,MATCH('TT BoM '!BL408,'EX-Rate'!B:B,0),COLUMN('EX-Rate'!E:E))</f>
        <v>-20.295524907081152</v>
      </c>
      <c r="BL408" s="2" t="s">
        <v>2109</v>
      </c>
      <c r="BM408" s="2" t="str">
        <f t="shared" si="304"/>
        <v>LP</v>
      </c>
      <c r="BN408" s="2" t="s">
        <v>2455</v>
      </c>
      <c r="BO408" s="2" t="s">
        <v>2456</v>
      </c>
      <c r="BQ408" s="29">
        <v>0</v>
      </c>
      <c r="BR408" s="29">
        <v>0</v>
      </c>
      <c r="BS408" s="29"/>
      <c r="BT408" s="29">
        <v>0</v>
      </c>
      <c r="BU408" s="29">
        <v>0</v>
      </c>
      <c r="BV408" s="29">
        <v>0</v>
      </c>
      <c r="CC408" s="29">
        <f t="shared" si="276"/>
        <v>-20.295524907081152</v>
      </c>
      <c r="CD408" s="29">
        <f t="shared" si="277"/>
        <v>-20.295524907081152</v>
      </c>
      <c r="CE408" s="29">
        <f t="shared" si="278"/>
        <v>-20.295524907081152</v>
      </c>
      <c r="CF408" s="29">
        <f t="shared" si="279"/>
        <v>-20.295524907081152</v>
      </c>
      <c r="CG408" s="29">
        <f t="shared" si="280"/>
        <v>0</v>
      </c>
      <c r="CH408" s="29">
        <f t="shared" si="281"/>
        <v>0</v>
      </c>
      <c r="CI408" s="29">
        <f t="shared" si="282"/>
        <v>-20.295524907081152</v>
      </c>
      <c r="CJ408" s="29">
        <f t="shared" si="283"/>
        <v>0</v>
      </c>
      <c r="CK408" s="29">
        <f t="shared" si="284"/>
        <v>0</v>
      </c>
      <c r="CL408" s="29">
        <f t="shared" si="285"/>
        <v>0</v>
      </c>
      <c r="CM408" s="29">
        <f t="shared" si="286"/>
        <v>0</v>
      </c>
      <c r="CN408" s="29">
        <f t="shared" si="287"/>
        <v>0</v>
      </c>
      <c r="CO408" s="29">
        <f t="shared" si="288"/>
        <v>0</v>
      </c>
      <c r="CQ408" s="29">
        <f t="shared" si="289"/>
        <v>-140.55000000000001</v>
      </c>
      <c r="CR408" s="29">
        <f t="shared" si="290"/>
        <v>-140.55000000000001</v>
      </c>
      <c r="CS408" s="29">
        <f t="shared" si="291"/>
        <v>-140.55000000000001</v>
      </c>
      <c r="CT408" s="29">
        <f t="shared" si="292"/>
        <v>-140.55000000000001</v>
      </c>
      <c r="CU408" s="29">
        <f t="shared" si="293"/>
        <v>0</v>
      </c>
      <c r="CV408" s="29">
        <f t="shared" si="294"/>
        <v>0</v>
      </c>
      <c r="CW408" s="29">
        <f t="shared" si="295"/>
        <v>-140.55000000000001</v>
      </c>
      <c r="CX408" s="29">
        <f t="shared" si="296"/>
        <v>0</v>
      </c>
      <c r="CY408" s="29">
        <f t="shared" si="297"/>
        <v>0</v>
      </c>
      <c r="CZ408" s="29">
        <f t="shared" si="298"/>
        <v>0</v>
      </c>
      <c r="DA408" s="29">
        <f t="shared" si="299"/>
        <v>0</v>
      </c>
      <c r="DB408" s="29">
        <f t="shared" si="300"/>
        <v>0</v>
      </c>
      <c r="DC408" s="29">
        <f t="shared" si="301"/>
        <v>0</v>
      </c>
    </row>
    <row r="409" spans="11:107" s="2" customFormat="1">
      <c r="K409" s="17" t="s">
        <v>97</v>
      </c>
      <c r="L409" s="17" t="s">
        <v>442</v>
      </c>
      <c r="M409" s="17" t="s">
        <v>62</v>
      </c>
      <c r="N409" s="2" t="str">
        <f t="shared" si="265"/>
        <v>JD8G9L291BC</v>
      </c>
      <c r="O409" s="2" t="str">
        <f t="shared" si="263"/>
        <v>BC</v>
      </c>
      <c r="P409" s="2" t="str">
        <f t="shared" si="266"/>
        <v>JD8G-9L291-BC</v>
      </c>
      <c r="Q409" s="2" t="s">
        <v>3305</v>
      </c>
      <c r="R409" s="2" t="s">
        <v>3306</v>
      </c>
      <c r="S409" s="2" t="s">
        <v>3328</v>
      </c>
      <c r="T409" s="2" t="s">
        <v>1375</v>
      </c>
      <c r="U409" s="2" t="s">
        <v>1375</v>
      </c>
      <c r="V409" s="2" t="s">
        <v>1375</v>
      </c>
      <c r="W409" s="2" t="s">
        <v>1375</v>
      </c>
      <c r="X409" s="2" t="s">
        <v>1375</v>
      </c>
      <c r="Y409" s="2" t="s">
        <v>1375</v>
      </c>
      <c r="Z409" s="2" t="s">
        <v>1375</v>
      </c>
      <c r="AA409" s="2" t="s">
        <v>1375</v>
      </c>
      <c r="AB409" s="2">
        <v>1</v>
      </c>
      <c r="AC409" s="2">
        <v>1</v>
      </c>
      <c r="AD409" s="2">
        <v>1</v>
      </c>
      <c r="AE409" s="2">
        <v>1</v>
      </c>
      <c r="AF409" s="2">
        <v>1</v>
      </c>
      <c r="AL409" s="2">
        <f t="shared" si="271"/>
        <v>1</v>
      </c>
      <c r="AM409" s="2" t="str">
        <f t="shared" si="272"/>
        <v>JD8G</v>
      </c>
      <c r="AN409" s="2" t="str">
        <f t="shared" si="273"/>
        <v>9L291</v>
      </c>
      <c r="AO409" s="2" t="str">
        <f t="shared" si="302"/>
        <v>BC</v>
      </c>
      <c r="AP409" s="2" t="str">
        <f t="shared" si="274"/>
        <v>JD8G-9L291-BC</v>
      </c>
      <c r="AQ409" s="2" t="s">
        <v>1672</v>
      </c>
      <c r="AR409" s="2" t="s">
        <v>1673</v>
      </c>
      <c r="AS409" s="2" t="s">
        <v>2164</v>
      </c>
      <c r="AT409" s="2" t="s">
        <v>2165</v>
      </c>
      <c r="AU409" s="2" t="s">
        <v>2118</v>
      </c>
      <c r="AV409" s="2" t="s">
        <v>2452</v>
      </c>
      <c r="AW409" s="2" t="s">
        <v>2453</v>
      </c>
      <c r="AX409" s="2" t="s">
        <v>2957</v>
      </c>
      <c r="AY409" s="2" t="s">
        <v>2108</v>
      </c>
      <c r="AZ409" s="39" t="s">
        <v>1648</v>
      </c>
      <c r="BA409" s="2" t="s">
        <v>2115</v>
      </c>
      <c r="BB409" s="29">
        <v>-146.64000000000001</v>
      </c>
      <c r="BC409" s="29">
        <v>0</v>
      </c>
      <c r="BD409" s="29">
        <v>0</v>
      </c>
      <c r="BE409" s="29">
        <v>0</v>
      </c>
      <c r="BF409" s="29">
        <v>0</v>
      </c>
      <c r="BG409" s="29">
        <v>-146.64000000000001</v>
      </c>
      <c r="BH409" s="29">
        <f t="shared" si="269"/>
        <v>0</v>
      </c>
      <c r="BI409" s="29">
        <f t="shared" si="270"/>
        <v>0</v>
      </c>
      <c r="BJ409" s="29">
        <f t="shared" si="275"/>
        <v>-146.64000000000001</v>
      </c>
      <c r="BK409" s="29">
        <f>BJ409/INDEX('EX-Rate'!A:I,MATCH('TT BoM '!BL409,'EX-Rate'!B:B,0),COLUMN('EX-Rate'!E:E))</f>
        <v>-21.174925452681467</v>
      </c>
      <c r="BL409" s="2" t="s">
        <v>2109</v>
      </c>
      <c r="BM409" s="2" t="str">
        <f t="shared" si="304"/>
        <v>LP</v>
      </c>
      <c r="BN409" s="2" t="s">
        <v>2455</v>
      </c>
      <c r="BO409" s="2" t="s">
        <v>2456</v>
      </c>
      <c r="BQ409" s="29">
        <v>0</v>
      </c>
      <c r="BR409" s="29">
        <v>0</v>
      </c>
      <c r="BS409" s="29"/>
      <c r="BT409" s="29">
        <v>0</v>
      </c>
      <c r="BU409" s="29">
        <v>0</v>
      </c>
      <c r="BV409" s="29">
        <v>0</v>
      </c>
      <c r="CC409" s="29">
        <f t="shared" si="276"/>
        <v>0</v>
      </c>
      <c r="CD409" s="29">
        <f t="shared" si="277"/>
        <v>0</v>
      </c>
      <c r="CE409" s="29">
        <f t="shared" si="278"/>
        <v>0</v>
      </c>
      <c r="CF409" s="29">
        <f t="shared" si="279"/>
        <v>0</v>
      </c>
      <c r="CG409" s="29">
        <f t="shared" si="280"/>
        <v>0</v>
      </c>
      <c r="CH409" s="29">
        <f t="shared" si="281"/>
        <v>0</v>
      </c>
      <c r="CI409" s="29">
        <f t="shared" si="282"/>
        <v>0</v>
      </c>
      <c r="CJ409" s="29">
        <f t="shared" si="283"/>
        <v>0</v>
      </c>
      <c r="CK409" s="29">
        <f t="shared" si="284"/>
        <v>-21.174925452681467</v>
      </c>
      <c r="CL409" s="29">
        <f t="shared" si="285"/>
        <v>-21.174925452681467</v>
      </c>
      <c r="CM409" s="29">
        <f t="shared" si="286"/>
        <v>-21.174925452681467</v>
      </c>
      <c r="CN409" s="29">
        <f t="shared" si="287"/>
        <v>-21.174925452681467</v>
      </c>
      <c r="CO409" s="29">
        <f t="shared" si="288"/>
        <v>-21.174925452681467</v>
      </c>
      <c r="CQ409" s="29">
        <f t="shared" si="289"/>
        <v>0</v>
      </c>
      <c r="CR409" s="29">
        <f t="shared" si="290"/>
        <v>0</v>
      </c>
      <c r="CS409" s="29">
        <f t="shared" si="291"/>
        <v>0</v>
      </c>
      <c r="CT409" s="29">
        <f t="shared" si="292"/>
        <v>0</v>
      </c>
      <c r="CU409" s="29">
        <f t="shared" si="293"/>
        <v>0</v>
      </c>
      <c r="CV409" s="29">
        <f t="shared" si="294"/>
        <v>0</v>
      </c>
      <c r="CW409" s="29">
        <f t="shared" si="295"/>
        <v>0</v>
      </c>
      <c r="CX409" s="29">
        <f t="shared" si="296"/>
        <v>0</v>
      </c>
      <c r="CY409" s="29">
        <f t="shared" si="297"/>
        <v>-146.64000000000001</v>
      </c>
      <c r="CZ409" s="29">
        <f t="shared" si="298"/>
        <v>-146.64000000000001</v>
      </c>
      <c r="DA409" s="29">
        <f t="shared" si="299"/>
        <v>-146.64000000000001</v>
      </c>
      <c r="DB409" s="29">
        <f t="shared" si="300"/>
        <v>-146.64000000000001</v>
      </c>
      <c r="DC409" s="29">
        <f t="shared" si="301"/>
        <v>-146.64000000000001</v>
      </c>
    </row>
    <row r="410" spans="11:107" s="2" customFormat="1">
      <c r="K410" s="17" t="s">
        <v>97</v>
      </c>
      <c r="L410" s="17" t="s">
        <v>442</v>
      </c>
      <c r="M410" s="17" t="s">
        <v>137</v>
      </c>
      <c r="N410" s="2" t="str">
        <f t="shared" si="265"/>
        <v>JD8G9L291CC</v>
      </c>
      <c r="O410" s="2" t="str">
        <f t="shared" si="263"/>
        <v>CC</v>
      </c>
      <c r="P410" s="2" t="str">
        <f t="shared" si="266"/>
        <v>JD8G-9L291-CC</v>
      </c>
      <c r="Q410" s="2" t="s">
        <v>3305</v>
      </c>
      <c r="R410" s="2" t="s">
        <v>3306</v>
      </c>
      <c r="S410" s="2" t="s">
        <v>3328</v>
      </c>
      <c r="T410" s="2" t="s">
        <v>1375</v>
      </c>
      <c r="U410" s="2" t="s">
        <v>1375</v>
      </c>
      <c r="V410" s="2" t="s">
        <v>1375</v>
      </c>
      <c r="W410" s="2" t="s">
        <v>1375</v>
      </c>
      <c r="X410" s="2">
        <v>1</v>
      </c>
      <c r="Y410" s="2">
        <v>1</v>
      </c>
      <c r="Z410" s="2" t="s">
        <v>1375</v>
      </c>
      <c r="AA410" s="2">
        <v>1</v>
      </c>
      <c r="AB410" s="2" t="s">
        <v>1375</v>
      </c>
      <c r="AC410" s="2" t="s">
        <v>1375</v>
      </c>
      <c r="AD410" s="2" t="s">
        <v>1375</v>
      </c>
      <c r="AE410" s="2" t="s">
        <v>1375</v>
      </c>
      <c r="AF410" s="2" t="s">
        <v>1375</v>
      </c>
      <c r="AL410" s="2">
        <f t="shared" si="271"/>
        <v>1</v>
      </c>
      <c r="AM410" s="2" t="str">
        <f t="shared" si="272"/>
        <v>JD8G</v>
      </c>
      <c r="AN410" s="2" t="str">
        <f t="shared" si="273"/>
        <v>9L291</v>
      </c>
      <c r="AO410" s="2" t="str">
        <f t="shared" si="302"/>
        <v>CC</v>
      </c>
      <c r="AP410" s="2" t="str">
        <f t="shared" si="274"/>
        <v>JD8G-9L291-CC</v>
      </c>
      <c r="AQ410" s="2" t="s">
        <v>1672</v>
      </c>
      <c r="AR410" s="2" t="s">
        <v>1673</v>
      </c>
      <c r="AS410" s="2" t="s">
        <v>2164</v>
      </c>
      <c r="AT410" s="2" t="s">
        <v>2165</v>
      </c>
      <c r="AU410" s="2" t="s">
        <v>2118</v>
      </c>
      <c r="AV410" s="2" t="s">
        <v>2452</v>
      </c>
      <c r="AW410" s="2" t="s">
        <v>2453</v>
      </c>
      <c r="AX410" s="2" t="s">
        <v>2957</v>
      </c>
      <c r="AY410" s="2" t="s">
        <v>2108</v>
      </c>
      <c r="AZ410" s="39" t="s">
        <v>1648</v>
      </c>
      <c r="BA410" s="2" t="s">
        <v>2115</v>
      </c>
      <c r="BB410" s="29">
        <v>-152.06</v>
      </c>
      <c r="BC410" s="29">
        <v>0</v>
      </c>
      <c r="BD410" s="29">
        <v>0</v>
      </c>
      <c r="BE410" s="29">
        <v>0</v>
      </c>
      <c r="BF410" s="29">
        <v>0</v>
      </c>
      <c r="BG410" s="29">
        <v>-152.06</v>
      </c>
      <c r="BH410" s="29">
        <f t="shared" si="269"/>
        <v>0</v>
      </c>
      <c r="BI410" s="29">
        <f t="shared" si="270"/>
        <v>0</v>
      </c>
      <c r="BJ410" s="29">
        <f t="shared" si="275"/>
        <v>-152.06</v>
      </c>
      <c r="BK410" s="29">
        <f>BJ410/INDEX('EX-Rate'!A:I,MATCH('TT BoM '!BL410,'EX-Rate'!B:B,0),COLUMN('EX-Rate'!E:E))</f>
        <v>-21.957577498191107</v>
      </c>
      <c r="BL410" s="2" t="s">
        <v>2109</v>
      </c>
      <c r="BM410" s="2" t="str">
        <f t="shared" si="304"/>
        <v>LP</v>
      </c>
      <c r="BN410" s="2" t="s">
        <v>2455</v>
      </c>
      <c r="BO410" s="2" t="s">
        <v>2456</v>
      </c>
      <c r="BQ410" s="29">
        <v>0</v>
      </c>
      <c r="BR410" s="29">
        <v>0</v>
      </c>
      <c r="BS410" s="29"/>
      <c r="BT410" s="29">
        <v>0</v>
      </c>
      <c r="BU410" s="29">
        <v>0</v>
      </c>
      <c r="BV410" s="29">
        <v>0</v>
      </c>
      <c r="CC410" s="29">
        <f t="shared" si="276"/>
        <v>0</v>
      </c>
      <c r="CD410" s="29">
        <f t="shared" si="277"/>
        <v>0</v>
      </c>
      <c r="CE410" s="29">
        <f t="shared" si="278"/>
        <v>0</v>
      </c>
      <c r="CF410" s="29">
        <f t="shared" si="279"/>
        <v>0</v>
      </c>
      <c r="CG410" s="29">
        <f t="shared" si="280"/>
        <v>-21.957577498191107</v>
      </c>
      <c r="CH410" s="29">
        <f t="shared" si="281"/>
        <v>-21.957577498191107</v>
      </c>
      <c r="CI410" s="29">
        <f t="shared" si="282"/>
        <v>0</v>
      </c>
      <c r="CJ410" s="29">
        <f t="shared" si="283"/>
        <v>-21.957577498191107</v>
      </c>
      <c r="CK410" s="29">
        <f t="shared" si="284"/>
        <v>0</v>
      </c>
      <c r="CL410" s="29">
        <f t="shared" si="285"/>
        <v>0</v>
      </c>
      <c r="CM410" s="29">
        <f t="shared" si="286"/>
        <v>0</v>
      </c>
      <c r="CN410" s="29">
        <f t="shared" si="287"/>
        <v>0</v>
      </c>
      <c r="CO410" s="29">
        <f t="shared" si="288"/>
        <v>0</v>
      </c>
      <c r="CQ410" s="29">
        <f t="shared" si="289"/>
        <v>0</v>
      </c>
      <c r="CR410" s="29">
        <f t="shared" si="290"/>
        <v>0</v>
      </c>
      <c r="CS410" s="29">
        <f t="shared" si="291"/>
        <v>0</v>
      </c>
      <c r="CT410" s="29">
        <f t="shared" si="292"/>
        <v>0</v>
      </c>
      <c r="CU410" s="29">
        <f t="shared" si="293"/>
        <v>-152.06</v>
      </c>
      <c r="CV410" s="29">
        <f t="shared" si="294"/>
        <v>-152.06</v>
      </c>
      <c r="CW410" s="29">
        <f t="shared" si="295"/>
        <v>0</v>
      </c>
      <c r="CX410" s="29">
        <f t="shared" si="296"/>
        <v>-152.06</v>
      </c>
      <c r="CY410" s="29">
        <f t="shared" si="297"/>
        <v>0</v>
      </c>
      <c r="CZ410" s="29">
        <f t="shared" si="298"/>
        <v>0</v>
      </c>
      <c r="DA410" s="29">
        <f t="shared" si="299"/>
        <v>0</v>
      </c>
      <c r="DB410" s="29">
        <f t="shared" si="300"/>
        <v>0</v>
      </c>
      <c r="DC410" s="29">
        <f t="shared" si="301"/>
        <v>0</v>
      </c>
    </row>
    <row r="411" spans="11:107" s="2" customFormat="1">
      <c r="K411" s="17" t="s">
        <v>142</v>
      </c>
      <c r="L411" s="17" t="s">
        <v>443</v>
      </c>
      <c r="M411" s="17" t="s">
        <v>64</v>
      </c>
      <c r="N411" s="2" t="str">
        <f t="shared" si="265"/>
        <v>GN119N454CA</v>
      </c>
      <c r="O411" s="2" t="str">
        <f t="shared" si="263"/>
        <v>CA</v>
      </c>
      <c r="P411" s="2" t="str">
        <f t="shared" si="266"/>
        <v>GN11-9N454-CA</v>
      </c>
      <c r="Q411" s="2" t="s">
        <v>3305</v>
      </c>
      <c r="R411" s="2" t="s">
        <v>3306</v>
      </c>
      <c r="S411" s="2" t="s">
        <v>2906</v>
      </c>
      <c r="T411" s="2">
        <v>1</v>
      </c>
      <c r="U411" s="2">
        <v>1</v>
      </c>
      <c r="V411" s="2">
        <v>1</v>
      </c>
      <c r="W411" s="2">
        <v>1</v>
      </c>
      <c r="X411" s="2" t="s">
        <v>1375</v>
      </c>
      <c r="Y411" s="2" t="s">
        <v>1375</v>
      </c>
      <c r="Z411" s="2">
        <v>1</v>
      </c>
      <c r="AA411" s="2" t="s">
        <v>1375</v>
      </c>
      <c r="AB411" s="2">
        <v>1</v>
      </c>
      <c r="AC411" s="2">
        <v>1</v>
      </c>
      <c r="AD411" s="2">
        <v>1</v>
      </c>
      <c r="AE411" s="2">
        <v>1</v>
      </c>
      <c r="AF411" s="2">
        <v>1</v>
      </c>
      <c r="AL411" s="2">
        <f t="shared" si="271"/>
        <v>1</v>
      </c>
      <c r="AM411" s="2" t="str">
        <f t="shared" si="272"/>
        <v>GN11</v>
      </c>
      <c r="AN411" s="2" t="str">
        <f t="shared" si="273"/>
        <v>9N454</v>
      </c>
      <c r="AO411" s="2" t="str">
        <f t="shared" si="302"/>
        <v>CA</v>
      </c>
      <c r="AP411" s="2" t="str">
        <f t="shared" si="274"/>
        <v>GN11-9N454-CA</v>
      </c>
      <c r="AQ411" s="2" t="s">
        <v>1672</v>
      </c>
      <c r="AR411" s="2" t="s">
        <v>1673</v>
      </c>
      <c r="AS411" s="2" t="s">
        <v>2364</v>
      </c>
      <c r="AT411" s="2" t="s">
        <v>2202</v>
      </c>
      <c r="AU411" s="2" t="s">
        <v>3035</v>
      </c>
      <c r="AV411" s="2" t="s">
        <v>2958</v>
      </c>
      <c r="AW411" s="2">
        <v>0</v>
      </c>
      <c r="AX411" s="2">
        <v>0</v>
      </c>
      <c r="AY411" s="2">
        <v>0</v>
      </c>
      <c r="AZ411" s="39" t="s">
        <v>1648</v>
      </c>
      <c r="BA411" s="2" t="s">
        <v>2115</v>
      </c>
      <c r="BB411" s="29">
        <v>-39.57</v>
      </c>
      <c r="BC411" s="29">
        <v>-0.91</v>
      </c>
      <c r="BD411" s="29">
        <v>-1.18</v>
      </c>
      <c r="BE411" s="29">
        <v>0</v>
      </c>
      <c r="BF411" s="29">
        <v>0</v>
      </c>
      <c r="BG411" s="29">
        <v>-41.66</v>
      </c>
      <c r="BH411" s="29">
        <f t="shared" si="269"/>
        <v>0</v>
      </c>
      <c r="BI411" s="29">
        <f t="shared" si="270"/>
        <v>0</v>
      </c>
      <c r="BJ411" s="29">
        <f t="shared" si="275"/>
        <v>-41.66</v>
      </c>
      <c r="BK411" s="29">
        <f>BJ411/INDEX('EX-Rate'!A:I,MATCH('TT BoM '!BL411,'EX-Rate'!B:B,0),COLUMN('EX-Rate'!E:E))</f>
        <v>-6.0157350951903288</v>
      </c>
      <c r="BL411" s="2" t="s">
        <v>2109</v>
      </c>
      <c r="BM411" s="2" t="str">
        <f t="shared" si="304"/>
        <v>LP</v>
      </c>
      <c r="BN411" s="2" t="s">
        <v>2902</v>
      </c>
      <c r="BO411" s="2" t="s">
        <v>2906</v>
      </c>
      <c r="BQ411" s="29">
        <v>0</v>
      </c>
      <c r="BR411" s="29">
        <v>0</v>
      </c>
      <c r="BS411" s="29"/>
      <c r="BT411" s="29">
        <v>0</v>
      </c>
      <c r="BU411" s="29">
        <v>0</v>
      </c>
      <c r="BV411" s="29">
        <v>0</v>
      </c>
      <c r="CC411" s="29">
        <f t="shared" si="276"/>
        <v>-6.0157350951903288</v>
      </c>
      <c r="CD411" s="29">
        <f t="shared" si="277"/>
        <v>-6.0157350951903288</v>
      </c>
      <c r="CE411" s="29">
        <f t="shared" si="278"/>
        <v>-6.0157350951903288</v>
      </c>
      <c r="CF411" s="29">
        <f t="shared" si="279"/>
        <v>-6.0157350951903288</v>
      </c>
      <c r="CG411" s="29">
        <f t="shared" si="280"/>
        <v>0</v>
      </c>
      <c r="CH411" s="29">
        <f t="shared" si="281"/>
        <v>0</v>
      </c>
      <c r="CI411" s="29">
        <f t="shared" si="282"/>
        <v>-6.0157350951903288</v>
      </c>
      <c r="CJ411" s="29">
        <f t="shared" si="283"/>
        <v>0</v>
      </c>
      <c r="CK411" s="29">
        <f t="shared" si="284"/>
        <v>-6.0157350951903288</v>
      </c>
      <c r="CL411" s="29">
        <f t="shared" si="285"/>
        <v>-6.0157350951903288</v>
      </c>
      <c r="CM411" s="29">
        <f t="shared" si="286"/>
        <v>-6.0157350951903288</v>
      </c>
      <c r="CN411" s="29">
        <f t="shared" si="287"/>
        <v>-6.0157350951903288</v>
      </c>
      <c r="CO411" s="29">
        <f t="shared" si="288"/>
        <v>-6.0157350951903288</v>
      </c>
      <c r="CQ411" s="29">
        <f t="shared" si="289"/>
        <v>-41.66</v>
      </c>
      <c r="CR411" s="29">
        <f t="shared" si="290"/>
        <v>-41.66</v>
      </c>
      <c r="CS411" s="29">
        <f t="shared" si="291"/>
        <v>-41.66</v>
      </c>
      <c r="CT411" s="29">
        <f t="shared" si="292"/>
        <v>-41.66</v>
      </c>
      <c r="CU411" s="29">
        <f t="shared" si="293"/>
        <v>0</v>
      </c>
      <c r="CV411" s="29">
        <f t="shared" si="294"/>
        <v>0</v>
      </c>
      <c r="CW411" s="29">
        <f t="shared" si="295"/>
        <v>-41.66</v>
      </c>
      <c r="CX411" s="29">
        <f t="shared" si="296"/>
        <v>0</v>
      </c>
      <c r="CY411" s="29">
        <f t="shared" si="297"/>
        <v>-41.66</v>
      </c>
      <c r="CZ411" s="29">
        <f t="shared" si="298"/>
        <v>-41.66</v>
      </c>
      <c r="DA411" s="29">
        <f t="shared" si="299"/>
        <v>-41.66</v>
      </c>
      <c r="DB411" s="29">
        <f t="shared" si="300"/>
        <v>-41.66</v>
      </c>
      <c r="DC411" s="29">
        <f t="shared" si="301"/>
        <v>-41.66</v>
      </c>
    </row>
    <row r="412" spans="11:107" s="2" customFormat="1">
      <c r="K412" s="17" t="s">
        <v>444</v>
      </c>
      <c r="L412" s="17" t="s">
        <v>445</v>
      </c>
      <c r="M412" s="17" t="s">
        <v>56</v>
      </c>
      <c r="N412" s="2" t="str">
        <f t="shared" si="265"/>
        <v>4M519S336AB</v>
      </c>
      <c r="O412" s="2" t="str">
        <f t="shared" si="263"/>
        <v>AB</v>
      </c>
      <c r="P412" s="2" t="str">
        <f t="shared" si="266"/>
        <v>4M51-9S336-AB</v>
      </c>
      <c r="Q412" s="2" t="s">
        <v>3305</v>
      </c>
      <c r="R412" s="2" t="s">
        <v>3306</v>
      </c>
      <c r="S412" s="2" t="s">
        <v>3082</v>
      </c>
      <c r="T412" s="2">
        <v>1</v>
      </c>
      <c r="U412" s="2">
        <v>1</v>
      </c>
      <c r="V412" s="2">
        <v>1</v>
      </c>
      <c r="W412" s="2">
        <v>1</v>
      </c>
      <c r="X412" s="2" t="s">
        <v>1375</v>
      </c>
      <c r="Y412" s="2" t="s">
        <v>1375</v>
      </c>
      <c r="Z412" s="2">
        <v>1</v>
      </c>
      <c r="AA412" s="2" t="s">
        <v>1375</v>
      </c>
      <c r="AB412" s="2">
        <v>1</v>
      </c>
      <c r="AC412" s="2">
        <v>1</v>
      </c>
      <c r="AD412" s="2">
        <v>1</v>
      </c>
      <c r="AE412" s="2">
        <v>1</v>
      </c>
      <c r="AF412" s="2">
        <v>1</v>
      </c>
      <c r="AL412" s="2">
        <f t="shared" si="271"/>
        <v>1</v>
      </c>
      <c r="AM412" s="2" t="str">
        <f t="shared" si="272"/>
        <v>4M51</v>
      </c>
      <c r="AN412" s="2" t="str">
        <f t="shared" si="273"/>
        <v>9S336</v>
      </c>
      <c r="AO412" s="2" t="str">
        <f>TRIM(O412)</f>
        <v>AB</v>
      </c>
      <c r="AP412" s="2" t="str">
        <f t="shared" si="274"/>
        <v>4M51-9S336-AB</v>
      </c>
      <c r="AQ412" s="2" t="s">
        <v>1672</v>
      </c>
      <c r="AR412" s="2" t="s">
        <v>1687</v>
      </c>
      <c r="AU412" s="2" t="s">
        <v>3677</v>
      </c>
      <c r="AV412" s="2" t="s">
        <v>3678</v>
      </c>
      <c r="AW412" s="2" t="s">
        <v>3679</v>
      </c>
      <c r="AY412" s="2" t="s">
        <v>1686</v>
      </c>
      <c r="AZ412" s="2" t="s">
        <v>2124</v>
      </c>
      <c r="BA412" s="2" t="s">
        <v>2115</v>
      </c>
      <c r="BB412" s="29"/>
      <c r="BC412" s="29"/>
      <c r="BD412" s="29"/>
      <c r="BE412" s="29"/>
      <c r="BF412" s="29"/>
      <c r="BG412" s="29">
        <v>-2.25</v>
      </c>
      <c r="BH412" s="29">
        <f t="shared" si="269"/>
        <v>0</v>
      </c>
      <c r="BI412" s="29">
        <f t="shared" si="270"/>
        <v>0</v>
      </c>
      <c r="BJ412" s="29">
        <f t="shared" si="275"/>
        <v>-2.25</v>
      </c>
      <c r="BK412" s="29">
        <f>BJ412/INDEX('EX-Rate'!A:I,MATCH('TT BoM '!BL412,'EX-Rate'!B:B,0),COLUMN('EX-Rate'!E:E))</f>
        <v>-0.32490167940898323</v>
      </c>
      <c r="BL412" s="2" t="s">
        <v>2109</v>
      </c>
      <c r="BM412" s="2" t="str">
        <f t="shared" si="304"/>
        <v>LP</v>
      </c>
      <c r="BN412" s="2" t="s">
        <v>3081</v>
      </c>
      <c r="BO412" s="2" t="s">
        <v>3082</v>
      </c>
      <c r="BQ412" s="29"/>
      <c r="BR412" s="29"/>
      <c r="BS412" s="29"/>
      <c r="BT412" s="29"/>
      <c r="BU412" s="29"/>
      <c r="BV412" s="29"/>
      <c r="CC412" s="29">
        <f t="shared" si="276"/>
        <v>-0.32490167940898323</v>
      </c>
      <c r="CD412" s="29">
        <f t="shared" si="277"/>
        <v>-0.32490167940898323</v>
      </c>
      <c r="CE412" s="29">
        <f t="shared" si="278"/>
        <v>-0.32490167940898323</v>
      </c>
      <c r="CF412" s="29">
        <f t="shared" si="279"/>
        <v>-0.32490167940898323</v>
      </c>
      <c r="CG412" s="29">
        <f t="shared" si="280"/>
        <v>0</v>
      </c>
      <c r="CH412" s="29">
        <f t="shared" si="281"/>
        <v>0</v>
      </c>
      <c r="CI412" s="29">
        <f t="shared" si="282"/>
        <v>-0.32490167940898323</v>
      </c>
      <c r="CJ412" s="29">
        <f t="shared" si="283"/>
        <v>0</v>
      </c>
      <c r="CK412" s="29">
        <f t="shared" si="284"/>
        <v>-0.32490167940898323</v>
      </c>
      <c r="CL412" s="29">
        <f t="shared" si="285"/>
        <v>-0.32490167940898323</v>
      </c>
      <c r="CM412" s="29">
        <f t="shared" si="286"/>
        <v>-0.32490167940898323</v>
      </c>
      <c r="CN412" s="29">
        <f t="shared" si="287"/>
        <v>-0.32490167940898323</v>
      </c>
      <c r="CO412" s="29">
        <f t="shared" si="288"/>
        <v>-0.32490167940898323</v>
      </c>
      <c r="CQ412" s="29">
        <f t="shared" si="289"/>
        <v>-2.25</v>
      </c>
      <c r="CR412" s="29">
        <f t="shared" si="290"/>
        <v>-2.25</v>
      </c>
      <c r="CS412" s="29">
        <f t="shared" si="291"/>
        <v>-2.25</v>
      </c>
      <c r="CT412" s="29">
        <f t="shared" si="292"/>
        <v>-2.25</v>
      </c>
      <c r="CU412" s="29">
        <f t="shared" si="293"/>
        <v>0</v>
      </c>
      <c r="CV412" s="29">
        <f t="shared" si="294"/>
        <v>0</v>
      </c>
      <c r="CW412" s="29">
        <f t="shared" si="295"/>
        <v>-2.25</v>
      </c>
      <c r="CX412" s="29">
        <f t="shared" si="296"/>
        <v>0</v>
      </c>
      <c r="CY412" s="29">
        <f t="shared" si="297"/>
        <v>-2.25</v>
      </c>
      <c r="CZ412" s="29">
        <f t="shared" si="298"/>
        <v>-2.25</v>
      </c>
      <c r="DA412" s="29">
        <f t="shared" si="299"/>
        <v>-2.25</v>
      </c>
      <c r="DB412" s="29">
        <f t="shared" si="300"/>
        <v>-2.25</v>
      </c>
      <c r="DC412" s="29">
        <f t="shared" si="301"/>
        <v>-2.25</v>
      </c>
    </row>
    <row r="413" spans="11:107" s="2" customFormat="1">
      <c r="K413" s="17" t="s">
        <v>318</v>
      </c>
      <c r="L413" s="17" t="s">
        <v>446</v>
      </c>
      <c r="M413" s="17" t="s">
        <v>45</v>
      </c>
      <c r="N413" s="2" t="str">
        <f t="shared" si="265"/>
        <v>JX619U501AC</v>
      </c>
      <c r="O413" s="2" t="str">
        <f t="shared" si="263"/>
        <v>AC</v>
      </c>
      <c r="P413" s="2" t="str">
        <f t="shared" si="266"/>
        <v>JX61-9U501-AC</v>
      </c>
      <c r="Q413" s="2" t="s">
        <v>3305</v>
      </c>
      <c r="R413" s="2" t="s">
        <v>3306</v>
      </c>
      <c r="S413" s="2" t="s">
        <v>3066</v>
      </c>
      <c r="T413" s="2" t="s">
        <v>1375</v>
      </c>
      <c r="U413" s="2" t="s">
        <v>1375</v>
      </c>
      <c r="V413" s="2" t="s">
        <v>1375</v>
      </c>
      <c r="W413" s="2" t="s">
        <v>1375</v>
      </c>
      <c r="X413" s="2">
        <v>1</v>
      </c>
      <c r="Y413" s="2">
        <v>1</v>
      </c>
      <c r="Z413" s="2" t="s">
        <v>1375</v>
      </c>
      <c r="AA413" s="2">
        <v>1</v>
      </c>
      <c r="AB413" s="2" t="s">
        <v>1375</v>
      </c>
      <c r="AC413" s="2" t="s">
        <v>1375</v>
      </c>
      <c r="AD413" s="2" t="s">
        <v>1375</v>
      </c>
      <c r="AE413" s="2" t="s">
        <v>1375</v>
      </c>
      <c r="AF413" s="2" t="s">
        <v>1375</v>
      </c>
      <c r="AL413" s="2">
        <f t="shared" si="271"/>
        <v>1</v>
      </c>
      <c r="AM413" s="2" t="str">
        <f t="shared" si="272"/>
        <v>JX61</v>
      </c>
      <c r="AN413" s="2" t="str">
        <f t="shared" si="273"/>
        <v>9U501</v>
      </c>
      <c r="AO413" s="2" t="str">
        <f>TRIM(O413)</f>
        <v>AC</v>
      </c>
      <c r="AP413" s="2" t="str">
        <f t="shared" si="274"/>
        <v>JX61-9U501-AC</v>
      </c>
      <c r="AQ413" s="2" t="s">
        <v>1846</v>
      </c>
      <c r="AR413" s="2" t="s">
        <v>3881</v>
      </c>
      <c r="AV413" s="2" t="s">
        <v>2959</v>
      </c>
      <c r="AW413" s="2">
        <v>0</v>
      </c>
      <c r="AX413" s="2">
        <v>0</v>
      </c>
      <c r="AY413" s="2">
        <v>0</v>
      </c>
      <c r="AZ413" s="39" t="s">
        <v>1648</v>
      </c>
      <c r="BA413" s="2">
        <v>0</v>
      </c>
      <c r="BB413" s="29"/>
      <c r="BC413" s="29"/>
      <c r="BD413" s="29"/>
      <c r="BE413" s="29"/>
      <c r="BF413" s="29"/>
      <c r="BG413" s="29">
        <v>-5.7958400000000001</v>
      </c>
      <c r="BH413" s="29">
        <f t="shared" si="269"/>
        <v>-0.21444608000000004</v>
      </c>
      <c r="BI413" s="29">
        <f t="shared" si="270"/>
        <v>-0.60102860800000002</v>
      </c>
      <c r="BJ413" s="29">
        <f t="shared" si="275"/>
        <v>-6.6113146880000002</v>
      </c>
      <c r="BK413" s="29">
        <f>BJ413/INDEX('EX-Rate'!A:I,MATCH('TT BoM '!BL413,'EX-Rate'!B:B,0),COLUMN('EX-Rate'!E:E))</f>
        <v>-7.5905115521317672</v>
      </c>
      <c r="BL413" s="2" t="s">
        <v>3064</v>
      </c>
      <c r="BM413" s="2" t="str">
        <f t="shared" si="304"/>
        <v>SP</v>
      </c>
      <c r="BQ413" s="29"/>
      <c r="BR413" s="29"/>
      <c r="BS413" s="29"/>
      <c r="BT413" s="29"/>
      <c r="BU413" s="29"/>
      <c r="BV413" s="29"/>
      <c r="CC413" s="29">
        <f t="shared" si="276"/>
        <v>0</v>
      </c>
      <c r="CD413" s="29">
        <f t="shared" si="277"/>
        <v>0</v>
      </c>
      <c r="CE413" s="29">
        <f t="shared" si="278"/>
        <v>0</v>
      </c>
      <c r="CF413" s="29">
        <f t="shared" si="279"/>
        <v>0</v>
      </c>
      <c r="CG413" s="29">
        <f t="shared" si="280"/>
        <v>-7.5905115521317672</v>
      </c>
      <c r="CH413" s="29">
        <f t="shared" si="281"/>
        <v>-7.5905115521317672</v>
      </c>
      <c r="CI413" s="29">
        <f t="shared" si="282"/>
        <v>0</v>
      </c>
      <c r="CJ413" s="29">
        <f t="shared" si="283"/>
        <v>-7.5905115521317672</v>
      </c>
      <c r="CK413" s="29">
        <f t="shared" si="284"/>
        <v>0</v>
      </c>
      <c r="CL413" s="29">
        <f t="shared" si="285"/>
        <v>0</v>
      </c>
      <c r="CM413" s="29">
        <f t="shared" si="286"/>
        <v>0</v>
      </c>
      <c r="CN413" s="29">
        <f t="shared" si="287"/>
        <v>0</v>
      </c>
      <c r="CO413" s="29">
        <f t="shared" si="288"/>
        <v>0</v>
      </c>
      <c r="CQ413" s="29">
        <f t="shared" si="289"/>
        <v>0</v>
      </c>
      <c r="CR413" s="29">
        <f t="shared" si="290"/>
        <v>0</v>
      </c>
      <c r="CS413" s="29">
        <f t="shared" si="291"/>
        <v>0</v>
      </c>
      <c r="CT413" s="29">
        <f t="shared" si="292"/>
        <v>0</v>
      </c>
      <c r="CU413" s="29">
        <f t="shared" si="293"/>
        <v>-6.6113146880000002</v>
      </c>
      <c r="CV413" s="29">
        <f t="shared" si="294"/>
        <v>-6.6113146880000002</v>
      </c>
      <c r="CW413" s="29">
        <f t="shared" si="295"/>
        <v>0</v>
      </c>
      <c r="CX413" s="29">
        <f t="shared" si="296"/>
        <v>-6.6113146880000002</v>
      </c>
      <c r="CY413" s="29">
        <f t="shared" si="297"/>
        <v>0</v>
      </c>
      <c r="CZ413" s="29">
        <f t="shared" si="298"/>
        <v>0</v>
      </c>
      <c r="DA413" s="29">
        <f t="shared" si="299"/>
        <v>0</v>
      </c>
      <c r="DB413" s="29">
        <f t="shared" si="300"/>
        <v>0</v>
      </c>
      <c r="DC413" s="29">
        <f t="shared" si="301"/>
        <v>0</v>
      </c>
    </row>
    <row r="414" spans="11:107" s="2" customFormat="1">
      <c r="K414" s="17" t="s">
        <v>447</v>
      </c>
      <c r="L414" s="17" t="s">
        <v>448</v>
      </c>
      <c r="M414" s="17" t="s">
        <v>100</v>
      </c>
      <c r="N414" s="2" t="str">
        <f t="shared" si="265"/>
        <v>E1GA9Y460GA</v>
      </c>
      <c r="O414" s="2" t="str">
        <f t="shared" si="263"/>
        <v>GA</v>
      </c>
      <c r="P414" s="2" t="str">
        <f t="shared" si="266"/>
        <v>E1GA-9Y460-GA</v>
      </c>
      <c r="Q414" s="2" t="s">
        <v>3305</v>
      </c>
      <c r="R414" s="2" t="s">
        <v>3306</v>
      </c>
      <c r="S414" s="2" t="s">
        <v>2885</v>
      </c>
      <c r="T414" s="2" t="s">
        <v>1375</v>
      </c>
      <c r="U414" s="2" t="s">
        <v>1375</v>
      </c>
      <c r="V414" s="2" t="s">
        <v>1375</v>
      </c>
      <c r="W414" s="2" t="s">
        <v>1375</v>
      </c>
      <c r="X414" s="2">
        <v>1</v>
      </c>
      <c r="Y414" s="2">
        <v>1</v>
      </c>
      <c r="Z414" s="2" t="s">
        <v>1375</v>
      </c>
      <c r="AA414" s="2">
        <v>1</v>
      </c>
      <c r="AB414" s="2" t="s">
        <v>1375</v>
      </c>
      <c r="AC414" s="2" t="s">
        <v>1375</v>
      </c>
      <c r="AD414" s="2" t="s">
        <v>1375</v>
      </c>
      <c r="AE414" s="2" t="s">
        <v>1375</v>
      </c>
      <c r="AF414" s="2" t="s">
        <v>1375</v>
      </c>
      <c r="AL414" s="2">
        <f t="shared" si="271"/>
        <v>1</v>
      </c>
      <c r="AM414" s="16" t="s">
        <v>1794</v>
      </c>
      <c r="AN414" s="59" t="s">
        <v>1795</v>
      </c>
      <c r="AO414" s="16" t="s">
        <v>1796</v>
      </c>
      <c r="AP414" s="2" t="str">
        <f t="shared" si="274"/>
        <v>E1GA-9Y460 -GA </v>
      </c>
      <c r="AQ414" s="2" t="s">
        <v>1797</v>
      </c>
      <c r="AR414" s="2" t="s">
        <v>1754</v>
      </c>
      <c r="AT414" s="2" t="s">
        <v>2202</v>
      </c>
      <c r="AU414" s="2" t="s">
        <v>2490</v>
      </c>
      <c r="AV414" s="2" t="s">
        <v>2960</v>
      </c>
      <c r="AW414" s="2">
        <v>0</v>
      </c>
      <c r="AX414" s="2">
        <v>0</v>
      </c>
      <c r="AY414" s="2" t="s">
        <v>2108</v>
      </c>
      <c r="AZ414" s="39" t="s">
        <v>1648</v>
      </c>
      <c r="BA414" s="2" t="s">
        <v>2115</v>
      </c>
      <c r="BB414" s="29">
        <v>-134.69999999999999</v>
      </c>
      <c r="BC414" s="29">
        <v>0</v>
      </c>
      <c r="BD414" s="29">
        <v>-1.27</v>
      </c>
      <c r="BE414" s="29">
        <v>0</v>
      </c>
      <c r="BF414" s="29">
        <v>0</v>
      </c>
      <c r="BG414" s="29">
        <v>-135.97</v>
      </c>
      <c r="BH414" s="29">
        <f t="shared" si="269"/>
        <v>0</v>
      </c>
      <c r="BI414" s="29">
        <f t="shared" si="270"/>
        <v>0</v>
      </c>
      <c r="BJ414" s="29">
        <f t="shared" si="275"/>
        <v>-135.97</v>
      </c>
      <c r="BK414" s="29">
        <f>BJ414/INDEX('EX-Rate'!A:I,MATCH('TT BoM '!BL414,'EX-Rate'!B:B,0),COLUMN('EX-Rate'!E:E))</f>
        <v>-19.634169488550867</v>
      </c>
      <c r="BL414" s="2" t="s">
        <v>2109</v>
      </c>
      <c r="BM414" s="2" t="str">
        <f t="shared" si="304"/>
        <v>LP</v>
      </c>
      <c r="BN414" s="2" t="s">
        <v>2903</v>
      </c>
      <c r="BO414" s="2" t="s">
        <v>2885</v>
      </c>
      <c r="BQ414" s="29">
        <v>0</v>
      </c>
      <c r="BR414" s="29">
        <v>0</v>
      </c>
      <c r="BS414" s="29"/>
      <c r="BT414" s="29">
        <v>0</v>
      </c>
      <c r="BU414" s="29">
        <v>0</v>
      </c>
      <c r="BV414" s="29">
        <v>0</v>
      </c>
      <c r="CC414" s="29">
        <f t="shared" si="276"/>
        <v>0</v>
      </c>
      <c r="CD414" s="29">
        <f t="shared" si="277"/>
        <v>0</v>
      </c>
      <c r="CE414" s="29">
        <f t="shared" si="278"/>
        <v>0</v>
      </c>
      <c r="CF414" s="29">
        <f t="shared" si="279"/>
        <v>0</v>
      </c>
      <c r="CG414" s="29">
        <f t="shared" si="280"/>
        <v>-19.634169488550867</v>
      </c>
      <c r="CH414" s="29">
        <f t="shared" si="281"/>
        <v>-19.634169488550867</v>
      </c>
      <c r="CI414" s="29">
        <f t="shared" si="282"/>
        <v>0</v>
      </c>
      <c r="CJ414" s="29">
        <f t="shared" si="283"/>
        <v>-19.634169488550867</v>
      </c>
      <c r="CK414" s="29">
        <f t="shared" si="284"/>
        <v>0</v>
      </c>
      <c r="CL414" s="29">
        <f t="shared" si="285"/>
        <v>0</v>
      </c>
      <c r="CM414" s="29">
        <f t="shared" si="286"/>
        <v>0</v>
      </c>
      <c r="CN414" s="29">
        <f t="shared" si="287"/>
        <v>0</v>
      </c>
      <c r="CO414" s="29">
        <f t="shared" si="288"/>
        <v>0</v>
      </c>
      <c r="CQ414" s="29">
        <f t="shared" si="289"/>
        <v>0</v>
      </c>
      <c r="CR414" s="29">
        <f t="shared" si="290"/>
        <v>0</v>
      </c>
      <c r="CS414" s="29">
        <f t="shared" si="291"/>
        <v>0</v>
      </c>
      <c r="CT414" s="29">
        <f t="shared" si="292"/>
        <v>0</v>
      </c>
      <c r="CU414" s="29">
        <f t="shared" si="293"/>
        <v>-135.97</v>
      </c>
      <c r="CV414" s="29">
        <f t="shared" si="294"/>
        <v>-135.97</v>
      </c>
      <c r="CW414" s="29">
        <f t="shared" si="295"/>
        <v>0</v>
      </c>
      <c r="CX414" s="29">
        <f t="shared" si="296"/>
        <v>-135.97</v>
      </c>
      <c r="CY414" s="29">
        <f t="shared" si="297"/>
        <v>0</v>
      </c>
      <c r="CZ414" s="29">
        <f t="shared" si="298"/>
        <v>0</v>
      </c>
      <c r="DA414" s="29">
        <f t="shared" si="299"/>
        <v>0</v>
      </c>
      <c r="DB414" s="29">
        <f t="shared" si="300"/>
        <v>0</v>
      </c>
      <c r="DC414" s="29">
        <f t="shared" si="301"/>
        <v>0</v>
      </c>
    </row>
    <row r="415" spans="11:107" s="2" customFormat="1">
      <c r="K415" s="17" t="s">
        <v>449</v>
      </c>
      <c r="L415" s="17" t="s">
        <v>448</v>
      </c>
      <c r="M415" s="17" t="s">
        <v>61</v>
      </c>
      <c r="N415" s="2" t="str">
        <f t="shared" si="265"/>
        <v>H1BA9Y460BB</v>
      </c>
      <c r="O415" s="2" t="str">
        <f t="shared" si="263"/>
        <v>BB</v>
      </c>
      <c r="P415" s="2" t="str">
        <f t="shared" si="266"/>
        <v>H1BA-9Y460-BB</v>
      </c>
      <c r="Q415" s="2" t="s">
        <v>3305</v>
      </c>
      <c r="R415" s="2" t="s">
        <v>3306</v>
      </c>
      <c r="S415" s="2" t="s">
        <v>2495</v>
      </c>
      <c r="T415" s="2" t="s">
        <v>1375</v>
      </c>
      <c r="U415" s="2" t="s">
        <v>1375</v>
      </c>
      <c r="V415" s="2" t="s">
        <v>1375</v>
      </c>
      <c r="W415" s="2" t="s">
        <v>1375</v>
      </c>
      <c r="X415" s="2" t="s">
        <v>1375</v>
      </c>
      <c r="Y415" s="2" t="s">
        <v>1375</v>
      </c>
      <c r="Z415" s="2" t="s">
        <v>1375</v>
      </c>
      <c r="AA415" s="2" t="s">
        <v>1375</v>
      </c>
      <c r="AB415" s="2">
        <v>1</v>
      </c>
      <c r="AC415" s="2">
        <v>1</v>
      </c>
      <c r="AD415" s="2">
        <v>1</v>
      </c>
      <c r="AE415" s="2">
        <v>1</v>
      </c>
      <c r="AF415" s="2">
        <v>1</v>
      </c>
      <c r="AL415" s="2">
        <f t="shared" si="271"/>
        <v>1</v>
      </c>
      <c r="AM415" s="2" t="str">
        <f t="shared" si="272"/>
        <v>H1BA</v>
      </c>
      <c r="AN415" s="2" t="str">
        <f t="shared" si="273"/>
        <v>9Y460</v>
      </c>
      <c r="AO415" s="2" t="str">
        <f t="shared" si="302"/>
        <v>BB</v>
      </c>
      <c r="AP415" s="2" t="str">
        <f t="shared" si="274"/>
        <v>H1BA-9Y460-BB</v>
      </c>
      <c r="AQ415" s="2" t="s">
        <v>1672</v>
      </c>
      <c r="AR415" s="2" t="s">
        <v>1673</v>
      </c>
      <c r="AS415" s="2" t="s">
        <v>2164</v>
      </c>
      <c r="AT415" s="2" t="s">
        <v>2165</v>
      </c>
      <c r="AU415" s="2" t="s">
        <v>3036</v>
      </c>
      <c r="AV415" s="2" t="s">
        <v>2961</v>
      </c>
      <c r="AW415" s="2" t="s">
        <v>2962</v>
      </c>
      <c r="AX415" s="2" t="s">
        <v>2963</v>
      </c>
      <c r="AY415" s="2" t="s">
        <v>2108</v>
      </c>
      <c r="AZ415" s="39" t="s">
        <v>1648</v>
      </c>
      <c r="BA415" s="2" t="s">
        <v>2115</v>
      </c>
      <c r="BB415" s="29">
        <v>-117.25</v>
      </c>
      <c r="BC415" s="29">
        <v>-0.6</v>
      </c>
      <c r="BD415" s="29">
        <v>-1.4</v>
      </c>
      <c r="BE415" s="29">
        <v>0</v>
      </c>
      <c r="BF415" s="29">
        <v>0</v>
      </c>
      <c r="BG415" s="29">
        <v>-119.25</v>
      </c>
      <c r="BH415" s="29">
        <f t="shared" si="269"/>
        <v>0</v>
      </c>
      <c r="BI415" s="29">
        <f t="shared" si="270"/>
        <v>0</v>
      </c>
      <c r="BJ415" s="29">
        <f t="shared" si="275"/>
        <v>-119.25</v>
      </c>
      <c r="BK415" s="29">
        <f>BJ415/INDEX('EX-Rate'!A:I,MATCH('TT BoM '!BL415,'EX-Rate'!B:B,0),COLUMN('EX-Rate'!E:E))</f>
        <v>-17.219789008676109</v>
      </c>
      <c r="BL415" s="2" t="s">
        <v>2109</v>
      </c>
      <c r="BM415" s="2" t="str">
        <f t="shared" si="304"/>
        <v>LP</v>
      </c>
      <c r="BN415" s="2" t="s">
        <v>2494</v>
      </c>
      <c r="BO415" s="2" t="s">
        <v>2495</v>
      </c>
      <c r="BQ415" s="29">
        <v>0</v>
      </c>
      <c r="BR415" s="29">
        <v>0</v>
      </c>
      <c r="BS415" s="29"/>
      <c r="BT415" s="29">
        <v>0</v>
      </c>
      <c r="BU415" s="29">
        <v>0</v>
      </c>
      <c r="BV415" s="29">
        <v>0</v>
      </c>
      <c r="CC415" s="29">
        <f t="shared" si="276"/>
        <v>0</v>
      </c>
      <c r="CD415" s="29">
        <f t="shared" si="277"/>
        <v>0</v>
      </c>
      <c r="CE415" s="29">
        <f t="shared" si="278"/>
        <v>0</v>
      </c>
      <c r="CF415" s="29">
        <f t="shared" si="279"/>
        <v>0</v>
      </c>
      <c r="CG415" s="29">
        <f t="shared" si="280"/>
        <v>0</v>
      </c>
      <c r="CH415" s="29">
        <f t="shared" si="281"/>
        <v>0</v>
      </c>
      <c r="CI415" s="29">
        <f t="shared" si="282"/>
        <v>0</v>
      </c>
      <c r="CJ415" s="29">
        <f t="shared" si="283"/>
        <v>0</v>
      </c>
      <c r="CK415" s="29">
        <f t="shared" si="284"/>
        <v>-17.219789008676109</v>
      </c>
      <c r="CL415" s="29">
        <f t="shared" si="285"/>
        <v>-17.219789008676109</v>
      </c>
      <c r="CM415" s="29">
        <f t="shared" si="286"/>
        <v>-17.219789008676109</v>
      </c>
      <c r="CN415" s="29">
        <f t="shared" si="287"/>
        <v>-17.219789008676109</v>
      </c>
      <c r="CO415" s="29">
        <f t="shared" si="288"/>
        <v>-17.219789008676109</v>
      </c>
      <c r="CQ415" s="29">
        <f t="shared" si="289"/>
        <v>0</v>
      </c>
      <c r="CR415" s="29">
        <f t="shared" si="290"/>
        <v>0</v>
      </c>
      <c r="CS415" s="29">
        <f t="shared" si="291"/>
        <v>0</v>
      </c>
      <c r="CT415" s="29">
        <f t="shared" si="292"/>
        <v>0</v>
      </c>
      <c r="CU415" s="29">
        <f t="shared" si="293"/>
        <v>0</v>
      </c>
      <c r="CV415" s="29">
        <f t="shared" si="294"/>
        <v>0</v>
      </c>
      <c r="CW415" s="29">
        <f t="shared" si="295"/>
        <v>0</v>
      </c>
      <c r="CX415" s="29">
        <f t="shared" si="296"/>
        <v>0</v>
      </c>
      <c r="CY415" s="29">
        <f t="shared" si="297"/>
        <v>-119.25</v>
      </c>
      <c r="CZ415" s="29">
        <f t="shared" si="298"/>
        <v>-119.25</v>
      </c>
      <c r="DA415" s="29">
        <f t="shared" si="299"/>
        <v>-119.25</v>
      </c>
      <c r="DB415" s="29">
        <f t="shared" si="300"/>
        <v>-119.25</v>
      </c>
      <c r="DC415" s="29">
        <f t="shared" si="301"/>
        <v>-119.25</v>
      </c>
    </row>
    <row r="416" spans="11:107" s="2" customFormat="1">
      <c r="K416" s="17" t="s">
        <v>450</v>
      </c>
      <c r="L416" s="17" t="s">
        <v>451</v>
      </c>
      <c r="M416" s="17" t="s">
        <v>20</v>
      </c>
      <c r="N416" s="2" t="str">
        <f t="shared" si="265"/>
        <v>BS79A01631AA</v>
      </c>
      <c r="O416" s="2" t="str">
        <f t="shared" si="263"/>
        <v>AA</v>
      </c>
      <c r="P416" s="2" t="str">
        <f t="shared" si="266"/>
        <v>BS79-A01631-AA</v>
      </c>
      <c r="Q416" s="2" t="s">
        <v>3305</v>
      </c>
      <c r="R416" s="2" t="s">
        <v>3306</v>
      </c>
      <c r="S416" s="2" t="s">
        <v>3135</v>
      </c>
      <c r="T416" s="2">
        <v>2</v>
      </c>
      <c r="U416" s="2">
        <v>2</v>
      </c>
      <c r="V416" s="2">
        <v>2</v>
      </c>
      <c r="W416" s="2">
        <v>2</v>
      </c>
      <c r="X416" s="2">
        <v>2</v>
      </c>
      <c r="Y416" s="2">
        <v>2</v>
      </c>
      <c r="Z416" s="2">
        <v>2</v>
      </c>
      <c r="AA416" s="2">
        <v>2</v>
      </c>
      <c r="AB416" s="2">
        <v>2</v>
      </c>
      <c r="AC416" s="2">
        <v>2</v>
      </c>
      <c r="AD416" s="2">
        <v>2</v>
      </c>
      <c r="AE416" s="2">
        <v>2</v>
      </c>
      <c r="AF416" s="2">
        <v>2</v>
      </c>
      <c r="AL416" s="2">
        <f t="shared" si="271"/>
        <v>1</v>
      </c>
      <c r="AM416" s="2" t="str">
        <f t="shared" si="272"/>
        <v>BS79</v>
      </c>
      <c r="AN416" s="2" t="str">
        <f t="shared" si="273"/>
        <v>A01631</v>
      </c>
      <c r="AO416" s="2" t="str">
        <f t="shared" si="302"/>
        <v>AA</v>
      </c>
      <c r="AP416" s="2" t="str">
        <f t="shared" si="274"/>
        <v>BS79-A01631-AA</v>
      </c>
      <c r="AQ416" s="2" t="s">
        <v>1672</v>
      </c>
      <c r="AR416" s="2" t="s">
        <v>1687</v>
      </c>
      <c r="AU416" s="2" t="s">
        <v>3667</v>
      </c>
      <c r="AV416" s="2" t="s">
        <v>3668</v>
      </c>
      <c r="AW416" s="2">
        <v>0</v>
      </c>
      <c r="AY416" s="2" t="s">
        <v>1686</v>
      </c>
      <c r="AZ416" s="2" t="s">
        <v>2124</v>
      </c>
      <c r="BA416" s="2" t="s">
        <v>2073</v>
      </c>
      <c r="BB416" s="29"/>
      <c r="BC416" s="29"/>
      <c r="BD416" s="29"/>
      <c r="BE416" s="29"/>
      <c r="BF416" s="29"/>
      <c r="BG416" s="29">
        <v>-0.52</v>
      </c>
      <c r="BH416" s="29">
        <f t="shared" si="269"/>
        <v>0</v>
      </c>
      <c r="BI416" s="29">
        <f t="shared" si="270"/>
        <v>0</v>
      </c>
      <c r="BJ416" s="29">
        <f t="shared" si="275"/>
        <v>-0.52</v>
      </c>
      <c r="BK416" s="29">
        <f>BJ416/INDEX('EX-Rate'!A:I,MATCH('TT BoM '!BL416,'EX-Rate'!B:B,0),COLUMN('EX-Rate'!E:E))</f>
        <v>-7.5088388130076122E-2</v>
      </c>
      <c r="BL416" s="2" t="s">
        <v>2109</v>
      </c>
      <c r="BM416" s="2" t="str">
        <f t="shared" si="304"/>
        <v>LP</v>
      </c>
      <c r="BN416" s="2" t="s">
        <v>3134</v>
      </c>
      <c r="BO416" s="2" t="s">
        <v>3135</v>
      </c>
      <c r="BQ416" s="29"/>
      <c r="BR416" s="29"/>
      <c r="BS416" s="29"/>
      <c r="BT416" s="29"/>
      <c r="BU416" s="29"/>
      <c r="BV416" s="29"/>
      <c r="CC416" s="29">
        <f t="shared" si="276"/>
        <v>-0.15017677626015224</v>
      </c>
      <c r="CD416" s="29">
        <f t="shared" si="277"/>
        <v>-0.15017677626015224</v>
      </c>
      <c r="CE416" s="29">
        <f t="shared" si="278"/>
        <v>-0.15017677626015224</v>
      </c>
      <c r="CF416" s="29">
        <f t="shared" si="279"/>
        <v>-0.15017677626015224</v>
      </c>
      <c r="CG416" s="29">
        <f t="shared" si="280"/>
        <v>-0.15017677626015224</v>
      </c>
      <c r="CH416" s="29">
        <f t="shared" si="281"/>
        <v>-0.15017677626015224</v>
      </c>
      <c r="CI416" s="29">
        <f t="shared" si="282"/>
        <v>-0.15017677626015224</v>
      </c>
      <c r="CJ416" s="29">
        <f t="shared" si="283"/>
        <v>-0.15017677626015224</v>
      </c>
      <c r="CK416" s="29">
        <f t="shared" si="284"/>
        <v>-0.15017677626015224</v>
      </c>
      <c r="CL416" s="29">
        <f t="shared" si="285"/>
        <v>-0.15017677626015224</v>
      </c>
      <c r="CM416" s="29">
        <f t="shared" si="286"/>
        <v>-0.15017677626015224</v>
      </c>
      <c r="CN416" s="29">
        <f t="shared" si="287"/>
        <v>-0.15017677626015224</v>
      </c>
      <c r="CO416" s="29">
        <f t="shared" si="288"/>
        <v>-0.15017677626015224</v>
      </c>
      <c r="CQ416" s="29">
        <f t="shared" si="289"/>
        <v>-1.04</v>
      </c>
      <c r="CR416" s="29">
        <f t="shared" si="290"/>
        <v>-1.04</v>
      </c>
      <c r="CS416" s="29">
        <f t="shared" si="291"/>
        <v>-1.04</v>
      </c>
      <c r="CT416" s="29">
        <f t="shared" si="292"/>
        <v>-1.04</v>
      </c>
      <c r="CU416" s="29">
        <f t="shared" si="293"/>
        <v>-1.04</v>
      </c>
      <c r="CV416" s="29">
        <f t="shared" si="294"/>
        <v>-1.04</v>
      </c>
      <c r="CW416" s="29">
        <f t="shared" si="295"/>
        <v>-1.04</v>
      </c>
      <c r="CX416" s="29">
        <f t="shared" si="296"/>
        <v>-1.04</v>
      </c>
      <c r="CY416" s="29">
        <f t="shared" si="297"/>
        <v>-1.04</v>
      </c>
      <c r="CZ416" s="29">
        <f t="shared" si="298"/>
        <v>-1.04</v>
      </c>
      <c r="DA416" s="29">
        <f t="shared" si="299"/>
        <v>-1.04</v>
      </c>
      <c r="DB416" s="29">
        <f t="shared" si="300"/>
        <v>-1.04</v>
      </c>
      <c r="DC416" s="29">
        <f t="shared" si="301"/>
        <v>-1.04</v>
      </c>
    </row>
    <row r="417" spans="11:107" s="2" customFormat="1">
      <c r="K417" s="17" t="s">
        <v>310</v>
      </c>
      <c r="L417" s="17" t="s">
        <v>452</v>
      </c>
      <c r="M417" s="17" t="s">
        <v>45</v>
      </c>
      <c r="N417" s="2" t="str">
        <f t="shared" si="265"/>
        <v>XS41A01691AC</v>
      </c>
      <c r="O417" s="2" t="str">
        <f t="shared" si="263"/>
        <v>AC</v>
      </c>
      <c r="P417" s="2" t="str">
        <f t="shared" si="266"/>
        <v>XS41-A01691-AC</v>
      </c>
      <c r="Q417" s="2" t="s">
        <v>3305</v>
      </c>
      <c r="R417" s="2" t="s">
        <v>3306</v>
      </c>
      <c r="S417" s="2" t="s">
        <v>3137</v>
      </c>
      <c r="T417" s="2">
        <v>2</v>
      </c>
      <c r="U417" s="2">
        <v>2</v>
      </c>
      <c r="V417" s="2">
        <v>2</v>
      </c>
      <c r="W417" s="2">
        <v>2</v>
      </c>
      <c r="X417" s="2">
        <v>2</v>
      </c>
      <c r="Y417" s="2">
        <v>2</v>
      </c>
      <c r="Z417" s="2">
        <v>2</v>
      </c>
      <c r="AA417" s="2">
        <v>2</v>
      </c>
      <c r="AB417" s="2">
        <v>2</v>
      </c>
      <c r="AC417" s="2">
        <v>2</v>
      </c>
      <c r="AD417" s="2">
        <v>2</v>
      </c>
      <c r="AE417" s="2">
        <v>2</v>
      </c>
      <c r="AF417" s="2">
        <v>2</v>
      </c>
      <c r="AL417" s="2">
        <f t="shared" si="271"/>
        <v>1</v>
      </c>
      <c r="AM417" s="2" t="str">
        <f t="shared" si="272"/>
        <v>XS41</v>
      </c>
      <c r="AN417" s="2" t="str">
        <f t="shared" si="273"/>
        <v>A01691</v>
      </c>
      <c r="AO417" s="2" t="str">
        <f t="shared" si="302"/>
        <v>AC</v>
      </c>
      <c r="AP417" s="2" t="str">
        <f t="shared" si="274"/>
        <v>XS41-A01691-AC</v>
      </c>
      <c r="AQ417" s="2" t="s">
        <v>1672</v>
      </c>
      <c r="AR417" s="2" t="s">
        <v>1687</v>
      </c>
      <c r="AU417" s="2" t="s">
        <v>3680</v>
      </c>
      <c r="AV417" s="2" t="s">
        <v>3681</v>
      </c>
      <c r="AW417" s="2" t="s">
        <v>3682</v>
      </c>
      <c r="AY417" s="2" t="s">
        <v>1686</v>
      </c>
      <c r="AZ417" s="2" t="s">
        <v>1646</v>
      </c>
      <c r="BA417" s="2" t="s">
        <v>3531</v>
      </c>
      <c r="BB417" s="29"/>
      <c r="BC417" s="29"/>
      <c r="BD417" s="29"/>
      <c r="BE417" s="29"/>
      <c r="BF417" s="29"/>
      <c r="BG417" s="29">
        <v>-0.55000000000000004</v>
      </c>
      <c r="BH417" s="29">
        <f t="shared" si="269"/>
        <v>0</v>
      </c>
      <c r="BI417" s="29">
        <f t="shared" si="270"/>
        <v>0</v>
      </c>
      <c r="BJ417" s="29">
        <f t="shared" si="275"/>
        <v>-0.55000000000000004</v>
      </c>
      <c r="BK417" s="29">
        <f>BJ417/INDEX('EX-Rate'!A:I,MATCH('TT BoM '!BL417,'EX-Rate'!B:B,0),COLUMN('EX-Rate'!E:E))</f>
        <v>-7.9420410522195908E-2</v>
      </c>
      <c r="BL417" s="2" t="s">
        <v>2109</v>
      </c>
      <c r="BM417" s="2" t="str">
        <f t="shared" si="304"/>
        <v>LP</v>
      </c>
      <c r="BN417" s="2" t="s">
        <v>3136</v>
      </c>
      <c r="BO417" s="2" t="s">
        <v>3137</v>
      </c>
      <c r="BQ417" s="29"/>
      <c r="BR417" s="29"/>
      <c r="BS417" s="29"/>
      <c r="BT417" s="29"/>
      <c r="BU417" s="29"/>
      <c r="BV417" s="29"/>
      <c r="CC417" s="29">
        <f t="shared" si="276"/>
        <v>-0.15884082104439182</v>
      </c>
      <c r="CD417" s="29">
        <f t="shared" si="277"/>
        <v>-0.15884082104439182</v>
      </c>
      <c r="CE417" s="29">
        <f t="shared" si="278"/>
        <v>-0.15884082104439182</v>
      </c>
      <c r="CF417" s="29">
        <f t="shared" si="279"/>
        <v>-0.15884082104439182</v>
      </c>
      <c r="CG417" s="29">
        <f t="shared" si="280"/>
        <v>-0.15884082104439182</v>
      </c>
      <c r="CH417" s="29">
        <f t="shared" si="281"/>
        <v>-0.15884082104439182</v>
      </c>
      <c r="CI417" s="29">
        <f t="shared" si="282"/>
        <v>-0.15884082104439182</v>
      </c>
      <c r="CJ417" s="29">
        <f t="shared" si="283"/>
        <v>-0.15884082104439182</v>
      </c>
      <c r="CK417" s="29">
        <f t="shared" si="284"/>
        <v>-0.15884082104439182</v>
      </c>
      <c r="CL417" s="29">
        <f t="shared" si="285"/>
        <v>-0.15884082104439182</v>
      </c>
      <c r="CM417" s="29">
        <f t="shared" si="286"/>
        <v>-0.15884082104439182</v>
      </c>
      <c r="CN417" s="29">
        <f t="shared" si="287"/>
        <v>-0.15884082104439182</v>
      </c>
      <c r="CO417" s="29">
        <f t="shared" si="288"/>
        <v>-0.15884082104439182</v>
      </c>
      <c r="CQ417" s="29">
        <f t="shared" si="289"/>
        <v>-1.1000000000000001</v>
      </c>
      <c r="CR417" s="29">
        <f t="shared" si="290"/>
        <v>-1.1000000000000001</v>
      </c>
      <c r="CS417" s="29">
        <f t="shared" si="291"/>
        <v>-1.1000000000000001</v>
      </c>
      <c r="CT417" s="29">
        <f t="shared" si="292"/>
        <v>-1.1000000000000001</v>
      </c>
      <c r="CU417" s="29">
        <f t="shared" si="293"/>
        <v>-1.1000000000000001</v>
      </c>
      <c r="CV417" s="29">
        <f t="shared" si="294"/>
        <v>-1.1000000000000001</v>
      </c>
      <c r="CW417" s="29">
        <f t="shared" si="295"/>
        <v>-1.1000000000000001</v>
      </c>
      <c r="CX417" s="29">
        <f t="shared" si="296"/>
        <v>-1.1000000000000001</v>
      </c>
      <c r="CY417" s="29">
        <f t="shared" si="297"/>
        <v>-1.1000000000000001</v>
      </c>
      <c r="CZ417" s="29">
        <f t="shared" si="298"/>
        <v>-1.1000000000000001</v>
      </c>
      <c r="DA417" s="29">
        <f t="shared" si="299"/>
        <v>-1.1000000000000001</v>
      </c>
      <c r="DB417" s="29">
        <f t="shared" si="300"/>
        <v>-1.1000000000000001</v>
      </c>
      <c r="DC417" s="29">
        <f t="shared" si="301"/>
        <v>-1.1000000000000001</v>
      </c>
    </row>
    <row r="418" spans="11:107" s="2" customFormat="1">
      <c r="K418" s="17" t="s">
        <v>453</v>
      </c>
      <c r="L418" s="17" t="s">
        <v>452</v>
      </c>
      <c r="M418" s="17" t="s">
        <v>20</v>
      </c>
      <c r="N418" s="2" t="str">
        <f t="shared" si="265"/>
        <v>85GGA01691AA</v>
      </c>
      <c r="O418" s="2" t="str">
        <f t="shared" ref="O418:O481" si="305">IF(AND(LEN(TRIM(M418))&gt;5,TRIM(K418)&lt;&gt;""),LEFT(TRIM(M418),2)&amp;"W",TRIM(M418))</f>
        <v>AA</v>
      </c>
      <c r="P418" s="2" t="str">
        <f t="shared" si="266"/>
        <v>85GG-A01691-AA</v>
      </c>
      <c r="Q418" s="2" t="s">
        <v>3305</v>
      </c>
      <c r="R418" s="2" t="s">
        <v>3306</v>
      </c>
      <c r="S418" s="2" t="s">
        <v>3137</v>
      </c>
      <c r="T418" s="2">
        <v>1</v>
      </c>
      <c r="U418" s="2">
        <v>1</v>
      </c>
      <c r="V418" s="2">
        <v>1</v>
      </c>
      <c r="W418" s="2">
        <v>1</v>
      </c>
      <c r="X418" s="2">
        <v>1</v>
      </c>
      <c r="Y418" s="2">
        <v>1</v>
      </c>
      <c r="Z418" s="2">
        <v>1</v>
      </c>
      <c r="AA418" s="2">
        <v>1</v>
      </c>
      <c r="AB418" s="2">
        <v>1</v>
      </c>
      <c r="AC418" s="2">
        <v>1</v>
      </c>
      <c r="AD418" s="2">
        <v>1</v>
      </c>
      <c r="AE418" s="2">
        <v>1</v>
      </c>
      <c r="AF418" s="2">
        <v>1</v>
      </c>
      <c r="AL418" s="2">
        <f t="shared" si="271"/>
        <v>1</v>
      </c>
      <c r="AM418" s="2" t="str">
        <f t="shared" si="272"/>
        <v>85GG</v>
      </c>
      <c r="AN418" s="2" t="str">
        <f t="shared" si="273"/>
        <v>A01691</v>
      </c>
      <c r="AO418" s="2" t="str">
        <f t="shared" si="302"/>
        <v>AA</v>
      </c>
      <c r="AP418" s="2" t="str">
        <f t="shared" si="274"/>
        <v>85GG-A01691-AA</v>
      </c>
      <c r="AQ418" s="2" t="s">
        <v>1672</v>
      </c>
      <c r="AR418" s="2" t="s">
        <v>1687</v>
      </c>
      <c r="AU418" s="2" t="s">
        <v>3680</v>
      </c>
      <c r="AV418" s="2" t="s">
        <v>3681</v>
      </c>
      <c r="AW418" s="2" t="s">
        <v>3682</v>
      </c>
      <c r="AY418" s="2" t="s">
        <v>1686</v>
      </c>
      <c r="AZ418" s="2" t="s">
        <v>1646</v>
      </c>
      <c r="BA418" s="2" t="s">
        <v>3531</v>
      </c>
      <c r="BB418" s="29"/>
      <c r="BC418" s="29"/>
      <c r="BD418" s="29"/>
      <c r="BE418" s="29"/>
      <c r="BF418" s="29"/>
      <c r="BG418" s="29">
        <v>-0.55000000000000004</v>
      </c>
      <c r="BH418" s="29">
        <f t="shared" si="269"/>
        <v>0</v>
      </c>
      <c r="BI418" s="29">
        <f t="shared" si="270"/>
        <v>0</v>
      </c>
      <c r="BJ418" s="29">
        <f t="shared" si="275"/>
        <v>-0.55000000000000004</v>
      </c>
      <c r="BK418" s="29">
        <f>BJ418/INDEX('EX-Rate'!A:I,MATCH('TT BoM '!BL418,'EX-Rate'!B:B,0),COLUMN('EX-Rate'!E:E))</f>
        <v>-7.9420410522195908E-2</v>
      </c>
      <c r="BL418" s="2" t="s">
        <v>2109</v>
      </c>
      <c r="BM418" s="2" t="str">
        <f t="shared" si="304"/>
        <v>LP</v>
      </c>
      <c r="BN418" s="2" t="s">
        <v>3136</v>
      </c>
      <c r="BO418" s="2" t="s">
        <v>3137</v>
      </c>
      <c r="BQ418" s="29"/>
      <c r="BR418" s="29"/>
      <c r="BS418" s="29"/>
      <c r="BT418" s="29"/>
      <c r="BU418" s="29"/>
      <c r="BV418" s="29"/>
      <c r="CC418" s="29">
        <f t="shared" si="276"/>
        <v>-7.9420410522195908E-2</v>
      </c>
      <c r="CD418" s="29">
        <f t="shared" si="277"/>
        <v>-7.9420410522195908E-2</v>
      </c>
      <c r="CE418" s="29">
        <f t="shared" si="278"/>
        <v>-7.9420410522195908E-2</v>
      </c>
      <c r="CF418" s="29">
        <f t="shared" si="279"/>
        <v>-7.9420410522195908E-2</v>
      </c>
      <c r="CG418" s="29">
        <f t="shared" si="280"/>
        <v>-7.9420410522195908E-2</v>
      </c>
      <c r="CH418" s="29">
        <f t="shared" si="281"/>
        <v>-7.9420410522195908E-2</v>
      </c>
      <c r="CI418" s="29">
        <f t="shared" si="282"/>
        <v>-7.9420410522195908E-2</v>
      </c>
      <c r="CJ418" s="29">
        <f t="shared" si="283"/>
        <v>-7.9420410522195908E-2</v>
      </c>
      <c r="CK418" s="29">
        <f t="shared" si="284"/>
        <v>-7.9420410522195908E-2</v>
      </c>
      <c r="CL418" s="29">
        <f t="shared" si="285"/>
        <v>-7.9420410522195908E-2</v>
      </c>
      <c r="CM418" s="29">
        <f t="shared" si="286"/>
        <v>-7.9420410522195908E-2</v>
      </c>
      <c r="CN418" s="29">
        <f t="shared" si="287"/>
        <v>-7.9420410522195908E-2</v>
      </c>
      <c r="CO418" s="29">
        <f t="shared" si="288"/>
        <v>-7.9420410522195908E-2</v>
      </c>
      <c r="CQ418" s="29">
        <f t="shared" si="289"/>
        <v>-0.55000000000000004</v>
      </c>
      <c r="CR418" s="29">
        <f t="shared" si="290"/>
        <v>-0.55000000000000004</v>
      </c>
      <c r="CS418" s="29">
        <f t="shared" si="291"/>
        <v>-0.55000000000000004</v>
      </c>
      <c r="CT418" s="29">
        <f t="shared" si="292"/>
        <v>-0.55000000000000004</v>
      </c>
      <c r="CU418" s="29">
        <f t="shared" si="293"/>
        <v>-0.55000000000000004</v>
      </c>
      <c r="CV418" s="29">
        <f t="shared" si="294"/>
        <v>-0.55000000000000004</v>
      </c>
      <c r="CW418" s="29">
        <f t="shared" si="295"/>
        <v>-0.55000000000000004</v>
      </c>
      <c r="CX418" s="29">
        <f t="shared" si="296"/>
        <v>-0.55000000000000004</v>
      </c>
      <c r="CY418" s="29">
        <f t="shared" si="297"/>
        <v>-0.55000000000000004</v>
      </c>
      <c r="CZ418" s="29">
        <f t="shared" si="298"/>
        <v>-0.55000000000000004</v>
      </c>
      <c r="DA418" s="29">
        <f t="shared" si="299"/>
        <v>-0.55000000000000004</v>
      </c>
      <c r="DB418" s="29">
        <f t="shared" si="300"/>
        <v>-0.55000000000000004</v>
      </c>
      <c r="DC418" s="29">
        <f t="shared" si="301"/>
        <v>-0.55000000000000004</v>
      </c>
    </row>
    <row r="419" spans="11:107" s="2" customFormat="1">
      <c r="K419" s="17" t="s">
        <v>40</v>
      </c>
      <c r="L419" s="17" t="s">
        <v>454</v>
      </c>
      <c r="M419" s="17" t="s">
        <v>20</v>
      </c>
      <c r="N419" s="2" t="str">
        <f t="shared" si="265"/>
        <v>BV61A10672AA</v>
      </c>
      <c r="O419" s="2" t="str">
        <f t="shared" si="305"/>
        <v>AA</v>
      </c>
      <c r="P419" s="2" t="str">
        <f t="shared" si="266"/>
        <v>BV61-A10672-AA</v>
      </c>
      <c r="Q419" s="2" t="s">
        <v>3307</v>
      </c>
      <c r="R419" s="2" t="s">
        <v>3306</v>
      </c>
      <c r="S419" s="2" t="s">
        <v>2528</v>
      </c>
      <c r="T419" s="2">
        <v>2</v>
      </c>
      <c r="U419" s="2">
        <v>2</v>
      </c>
      <c r="V419" s="2">
        <v>2</v>
      </c>
      <c r="W419" s="2">
        <v>2</v>
      </c>
      <c r="X419" s="2">
        <v>2</v>
      </c>
      <c r="Y419" s="2">
        <v>2</v>
      </c>
      <c r="Z419" s="2">
        <v>2</v>
      </c>
      <c r="AA419" s="2">
        <v>2</v>
      </c>
      <c r="AB419" s="2">
        <v>2</v>
      </c>
      <c r="AC419" s="2">
        <v>2</v>
      </c>
      <c r="AD419" s="2">
        <v>2</v>
      </c>
      <c r="AE419" s="2">
        <v>2</v>
      </c>
      <c r="AF419" s="2">
        <v>2</v>
      </c>
      <c r="AL419" s="2">
        <f t="shared" si="271"/>
        <v>1</v>
      </c>
      <c r="AM419" s="2" t="str">
        <f t="shared" si="272"/>
        <v>BV61</v>
      </c>
      <c r="AN419" s="2" t="str">
        <f t="shared" si="273"/>
        <v>A10672</v>
      </c>
      <c r="AO419" s="2" t="str">
        <f t="shared" si="302"/>
        <v>AA</v>
      </c>
      <c r="AP419" s="2" t="str">
        <f t="shared" si="274"/>
        <v>BV61-A10672-AA</v>
      </c>
      <c r="AQ419" s="2" t="s">
        <v>1672</v>
      </c>
      <c r="AR419" s="2" t="s">
        <v>1687</v>
      </c>
      <c r="AU419" s="2" t="s">
        <v>3462</v>
      </c>
      <c r="AV419" s="2" t="s">
        <v>3463</v>
      </c>
      <c r="AW419" s="2" t="s">
        <v>3464</v>
      </c>
      <c r="AY419" s="2" t="s">
        <v>1686</v>
      </c>
      <c r="AZ419" s="2" t="s">
        <v>2124</v>
      </c>
      <c r="BA419" s="2" t="s">
        <v>2115</v>
      </c>
      <c r="BB419" s="29"/>
      <c r="BC419" s="29"/>
      <c r="BD419" s="29"/>
      <c r="BE419" s="29"/>
      <c r="BF419" s="29"/>
      <c r="BG419" s="29">
        <v>-21.506630541159467</v>
      </c>
      <c r="BH419" s="29">
        <f t="shared" si="269"/>
        <v>0</v>
      </c>
      <c r="BI419" s="29">
        <f t="shared" si="270"/>
        <v>0</v>
      </c>
      <c r="BJ419" s="29">
        <f t="shared" si="275"/>
        <v>-21.506630541159467</v>
      </c>
      <c r="BK419" s="29">
        <f>BJ419/INDEX('EX-Rate'!A:I,MATCH('TT BoM '!BL419,'EX-Rate'!B:B,0),COLUMN('EX-Rate'!E:E))</f>
        <v>-3.1055735027783289</v>
      </c>
      <c r="BL419" s="2" t="s">
        <v>2109</v>
      </c>
      <c r="BM419" s="2" t="str">
        <f t="shared" si="304"/>
        <v>LP</v>
      </c>
      <c r="BN419" s="2" t="s">
        <v>3089</v>
      </c>
      <c r="BO419" s="2" t="s">
        <v>3090</v>
      </c>
      <c r="BQ419" s="29"/>
      <c r="BR419" s="29"/>
      <c r="BS419" s="29"/>
      <c r="BT419" s="29"/>
      <c r="BU419" s="29"/>
      <c r="BV419" s="29"/>
      <c r="CC419" s="29">
        <f t="shared" si="276"/>
        <v>-6.2111470055566578</v>
      </c>
      <c r="CD419" s="29">
        <f t="shared" si="277"/>
        <v>-6.2111470055566578</v>
      </c>
      <c r="CE419" s="29">
        <f t="shared" si="278"/>
        <v>-6.2111470055566578</v>
      </c>
      <c r="CF419" s="29">
        <f t="shared" si="279"/>
        <v>-6.2111470055566578</v>
      </c>
      <c r="CG419" s="29">
        <f t="shared" si="280"/>
        <v>-6.2111470055566578</v>
      </c>
      <c r="CH419" s="29">
        <f t="shared" si="281"/>
        <v>-6.2111470055566578</v>
      </c>
      <c r="CI419" s="29">
        <f t="shared" si="282"/>
        <v>-6.2111470055566578</v>
      </c>
      <c r="CJ419" s="29">
        <f t="shared" si="283"/>
        <v>-6.2111470055566578</v>
      </c>
      <c r="CK419" s="29">
        <f t="shared" si="284"/>
        <v>-6.2111470055566578</v>
      </c>
      <c r="CL419" s="29">
        <f t="shared" si="285"/>
        <v>-6.2111470055566578</v>
      </c>
      <c r="CM419" s="29">
        <f t="shared" si="286"/>
        <v>-6.2111470055566578</v>
      </c>
      <c r="CN419" s="29">
        <f t="shared" si="287"/>
        <v>-6.2111470055566578</v>
      </c>
      <c r="CO419" s="29">
        <f t="shared" si="288"/>
        <v>-6.2111470055566578</v>
      </c>
      <c r="CQ419" s="29">
        <f t="shared" si="289"/>
        <v>-43.013261082318934</v>
      </c>
      <c r="CR419" s="29">
        <f t="shared" si="290"/>
        <v>-43.013261082318934</v>
      </c>
      <c r="CS419" s="29">
        <f t="shared" si="291"/>
        <v>-43.013261082318934</v>
      </c>
      <c r="CT419" s="29">
        <f t="shared" si="292"/>
        <v>-43.013261082318934</v>
      </c>
      <c r="CU419" s="29">
        <f t="shared" si="293"/>
        <v>-43.013261082318934</v>
      </c>
      <c r="CV419" s="29">
        <f t="shared" si="294"/>
        <v>-43.013261082318934</v>
      </c>
      <c r="CW419" s="29">
        <f t="shared" si="295"/>
        <v>-43.013261082318934</v>
      </c>
      <c r="CX419" s="29">
        <f t="shared" si="296"/>
        <v>-43.013261082318934</v>
      </c>
      <c r="CY419" s="29">
        <f t="shared" si="297"/>
        <v>-43.013261082318934</v>
      </c>
      <c r="CZ419" s="29">
        <f t="shared" si="298"/>
        <v>-43.013261082318934</v>
      </c>
      <c r="DA419" s="29">
        <f t="shared" si="299"/>
        <v>-43.013261082318934</v>
      </c>
      <c r="DB419" s="29">
        <f t="shared" si="300"/>
        <v>-43.013261082318934</v>
      </c>
      <c r="DC419" s="29">
        <f t="shared" si="301"/>
        <v>-43.013261082318934</v>
      </c>
    </row>
    <row r="420" spans="11:107" s="2" customFormat="1">
      <c r="K420" s="17" t="s">
        <v>132</v>
      </c>
      <c r="L420" s="17" t="s">
        <v>455</v>
      </c>
      <c r="M420" s="17" t="s">
        <v>45</v>
      </c>
      <c r="N420" s="2" t="str">
        <f t="shared" si="265"/>
        <v>8V61A10684AC</v>
      </c>
      <c r="O420" s="2" t="str">
        <f t="shared" si="305"/>
        <v>AC</v>
      </c>
      <c r="P420" s="2" t="str">
        <f t="shared" si="266"/>
        <v>8V61-A10684-AC</v>
      </c>
      <c r="Q420" s="2" t="s">
        <v>3305</v>
      </c>
      <c r="R420" s="2" t="s">
        <v>3306</v>
      </c>
      <c r="S420" s="2" t="s">
        <v>2480</v>
      </c>
      <c r="T420" s="2">
        <v>1</v>
      </c>
      <c r="U420" s="2">
        <v>1</v>
      </c>
      <c r="V420" s="2">
        <v>1</v>
      </c>
      <c r="W420" s="2">
        <v>1</v>
      </c>
      <c r="X420" s="2">
        <v>1</v>
      </c>
      <c r="Y420" s="2">
        <v>1</v>
      </c>
      <c r="Z420" s="2">
        <v>1</v>
      </c>
      <c r="AA420" s="2">
        <v>1</v>
      </c>
      <c r="AB420" s="2">
        <v>1</v>
      </c>
      <c r="AC420" s="2">
        <v>1</v>
      </c>
      <c r="AD420" s="2">
        <v>1</v>
      </c>
      <c r="AE420" s="2">
        <v>1</v>
      </c>
      <c r="AF420" s="2">
        <v>1</v>
      </c>
      <c r="AL420" s="2">
        <f t="shared" si="271"/>
        <v>1</v>
      </c>
      <c r="AM420" s="2" t="str">
        <f t="shared" si="272"/>
        <v>8V61</v>
      </c>
      <c r="AN420" s="2" t="str">
        <f t="shared" si="273"/>
        <v>A10684</v>
      </c>
      <c r="AO420" s="2" t="str">
        <f t="shared" si="302"/>
        <v>AC</v>
      </c>
      <c r="AP420" s="2" t="str">
        <f t="shared" si="274"/>
        <v>8V61-A10684-AC</v>
      </c>
      <c r="AQ420" s="2" t="s">
        <v>1672</v>
      </c>
      <c r="AR420" s="2" t="s">
        <v>1687</v>
      </c>
      <c r="AU420" s="2" t="s">
        <v>3683</v>
      </c>
      <c r="AV420" s="2" t="s">
        <v>3684</v>
      </c>
      <c r="AW420" s="2" t="s">
        <v>3685</v>
      </c>
      <c r="AY420" s="2" t="s">
        <v>1686</v>
      </c>
      <c r="AZ420" s="2" t="s">
        <v>2124</v>
      </c>
      <c r="BA420" s="2" t="s">
        <v>2115</v>
      </c>
      <c r="BB420" s="29"/>
      <c r="BC420" s="29"/>
      <c r="BD420" s="29"/>
      <c r="BE420" s="29"/>
      <c r="BF420" s="29"/>
      <c r="BG420" s="29">
        <v>-30.75</v>
      </c>
      <c r="BH420" s="29">
        <f t="shared" si="269"/>
        <v>0</v>
      </c>
      <c r="BI420" s="29">
        <f t="shared" si="270"/>
        <v>0</v>
      </c>
      <c r="BJ420" s="29">
        <f t="shared" si="275"/>
        <v>-30.75</v>
      </c>
      <c r="BK420" s="29">
        <f>BJ420/INDEX('EX-Rate'!A:I,MATCH('TT BoM '!BL420,'EX-Rate'!B:B,0),COLUMN('EX-Rate'!E:E))</f>
        <v>-4.4403229519227709</v>
      </c>
      <c r="BL420" s="2" t="s">
        <v>2109</v>
      </c>
      <c r="BM420" s="2" t="str">
        <f t="shared" si="304"/>
        <v>LP</v>
      </c>
      <c r="BN420" s="2" t="s">
        <v>3095</v>
      </c>
      <c r="BO420" s="2" t="s">
        <v>3096</v>
      </c>
      <c r="BQ420" s="29"/>
      <c r="BR420" s="29"/>
      <c r="BS420" s="29"/>
      <c r="BT420" s="29"/>
      <c r="BU420" s="29"/>
      <c r="BV420" s="29"/>
      <c r="CC420" s="29">
        <f t="shared" si="276"/>
        <v>-4.4403229519227709</v>
      </c>
      <c r="CD420" s="29">
        <f t="shared" si="277"/>
        <v>-4.4403229519227709</v>
      </c>
      <c r="CE420" s="29">
        <f t="shared" si="278"/>
        <v>-4.4403229519227709</v>
      </c>
      <c r="CF420" s="29">
        <f t="shared" si="279"/>
        <v>-4.4403229519227709</v>
      </c>
      <c r="CG420" s="29">
        <f t="shared" si="280"/>
        <v>-4.4403229519227709</v>
      </c>
      <c r="CH420" s="29">
        <f t="shared" si="281"/>
        <v>-4.4403229519227709</v>
      </c>
      <c r="CI420" s="29">
        <f t="shared" si="282"/>
        <v>-4.4403229519227709</v>
      </c>
      <c r="CJ420" s="29">
        <f t="shared" si="283"/>
        <v>-4.4403229519227709</v>
      </c>
      <c r="CK420" s="29">
        <f t="shared" si="284"/>
        <v>-4.4403229519227709</v>
      </c>
      <c r="CL420" s="29">
        <f t="shared" si="285"/>
        <v>-4.4403229519227709</v>
      </c>
      <c r="CM420" s="29">
        <f t="shared" si="286"/>
        <v>-4.4403229519227709</v>
      </c>
      <c r="CN420" s="29">
        <f t="shared" si="287"/>
        <v>-4.4403229519227709</v>
      </c>
      <c r="CO420" s="29">
        <f t="shared" si="288"/>
        <v>-4.4403229519227709</v>
      </c>
      <c r="CQ420" s="29">
        <f t="shared" si="289"/>
        <v>-30.75</v>
      </c>
      <c r="CR420" s="29">
        <f t="shared" si="290"/>
        <v>-30.75</v>
      </c>
      <c r="CS420" s="29">
        <f t="shared" si="291"/>
        <v>-30.75</v>
      </c>
      <c r="CT420" s="29">
        <f t="shared" si="292"/>
        <v>-30.75</v>
      </c>
      <c r="CU420" s="29">
        <f t="shared" si="293"/>
        <v>-30.75</v>
      </c>
      <c r="CV420" s="29">
        <f t="shared" si="294"/>
        <v>-30.75</v>
      </c>
      <c r="CW420" s="29">
        <f t="shared" si="295"/>
        <v>-30.75</v>
      </c>
      <c r="CX420" s="29">
        <f t="shared" si="296"/>
        <v>-30.75</v>
      </c>
      <c r="CY420" s="29">
        <f t="shared" si="297"/>
        <v>-30.75</v>
      </c>
      <c r="CZ420" s="29">
        <f t="shared" si="298"/>
        <v>-30.75</v>
      </c>
      <c r="DA420" s="29">
        <f t="shared" si="299"/>
        <v>-30.75</v>
      </c>
      <c r="DB420" s="29">
        <f t="shared" si="300"/>
        <v>-30.75</v>
      </c>
      <c r="DC420" s="29">
        <f t="shared" si="301"/>
        <v>-30.75</v>
      </c>
    </row>
    <row r="421" spans="11:107" s="2" customFormat="1">
      <c r="K421" s="17" t="s">
        <v>456</v>
      </c>
      <c r="L421" s="17" t="s">
        <v>457</v>
      </c>
      <c r="M421" s="17" t="s">
        <v>76</v>
      </c>
      <c r="N421" s="2" t="str">
        <f t="shared" si="265"/>
        <v>BM51A10922AH</v>
      </c>
      <c r="O421" s="2" t="str">
        <f t="shared" si="305"/>
        <v>AH</v>
      </c>
      <c r="P421" s="2" t="str">
        <f t="shared" si="266"/>
        <v>BM51-A10922-AH</v>
      </c>
      <c r="Q421" s="2" t="s">
        <v>3307</v>
      </c>
      <c r="R421" s="2" t="s">
        <v>3306</v>
      </c>
      <c r="S421" s="2" t="s">
        <v>3327</v>
      </c>
      <c r="T421" s="2">
        <v>1</v>
      </c>
      <c r="U421" s="2">
        <v>1</v>
      </c>
      <c r="V421" s="2">
        <v>1</v>
      </c>
      <c r="W421" s="2">
        <v>1</v>
      </c>
      <c r="X421" s="2">
        <v>1</v>
      </c>
      <c r="Y421" s="2">
        <v>1</v>
      </c>
      <c r="Z421" s="2">
        <v>1</v>
      </c>
      <c r="AA421" s="2">
        <v>1</v>
      </c>
      <c r="AB421" s="2">
        <v>1</v>
      </c>
      <c r="AC421" s="2">
        <v>1</v>
      </c>
      <c r="AD421" s="2">
        <v>1</v>
      </c>
      <c r="AE421" s="2">
        <v>1</v>
      </c>
      <c r="AF421" s="2">
        <v>1</v>
      </c>
      <c r="AL421" s="2">
        <f t="shared" si="271"/>
        <v>1</v>
      </c>
      <c r="AM421" s="2" t="str">
        <f t="shared" si="272"/>
        <v>BM51</v>
      </c>
      <c r="AN421" s="2" t="str">
        <f t="shared" si="273"/>
        <v>A10922</v>
      </c>
      <c r="AO421" s="2" t="str">
        <f t="shared" si="302"/>
        <v>AH</v>
      </c>
      <c r="AP421" s="2" t="str">
        <f t="shared" si="274"/>
        <v>BM51-A10922-AH</v>
      </c>
      <c r="AQ421" s="2" t="s">
        <v>1672</v>
      </c>
      <c r="AR421" s="2" t="s">
        <v>1687</v>
      </c>
      <c r="AU421" s="2" t="s">
        <v>3686</v>
      </c>
      <c r="AV421" s="2" t="s">
        <v>3687</v>
      </c>
      <c r="AW421" s="2" t="s">
        <v>3688</v>
      </c>
      <c r="AY421" s="2" t="s">
        <v>1686</v>
      </c>
      <c r="AZ421" s="2" t="s">
        <v>2124</v>
      </c>
      <c r="BA421" s="2" t="s">
        <v>2115</v>
      </c>
      <c r="BB421" s="29"/>
      <c r="BC421" s="29"/>
      <c r="BD421" s="29"/>
      <c r="BE421" s="29"/>
      <c r="BF421" s="29"/>
      <c r="BG421" s="29">
        <v>-102.26</v>
      </c>
      <c r="BH421" s="29">
        <f t="shared" si="269"/>
        <v>0</v>
      </c>
      <c r="BI421" s="29">
        <f t="shared" si="270"/>
        <v>0</v>
      </c>
      <c r="BJ421" s="29">
        <f t="shared" si="275"/>
        <v>-102.26</v>
      </c>
      <c r="BK421" s="29">
        <f>BJ421/INDEX('EX-Rate'!A:I,MATCH('TT BoM '!BL421,'EX-Rate'!B:B,0),COLUMN('EX-Rate'!E:E))</f>
        <v>-14.766420327272279</v>
      </c>
      <c r="BL421" s="2" t="s">
        <v>2109</v>
      </c>
      <c r="BM421" s="2" t="str">
        <f t="shared" si="304"/>
        <v>LP</v>
      </c>
      <c r="BN421" s="2" t="s">
        <v>3138</v>
      </c>
      <c r="BO421" s="2" t="s">
        <v>3139</v>
      </c>
      <c r="BQ421" s="29"/>
      <c r="BR421" s="29"/>
      <c r="BS421" s="29"/>
      <c r="BT421" s="29"/>
      <c r="BU421" s="29"/>
      <c r="BV421" s="29"/>
      <c r="CC421" s="29">
        <f t="shared" si="276"/>
        <v>-14.766420327272279</v>
      </c>
      <c r="CD421" s="29">
        <f t="shared" si="277"/>
        <v>-14.766420327272279</v>
      </c>
      <c r="CE421" s="29">
        <f t="shared" si="278"/>
        <v>-14.766420327272279</v>
      </c>
      <c r="CF421" s="29">
        <f t="shared" si="279"/>
        <v>-14.766420327272279</v>
      </c>
      <c r="CG421" s="29">
        <f t="shared" si="280"/>
        <v>-14.766420327272279</v>
      </c>
      <c r="CH421" s="29">
        <f t="shared" si="281"/>
        <v>-14.766420327272279</v>
      </c>
      <c r="CI421" s="29">
        <f t="shared" si="282"/>
        <v>-14.766420327272279</v>
      </c>
      <c r="CJ421" s="29">
        <f t="shared" si="283"/>
        <v>-14.766420327272279</v>
      </c>
      <c r="CK421" s="29">
        <f t="shared" si="284"/>
        <v>-14.766420327272279</v>
      </c>
      <c r="CL421" s="29">
        <f t="shared" si="285"/>
        <v>-14.766420327272279</v>
      </c>
      <c r="CM421" s="29">
        <f t="shared" si="286"/>
        <v>-14.766420327272279</v>
      </c>
      <c r="CN421" s="29">
        <f t="shared" si="287"/>
        <v>-14.766420327272279</v>
      </c>
      <c r="CO421" s="29">
        <f t="shared" si="288"/>
        <v>-14.766420327272279</v>
      </c>
      <c r="CQ421" s="29">
        <f t="shared" si="289"/>
        <v>-102.26</v>
      </c>
      <c r="CR421" s="29">
        <f t="shared" si="290"/>
        <v>-102.26</v>
      </c>
      <c r="CS421" s="29">
        <f t="shared" si="291"/>
        <v>-102.26</v>
      </c>
      <c r="CT421" s="29">
        <f t="shared" si="292"/>
        <v>-102.26</v>
      </c>
      <c r="CU421" s="29">
        <f t="shared" si="293"/>
        <v>-102.26</v>
      </c>
      <c r="CV421" s="29">
        <f t="shared" si="294"/>
        <v>-102.26</v>
      </c>
      <c r="CW421" s="29">
        <f t="shared" si="295"/>
        <v>-102.26</v>
      </c>
      <c r="CX421" s="29">
        <f t="shared" si="296"/>
        <v>-102.26</v>
      </c>
      <c r="CY421" s="29">
        <f t="shared" si="297"/>
        <v>-102.26</v>
      </c>
      <c r="CZ421" s="29">
        <f t="shared" si="298"/>
        <v>-102.26</v>
      </c>
      <c r="DA421" s="29">
        <f t="shared" si="299"/>
        <v>-102.26</v>
      </c>
      <c r="DB421" s="29">
        <f t="shared" si="300"/>
        <v>-102.26</v>
      </c>
      <c r="DC421" s="29">
        <f t="shared" si="301"/>
        <v>-102.26</v>
      </c>
    </row>
    <row r="422" spans="11:107" s="2" customFormat="1">
      <c r="K422" s="17" t="s">
        <v>458</v>
      </c>
      <c r="L422" s="17" t="s">
        <v>459</v>
      </c>
      <c r="M422" s="17" t="s">
        <v>20</v>
      </c>
      <c r="N422" s="2" t="str">
        <f t="shared" si="265"/>
        <v>AM5AA21982AA</v>
      </c>
      <c r="O422" s="2" t="str">
        <f t="shared" si="305"/>
        <v>AA</v>
      </c>
      <c r="P422" s="2" t="str">
        <f t="shared" si="266"/>
        <v>AM5A-A21982-AA</v>
      </c>
      <c r="Q422" s="2" t="s">
        <v>3305</v>
      </c>
      <c r="R422" s="2" t="s">
        <v>3306</v>
      </c>
      <c r="S422" s="2" t="s">
        <v>3141</v>
      </c>
      <c r="T422" s="2">
        <v>4</v>
      </c>
      <c r="U422" s="2">
        <v>4</v>
      </c>
      <c r="V422" s="2">
        <v>4</v>
      </c>
      <c r="W422" s="2">
        <v>4</v>
      </c>
      <c r="X422" s="2">
        <v>4</v>
      </c>
      <c r="Y422" s="2">
        <v>4</v>
      </c>
      <c r="Z422" s="2">
        <v>4</v>
      </c>
      <c r="AA422" s="2">
        <v>4</v>
      </c>
      <c r="AB422" s="2">
        <v>4</v>
      </c>
      <c r="AC422" s="2">
        <v>4</v>
      </c>
      <c r="AD422" s="2">
        <v>4</v>
      </c>
      <c r="AE422" s="2">
        <v>4</v>
      </c>
      <c r="AF422" s="2">
        <v>4</v>
      </c>
      <c r="AL422" s="2">
        <f t="shared" si="271"/>
        <v>1</v>
      </c>
      <c r="AM422" s="2" t="str">
        <f t="shared" si="272"/>
        <v>AM5A</v>
      </c>
      <c r="AN422" s="2" t="str">
        <f t="shared" si="273"/>
        <v>A21982</v>
      </c>
      <c r="AO422" s="2" t="str">
        <f t="shared" si="302"/>
        <v>AA</v>
      </c>
      <c r="AP422" s="2" t="str">
        <f t="shared" si="274"/>
        <v>AM5A-A21982-AA</v>
      </c>
      <c r="AQ422" s="2" t="s">
        <v>1672</v>
      </c>
      <c r="AR422" s="2" t="s">
        <v>1687</v>
      </c>
      <c r="AU422" s="2" t="s">
        <v>3689</v>
      </c>
      <c r="AV422" s="2" t="s">
        <v>3690</v>
      </c>
      <c r="AW422" s="2" t="s">
        <v>3691</v>
      </c>
      <c r="AY422" s="2" t="s">
        <v>1686</v>
      </c>
      <c r="AZ422" s="2" t="s">
        <v>2124</v>
      </c>
      <c r="BA422" s="2" t="s">
        <v>2073</v>
      </c>
      <c r="BB422" s="29"/>
      <c r="BC422" s="29"/>
      <c r="BD422" s="29"/>
      <c r="BE422" s="29"/>
      <c r="BF422" s="29"/>
      <c r="BG422" s="29">
        <v>-6.25</v>
      </c>
      <c r="BH422" s="29">
        <f t="shared" si="269"/>
        <v>0</v>
      </c>
      <c r="BI422" s="29">
        <f t="shared" si="270"/>
        <v>0</v>
      </c>
      <c r="BJ422" s="29">
        <f t="shared" si="275"/>
        <v>-6.25</v>
      </c>
      <c r="BK422" s="29">
        <f>BJ422/INDEX('EX-Rate'!A:I,MATCH('TT BoM '!BL422,'EX-Rate'!B:B,0),COLUMN('EX-Rate'!E:E))</f>
        <v>-0.90250466502495341</v>
      </c>
      <c r="BL422" s="2" t="s">
        <v>2109</v>
      </c>
      <c r="BM422" s="2" t="str">
        <f t="shared" si="304"/>
        <v>LP</v>
      </c>
      <c r="BN422" s="2" t="s">
        <v>3140</v>
      </c>
      <c r="BO422" s="2" t="s">
        <v>3141</v>
      </c>
      <c r="BQ422" s="29"/>
      <c r="BR422" s="29"/>
      <c r="BS422" s="29"/>
      <c r="BT422" s="29"/>
      <c r="BU422" s="29"/>
      <c r="BV422" s="29"/>
      <c r="CC422" s="29">
        <f t="shared" si="276"/>
        <v>-3.6100186600998136</v>
      </c>
      <c r="CD422" s="29">
        <f t="shared" si="277"/>
        <v>-3.6100186600998136</v>
      </c>
      <c r="CE422" s="29">
        <f t="shared" si="278"/>
        <v>-3.6100186600998136</v>
      </c>
      <c r="CF422" s="29">
        <f t="shared" si="279"/>
        <v>-3.6100186600998136</v>
      </c>
      <c r="CG422" s="29">
        <f t="shared" si="280"/>
        <v>-3.6100186600998136</v>
      </c>
      <c r="CH422" s="29">
        <f t="shared" si="281"/>
        <v>-3.6100186600998136</v>
      </c>
      <c r="CI422" s="29">
        <f t="shared" si="282"/>
        <v>-3.6100186600998136</v>
      </c>
      <c r="CJ422" s="29">
        <f t="shared" si="283"/>
        <v>-3.6100186600998136</v>
      </c>
      <c r="CK422" s="29">
        <f t="shared" si="284"/>
        <v>-3.6100186600998136</v>
      </c>
      <c r="CL422" s="29">
        <f t="shared" si="285"/>
        <v>-3.6100186600998136</v>
      </c>
      <c r="CM422" s="29">
        <f t="shared" si="286"/>
        <v>-3.6100186600998136</v>
      </c>
      <c r="CN422" s="29">
        <f t="shared" si="287"/>
        <v>-3.6100186600998136</v>
      </c>
      <c r="CO422" s="29">
        <f t="shared" si="288"/>
        <v>-3.6100186600998136</v>
      </c>
      <c r="CQ422" s="29">
        <f t="shared" si="289"/>
        <v>-25</v>
      </c>
      <c r="CR422" s="29">
        <f t="shared" si="290"/>
        <v>-25</v>
      </c>
      <c r="CS422" s="29">
        <f t="shared" si="291"/>
        <v>-25</v>
      </c>
      <c r="CT422" s="29">
        <f t="shared" si="292"/>
        <v>-25</v>
      </c>
      <c r="CU422" s="29">
        <f t="shared" si="293"/>
        <v>-25</v>
      </c>
      <c r="CV422" s="29">
        <f t="shared" si="294"/>
        <v>-25</v>
      </c>
      <c r="CW422" s="29">
        <f t="shared" si="295"/>
        <v>-25</v>
      </c>
      <c r="CX422" s="29">
        <f t="shared" si="296"/>
        <v>-25</v>
      </c>
      <c r="CY422" s="29">
        <f t="shared" si="297"/>
        <v>-25</v>
      </c>
      <c r="CZ422" s="29">
        <f t="shared" si="298"/>
        <v>-25</v>
      </c>
      <c r="DA422" s="29">
        <f t="shared" si="299"/>
        <v>-25</v>
      </c>
      <c r="DB422" s="29">
        <f t="shared" si="300"/>
        <v>-25</v>
      </c>
      <c r="DC422" s="29">
        <f t="shared" si="301"/>
        <v>-25</v>
      </c>
    </row>
    <row r="423" spans="11:107" s="2" customFormat="1">
      <c r="K423" s="17" t="s">
        <v>456</v>
      </c>
      <c r="L423" s="17" t="s">
        <v>460</v>
      </c>
      <c r="M423" s="17" t="s">
        <v>56</v>
      </c>
      <c r="N423" s="2" t="str">
        <f t="shared" si="265"/>
        <v>BM51A23032AB</v>
      </c>
      <c r="O423" s="2" t="str">
        <f t="shared" si="305"/>
        <v>AB</v>
      </c>
      <c r="P423" s="2" t="str">
        <f t="shared" si="266"/>
        <v>BM51-A23032-AB</v>
      </c>
      <c r="Q423" s="2" t="s">
        <v>3305</v>
      </c>
      <c r="R423" s="2" t="s">
        <v>3306</v>
      </c>
      <c r="S423" s="2" t="s">
        <v>3114</v>
      </c>
      <c r="T423" s="2">
        <v>2</v>
      </c>
      <c r="U423" s="2">
        <v>2</v>
      </c>
      <c r="V423" s="2">
        <v>2</v>
      </c>
      <c r="W423" s="2">
        <v>2</v>
      </c>
      <c r="X423" s="2">
        <v>2</v>
      </c>
      <c r="Y423" s="2">
        <v>2</v>
      </c>
      <c r="Z423" s="2">
        <v>2</v>
      </c>
      <c r="AA423" s="2">
        <v>2</v>
      </c>
      <c r="AB423" s="2">
        <v>2</v>
      </c>
      <c r="AC423" s="2">
        <v>2</v>
      </c>
      <c r="AD423" s="2">
        <v>2</v>
      </c>
      <c r="AE423" s="2">
        <v>2</v>
      </c>
      <c r="AF423" s="2">
        <v>2</v>
      </c>
      <c r="AL423" s="2">
        <f t="shared" si="271"/>
        <v>1</v>
      </c>
      <c r="AM423" s="2" t="str">
        <f t="shared" si="272"/>
        <v>BM51</v>
      </c>
      <c r="AN423" s="2" t="str">
        <f t="shared" si="273"/>
        <v>A23032</v>
      </c>
      <c r="AO423" s="2" t="str">
        <f t="shared" si="302"/>
        <v>AB</v>
      </c>
      <c r="AP423" s="2" t="str">
        <f t="shared" si="274"/>
        <v>BM51-A23032-AB</v>
      </c>
      <c r="AQ423" s="2" t="s">
        <v>1672</v>
      </c>
      <c r="AR423" s="2" t="s">
        <v>1687</v>
      </c>
      <c r="AU423" s="2" t="s">
        <v>2124</v>
      </c>
      <c r="AV423" s="2" t="s">
        <v>2154</v>
      </c>
      <c r="AW423" s="2" t="s">
        <v>2154</v>
      </c>
      <c r="AY423" s="2" t="s">
        <v>1686</v>
      </c>
      <c r="AZ423" s="2" t="s">
        <v>2124</v>
      </c>
      <c r="BA423" s="2" t="s">
        <v>2073</v>
      </c>
      <c r="BB423" s="29"/>
      <c r="BC423" s="29"/>
      <c r="BD423" s="29"/>
      <c r="BE423" s="29"/>
      <c r="BF423" s="29"/>
      <c r="BG423" s="29">
        <v>-0.110129</v>
      </c>
      <c r="BH423" s="29">
        <f t="shared" si="269"/>
        <v>-4.0747730000000012E-3</v>
      </c>
      <c r="BI423" s="29">
        <f t="shared" si="270"/>
        <v>-1.1420377300000001E-2</v>
      </c>
      <c r="BJ423" s="29">
        <f t="shared" si="275"/>
        <v>-0.12562415030000001</v>
      </c>
      <c r="BK423" s="29">
        <f>BJ423/INDEX('EX-Rate'!A:I,MATCH('TT BoM '!BL423,'EX-Rate'!B:B,0),COLUMN('EX-Rate'!E:E))</f>
        <v>-0.14423024906221005</v>
      </c>
      <c r="BL423" s="2" t="s">
        <v>3064</v>
      </c>
      <c r="BM423" s="2" t="str">
        <f t="shared" si="304"/>
        <v>SP</v>
      </c>
      <c r="BN423" s="2" t="s">
        <v>3113</v>
      </c>
      <c r="BO423" s="2" t="s">
        <v>3114</v>
      </c>
      <c r="BQ423" s="29"/>
      <c r="BR423" s="29"/>
      <c r="BS423" s="29"/>
      <c r="BT423" s="29"/>
      <c r="BU423" s="29"/>
      <c r="BV423" s="29"/>
      <c r="CC423" s="29">
        <f t="shared" si="276"/>
        <v>-0.28846049812442009</v>
      </c>
      <c r="CD423" s="29">
        <f t="shared" si="277"/>
        <v>-0.28846049812442009</v>
      </c>
      <c r="CE423" s="29">
        <f t="shared" si="278"/>
        <v>-0.28846049812442009</v>
      </c>
      <c r="CF423" s="29">
        <f t="shared" si="279"/>
        <v>-0.28846049812442009</v>
      </c>
      <c r="CG423" s="29">
        <f t="shared" si="280"/>
        <v>-0.28846049812442009</v>
      </c>
      <c r="CH423" s="29">
        <f t="shared" si="281"/>
        <v>-0.28846049812442009</v>
      </c>
      <c r="CI423" s="29">
        <f t="shared" si="282"/>
        <v>-0.28846049812442009</v>
      </c>
      <c r="CJ423" s="29">
        <f t="shared" si="283"/>
        <v>-0.28846049812442009</v>
      </c>
      <c r="CK423" s="29">
        <f t="shared" si="284"/>
        <v>-0.28846049812442009</v>
      </c>
      <c r="CL423" s="29">
        <f t="shared" si="285"/>
        <v>-0.28846049812442009</v>
      </c>
      <c r="CM423" s="29">
        <f t="shared" si="286"/>
        <v>-0.28846049812442009</v>
      </c>
      <c r="CN423" s="29">
        <f t="shared" si="287"/>
        <v>-0.28846049812442009</v>
      </c>
      <c r="CO423" s="29">
        <f t="shared" si="288"/>
        <v>-0.28846049812442009</v>
      </c>
      <c r="CQ423" s="29">
        <f t="shared" si="289"/>
        <v>-0.25124830060000003</v>
      </c>
      <c r="CR423" s="29">
        <f t="shared" si="290"/>
        <v>-0.25124830060000003</v>
      </c>
      <c r="CS423" s="29">
        <f t="shared" si="291"/>
        <v>-0.25124830060000003</v>
      </c>
      <c r="CT423" s="29">
        <f t="shared" si="292"/>
        <v>-0.25124830060000003</v>
      </c>
      <c r="CU423" s="29">
        <f t="shared" si="293"/>
        <v>-0.25124830060000003</v>
      </c>
      <c r="CV423" s="29">
        <f t="shared" si="294"/>
        <v>-0.25124830060000003</v>
      </c>
      <c r="CW423" s="29">
        <f t="shared" si="295"/>
        <v>-0.25124830060000003</v>
      </c>
      <c r="CX423" s="29">
        <f t="shared" si="296"/>
        <v>-0.25124830060000003</v>
      </c>
      <c r="CY423" s="29">
        <f t="shared" si="297"/>
        <v>-0.25124830060000003</v>
      </c>
      <c r="CZ423" s="29">
        <f t="shared" si="298"/>
        <v>-0.25124830060000003</v>
      </c>
      <c r="DA423" s="29">
        <f t="shared" si="299"/>
        <v>-0.25124830060000003</v>
      </c>
      <c r="DB423" s="29">
        <f t="shared" si="300"/>
        <v>-0.25124830060000003</v>
      </c>
      <c r="DC423" s="29">
        <f t="shared" si="301"/>
        <v>-0.25124830060000003</v>
      </c>
    </row>
    <row r="424" spans="11:107" s="2" customFormat="1">
      <c r="K424" s="17" t="s">
        <v>77</v>
      </c>
      <c r="L424" s="17" t="s">
        <v>461</v>
      </c>
      <c r="M424" s="17" t="s">
        <v>56</v>
      </c>
      <c r="N424" s="2" t="str">
        <f t="shared" si="265"/>
        <v>JD8BA27206AB</v>
      </c>
      <c r="O424" s="2" t="str">
        <f t="shared" si="305"/>
        <v>AB</v>
      </c>
      <c r="P424" s="2" t="str">
        <f t="shared" si="266"/>
        <v>JD8B-A27206-AB</v>
      </c>
      <c r="Q424" s="2" t="s">
        <v>3305</v>
      </c>
      <c r="R424" s="2" t="s">
        <v>3306</v>
      </c>
      <c r="S424" s="2" t="s">
        <v>2210</v>
      </c>
      <c r="T424" s="2">
        <v>1</v>
      </c>
      <c r="U424" s="2">
        <v>1</v>
      </c>
      <c r="V424" s="2">
        <v>1</v>
      </c>
      <c r="W424" s="2">
        <v>1</v>
      </c>
      <c r="X424" s="2">
        <v>1</v>
      </c>
      <c r="Y424" s="2">
        <v>1</v>
      </c>
      <c r="Z424" s="2">
        <v>1</v>
      </c>
      <c r="AA424" s="2">
        <v>1</v>
      </c>
      <c r="AB424" s="2">
        <v>1</v>
      </c>
      <c r="AC424" s="2">
        <v>1</v>
      </c>
      <c r="AD424" s="2">
        <v>1</v>
      </c>
      <c r="AE424" s="2">
        <v>1</v>
      </c>
      <c r="AF424" s="2">
        <v>1</v>
      </c>
      <c r="AL424" s="2">
        <f t="shared" si="271"/>
        <v>1</v>
      </c>
      <c r="AM424" s="2" t="str">
        <f t="shared" si="272"/>
        <v>JD8B</v>
      </c>
      <c r="AN424" s="2" t="str">
        <f t="shared" si="273"/>
        <v>A27206</v>
      </c>
      <c r="AO424" s="2" t="str">
        <f t="shared" si="302"/>
        <v>AB</v>
      </c>
      <c r="AP424" s="2" t="str">
        <f t="shared" si="274"/>
        <v>JD8B-A27206-AB</v>
      </c>
      <c r="AQ424" s="2" t="s">
        <v>1672</v>
      </c>
      <c r="AR424" s="2" t="s">
        <v>1673</v>
      </c>
      <c r="AS424" s="2" t="s">
        <v>2164</v>
      </c>
      <c r="AT424" s="2" t="s">
        <v>2165</v>
      </c>
      <c r="AU424" s="2" t="s">
        <v>2503</v>
      </c>
      <c r="AV424" s="2" t="s">
        <v>2504</v>
      </c>
      <c r="AW424" s="2" t="s">
        <v>2505</v>
      </c>
      <c r="AX424" s="2" t="s">
        <v>2506</v>
      </c>
      <c r="AY424" s="2" t="s">
        <v>2108</v>
      </c>
      <c r="AZ424" s="2" t="s">
        <v>2124</v>
      </c>
      <c r="BA424" s="2" t="s">
        <v>2073</v>
      </c>
      <c r="BB424" s="29">
        <v>-2.4</v>
      </c>
      <c r="BC424" s="29">
        <v>-0.08</v>
      </c>
      <c r="BD424" s="29">
        <v>-0.03</v>
      </c>
      <c r="BE424" s="29">
        <v>0</v>
      </c>
      <c r="BF424" s="29">
        <v>0</v>
      </c>
      <c r="BG424" s="29">
        <v>-2.5099999999999998</v>
      </c>
      <c r="BH424" s="29">
        <f t="shared" si="269"/>
        <v>0</v>
      </c>
      <c r="BI424" s="29">
        <f t="shared" si="270"/>
        <v>0</v>
      </c>
      <c r="BJ424" s="29">
        <f t="shared" si="275"/>
        <v>-2.5099999999999998</v>
      </c>
      <c r="BK424" s="29">
        <f>BJ424/INDEX('EX-Rate'!A:I,MATCH('TT BoM '!BL424,'EX-Rate'!B:B,0),COLUMN('EX-Rate'!E:E))</f>
        <v>-0.36244587347402124</v>
      </c>
      <c r="BL424" s="2" t="s">
        <v>2109</v>
      </c>
      <c r="BM424" s="2" t="str">
        <f t="shared" si="304"/>
        <v>LP</v>
      </c>
      <c r="BN424" s="2" t="s">
        <v>2507</v>
      </c>
      <c r="BO424" s="2" t="s">
        <v>2210</v>
      </c>
      <c r="BQ424" s="29">
        <v>-205000</v>
      </c>
      <c r="BR424" s="29">
        <v>-205000</v>
      </c>
      <c r="BS424" s="29"/>
      <c r="BT424" s="29">
        <v>0</v>
      </c>
      <c r="BU424" s="29">
        <v>0</v>
      </c>
      <c r="BV424" s="29">
        <v>0</v>
      </c>
      <c r="CC424" s="29">
        <f t="shared" si="276"/>
        <v>-0.36244587347402124</v>
      </c>
      <c r="CD424" s="29">
        <f t="shared" si="277"/>
        <v>-0.36244587347402124</v>
      </c>
      <c r="CE424" s="29">
        <f t="shared" si="278"/>
        <v>-0.36244587347402124</v>
      </c>
      <c r="CF424" s="29">
        <f t="shared" si="279"/>
        <v>-0.36244587347402124</v>
      </c>
      <c r="CG424" s="29">
        <f t="shared" si="280"/>
        <v>-0.36244587347402124</v>
      </c>
      <c r="CH424" s="29">
        <f t="shared" si="281"/>
        <v>-0.36244587347402124</v>
      </c>
      <c r="CI424" s="29">
        <f t="shared" si="282"/>
        <v>-0.36244587347402124</v>
      </c>
      <c r="CJ424" s="29">
        <f t="shared" si="283"/>
        <v>-0.36244587347402124</v>
      </c>
      <c r="CK424" s="29">
        <f t="shared" si="284"/>
        <v>-0.36244587347402124</v>
      </c>
      <c r="CL424" s="29">
        <f t="shared" si="285"/>
        <v>-0.36244587347402124</v>
      </c>
      <c r="CM424" s="29">
        <f t="shared" si="286"/>
        <v>-0.36244587347402124</v>
      </c>
      <c r="CN424" s="29">
        <f t="shared" si="287"/>
        <v>-0.36244587347402124</v>
      </c>
      <c r="CO424" s="29">
        <f t="shared" si="288"/>
        <v>-0.36244587347402124</v>
      </c>
      <c r="CQ424" s="29">
        <f t="shared" si="289"/>
        <v>-2.5099999999999998</v>
      </c>
      <c r="CR424" s="29">
        <f t="shared" si="290"/>
        <v>-2.5099999999999998</v>
      </c>
      <c r="CS424" s="29">
        <f t="shared" si="291"/>
        <v>-2.5099999999999998</v>
      </c>
      <c r="CT424" s="29">
        <f t="shared" si="292"/>
        <v>-2.5099999999999998</v>
      </c>
      <c r="CU424" s="29">
        <f t="shared" si="293"/>
        <v>-2.5099999999999998</v>
      </c>
      <c r="CV424" s="29">
        <f t="shared" si="294"/>
        <v>-2.5099999999999998</v>
      </c>
      <c r="CW424" s="29">
        <f t="shared" si="295"/>
        <v>-2.5099999999999998</v>
      </c>
      <c r="CX424" s="29">
        <f t="shared" si="296"/>
        <v>-2.5099999999999998</v>
      </c>
      <c r="CY424" s="29">
        <f t="shared" si="297"/>
        <v>-2.5099999999999998</v>
      </c>
      <c r="CZ424" s="29">
        <f t="shared" si="298"/>
        <v>-2.5099999999999998</v>
      </c>
      <c r="DA424" s="29">
        <f t="shared" si="299"/>
        <v>-2.5099999999999998</v>
      </c>
      <c r="DB424" s="29">
        <f t="shared" si="300"/>
        <v>-2.5099999999999998</v>
      </c>
      <c r="DC424" s="29">
        <f t="shared" si="301"/>
        <v>-2.5099999999999998</v>
      </c>
    </row>
    <row r="425" spans="11:107" s="2" customFormat="1">
      <c r="K425" s="17" t="s">
        <v>77</v>
      </c>
      <c r="L425" s="17" t="s">
        <v>462</v>
      </c>
      <c r="M425" s="17" t="s">
        <v>56</v>
      </c>
      <c r="N425" s="2" t="str">
        <f t="shared" si="265"/>
        <v>JD8BA27207AB</v>
      </c>
      <c r="O425" s="2" t="str">
        <f t="shared" si="305"/>
        <v>AB</v>
      </c>
      <c r="P425" s="2" t="str">
        <f t="shared" si="266"/>
        <v>JD8B-A27207-AB</v>
      </c>
      <c r="Q425" s="2" t="s">
        <v>3305</v>
      </c>
      <c r="R425" s="2" t="s">
        <v>3306</v>
      </c>
      <c r="S425" s="2" t="s">
        <v>2210</v>
      </c>
      <c r="T425" s="2">
        <v>1</v>
      </c>
      <c r="U425" s="2">
        <v>1</v>
      </c>
      <c r="V425" s="2">
        <v>1</v>
      </c>
      <c r="W425" s="2">
        <v>1</v>
      </c>
      <c r="X425" s="2">
        <v>1</v>
      </c>
      <c r="Y425" s="2">
        <v>1</v>
      </c>
      <c r="Z425" s="2">
        <v>1</v>
      </c>
      <c r="AA425" s="2">
        <v>1</v>
      </c>
      <c r="AB425" s="2">
        <v>1</v>
      </c>
      <c r="AC425" s="2">
        <v>1</v>
      </c>
      <c r="AD425" s="2">
        <v>1</v>
      </c>
      <c r="AE425" s="2">
        <v>1</v>
      </c>
      <c r="AF425" s="2">
        <v>1</v>
      </c>
      <c r="AL425" s="2">
        <f t="shared" si="271"/>
        <v>1</v>
      </c>
      <c r="AM425" s="2" t="str">
        <f t="shared" si="272"/>
        <v>JD8B</v>
      </c>
      <c r="AN425" s="2" t="str">
        <f t="shared" si="273"/>
        <v>A27207</v>
      </c>
      <c r="AO425" s="2" t="str">
        <f t="shared" si="302"/>
        <v>AB</v>
      </c>
      <c r="AP425" s="2" t="str">
        <f t="shared" si="274"/>
        <v>JD8B-A27207-AB</v>
      </c>
      <c r="AQ425" s="2" t="s">
        <v>1672</v>
      </c>
      <c r="AR425" s="2" t="s">
        <v>1673</v>
      </c>
      <c r="AS425" s="2" t="s">
        <v>2164</v>
      </c>
      <c r="AT425" s="2" t="s">
        <v>2165</v>
      </c>
      <c r="AU425" s="2" t="s">
        <v>2503</v>
      </c>
      <c r="AV425" s="2" t="s">
        <v>2504</v>
      </c>
      <c r="AW425" s="2" t="s">
        <v>2505</v>
      </c>
      <c r="AX425" s="2" t="s">
        <v>2506</v>
      </c>
      <c r="AY425" s="2" t="s">
        <v>2108</v>
      </c>
      <c r="AZ425" s="2" t="s">
        <v>2124</v>
      </c>
      <c r="BA425" s="2" t="s">
        <v>2073</v>
      </c>
      <c r="BB425" s="29">
        <v>-2.4</v>
      </c>
      <c r="BC425" s="29">
        <v>-0.08</v>
      </c>
      <c r="BD425" s="29">
        <v>-0.03</v>
      </c>
      <c r="BE425" s="29">
        <v>0</v>
      </c>
      <c r="BF425" s="29">
        <v>0</v>
      </c>
      <c r="BG425" s="29">
        <v>-2.5099999999999998</v>
      </c>
      <c r="BH425" s="29">
        <f t="shared" si="269"/>
        <v>0</v>
      </c>
      <c r="BI425" s="29">
        <f t="shared" si="270"/>
        <v>0</v>
      </c>
      <c r="BJ425" s="29">
        <f t="shared" si="275"/>
        <v>-2.5099999999999998</v>
      </c>
      <c r="BK425" s="29">
        <f>BJ425/INDEX('EX-Rate'!A:I,MATCH('TT BoM '!BL425,'EX-Rate'!B:B,0),COLUMN('EX-Rate'!E:E))</f>
        <v>-0.36244587347402124</v>
      </c>
      <c r="BL425" s="2" t="s">
        <v>2109</v>
      </c>
      <c r="BM425" s="2" t="str">
        <f t="shared" si="304"/>
        <v>LP</v>
      </c>
      <c r="BN425" s="2" t="s">
        <v>2507</v>
      </c>
      <c r="BO425" s="2" t="s">
        <v>2210</v>
      </c>
      <c r="BQ425" s="29">
        <v>-205000</v>
      </c>
      <c r="BR425" s="29">
        <v>-205000</v>
      </c>
      <c r="BS425" s="29"/>
      <c r="BT425" s="29">
        <v>0</v>
      </c>
      <c r="BU425" s="29">
        <v>0</v>
      </c>
      <c r="BV425" s="29">
        <v>0</v>
      </c>
      <c r="CC425" s="29">
        <f t="shared" si="276"/>
        <v>-0.36244587347402124</v>
      </c>
      <c r="CD425" s="29">
        <f t="shared" si="277"/>
        <v>-0.36244587347402124</v>
      </c>
      <c r="CE425" s="29">
        <f t="shared" si="278"/>
        <v>-0.36244587347402124</v>
      </c>
      <c r="CF425" s="29">
        <f t="shared" si="279"/>
        <v>-0.36244587347402124</v>
      </c>
      <c r="CG425" s="29">
        <f t="shared" si="280"/>
        <v>-0.36244587347402124</v>
      </c>
      <c r="CH425" s="29">
        <f t="shared" si="281"/>
        <v>-0.36244587347402124</v>
      </c>
      <c r="CI425" s="29">
        <f t="shared" si="282"/>
        <v>-0.36244587347402124</v>
      </c>
      <c r="CJ425" s="29">
        <f t="shared" si="283"/>
        <v>-0.36244587347402124</v>
      </c>
      <c r="CK425" s="29">
        <f t="shared" si="284"/>
        <v>-0.36244587347402124</v>
      </c>
      <c r="CL425" s="29">
        <f t="shared" si="285"/>
        <v>-0.36244587347402124</v>
      </c>
      <c r="CM425" s="29">
        <f t="shared" si="286"/>
        <v>-0.36244587347402124</v>
      </c>
      <c r="CN425" s="29">
        <f t="shared" si="287"/>
        <v>-0.36244587347402124</v>
      </c>
      <c r="CO425" s="29">
        <f t="shared" si="288"/>
        <v>-0.36244587347402124</v>
      </c>
      <c r="CQ425" s="29">
        <f t="shared" si="289"/>
        <v>-2.5099999999999998</v>
      </c>
      <c r="CR425" s="29">
        <f t="shared" si="290"/>
        <v>-2.5099999999999998</v>
      </c>
      <c r="CS425" s="29">
        <f t="shared" si="291"/>
        <v>-2.5099999999999998</v>
      </c>
      <c r="CT425" s="29">
        <f t="shared" si="292"/>
        <v>-2.5099999999999998</v>
      </c>
      <c r="CU425" s="29">
        <f t="shared" si="293"/>
        <v>-2.5099999999999998</v>
      </c>
      <c r="CV425" s="29">
        <f t="shared" si="294"/>
        <v>-2.5099999999999998</v>
      </c>
      <c r="CW425" s="29">
        <f t="shared" si="295"/>
        <v>-2.5099999999999998</v>
      </c>
      <c r="CX425" s="29">
        <f t="shared" si="296"/>
        <v>-2.5099999999999998</v>
      </c>
      <c r="CY425" s="29">
        <f t="shared" si="297"/>
        <v>-2.5099999999999998</v>
      </c>
      <c r="CZ425" s="29">
        <f t="shared" si="298"/>
        <v>-2.5099999999999998</v>
      </c>
      <c r="DA425" s="29">
        <f t="shared" si="299"/>
        <v>-2.5099999999999998</v>
      </c>
      <c r="DB425" s="29">
        <f t="shared" si="300"/>
        <v>-2.5099999999999998</v>
      </c>
      <c r="DC425" s="29">
        <f t="shared" si="301"/>
        <v>-2.5099999999999998</v>
      </c>
    </row>
    <row r="426" spans="11:107" s="2" customFormat="1">
      <c r="K426" s="17" t="s">
        <v>456</v>
      </c>
      <c r="L426" s="17" t="s">
        <v>463</v>
      </c>
      <c r="M426" s="17" t="s">
        <v>64</v>
      </c>
      <c r="N426" s="2" t="str">
        <f t="shared" si="265"/>
        <v>BM51A28082CA</v>
      </c>
      <c r="O426" s="2" t="str">
        <f t="shared" si="305"/>
        <v>CA</v>
      </c>
      <c r="P426" s="2" t="str">
        <f t="shared" si="266"/>
        <v>BM51-A28082-CA</v>
      </c>
      <c r="Q426" s="2" t="s">
        <v>3305</v>
      </c>
      <c r="R426" s="2" t="s">
        <v>3306</v>
      </c>
      <c r="S426" s="2" t="s">
        <v>3137</v>
      </c>
      <c r="T426" s="2">
        <v>2</v>
      </c>
      <c r="U426" s="2">
        <v>2</v>
      </c>
      <c r="V426" s="2">
        <v>2</v>
      </c>
      <c r="W426" s="2">
        <v>2</v>
      </c>
      <c r="X426" s="2">
        <v>2</v>
      </c>
      <c r="Y426" s="2">
        <v>2</v>
      </c>
      <c r="Z426" s="2">
        <v>2</v>
      </c>
      <c r="AA426" s="2">
        <v>2</v>
      </c>
      <c r="AB426" s="2">
        <v>2</v>
      </c>
      <c r="AC426" s="2">
        <v>2</v>
      </c>
      <c r="AD426" s="2">
        <v>2</v>
      </c>
      <c r="AE426" s="2">
        <v>2</v>
      </c>
      <c r="AF426" s="2">
        <v>2</v>
      </c>
      <c r="AL426" s="2">
        <f t="shared" si="271"/>
        <v>1</v>
      </c>
      <c r="AM426" s="2" t="str">
        <f t="shared" si="272"/>
        <v>BM51</v>
      </c>
      <c r="AN426" s="2" t="str">
        <f t="shared" si="273"/>
        <v>A28082</v>
      </c>
      <c r="AO426" s="2" t="str">
        <f t="shared" si="302"/>
        <v>CA</v>
      </c>
      <c r="AP426" s="2" t="str">
        <f t="shared" si="274"/>
        <v>BM51-A28082-CA</v>
      </c>
      <c r="AQ426" s="2" t="s">
        <v>1672</v>
      </c>
      <c r="AR426" s="2" t="s">
        <v>1687</v>
      </c>
      <c r="AV426" s="71" t="s">
        <v>3492</v>
      </c>
      <c r="AW426" s="71" t="s">
        <v>3491</v>
      </c>
      <c r="AY426" s="2" t="s">
        <v>1686</v>
      </c>
      <c r="AZ426" s="2" t="s">
        <v>3493</v>
      </c>
      <c r="BB426" s="29"/>
      <c r="BC426" s="29"/>
      <c r="BD426" s="29"/>
      <c r="BE426" s="29"/>
      <c r="BF426" s="29"/>
      <c r="BG426" s="29">
        <v>-4.2</v>
      </c>
      <c r="BH426" s="29">
        <f t="shared" si="269"/>
        <v>0</v>
      </c>
      <c r="BI426" s="29">
        <f t="shared" si="270"/>
        <v>0</v>
      </c>
      <c r="BJ426" s="29">
        <f t="shared" si="275"/>
        <v>-4.2</v>
      </c>
      <c r="BK426" s="29">
        <f>BJ426/INDEX('EX-Rate'!A:I,MATCH('TT BoM '!BL426,'EX-Rate'!B:B,0),COLUMN('EX-Rate'!E:E))</f>
        <v>-0.60648313489676875</v>
      </c>
      <c r="BL426" s="2" t="s">
        <v>2109</v>
      </c>
      <c r="BM426" s="2" t="str">
        <f t="shared" si="304"/>
        <v>LP</v>
      </c>
      <c r="BN426" s="2" t="s">
        <v>3136</v>
      </c>
      <c r="BO426" s="2" t="s">
        <v>3137</v>
      </c>
      <c r="BQ426" s="29"/>
      <c r="BR426" s="29"/>
      <c r="BS426" s="29"/>
      <c r="BT426" s="29"/>
      <c r="BU426" s="29"/>
      <c r="BV426" s="29"/>
      <c r="CC426" s="29">
        <f t="shared" si="276"/>
        <v>-1.2129662697935375</v>
      </c>
      <c r="CD426" s="29">
        <f t="shared" si="277"/>
        <v>-1.2129662697935375</v>
      </c>
      <c r="CE426" s="29">
        <f t="shared" si="278"/>
        <v>-1.2129662697935375</v>
      </c>
      <c r="CF426" s="29">
        <f t="shared" si="279"/>
        <v>-1.2129662697935375</v>
      </c>
      <c r="CG426" s="29">
        <f t="shared" si="280"/>
        <v>-1.2129662697935375</v>
      </c>
      <c r="CH426" s="29">
        <f t="shared" si="281"/>
        <v>-1.2129662697935375</v>
      </c>
      <c r="CI426" s="29">
        <f t="shared" si="282"/>
        <v>-1.2129662697935375</v>
      </c>
      <c r="CJ426" s="29">
        <f t="shared" si="283"/>
        <v>-1.2129662697935375</v>
      </c>
      <c r="CK426" s="29">
        <f t="shared" si="284"/>
        <v>-1.2129662697935375</v>
      </c>
      <c r="CL426" s="29">
        <f t="shared" si="285"/>
        <v>-1.2129662697935375</v>
      </c>
      <c r="CM426" s="29">
        <f t="shared" si="286"/>
        <v>-1.2129662697935375</v>
      </c>
      <c r="CN426" s="29">
        <f t="shared" si="287"/>
        <v>-1.2129662697935375</v>
      </c>
      <c r="CO426" s="29">
        <f t="shared" si="288"/>
        <v>-1.2129662697935375</v>
      </c>
      <c r="CQ426" s="29">
        <f t="shared" si="289"/>
        <v>-8.4</v>
      </c>
      <c r="CR426" s="29">
        <f t="shared" si="290"/>
        <v>-8.4</v>
      </c>
      <c r="CS426" s="29">
        <f t="shared" si="291"/>
        <v>-8.4</v>
      </c>
      <c r="CT426" s="29">
        <f t="shared" si="292"/>
        <v>-8.4</v>
      </c>
      <c r="CU426" s="29">
        <f t="shared" si="293"/>
        <v>-8.4</v>
      </c>
      <c r="CV426" s="29">
        <f t="shared" si="294"/>
        <v>-8.4</v>
      </c>
      <c r="CW426" s="29">
        <f t="shared" si="295"/>
        <v>-8.4</v>
      </c>
      <c r="CX426" s="29">
        <f t="shared" si="296"/>
        <v>-8.4</v>
      </c>
      <c r="CY426" s="29">
        <f t="shared" si="297"/>
        <v>-8.4</v>
      </c>
      <c r="CZ426" s="29">
        <f t="shared" si="298"/>
        <v>-8.4</v>
      </c>
      <c r="DA426" s="29">
        <f t="shared" si="299"/>
        <v>-8.4</v>
      </c>
      <c r="DB426" s="29">
        <f t="shared" si="300"/>
        <v>-8.4</v>
      </c>
      <c r="DC426" s="29">
        <f t="shared" si="301"/>
        <v>-8.4</v>
      </c>
    </row>
    <row r="427" spans="11:107" s="2" customFormat="1">
      <c r="K427" s="17" t="s">
        <v>130</v>
      </c>
      <c r="L427" s="17" t="s">
        <v>464</v>
      </c>
      <c r="M427" s="17" t="s">
        <v>20</v>
      </c>
      <c r="N427" s="2" t="str">
        <f t="shared" si="265"/>
        <v>3M51A47076AA</v>
      </c>
      <c r="O427" s="2" t="str">
        <f t="shared" si="305"/>
        <v>AA</v>
      </c>
      <c r="P427" s="2" t="str">
        <f t="shared" si="266"/>
        <v>3M51-A47076-AA</v>
      </c>
      <c r="Q427" s="2" t="s">
        <v>3307</v>
      </c>
      <c r="R427" s="2" t="s">
        <v>3306</v>
      </c>
      <c r="S427" s="2" t="s">
        <v>2480</v>
      </c>
      <c r="T427" s="2">
        <v>1</v>
      </c>
      <c r="U427" s="2">
        <v>1</v>
      </c>
      <c r="V427" s="2">
        <v>1</v>
      </c>
      <c r="W427" s="2">
        <v>1</v>
      </c>
      <c r="X427" s="2">
        <v>1</v>
      </c>
      <c r="Y427" s="2">
        <v>1</v>
      </c>
      <c r="Z427" s="2">
        <v>1</v>
      </c>
      <c r="AA427" s="2">
        <v>1</v>
      </c>
      <c r="AB427" s="2">
        <v>1</v>
      </c>
      <c r="AC427" s="2">
        <v>1</v>
      </c>
      <c r="AD427" s="2">
        <v>1</v>
      </c>
      <c r="AE427" s="2">
        <v>1</v>
      </c>
      <c r="AF427" s="2">
        <v>1</v>
      </c>
      <c r="AL427" s="2">
        <f t="shared" si="271"/>
        <v>1</v>
      </c>
      <c r="AM427" s="2" t="str">
        <f t="shared" si="272"/>
        <v>3M51</v>
      </c>
      <c r="AN427" s="2" t="str">
        <f t="shared" si="273"/>
        <v>A47076</v>
      </c>
      <c r="AO427" s="2" t="str">
        <f t="shared" si="302"/>
        <v>AA</v>
      </c>
      <c r="AP427" s="2" t="str">
        <f t="shared" si="274"/>
        <v>3M51-A47076-AA</v>
      </c>
      <c r="AQ427" s="2" t="s">
        <v>1672</v>
      </c>
      <c r="AR427" s="2" t="s">
        <v>1687</v>
      </c>
      <c r="AU427" s="2" t="s">
        <v>2525</v>
      </c>
      <c r="AV427" s="2" t="s">
        <v>2526</v>
      </c>
      <c r="AW427" s="2" t="s">
        <v>3634</v>
      </c>
      <c r="AY427" s="2" t="s">
        <v>1686</v>
      </c>
      <c r="AZ427" s="2" t="s">
        <v>2124</v>
      </c>
      <c r="BA427" s="2" t="s">
        <v>2115</v>
      </c>
      <c r="BB427" s="29"/>
      <c r="BC427" s="29"/>
      <c r="BD427" s="29"/>
      <c r="BE427" s="29"/>
      <c r="BF427" s="29"/>
      <c r="BG427" s="29">
        <v>-1.42208172</v>
      </c>
      <c r="BH427" s="29">
        <f t="shared" si="269"/>
        <v>0</v>
      </c>
      <c r="BI427" s="29">
        <f t="shared" si="270"/>
        <v>0</v>
      </c>
      <c r="BJ427" s="29">
        <f t="shared" si="275"/>
        <v>-1.42208172</v>
      </c>
      <c r="BK427" s="29">
        <f>BJ427/INDEX('EX-Rate'!A:I,MATCH('TT BoM '!BL427,'EX-Rate'!B:B,0),COLUMN('EX-Rate'!E:E))</f>
        <v>-0.20534966181547354</v>
      </c>
      <c r="BL427" s="2" t="s">
        <v>2109</v>
      </c>
      <c r="BM427" s="2" t="str">
        <f t="shared" si="304"/>
        <v>LP</v>
      </c>
      <c r="BN427" s="2" t="s">
        <v>3095</v>
      </c>
      <c r="BO427" s="2" t="s">
        <v>3096</v>
      </c>
      <c r="BQ427" s="29"/>
      <c r="BR427" s="29"/>
      <c r="BS427" s="29"/>
      <c r="BT427" s="29"/>
      <c r="BU427" s="29"/>
      <c r="BV427" s="29"/>
      <c r="CC427" s="29">
        <f t="shared" si="276"/>
        <v>-0.20534966181547354</v>
      </c>
      <c r="CD427" s="29">
        <f t="shared" si="277"/>
        <v>-0.20534966181547354</v>
      </c>
      <c r="CE427" s="29">
        <f t="shared" si="278"/>
        <v>-0.20534966181547354</v>
      </c>
      <c r="CF427" s="29">
        <f t="shared" si="279"/>
        <v>-0.20534966181547354</v>
      </c>
      <c r="CG427" s="29">
        <f t="shared" si="280"/>
        <v>-0.20534966181547354</v>
      </c>
      <c r="CH427" s="29">
        <f t="shared" si="281"/>
        <v>-0.20534966181547354</v>
      </c>
      <c r="CI427" s="29">
        <f t="shared" si="282"/>
        <v>-0.20534966181547354</v>
      </c>
      <c r="CJ427" s="29">
        <f t="shared" si="283"/>
        <v>-0.20534966181547354</v>
      </c>
      <c r="CK427" s="29">
        <f t="shared" si="284"/>
        <v>-0.20534966181547354</v>
      </c>
      <c r="CL427" s="29">
        <f t="shared" si="285"/>
        <v>-0.20534966181547354</v>
      </c>
      <c r="CM427" s="29">
        <f t="shared" si="286"/>
        <v>-0.20534966181547354</v>
      </c>
      <c r="CN427" s="29">
        <f t="shared" si="287"/>
        <v>-0.20534966181547354</v>
      </c>
      <c r="CO427" s="29">
        <f t="shared" si="288"/>
        <v>-0.20534966181547354</v>
      </c>
      <c r="CQ427" s="29">
        <f t="shared" si="289"/>
        <v>-1.42208172</v>
      </c>
      <c r="CR427" s="29">
        <f t="shared" si="290"/>
        <v>-1.42208172</v>
      </c>
      <c r="CS427" s="29">
        <f t="shared" si="291"/>
        <v>-1.42208172</v>
      </c>
      <c r="CT427" s="29">
        <f t="shared" si="292"/>
        <v>-1.42208172</v>
      </c>
      <c r="CU427" s="29">
        <f t="shared" si="293"/>
        <v>-1.42208172</v>
      </c>
      <c r="CV427" s="29">
        <f t="shared" si="294"/>
        <v>-1.42208172</v>
      </c>
      <c r="CW427" s="29">
        <f t="shared" si="295"/>
        <v>-1.42208172</v>
      </c>
      <c r="CX427" s="29">
        <f t="shared" si="296"/>
        <v>-1.42208172</v>
      </c>
      <c r="CY427" s="29">
        <f t="shared" si="297"/>
        <v>-1.42208172</v>
      </c>
      <c r="CZ427" s="29">
        <f t="shared" si="298"/>
        <v>-1.42208172</v>
      </c>
      <c r="DA427" s="29">
        <f t="shared" si="299"/>
        <v>-1.42208172</v>
      </c>
      <c r="DB427" s="29">
        <f t="shared" si="300"/>
        <v>-1.42208172</v>
      </c>
      <c r="DC427" s="29">
        <f t="shared" si="301"/>
        <v>-1.42208172</v>
      </c>
    </row>
    <row r="428" spans="11:107" s="2" customFormat="1">
      <c r="K428" s="17" t="s">
        <v>18</v>
      </c>
      <c r="L428" s="17" t="s">
        <v>465</v>
      </c>
      <c r="M428" s="17" t="s">
        <v>20</v>
      </c>
      <c r="N428" s="2" t="str">
        <f t="shared" si="265"/>
        <v>ED8BF01B42AA</v>
      </c>
      <c r="O428" s="2" t="str">
        <f t="shared" si="305"/>
        <v>AA</v>
      </c>
      <c r="P428" s="2" t="str">
        <f t="shared" si="266"/>
        <v>ED8B-F01B42-AA</v>
      </c>
      <c r="Q428" s="2" t="s">
        <v>3305</v>
      </c>
      <c r="R428" s="2" t="s">
        <v>3306</v>
      </c>
      <c r="S428" s="2" t="s">
        <v>3143</v>
      </c>
      <c r="T428" s="2">
        <v>1</v>
      </c>
      <c r="U428" s="2">
        <v>1</v>
      </c>
      <c r="V428" s="2">
        <v>1</v>
      </c>
      <c r="W428" s="2">
        <v>1</v>
      </c>
      <c r="X428" s="2">
        <v>1</v>
      </c>
      <c r="Y428" s="2">
        <v>1</v>
      </c>
      <c r="Z428" s="2">
        <v>1</v>
      </c>
      <c r="AA428" s="2">
        <v>1</v>
      </c>
      <c r="AB428" s="2">
        <v>1</v>
      </c>
      <c r="AC428" s="2">
        <v>1</v>
      </c>
      <c r="AD428" s="2">
        <v>1</v>
      </c>
      <c r="AE428" s="2">
        <v>1</v>
      </c>
      <c r="AF428" s="2">
        <v>1</v>
      </c>
      <c r="AL428" s="2">
        <f t="shared" si="271"/>
        <v>1</v>
      </c>
      <c r="AM428" s="2" t="str">
        <f t="shared" si="272"/>
        <v>ED8B</v>
      </c>
      <c r="AN428" s="2" t="str">
        <f t="shared" si="273"/>
        <v>F01B42</v>
      </c>
      <c r="AO428" s="2" t="str">
        <f t="shared" si="302"/>
        <v>AA</v>
      </c>
      <c r="AP428" s="2" t="str">
        <f t="shared" si="274"/>
        <v>ED8B-F01B42-AA</v>
      </c>
      <c r="AQ428" s="2" t="s">
        <v>1672</v>
      </c>
      <c r="AR428" s="2" t="s">
        <v>1687</v>
      </c>
      <c r="AU428" s="2" t="s">
        <v>2508</v>
      </c>
      <c r="AV428" s="2" t="s">
        <v>2509</v>
      </c>
      <c r="AW428" s="2" t="s">
        <v>3692</v>
      </c>
      <c r="AY428" s="2" t="s">
        <v>1686</v>
      </c>
      <c r="AZ428" s="2" t="s">
        <v>1646</v>
      </c>
      <c r="BA428" s="2" t="s">
        <v>2073</v>
      </c>
      <c r="BB428" s="29"/>
      <c r="BC428" s="29"/>
      <c r="BD428" s="29"/>
      <c r="BE428" s="29"/>
      <c r="BF428" s="29"/>
      <c r="BG428" s="29">
        <v>-6.28</v>
      </c>
      <c r="BH428" s="29">
        <f t="shared" si="269"/>
        <v>0</v>
      </c>
      <c r="BI428" s="29">
        <f t="shared" si="270"/>
        <v>0</v>
      </c>
      <c r="BJ428" s="29">
        <f t="shared" si="275"/>
        <v>-6.28</v>
      </c>
      <c r="BK428" s="29">
        <f>BJ428/INDEX('EX-Rate'!A:I,MATCH('TT BoM '!BL428,'EX-Rate'!B:B,0),COLUMN('EX-Rate'!E:E))</f>
        <v>-0.90683668741707324</v>
      </c>
      <c r="BL428" s="2" t="s">
        <v>2109</v>
      </c>
      <c r="BM428" s="2" t="str">
        <f t="shared" si="304"/>
        <v>LP</v>
      </c>
      <c r="BN428" s="2" t="s">
        <v>3142</v>
      </c>
      <c r="BO428" s="2" t="s">
        <v>3143</v>
      </c>
      <c r="BQ428" s="29"/>
      <c r="BR428" s="29"/>
      <c r="BS428" s="29"/>
      <c r="BT428" s="29"/>
      <c r="BU428" s="29"/>
      <c r="BV428" s="29"/>
      <c r="CC428" s="29">
        <f t="shared" si="276"/>
        <v>-0.90683668741707324</v>
      </c>
      <c r="CD428" s="29">
        <f t="shared" si="277"/>
        <v>-0.90683668741707324</v>
      </c>
      <c r="CE428" s="29">
        <f t="shared" si="278"/>
        <v>-0.90683668741707324</v>
      </c>
      <c r="CF428" s="29">
        <f t="shared" si="279"/>
        <v>-0.90683668741707324</v>
      </c>
      <c r="CG428" s="29">
        <f t="shared" si="280"/>
        <v>-0.90683668741707324</v>
      </c>
      <c r="CH428" s="29">
        <f t="shared" si="281"/>
        <v>-0.90683668741707324</v>
      </c>
      <c r="CI428" s="29">
        <f t="shared" si="282"/>
        <v>-0.90683668741707324</v>
      </c>
      <c r="CJ428" s="29">
        <f t="shared" si="283"/>
        <v>-0.90683668741707324</v>
      </c>
      <c r="CK428" s="29">
        <f t="shared" si="284"/>
        <v>-0.90683668741707324</v>
      </c>
      <c r="CL428" s="29">
        <f t="shared" si="285"/>
        <v>-0.90683668741707324</v>
      </c>
      <c r="CM428" s="29">
        <f t="shared" si="286"/>
        <v>-0.90683668741707324</v>
      </c>
      <c r="CN428" s="29">
        <f t="shared" si="287"/>
        <v>-0.90683668741707324</v>
      </c>
      <c r="CO428" s="29">
        <f t="shared" si="288"/>
        <v>-0.90683668741707324</v>
      </c>
      <c r="CQ428" s="29">
        <f t="shared" si="289"/>
        <v>-6.28</v>
      </c>
      <c r="CR428" s="29">
        <f t="shared" si="290"/>
        <v>-6.28</v>
      </c>
      <c r="CS428" s="29">
        <f t="shared" si="291"/>
        <v>-6.28</v>
      </c>
      <c r="CT428" s="29">
        <f t="shared" si="292"/>
        <v>-6.28</v>
      </c>
      <c r="CU428" s="29">
        <f t="shared" si="293"/>
        <v>-6.28</v>
      </c>
      <c r="CV428" s="29">
        <f t="shared" si="294"/>
        <v>-6.28</v>
      </c>
      <c r="CW428" s="29">
        <f t="shared" si="295"/>
        <v>-6.28</v>
      </c>
      <c r="CX428" s="29">
        <f t="shared" si="296"/>
        <v>-6.28</v>
      </c>
      <c r="CY428" s="29">
        <f t="shared" si="297"/>
        <v>-6.28</v>
      </c>
      <c r="CZ428" s="29">
        <f t="shared" si="298"/>
        <v>-6.28</v>
      </c>
      <c r="DA428" s="29">
        <f t="shared" si="299"/>
        <v>-6.28</v>
      </c>
      <c r="DB428" s="29">
        <f t="shared" si="300"/>
        <v>-6.28</v>
      </c>
      <c r="DC428" s="29">
        <f t="shared" si="301"/>
        <v>-6.28</v>
      </c>
    </row>
    <row r="429" spans="11:107" s="2" customFormat="1">
      <c r="K429" s="17" t="s">
        <v>18</v>
      </c>
      <c r="L429" s="17" t="s">
        <v>466</v>
      </c>
      <c r="M429" s="17" t="s">
        <v>20</v>
      </c>
      <c r="N429" s="2" t="str">
        <f t="shared" ref="N429:N492" si="306">TRIM(K429)&amp;TRIM(L429)&amp;TRIM(M429)</f>
        <v>ED8BF01B43AA</v>
      </c>
      <c r="O429" s="2" t="str">
        <f t="shared" si="305"/>
        <v>AA</v>
      </c>
      <c r="P429" s="2" t="str">
        <f t="shared" ref="P429:P492" si="307">TRIM(K429)&amp;"-"&amp;TRIM(L429)&amp;"-"&amp;TRIM(O429)</f>
        <v>ED8B-F01B43-AA</v>
      </c>
      <c r="Q429" s="2" t="s">
        <v>3305</v>
      </c>
      <c r="R429" s="2" t="s">
        <v>3306</v>
      </c>
      <c r="S429" s="2" t="s">
        <v>3143</v>
      </c>
      <c r="T429" s="2">
        <v>1</v>
      </c>
      <c r="U429" s="2">
        <v>1</v>
      </c>
      <c r="V429" s="2">
        <v>1</v>
      </c>
      <c r="W429" s="2">
        <v>1</v>
      </c>
      <c r="X429" s="2">
        <v>1</v>
      </c>
      <c r="Y429" s="2">
        <v>1</v>
      </c>
      <c r="Z429" s="2">
        <v>1</v>
      </c>
      <c r="AA429" s="2">
        <v>1</v>
      </c>
      <c r="AB429" s="2">
        <v>1</v>
      </c>
      <c r="AC429" s="2">
        <v>1</v>
      </c>
      <c r="AD429" s="2">
        <v>1</v>
      </c>
      <c r="AE429" s="2">
        <v>1</v>
      </c>
      <c r="AF429" s="2">
        <v>1</v>
      </c>
      <c r="AL429" s="2">
        <f t="shared" si="271"/>
        <v>1</v>
      </c>
      <c r="AM429" s="2" t="str">
        <f t="shared" si="272"/>
        <v>ED8B</v>
      </c>
      <c r="AN429" s="2" t="str">
        <f t="shared" si="273"/>
        <v>F01B43</v>
      </c>
      <c r="AO429" s="2" t="str">
        <f t="shared" si="302"/>
        <v>AA</v>
      </c>
      <c r="AP429" s="2" t="str">
        <f t="shared" si="274"/>
        <v>ED8B-F01B43-AA</v>
      </c>
      <c r="AQ429" s="2" t="s">
        <v>1672</v>
      </c>
      <c r="AR429" s="2" t="s">
        <v>1687</v>
      </c>
      <c r="AU429" s="2" t="s">
        <v>2508</v>
      </c>
      <c r="AV429" s="2" t="s">
        <v>2509</v>
      </c>
      <c r="AW429" s="2" t="s">
        <v>3692</v>
      </c>
      <c r="AY429" s="2" t="s">
        <v>1686</v>
      </c>
      <c r="AZ429" s="2" t="s">
        <v>1646</v>
      </c>
      <c r="BA429" s="2" t="s">
        <v>2073</v>
      </c>
      <c r="BB429" s="29"/>
      <c r="BC429" s="29"/>
      <c r="BD429" s="29"/>
      <c r="BE429" s="29"/>
      <c r="BF429" s="29"/>
      <c r="BG429" s="29">
        <v>-6.28</v>
      </c>
      <c r="BH429" s="29">
        <f t="shared" si="269"/>
        <v>0</v>
      </c>
      <c r="BI429" s="29">
        <f t="shared" si="270"/>
        <v>0</v>
      </c>
      <c r="BJ429" s="29">
        <f t="shared" si="275"/>
        <v>-6.28</v>
      </c>
      <c r="BK429" s="29">
        <f>BJ429/INDEX('EX-Rate'!A:I,MATCH('TT BoM '!BL429,'EX-Rate'!B:B,0),COLUMN('EX-Rate'!E:E))</f>
        <v>-0.90683668741707324</v>
      </c>
      <c r="BL429" s="2" t="s">
        <v>2109</v>
      </c>
      <c r="BM429" s="2" t="str">
        <f t="shared" si="304"/>
        <v>LP</v>
      </c>
      <c r="BN429" s="2" t="s">
        <v>3142</v>
      </c>
      <c r="BO429" s="2" t="s">
        <v>3143</v>
      </c>
      <c r="BQ429" s="29"/>
      <c r="BR429" s="29"/>
      <c r="BS429" s="29"/>
      <c r="BT429" s="29"/>
      <c r="BU429" s="29"/>
      <c r="BV429" s="29"/>
      <c r="CC429" s="29">
        <f t="shared" si="276"/>
        <v>-0.90683668741707324</v>
      </c>
      <c r="CD429" s="29">
        <f t="shared" si="277"/>
        <v>-0.90683668741707324</v>
      </c>
      <c r="CE429" s="29">
        <f t="shared" si="278"/>
        <v>-0.90683668741707324</v>
      </c>
      <c r="CF429" s="29">
        <f t="shared" si="279"/>
        <v>-0.90683668741707324</v>
      </c>
      <c r="CG429" s="29">
        <f t="shared" si="280"/>
        <v>-0.90683668741707324</v>
      </c>
      <c r="CH429" s="29">
        <f t="shared" si="281"/>
        <v>-0.90683668741707324</v>
      </c>
      <c r="CI429" s="29">
        <f t="shared" si="282"/>
        <v>-0.90683668741707324</v>
      </c>
      <c r="CJ429" s="29">
        <f t="shared" si="283"/>
        <v>-0.90683668741707324</v>
      </c>
      <c r="CK429" s="29">
        <f t="shared" si="284"/>
        <v>-0.90683668741707324</v>
      </c>
      <c r="CL429" s="29">
        <f t="shared" si="285"/>
        <v>-0.90683668741707324</v>
      </c>
      <c r="CM429" s="29">
        <f t="shared" si="286"/>
        <v>-0.90683668741707324</v>
      </c>
      <c r="CN429" s="29">
        <f t="shared" si="287"/>
        <v>-0.90683668741707324</v>
      </c>
      <c r="CO429" s="29">
        <f t="shared" si="288"/>
        <v>-0.90683668741707324</v>
      </c>
      <c r="CQ429" s="29">
        <f t="shared" si="289"/>
        <v>-6.28</v>
      </c>
      <c r="CR429" s="29">
        <f t="shared" si="290"/>
        <v>-6.28</v>
      </c>
      <c r="CS429" s="29">
        <f t="shared" si="291"/>
        <v>-6.28</v>
      </c>
      <c r="CT429" s="29">
        <f t="shared" si="292"/>
        <v>-6.28</v>
      </c>
      <c r="CU429" s="29">
        <f t="shared" si="293"/>
        <v>-6.28</v>
      </c>
      <c r="CV429" s="29">
        <f t="shared" si="294"/>
        <v>-6.28</v>
      </c>
      <c r="CW429" s="29">
        <f t="shared" si="295"/>
        <v>-6.28</v>
      </c>
      <c r="CX429" s="29">
        <f t="shared" si="296"/>
        <v>-6.28</v>
      </c>
      <c r="CY429" s="29">
        <f t="shared" si="297"/>
        <v>-6.28</v>
      </c>
      <c r="CZ429" s="29">
        <f t="shared" si="298"/>
        <v>-6.28</v>
      </c>
      <c r="DA429" s="29">
        <f t="shared" si="299"/>
        <v>-6.28</v>
      </c>
      <c r="DB429" s="29">
        <f t="shared" si="300"/>
        <v>-6.28</v>
      </c>
      <c r="DC429" s="29">
        <f t="shared" si="301"/>
        <v>-6.28</v>
      </c>
    </row>
    <row r="430" spans="11:107" s="2" customFormat="1">
      <c r="K430" s="17" t="s">
        <v>18</v>
      </c>
      <c r="L430" s="17" t="s">
        <v>467</v>
      </c>
      <c r="M430" s="17" t="s">
        <v>45</v>
      </c>
      <c r="N430" s="2" t="str">
        <f t="shared" si="306"/>
        <v>ED8BF01492AC</v>
      </c>
      <c r="O430" s="2" t="str">
        <f t="shared" si="305"/>
        <v>AC</v>
      </c>
      <c r="P430" s="2" t="str">
        <f t="shared" si="307"/>
        <v>ED8B-F01492-AC</v>
      </c>
      <c r="Q430" s="2" t="s">
        <v>3305</v>
      </c>
      <c r="R430" s="2" t="s">
        <v>3306</v>
      </c>
      <c r="S430" s="2" t="s">
        <v>3143</v>
      </c>
      <c r="T430" s="2">
        <v>1</v>
      </c>
      <c r="U430" s="2">
        <v>1</v>
      </c>
      <c r="V430" s="2">
        <v>1</v>
      </c>
      <c r="W430" s="2">
        <v>1</v>
      </c>
      <c r="X430" s="2">
        <v>1</v>
      </c>
      <c r="Y430" s="2">
        <v>1</v>
      </c>
      <c r="Z430" s="2">
        <v>1</v>
      </c>
      <c r="AA430" s="2">
        <v>1</v>
      </c>
      <c r="AB430" s="2">
        <v>1</v>
      </c>
      <c r="AC430" s="2">
        <v>1</v>
      </c>
      <c r="AD430" s="2">
        <v>1</v>
      </c>
      <c r="AE430" s="2">
        <v>1</v>
      </c>
      <c r="AF430" s="2">
        <v>1</v>
      </c>
      <c r="AL430" s="2">
        <f t="shared" si="271"/>
        <v>1</v>
      </c>
      <c r="AM430" s="2" t="str">
        <f t="shared" si="272"/>
        <v>ED8B</v>
      </c>
      <c r="AN430" s="2" t="str">
        <f t="shared" si="273"/>
        <v>F01492</v>
      </c>
      <c r="AO430" s="2" t="str">
        <f t="shared" si="302"/>
        <v>AC</v>
      </c>
      <c r="AP430" s="2" t="str">
        <f t="shared" si="274"/>
        <v>ED8B-F01492-AC</v>
      </c>
      <c r="AQ430" s="2" t="s">
        <v>1672</v>
      </c>
      <c r="AR430" s="2" t="s">
        <v>1687</v>
      </c>
      <c r="AU430" s="2" t="s">
        <v>2508</v>
      </c>
      <c r="AV430" s="2" t="s">
        <v>2509</v>
      </c>
      <c r="AW430" s="2" t="s">
        <v>3692</v>
      </c>
      <c r="AY430" s="2" t="s">
        <v>1686</v>
      </c>
      <c r="AZ430" s="2" t="s">
        <v>1646</v>
      </c>
      <c r="BA430" s="2" t="s">
        <v>2073</v>
      </c>
      <c r="BB430" s="29"/>
      <c r="BC430" s="29"/>
      <c r="BD430" s="29"/>
      <c r="BE430" s="29"/>
      <c r="BF430" s="29"/>
      <c r="BG430" s="29">
        <v>-8.7100000000000009</v>
      </c>
      <c r="BH430" s="29">
        <f t="shared" si="269"/>
        <v>0</v>
      </c>
      <c r="BI430" s="29">
        <f t="shared" si="270"/>
        <v>0</v>
      </c>
      <c r="BJ430" s="29">
        <f t="shared" si="275"/>
        <v>-8.7100000000000009</v>
      </c>
      <c r="BK430" s="29">
        <f>BJ430/INDEX('EX-Rate'!A:I,MATCH('TT BoM '!BL430,'EX-Rate'!B:B,0),COLUMN('EX-Rate'!E:E))</f>
        <v>-1.2577305011787752</v>
      </c>
      <c r="BL430" s="2" t="s">
        <v>2109</v>
      </c>
      <c r="BM430" s="2" t="str">
        <f t="shared" si="304"/>
        <v>LP</v>
      </c>
      <c r="BN430" s="2" t="s">
        <v>3142</v>
      </c>
      <c r="BO430" s="2" t="s">
        <v>3143</v>
      </c>
      <c r="BQ430" s="29"/>
      <c r="BR430" s="29"/>
      <c r="BS430" s="29"/>
      <c r="BT430" s="29"/>
      <c r="BU430" s="29"/>
      <c r="BV430" s="29"/>
      <c r="CC430" s="29">
        <f t="shared" si="276"/>
        <v>-1.2577305011787752</v>
      </c>
      <c r="CD430" s="29">
        <f t="shared" si="277"/>
        <v>-1.2577305011787752</v>
      </c>
      <c r="CE430" s="29">
        <f t="shared" si="278"/>
        <v>-1.2577305011787752</v>
      </c>
      <c r="CF430" s="29">
        <f t="shared" si="279"/>
        <v>-1.2577305011787752</v>
      </c>
      <c r="CG430" s="29">
        <f t="shared" si="280"/>
        <v>-1.2577305011787752</v>
      </c>
      <c r="CH430" s="29">
        <f t="shared" si="281"/>
        <v>-1.2577305011787752</v>
      </c>
      <c r="CI430" s="29">
        <f t="shared" si="282"/>
        <v>-1.2577305011787752</v>
      </c>
      <c r="CJ430" s="29">
        <f t="shared" si="283"/>
        <v>-1.2577305011787752</v>
      </c>
      <c r="CK430" s="29">
        <f t="shared" si="284"/>
        <v>-1.2577305011787752</v>
      </c>
      <c r="CL430" s="29">
        <f t="shared" si="285"/>
        <v>-1.2577305011787752</v>
      </c>
      <c r="CM430" s="29">
        <f t="shared" si="286"/>
        <v>-1.2577305011787752</v>
      </c>
      <c r="CN430" s="29">
        <f t="shared" si="287"/>
        <v>-1.2577305011787752</v>
      </c>
      <c r="CO430" s="29">
        <f t="shared" si="288"/>
        <v>-1.2577305011787752</v>
      </c>
      <c r="CQ430" s="29">
        <f t="shared" si="289"/>
        <v>-8.7100000000000009</v>
      </c>
      <c r="CR430" s="29">
        <f t="shared" si="290"/>
        <v>-8.7100000000000009</v>
      </c>
      <c r="CS430" s="29">
        <f t="shared" si="291"/>
        <v>-8.7100000000000009</v>
      </c>
      <c r="CT430" s="29">
        <f t="shared" si="292"/>
        <v>-8.7100000000000009</v>
      </c>
      <c r="CU430" s="29">
        <f t="shared" si="293"/>
        <v>-8.7100000000000009</v>
      </c>
      <c r="CV430" s="29">
        <f t="shared" si="294"/>
        <v>-8.7100000000000009</v>
      </c>
      <c r="CW430" s="29">
        <f t="shared" si="295"/>
        <v>-8.7100000000000009</v>
      </c>
      <c r="CX430" s="29">
        <f t="shared" si="296"/>
        <v>-8.7100000000000009</v>
      </c>
      <c r="CY430" s="29">
        <f t="shared" si="297"/>
        <v>-8.7100000000000009</v>
      </c>
      <c r="CZ430" s="29">
        <f t="shared" si="298"/>
        <v>-8.7100000000000009</v>
      </c>
      <c r="DA430" s="29">
        <f t="shared" si="299"/>
        <v>-8.7100000000000009</v>
      </c>
      <c r="DB430" s="29">
        <f t="shared" si="300"/>
        <v>-8.7100000000000009</v>
      </c>
      <c r="DC430" s="29">
        <f t="shared" si="301"/>
        <v>-8.7100000000000009</v>
      </c>
    </row>
    <row r="431" spans="11:107" s="2" customFormat="1">
      <c r="K431" s="17" t="s">
        <v>18</v>
      </c>
      <c r="L431" s="17" t="s">
        <v>468</v>
      </c>
      <c r="M431" s="17" t="s">
        <v>278</v>
      </c>
      <c r="N431" s="2" t="str">
        <f t="shared" si="306"/>
        <v>ED8BF01628AJ</v>
      </c>
      <c r="O431" s="2" t="str">
        <f t="shared" si="305"/>
        <v>AJ</v>
      </c>
      <c r="P431" s="2" t="str">
        <f t="shared" si="307"/>
        <v>ED8B-F01628-AJ</v>
      </c>
      <c r="Q431" s="2" t="s">
        <v>3305</v>
      </c>
      <c r="R431" s="2" t="s">
        <v>3306</v>
      </c>
      <c r="S431" s="2" t="s">
        <v>3082</v>
      </c>
      <c r="T431" s="2">
        <v>1</v>
      </c>
      <c r="U431" s="2">
        <v>1</v>
      </c>
      <c r="V431" s="2">
        <v>1</v>
      </c>
      <c r="W431" s="2">
        <v>1</v>
      </c>
      <c r="X431" s="2">
        <v>1</v>
      </c>
      <c r="Y431" s="2">
        <v>1</v>
      </c>
      <c r="Z431" s="2">
        <v>1</v>
      </c>
      <c r="AA431" s="2">
        <v>1</v>
      </c>
      <c r="AB431" s="2">
        <v>1</v>
      </c>
      <c r="AC431" s="2">
        <v>1</v>
      </c>
      <c r="AD431" s="2">
        <v>1</v>
      </c>
      <c r="AE431" s="2">
        <v>1</v>
      </c>
      <c r="AF431" s="2">
        <v>1</v>
      </c>
      <c r="AL431" s="2">
        <f t="shared" si="271"/>
        <v>1</v>
      </c>
      <c r="AM431" s="2" t="str">
        <f t="shared" si="272"/>
        <v>ED8B</v>
      </c>
      <c r="AN431" s="2" t="str">
        <f t="shared" si="273"/>
        <v>F01628</v>
      </c>
      <c r="AO431" s="2" t="str">
        <f t="shared" si="302"/>
        <v>AJ</v>
      </c>
      <c r="AP431" s="2" t="str">
        <f t="shared" si="274"/>
        <v>ED8B-F01628-AJ</v>
      </c>
      <c r="AQ431" s="2" t="s">
        <v>1672</v>
      </c>
      <c r="AR431" s="2" t="s">
        <v>1687</v>
      </c>
      <c r="AU431" s="2" t="s">
        <v>3693</v>
      </c>
      <c r="AV431" s="2" t="s">
        <v>3694</v>
      </c>
      <c r="AW431" s="2" t="s">
        <v>3695</v>
      </c>
      <c r="AY431" s="2" t="s">
        <v>1686</v>
      </c>
      <c r="AZ431" s="2" t="s">
        <v>2124</v>
      </c>
      <c r="BA431" s="2" t="s">
        <v>2073</v>
      </c>
      <c r="BB431" s="29"/>
      <c r="BC431" s="29"/>
      <c r="BD431" s="29"/>
      <c r="BE431" s="29"/>
      <c r="BF431" s="29"/>
      <c r="BG431" s="29">
        <v>-40.89</v>
      </c>
      <c r="BH431" s="29">
        <f t="shared" si="269"/>
        <v>0</v>
      </c>
      <c r="BI431" s="29">
        <f t="shared" si="270"/>
        <v>0</v>
      </c>
      <c r="BJ431" s="29">
        <f t="shared" si="275"/>
        <v>-40.89</v>
      </c>
      <c r="BK431" s="29">
        <f>BJ431/INDEX('EX-Rate'!A:I,MATCH('TT BoM '!BL431,'EX-Rate'!B:B,0),COLUMN('EX-Rate'!E:E))</f>
        <v>-5.9045465204592551</v>
      </c>
      <c r="BL431" s="2" t="s">
        <v>2109</v>
      </c>
      <c r="BM431" s="2" t="str">
        <f t="shared" si="304"/>
        <v>LP</v>
      </c>
      <c r="BN431" s="2" t="s">
        <v>3081</v>
      </c>
      <c r="BO431" s="2" t="s">
        <v>3082</v>
      </c>
      <c r="BQ431" s="29"/>
      <c r="BR431" s="29"/>
      <c r="BS431" s="29"/>
      <c r="BT431" s="29"/>
      <c r="BU431" s="29"/>
      <c r="BV431" s="29"/>
      <c r="CC431" s="29">
        <f t="shared" si="276"/>
        <v>-5.9045465204592551</v>
      </c>
      <c r="CD431" s="29">
        <f t="shared" si="277"/>
        <v>-5.9045465204592551</v>
      </c>
      <c r="CE431" s="29">
        <f t="shared" si="278"/>
        <v>-5.9045465204592551</v>
      </c>
      <c r="CF431" s="29">
        <f t="shared" si="279"/>
        <v>-5.9045465204592551</v>
      </c>
      <c r="CG431" s="29">
        <f t="shared" si="280"/>
        <v>-5.9045465204592551</v>
      </c>
      <c r="CH431" s="29">
        <f t="shared" si="281"/>
        <v>-5.9045465204592551</v>
      </c>
      <c r="CI431" s="29">
        <f t="shared" si="282"/>
        <v>-5.9045465204592551</v>
      </c>
      <c r="CJ431" s="29">
        <f t="shared" si="283"/>
        <v>-5.9045465204592551</v>
      </c>
      <c r="CK431" s="29">
        <f t="shared" si="284"/>
        <v>-5.9045465204592551</v>
      </c>
      <c r="CL431" s="29">
        <f t="shared" si="285"/>
        <v>-5.9045465204592551</v>
      </c>
      <c r="CM431" s="29">
        <f t="shared" si="286"/>
        <v>-5.9045465204592551</v>
      </c>
      <c r="CN431" s="29">
        <f t="shared" si="287"/>
        <v>-5.9045465204592551</v>
      </c>
      <c r="CO431" s="29">
        <f t="shared" si="288"/>
        <v>-5.9045465204592551</v>
      </c>
      <c r="CQ431" s="29">
        <f t="shared" si="289"/>
        <v>-40.89</v>
      </c>
      <c r="CR431" s="29">
        <f t="shared" si="290"/>
        <v>-40.89</v>
      </c>
      <c r="CS431" s="29">
        <f t="shared" si="291"/>
        <v>-40.89</v>
      </c>
      <c r="CT431" s="29">
        <f t="shared" si="292"/>
        <v>-40.89</v>
      </c>
      <c r="CU431" s="29">
        <f t="shared" si="293"/>
        <v>-40.89</v>
      </c>
      <c r="CV431" s="29">
        <f t="shared" si="294"/>
        <v>-40.89</v>
      </c>
      <c r="CW431" s="29">
        <f t="shared" si="295"/>
        <v>-40.89</v>
      </c>
      <c r="CX431" s="29">
        <f t="shared" si="296"/>
        <v>-40.89</v>
      </c>
      <c r="CY431" s="29">
        <f t="shared" si="297"/>
        <v>-40.89</v>
      </c>
      <c r="CZ431" s="29">
        <f t="shared" si="298"/>
        <v>-40.89</v>
      </c>
      <c r="DA431" s="29">
        <f t="shared" si="299"/>
        <v>-40.89</v>
      </c>
      <c r="DB431" s="29">
        <f t="shared" si="300"/>
        <v>-40.89</v>
      </c>
      <c r="DC431" s="29">
        <f t="shared" si="301"/>
        <v>-40.89</v>
      </c>
    </row>
    <row r="432" spans="11:107" s="2" customFormat="1">
      <c r="K432" s="17" t="s">
        <v>77</v>
      </c>
      <c r="L432" s="17" t="s">
        <v>469</v>
      </c>
      <c r="M432" s="17" t="s">
        <v>20</v>
      </c>
      <c r="N432" s="2" t="str">
        <f t="shared" si="306"/>
        <v>JD8BF01688AA</v>
      </c>
      <c r="O432" s="2" t="str">
        <f t="shared" si="305"/>
        <v>AA</v>
      </c>
      <c r="P432" s="2" t="str">
        <f t="shared" si="307"/>
        <v>JD8B-F01688-AA</v>
      </c>
      <c r="Q432" s="2" t="s">
        <v>3305</v>
      </c>
      <c r="R432" s="2" t="s">
        <v>3306</v>
      </c>
      <c r="S432" s="2" t="s">
        <v>3143</v>
      </c>
      <c r="T432" s="2">
        <v>1</v>
      </c>
      <c r="U432" s="2">
        <v>1</v>
      </c>
      <c r="V432" s="2">
        <v>1</v>
      </c>
      <c r="W432" s="2">
        <v>1</v>
      </c>
      <c r="X432" s="2">
        <v>1</v>
      </c>
      <c r="Y432" s="2">
        <v>1</v>
      </c>
      <c r="Z432" s="2">
        <v>1</v>
      </c>
      <c r="AA432" s="2">
        <v>1</v>
      </c>
      <c r="AB432" s="2">
        <v>1</v>
      </c>
      <c r="AC432" s="2">
        <v>1</v>
      </c>
      <c r="AD432" s="2">
        <v>1</v>
      </c>
      <c r="AE432" s="2">
        <v>1</v>
      </c>
      <c r="AF432" s="2">
        <v>1</v>
      </c>
      <c r="AL432" s="2">
        <f t="shared" si="271"/>
        <v>1</v>
      </c>
      <c r="AM432" s="16" t="s">
        <v>1904</v>
      </c>
      <c r="AN432" s="59" t="s">
        <v>1905</v>
      </c>
      <c r="AO432" s="16" t="s">
        <v>1906</v>
      </c>
      <c r="AP432" s="2" t="str">
        <f t="shared" si="274"/>
        <v>JD8B-F01688 -AA</v>
      </c>
      <c r="AQ432" s="2" t="s">
        <v>1907</v>
      </c>
      <c r="AR432" s="2" t="s">
        <v>1754</v>
      </c>
      <c r="AS432" s="2">
        <v>0</v>
      </c>
      <c r="AT432" s="2" t="s">
        <v>2160</v>
      </c>
      <c r="AU432" s="2" t="s">
        <v>2508</v>
      </c>
      <c r="AV432" s="2" t="s">
        <v>2509</v>
      </c>
      <c r="AW432" s="2">
        <v>0</v>
      </c>
      <c r="AX432" s="2">
        <v>0</v>
      </c>
      <c r="AY432" s="2" t="s">
        <v>2108</v>
      </c>
      <c r="AZ432" s="2" t="s">
        <v>1646</v>
      </c>
      <c r="BA432" s="2" t="s">
        <v>2073</v>
      </c>
      <c r="BB432" s="29">
        <v>-100.92</v>
      </c>
      <c r="BC432" s="29">
        <v>-0.83</v>
      </c>
      <c r="BD432" s="29">
        <v>-1.46</v>
      </c>
      <c r="BE432" s="29">
        <v>0</v>
      </c>
      <c r="BF432" s="29">
        <v>0</v>
      </c>
      <c r="BG432" s="29">
        <v>-103.21</v>
      </c>
      <c r="BH432" s="29">
        <f t="shared" si="269"/>
        <v>0</v>
      </c>
      <c r="BI432" s="29">
        <f t="shared" si="270"/>
        <v>0</v>
      </c>
      <c r="BJ432" s="29">
        <f t="shared" si="275"/>
        <v>-103.21</v>
      </c>
      <c r="BK432" s="29">
        <f>BJ432/INDEX('EX-Rate'!A:I,MATCH('TT BoM '!BL432,'EX-Rate'!B:B,0),COLUMN('EX-Rate'!E:E))</f>
        <v>-14.903601036356068</v>
      </c>
      <c r="BL432" s="2" t="s">
        <v>2109</v>
      </c>
      <c r="BM432" s="2" t="str">
        <f t="shared" si="304"/>
        <v>LP</v>
      </c>
      <c r="BN432" s="2" t="s">
        <v>2510</v>
      </c>
      <c r="BO432" s="2" t="s">
        <v>2511</v>
      </c>
      <c r="BQ432" s="29">
        <v>-32000</v>
      </c>
      <c r="BR432" s="29">
        <v>-32000</v>
      </c>
      <c r="BS432" s="29"/>
      <c r="BT432" s="29">
        <v>0</v>
      </c>
      <c r="BU432" s="29">
        <v>0</v>
      </c>
      <c r="BV432" s="29">
        <v>0</v>
      </c>
      <c r="CC432" s="29">
        <f t="shared" si="276"/>
        <v>-14.903601036356068</v>
      </c>
      <c r="CD432" s="29">
        <f t="shared" si="277"/>
        <v>-14.903601036356068</v>
      </c>
      <c r="CE432" s="29">
        <f t="shared" si="278"/>
        <v>-14.903601036356068</v>
      </c>
      <c r="CF432" s="29">
        <f t="shared" si="279"/>
        <v>-14.903601036356068</v>
      </c>
      <c r="CG432" s="29">
        <f t="shared" si="280"/>
        <v>-14.903601036356068</v>
      </c>
      <c r="CH432" s="29">
        <f t="shared" si="281"/>
        <v>-14.903601036356068</v>
      </c>
      <c r="CI432" s="29">
        <f t="shared" si="282"/>
        <v>-14.903601036356068</v>
      </c>
      <c r="CJ432" s="29">
        <f t="shared" si="283"/>
        <v>-14.903601036356068</v>
      </c>
      <c r="CK432" s="29">
        <f t="shared" si="284"/>
        <v>-14.903601036356068</v>
      </c>
      <c r="CL432" s="29">
        <f t="shared" si="285"/>
        <v>-14.903601036356068</v>
      </c>
      <c r="CM432" s="29">
        <f t="shared" si="286"/>
        <v>-14.903601036356068</v>
      </c>
      <c r="CN432" s="29">
        <f t="shared" si="287"/>
        <v>-14.903601036356068</v>
      </c>
      <c r="CO432" s="29">
        <f t="shared" si="288"/>
        <v>-14.903601036356068</v>
      </c>
      <c r="CQ432" s="29">
        <f t="shared" si="289"/>
        <v>-103.21</v>
      </c>
      <c r="CR432" s="29">
        <f t="shared" si="290"/>
        <v>-103.21</v>
      </c>
      <c r="CS432" s="29">
        <f t="shared" si="291"/>
        <v>-103.21</v>
      </c>
      <c r="CT432" s="29">
        <f t="shared" si="292"/>
        <v>-103.21</v>
      </c>
      <c r="CU432" s="29">
        <f t="shared" si="293"/>
        <v>-103.21</v>
      </c>
      <c r="CV432" s="29">
        <f t="shared" si="294"/>
        <v>-103.21</v>
      </c>
      <c r="CW432" s="29">
        <f t="shared" si="295"/>
        <v>-103.21</v>
      </c>
      <c r="CX432" s="29">
        <f t="shared" si="296"/>
        <v>-103.21</v>
      </c>
      <c r="CY432" s="29">
        <f t="shared" si="297"/>
        <v>-103.21</v>
      </c>
      <c r="CZ432" s="29">
        <f t="shared" si="298"/>
        <v>-103.21</v>
      </c>
      <c r="DA432" s="29">
        <f t="shared" si="299"/>
        <v>-103.21</v>
      </c>
      <c r="DB432" s="29">
        <f t="shared" si="300"/>
        <v>-103.21</v>
      </c>
      <c r="DC432" s="29">
        <f t="shared" si="301"/>
        <v>-103.21</v>
      </c>
    </row>
    <row r="433" spans="11:107" s="2" customFormat="1">
      <c r="K433" s="17" t="s">
        <v>18</v>
      </c>
      <c r="L433" s="17" t="s">
        <v>470</v>
      </c>
      <c r="M433" s="17" t="s">
        <v>20</v>
      </c>
      <c r="N433" s="2" t="str">
        <f t="shared" si="306"/>
        <v>ED8BF01786AA</v>
      </c>
      <c r="O433" s="2" t="str">
        <f t="shared" si="305"/>
        <v>AA</v>
      </c>
      <c r="P433" s="2" t="str">
        <f t="shared" si="307"/>
        <v>ED8B-F01786-AA</v>
      </c>
      <c r="Q433" s="2" t="s">
        <v>3305</v>
      </c>
      <c r="R433" s="2" t="s">
        <v>3306</v>
      </c>
      <c r="S433" s="2" t="s">
        <v>3145</v>
      </c>
      <c r="T433" s="2">
        <v>1</v>
      </c>
      <c r="U433" s="2">
        <v>1</v>
      </c>
      <c r="V433" s="2">
        <v>1</v>
      </c>
      <c r="W433" s="2">
        <v>1</v>
      </c>
      <c r="X433" s="2">
        <v>1</v>
      </c>
      <c r="Y433" s="2">
        <v>1</v>
      </c>
      <c r="Z433" s="2">
        <v>1</v>
      </c>
      <c r="AA433" s="2">
        <v>1</v>
      </c>
      <c r="AB433" s="2">
        <v>1</v>
      </c>
      <c r="AC433" s="2">
        <v>1</v>
      </c>
      <c r="AD433" s="2">
        <v>1</v>
      </c>
      <c r="AE433" s="2">
        <v>1</v>
      </c>
      <c r="AF433" s="2">
        <v>1</v>
      </c>
      <c r="AL433" s="2">
        <f t="shared" si="271"/>
        <v>1</v>
      </c>
      <c r="AM433" s="2" t="str">
        <f t="shared" si="272"/>
        <v>ED8B</v>
      </c>
      <c r="AN433" s="2" t="str">
        <f t="shared" si="273"/>
        <v>F01786</v>
      </c>
      <c r="AO433" s="2" t="str">
        <f t="shared" si="302"/>
        <v>AA</v>
      </c>
      <c r="AP433" s="2" t="str">
        <f t="shared" si="274"/>
        <v>ED8B-F01786-AA</v>
      </c>
      <c r="AQ433" s="2" t="s">
        <v>1672</v>
      </c>
      <c r="AR433" s="2" t="s">
        <v>1687</v>
      </c>
      <c r="AU433" s="2" t="s">
        <v>3443</v>
      </c>
      <c r="AV433" s="2" t="s">
        <v>3444</v>
      </c>
      <c r="AW433" s="2" t="s">
        <v>3445</v>
      </c>
      <c r="AY433" s="2" t="s">
        <v>1686</v>
      </c>
      <c r="AZ433" s="2" t="s">
        <v>2124</v>
      </c>
      <c r="BA433" s="2" t="s">
        <v>2073</v>
      </c>
      <c r="BB433" s="29"/>
      <c r="BC433" s="29"/>
      <c r="BD433" s="29"/>
      <c r="BE433" s="29"/>
      <c r="BF433" s="29"/>
      <c r="BG433" s="29">
        <v>-0.55000000000000004</v>
      </c>
      <c r="BH433" s="29">
        <f t="shared" si="269"/>
        <v>0</v>
      </c>
      <c r="BI433" s="29">
        <f t="shared" si="270"/>
        <v>0</v>
      </c>
      <c r="BJ433" s="29">
        <f t="shared" si="275"/>
        <v>-0.55000000000000004</v>
      </c>
      <c r="BK433" s="29">
        <f>BJ433/INDEX('EX-Rate'!A:I,MATCH('TT BoM '!BL433,'EX-Rate'!B:B,0),COLUMN('EX-Rate'!E:E))</f>
        <v>-7.9420410522195908E-2</v>
      </c>
      <c r="BL433" s="2" t="s">
        <v>2109</v>
      </c>
      <c r="BM433" s="2" t="str">
        <f t="shared" si="304"/>
        <v>LP</v>
      </c>
      <c r="BN433" s="2" t="s">
        <v>3144</v>
      </c>
      <c r="BO433" s="2" t="s">
        <v>3145</v>
      </c>
      <c r="BQ433" s="29"/>
      <c r="BR433" s="29"/>
      <c r="BS433" s="29"/>
      <c r="BT433" s="29"/>
      <c r="BU433" s="29"/>
      <c r="BV433" s="29"/>
      <c r="CC433" s="29">
        <f t="shared" si="276"/>
        <v>-7.9420410522195908E-2</v>
      </c>
      <c r="CD433" s="29">
        <f t="shared" si="277"/>
        <v>-7.9420410522195908E-2</v>
      </c>
      <c r="CE433" s="29">
        <f t="shared" si="278"/>
        <v>-7.9420410522195908E-2</v>
      </c>
      <c r="CF433" s="29">
        <f t="shared" si="279"/>
        <v>-7.9420410522195908E-2</v>
      </c>
      <c r="CG433" s="29">
        <f t="shared" si="280"/>
        <v>-7.9420410522195908E-2</v>
      </c>
      <c r="CH433" s="29">
        <f t="shared" si="281"/>
        <v>-7.9420410522195908E-2</v>
      </c>
      <c r="CI433" s="29">
        <f t="shared" si="282"/>
        <v>-7.9420410522195908E-2</v>
      </c>
      <c r="CJ433" s="29">
        <f t="shared" si="283"/>
        <v>-7.9420410522195908E-2</v>
      </c>
      <c r="CK433" s="29">
        <f t="shared" si="284"/>
        <v>-7.9420410522195908E-2</v>
      </c>
      <c r="CL433" s="29">
        <f t="shared" si="285"/>
        <v>-7.9420410522195908E-2</v>
      </c>
      <c r="CM433" s="29">
        <f t="shared" si="286"/>
        <v>-7.9420410522195908E-2</v>
      </c>
      <c r="CN433" s="29">
        <f t="shared" si="287"/>
        <v>-7.9420410522195908E-2</v>
      </c>
      <c r="CO433" s="29">
        <f t="shared" si="288"/>
        <v>-7.9420410522195908E-2</v>
      </c>
      <c r="CQ433" s="29">
        <f t="shared" si="289"/>
        <v>-0.55000000000000004</v>
      </c>
      <c r="CR433" s="29">
        <f t="shared" si="290"/>
        <v>-0.55000000000000004</v>
      </c>
      <c r="CS433" s="29">
        <f t="shared" si="291"/>
        <v>-0.55000000000000004</v>
      </c>
      <c r="CT433" s="29">
        <f t="shared" si="292"/>
        <v>-0.55000000000000004</v>
      </c>
      <c r="CU433" s="29">
        <f t="shared" si="293"/>
        <v>-0.55000000000000004</v>
      </c>
      <c r="CV433" s="29">
        <f t="shared" si="294"/>
        <v>-0.55000000000000004</v>
      </c>
      <c r="CW433" s="29">
        <f t="shared" si="295"/>
        <v>-0.55000000000000004</v>
      </c>
      <c r="CX433" s="29">
        <f t="shared" si="296"/>
        <v>-0.55000000000000004</v>
      </c>
      <c r="CY433" s="29">
        <f t="shared" si="297"/>
        <v>-0.55000000000000004</v>
      </c>
      <c r="CZ433" s="29">
        <f t="shared" si="298"/>
        <v>-0.55000000000000004</v>
      </c>
      <c r="DA433" s="29">
        <f t="shared" si="299"/>
        <v>-0.55000000000000004</v>
      </c>
      <c r="DB433" s="29">
        <f t="shared" si="300"/>
        <v>-0.55000000000000004</v>
      </c>
      <c r="DC433" s="29">
        <f t="shared" si="301"/>
        <v>-0.55000000000000004</v>
      </c>
    </row>
    <row r="434" spans="11:107" s="2" customFormat="1">
      <c r="K434" s="17" t="s">
        <v>18</v>
      </c>
      <c r="L434" s="17" t="s">
        <v>471</v>
      </c>
      <c r="M434" s="17" t="s">
        <v>20</v>
      </c>
      <c r="N434" s="2" t="str">
        <f t="shared" si="306"/>
        <v>ED8BF01902AA</v>
      </c>
      <c r="O434" s="2" t="str">
        <f t="shared" si="305"/>
        <v>AA</v>
      </c>
      <c r="P434" s="2" t="str">
        <f t="shared" si="307"/>
        <v>ED8B-F01902-AA</v>
      </c>
      <c r="Q434" s="2" t="s">
        <v>3305</v>
      </c>
      <c r="R434" s="2" t="s">
        <v>3306</v>
      </c>
      <c r="S434" s="2" t="s">
        <v>2439</v>
      </c>
      <c r="T434" s="2">
        <v>1</v>
      </c>
      <c r="U434" s="2">
        <v>1</v>
      </c>
      <c r="V434" s="2">
        <v>1</v>
      </c>
      <c r="W434" s="2">
        <v>1</v>
      </c>
      <c r="X434" s="2">
        <v>1</v>
      </c>
      <c r="Y434" s="2">
        <v>1</v>
      </c>
      <c r="Z434" s="2">
        <v>1</v>
      </c>
      <c r="AA434" s="2">
        <v>1</v>
      </c>
      <c r="AB434" s="2">
        <v>1</v>
      </c>
      <c r="AC434" s="2">
        <v>1</v>
      </c>
      <c r="AD434" s="2">
        <v>1</v>
      </c>
      <c r="AE434" s="2">
        <v>1</v>
      </c>
      <c r="AF434" s="2">
        <v>1</v>
      </c>
      <c r="AL434" s="2">
        <f t="shared" si="271"/>
        <v>1</v>
      </c>
      <c r="AM434" s="2" t="str">
        <f t="shared" si="272"/>
        <v>ED8B</v>
      </c>
      <c r="AN434" s="2" t="str">
        <f t="shared" si="273"/>
        <v>F01902</v>
      </c>
      <c r="AO434" s="2" t="str">
        <f t="shared" si="302"/>
        <v>AA</v>
      </c>
      <c r="AP434" s="2" t="str">
        <f t="shared" si="274"/>
        <v>ED8B-F01902-AA</v>
      </c>
      <c r="AQ434" s="2" t="s">
        <v>1672</v>
      </c>
      <c r="AR434" s="2" t="s">
        <v>1687</v>
      </c>
      <c r="AU434" s="2" t="s">
        <v>2161</v>
      </c>
      <c r="AV434" s="2" t="s">
        <v>2162</v>
      </c>
      <c r="AW434" s="2" t="s">
        <v>3696</v>
      </c>
      <c r="AY434" s="2" t="s">
        <v>1686</v>
      </c>
      <c r="AZ434" s="2" t="s">
        <v>1646</v>
      </c>
      <c r="BA434" s="2" t="s">
        <v>2073</v>
      </c>
      <c r="BB434" s="29"/>
      <c r="BC434" s="29"/>
      <c r="BD434" s="29"/>
      <c r="BE434" s="29"/>
      <c r="BF434" s="29"/>
      <c r="BG434" s="29">
        <v>-3.53</v>
      </c>
      <c r="BH434" s="29">
        <f t="shared" si="269"/>
        <v>0</v>
      </c>
      <c r="BI434" s="29">
        <f t="shared" si="270"/>
        <v>0</v>
      </c>
      <c r="BJ434" s="29">
        <f t="shared" si="275"/>
        <v>-3.53</v>
      </c>
      <c r="BK434" s="29">
        <f>BJ434/INDEX('EX-Rate'!A:I,MATCH('TT BoM '!BL434,'EX-Rate'!B:B,0),COLUMN('EX-Rate'!E:E))</f>
        <v>-0.5097346348060936</v>
      </c>
      <c r="BL434" s="2" t="s">
        <v>2109</v>
      </c>
      <c r="BM434" s="2" t="str">
        <f t="shared" si="304"/>
        <v>LP</v>
      </c>
      <c r="BN434" s="2" t="s">
        <v>3078</v>
      </c>
      <c r="BO434" s="2" t="s">
        <v>2439</v>
      </c>
      <c r="BQ434" s="29"/>
      <c r="BR434" s="29"/>
      <c r="BS434" s="29"/>
      <c r="BT434" s="29"/>
      <c r="BU434" s="29"/>
      <c r="BV434" s="29"/>
      <c r="CC434" s="29">
        <f t="shared" si="276"/>
        <v>-0.5097346348060936</v>
      </c>
      <c r="CD434" s="29">
        <f t="shared" si="277"/>
        <v>-0.5097346348060936</v>
      </c>
      <c r="CE434" s="29">
        <f t="shared" si="278"/>
        <v>-0.5097346348060936</v>
      </c>
      <c r="CF434" s="29">
        <f t="shared" si="279"/>
        <v>-0.5097346348060936</v>
      </c>
      <c r="CG434" s="29">
        <f t="shared" si="280"/>
        <v>-0.5097346348060936</v>
      </c>
      <c r="CH434" s="29">
        <f t="shared" si="281"/>
        <v>-0.5097346348060936</v>
      </c>
      <c r="CI434" s="29">
        <f t="shared" si="282"/>
        <v>-0.5097346348060936</v>
      </c>
      <c r="CJ434" s="29">
        <f t="shared" si="283"/>
        <v>-0.5097346348060936</v>
      </c>
      <c r="CK434" s="29">
        <f t="shared" si="284"/>
        <v>-0.5097346348060936</v>
      </c>
      <c r="CL434" s="29">
        <f t="shared" si="285"/>
        <v>-0.5097346348060936</v>
      </c>
      <c r="CM434" s="29">
        <f t="shared" si="286"/>
        <v>-0.5097346348060936</v>
      </c>
      <c r="CN434" s="29">
        <f t="shared" si="287"/>
        <v>-0.5097346348060936</v>
      </c>
      <c r="CO434" s="29">
        <f t="shared" si="288"/>
        <v>-0.5097346348060936</v>
      </c>
      <c r="CQ434" s="29">
        <f t="shared" si="289"/>
        <v>-3.53</v>
      </c>
      <c r="CR434" s="29">
        <f t="shared" si="290"/>
        <v>-3.53</v>
      </c>
      <c r="CS434" s="29">
        <f t="shared" si="291"/>
        <v>-3.53</v>
      </c>
      <c r="CT434" s="29">
        <f t="shared" si="292"/>
        <v>-3.53</v>
      </c>
      <c r="CU434" s="29">
        <f t="shared" si="293"/>
        <v>-3.53</v>
      </c>
      <c r="CV434" s="29">
        <f t="shared" si="294"/>
        <v>-3.53</v>
      </c>
      <c r="CW434" s="29">
        <f t="shared" si="295"/>
        <v>-3.53</v>
      </c>
      <c r="CX434" s="29">
        <f t="shared" si="296"/>
        <v>-3.53</v>
      </c>
      <c r="CY434" s="29">
        <f t="shared" si="297"/>
        <v>-3.53</v>
      </c>
      <c r="CZ434" s="29">
        <f t="shared" si="298"/>
        <v>-3.53</v>
      </c>
      <c r="DA434" s="29">
        <f t="shared" si="299"/>
        <v>-3.53</v>
      </c>
      <c r="DB434" s="29">
        <f t="shared" si="300"/>
        <v>-3.53</v>
      </c>
      <c r="DC434" s="29">
        <f t="shared" si="301"/>
        <v>-3.53</v>
      </c>
    </row>
    <row r="435" spans="11:107" s="2" customFormat="1">
      <c r="K435" s="17" t="s">
        <v>18</v>
      </c>
      <c r="L435" s="17" t="s">
        <v>472</v>
      </c>
      <c r="M435" s="17" t="s">
        <v>20</v>
      </c>
      <c r="N435" s="2" t="str">
        <f t="shared" si="306"/>
        <v>ED8BF01903AA</v>
      </c>
      <c r="O435" s="2" t="str">
        <f t="shared" si="305"/>
        <v>AA</v>
      </c>
      <c r="P435" s="2" t="str">
        <f t="shared" si="307"/>
        <v>ED8B-F01903-AA</v>
      </c>
      <c r="Q435" s="2" t="s">
        <v>3305</v>
      </c>
      <c r="R435" s="2" t="s">
        <v>3306</v>
      </c>
      <c r="S435" s="2" t="s">
        <v>2439</v>
      </c>
      <c r="T435" s="2">
        <v>1</v>
      </c>
      <c r="U435" s="2">
        <v>1</v>
      </c>
      <c r="V435" s="2">
        <v>1</v>
      </c>
      <c r="W435" s="2">
        <v>1</v>
      </c>
      <c r="X435" s="2">
        <v>1</v>
      </c>
      <c r="Y435" s="2">
        <v>1</v>
      </c>
      <c r="Z435" s="2">
        <v>1</v>
      </c>
      <c r="AA435" s="2">
        <v>1</v>
      </c>
      <c r="AB435" s="2">
        <v>1</v>
      </c>
      <c r="AC435" s="2">
        <v>1</v>
      </c>
      <c r="AD435" s="2">
        <v>1</v>
      </c>
      <c r="AE435" s="2">
        <v>1</v>
      </c>
      <c r="AF435" s="2">
        <v>1</v>
      </c>
      <c r="AL435" s="2">
        <f t="shared" si="271"/>
        <v>1</v>
      </c>
      <c r="AM435" s="2" t="str">
        <f t="shared" si="272"/>
        <v>ED8B</v>
      </c>
      <c r="AN435" s="2" t="str">
        <f t="shared" si="273"/>
        <v>F01903</v>
      </c>
      <c r="AO435" s="2" t="str">
        <f t="shared" si="302"/>
        <v>AA</v>
      </c>
      <c r="AP435" s="2" t="str">
        <f t="shared" si="274"/>
        <v>ED8B-F01903-AA</v>
      </c>
      <c r="AQ435" s="2" t="s">
        <v>1672</v>
      </c>
      <c r="AR435" s="2" t="s">
        <v>1687</v>
      </c>
      <c r="AU435" s="2" t="s">
        <v>2161</v>
      </c>
      <c r="AV435" s="2" t="s">
        <v>2162</v>
      </c>
      <c r="AW435" s="2" t="s">
        <v>3696</v>
      </c>
      <c r="AY435" s="2" t="s">
        <v>1686</v>
      </c>
      <c r="AZ435" s="2" t="s">
        <v>1646</v>
      </c>
      <c r="BA435" s="2" t="s">
        <v>2073</v>
      </c>
      <c r="BB435" s="29"/>
      <c r="BC435" s="29"/>
      <c r="BD435" s="29"/>
      <c r="BE435" s="29"/>
      <c r="BF435" s="29"/>
      <c r="BG435" s="29">
        <v>-3.53</v>
      </c>
      <c r="BH435" s="29">
        <f t="shared" si="269"/>
        <v>0</v>
      </c>
      <c r="BI435" s="29">
        <f t="shared" si="270"/>
        <v>0</v>
      </c>
      <c r="BJ435" s="29">
        <f t="shared" si="275"/>
        <v>-3.53</v>
      </c>
      <c r="BK435" s="29">
        <f>BJ435/INDEX('EX-Rate'!A:I,MATCH('TT BoM '!BL435,'EX-Rate'!B:B,0),COLUMN('EX-Rate'!E:E))</f>
        <v>-0.5097346348060936</v>
      </c>
      <c r="BL435" s="2" t="s">
        <v>2109</v>
      </c>
      <c r="BM435" s="2" t="str">
        <f t="shared" si="304"/>
        <v>LP</v>
      </c>
      <c r="BN435" s="2" t="s">
        <v>3078</v>
      </c>
      <c r="BO435" s="2" t="s">
        <v>2439</v>
      </c>
      <c r="BQ435" s="29"/>
      <c r="BR435" s="29"/>
      <c r="BS435" s="29"/>
      <c r="BT435" s="29"/>
      <c r="BU435" s="29"/>
      <c r="BV435" s="29"/>
      <c r="CC435" s="29">
        <f t="shared" si="276"/>
        <v>-0.5097346348060936</v>
      </c>
      <c r="CD435" s="29">
        <f t="shared" si="277"/>
        <v>-0.5097346348060936</v>
      </c>
      <c r="CE435" s="29">
        <f t="shared" si="278"/>
        <v>-0.5097346348060936</v>
      </c>
      <c r="CF435" s="29">
        <f t="shared" si="279"/>
        <v>-0.5097346348060936</v>
      </c>
      <c r="CG435" s="29">
        <f t="shared" si="280"/>
        <v>-0.5097346348060936</v>
      </c>
      <c r="CH435" s="29">
        <f t="shared" si="281"/>
        <v>-0.5097346348060936</v>
      </c>
      <c r="CI435" s="29">
        <f t="shared" si="282"/>
        <v>-0.5097346348060936</v>
      </c>
      <c r="CJ435" s="29">
        <f t="shared" si="283"/>
        <v>-0.5097346348060936</v>
      </c>
      <c r="CK435" s="29">
        <f t="shared" si="284"/>
        <v>-0.5097346348060936</v>
      </c>
      <c r="CL435" s="29">
        <f t="shared" si="285"/>
        <v>-0.5097346348060936</v>
      </c>
      <c r="CM435" s="29">
        <f t="shared" si="286"/>
        <v>-0.5097346348060936</v>
      </c>
      <c r="CN435" s="29">
        <f t="shared" si="287"/>
        <v>-0.5097346348060936</v>
      </c>
      <c r="CO435" s="29">
        <f t="shared" si="288"/>
        <v>-0.5097346348060936</v>
      </c>
      <c r="CQ435" s="29">
        <f t="shared" si="289"/>
        <v>-3.53</v>
      </c>
      <c r="CR435" s="29">
        <f t="shared" si="290"/>
        <v>-3.53</v>
      </c>
      <c r="CS435" s="29">
        <f t="shared" si="291"/>
        <v>-3.53</v>
      </c>
      <c r="CT435" s="29">
        <f t="shared" si="292"/>
        <v>-3.53</v>
      </c>
      <c r="CU435" s="29">
        <f t="shared" si="293"/>
        <v>-3.53</v>
      </c>
      <c r="CV435" s="29">
        <f t="shared" si="294"/>
        <v>-3.53</v>
      </c>
      <c r="CW435" s="29">
        <f t="shared" si="295"/>
        <v>-3.53</v>
      </c>
      <c r="CX435" s="29">
        <f t="shared" si="296"/>
        <v>-3.53</v>
      </c>
      <c r="CY435" s="29">
        <f t="shared" si="297"/>
        <v>-3.53</v>
      </c>
      <c r="CZ435" s="29">
        <f t="shared" si="298"/>
        <v>-3.53</v>
      </c>
      <c r="DA435" s="29">
        <f t="shared" si="299"/>
        <v>-3.53</v>
      </c>
      <c r="DB435" s="29">
        <f t="shared" si="300"/>
        <v>-3.53</v>
      </c>
      <c r="DC435" s="29">
        <f t="shared" si="301"/>
        <v>-3.53</v>
      </c>
    </row>
    <row r="436" spans="11:107" s="2" customFormat="1">
      <c r="K436" s="17" t="s">
        <v>18</v>
      </c>
      <c r="L436" s="17" t="s">
        <v>473</v>
      </c>
      <c r="M436" s="17" t="s">
        <v>56</v>
      </c>
      <c r="N436" s="2" t="str">
        <f t="shared" si="306"/>
        <v>ED8BF01906AB</v>
      </c>
      <c r="O436" s="2" t="str">
        <f t="shared" si="305"/>
        <v>AB</v>
      </c>
      <c r="P436" s="2" t="str">
        <f t="shared" si="307"/>
        <v>ED8B-F01906-AB</v>
      </c>
      <c r="Q436" s="2" t="s">
        <v>3305</v>
      </c>
      <c r="R436" s="2" t="s">
        <v>3306</v>
      </c>
      <c r="S436" s="2" t="s">
        <v>2439</v>
      </c>
      <c r="T436" s="2">
        <v>1</v>
      </c>
      <c r="U436" s="2">
        <v>1</v>
      </c>
      <c r="V436" s="2">
        <v>1</v>
      </c>
      <c r="W436" s="2">
        <v>1</v>
      </c>
      <c r="X436" s="2">
        <v>1</v>
      </c>
      <c r="Y436" s="2">
        <v>1</v>
      </c>
      <c r="Z436" s="2">
        <v>1</v>
      </c>
      <c r="AA436" s="2">
        <v>1</v>
      </c>
      <c r="AB436" s="2">
        <v>1</v>
      </c>
      <c r="AC436" s="2">
        <v>1</v>
      </c>
      <c r="AD436" s="2">
        <v>1</v>
      </c>
      <c r="AE436" s="2">
        <v>1</v>
      </c>
      <c r="AF436" s="2">
        <v>1</v>
      </c>
      <c r="AL436" s="2">
        <f t="shared" si="271"/>
        <v>1</v>
      </c>
      <c r="AM436" s="2" t="str">
        <f t="shared" si="272"/>
        <v>ED8B</v>
      </c>
      <c r="AN436" s="2" t="str">
        <f t="shared" si="273"/>
        <v>F01906</v>
      </c>
      <c r="AO436" s="2" t="str">
        <f t="shared" si="302"/>
        <v>AB</v>
      </c>
      <c r="AP436" s="2" t="str">
        <f t="shared" si="274"/>
        <v>ED8B-F01906-AB</v>
      </c>
      <c r="AQ436" s="2" t="s">
        <v>1672</v>
      </c>
      <c r="AR436" s="2" t="s">
        <v>1687</v>
      </c>
      <c r="AU436" s="2" t="s">
        <v>2161</v>
      </c>
      <c r="AV436" s="2" t="s">
        <v>2162</v>
      </c>
      <c r="AW436" s="2" t="s">
        <v>3696</v>
      </c>
      <c r="AY436" s="2" t="s">
        <v>1686</v>
      </c>
      <c r="AZ436" s="2" t="s">
        <v>1646</v>
      </c>
      <c r="BA436" s="2" t="s">
        <v>2073</v>
      </c>
      <c r="BB436" s="29"/>
      <c r="BC436" s="29"/>
      <c r="BD436" s="29"/>
      <c r="BE436" s="29"/>
      <c r="BF436" s="29"/>
      <c r="BG436" s="29">
        <v>-7.45</v>
      </c>
      <c r="BH436" s="29">
        <f t="shared" si="269"/>
        <v>0</v>
      </c>
      <c r="BI436" s="29">
        <f t="shared" si="270"/>
        <v>0</v>
      </c>
      <c r="BJ436" s="29">
        <f t="shared" si="275"/>
        <v>-7.45</v>
      </c>
      <c r="BK436" s="29">
        <f>BJ436/INDEX('EX-Rate'!A:I,MATCH('TT BoM '!BL436,'EX-Rate'!B:B,0),COLUMN('EX-Rate'!E:E))</f>
        <v>-1.0757855607097444</v>
      </c>
      <c r="BL436" s="2" t="s">
        <v>2109</v>
      </c>
      <c r="BM436" s="2" t="str">
        <f t="shared" si="304"/>
        <v>LP</v>
      </c>
      <c r="BN436" s="2" t="s">
        <v>3078</v>
      </c>
      <c r="BO436" s="2" t="s">
        <v>2439</v>
      </c>
      <c r="BQ436" s="29"/>
      <c r="BR436" s="29"/>
      <c r="BS436" s="29"/>
      <c r="BT436" s="29"/>
      <c r="BU436" s="29"/>
      <c r="BV436" s="29"/>
      <c r="CC436" s="29">
        <f t="shared" si="276"/>
        <v>-1.0757855607097444</v>
      </c>
      <c r="CD436" s="29">
        <f t="shared" si="277"/>
        <v>-1.0757855607097444</v>
      </c>
      <c r="CE436" s="29">
        <f t="shared" si="278"/>
        <v>-1.0757855607097444</v>
      </c>
      <c r="CF436" s="29">
        <f t="shared" si="279"/>
        <v>-1.0757855607097444</v>
      </c>
      <c r="CG436" s="29">
        <f t="shared" si="280"/>
        <v>-1.0757855607097444</v>
      </c>
      <c r="CH436" s="29">
        <f t="shared" si="281"/>
        <v>-1.0757855607097444</v>
      </c>
      <c r="CI436" s="29">
        <f t="shared" si="282"/>
        <v>-1.0757855607097444</v>
      </c>
      <c r="CJ436" s="29">
        <f t="shared" si="283"/>
        <v>-1.0757855607097444</v>
      </c>
      <c r="CK436" s="29">
        <f t="shared" si="284"/>
        <v>-1.0757855607097444</v>
      </c>
      <c r="CL436" s="29">
        <f t="shared" si="285"/>
        <v>-1.0757855607097444</v>
      </c>
      <c r="CM436" s="29">
        <f t="shared" si="286"/>
        <v>-1.0757855607097444</v>
      </c>
      <c r="CN436" s="29">
        <f t="shared" si="287"/>
        <v>-1.0757855607097444</v>
      </c>
      <c r="CO436" s="29">
        <f t="shared" si="288"/>
        <v>-1.0757855607097444</v>
      </c>
      <c r="CQ436" s="29">
        <f t="shared" si="289"/>
        <v>-7.45</v>
      </c>
      <c r="CR436" s="29">
        <f t="shared" si="290"/>
        <v>-7.45</v>
      </c>
      <c r="CS436" s="29">
        <f t="shared" si="291"/>
        <v>-7.45</v>
      </c>
      <c r="CT436" s="29">
        <f t="shared" si="292"/>
        <v>-7.45</v>
      </c>
      <c r="CU436" s="29">
        <f t="shared" si="293"/>
        <v>-7.45</v>
      </c>
      <c r="CV436" s="29">
        <f t="shared" si="294"/>
        <v>-7.45</v>
      </c>
      <c r="CW436" s="29">
        <f t="shared" si="295"/>
        <v>-7.45</v>
      </c>
      <c r="CX436" s="29">
        <f t="shared" si="296"/>
        <v>-7.45</v>
      </c>
      <c r="CY436" s="29">
        <f t="shared" si="297"/>
        <v>-7.45</v>
      </c>
      <c r="CZ436" s="29">
        <f t="shared" si="298"/>
        <v>-7.45</v>
      </c>
      <c r="DA436" s="29">
        <f t="shared" si="299"/>
        <v>-7.45</v>
      </c>
      <c r="DB436" s="29">
        <f t="shared" si="300"/>
        <v>-7.45</v>
      </c>
      <c r="DC436" s="29">
        <f t="shared" si="301"/>
        <v>-7.45</v>
      </c>
    </row>
    <row r="437" spans="11:107" s="2" customFormat="1">
      <c r="K437" s="17" t="s">
        <v>18</v>
      </c>
      <c r="L437" s="17" t="s">
        <v>474</v>
      </c>
      <c r="M437" s="17" t="s">
        <v>20</v>
      </c>
      <c r="N437" s="2" t="str">
        <f t="shared" si="306"/>
        <v>ED8BF01907AA</v>
      </c>
      <c r="O437" s="2" t="str">
        <f t="shared" si="305"/>
        <v>AA</v>
      </c>
      <c r="P437" s="2" t="str">
        <f t="shared" si="307"/>
        <v>ED8B-F01907-AA</v>
      </c>
      <c r="Q437" s="2" t="s">
        <v>3305</v>
      </c>
      <c r="R437" s="2" t="s">
        <v>3306</v>
      </c>
      <c r="S437" s="2" t="s">
        <v>2439</v>
      </c>
      <c r="T437" s="2">
        <v>1</v>
      </c>
      <c r="U437" s="2">
        <v>1</v>
      </c>
      <c r="V437" s="2">
        <v>1</v>
      </c>
      <c r="W437" s="2">
        <v>1</v>
      </c>
      <c r="X437" s="2">
        <v>1</v>
      </c>
      <c r="Y437" s="2">
        <v>1</v>
      </c>
      <c r="Z437" s="2">
        <v>1</v>
      </c>
      <c r="AA437" s="2">
        <v>1</v>
      </c>
      <c r="AB437" s="2">
        <v>1</v>
      </c>
      <c r="AC437" s="2">
        <v>1</v>
      </c>
      <c r="AD437" s="2">
        <v>1</v>
      </c>
      <c r="AE437" s="2">
        <v>1</v>
      </c>
      <c r="AF437" s="2">
        <v>1</v>
      </c>
      <c r="AL437" s="2">
        <f t="shared" si="271"/>
        <v>1</v>
      </c>
      <c r="AM437" s="2" t="str">
        <f t="shared" si="272"/>
        <v>ED8B</v>
      </c>
      <c r="AN437" s="2" t="str">
        <f t="shared" si="273"/>
        <v>F01907</v>
      </c>
      <c r="AO437" s="2" t="str">
        <f t="shared" si="302"/>
        <v>AA</v>
      </c>
      <c r="AP437" s="2" t="str">
        <f t="shared" si="274"/>
        <v>ED8B-F01907-AA</v>
      </c>
      <c r="AQ437" s="2" t="s">
        <v>1672</v>
      </c>
      <c r="AR437" s="2" t="s">
        <v>1687</v>
      </c>
      <c r="AU437" s="2" t="s">
        <v>2161</v>
      </c>
      <c r="AV437" s="2" t="s">
        <v>2162</v>
      </c>
      <c r="AW437" s="2" t="s">
        <v>3696</v>
      </c>
      <c r="AY437" s="2" t="s">
        <v>1686</v>
      </c>
      <c r="AZ437" s="2" t="s">
        <v>1646</v>
      </c>
      <c r="BA437" s="2" t="s">
        <v>2073</v>
      </c>
      <c r="BB437" s="29"/>
      <c r="BC437" s="29"/>
      <c r="BD437" s="29"/>
      <c r="BE437" s="29"/>
      <c r="BF437" s="29"/>
      <c r="BG437" s="29">
        <v>-6.29</v>
      </c>
      <c r="BH437" s="29">
        <f t="shared" si="269"/>
        <v>0</v>
      </c>
      <c r="BI437" s="29">
        <f t="shared" si="270"/>
        <v>0</v>
      </c>
      <c r="BJ437" s="29">
        <f t="shared" si="275"/>
        <v>-6.29</v>
      </c>
      <c r="BK437" s="29">
        <f>BJ437/INDEX('EX-Rate'!A:I,MATCH('TT BoM '!BL437,'EX-Rate'!B:B,0),COLUMN('EX-Rate'!E:E))</f>
        <v>-0.90828069488111307</v>
      </c>
      <c r="BL437" s="2" t="s">
        <v>2109</v>
      </c>
      <c r="BM437" s="2" t="str">
        <f t="shared" si="304"/>
        <v>LP</v>
      </c>
      <c r="BN437" s="2" t="s">
        <v>3078</v>
      </c>
      <c r="BO437" s="2" t="s">
        <v>2439</v>
      </c>
      <c r="BQ437" s="29"/>
      <c r="BR437" s="29"/>
      <c r="BS437" s="29"/>
      <c r="BT437" s="29"/>
      <c r="BU437" s="29"/>
      <c r="BV437" s="29"/>
      <c r="CC437" s="29">
        <f t="shared" si="276"/>
        <v>-0.90828069488111307</v>
      </c>
      <c r="CD437" s="29">
        <f t="shared" si="277"/>
        <v>-0.90828069488111307</v>
      </c>
      <c r="CE437" s="29">
        <f t="shared" si="278"/>
        <v>-0.90828069488111307</v>
      </c>
      <c r="CF437" s="29">
        <f t="shared" si="279"/>
        <v>-0.90828069488111307</v>
      </c>
      <c r="CG437" s="29">
        <f t="shared" si="280"/>
        <v>-0.90828069488111307</v>
      </c>
      <c r="CH437" s="29">
        <f t="shared" si="281"/>
        <v>-0.90828069488111307</v>
      </c>
      <c r="CI437" s="29">
        <f t="shared" si="282"/>
        <v>-0.90828069488111307</v>
      </c>
      <c r="CJ437" s="29">
        <f t="shared" si="283"/>
        <v>-0.90828069488111307</v>
      </c>
      <c r="CK437" s="29">
        <f t="shared" si="284"/>
        <v>-0.90828069488111307</v>
      </c>
      <c r="CL437" s="29">
        <f t="shared" si="285"/>
        <v>-0.90828069488111307</v>
      </c>
      <c r="CM437" s="29">
        <f t="shared" si="286"/>
        <v>-0.90828069488111307</v>
      </c>
      <c r="CN437" s="29">
        <f t="shared" si="287"/>
        <v>-0.90828069488111307</v>
      </c>
      <c r="CO437" s="29">
        <f t="shared" si="288"/>
        <v>-0.90828069488111307</v>
      </c>
      <c r="CQ437" s="29">
        <f t="shared" si="289"/>
        <v>-6.29</v>
      </c>
      <c r="CR437" s="29">
        <f t="shared" si="290"/>
        <v>-6.29</v>
      </c>
      <c r="CS437" s="29">
        <f t="shared" si="291"/>
        <v>-6.29</v>
      </c>
      <c r="CT437" s="29">
        <f t="shared" si="292"/>
        <v>-6.29</v>
      </c>
      <c r="CU437" s="29">
        <f t="shared" si="293"/>
        <v>-6.29</v>
      </c>
      <c r="CV437" s="29">
        <f t="shared" si="294"/>
        <v>-6.29</v>
      </c>
      <c r="CW437" s="29">
        <f t="shared" si="295"/>
        <v>-6.29</v>
      </c>
      <c r="CX437" s="29">
        <f t="shared" si="296"/>
        <v>-6.29</v>
      </c>
      <c r="CY437" s="29">
        <f t="shared" si="297"/>
        <v>-6.29</v>
      </c>
      <c r="CZ437" s="29">
        <f t="shared" si="298"/>
        <v>-6.29</v>
      </c>
      <c r="DA437" s="29">
        <f t="shared" si="299"/>
        <v>-6.29</v>
      </c>
      <c r="DB437" s="29">
        <f t="shared" si="300"/>
        <v>-6.29</v>
      </c>
      <c r="DC437" s="29">
        <f t="shared" si="301"/>
        <v>-6.29</v>
      </c>
    </row>
    <row r="438" spans="11:107" s="2" customFormat="1">
      <c r="K438" s="17" t="s">
        <v>77</v>
      </c>
      <c r="L438" s="17" t="s">
        <v>475</v>
      </c>
      <c r="M438" s="17" t="s">
        <v>20</v>
      </c>
      <c r="N438" s="2" t="str">
        <f t="shared" si="306"/>
        <v>JD8BF02010AA</v>
      </c>
      <c r="O438" s="2" t="str">
        <f t="shared" si="305"/>
        <v>AA</v>
      </c>
      <c r="P438" s="2" t="str">
        <f t="shared" si="307"/>
        <v>JD8B-F02010-AA</v>
      </c>
      <c r="Q438" s="2" t="s">
        <v>3307</v>
      </c>
      <c r="R438" s="2" t="s">
        <v>3306</v>
      </c>
      <c r="S438" s="2" t="s">
        <v>2528</v>
      </c>
      <c r="T438" s="2">
        <v>1</v>
      </c>
      <c r="U438" s="2">
        <v>1</v>
      </c>
      <c r="V438" s="2">
        <v>1</v>
      </c>
      <c r="W438" s="2">
        <v>1</v>
      </c>
      <c r="X438" s="2">
        <v>1</v>
      </c>
      <c r="Y438" s="2">
        <v>1</v>
      </c>
      <c r="Z438" s="2">
        <v>1</v>
      </c>
      <c r="AA438" s="2">
        <v>1</v>
      </c>
      <c r="AB438" s="2">
        <v>1</v>
      </c>
      <c r="AC438" s="2">
        <v>1</v>
      </c>
      <c r="AD438" s="2">
        <v>1</v>
      </c>
      <c r="AE438" s="2">
        <v>1</v>
      </c>
      <c r="AF438" s="2">
        <v>1</v>
      </c>
      <c r="AL438" s="2">
        <f t="shared" si="271"/>
        <v>1</v>
      </c>
      <c r="AM438" s="2" t="str">
        <f t="shared" si="272"/>
        <v>JD8B</v>
      </c>
      <c r="AN438" s="2" t="str">
        <f t="shared" si="273"/>
        <v>F02010</v>
      </c>
      <c r="AO438" s="2" t="str">
        <f t="shared" si="302"/>
        <v>AA</v>
      </c>
      <c r="AP438" s="2" t="str">
        <f t="shared" si="274"/>
        <v>JD8B-F02010-AA</v>
      </c>
      <c r="AQ438" s="2" t="s">
        <v>1672</v>
      </c>
      <c r="AR438" s="2" t="s">
        <v>1673</v>
      </c>
      <c r="AS438" s="2">
        <v>0</v>
      </c>
      <c r="AT438" s="2" t="s">
        <v>2160</v>
      </c>
      <c r="AU438" s="2" t="s">
        <v>2122</v>
      </c>
      <c r="AV438" s="2" t="s">
        <v>2512</v>
      </c>
      <c r="AW438" s="2" t="s">
        <v>2513</v>
      </c>
      <c r="AX438" s="2">
        <v>0</v>
      </c>
      <c r="AY438" s="2" t="s">
        <v>2138</v>
      </c>
      <c r="AZ438" s="2" t="s">
        <v>3427</v>
      </c>
      <c r="BA438" s="2" t="s">
        <v>2073</v>
      </c>
      <c r="BB438" s="29">
        <v>-30.4</v>
      </c>
      <c r="BC438" s="29">
        <v>-0.69</v>
      </c>
      <c r="BD438" s="29">
        <v>-0.86</v>
      </c>
      <c r="BE438" s="29">
        <v>0</v>
      </c>
      <c r="BF438" s="29">
        <v>0</v>
      </c>
      <c r="BG438" s="29">
        <v>-31.95</v>
      </c>
      <c r="BH438" s="29">
        <f t="shared" si="269"/>
        <v>0</v>
      </c>
      <c r="BI438" s="29">
        <f t="shared" si="270"/>
        <v>0</v>
      </c>
      <c r="BJ438" s="29">
        <f t="shared" si="275"/>
        <v>-31.95</v>
      </c>
      <c r="BK438" s="29">
        <f>BJ438/INDEX('EX-Rate'!A:I,MATCH('TT BoM '!BL438,'EX-Rate'!B:B,0),COLUMN('EX-Rate'!E:E))</f>
        <v>-4.6136038476075614</v>
      </c>
      <c r="BL438" s="2" t="s">
        <v>2109</v>
      </c>
      <c r="BM438" s="2" t="str">
        <f t="shared" si="304"/>
        <v>LP</v>
      </c>
      <c r="BN438" s="2" t="s">
        <v>2514</v>
      </c>
      <c r="BO438" s="2" t="s">
        <v>2515</v>
      </c>
      <c r="BQ438" s="29">
        <v>-97254</v>
      </c>
      <c r="BR438" s="29">
        <v>-97254</v>
      </c>
      <c r="BS438" s="29"/>
      <c r="BT438" s="29">
        <v>0</v>
      </c>
      <c r="BU438" s="29">
        <v>0</v>
      </c>
      <c r="BV438" s="29">
        <v>0</v>
      </c>
      <c r="CC438" s="29">
        <f t="shared" si="276"/>
        <v>-4.6136038476075614</v>
      </c>
      <c r="CD438" s="29">
        <f t="shared" si="277"/>
        <v>-4.6136038476075614</v>
      </c>
      <c r="CE438" s="29">
        <f t="shared" si="278"/>
        <v>-4.6136038476075614</v>
      </c>
      <c r="CF438" s="29">
        <f t="shared" si="279"/>
        <v>-4.6136038476075614</v>
      </c>
      <c r="CG438" s="29">
        <f t="shared" si="280"/>
        <v>-4.6136038476075614</v>
      </c>
      <c r="CH438" s="29">
        <f t="shared" si="281"/>
        <v>-4.6136038476075614</v>
      </c>
      <c r="CI438" s="29">
        <f t="shared" si="282"/>
        <v>-4.6136038476075614</v>
      </c>
      <c r="CJ438" s="29">
        <f t="shared" si="283"/>
        <v>-4.6136038476075614</v>
      </c>
      <c r="CK438" s="29">
        <f t="shared" si="284"/>
        <v>-4.6136038476075614</v>
      </c>
      <c r="CL438" s="29">
        <f t="shared" si="285"/>
        <v>-4.6136038476075614</v>
      </c>
      <c r="CM438" s="29">
        <f t="shared" si="286"/>
        <v>-4.6136038476075614</v>
      </c>
      <c r="CN438" s="29">
        <f t="shared" si="287"/>
        <v>-4.6136038476075614</v>
      </c>
      <c r="CO438" s="29">
        <f t="shared" si="288"/>
        <v>-4.6136038476075614</v>
      </c>
      <c r="CQ438" s="29">
        <f t="shared" si="289"/>
        <v>-31.95</v>
      </c>
      <c r="CR438" s="29">
        <f t="shared" si="290"/>
        <v>-31.95</v>
      </c>
      <c r="CS438" s="29">
        <f t="shared" si="291"/>
        <v>-31.95</v>
      </c>
      <c r="CT438" s="29">
        <f t="shared" si="292"/>
        <v>-31.95</v>
      </c>
      <c r="CU438" s="29">
        <f t="shared" si="293"/>
        <v>-31.95</v>
      </c>
      <c r="CV438" s="29">
        <f t="shared" si="294"/>
        <v>-31.95</v>
      </c>
      <c r="CW438" s="29">
        <f t="shared" si="295"/>
        <v>-31.95</v>
      </c>
      <c r="CX438" s="29">
        <f t="shared" si="296"/>
        <v>-31.95</v>
      </c>
      <c r="CY438" s="29">
        <f t="shared" si="297"/>
        <v>-31.95</v>
      </c>
      <c r="CZ438" s="29">
        <f t="shared" si="298"/>
        <v>-31.95</v>
      </c>
      <c r="DA438" s="29">
        <f t="shared" si="299"/>
        <v>-31.95</v>
      </c>
      <c r="DB438" s="29">
        <f t="shared" si="300"/>
        <v>-31.95</v>
      </c>
      <c r="DC438" s="29">
        <f t="shared" si="301"/>
        <v>-31.95</v>
      </c>
    </row>
    <row r="439" spans="11:107" s="2" customFormat="1">
      <c r="K439" s="17" t="s">
        <v>18</v>
      </c>
      <c r="L439" s="17" t="s">
        <v>476</v>
      </c>
      <c r="M439" s="17" t="s">
        <v>20</v>
      </c>
      <c r="N439" s="2" t="str">
        <f t="shared" si="306"/>
        <v>ED8BF02038AA</v>
      </c>
      <c r="O439" s="2" t="str">
        <f t="shared" si="305"/>
        <v>AA</v>
      </c>
      <c r="P439" s="2" t="str">
        <f t="shared" si="307"/>
        <v>ED8B-F02038-AA</v>
      </c>
      <c r="Q439" s="2" t="s">
        <v>3305</v>
      </c>
      <c r="R439" s="2" t="s">
        <v>3306</v>
      </c>
      <c r="S439" s="2" t="s">
        <v>3329</v>
      </c>
      <c r="T439" s="2">
        <v>1</v>
      </c>
      <c r="U439" s="2">
        <v>1</v>
      </c>
      <c r="V439" s="2">
        <v>1</v>
      </c>
      <c r="W439" s="2">
        <v>1</v>
      </c>
      <c r="X439" s="2">
        <v>1</v>
      </c>
      <c r="Y439" s="2">
        <v>1</v>
      </c>
      <c r="Z439" s="2">
        <v>1</v>
      </c>
      <c r="AA439" s="2">
        <v>1</v>
      </c>
      <c r="AB439" s="2">
        <v>1</v>
      </c>
      <c r="AC439" s="2">
        <v>1</v>
      </c>
      <c r="AD439" s="2">
        <v>1</v>
      </c>
      <c r="AE439" s="2">
        <v>1</v>
      </c>
      <c r="AF439" s="2">
        <v>1</v>
      </c>
      <c r="AL439" s="2">
        <f t="shared" si="271"/>
        <v>1</v>
      </c>
      <c r="AM439" s="2" t="str">
        <f t="shared" si="272"/>
        <v>ED8B</v>
      </c>
      <c r="AN439" s="2" t="str">
        <f t="shared" si="273"/>
        <v>F02038</v>
      </c>
      <c r="AO439" s="2" t="str">
        <f t="shared" si="302"/>
        <v>AA</v>
      </c>
      <c r="AP439" s="2" t="str">
        <f t="shared" si="274"/>
        <v>ED8B-F02038-AA</v>
      </c>
      <c r="AQ439" s="2" t="s">
        <v>1672</v>
      </c>
      <c r="AR439" s="2" t="s">
        <v>1687</v>
      </c>
      <c r="AU439" s="2" t="s">
        <v>2122</v>
      </c>
      <c r="AV439" s="2" t="s">
        <v>2512</v>
      </c>
      <c r="AW439" s="2">
        <v>0</v>
      </c>
      <c r="AY439" s="2" t="s">
        <v>1686</v>
      </c>
      <c r="AZ439" s="2" t="s">
        <v>2124</v>
      </c>
      <c r="BA439" s="2" t="s">
        <v>2073</v>
      </c>
      <c r="BB439" s="29"/>
      <c r="BC439" s="29"/>
      <c r="BD439" s="29"/>
      <c r="BE439" s="29"/>
      <c r="BF439" s="29"/>
      <c r="BG439" s="29">
        <v>-20.672624599999999</v>
      </c>
      <c r="BH439" s="29">
        <f t="shared" si="269"/>
        <v>0</v>
      </c>
      <c r="BI439" s="29">
        <f t="shared" si="270"/>
        <v>0</v>
      </c>
      <c r="BJ439" s="29">
        <f t="shared" si="275"/>
        <v>-20.672624599999999</v>
      </c>
      <c r="BK439" s="29">
        <f>BJ439/INDEX('EX-Rate'!A:I,MATCH('TT BoM '!BL439,'EX-Rate'!B:B,0),COLUMN('EX-Rate'!E:E))</f>
        <v>-2.9851424223695378</v>
      </c>
      <c r="BL439" s="2" t="s">
        <v>2109</v>
      </c>
      <c r="BM439" s="2" t="str">
        <f t="shared" si="304"/>
        <v>LP</v>
      </c>
      <c r="BN439" s="2" t="s">
        <v>3146</v>
      </c>
      <c r="BO439" s="2" t="s">
        <v>3147</v>
      </c>
      <c r="BQ439" s="29"/>
      <c r="BR439" s="29"/>
      <c r="BS439" s="29"/>
      <c r="BT439" s="29"/>
      <c r="BU439" s="29"/>
      <c r="BV439" s="29"/>
      <c r="CC439" s="29">
        <f t="shared" si="276"/>
        <v>-2.9851424223695378</v>
      </c>
      <c r="CD439" s="29">
        <f t="shared" si="277"/>
        <v>-2.9851424223695378</v>
      </c>
      <c r="CE439" s="29">
        <f t="shared" si="278"/>
        <v>-2.9851424223695378</v>
      </c>
      <c r="CF439" s="29">
        <f t="shared" si="279"/>
        <v>-2.9851424223695378</v>
      </c>
      <c r="CG439" s="29">
        <f t="shared" si="280"/>
        <v>-2.9851424223695378</v>
      </c>
      <c r="CH439" s="29">
        <f t="shared" si="281"/>
        <v>-2.9851424223695378</v>
      </c>
      <c r="CI439" s="29">
        <f t="shared" si="282"/>
        <v>-2.9851424223695378</v>
      </c>
      <c r="CJ439" s="29">
        <f t="shared" si="283"/>
        <v>-2.9851424223695378</v>
      </c>
      <c r="CK439" s="29">
        <f t="shared" si="284"/>
        <v>-2.9851424223695378</v>
      </c>
      <c r="CL439" s="29">
        <f t="shared" si="285"/>
        <v>-2.9851424223695378</v>
      </c>
      <c r="CM439" s="29">
        <f t="shared" si="286"/>
        <v>-2.9851424223695378</v>
      </c>
      <c r="CN439" s="29">
        <f t="shared" si="287"/>
        <v>-2.9851424223695378</v>
      </c>
      <c r="CO439" s="29">
        <f t="shared" si="288"/>
        <v>-2.9851424223695378</v>
      </c>
      <c r="CQ439" s="29">
        <f t="shared" si="289"/>
        <v>-20.672624599999999</v>
      </c>
      <c r="CR439" s="29">
        <f t="shared" si="290"/>
        <v>-20.672624599999999</v>
      </c>
      <c r="CS439" s="29">
        <f t="shared" si="291"/>
        <v>-20.672624599999999</v>
      </c>
      <c r="CT439" s="29">
        <f t="shared" si="292"/>
        <v>-20.672624599999999</v>
      </c>
      <c r="CU439" s="29">
        <f t="shared" si="293"/>
        <v>-20.672624599999999</v>
      </c>
      <c r="CV439" s="29">
        <f t="shared" si="294"/>
        <v>-20.672624599999999</v>
      </c>
      <c r="CW439" s="29">
        <f t="shared" si="295"/>
        <v>-20.672624599999999</v>
      </c>
      <c r="CX439" s="29">
        <f t="shared" si="296"/>
        <v>-20.672624599999999</v>
      </c>
      <c r="CY439" s="29">
        <f t="shared" si="297"/>
        <v>-20.672624599999999</v>
      </c>
      <c r="CZ439" s="29">
        <f t="shared" si="298"/>
        <v>-20.672624599999999</v>
      </c>
      <c r="DA439" s="29">
        <f t="shared" si="299"/>
        <v>-20.672624599999999</v>
      </c>
      <c r="DB439" s="29">
        <f t="shared" si="300"/>
        <v>-20.672624599999999</v>
      </c>
      <c r="DC439" s="29">
        <f t="shared" si="301"/>
        <v>-20.672624599999999</v>
      </c>
    </row>
    <row r="440" spans="11:107" s="2" customFormat="1">
      <c r="K440" s="17" t="s">
        <v>18</v>
      </c>
      <c r="L440" s="17" t="s">
        <v>477</v>
      </c>
      <c r="M440" s="17" t="s">
        <v>20</v>
      </c>
      <c r="N440" s="2" t="str">
        <f t="shared" si="306"/>
        <v>ED8BF02039AA</v>
      </c>
      <c r="O440" s="2" t="str">
        <f t="shared" si="305"/>
        <v>AA</v>
      </c>
      <c r="P440" s="2" t="str">
        <f t="shared" si="307"/>
        <v>ED8B-F02039-AA</v>
      </c>
      <c r="Q440" s="2" t="s">
        <v>3305</v>
      </c>
      <c r="R440" s="2" t="s">
        <v>3306</v>
      </c>
      <c r="S440" s="2" t="s">
        <v>3329</v>
      </c>
      <c r="T440" s="2">
        <v>1</v>
      </c>
      <c r="U440" s="2">
        <v>1</v>
      </c>
      <c r="V440" s="2">
        <v>1</v>
      </c>
      <c r="W440" s="2">
        <v>1</v>
      </c>
      <c r="X440" s="2">
        <v>1</v>
      </c>
      <c r="Y440" s="2">
        <v>1</v>
      </c>
      <c r="Z440" s="2">
        <v>1</v>
      </c>
      <c r="AA440" s="2">
        <v>1</v>
      </c>
      <c r="AB440" s="2">
        <v>1</v>
      </c>
      <c r="AC440" s="2">
        <v>1</v>
      </c>
      <c r="AD440" s="2">
        <v>1</v>
      </c>
      <c r="AE440" s="2">
        <v>1</v>
      </c>
      <c r="AF440" s="2">
        <v>1</v>
      </c>
      <c r="AL440" s="2">
        <f t="shared" si="271"/>
        <v>1</v>
      </c>
      <c r="AM440" s="2" t="str">
        <f t="shared" si="272"/>
        <v>ED8B</v>
      </c>
      <c r="AN440" s="2" t="str">
        <f t="shared" si="273"/>
        <v>F02039</v>
      </c>
      <c r="AO440" s="2" t="str">
        <f t="shared" si="302"/>
        <v>AA</v>
      </c>
      <c r="AP440" s="2" t="str">
        <f t="shared" si="274"/>
        <v>ED8B-F02039-AA</v>
      </c>
      <c r="AQ440" s="2" t="s">
        <v>1672</v>
      </c>
      <c r="AR440" s="2" t="s">
        <v>1687</v>
      </c>
      <c r="AU440" s="2" t="s">
        <v>2122</v>
      </c>
      <c r="AV440" s="2" t="s">
        <v>2512</v>
      </c>
      <c r="AW440" s="2">
        <v>0</v>
      </c>
      <c r="AY440" s="2" t="s">
        <v>1686</v>
      </c>
      <c r="AZ440" s="2" t="s">
        <v>2124</v>
      </c>
      <c r="BA440" s="2" t="s">
        <v>2073</v>
      </c>
      <c r="BB440" s="29"/>
      <c r="BC440" s="29"/>
      <c r="BD440" s="29"/>
      <c r="BE440" s="29"/>
      <c r="BF440" s="29"/>
      <c r="BG440" s="29">
        <v>-20.672624599999999</v>
      </c>
      <c r="BH440" s="29">
        <f t="shared" si="269"/>
        <v>0</v>
      </c>
      <c r="BI440" s="29">
        <f t="shared" si="270"/>
        <v>0</v>
      </c>
      <c r="BJ440" s="29">
        <f t="shared" si="275"/>
        <v>-20.672624599999999</v>
      </c>
      <c r="BK440" s="29">
        <f>BJ440/INDEX('EX-Rate'!A:I,MATCH('TT BoM '!BL440,'EX-Rate'!B:B,0),COLUMN('EX-Rate'!E:E))</f>
        <v>-2.9851424223695378</v>
      </c>
      <c r="BL440" s="2" t="s">
        <v>2109</v>
      </c>
      <c r="BM440" s="2" t="str">
        <f t="shared" si="304"/>
        <v>LP</v>
      </c>
      <c r="BN440" s="2" t="s">
        <v>3146</v>
      </c>
      <c r="BO440" s="2" t="s">
        <v>3147</v>
      </c>
      <c r="BQ440" s="29"/>
      <c r="BR440" s="29"/>
      <c r="BS440" s="29"/>
      <c r="BT440" s="29"/>
      <c r="BU440" s="29"/>
      <c r="BV440" s="29"/>
      <c r="CC440" s="29">
        <f t="shared" si="276"/>
        <v>-2.9851424223695378</v>
      </c>
      <c r="CD440" s="29">
        <f t="shared" si="277"/>
        <v>-2.9851424223695378</v>
      </c>
      <c r="CE440" s="29">
        <f t="shared" si="278"/>
        <v>-2.9851424223695378</v>
      </c>
      <c r="CF440" s="29">
        <f t="shared" si="279"/>
        <v>-2.9851424223695378</v>
      </c>
      <c r="CG440" s="29">
        <f t="shared" si="280"/>
        <v>-2.9851424223695378</v>
      </c>
      <c r="CH440" s="29">
        <f t="shared" si="281"/>
        <v>-2.9851424223695378</v>
      </c>
      <c r="CI440" s="29">
        <f t="shared" si="282"/>
        <v>-2.9851424223695378</v>
      </c>
      <c r="CJ440" s="29">
        <f t="shared" si="283"/>
        <v>-2.9851424223695378</v>
      </c>
      <c r="CK440" s="29">
        <f t="shared" si="284"/>
        <v>-2.9851424223695378</v>
      </c>
      <c r="CL440" s="29">
        <f t="shared" si="285"/>
        <v>-2.9851424223695378</v>
      </c>
      <c r="CM440" s="29">
        <f t="shared" si="286"/>
        <v>-2.9851424223695378</v>
      </c>
      <c r="CN440" s="29">
        <f t="shared" si="287"/>
        <v>-2.9851424223695378</v>
      </c>
      <c r="CO440" s="29">
        <f t="shared" si="288"/>
        <v>-2.9851424223695378</v>
      </c>
      <c r="CQ440" s="29">
        <f t="shared" si="289"/>
        <v>-20.672624599999999</v>
      </c>
      <c r="CR440" s="29">
        <f t="shared" si="290"/>
        <v>-20.672624599999999</v>
      </c>
      <c r="CS440" s="29">
        <f t="shared" si="291"/>
        <v>-20.672624599999999</v>
      </c>
      <c r="CT440" s="29">
        <f t="shared" si="292"/>
        <v>-20.672624599999999</v>
      </c>
      <c r="CU440" s="29">
        <f t="shared" si="293"/>
        <v>-20.672624599999999</v>
      </c>
      <c r="CV440" s="29">
        <f t="shared" si="294"/>
        <v>-20.672624599999999</v>
      </c>
      <c r="CW440" s="29">
        <f t="shared" si="295"/>
        <v>-20.672624599999999</v>
      </c>
      <c r="CX440" s="29">
        <f t="shared" si="296"/>
        <v>-20.672624599999999</v>
      </c>
      <c r="CY440" s="29">
        <f t="shared" si="297"/>
        <v>-20.672624599999999</v>
      </c>
      <c r="CZ440" s="29">
        <f t="shared" si="298"/>
        <v>-20.672624599999999</v>
      </c>
      <c r="DA440" s="29">
        <f t="shared" si="299"/>
        <v>-20.672624599999999</v>
      </c>
      <c r="DB440" s="29">
        <f t="shared" si="300"/>
        <v>-20.672624599999999</v>
      </c>
      <c r="DC440" s="29">
        <f t="shared" si="301"/>
        <v>-20.672624599999999</v>
      </c>
    </row>
    <row r="441" spans="11:107" s="2" customFormat="1">
      <c r="K441" s="17" t="s">
        <v>18</v>
      </c>
      <c r="L441" s="17" t="s">
        <v>478</v>
      </c>
      <c r="M441" s="17" t="s">
        <v>479</v>
      </c>
      <c r="N441" s="2" t="str">
        <f t="shared" si="306"/>
        <v>ED8BF02216AL</v>
      </c>
      <c r="O441" s="2" t="str">
        <f t="shared" si="305"/>
        <v>AL</v>
      </c>
      <c r="P441" s="2" t="str">
        <f t="shared" si="307"/>
        <v>ED8B-F02216-AL</v>
      </c>
      <c r="Q441" s="2" t="s">
        <v>3305</v>
      </c>
      <c r="R441" s="2" t="s">
        <v>3306</v>
      </c>
      <c r="S441" s="2" t="s">
        <v>2210</v>
      </c>
      <c r="T441" s="2">
        <v>1</v>
      </c>
      <c r="U441" s="2">
        <v>1</v>
      </c>
      <c r="V441" s="2">
        <v>1</v>
      </c>
      <c r="W441" s="2">
        <v>1</v>
      </c>
      <c r="X441" s="2">
        <v>1</v>
      </c>
      <c r="Y441" s="2">
        <v>1</v>
      </c>
      <c r="Z441" s="2">
        <v>1</v>
      </c>
      <c r="AA441" s="2">
        <v>1</v>
      </c>
      <c r="AB441" s="2">
        <v>1</v>
      </c>
      <c r="AC441" s="2">
        <v>1</v>
      </c>
      <c r="AD441" s="2">
        <v>1</v>
      </c>
      <c r="AE441" s="2">
        <v>1</v>
      </c>
      <c r="AF441" s="2">
        <v>1</v>
      </c>
      <c r="AL441" s="2">
        <f t="shared" si="271"/>
        <v>1</v>
      </c>
      <c r="AM441" s="16" t="s">
        <v>3866</v>
      </c>
      <c r="AN441" s="59" t="s">
        <v>1757</v>
      </c>
      <c r="AO441" s="16" t="s">
        <v>3912</v>
      </c>
      <c r="AP441" s="2" t="str">
        <f t="shared" si="274"/>
        <v>ED8B-F02216-AK</v>
      </c>
      <c r="AQ441" s="2" t="s">
        <v>3911</v>
      </c>
      <c r="AR441" s="2" t="s">
        <v>3914</v>
      </c>
      <c r="AT441" s="2" t="s">
        <v>2160</v>
      </c>
      <c r="AU441" s="2" t="s">
        <v>2516</v>
      </c>
      <c r="AV441" s="2" t="s">
        <v>2517</v>
      </c>
      <c r="AW441" s="2" t="s">
        <v>2518</v>
      </c>
      <c r="AX441" s="2">
        <v>0</v>
      </c>
      <c r="AY441" s="2" t="s">
        <v>2138</v>
      </c>
      <c r="AZ441" s="2" t="s">
        <v>2124</v>
      </c>
      <c r="BA441" s="2" t="s">
        <v>2073</v>
      </c>
      <c r="BB441" s="29">
        <v>-64.94</v>
      </c>
      <c r="BC441" s="29"/>
      <c r="BD441" s="29"/>
      <c r="BE441" s="29"/>
      <c r="BF441" s="29"/>
      <c r="BG441" s="29">
        <f>SUM(BB441:BF441)</f>
        <v>-64.94</v>
      </c>
      <c r="BH441" s="29">
        <f t="shared" si="269"/>
        <v>0</v>
      </c>
      <c r="BI441" s="29">
        <f t="shared" si="270"/>
        <v>0</v>
      </c>
      <c r="BJ441" s="29">
        <f t="shared" si="275"/>
        <v>-64.94</v>
      </c>
      <c r="BK441" s="29">
        <f>BJ441/INDEX('EX-Rate'!A:I,MATCH('TT BoM '!BL441,'EX-Rate'!B:B,0),COLUMN('EX-Rate'!E:E))</f>
        <v>-9.3773844714752759</v>
      </c>
      <c r="BL441" s="2" t="s">
        <v>2109</v>
      </c>
      <c r="BM441" s="2" t="str">
        <f t="shared" si="304"/>
        <v>LP</v>
      </c>
      <c r="BN441" s="2" t="s">
        <v>2519</v>
      </c>
      <c r="BO441" s="2" t="s">
        <v>2520</v>
      </c>
      <c r="BQ441" s="29"/>
      <c r="BR441" s="29"/>
      <c r="BS441" s="29"/>
      <c r="BT441" s="29">
        <v>0</v>
      </c>
      <c r="BU441" s="29">
        <v>0</v>
      </c>
      <c r="BV441" s="29">
        <v>0</v>
      </c>
      <c r="CC441" s="29">
        <f t="shared" si="276"/>
        <v>-9.3773844714752759</v>
      </c>
      <c r="CD441" s="29">
        <f t="shared" si="277"/>
        <v>-9.3773844714752759</v>
      </c>
      <c r="CE441" s="29">
        <f t="shared" si="278"/>
        <v>-9.3773844714752759</v>
      </c>
      <c r="CF441" s="29">
        <f t="shared" si="279"/>
        <v>-9.3773844714752759</v>
      </c>
      <c r="CG441" s="29">
        <f t="shared" si="280"/>
        <v>-9.3773844714752759</v>
      </c>
      <c r="CH441" s="29">
        <f t="shared" si="281"/>
        <v>-9.3773844714752759</v>
      </c>
      <c r="CI441" s="29">
        <f t="shared" si="282"/>
        <v>-9.3773844714752759</v>
      </c>
      <c r="CJ441" s="29">
        <f t="shared" si="283"/>
        <v>-9.3773844714752759</v>
      </c>
      <c r="CK441" s="29">
        <f t="shared" si="284"/>
        <v>-9.3773844714752759</v>
      </c>
      <c r="CL441" s="29">
        <f t="shared" si="285"/>
        <v>-9.3773844714752759</v>
      </c>
      <c r="CM441" s="29">
        <f t="shared" si="286"/>
        <v>-9.3773844714752759</v>
      </c>
      <c r="CN441" s="29">
        <f t="shared" si="287"/>
        <v>-9.3773844714752759</v>
      </c>
      <c r="CO441" s="29">
        <f t="shared" si="288"/>
        <v>-9.3773844714752759</v>
      </c>
      <c r="CQ441" s="29">
        <f t="shared" si="289"/>
        <v>-64.94</v>
      </c>
      <c r="CR441" s="29">
        <f t="shared" si="290"/>
        <v>-64.94</v>
      </c>
      <c r="CS441" s="29">
        <f t="shared" si="291"/>
        <v>-64.94</v>
      </c>
      <c r="CT441" s="29">
        <f t="shared" si="292"/>
        <v>-64.94</v>
      </c>
      <c r="CU441" s="29">
        <f t="shared" si="293"/>
        <v>-64.94</v>
      </c>
      <c r="CV441" s="29">
        <f t="shared" si="294"/>
        <v>-64.94</v>
      </c>
      <c r="CW441" s="29">
        <f t="shared" si="295"/>
        <v>-64.94</v>
      </c>
      <c r="CX441" s="29">
        <f t="shared" si="296"/>
        <v>-64.94</v>
      </c>
      <c r="CY441" s="29">
        <f t="shared" si="297"/>
        <v>-64.94</v>
      </c>
      <c r="CZ441" s="29">
        <f t="shared" si="298"/>
        <v>-64.94</v>
      </c>
      <c r="DA441" s="29">
        <f t="shared" si="299"/>
        <v>-64.94</v>
      </c>
      <c r="DB441" s="29">
        <f t="shared" si="300"/>
        <v>-64.94</v>
      </c>
      <c r="DC441" s="29">
        <f t="shared" si="301"/>
        <v>-64.94</v>
      </c>
    </row>
    <row r="442" spans="11:107" s="2" customFormat="1">
      <c r="K442" s="17" t="s">
        <v>77</v>
      </c>
      <c r="L442" s="17" t="s">
        <v>478</v>
      </c>
      <c r="M442" s="17" t="s">
        <v>121</v>
      </c>
      <c r="N442" s="2" t="str">
        <f t="shared" si="306"/>
        <v>JD8BF02216AE</v>
      </c>
      <c r="O442" s="2" t="str">
        <f t="shared" si="305"/>
        <v>AE</v>
      </c>
      <c r="P442" s="2" t="str">
        <f t="shared" si="307"/>
        <v>JD8B-F02216-AE</v>
      </c>
      <c r="Q442" s="2" t="s">
        <v>3305</v>
      </c>
      <c r="R442" s="2" t="s">
        <v>3306</v>
      </c>
      <c r="S442" s="2" t="s">
        <v>2210</v>
      </c>
      <c r="T442" s="2">
        <v>1</v>
      </c>
      <c r="U442" s="2">
        <v>1</v>
      </c>
      <c r="V442" s="2">
        <v>1</v>
      </c>
      <c r="W442" s="2">
        <v>1</v>
      </c>
      <c r="X442" s="2">
        <v>1</v>
      </c>
      <c r="Y442" s="2">
        <v>1</v>
      </c>
      <c r="Z442" s="2">
        <v>1</v>
      </c>
      <c r="AA442" s="2">
        <v>1</v>
      </c>
      <c r="AB442" s="2">
        <v>1</v>
      </c>
      <c r="AC442" s="2">
        <v>1</v>
      </c>
      <c r="AD442" s="2">
        <v>1</v>
      </c>
      <c r="AE442" s="2">
        <v>1</v>
      </c>
      <c r="AF442" s="2">
        <v>1</v>
      </c>
      <c r="AL442" s="2">
        <f t="shared" si="271"/>
        <v>1</v>
      </c>
      <c r="AM442" s="2" t="str">
        <f t="shared" si="272"/>
        <v>JD8B</v>
      </c>
      <c r="AN442" s="2" t="str">
        <f t="shared" si="273"/>
        <v>F02216</v>
      </c>
      <c r="AO442" s="2" t="str">
        <f t="shared" si="302"/>
        <v>AE</v>
      </c>
      <c r="AP442" s="2" t="str">
        <f t="shared" si="274"/>
        <v>JD8B-F02216-AE</v>
      </c>
      <c r="AQ442" s="2" t="s">
        <v>1672</v>
      </c>
      <c r="AR442" s="2" t="s">
        <v>1673</v>
      </c>
      <c r="AS442" s="2">
        <v>0</v>
      </c>
      <c r="AT442" s="2" t="s">
        <v>2160</v>
      </c>
      <c r="AU442" s="2" t="s">
        <v>2516</v>
      </c>
      <c r="AV442" s="2" t="s">
        <v>2517</v>
      </c>
      <c r="AW442" s="2" t="s">
        <v>2518</v>
      </c>
      <c r="AX442" s="2">
        <v>0</v>
      </c>
      <c r="AY442" s="2" t="s">
        <v>2138</v>
      </c>
      <c r="AZ442" s="2" t="s">
        <v>2124</v>
      </c>
      <c r="BA442" s="2" t="s">
        <v>2073</v>
      </c>
      <c r="BB442" s="29">
        <v>-59.72</v>
      </c>
      <c r="BC442" s="29">
        <v>-0.61</v>
      </c>
      <c r="BD442" s="29">
        <v>-1.32</v>
      </c>
      <c r="BE442" s="29">
        <v>0</v>
      </c>
      <c r="BF442" s="29">
        <v>0</v>
      </c>
      <c r="BG442" s="29">
        <v>-61.65</v>
      </c>
      <c r="BH442" s="29">
        <f t="shared" si="269"/>
        <v>0</v>
      </c>
      <c r="BI442" s="29">
        <f t="shared" si="270"/>
        <v>0</v>
      </c>
      <c r="BJ442" s="29">
        <f t="shared" si="275"/>
        <v>-61.65</v>
      </c>
      <c r="BK442" s="29">
        <f>BJ442/INDEX('EX-Rate'!A:I,MATCH('TT BoM '!BL442,'EX-Rate'!B:B,0),COLUMN('EX-Rate'!E:E))</f>
        <v>-8.9023060158061398</v>
      </c>
      <c r="BL442" s="2" t="s">
        <v>2109</v>
      </c>
      <c r="BM442" s="2" t="str">
        <f t="shared" si="304"/>
        <v>LP</v>
      </c>
      <c r="BN442" s="2" t="s">
        <v>2519</v>
      </c>
      <c r="BO442" s="2" t="s">
        <v>2520</v>
      </c>
      <c r="BQ442" s="29">
        <v>-4104676</v>
      </c>
      <c r="BR442" s="29">
        <v>-4104676</v>
      </c>
      <c r="BS442" s="29"/>
      <c r="BT442" s="29">
        <v>0</v>
      </c>
      <c r="BU442" s="29">
        <v>0</v>
      </c>
      <c r="BV442" s="29">
        <v>0</v>
      </c>
      <c r="CC442" s="29">
        <f t="shared" si="276"/>
        <v>-8.9023060158061398</v>
      </c>
      <c r="CD442" s="29">
        <f t="shared" si="277"/>
        <v>-8.9023060158061398</v>
      </c>
      <c r="CE442" s="29">
        <f t="shared" si="278"/>
        <v>-8.9023060158061398</v>
      </c>
      <c r="CF442" s="29">
        <f t="shared" si="279"/>
        <v>-8.9023060158061398</v>
      </c>
      <c r="CG442" s="29">
        <f t="shared" si="280"/>
        <v>-8.9023060158061398</v>
      </c>
      <c r="CH442" s="29">
        <f t="shared" si="281"/>
        <v>-8.9023060158061398</v>
      </c>
      <c r="CI442" s="29">
        <f t="shared" si="282"/>
        <v>-8.9023060158061398</v>
      </c>
      <c r="CJ442" s="29">
        <f t="shared" si="283"/>
        <v>-8.9023060158061398</v>
      </c>
      <c r="CK442" s="29">
        <f t="shared" si="284"/>
        <v>-8.9023060158061398</v>
      </c>
      <c r="CL442" s="29">
        <f t="shared" si="285"/>
        <v>-8.9023060158061398</v>
      </c>
      <c r="CM442" s="29">
        <f t="shared" si="286"/>
        <v>-8.9023060158061398</v>
      </c>
      <c r="CN442" s="29">
        <f t="shared" si="287"/>
        <v>-8.9023060158061398</v>
      </c>
      <c r="CO442" s="29">
        <f t="shared" si="288"/>
        <v>-8.9023060158061398</v>
      </c>
      <c r="CQ442" s="29">
        <f t="shared" si="289"/>
        <v>-61.65</v>
      </c>
      <c r="CR442" s="29">
        <f t="shared" si="290"/>
        <v>-61.65</v>
      </c>
      <c r="CS442" s="29">
        <f t="shared" si="291"/>
        <v>-61.65</v>
      </c>
      <c r="CT442" s="29">
        <f t="shared" si="292"/>
        <v>-61.65</v>
      </c>
      <c r="CU442" s="29">
        <f t="shared" si="293"/>
        <v>-61.65</v>
      </c>
      <c r="CV442" s="29">
        <f t="shared" si="294"/>
        <v>-61.65</v>
      </c>
      <c r="CW442" s="29">
        <f t="shared" si="295"/>
        <v>-61.65</v>
      </c>
      <c r="CX442" s="29">
        <f t="shared" si="296"/>
        <v>-61.65</v>
      </c>
      <c r="CY442" s="29">
        <f t="shared" si="297"/>
        <v>-61.65</v>
      </c>
      <c r="CZ442" s="29">
        <f t="shared" si="298"/>
        <v>-61.65</v>
      </c>
      <c r="DA442" s="29">
        <f t="shared" si="299"/>
        <v>-61.65</v>
      </c>
      <c r="DB442" s="29">
        <f t="shared" si="300"/>
        <v>-61.65</v>
      </c>
      <c r="DC442" s="29">
        <f t="shared" si="301"/>
        <v>-61.65</v>
      </c>
    </row>
    <row r="443" spans="11:107" s="2" customFormat="1">
      <c r="K443" s="17" t="s">
        <v>18</v>
      </c>
      <c r="L443" s="17" t="s">
        <v>480</v>
      </c>
      <c r="M443" s="17" t="s">
        <v>481</v>
      </c>
      <c r="N443" s="2" t="str">
        <f t="shared" si="306"/>
        <v>ED8BF02348AB3EA9</v>
      </c>
      <c r="O443" s="2" t="str">
        <f t="shared" si="305"/>
        <v>ABW</v>
      </c>
      <c r="P443" s="2" t="str">
        <f t="shared" si="307"/>
        <v>ED8B-F02348-ABW</v>
      </c>
      <c r="Q443" s="2" t="s">
        <v>3305</v>
      </c>
      <c r="R443" s="2" t="s">
        <v>3306</v>
      </c>
      <c r="S443" s="2" t="s">
        <v>2709</v>
      </c>
      <c r="T443" s="2">
        <v>1</v>
      </c>
      <c r="U443" s="2">
        <v>1</v>
      </c>
      <c r="V443" s="2">
        <v>1</v>
      </c>
      <c r="W443" s="2">
        <v>1</v>
      </c>
      <c r="X443" s="2">
        <v>1</v>
      </c>
      <c r="Y443" s="2">
        <v>1</v>
      </c>
      <c r="Z443" s="2">
        <v>1</v>
      </c>
      <c r="AA443" s="2">
        <v>1</v>
      </c>
      <c r="AB443" s="2">
        <v>1</v>
      </c>
      <c r="AC443" s="2">
        <v>1</v>
      </c>
      <c r="AD443" s="2">
        <v>1</v>
      </c>
      <c r="AE443" s="2">
        <v>1</v>
      </c>
      <c r="AF443" s="2">
        <v>1</v>
      </c>
      <c r="AL443" s="2">
        <f t="shared" si="271"/>
        <v>1</v>
      </c>
      <c r="AM443" s="2" t="str">
        <f t="shared" si="272"/>
        <v>ED8B</v>
      </c>
      <c r="AN443" s="2" t="str">
        <f t="shared" si="273"/>
        <v>F02348</v>
      </c>
      <c r="AO443" s="2" t="str">
        <f t="shared" si="302"/>
        <v>ABW</v>
      </c>
      <c r="AP443" s="2" t="str">
        <f t="shared" si="274"/>
        <v>ED8B-F02348-ABW</v>
      </c>
      <c r="AQ443" s="2" t="s">
        <v>1672</v>
      </c>
      <c r="AR443" s="2" t="s">
        <v>1687</v>
      </c>
      <c r="AU443" s="2" t="s">
        <v>2136</v>
      </c>
      <c r="AV443" s="2" t="s">
        <v>3697</v>
      </c>
      <c r="AW443" s="2" t="s">
        <v>3698</v>
      </c>
      <c r="AY443" s="2" t="s">
        <v>1686</v>
      </c>
      <c r="AZ443" s="2" t="s">
        <v>1646</v>
      </c>
      <c r="BA443" s="2" t="s">
        <v>2073</v>
      </c>
      <c r="BB443" s="29"/>
      <c r="BC443" s="29"/>
      <c r="BD443" s="29"/>
      <c r="BE443" s="29"/>
      <c r="BF443" s="29"/>
      <c r="BG443" s="29">
        <v>-4.43</v>
      </c>
      <c r="BH443" s="29">
        <f t="shared" si="269"/>
        <v>0</v>
      </c>
      <c r="BI443" s="29">
        <f t="shared" si="270"/>
        <v>0</v>
      </c>
      <c r="BJ443" s="29">
        <f t="shared" si="275"/>
        <v>-4.43</v>
      </c>
      <c r="BK443" s="29">
        <f>BJ443/INDEX('EX-Rate'!A:I,MATCH('TT BoM '!BL443,'EX-Rate'!B:B,0),COLUMN('EX-Rate'!E:E))</f>
        <v>-0.63969530656968687</v>
      </c>
      <c r="BL443" s="2" t="s">
        <v>2109</v>
      </c>
      <c r="BM443" s="2" t="str">
        <f t="shared" si="304"/>
        <v>LP</v>
      </c>
      <c r="BN443" s="2" t="s">
        <v>3075</v>
      </c>
      <c r="BO443" s="2" t="s">
        <v>2709</v>
      </c>
      <c r="BQ443" s="29"/>
      <c r="BR443" s="29"/>
      <c r="BS443" s="29"/>
      <c r="BT443" s="29"/>
      <c r="BU443" s="29"/>
      <c r="BV443" s="29"/>
      <c r="CC443" s="29">
        <f t="shared" si="276"/>
        <v>-0.63969530656968687</v>
      </c>
      <c r="CD443" s="29">
        <f t="shared" si="277"/>
        <v>-0.63969530656968687</v>
      </c>
      <c r="CE443" s="29">
        <f t="shared" si="278"/>
        <v>-0.63969530656968687</v>
      </c>
      <c r="CF443" s="29">
        <f t="shared" si="279"/>
        <v>-0.63969530656968687</v>
      </c>
      <c r="CG443" s="29">
        <f t="shared" si="280"/>
        <v>-0.63969530656968687</v>
      </c>
      <c r="CH443" s="29">
        <f t="shared" si="281"/>
        <v>-0.63969530656968687</v>
      </c>
      <c r="CI443" s="29">
        <f t="shared" si="282"/>
        <v>-0.63969530656968687</v>
      </c>
      <c r="CJ443" s="29">
        <f t="shared" si="283"/>
        <v>-0.63969530656968687</v>
      </c>
      <c r="CK443" s="29">
        <f t="shared" si="284"/>
        <v>-0.63969530656968687</v>
      </c>
      <c r="CL443" s="29">
        <f t="shared" si="285"/>
        <v>-0.63969530656968687</v>
      </c>
      <c r="CM443" s="29">
        <f t="shared" si="286"/>
        <v>-0.63969530656968687</v>
      </c>
      <c r="CN443" s="29">
        <f t="shared" si="287"/>
        <v>-0.63969530656968687</v>
      </c>
      <c r="CO443" s="29">
        <f t="shared" si="288"/>
        <v>-0.63969530656968687</v>
      </c>
      <c r="CQ443" s="29">
        <f t="shared" si="289"/>
        <v>-4.43</v>
      </c>
      <c r="CR443" s="29">
        <f t="shared" si="290"/>
        <v>-4.43</v>
      </c>
      <c r="CS443" s="29">
        <f t="shared" si="291"/>
        <v>-4.43</v>
      </c>
      <c r="CT443" s="29">
        <f t="shared" si="292"/>
        <v>-4.43</v>
      </c>
      <c r="CU443" s="29">
        <f t="shared" si="293"/>
        <v>-4.43</v>
      </c>
      <c r="CV443" s="29">
        <f t="shared" si="294"/>
        <v>-4.43</v>
      </c>
      <c r="CW443" s="29">
        <f t="shared" si="295"/>
        <v>-4.43</v>
      </c>
      <c r="CX443" s="29">
        <f t="shared" si="296"/>
        <v>-4.43</v>
      </c>
      <c r="CY443" s="29">
        <f t="shared" si="297"/>
        <v>-4.43</v>
      </c>
      <c r="CZ443" s="29">
        <f t="shared" si="298"/>
        <v>-4.43</v>
      </c>
      <c r="DA443" s="29">
        <f t="shared" si="299"/>
        <v>-4.43</v>
      </c>
      <c r="DB443" s="29">
        <f t="shared" si="300"/>
        <v>-4.43</v>
      </c>
      <c r="DC443" s="29">
        <f t="shared" si="301"/>
        <v>-4.43</v>
      </c>
    </row>
    <row r="444" spans="11:107" s="2" customFormat="1">
      <c r="K444" s="17" t="s">
        <v>18</v>
      </c>
      <c r="L444" s="17" t="s">
        <v>482</v>
      </c>
      <c r="M444" s="17" t="s">
        <v>483</v>
      </c>
      <c r="N444" s="2" t="str">
        <f t="shared" si="306"/>
        <v>ED8BF02349AC3EA9</v>
      </c>
      <c r="O444" s="2" t="str">
        <f t="shared" si="305"/>
        <v>ACW</v>
      </c>
      <c r="P444" s="2" t="str">
        <f t="shared" si="307"/>
        <v>ED8B-F02349-ACW</v>
      </c>
      <c r="Q444" s="2" t="s">
        <v>3305</v>
      </c>
      <c r="R444" s="2" t="s">
        <v>3306</v>
      </c>
      <c r="S444" s="2" t="s">
        <v>2709</v>
      </c>
      <c r="T444" s="2">
        <v>1</v>
      </c>
      <c r="U444" s="2">
        <v>1</v>
      </c>
      <c r="V444" s="2">
        <v>1</v>
      </c>
      <c r="W444" s="2">
        <v>1</v>
      </c>
      <c r="X444" s="2">
        <v>1</v>
      </c>
      <c r="Y444" s="2">
        <v>1</v>
      </c>
      <c r="Z444" s="2">
        <v>1</v>
      </c>
      <c r="AA444" s="2">
        <v>1</v>
      </c>
      <c r="AB444" s="2">
        <v>1</v>
      </c>
      <c r="AC444" s="2">
        <v>1</v>
      </c>
      <c r="AD444" s="2">
        <v>1</v>
      </c>
      <c r="AE444" s="2">
        <v>1</v>
      </c>
      <c r="AF444" s="2">
        <v>1</v>
      </c>
      <c r="AL444" s="2">
        <f t="shared" si="271"/>
        <v>1</v>
      </c>
      <c r="AM444" s="2" t="str">
        <f t="shared" si="272"/>
        <v>ED8B</v>
      </c>
      <c r="AN444" s="2" t="str">
        <f t="shared" si="273"/>
        <v>F02349</v>
      </c>
      <c r="AO444" s="2" t="str">
        <f t="shared" si="302"/>
        <v>ACW</v>
      </c>
      <c r="AP444" s="2" t="str">
        <f t="shared" si="274"/>
        <v>ED8B-F02349-ACW</v>
      </c>
      <c r="AQ444" s="2" t="s">
        <v>1672</v>
      </c>
      <c r="AR444" s="2" t="s">
        <v>1687</v>
      </c>
      <c r="AU444" s="2" t="s">
        <v>2136</v>
      </c>
      <c r="AV444" s="2" t="s">
        <v>3697</v>
      </c>
      <c r="AW444" s="2" t="s">
        <v>3698</v>
      </c>
      <c r="AY444" s="2" t="s">
        <v>1686</v>
      </c>
      <c r="AZ444" s="2" t="s">
        <v>1646</v>
      </c>
      <c r="BA444" s="2" t="s">
        <v>2073</v>
      </c>
      <c r="BB444" s="29"/>
      <c r="BC444" s="29"/>
      <c r="BD444" s="29"/>
      <c r="BE444" s="29"/>
      <c r="BF444" s="29"/>
      <c r="BG444" s="29">
        <v>-4.63</v>
      </c>
      <c r="BH444" s="29">
        <f t="shared" si="269"/>
        <v>0</v>
      </c>
      <c r="BI444" s="29">
        <f t="shared" si="270"/>
        <v>0</v>
      </c>
      <c r="BJ444" s="29">
        <f t="shared" si="275"/>
        <v>-4.63</v>
      </c>
      <c r="BK444" s="29">
        <f>BJ444/INDEX('EX-Rate'!A:I,MATCH('TT BoM '!BL444,'EX-Rate'!B:B,0),COLUMN('EX-Rate'!E:E))</f>
        <v>-0.6685754558504855</v>
      </c>
      <c r="BL444" s="2" t="s">
        <v>2109</v>
      </c>
      <c r="BM444" s="2" t="str">
        <f t="shared" si="304"/>
        <v>LP</v>
      </c>
      <c r="BN444" s="2" t="s">
        <v>3075</v>
      </c>
      <c r="BO444" s="2" t="s">
        <v>2709</v>
      </c>
      <c r="BQ444" s="29"/>
      <c r="BR444" s="29"/>
      <c r="BS444" s="29"/>
      <c r="BT444" s="29"/>
      <c r="BU444" s="29"/>
      <c r="BV444" s="29"/>
      <c r="CC444" s="29">
        <f t="shared" si="276"/>
        <v>-0.6685754558504855</v>
      </c>
      <c r="CD444" s="29">
        <f t="shared" si="277"/>
        <v>-0.6685754558504855</v>
      </c>
      <c r="CE444" s="29">
        <f t="shared" si="278"/>
        <v>-0.6685754558504855</v>
      </c>
      <c r="CF444" s="29">
        <f t="shared" si="279"/>
        <v>-0.6685754558504855</v>
      </c>
      <c r="CG444" s="29">
        <f t="shared" si="280"/>
        <v>-0.6685754558504855</v>
      </c>
      <c r="CH444" s="29">
        <f t="shared" si="281"/>
        <v>-0.6685754558504855</v>
      </c>
      <c r="CI444" s="29">
        <f t="shared" si="282"/>
        <v>-0.6685754558504855</v>
      </c>
      <c r="CJ444" s="29">
        <f t="shared" si="283"/>
        <v>-0.6685754558504855</v>
      </c>
      <c r="CK444" s="29">
        <f t="shared" si="284"/>
        <v>-0.6685754558504855</v>
      </c>
      <c r="CL444" s="29">
        <f t="shared" si="285"/>
        <v>-0.6685754558504855</v>
      </c>
      <c r="CM444" s="29">
        <f t="shared" si="286"/>
        <v>-0.6685754558504855</v>
      </c>
      <c r="CN444" s="29">
        <f t="shared" si="287"/>
        <v>-0.6685754558504855</v>
      </c>
      <c r="CO444" s="29">
        <f t="shared" si="288"/>
        <v>-0.6685754558504855</v>
      </c>
      <c r="CQ444" s="29">
        <f t="shared" si="289"/>
        <v>-4.63</v>
      </c>
      <c r="CR444" s="29">
        <f t="shared" si="290"/>
        <v>-4.63</v>
      </c>
      <c r="CS444" s="29">
        <f t="shared" si="291"/>
        <v>-4.63</v>
      </c>
      <c r="CT444" s="29">
        <f t="shared" si="292"/>
        <v>-4.63</v>
      </c>
      <c r="CU444" s="29">
        <f t="shared" si="293"/>
        <v>-4.63</v>
      </c>
      <c r="CV444" s="29">
        <f t="shared" si="294"/>
        <v>-4.63</v>
      </c>
      <c r="CW444" s="29">
        <f t="shared" si="295"/>
        <v>-4.63</v>
      </c>
      <c r="CX444" s="29">
        <f t="shared" si="296"/>
        <v>-4.63</v>
      </c>
      <c r="CY444" s="29">
        <f t="shared" si="297"/>
        <v>-4.63</v>
      </c>
      <c r="CZ444" s="29">
        <f t="shared" si="298"/>
        <v>-4.63</v>
      </c>
      <c r="DA444" s="29">
        <f t="shared" si="299"/>
        <v>-4.63</v>
      </c>
      <c r="DB444" s="29">
        <f t="shared" si="300"/>
        <v>-4.63</v>
      </c>
      <c r="DC444" s="29">
        <f t="shared" si="301"/>
        <v>-4.63</v>
      </c>
    </row>
    <row r="445" spans="11:107" s="2" customFormat="1">
      <c r="K445" s="17" t="s">
        <v>18</v>
      </c>
      <c r="L445" s="17" t="s">
        <v>484</v>
      </c>
      <c r="M445" s="17" t="s">
        <v>85</v>
      </c>
      <c r="N445" s="2" t="str">
        <f t="shared" si="306"/>
        <v>ED8BF02500AG</v>
      </c>
      <c r="O445" s="2" t="str">
        <f t="shared" si="305"/>
        <v>AG</v>
      </c>
      <c r="P445" s="2" t="str">
        <f t="shared" si="307"/>
        <v>ED8B-F02500-AG</v>
      </c>
      <c r="Q445" s="2" t="s">
        <v>3307</v>
      </c>
      <c r="R445" s="2" t="s">
        <v>3306</v>
      </c>
      <c r="S445" s="2" t="s">
        <v>3329</v>
      </c>
      <c r="T445" s="2">
        <v>1</v>
      </c>
      <c r="U445" s="2">
        <v>1</v>
      </c>
      <c r="V445" s="2">
        <v>1</v>
      </c>
      <c r="W445" s="2">
        <v>1</v>
      </c>
      <c r="X445" s="2">
        <v>1</v>
      </c>
      <c r="Y445" s="2">
        <v>1</v>
      </c>
      <c r="Z445" s="2">
        <v>1</v>
      </c>
      <c r="AA445" s="2">
        <v>1</v>
      </c>
      <c r="AB445" s="2">
        <v>1</v>
      </c>
      <c r="AC445" s="2">
        <v>1</v>
      </c>
      <c r="AD445" s="2">
        <v>1</v>
      </c>
      <c r="AE445" s="2">
        <v>1</v>
      </c>
      <c r="AF445" s="2">
        <v>1</v>
      </c>
      <c r="AL445" s="2">
        <f t="shared" si="271"/>
        <v>1</v>
      </c>
      <c r="AM445" s="2" t="str">
        <f t="shared" si="272"/>
        <v>ED8B</v>
      </c>
      <c r="AN445" s="2" t="str">
        <f t="shared" si="273"/>
        <v>F02500</v>
      </c>
      <c r="AO445" s="2" t="str">
        <f t="shared" si="302"/>
        <v>AG</v>
      </c>
      <c r="AP445" s="2" t="str">
        <f t="shared" si="274"/>
        <v>ED8B-F02500-AG</v>
      </c>
      <c r="AQ445" s="2" t="s">
        <v>1672</v>
      </c>
      <c r="AR445" s="2" t="s">
        <v>1687</v>
      </c>
      <c r="AU445" s="2" t="s">
        <v>2122</v>
      </c>
      <c r="AV445" s="2" t="s">
        <v>2512</v>
      </c>
      <c r="AW445" s="2">
        <v>0</v>
      </c>
      <c r="AY445" s="2" t="s">
        <v>1686</v>
      </c>
      <c r="AZ445" s="2" t="s">
        <v>2124</v>
      </c>
      <c r="BA445" s="2" t="s">
        <v>2073</v>
      </c>
      <c r="BB445" s="29"/>
      <c r="BC445" s="29"/>
      <c r="BD445" s="29"/>
      <c r="BE445" s="29"/>
      <c r="BF445" s="29"/>
      <c r="BG445" s="29">
        <v>-81.816306879991544</v>
      </c>
      <c r="BH445" s="29">
        <f t="shared" si="269"/>
        <v>0</v>
      </c>
      <c r="BI445" s="29">
        <f t="shared" si="270"/>
        <v>0</v>
      </c>
      <c r="BJ445" s="29">
        <f t="shared" si="275"/>
        <v>-81.816306879991544</v>
      </c>
      <c r="BK445" s="29">
        <f>BJ445/INDEX('EX-Rate'!A:I,MATCH('TT BoM '!BL445,'EX-Rate'!B:B,0),COLUMN('EX-Rate'!E:E))</f>
        <v>-11.814335781488889</v>
      </c>
      <c r="BL445" s="2" t="s">
        <v>2109</v>
      </c>
      <c r="BM445" s="2" t="str">
        <f t="shared" si="304"/>
        <v>LP</v>
      </c>
      <c r="BN445" s="2" t="s">
        <v>3146</v>
      </c>
      <c r="BO445" s="2" t="s">
        <v>3147</v>
      </c>
      <c r="BQ445" s="29"/>
      <c r="BR445" s="29"/>
      <c r="BS445" s="29"/>
      <c r="BT445" s="29"/>
      <c r="BU445" s="29"/>
      <c r="BV445" s="29"/>
      <c r="CC445" s="29">
        <f t="shared" si="276"/>
        <v>-11.814335781488889</v>
      </c>
      <c r="CD445" s="29">
        <f t="shared" si="277"/>
        <v>-11.814335781488889</v>
      </c>
      <c r="CE445" s="29">
        <f t="shared" si="278"/>
        <v>-11.814335781488889</v>
      </c>
      <c r="CF445" s="29">
        <f t="shared" si="279"/>
        <v>-11.814335781488889</v>
      </c>
      <c r="CG445" s="29">
        <f t="shared" si="280"/>
        <v>-11.814335781488889</v>
      </c>
      <c r="CH445" s="29">
        <f t="shared" si="281"/>
        <v>-11.814335781488889</v>
      </c>
      <c r="CI445" s="29">
        <f t="shared" si="282"/>
        <v>-11.814335781488889</v>
      </c>
      <c r="CJ445" s="29">
        <f t="shared" si="283"/>
        <v>-11.814335781488889</v>
      </c>
      <c r="CK445" s="29">
        <f t="shared" si="284"/>
        <v>-11.814335781488889</v>
      </c>
      <c r="CL445" s="29">
        <f t="shared" si="285"/>
        <v>-11.814335781488889</v>
      </c>
      <c r="CM445" s="29">
        <f t="shared" si="286"/>
        <v>-11.814335781488889</v>
      </c>
      <c r="CN445" s="29">
        <f t="shared" si="287"/>
        <v>-11.814335781488889</v>
      </c>
      <c r="CO445" s="29">
        <f t="shared" si="288"/>
        <v>-11.814335781488889</v>
      </c>
      <c r="CQ445" s="29">
        <f t="shared" si="289"/>
        <v>-81.816306879991544</v>
      </c>
      <c r="CR445" s="29">
        <f t="shared" si="290"/>
        <v>-81.816306879991544</v>
      </c>
      <c r="CS445" s="29">
        <f t="shared" si="291"/>
        <v>-81.816306879991544</v>
      </c>
      <c r="CT445" s="29">
        <f t="shared" si="292"/>
        <v>-81.816306879991544</v>
      </c>
      <c r="CU445" s="29">
        <f t="shared" si="293"/>
        <v>-81.816306879991544</v>
      </c>
      <c r="CV445" s="29">
        <f t="shared" si="294"/>
        <v>-81.816306879991544</v>
      </c>
      <c r="CW445" s="29">
        <f t="shared" si="295"/>
        <v>-81.816306879991544</v>
      </c>
      <c r="CX445" s="29">
        <f t="shared" si="296"/>
        <v>-81.816306879991544</v>
      </c>
      <c r="CY445" s="29">
        <f t="shared" si="297"/>
        <v>-81.816306879991544</v>
      </c>
      <c r="CZ445" s="29">
        <f t="shared" si="298"/>
        <v>-81.816306879991544</v>
      </c>
      <c r="DA445" s="29">
        <f t="shared" si="299"/>
        <v>-81.816306879991544</v>
      </c>
      <c r="DB445" s="29">
        <f t="shared" si="300"/>
        <v>-81.816306879991544</v>
      </c>
      <c r="DC445" s="29">
        <f t="shared" si="301"/>
        <v>-81.816306879991544</v>
      </c>
    </row>
    <row r="446" spans="11:107" s="2" customFormat="1">
      <c r="K446" s="17" t="s">
        <v>18</v>
      </c>
      <c r="L446" s="17" t="s">
        <v>485</v>
      </c>
      <c r="M446" s="17" t="s">
        <v>85</v>
      </c>
      <c r="N446" s="2" t="str">
        <f t="shared" si="306"/>
        <v>ED8BF02501AG</v>
      </c>
      <c r="O446" s="2" t="str">
        <f t="shared" si="305"/>
        <v>AG</v>
      </c>
      <c r="P446" s="2" t="str">
        <f t="shared" si="307"/>
        <v>ED8B-F02501-AG</v>
      </c>
      <c r="Q446" s="2" t="s">
        <v>3307</v>
      </c>
      <c r="R446" s="2" t="s">
        <v>3306</v>
      </c>
      <c r="S446" s="2" t="s">
        <v>3329</v>
      </c>
      <c r="T446" s="2">
        <v>1</v>
      </c>
      <c r="U446" s="2">
        <v>1</v>
      </c>
      <c r="V446" s="2">
        <v>1</v>
      </c>
      <c r="W446" s="2">
        <v>1</v>
      </c>
      <c r="X446" s="2">
        <v>1</v>
      </c>
      <c r="Y446" s="2">
        <v>1</v>
      </c>
      <c r="Z446" s="2">
        <v>1</v>
      </c>
      <c r="AA446" s="2">
        <v>1</v>
      </c>
      <c r="AB446" s="2">
        <v>1</v>
      </c>
      <c r="AC446" s="2">
        <v>1</v>
      </c>
      <c r="AD446" s="2">
        <v>1</v>
      </c>
      <c r="AE446" s="2">
        <v>1</v>
      </c>
      <c r="AF446" s="2">
        <v>1</v>
      </c>
      <c r="AL446" s="2">
        <f t="shared" si="271"/>
        <v>1</v>
      </c>
      <c r="AM446" s="2" t="str">
        <f t="shared" si="272"/>
        <v>ED8B</v>
      </c>
      <c r="AN446" s="2" t="str">
        <f t="shared" si="273"/>
        <v>F02501</v>
      </c>
      <c r="AO446" s="2" t="str">
        <f t="shared" si="302"/>
        <v>AG</v>
      </c>
      <c r="AP446" s="2" t="str">
        <f t="shared" si="274"/>
        <v>ED8B-F02501-AG</v>
      </c>
      <c r="AQ446" s="2" t="s">
        <v>1672</v>
      </c>
      <c r="AR446" s="2" t="s">
        <v>1687</v>
      </c>
      <c r="AU446" s="2" t="s">
        <v>2122</v>
      </c>
      <c r="AV446" s="2" t="s">
        <v>2512</v>
      </c>
      <c r="AW446" s="2">
        <v>0</v>
      </c>
      <c r="AY446" s="2" t="s">
        <v>1686</v>
      </c>
      <c r="AZ446" s="2" t="s">
        <v>2124</v>
      </c>
      <c r="BA446" s="2" t="s">
        <v>2073</v>
      </c>
      <c r="BB446" s="29"/>
      <c r="BC446" s="29"/>
      <c r="BD446" s="29"/>
      <c r="BE446" s="29"/>
      <c r="BF446" s="29"/>
      <c r="BG446" s="29">
        <v>-81.816306879991544</v>
      </c>
      <c r="BH446" s="29">
        <f t="shared" si="269"/>
        <v>0</v>
      </c>
      <c r="BI446" s="29">
        <f t="shared" si="270"/>
        <v>0</v>
      </c>
      <c r="BJ446" s="29">
        <f t="shared" si="275"/>
        <v>-81.816306879991544</v>
      </c>
      <c r="BK446" s="29">
        <f>BJ446/INDEX('EX-Rate'!A:I,MATCH('TT BoM '!BL446,'EX-Rate'!B:B,0),COLUMN('EX-Rate'!E:E))</f>
        <v>-11.814335781488889</v>
      </c>
      <c r="BL446" s="2" t="s">
        <v>2109</v>
      </c>
      <c r="BM446" s="2" t="str">
        <f t="shared" si="304"/>
        <v>LP</v>
      </c>
      <c r="BN446" s="2" t="s">
        <v>3146</v>
      </c>
      <c r="BO446" s="2" t="s">
        <v>3147</v>
      </c>
      <c r="BQ446" s="29"/>
      <c r="BR446" s="29"/>
      <c r="BS446" s="29"/>
      <c r="BT446" s="29"/>
      <c r="BU446" s="29"/>
      <c r="BV446" s="29"/>
      <c r="CC446" s="29">
        <f t="shared" si="276"/>
        <v>-11.814335781488889</v>
      </c>
      <c r="CD446" s="29">
        <f t="shared" si="277"/>
        <v>-11.814335781488889</v>
      </c>
      <c r="CE446" s="29">
        <f t="shared" si="278"/>
        <v>-11.814335781488889</v>
      </c>
      <c r="CF446" s="29">
        <f t="shared" si="279"/>
        <v>-11.814335781488889</v>
      </c>
      <c r="CG446" s="29">
        <f t="shared" si="280"/>
        <v>-11.814335781488889</v>
      </c>
      <c r="CH446" s="29">
        <f t="shared" si="281"/>
        <v>-11.814335781488889</v>
      </c>
      <c r="CI446" s="29">
        <f t="shared" si="282"/>
        <v>-11.814335781488889</v>
      </c>
      <c r="CJ446" s="29">
        <f t="shared" si="283"/>
        <v>-11.814335781488889</v>
      </c>
      <c r="CK446" s="29">
        <f t="shared" si="284"/>
        <v>-11.814335781488889</v>
      </c>
      <c r="CL446" s="29">
        <f t="shared" si="285"/>
        <v>-11.814335781488889</v>
      </c>
      <c r="CM446" s="29">
        <f t="shared" si="286"/>
        <v>-11.814335781488889</v>
      </c>
      <c r="CN446" s="29">
        <f t="shared" si="287"/>
        <v>-11.814335781488889</v>
      </c>
      <c r="CO446" s="29">
        <f t="shared" si="288"/>
        <v>-11.814335781488889</v>
      </c>
      <c r="CQ446" s="29">
        <f t="shared" si="289"/>
        <v>-81.816306879991544</v>
      </c>
      <c r="CR446" s="29">
        <f t="shared" si="290"/>
        <v>-81.816306879991544</v>
      </c>
      <c r="CS446" s="29">
        <f t="shared" si="291"/>
        <v>-81.816306879991544</v>
      </c>
      <c r="CT446" s="29">
        <f t="shared" si="292"/>
        <v>-81.816306879991544</v>
      </c>
      <c r="CU446" s="29">
        <f t="shared" si="293"/>
        <v>-81.816306879991544</v>
      </c>
      <c r="CV446" s="29">
        <f t="shared" si="294"/>
        <v>-81.816306879991544</v>
      </c>
      <c r="CW446" s="29">
        <f t="shared" si="295"/>
        <v>-81.816306879991544</v>
      </c>
      <c r="CX446" s="29">
        <f t="shared" si="296"/>
        <v>-81.816306879991544</v>
      </c>
      <c r="CY446" s="29">
        <f t="shared" si="297"/>
        <v>-81.816306879991544</v>
      </c>
      <c r="CZ446" s="29">
        <f t="shared" si="298"/>
        <v>-81.816306879991544</v>
      </c>
      <c r="DA446" s="29">
        <f t="shared" si="299"/>
        <v>-81.816306879991544</v>
      </c>
      <c r="DB446" s="29">
        <f t="shared" si="300"/>
        <v>-81.816306879991544</v>
      </c>
      <c r="DC446" s="29">
        <f t="shared" si="301"/>
        <v>-81.816306879991544</v>
      </c>
    </row>
    <row r="447" spans="11:107" s="2" customFormat="1">
      <c r="K447" s="17" t="s">
        <v>77</v>
      </c>
      <c r="L447" s="17" t="s">
        <v>486</v>
      </c>
      <c r="M447" s="17" t="s">
        <v>56</v>
      </c>
      <c r="N447" s="2" t="str">
        <f t="shared" si="306"/>
        <v>JD8BF02654AB</v>
      </c>
      <c r="O447" s="2" t="str">
        <f t="shared" si="305"/>
        <v>AB</v>
      </c>
      <c r="P447" s="2" t="str">
        <f t="shared" si="307"/>
        <v>JD8B-F02654-AB</v>
      </c>
      <c r="Q447" s="2" t="s">
        <v>3305</v>
      </c>
      <c r="R447" s="2" t="s">
        <v>3306</v>
      </c>
      <c r="S447" s="2" t="s">
        <v>2210</v>
      </c>
      <c r="T447" s="2">
        <v>1</v>
      </c>
      <c r="U447" s="2">
        <v>1</v>
      </c>
      <c r="V447" s="2">
        <v>1</v>
      </c>
      <c r="W447" s="2">
        <v>1</v>
      </c>
      <c r="X447" s="2">
        <v>1</v>
      </c>
      <c r="Y447" s="2">
        <v>1</v>
      </c>
      <c r="Z447" s="2">
        <v>1</v>
      </c>
      <c r="AA447" s="2">
        <v>1</v>
      </c>
      <c r="AB447" s="2">
        <v>1</v>
      </c>
      <c r="AC447" s="2">
        <v>1</v>
      </c>
      <c r="AD447" s="2">
        <v>1</v>
      </c>
      <c r="AE447" s="2">
        <v>1</v>
      </c>
      <c r="AF447" s="2">
        <v>1</v>
      </c>
      <c r="AL447" s="2">
        <f t="shared" si="271"/>
        <v>1</v>
      </c>
      <c r="AM447" s="2" t="str">
        <f t="shared" si="272"/>
        <v>JD8B</v>
      </c>
      <c r="AN447" s="2" t="str">
        <f t="shared" si="273"/>
        <v>F02654</v>
      </c>
      <c r="AO447" s="2" t="str">
        <f t="shared" si="302"/>
        <v>AB</v>
      </c>
      <c r="AP447" s="2" t="str">
        <f t="shared" si="274"/>
        <v>JD8B-F02654-AB</v>
      </c>
      <c r="AQ447" s="2" t="s">
        <v>1672</v>
      </c>
      <c r="AR447" s="2" t="s">
        <v>1673</v>
      </c>
      <c r="AS447" s="2">
        <v>0</v>
      </c>
      <c r="AT447" s="2" t="s">
        <v>2160</v>
      </c>
      <c r="AU447" s="2" t="s">
        <v>2516</v>
      </c>
      <c r="AV447" s="2" t="s">
        <v>2517</v>
      </c>
      <c r="AW447" s="2">
        <v>0</v>
      </c>
      <c r="AX447" s="2">
        <v>0</v>
      </c>
      <c r="AY447" s="2" t="s">
        <v>2138</v>
      </c>
      <c r="AZ447" s="2" t="s">
        <v>2124</v>
      </c>
      <c r="BA447" s="2" t="s">
        <v>2073</v>
      </c>
      <c r="BB447" s="29">
        <v>-1.31</v>
      </c>
      <c r="BC447" s="29">
        <v>-0.1</v>
      </c>
      <c r="BD447" s="29">
        <v>-0.03</v>
      </c>
      <c r="BE447" s="29">
        <v>0</v>
      </c>
      <c r="BF447" s="29">
        <v>0</v>
      </c>
      <c r="BG447" s="29">
        <v>-1.4400000000000002</v>
      </c>
      <c r="BH447" s="29">
        <f t="shared" si="269"/>
        <v>0</v>
      </c>
      <c r="BI447" s="29">
        <f t="shared" si="270"/>
        <v>0</v>
      </c>
      <c r="BJ447" s="29">
        <f t="shared" si="275"/>
        <v>-1.4400000000000002</v>
      </c>
      <c r="BK447" s="29">
        <f>BJ447/INDEX('EX-Rate'!A:I,MATCH('TT BoM '!BL447,'EX-Rate'!B:B,0),COLUMN('EX-Rate'!E:E))</f>
        <v>-0.20793707482174928</v>
      </c>
      <c r="BL447" s="2" t="s">
        <v>2109</v>
      </c>
      <c r="BM447" s="2" t="str">
        <f t="shared" si="304"/>
        <v>LP</v>
      </c>
      <c r="BN447" s="2" t="s">
        <v>2305</v>
      </c>
      <c r="BO447" s="2" t="s">
        <v>2210</v>
      </c>
      <c r="BQ447" s="29">
        <v>-92000</v>
      </c>
      <c r="BR447" s="29">
        <v>-92000</v>
      </c>
      <c r="BS447" s="29"/>
      <c r="BT447" s="29">
        <v>0</v>
      </c>
      <c r="BU447" s="29">
        <v>0</v>
      </c>
      <c r="BV447" s="29">
        <v>0</v>
      </c>
      <c r="CC447" s="29">
        <f t="shared" si="276"/>
        <v>-0.20793707482174928</v>
      </c>
      <c r="CD447" s="29">
        <f t="shared" si="277"/>
        <v>-0.20793707482174928</v>
      </c>
      <c r="CE447" s="29">
        <f t="shared" si="278"/>
        <v>-0.20793707482174928</v>
      </c>
      <c r="CF447" s="29">
        <f t="shared" si="279"/>
        <v>-0.20793707482174928</v>
      </c>
      <c r="CG447" s="29">
        <f t="shared" si="280"/>
        <v>-0.20793707482174928</v>
      </c>
      <c r="CH447" s="29">
        <f t="shared" si="281"/>
        <v>-0.20793707482174928</v>
      </c>
      <c r="CI447" s="29">
        <f t="shared" si="282"/>
        <v>-0.20793707482174928</v>
      </c>
      <c r="CJ447" s="29">
        <f t="shared" si="283"/>
        <v>-0.20793707482174928</v>
      </c>
      <c r="CK447" s="29">
        <f t="shared" si="284"/>
        <v>-0.20793707482174928</v>
      </c>
      <c r="CL447" s="29">
        <f t="shared" si="285"/>
        <v>-0.20793707482174928</v>
      </c>
      <c r="CM447" s="29">
        <f t="shared" si="286"/>
        <v>-0.20793707482174928</v>
      </c>
      <c r="CN447" s="29">
        <f t="shared" si="287"/>
        <v>-0.20793707482174928</v>
      </c>
      <c r="CO447" s="29">
        <f t="shared" si="288"/>
        <v>-0.20793707482174928</v>
      </c>
      <c r="CQ447" s="29">
        <f t="shared" si="289"/>
        <v>-1.4400000000000002</v>
      </c>
      <c r="CR447" s="29">
        <f t="shared" si="290"/>
        <v>-1.4400000000000002</v>
      </c>
      <c r="CS447" s="29">
        <f t="shared" si="291"/>
        <v>-1.4400000000000002</v>
      </c>
      <c r="CT447" s="29">
        <f t="shared" si="292"/>
        <v>-1.4400000000000002</v>
      </c>
      <c r="CU447" s="29">
        <f t="shared" si="293"/>
        <v>-1.4400000000000002</v>
      </c>
      <c r="CV447" s="29">
        <f t="shared" si="294"/>
        <v>-1.4400000000000002</v>
      </c>
      <c r="CW447" s="29">
        <f t="shared" si="295"/>
        <v>-1.4400000000000002</v>
      </c>
      <c r="CX447" s="29">
        <f t="shared" si="296"/>
        <v>-1.4400000000000002</v>
      </c>
      <c r="CY447" s="29">
        <f t="shared" si="297"/>
        <v>-1.4400000000000002</v>
      </c>
      <c r="CZ447" s="29">
        <f t="shared" si="298"/>
        <v>-1.4400000000000002</v>
      </c>
      <c r="DA447" s="29">
        <f t="shared" si="299"/>
        <v>-1.4400000000000002</v>
      </c>
      <c r="DB447" s="29">
        <f t="shared" si="300"/>
        <v>-1.4400000000000002</v>
      </c>
      <c r="DC447" s="29">
        <f t="shared" si="301"/>
        <v>-1.4400000000000002</v>
      </c>
    </row>
    <row r="448" spans="11:107" s="2" customFormat="1">
      <c r="K448" s="17" t="s">
        <v>77</v>
      </c>
      <c r="L448" s="17" t="s">
        <v>487</v>
      </c>
      <c r="M448" s="17" t="s">
        <v>56</v>
      </c>
      <c r="N448" s="2" t="str">
        <f t="shared" si="306"/>
        <v>JD8BF02655AB</v>
      </c>
      <c r="O448" s="2" t="str">
        <f t="shared" si="305"/>
        <v>AB</v>
      </c>
      <c r="P448" s="2" t="str">
        <f t="shared" si="307"/>
        <v>JD8B-F02655-AB</v>
      </c>
      <c r="Q448" s="2" t="s">
        <v>3305</v>
      </c>
      <c r="R448" s="2" t="s">
        <v>3306</v>
      </c>
      <c r="S448" s="2" t="s">
        <v>2210</v>
      </c>
      <c r="T448" s="2">
        <v>1</v>
      </c>
      <c r="U448" s="2">
        <v>1</v>
      </c>
      <c r="V448" s="2">
        <v>1</v>
      </c>
      <c r="W448" s="2">
        <v>1</v>
      </c>
      <c r="X448" s="2">
        <v>1</v>
      </c>
      <c r="Y448" s="2">
        <v>1</v>
      </c>
      <c r="Z448" s="2">
        <v>1</v>
      </c>
      <c r="AA448" s="2">
        <v>1</v>
      </c>
      <c r="AB448" s="2">
        <v>1</v>
      </c>
      <c r="AC448" s="2">
        <v>1</v>
      </c>
      <c r="AD448" s="2">
        <v>1</v>
      </c>
      <c r="AE448" s="2">
        <v>1</v>
      </c>
      <c r="AF448" s="2">
        <v>1</v>
      </c>
      <c r="AL448" s="2">
        <f t="shared" si="271"/>
        <v>1</v>
      </c>
      <c r="AM448" s="2" t="str">
        <f t="shared" si="272"/>
        <v>JD8B</v>
      </c>
      <c r="AN448" s="2" t="str">
        <f t="shared" si="273"/>
        <v>F02655</v>
      </c>
      <c r="AO448" s="2" t="str">
        <f t="shared" si="302"/>
        <v>AB</v>
      </c>
      <c r="AP448" s="2" t="str">
        <f t="shared" si="274"/>
        <v>JD8B-F02655-AB</v>
      </c>
      <c r="AQ448" s="2" t="s">
        <v>1672</v>
      </c>
      <c r="AR448" s="2" t="s">
        <v>1673</v>
      </c>
      <c r="AS448" s="2">
        <v>0</v>
      </c>
      <c r="AT448" s="2" t="s">
        <v>2160</v>
      </c>
      <c r="AU448" s="2" t="s">
        <v>2516</v>
      </c>
      <c r="AV448" s="2" t="s">
        <v>2517</v>
      </c>
      <c r="AW448" s="2">
        <v>0</v>
      </c>
      <c r="AX448" s="2">
        <v>0</v>
      </c>
      <c r="AY448" s="2" t="s">
        <v>2138</v>
      </c>
      <c r="AZ448" s="2" t="s">
        <v>2124</v>
      </c>
      <c r="BA448" s="2" t="s">
        <v>2073</v>
      </c>
      <c r="BB448" s="29">
        <v>-1.31</v>
      </c>
      <c r="BC448" s="29">
        <v>-0.1</v>
      </c>
      <c r="BD448" s="29">
        <v>-0.03</v>
      </c>
      <c r="BE448" s="29">
        <v>0</v>
      </c>
      <c r="BF448" s="29">
        <v>0</v>
      </c>
      <c r="BG448" s="29">
        <v>-1.4400000000000002</v>
      </c>
      <c r="BH448" s="29">
        <f t="shared" si="269"/>
        <v>0</v>
      </c>
      <c r="BI448" s="29">
        <f t="shared" si="270"/>
        <v>0</v>
      </c>
      <c r="BJ448" s="29">
        <f t="shared" si="275"/>
        <v>-1.4400000000000002</v>
      </c>
      <c r="BK448" s="29">
        <f>BJ448/INDEX('EX-Rate'!A:I,MATCH('TT BoM '!BL448,'EX-Rate'!B:B,0),COLUMN('EX-Rate'!E:E))</f>
        <v>-0.20793707482174928</v>
      </c>
      <c r="BL448" s="2" t="s">
        <v>2109</v>
      </c>
      <c r="BM448" s="2" t="str">
        <f t="shared" si="304"/>
        <v>LP</v>
      </c>
      <c r="BN448" s="2" t="s">
        <v>2305</v>
      </c>
      <c r="BO448" s="2" t="s">
        <v>2210</v>
      </c>
      <c r="BQ448" s="29">
        <v>-92000</v>
      </c>
      <c r="BR448" s="29">
        <v>-92000</v>
      </c>
      <c r="BS448" s="29"/>
      <c r="BT448" s="29">
        <v>0</v>
      </c>
      <c r="BU448" s="29">
        <v>0</v>
      </c>
      <c r="BV448" s="29">
        <v>0</v>
      </c>
      <c r="CC448" s="29">
        <f t="shared" si="276"/>
        <v>-0.20793707482174928</v>
      </c>
      <c r="CD448" s="29">
        <f t="shared" si="277"/>
        <v>-0.20793707482174928</v>
      </c>
      <c r="CE448" s="29">
        <f t="shared" si="278"/>
        <v>-0.20793707482174928</v>
      </c>
      <c r="CF448" s="29">
        <f t="shared" si="279"/>
        <v>-0.20793707482174928</v>
      </c>
      <c r="CG448" s="29">
        <f t="shared" si="280"/>
        <v>-0.20793707482174928</v>
      </c>
      <c r="CH448" s="29">
        <f t="shared" si="281"/>
        <v>-0.20793707482174928</v>
      </c>
      <c r="CI448" s="29">
        <f t="shared" si="282"/>
        <v>-0.20793707482174928</v>
      </c>
      <c r="CJ448" s="29">
        <f t="shared" si="283"/>
        <v>-0.20793707482174928</v>
      </c>
      <c r="CK448" s="29">
        <f t="shared" si="284"/>
        <v>-0.20793707482174928</v>
      </c>
      <c r="CL448" s="29">
        <f t="shared" si="285"/>
        <v>-0.20793707482174928</v>
      </c>
      <c r="CM448" s="29">
        <f t="shared" si="286"/>
        <v>-0.20793707482174928</v>
      </c>
      <c r="CN448" s="29">
        <f t="shared" si="287"/>
        <v>-0.20793707482174928</v>
      </c>
      <c r="CO448" s="29">
        <f t="shared" si="288"/>
        <v>-0.20793707482174928</v>
      </c>
      <c r="CQ448" s="29">
        <f t="shared" si="289"/>
        <v>-1.4400000000000002</v>
      </c>
      <c r="CR448" s="29">
        <f t="shared" si="290"/>
        <v>-1.4400000000000002</v>
      </c>
      <c r="CS448" s="29">
        <f t="shared" si="291"/>
        <v>-1.4400000000000002</v>
      </c>
      <c r="CT448" s="29">
        <f t="shared" si="292"/>
        <v>-1.4400000000000002</v>
      </c>
      <c r="CU448" s="29">
        <f t="shared" si="293"/>
        <v>-1.4400000000000002</v>
      </c>
      <c r="CV448" s="29">
        <f t="shared" si="294"/>
        <v>-1.4400000000000002</v>
      </c>
      <c r="CW448" s="29">
        <f t="shared" si="295"/>
        <v>-1.4400000000000002</v>
      </c>
      <c r="CX448" s="29">
        <f t="shared" si="296"/>
        <v>-1.4400000000000002</v>
      </c>
      <c r="CY448" s="29">
        <f t="shared" si="297"/>
        <v>-1.4400000000000002</v>
      </c>
      <c r="CZ448" s="29">
        <f t="shared" si="298"/>
        <v>-1.4400000000000002</v>
      </c>
      <c r="DA448" s="29">
        <f t="shared" si="299"/>
        <v>-1.4400000000000002</v>
      </c>
      <c r="DB448" s="29">
        <f t="shared" si="300"/>
        <v>-1.4400000000000002</v>
      </c>
      <c r="DC448" s="29">
        <f t="shared" si="301"/>
        <v>-1.4400000000000002</v>
      </c>
    </row>
    <row r="449" spans="11:107" s="2" customFormat="1">
      <c r="K449" s="17" t="s">
        <v>18</v>
      </c>
      <c r="L449" s="17" t="s">
        <v>488</v>
      </c>
      <c r="M449" s="17" t="s">
        <v>121</v>
      </c>
      <c r="N449" s="2" t="str">
        <f t="shared" si="306"/>
        <v>ED8BF02688AE</v>
      </c>
      <c r="O449" s="2" t="str">
        <f t="shared" si="305"/>
        <v>AE</v>
      </c>
      <c r="P449" s="2" t="str">
        <f t="shared" si="307"/>
        <v>ED8B-F02688-AE</v>
      </c>
      <c r="Q449" s="2" t="s">
        <v>3305</v>
      </c>
      <c r="R449" s="2" t="s">
        <v>3306</v>
      </c>
      <c r="S449" s="2" t="s">
        <v>3145</v>
      </c>
      <c r="T449" s="2">
        <v>1</v>
      </c>
      <c r="U449" s="2">
        <v>1</v>
      </c>
      <c r="V449" s="2">
        <v>1</v>
      </c>
      <c r="W449" s="2">
        <v>1</v>
      </c>
      <c r="X449" s="2">
        <v>1</v>
      </c>
      <c r="Y449" s="2">
        <v>1</v>
      </c>
      <c r="Z449" s="2">
        <v>1</v>
      </c>
      <c r="AA449" s="2">
        <v>1</v>
      </c>
      <c r="AB449" s="2">
        <v>1</v>
      </c>
      <c r="AC449" s="2">
        <v>1</v>
      </c>
      <c r="AD449" s="2">
        <v>1</v>
      </c>
      <c r="AE449" s="2">
        <v>1</v>
      </c>
      <c r="AF449" s="2">
        <v>1</v>
      </c>
      <c r="AL449" s="2">
        <f t="shared" si="271"/>
        <v>1</v>
      </c>
      <c r="AM449" s="2" t="str">
        <f t="shared" si="272"/>
        <v>ED8B</v>
      </c>
      <c r="AN449" s="2" t="str">
        <f t="shared" si="273"/>
        <v>F02688</v>
      </c>
      <c r="AO449" s="2" t="str">
        <f t="shared" si="302"/>
        <v>AE</v>
      </c>
      <c r="AP449" s="2" t="str">
        <f t="shared" si="274"/>
        <v>ED8B-F02688-AE</v>
      </c>
      <c r="AQ449" s="2" t="s">
        <v>1672</v>
      </c>
      <c r="AR449" s="2" t="s">
        <v>1687</v>
      </c>
      <c r="AU449" s="2" t="s">
        <v>3443</v>
      </c>
      <c r="AV449" s="2" t="s">
        <v>3444</v>
      </c>
      <c r="AW449" s="2" t="s">
        <v>3445</v>
      </c>
      <c r="AY449" s="2" t="s">
        <v>1686</v>
      </c>
      <c r="AZ449" s="2" t="s">
        <v>2124</v>
      </c>
      <c r="BA449" s="2" t="s">
        <v>2073</v>
      </c>
      <c r="BB449" s="29"/>
      <c r="BC449" s="29"/>
      <c r="BD449" s="29"/>
      <c r="BE449" s="29"/>
      <c r="BF449" s="29"/>
      <c r="BG449" s="29">
        <v>-4.2699999999999996</v>
      </c>
      <c r="BH449" s="29">
        <f t="shared" si="269"/>
        <v>0</v>
      </c>
      <c r="BI449" s="29">
        <f t="shared" si="270"/>
        <v>0</v>
      </c>
      <c r="BJ449" s="29">
        <f t="shared" si="275"/>
        <v>-4.2699999999999996</v>
      </c>
      <c r="BK449" s="29">
        <f>BJ449/INDEX('EX-Rate'!A:I,MATCH('TT BoM '!BL449,'EX-Rate'!B:B,0),COLUMN('EX-Rate'!E:E))</f>
        <v>-0.61659118714504813</v>
      </c>
      <c r="BL449" s="2" t="s">
        <v>2109</v>
      </c>
      <c r="BM449" s="2" t="str">
        <f t="shared" si="304"/>
        <v>LP</v>
      </c>
      <c r="BN449" s="2" t="s">
        <v>3144</v>
      </c>
      <c r="BO449" s="2" t="s">
        <v>3145</v>
      </c>
      <c r="BQ449" s="29"/>
      <c r="BR449" s="29"/>
      <c r="BS449" s="29"/>
      <c r="BT449" s="29"/>
      <c r="BU449" s="29"/>
      <c r="BV449" s="29"/>
      <c r="CC449" s="29">
        <f t="shared" si="276"/>
        <v>-0.61659118714504813</v>
      </c>
      <c r="CD449" s="29">
        <f t="shared" si="277"/>
        <v>-0.61659118714504813</v>
      </c>
      <c r="CE449" s="29">
        <f t="shared" si="278"/>
        <v>-0.61659118714504813</v>
      </c>
      <c r="CF449" s="29">
        <f t="shared" si="279"/>
        <v>-0.61659118714504813</v>
      </c>
      <c r="CG449" s="29">
        <f t="shared" si="280"/>
        <v>-0.61659118714504813</v>
      </c>
      <c r="CH449" s="29">
        <f t="shared" si="281"/>
        <v>-0.61659118714504813</v>
      </c>
      <c r="CI449" s="29">
        <f t="shared" si="282"/>
        <v>-0.61659118714504813</v>
      </c>
      <c r="CJ449" s="29">
        <f t="shared" si="283"/>
        <v>-0.61659118714504813</v>
      </c>
      <c r="CK449" s="29">
        <f t="shared" si="284"/>
        <v>-0.61659118714504813</v>
      </c>
      <c r="CL449" s="29">
        <f t="shared" si="285"/>
        <v>-0.61659118714504813</v>
      </c>
      <c r="CM449" s="29">
        <f t="shared" si="286"/>
        <v>-0.61659118714504813</v>
      </c>
      <c r="CN449" s="29">
        <f t="shared" si="287"/>
        <v>-0.61659118714504813</v>
      </c>
      <c r="CO449" s="29">
        <f t="shared" si="288"/>
        <v>-0.61659118714504813</v>
      </c>
      <c r="CQ449" s="29">
        <f t="shared" si="289"/>
        <v>-4.2699999999999996</v>
      </c>
      <c r="CR449" s="29">
        <f t="shared" si="290"/>
        <v>-4.2699999999999996</v>
      </c>
      <c r="CS449" s="29">
        <f t="shared" si="291"/>
        <v>-4.2699999999999996</v>
      </c>
      <c r="CT449" s="29">
        <f t="shared" si="292"/>
        <v>-4.2699999999999996</v>
      </c>
      <c r="CU449" s="29">
        <f t="shared" si="293"/>
        <v>-4.2699999999999996</v>
      </c>
      <c r="CV449" s="29">
        <f t="shared" si="294"/>
        <v>-4.2699999999999996</v>
      </c>
      <c r="CW449" s="29">
        <f t="shared" si="295"/>
        <v>-4.2699999999999996</v>
      </c>
      <c r="CX449" s="29">
        <f t="shared" si="296"/>
        <v>-4.2699999999999996</v>
      </c>
      <c r="CY449" s="29">
        <f t="shared" si="297"/>
        <v>-4.2699999999999996</v>
      </c>
      <c r="CZ449" s="29">
        <f t="shared" si="298"/>
        <v>-4.2699999999999996</v>
      </c>
      <c r="DA449" s="29">
        <f t="shared" si="299"/>
        <v>-4.2699999999999996</v>
      </c>
      <c r="DB449" s="29">
        <f t="shared" si="300"/>
        <v>-4.2699999999999996</v>
      </c>
      <c r="DC449" s="29">
        <f t="shared" si="301"/>
        <v>-4.2699999999999996</v>
      </c>
    </row>
    <row r="450" spans="11:107" s="2" customFormat="1">
      <c r="K450" s="17" t="s">
        <v>18</v>
      </c>
      <c r="L450" s="17" t="s">
        <v>489</v>
      </c>
      <c r="M450" s="17" t="s">
        <v>171</v>
      </c>
      <c r="N450" s="2" t="str">
        <f t="shared" si="306"/>
        <v>ED8BF02689AF</v>
      </c>
      <c r="O450" s="2" t="str">
        <f t="shared" si="305"/>
        <v>AF</v>
      </c>
      <c r="P450" s="2" t="str">
        <f t="shared" si="307"/>
        <v>ED8B-F02689-AF</v>
      </c>
      <c r="Q450" s="2" t="s">
        <v>3305</v>
      </c>
      <c r="R450" s="2" t="s">
        <v>3306</v>
      </c>
      <c r="S450" s="2" t="s">
        <v>3145</v>
      </c>
      <c r="T450" s="2">
        <v>1</v>
      </c>
      <c r="U450" s="2">
        <v>1</v>
      </c>
      <c r="V450" s="2">
        <v>1</v>
      </c>
      <c r="W450" s="2">
        <v>1</v>
      </c>
      <c r="X450" s="2">
        <v>1</v>
      </c>
      <c r="Y450" s="2">
        <v>1</v>
      </c>
      <c r="Z450" s="2">
        <v>1</v>
      </c>
      <c r="AA450" s="2">
        <v>1</v>
      </c>
      <c r="AB450" s="2">
        <v>1</v>
      </c>
      <c r="AC450" s="2">
        <v>1</v>
      </c>
      <c r="AD450" s="2">
        <v>1</v>
      </c>
      <c r="AE450" s="2">
        <v>1</v>
      </c>
      <c r="AF450" s="2">
        <v>1</v>
      </c>
      <c r="AL450" s="2">
        <f t="shared" si="271"/>
        <v>1</v>
      </c>
      <c r="AM450" s="2" t="str">
        <f t="shared" si="272"/>
        <v>ED8B</v>
      </c>
      <c r="AN450" s="2" t="str">
        <f t="shared" si="273"/>
        <v>F02689</v>
      </c>
      <c r="AO450" s="2" t="str">
        <f t="shared" si="302"/>
        <v>AF</v>
      </c>
      <c r="AP450" s="2" t="str">
        <f t="shared" si="274"/>
        <v>ED8B-F02689-AF</v>
      </c>
      <c r="AQ450" s="2" t="s">
        <v>1672</v>
      </c>
      <c r="AR450" s="2" t="s">
        <v>1687</v>
      </c>
      <c r="AU450" s="2" t="s">
        <v>3443</v>
      </c>
      <c r="AV450" s="2" t="s">
        <v>3444</v>
      </c>
      <c r="AW450" s="2" t="s">
        <v>3445</v>
      </c>
      <c r="AY450" s="2" t="s">
        <v>1686</v>
      </c>
      <c r="AZ450" s="2" t="s">
        <v>2124</v>
      </c>
      <c r="BA450" s="2" t="s">
        <v>2073</v>
      </c>
      <c r="BB450" s="29"/>
      <c r="BC450" s="29"/>
      <c r="BD450" s="29"/>
      <c r="BE450" s="29"/>
      <c r="BF450" s="29"/>
      <c r="BG450" s="29">
        <v>-4.2699999999999996</v>
      </c>
      <c r="BH450" s="29">
        <f t="shared" si="269"/>
        <v>0</v>
      </c>
      <c r="BI450" s="29">
        <f t="shared" si="270"/>
        <v>0</v>
      </c>
      <c r="BJ450" s="29">
        <f t="shared" si="275"/>
        <v>-4.2699999999999996</v>
      </c>
      <c r="BK450" s="29">
        <f>BJ450/INDEX('EX-Rate'!A:I,MATCH('TT BoM '!BL450,'EX-Rate'!B:B,0),COLUMN('EX-Rate'!E:E))</f>
        <v>-0.61659118714504813</v>
      </c>
      <c r="BL450" s="2" t="s">
        <v>2109</v>
      </c>
      <c r="BM450" s="2" t="str">
        <f t="shared" si="304"/>
        <v>LP</v>
      </c>
      <c r="BN450" s="2" t="s">
        <v>3144</v>
      </c>
      <c r="BO450" s="2" t="s">
        <v>3145</v>
      </c>
      <c r="BQ450" s="29"/>
      <c r="BR450" s="29"/>
      <c r="BS450" s="29"/>
      <c r="BT450" s="29"/>
      <c r="BU450" s="29"/>
      <c r="BV450" s="29"/>
      <c r="CC450" s="29">
        <f t="shared" si="276"/>
        <v>-0.61659118714504813</v>
      </c>
      <c r="CD450" s="29">
        <f t="shared" si="277"/>
        <v>-0.61659118714504813</v>
      </c>
      <c r="CE450" s="29">
        <f t="shared" si="278"/>
        <v>-0.61659118714504813</v>
      </c>
      <c r="CF450" s="29">
        <f t="shared" si="279"/>
        <v>-0.61659118714504813</v>
      </c>
      <c r="CG450" s="29">
        <f t="shared" si="280"/>
        <v>-0.61659118714504813</v>
      </c>
      <c r="CH450" s="29">
        <f t="shared" si="281"/>
        <v>-0.61659118714504813</v>
      </c>
      <c r="CI450" s="29">
        <f t="shared" si="282"/>
        <v>-0.61659118714504813</v>
      </c>
      <c r="CJ450" s="29">
        <f t="shared" si="283"/>
        <v>-0.61659118714504813</v>
      </c>
      <c r="CK450" s="29">
        <f t="shared" si="284"/>
        <v>-0.61659118714504813</v>
      </c>
      <c r="CL450" s="29">
        <f t="shared" si="285"/>
        <v>-0.61659118714504813</v>
      </c>
      <c r="CM450" s="29">
        <f t="shared" si="286"/>
        <v>-0.61659118714504813</v>
      </c>
      <c r="CN450" s="29">
        <f t="shared" si="287"/>
        <v>-0.61659118714504813</v>
      </c>
      <c r="CO450" s="29">
        <f t="shared" si="288"/>
        <v>-0.61659118714504813</v>
      </c>
      <c r="CQ450" s="29">
        <f t="shared" si="289"/>
        <v>-4.2699999999999996</v>
      </c>
      <c r="CR450" s="29">
        <f t="shared" si="290"/>
        <v>-4.2699999999999996</v>
      </c>
      <c r="CS450" s="29">
        <f t="shared" si="291"/>
        <v>-4.2699999999999996</v>
      </c>
      <c r="CT450" s="29">
        <f t="shared" si="292"/>
        <v>-4.2699999999999996</v>
      </c>
      <c r="CU450" s="29">
        <f t="shared" si="293"/>
        <v>-4.2699999999999996</v>
      </c>
      <c r="CV450" s="29">
        <f t="shared" si="294"/>
        <v>-4.2699999999999996</v>
      </c>
      <c r="CW450" s="29">
        <f t="shared" si="295"/>
        <v>-4.2699999999999996</v>
      </c>
      <c r="CX450" s="29">
        <f t="shared" si="296"/>
        <v>-4.2699999999999996</v>
      </c>
      <c r="CY450" s="29">
        <f t="shared" si="297"/>
        <v>-4.2699999999999996</v>
      </c>
      <c r="CZ450" s="29">
        <f t="shared" si="298"/>
        <v>-4.2699999999999996</v>
      </c>
      <c r="DA450" s="29">
        <f t="shared" si="299"/>
        <v>-4.2699999999999996</v>
      </c>
      <c r="DB450" s="29">
        <f t="shared" si="300"/>
        <v>-4.2699999999999996</v>
      </c>
      <c r="DC450" s="29">
        <f t="shared" si="301"/>
        <v>-4.2699999999999996</v>
      </c>
    </row>
    <row r="451" spans="11:107" s="2" customFormat="1">
      <c r="K451" s="17" t="s">
        <v>77</v>
      </c>
      <c r="L451" s="17" t="s">
        <v>490</v>
      </c>
      <c r="M451" s="17" t="s">
        <v>66</v>
      </c>
      <c r="N451" s="2" t="str">
        <f t="shared" si="306"/>
        <v>JD8BF03100AD</v>
      </c>
      <c r="O451" s="2" t="str">
        <f t="shared" si="305"/>
        <v>AD</v>
      </c>
      <c r="P451" s="2" t="str">
        <f t="shared" si="307"/>
        <v>JD8B-F03100-AD</v>
      </c>
      <c r="Q451" s="2" t="s">
        <v>3305</v>
      </c>
      <c r="R451" s="2" t="s">
        <v>3306</v>
      </c>
      <c r="S451" s="2" t="s">
        <v>3158</v>
      </c>
      <c r="T451" s="2" t="s">
        <v>1375</v>
      </c>
      <c r="U451" s="2" t="s">
        <v>1375</v>
      </c>
      <c r="V451" s="2" t="s">
        <v>1375</v>
      </c>
      <c r="W451" s="2" t="s">
        <v>1375</v>
      </c>
      <c r="X451" s="2">
        <v>1</v>
      </c>
      <c r="Y451" s="2">
        <v>1</v>
      </c>
      <c r="Z451" s="2">
        <v>1</v>
      </c>
      <c r="AA451" s="2">
        <v>1</v>
      </c>
      <c r="AB451" s="2" t="s">
        <v>1375</v>
      </c>
      <c r="AC451" s="2" t="s">
        <v>1375</v>
      </c>
      <c r="AD451" s="2" t="s">
        <v>1375</v>
      </c>
      <c r="AE451" s="2" t="s">
        <v>1375</v>
      </c>
      <c r="AF451" s="2">
        <v>1</v>
      </c>
      <c r="AL451" s="2">
        <f t="shared" si="271"/>
        <v>1</v>
      </c>
      <c r="AM451" s="61" t="s">
        <v>1551</v>
      </c>
      <c r="AN451" s="59" t="s">
        <v>1908</v>
      </c>
      <c r="AO451" s="62" t="s">
        <v>1909</v>
      </c>
      <c r="AP451" s="2" t="str">
        <f t="shared" si="274"/>
        <v>JD8B-F03100 -AD</v>
      </c>
      <c r="AQ451" s="2" t="s">
        <v>1907</v>
      </c>
      <c r="AR451" s="2" t="s">
        <v>1754</v>
      </c>
      <c r="AS451" s="2">
        <v>0</v>
      </c>
      <c r="AT451" s="2" t="s">
        <v>2160</v>
      </c>
      <c r="AU451" s="2" t="s">
        <v>2521</v>
      </c>
      <c r="AV451" s="2" t="s">
        <v>2522</v>
      </c>
      <c r="AW451" s="2">
        <v>0</v>
      </c>
      <c r="AX451" s="2">
        <v>0</v>
      </c>
      <c r="AY451" s="2" t="s">
        <v>2108</v>
      </c>
      <c r="AZ451" s="2" t="s">
        <v>2124</v>
      </c>
      <c r="BA451" s="2" t="s">
        <v>2073</v>
      </c>
      <c r="BB451" s="29">
        <v>-248.33098336279201</v>
      </c>
      <c r="BC451" s="29">
        <v>-1.46421518523112</v>
      </c>
      <c r="BD451" s="29">
        <v>-1.5</v>
      </c>
      <c r="BE451" s="29">
        <v>0</v>
      </c>
      <c r="BF451" s="29">
        <v>0</v>
      </c>
      <c r="BG451" s="29">
        <v>-251.29519854802314</v>
      </c>
      <c r="BH451" s="29">
        <f t="shared" si="269"/>
        <v>0</v>
      </c>
      <c r="BI451" s="29">
        <f t="shared" si="270"/>
        <v>0</v>
      </c>
      <c r="BJ451" s="29">
        <f t="shared" si="275"/>
        <v>-251.29519854802314</v>
      </c>
      <c r="BK451" s="29">
        <f>BJ451/INDEX('EX-Rate'!A:I,MATCH('TT BoM '!BL451,'EX-Rate'!B:B,0),COLUMN('EX-Rate'!E:E))</f>
        <v>-36.287214238074043</v>
      </c>
      <c r="BL451" s="2" t="s">
        <v>2109</v>
      </c>
      <c r="BM451" s="2" t="str">
        <f t="shared" si="304"/>
        <v>LP</v>
      </c>
      <c r="BN451" s="2" t="s">
        <v>2523</v>
      </c>
      <c r="BO451" s="2" t="s">
        <v>2524</v>
      </c>
      <c r="BQ451" s="29">
        <v>-347650</v>
      </c>
      <c r="BR451" s="29">
        <v>-347650</v>
      </c>
      <c r="BS451" s="29"/>
      <c r="BT451" s="29">
        <v>0</v>
      </c>
      <c r="BU451" s="29">
        <v>0</v>
      </c>
      <c r="BV451" s="29">
        <v>0</v>
      </c>
      <c r="CC451" s="29">
        <f t="shared" si="276"/>
        <v>0</v>
      </c>
      <c r="CD451" s="29">
        <f t="shared" si="277"/>
        <v>0</v>
      </c>
      <c r="CE451" s="29">
        <f t="shared" si="278"/>
        <v>0</v>
      </c>
      <c r="CF451" s="29">
        <f t="shared" si="279"/>
        <v>0</v>
      </c>
      <c r="CG451" s="29">
        <f t="shared" si="280"/>
        <v>-36.287214238074043</v>
      </c>
      <c r="CH451" s="29">
        <f t="shared" si="281"/>
        <v>-36.287214238074043</v>
      </c>
      <c r="CI451" s="29">
        <f t="shared" si="282"/>
        <v>-36.287214238074043</v>
      </c>
      <c r="CJ451" s="29">
        <f t="shared" si="283"/>
        <v>-36.287214238074043</v>
      </c>
      <c r="CK451" s="29">
        <f t="shared" si="284"/>
        <v>0</v>
      </c>
      <c r="CL451" s="29">
        <f t="shared" si="285"/>
        <v>0</v>
      </c>
      <c r="CM451" s="29">
        <f t="shared" si="286"/>
        <v>0</v>
      </c>
      <c r="CN451" s="29">
        <f t="shared" si="287"/>
        <v>0</v>
      </c>
      <c r="CO451" s="29">
        <f t="shared" si="288"/>
        <v>-36.287214238074043</v>
      </c>
      <c r="CQ451" s="29">
        <f t="shared" si="289"/>
        <v>0</v>
      </c>
      <c r="CR451" s="29">
        <f t="shared" si="290"/>
        <v>0</v>
      </c>
      <c r="CS451" s="29">
        <f t="shared" si="291"/>
        <v>0</v>
      </c>
      <c r="CT451" s="29">
        <f t="shared" si="292"/>
        <v>0</v>
      </c>
      <c r="CU451" s="29">
        <f t="shared" si="293"/>
        <v>-251.29519854802314</v>
      </c>
      <c r="CV451" s="29">
        <f t="shared" si="294"/>
        <v>-251.29519854802314</v>
      </c>
      <c r="CW451" s="29">
        <f t="shared" si="295"/>
        <v>-251.29519854802314</v>
      </c>
      <c r="CX451" s="29">
        <f t="shared" si="296"/>
        <v>-251.29519854802314</v>
      </c>
      <c r="CY451" s="29">
        <f t="shared" si="297"/>
        <v>0</v>
      </c>
      <c r="CZ451" s="29">
        <f t="shared" si="298"/>
        <v>0</v>
      </c>
      <c r="DA451" s="29">
        <f t="shared" si="299"/>
        <v>0</v>
      </c>
      <c r="DB451" s="29">
        <f t="shared" si="300"/>
        <v>0</v>
      </c>
      <c r="DC451" s="29">
        <f t="shared" si="301"/>
        <v>-251.29519854802314</v>
      </c>
    </row>
    <row r="452" spans="11:107" s="2" customFormat="1">
      <c r="K452" s="17" t="s">
        <v>77</v>
      </c>
      <c r="L452" s="17" t="s">
        <v>490</v>
      </c>
      <c r="M452" s="17" t="s">
        <v>62</v>
      </c>
      <c r="N452" s="2" t="str">
        <f t="shared" si="306"/>
        <v>JD8BF03100BC</v>
      </c>
      <c r="O452" s="2" t="str">
        <f t="shared" si="305"/>
        <v>BC</v>
      </c>
      <c r="P452" s="2" t="str">
        <f t="shared" si="307"/>
        <v>JD8B-F03100-BC</v>
      </c>
      <c r="Q452" s="2" t="s">
        <v>3305</v>
      </c>
      <c r="R452" s="2" t="s">
        <v>3306</v>
      </c>
      <c r="S452" s="2" t="s">
        <v>3158</v>
      </c>
      <c r="T452" s="2">
        <v>1</v>
      </c>
      <c r="U452" s="2">
        <v>1</v>
      </c>
      <c r="V452" s="2">
        <v>1</v>
      </c>
      <c r="W452" s="2">
        <v>1</v>
      </c>
      <c r="X452" s="2" t="s">
        <v>1375</v>
      </c>
      <c r="Y452" s="2" t="s">
        <v>1375</v>
      </c>
      <c r="Z452" s="2" t="s">
        <v>1375</v>
      </c>
      <c r="AA452" s="2" t="s">
        <v>1375</v>
      </c>
      <c r="AB452" s="2">
        <v>1</v>
      </c>
      <c r="AC452" s="2">
        <v>1</v>
      </c>
      <c r="AD452" s="2">
        <v>1</v>
      </c>
      <c r="AE452" s="2">
        <v>1</v>
      </c>
      <c r="AF452" s="2" t="s">
        <v>1375</v>
      </c>
      <c r="AL452" s="2">
        <f t="shared" si="271"/>
        <v>1</v>
      </c>
      <c r="AM452" s="61" t="s">
        <v>1551</v>
      </c>
      <c r="AN452" s="59" t="s">
        <v>1908</v>
      </c>
      <c r="AO452" s="62" t="s">
        <v>1607</v>
      </c>
      <c r="AP452" s="2" t="str">
        <f t="shared" si="274"/>
        <v>JD8B-F03100 -BC</v>
      </c>
      <c r="AQ452" s="2" t="s">
        <v>1907</v>
      </c>
      <c r="AR452" s="2" t="s">
        <v>1754</v>
      </c>
      <c r="AS452" s="2">
        <v>0</v>
      </c>
      <c r="AT452" s="2" t="s">
        <v>2160</v>
      </c>
      <c r="AU452" s="2" t="s">
        <v>2521</v>
      </c>
      <c r="AV452" s="2" t="s">
        <v>2522</v>
      </c>
      <c r="AW452" s="2">
        <v>0</v>
      </c>
      <c r="AX452" s="2">
        <v>0</v>
      </c>
      <c r="AY452" s="2" t="s">
        <v>2108</v>
      </c>
      <c r="AZ452" s="2" t="s">
        <v>2124</v>
      </c>
      <c r="BA452" s="2" t="s">
        <v>2073</v>
      </c>
      <c r="BB452" s="29">
        <v>-219.83082051139101</v>
      </c>
      <c r="BC452" s="29">
        <v>-1.46421518523112</v>
      </c>
      <c r="BD452" s="29">
        <v>-1.5</v>
      </c>
      <c r="BE452" s="29">
        <v>0</v>
      </c>
      <c r="BF452" s="29">
        <v>0</v>
      </c>
      <c r="BG452" s="29">
        <v>-222.79503569662214</v>
      </c>
      <c r="BH452" s="29">
        <f t="shared" si="269"/>
        <v>0</v>
      </c>
      <c r="BI452" s="29">
        <f t="shared" si="270"/>
        <v>0</v>
      </c>
      <c r="BJ452" s="29">
        <f t="shared" si="275"/>
        <v>-222.79503569662214</v>
      </c>
      <c r="BK452" s="29">
        <f>BJ452/INDEX('EX-Rate'!A:I,MATCH('TT BoM '!BL452,'EX-Rate'!B:B,0),COLUMN('EX-Rate'!E:E))</f>
        <v>-32.171769449696399</v>
      </c>
      <c r="BL452" s="2" t="s">
        <v>2109</v>
      </c>
      <c r="BM452" s="2" t="str">
        <f t="shared" si="304"/>
        <v>LP</v>
      </c>
      <c r="BN452" s="2" t="s">
        <v>2523</v>
      </c>
      <c r="BO452" s="2" t="s">
        <v>2524</v>
      </c>
      <c r="BQ452" s="29">
        <v>-477350</v>
      </c>
      <c r="BR452" s="29">
        <v>-477350</v>
      </c>
      <c r="BS452" s="29"/>
      <c r="BT452" s="29">
        <v>0</v>
      </c>
      <c r="BU452" s="29">
        <v>0</v>
      </c>
      <c r="BV452" s="29">
        <v>0</v>
      </c>
      <c r="CC452" s="29">
        <f t="shared" si="276"/>
        <v>-32.171769449696399</v>
      </c>
      <c r="CD452" s="29">
        <f t="shared" si="277"/>
        <v>-32.171769449696399</v>
      </c>
      <c r="CE452" s="29">
        <f t="shared" si="278"/>
        <v>-32.171769449696399</v>
      </c>
      <c r="CF452" s="29">
        <f t="shared" si="279"/>
        <v>-32.171769449696399</v>
      </c>
      <c r="CG452" s="29">
        <f t="shared" si="280"/>
        <v>0</v>
      </c>
      <c r="CH452" s="29">
        <f t="shared" si="281"/>
        <v>0</v>
      </c>
      <c r="CI452" s="29">
        <f t="shared" si="282"/>
        <v>0</v>
      </c>
      <c r="CJ452" s="29">
        <f t="shared" si="283"/>
        <v>0</v>
      </c>
      <c r="CK452" s="29">
        <f t="shared" si="284"/>
        <v>-32.171769449696399</v>
      </c>
      <c r="CL452" s="29">
        <f t="shared" si="285"/>
        <v>-32.171769449696399</v>
      </c>
      <c r="CM452" s="29">
        <f t="shared" si="286"/>
        <v>-32.171769449696399</v>
      </c>
      <c r="CN452" s="29">
        <f t="shared" si="287"/>
        <v>-32.171769449696399</v>
      </c>
      <c r="CO452" s="29">
        <f t="shared" si="288"/>
        <v>0</v>
      </c>
      <c r="CQ452" s="29">
        <f t="shared" si="289"/>
        <v>-222.79503569662214</v>
      </c>
      <c r="CR452" s="29">
        <f t="shared" si="290"/>
        <v>-222.79503569662214</v>
      </c>
      <c r="CS452" s="29">
        <f t="shared" si="291"/>
        <v>-222.79503569662214</v>
      </c>
      <c r="CT452" s="29">
        <f t="shared" si="292"/>
        <v>-222.79503569662214</v>
      </c>
      <c r="CU452" s="29">
        <f t="shared" si="293"/>
        <v>0</v>
      </c>
      <c r="CV452" s="29">
        <f t="shared" si="294"/>
        <v>0</v>
      </c>
      <c r="CW452" s="29">
        <f t="shared" si="295"/>
        <v>0</v>
      </c>
      <c r="CX452" s="29">
        <f t="shared" si="296"/>
        <v>0</v>
      </c>
      <c r="CY452" s="29">
        <f t="shared" si="297"/>
        <v>-222.79503569662214</v>
      </c>
      <c r="CZ452" s="29">
        <f t="shared" si="298"/>
        <v>-222.79503569662214</v>
      </c>
      <c r="DA452" s="29">
        <f t="shared" si="299"/>
        <v>-222.79503569662214</v>
      </c>
      <c r="DB452" s="29">
        <f t="shared" si="300"/>
        <v>-222.79503569662214</v>
      </c>
      <c r="DC452" s="29">
        <f t="shared" si="301"/>
        <v>0</v>
      </c>
    </row>
    <row r="453" spans="11:107" s="2" customFormat="1">
      <c r="K453" s="17" t="s">
        <v>18</v>
      </c>
      <c r="L453" s="17" t="s">
        <v>491</v>
      </c>
      <c r="M453" s="17" t="s">
        <v>492</v>
      </c>
      <c r="N453" s="2" t="str">
        <f t="shared" si="306"/>
        <v>ED8BF03198AH3JM1</v>
      </c>
      <c r="O453" s="2" t="str">
        <f t="shared" si="305"/>
        <v>AHW</v>
      </c>
      <c r="P453" s="2" t="str">
        <f t="shared" si="307"/>
        <v>ED8B-F03198-AHW</v>
      </c>
      <c r="Q453" s="2" t="s">
        <v>3305</v>
      </c>
      <c r="R453" s="2" t="s">
        <v>3306</v>
      </c>
      <c r="S453" s="2" t="s">
        <v>2709</v>
      </c>
      <c r="T453" s="2">
        <v>1</v>
      </c>
      <c r="U453" s="2">
        <v>1</v>
      </c>
      <c r="V453" s="2">
        <v>1</v>
      </c>
      <c r="W453" s="2">
        <v>1</v>
      </c>
      <c r="X453" s="2">
        <v>1</v>
      </c>
      <c r="Y453" s="2">
        <v>1</v>
      </c>
      <c r="Z453" s="2">
        <v>1</v>
      </c>
      <c r="AA453" s="2">
        <v>1</v>
      </c>
      <c r="AB453" s="2">
        <v>1</v>
      </c>
      <c r="AC453" s="2">
        <v>1</v>
      </c>
      <c r="AD453" s="2">
        <v>1</v>
      </c>
      <c r="AE453" s="2">
        <v>1</v>
      </c>
      <c r="AF453" s="2">
        <v>1</v>
      </c>
      <c r="AL453" s="2">
        <f t="shared" si="271"/>
        <v>1</v>
      </c>
      <c r="AM453" s="2" t="str">
        <f t="shared" si="272"/>
        <v>ED8B</v>
      </c>
      <c r="AN453" s="2" t="str">
        <f t="shared" si="273"/>
        <v>F03198</v>
      </c>
      <c r="AO453" s="2" t="str">
        <f t="shared" si="302"/>
        <v>AHW</v>
      </c>
      <c r="AP453" s="2" t="str">
        <f t="shared" si="274"/>
        <v>ED8B-F03198-AHW</v>
      </c>
      <c r="AQ453" s="2" t="s">
        <v>1672</v>
      </c>
      <c r="AR453" s="2" t="s">
        <v>1687</v>
      </c>
      <c r="AU453" s="2" t="s">
        <v>2136</v>
      </c>
      <c r="AV453" s="2" t="s">
        <v>3697</v>
      </c>
      <c r="AW453" s="2" t="s">
        <v>3698</v>
      </c>
      <c r="AY453" s="2" t="s">
        <v>1686</v>
      </c>
      <c r="AZ453" s="2" t="s">
        <v>1646</v>
      </c>
      <c r="BA453" s="2" t="s">
        <v>2073</v>
      </c>
      <c r="BB453" s="29"/>
      <c r="BC453" s="29"/>
      <c r="BD453" s="29"/>
      <c r="BE453" s="29"/>
      <c r="BF453" s="29"/>
      <c r="BG453" s="29">
        <v>-11.91</v>
      </c>
      <c r="BH453" s="29">
        <f t="shared" si="269"/>
        <v>0</v>
      </c>
      <c r="BI453" s="29">
        <f t="shared" si="270"/>
        <v>0</v>
      </c>
      <c r="BJ453" s="29">
        <f t="shared" si="275"/>
        <v>-11.91</v>
      </c>
      <c r="BK453" s="29">
        <f>BJ453/INDEX('EX-Rate'!A:I,MATCH('TT BoM '!BL453,'EX-Rate'!B:B,0),COLUMN('EX-Rate'!E:E))</f>
        <v>-1.7198128896715512</v>
      </c>
      <c r="BL453" s="2" t="s">
        <v>2109</v>
      </c>
      <c r="BM453" s="2" t="str">
        <f t="shared" si="304"/>
        <v>LP</v>
      </c>
      <c r="BN453" s="2" t="s">
        <v>3075</v>
      </c>
      <c r="BO453" s="2" t="s">
        <v>2709</v>
      </c>
      <c r="BQ453" s="29"/>
      <c r="BR453" s="29"/>
      <c r="BS453" s="29"/>
      <c r="BT453" s="29"/>
      <c r="BU453" s="29"/>
      <c r="BV453" s="29"/>
      <c r="CC453" s="29">
        <f t="shared" si="276"/>
        <v>-1.7198128896715512</v>
      </c>
      <c r="CD453" s="29">
        <f t="shared" si="277"/>
        <v>-1.7198128896715512</v>
      </c>
      <c r="CE453" s="29">
        <f t="shared" si="278"/>
        <v>-1.7198128896715512</v>
      </c>
      <c r="CF453" s="29">
        <f t="shared" si="279"/>
        <v>-1.7198128896715512</v>
      </c>
      <c r="CG453" s="29">
        <f t="shared" si="280"/>
        <v>-1.7198128896715512</v>
      </c>
      <c r="CH453" s="29">
        <f t="shared" si="281"/>
        <v>-1.7198128896715512</v>
      </c>
      <c r="CI453" s="29">
        <f t="shared" si="282"/>
        <v>-1.7198128896715512</v>
      </c>
      <c r="CJ453" s="29">
        <f t="shared" si="283"/>
        <v>-1.7198128896715512</v>
      </c>
      <c r="CK453" s="29">
        <f t="shared" si="284"/>
        <v>-1.7198128896715512</v>
      </c>
      <c r="CL453" s="29">
        <f t="shared" si="285"/>
        <v>-1.7198128896715512</v>
      </c>
      <c r="CM453" s="29">
        <f t="shared" si="286"/>
        <v>-1.7198128896715512</v>
      </c>
      <c r="CN453" s="29">
        <f t="shared" si="287"/>
        <v>-1.7198128896715512</v>
      </c>
      <c r="CO453" s="29">
        <f t="shared" si="288"/>
        <v>-1.7198128896715512</v>
      </c>
      <c r="CQ453" s="29">
        <f t="shared" si="289"/>
        <v>-11.91</v>
      </c>
      <c r="CR453" s="29">
        <f t="shared" si="290"/>
        <v>-11.91</v>
      </c>
      <c r="CS453" s="29">
        <f t="shared" si="291"/>
        <v>-11.91</v>
      </c>
      <c r="CT453" s="29">
        <f t="shared" si="292"/>
        <v>-11.91</v>
      </c>
      <c r="CU453" s="29">
        <f t="shared" si="293"/>
        <v>-11.91</v>
      </c>
      <c r="CV453" s="29">
        <f t="shared" si="294"/>
        <v>-11.91</v>
      </c>
      <c r="CW453" s="29">
        <f t="shared" si="295"/>
        <v>-11.91</v>
      </c>
      <c r="CX453" s="29">
        <f t="shared" si="296"/>
        <v>-11.91</v>
      </c>
      <c r="CY453" s="29">
        <f t="shared" si="297"/>
        <v>-11.91</v>
      </c>
      <c r="CZ453" s="29">
        <f t="shared" si="298"/>
        <v>-11.91</v>
      </c>
      <c r="DA453" s="29">
        <f t="shared" si="299"/>
        <v>-11.91</v>
      </c>
      <c r="DB453" s="29">
        <f t="shared" si="300"/>
        <v>-11.91</v>
      </c>
      <c r="DC453" s="29">
        <f t="shared" si="301"/>
        <v>-11.91</v>
      </c>
    </row>
    <row r="454" spans="11:107" s="2" customFormat="1">
      <c r="K454" s="17" t="s">
        <v>18</v>
      </c>
      <c r="L454" s="17" t="s">
        <v>493</v>
      </c>
      <c r="M454" s="17" t="s">
        <v>492</v>
      </c>
      <c r="N454" s="2" t="str">
        <f t="shared" si="306"/>
        <v>ED8BF03199AH3JM1</v>
      </c>
      <c r="O454" s="2" t="str">
        <f t="shared" si="305"/>
        <v>AHW</v>
      </c>
      <c r="P454" s="2" t="str">
        <f t="shared" si="307"/>
        <v>ED8B-F03199-AHW</v>
      </c>
      <c r="Q454" s="2" t="s">
        <v>3305</v>
      </c>
      <c r="R454" s="2" t="s">
        <v>3306</v>
      </c>
      <c r="S454" s="2" t="s">
        <v>2709</v>
      </c>
      <c r="T454" s="2">
        <v>1</v>
      </c>
      <c r="U454" s="2">
        <v>1</v>
      </c>
      <c r="V454" s="2">
        <v>1</v>
      </c>
      <c r="W454" s="2">
        <v>1</v>
      </c>
      <c r="X454" s="2">
        <v>1</v>
      </c>
      <c r="Y454" s="2">
        <v>1</v>
      </c>
      <c r="Z454" s="2">
        <v>1</v>
      </c>
      <c r="AA454" s="2">
        <v>1</v>
      </c>
      <c r="AB454" s="2">
        <v>1</v>
      </c>
      <c r="AC454" s="2">
        <v>1</v>
      </c>
      <c r="AD454" s="2">
        <v>1</v>
      </c>
      <c r="AE454" s="2">
        <v>1</v>
      </c>
      <c r="AF454" s="2">
        <v>1</v>
      </c>
      <c r="AL454" s="2">
        <f t="shared" si="271"/>
        <v>1</v>
      </c>
      <c r="AM454" s="2" t="str">
        <f t="shared" si="272"/>
        <v>ED8B</v>
      </c>
      <c r="AN454" s="2" t="str">
        <f t="shared" si="273"/>
        <v>F03199</v>
      </c>
      <c r="AO454" s="2" t="str">
        <f t="shared" si="302"/>
        <v>AHW</v>
      </c>
      <c r="AP454" s="2" t="str">
        <f t="shared" si="274"/>
        <v>ED8B-F03199-AHW</v>
      </c>
      <c r="AQ454" s="2" t="s">
        <v>1672</v>
      </c>
      <c r="AR454" s="2" t="s">
        <v>1687</v>
      </c>
      <c r="AU454" s="2" t="s">
        <v>2136</v>
      </c>
      <c r="AV454" s="2" t="s">
        <v>3697</v>
      </c>
      <c r="AW454" s="2" t="s">
        <v>3698</v>
      </c>
      <c r="AY454" s="2" t="s">
        <v>1686</v>
      </c>
      <c r="AZ454" s="2" t="s">
        <v>1646</v>
      </c>
      <c r="BA454" s="2" t="s">
        <v>2073</v>
      </c>
      <c r="BB454" s="29"/>
      <c r="BC454" s="29"/>
      <c r="BD454" s="29"/>
      <c r="BE454" s="29"/>
      <c r="BF454" s="29"/>
      <c r="BG454" s="29">
        <v>-11.91</v>
      </c>
      <c r="BH454" s="29">
        <f t="shared" si="269"/>
        <v>0</v>
      </c>
      <c r="BI454" s="29">
        <f t="shared" si="270"/>
        <v>0</v>
      </c>
      <c r="BJ454" s="29">
        <f t="shared" si="275"/>
        <v>-11.91</v>
      </c>
      <c r="BK454" s="29">
        <f>BJ454/INDEX('EX-Rate'!A:I,MATCH('TT BoM '!BL454,'EX-Rate'!B:B,0),COLUMN('EX-Rate'!E:E))</f>
        <v>-1.7198128896715512</v>
      </c>
      <c r="BL454" s="2" t="s">
        <v>2109</v>
      </c>
      <c r="BM454" s="2" t="str">
        <f t="shared" si="304"/>
        <v>LP</v>
      </c>
      <c r="BN454" s="2" t="s">
        <v>3075</v>
      </c>
      <c r="BO454" s="2" t="s">
        <v>2709</v>
      </c>
      <c r="BQ454" s="29"/>
      <c r="BR454" s="29"/>
      <c r="BS454" s="29"/>
      <c r="BT454" s="29"/>
      <c r="BU454" s="29"/>
      <c r="BV454" s="29"/>
      <c r="CC454" s="29">
        <f t="shared" si="276"/>
        <v>-1.7198128896715512</v>
      </c>
      <c r="CD454" s="29">
        <f t="shared" si="277"/>
        <v>-1.7198128896715512</v>
      </c>
      <c r="CE454" s="29">
        <f t="shared" si="278"/>
        <v>-1.7198128896715512</v>
      </c>
      <c r="CF454" s="29">
        <f t="shared" si="279"/>
        <v>-1.7198128896715512</v>
      </c>
      <c r="CG454" s="29">
        <f t="shared" si="280"/>
        <v>-1.7198128896715512</v>
      </c>
      <c r="CH454" s="29">
        <f t="shared" si="281"/>
        <v>-1.7198128896715512</v>
      </c>
      <c r="CI454" s="29">
        <f t="shared" si="282"/>
        <v>-1.7198128896715512</v>
      </c>
      <c r="CJ454" s="29">
        <f t="shared" si="283"/>
        <v>-1.7198128896715512</v>
      </c>
      <c r="CK454" s="29">
        <f t="shared" si="284"/>
        <v>-1.7198128896715512</v>
      </c>
      <c r="CL454" s="29">
        <f t="shared" si="285"/>
        <v>-1.7198128896715512</v>
      </c>
      <c r="CM454" s="29">
        <f t="shared" si="286"/>
        <v>-1.7198128896715512</v>
      </c>
      <c r="CN454" s="29">
        <f t="shared" si="287"/>
        <v>-1.7198128896715512</v>
      </c>
      <c r="CO454" s="29">
        <f t="shared" si="288"/>
        <v>-1.7198128896715512</v>
      </c>
      <c r="CQ454" s="29">
        <f t="shared" si="289"/>
        <v>-11.91</v>
      </c>
      <c r="CR454" s="29">
        <f t="shared" si="290"/>
        <v>-11.91</v>
      </c>
      <c r="CS454" s="29">
        <f t="shared" si="291"/>
        <v>-11.91</v>
      </c>
      <c r="CT454" s="29">
        <f t="shared" si="292"/>
        <v>-11.91</v>
      </c>
      <c r="CU454" s="29">
        <f t="shared" si="293"/>
        <v>-11.91</v>
      </c>
      <c r="CV454" s="29">
        <f t="shared" si="294"/>
        <v>-11.91</v>
      </c>
      <c r="CW454" s="29">
        <f t="shared" si="295"/>
        <v>-11.91</v>
      </c>
      <c r="CX454" s="29">
        <f t="shared" si="296"/>
        <v>-11.91</v>
      </c>
      <c r="CY454" s="29">
        <f t="shared" si="297"/>
        <v>-11.91</v>
      </c>
      <c r="CZ454" s="29">
        <f t="shared" si="298"/>
        <v>-11.91</v>
      </c>
      <c r="DA454" s="29">
        <f t="shared" si="299"/>
        <v>-11.91</v>
      </c>
      <c r="DB454" s="29">
        <f t="shared" si="300"/>
        <v>-11.91</v>
      </c>
      <c r="DC454" s="29">
        <f t="shared" si="301"/>
        <v>-11.91</v>
      </c>
    </row>
    <row r="455" spans="11:107" s="2" customFormat="1">
      <c r="K455" s="17" t="s">
        <v>77</v>
      </c>
      <c r="L455" s="17" t="s">
        <v>494</v>
      </c>
      <c r="M455" s="17" t="s">
        <v>20</v>
      </c>
      <c r="N455" s="2" t="str">
        <f t="shared" si="306"/>
        <v>JD8BF03410AA</v>
      </c>
      <c r="O455" s="2" t="str">
        <f t="shared" si="305"/>
        <v>AA</v>
      </c>
      <c r="P455" s="2" t="str">
        <f t="shared" si="307"/>
        <v>JD8B-F03410-AA</v>
      </c>
      <c r="Q455" s="2" t="s">
        <v>1375</v>
      </c>
      <c r="R455" s="2" t="s">
        <v>1375</v>
      </c>
      <c r="S455" s="2" t="s">
        <v>1375</v>
      </c>
      <c r="T455" s="2">
        <v>1</v>
      </c>
      <c r="U455" s="2">
        <v>1</v>
      </c>
      <c r="V455" s="2">
        <v>1</v>
      </c>
      <c r="W455" s="2">
        <v>1</v>
      </c>
      <c r="X455" s="2">
        <v>1</v>
      </c>
      <c r="Y455" s="2">
        <v>1</v>
      </c>
      <c r="Z455" s="2">
        <v>1</v>
      </c>
      <c r="AA455" s="2">
        <v>1</v>
      </c>
      <c r="AB455" s="2">
        <v>1</v>
      </c>
      <c r="AC455" s="2">
        <v>1</v>
      </c>
      <c r="AD455" s="2">
        <v>1</v>
      </c>
      <c r="AE455" s="2">
        <v>1</v>
      </c>
      <c r="AF455" s="2">
        <v>1</v>
      </c>
      <c r="AL455" s="2">
        <f t="shared" si="271"/>
        <v>1</v>
      </c>
      <c r="AM455" s="2" t="str">
        <f t="shared" si="272"/>
        <v>JD8B</v>
      </c>
      <c r="AN455" s="2" t="str">
        <f t="shared" si="273"/>
        <v>F03410</v>
      </c>
      <c r="AO455" s="2" t="str">
        <f t="shared" si="302"/>
        <v>AA</v>
      </c>
      <c r="AP455" s="2" t="str">
        <f t="shared" si="274"/>
        <v>JD8B-F03410-AA</v>
      </c>
      <c r="AQ455" s="2" t="s">
        <v>1672</v>
      </c>
      <c r="AR455" s="2" t="s">
        <v>1676</v>
      </c>
      <c r="AU455" s="2" t="s">
        <v>2122</v>
      </c>
      <c r="AV455" s="2" t="s">
        <v>2123</v>
      </c>
      <c r="AY455" s="2">
        <v>0</v>
      </c>
      <c r="AZ455" s="2" t="s">
        <v>2124</v>
      </c>
      <c r="BA455" s="2" t="s">
        <v>2073</v>
      </c>
      <c r="BB455" s="29">
        <v>-22.49</v>
      </c>
      <c r="BC455" s="29">
        <v>0</v>
      </c>
      <c r="BD455" s="29">
        <v>0</v>
      </c>
      <c r="BE455" s="29">
        <v>0</v>
      </c>
      <c r="BF455" s="29">
        <v>0</v>
      </c>
      <c r="BG455" s="29">
        <v>-22.49</v>
      </c>
      <c r="BH455" s="29">
        <f t="shared" si="269"/>
        <v>0</v>
      </c>
      <c r="BI455" s="29">
        <f t="shared" si="270"/>
        <v>0</v>
      </c>
      <c r="BJ455" s="29">
        <f t="shared" si="275"/>
        <v>-22.49</v>
      </c>
      <c r="BK455" s="29">
        <f>BJ455/INDEX('EX-Rate'!A:I,MATCH('TT BoM '!BL455,'EX-Rate'!B:B,0),COLUMN('EX-Rate'!E:E))</f>
        <v>-3.247572786625792</v>
      </c>
      <c r="BL455" s="2" t="s">
        <v>2109</v>
      </c>
      <c r="BM455" s="2" t="str">
        <f t="shared" si="304"/>
        <v>LP</v>
      </c>
      <c r="BQ455" s="29">
        <v>-999919.26</v>
      </c>
      <c r="BR455" s="29">
        <v>0</v>
      </c>
      <c r="BS455" s="29"/>
      <c r="BT455" s="29">
        <v>0</v>
      </c>
      <c r="BU455" s="29">
        <v>0</v>
      </c>
      <c r="BV455" s="29">
        <v>0</v>
      </c>
      <c r="BW455" s="2">
        <v>0</v>
      </c>
      <c r="CC455" s="29">
        <f t="shared" si="276"/>
        <v>-3.247572786625792</v>
      </c>
      <c r="CD455" s="29">
        <f t="shared" si="277"/>
        <v>-3.247572786625792</v>
      </c>
      <c r="CE455" s="29">
        <f t="shared" si="278"/>
        <v>-3.247572786625792</v>
      </c>
      <c r="CF455" s="29">
        <f t="shared" si="279"/>
        <v>-3.247572786625792</v>
      </c>
      <c r="CG455" s="29">
        <f t="shared" si="280"/>
        <v>-3.247572786625792</v>
      </c>
      <c r="CH455" s="29">
        <f t="shared" si="281"/>
        <v>-3.247572786625792</v>
      </c>
      <c r="CI455" s="29">
        <f t="shared" si="282"/>
        <v>-3.247572786625792</v>
      </c>
      <c r="CJ455" s="29">
        <f t="shared" si="283"/>
        <v>-3.247572786625792</v>
      </c>
      <c r="CK455" s="29">
        <f t="shared" si="284"/>
        <v>-3.247572786625792</v>
      </c>
      <c r="CL455" s="29">
        <f t="shared" si="285"/>
        <v>-3.247572786625792</v>
      </c>
      <c r="CM455" s="29">
        <f t="shared" si="286"/>
        <v>-3.247572786625792</v>
      </c>
      <c r="CN455" s="29">
        <f t="shared" si="287"/>
        <v>-3.247572786625792</v>
      </c>
      <c r="CO455" s="29">
        <f t="shared" si="288"/>
        <v>-3.247572786625792</v>
      </c>
      <c r="CQ455" s="29">
        <f t="shared" si="289"/>
        <v>-22.49</v>
      </c>
      <c r="CR455" s="29">
        <f t="shared" si="290"/>
        <v>-22.49</v>
      </c>
      <c r="CS455" s="29">
        <f t="shared" si="291"/>
        <v>-22.49</v>
      </c>
      <c r="CT455" s="29">
        <f t="shared" si="292"/>
        <v>-22.49</v>
      </c>
      <c r="CU455" s="29">
        <f t="shared" si="293"/>
        <v>-22.49</v>
      </c>
      <c r="CV455" s="29">
        <f t="shared" si="294"/>
        <v>-22.49</v>
      </c>
      <c r="CW455" s="29">
        <f t="shared" si="295"/>
        <v>-22.49</v>
      </c>
      <c r="CX455" s="29">
        <f t="shared" si="296"/>
        <v>-22.49</v>
      </c>
      <c r="CY455" s="29">
        <f t="shared" si="297"/>
        <v>-22.49</v>
      </c>
      <c r="CZ455" s="29">
        <f t="shared" si="298"/>
        <v>-22.49</v>
      </c>
      <c r="DA455" s="29">
        <f t="shared" si="299"/>
        <v>-22.49</v>
      </c>
      <c r="DB455" s="29">
        <f t="shared" si="300"/>
        <v>-22.49</v>
      </c>
      <c r="DC455" s="29">
        <f t="shared" si="301"/>
        <v>-22.49</v>
      </c>
    </row>
    <row r="456" spans="11:107" s="2" customFormat="1">
      <c r="K456" s="17" t="s">
        <v>18</v>
      </c>
      <c r="L456" s="17" t="s">
        <v>495</v>
      </c>
      <c r="M456" s="17" t="s">
        <v>496</v>
      </c>
      <c r="N456" s="2" t="str">
        <f t="shared" si="306"/>
        <v>ED8BF04100AJ3JM1</v>
      </c>
      <c r="O456" s="2" t="str">
        <f t="shared" si="305"/>
        <v>AJW</v>
      </c>
      <c r="P456" s="2" t="str">
        <f t="shared" si="307"/>
        <v>ED8B-F04100-AJW</v>
      </c>
      <c r="Q456" s="2" t="s">
        <v>3305</v>
      </c>
      <c r="R456" s="2" t="s">
        <v>3306</v>
      </c>
      <c r="S456" s="2" t="s">
        <v>3149</v>
      </c>
      <c r="T456" s="2" t="s">
        <v>1375</v>
      </c>
      <c r="U456" s="2" t="s">
        <v>1375</v>
      </c>
      <c r="V456" s="2">
        <v>1</v>
      </c>
      <c r="W456" s="2">
        <v>1</v>
      </c>
      <c r="X456" s="2">
        <v>1</v>
      </c>
      <c r="Y456" s="2">
        <v>1</v>
      </c>
      <c r="Z456" s="2">
        <v>1</v>
      </c>
      <c r="AA456" s="2">
        <v>1</v>
      </c>
      <c r="AB456" s="2" t="s">
        <v>1375</v>
      </c>
      <c r="AC456" s="2" t="s">
        <v>1375</v>
      </c>
      <c r="AD456" s="2">
        <v>1</v>
      </c>
      <c r="AE456" s="2">
        <v>1</v>
      </c>
      <c r="AF456" s="2">
        <v>1</v>
      </c>
      <c r="AL456" s="2">
        <f t="shared" si="271"/>
        <v>1</v>
      </c>
      <c r="AM456" s="2" t="str">
        <f t="shared" si="272"/>
        <v>ED8B</v>
      </c>
      <c r="AN456" s="2" t="str">
        <f t="shared" si="273"/>
        <v>F04100</v>
      </c>
      <c r="AO456" s="2" t="str">
        <f t="shared" si="302"/>
        <v>AJW</v>
      </c>
      <c r="AP456" s="2" t="str">
        <f t="shared" si="274"/>
        <v>ED8B-F04100-AJW</v>
      </c>
      <c r="AQ456" s="2" t="s">
        <v>1672</v>
      </c>
      <c r="AR456" s="2" t="s">
        <v>1676</v>
      </c>
      <c r="AU456" s="2" t="s">
        <v>2125</v>
      </c>
      <c r="AV456" s="2" t="s">
        <v>2126</v>
      </c>
      <c r="AY456" s="2" t="s">
        <v>2108</v>
      </c>
      <c r="AZ456" s="2" t="s">
        <v>1646</v>
      </c>
      <c r="BA456" s="2" t="s">
        <v>2073</v>
      </c>
      <c r="BB456" s="29">
        <v>-30.48</v>
      </c>
      <c r="BC456" s="29">
        <v>0</v>
      </c>
      <c r="BD456" s="29">
        <v>0</v>
      </c>
      <c r="BE456" s="29">
        <v>0</v>
      </c>
      <c r="BF456" s="29">
        <v>0</v>
      </c>
      <c r="BG456" s="29">
        <v>-30.48</v>
      </c>
      <c r="BH456" s="29">
        <f t="shared" si="269"/>
        <v>0</v>
      </c>
      <c r="BI456" s="29">
        <f t="shared" si="270"/>
        <v>0</v>
      </c>
      <c r="BJ456" s="29">
        <f t="shared" si="275"/>
        <v>-30.48</v>
      </c>
      <c r="BK456" s="29">
        <f>BJ456/INDEX('EX-Rate'!A:I,MATCH('TT BoM '!BL456,'EX-Rate'!B:B,0),COLUMN('EX-Rate'!E:E))</f>
        <v>-4.4013347503936924</v>
      </c>
      <c r="BL456" s="2" t="s">
        <v>2109</v>
      </c>
      <c r="BM456" s="2" t="str">
        <f t="shared" si="304"/>
        <v>LP</v>
      </c>
      <c r="BQ456" s="29">
        <v>0</v>
      </c>
      <c r="BR456" s="29">
        <v>0</v>
      </c>
      <c r="BS456" s="29"/>
      <c r="BT456" s="29">
        <v>0</v>
      </c>
      <c r="BU456" s="29">
        <v>0</v>
      </c>
      <c r="BV456" s="29">
        <v>0</v>
      </c>
      <c r="BW456" s="2">
        <v>0</v>
      </c>
      <c r="CC456" s="29">
        <f t="shared" si="276"/>
        <v>0</v>
      </c>
      <c r="CD456" s="29">
        <f t="shared" si="277"/>
        <v>0</v>
      </c>
      <c r="CE456" s="29">
        <f t="shared" si="278"/>
        <v>-4.4013347503936924</v>
      </c>
      <c r="CF456" s="29">
        <f t="shared" si="279"/>
        <v>-4.4013347503936924</v>
      </c>
      <c r="CG456" s="29">
        <f t="shared" si="280"/>
        <v>-4.4013347503936924</v>
      </c>
      <c r="CH456" s="29">
        <f t="shared" si="281"/>
        <v>-4.4013347503936924</v>
      </c>
      <c r="CI456" s="29">
        <f t="shared" si="282"/>
        <v>-4.4013347503936924</v>
      </c>
      <c r="CJ456" s="29">
        <f t="shared" si="283"/>
        <v>-4.4013347503936924</v>
      </c>
      <c r="CK456" s="29">
        <f t="shared" si="284"/>
        <v>0</v>
      </c>
      <c r="CL456" s="29">
        <f t="shared" si="285"/>
        <v>0</v>
      </c>
      <c r="CM456" s="29">
        <f t="shared" si="286"/>
        <v>-4.4013347503936924</v>
      </c>
      <c r="CN456" s="29">
        <f t="shared" si="287"/>
        <v>-4.4013347503936924</v>
      </c>
      <c r="CO456" s="29">
        <f t="shared" si="288"/>
        <v>-4.4013347503936924</v>
      </c>
      <c r="CQ456" s="29">
        <f t="shared" si="289"/>
        <v>0</v>
      </c>
      <c r="CR456" s="29">
        <f t="shared" si="290"/>
        <v>0</v>
      </c>
      <c r="CS456" s="29">
        <f t="shared" si="291"/>
        <v>-30.48</v>
      </c>
      <c r="CT456" s="29">
        <f t="shared" si="292"/>
        <v>-30.48</v>
      </c>
      <c r="CU456" s="29">
        <f t="shared" si="293"/>
        <v>-30.48</v>
      </c>
      <c r="CV456" s="29">
        <f t="shared" si="294"/>
        <v>-30.48</v>
      </c>
      <c r="CW456" s="29">
        <f t="shared" si="295"/>
        <v>-30.48</v>
      </c>
      <c r="CX456" s="29">
        <f t="shared" si="296"/>
        <v>-30.48</v>
      </c>
      <c r="CY456" s="29">
        <f t="shared" si="297"/>
        <v>0</v>
      </c>
      <c r="CZ456" s="29">
        <f t="shared" si="298"/>
        <v>0</v>
      </c>
      <c r="DA456" s="29">
        <f t="shared" si="299"/>
        <v>-30.48</v>
      </c>
      <c r="DB456" s="29">
        <f t="shared" si="300"/>
        <v>-30.48</v>
      </c>
      <c r="DC456" s="29">
        <f t="shared" si="301"/>
        <v>-30.48</v>
      </c>
    </row>
    <row r="457" spans="11:107" s="2" customFormat="1">
      <c r="K457" s="17" t="s">
        <v>18</v>
      </c>
      <c r="L457" s="17" t="s">
        <v>495</v>
      </c>
      <c r="M457" s="17" t="s">
        <v>497</v>
      </c>
      <c r="N457" s="2" t="str">
        <f t="shared" si="306"/>
        <v>ED8BF04100BD3JM1</v>
      </c>
      <c r="O457" s="2" t="str">
        <f t="shared" si="305"/>
        <v>BDW</v>
      </c>
      <c r="P457" s="2" t="str">
        <f t="shared" si="307"/>
        <v>ED8B-F04100-BDW</v>
      </c>
      <c r="Q457" s="2" t="s">
        <v>3305</v>
      </c>
      <c r="R457" s="2" t="s">
        <v>3306</v>
      </c>
      <c r="S457" s="2" t="s">
        <v>3149</v>
      </c>
      <c r="T457" s="2">
        <v>1</v>
      </c>
      <c r="U457" s="2">
        <v>1</v>
      </c>
      <c r="V457" s="2" t="s">
        <v>1375</v>
      </c>
      <c r="W457" s="2" t="s">
        <v>1375</v>
      </c>
      <c r="X457" s="2" t="s">
        <v>1375</v>
      </c>
      <c r="Y457" s="2" t="s">
        <v>1375</v>
      </c>
      <c r="Z457" s="2" t="s">
        <v>1375</v>
      </c>
      <c r="AA457" s="2" t="s">
        <v>1375</v>
      </c>
      <c r="AB457" s="2">
        <v>1</v>
      </c>
      <c r="AC457" s="2">
        <v>1</v>
      </c>
      <c r="AD457" s="2" t="s">
        <v>1375</v>
      </c>
      <c r="AE457" s="2" t="s">
        <v>1375</v>
      </c>
      <c r="AF457" s="2" t="s">
        <v>1375</v>
      </c>
      <c r="AL457" s="2">
        <f t="shared" si="271"/>
        <v>1</v>
      </c>
      <c r="AM457" s="2" t="str">
        <f t="shared" si="272"/>
        <v>ED8B</v>
      </c>
      <c r="AN457" s="2" t="str">
        <f t="shared" si="273"/>
        <v>F04100</v>
      </c>
      <c r="AO457" s="2" t="str">
        <f>TRIM(O457)</f>
        <v>BDW</v>
      </c>
      <c r="AP457" s="2" t="str">
        <f t="shared" si="274"/>
        <v>ED8B-F04100-BDW</v>
      </c>
      <c r="AQ457" s="2" t="s">
        <v>1672</v>
      </c>
      <c r="AR457" s="2" t="s">
        <v>1687</v>
      </c>
      <c r="AU457" s="2" t="s">
        <v>2125</v>
      </c>
      <c r="AV457" s="2" t="s">
        <v>3699</v>
      </c>
      <c r="AW457" s="2" t="s">
        <v>3700</v>
      </c>
      <c r="AY457" s="2" t="s">
        <v>1686</v>
      </c>
      <c r="AZ457" s="2" t="s">
        <v>1646</v>
      </c>
      <c r="BA457" s="2" t="s">
        <v>2073</v>
      </c>
      <c r="BB457" s="29"/>
      <c r="BC457" s="29"/>
      <c r="BD457" s="29"/>
      <c r="BE457" s="29"/>
      <c r="BF457" s="29"/>
      <c r="BG457" s="29">
        <v>-28.38</v>
      </c>
      <c r="BH457" s="29">
        <f t="shared" si="269"/>
        <v>0</v>
      </c>
      <c r="BI457" s="29">
        <f t="shared" si="270"/>
        <v>0</v>
      </c>
      <c r="BJ457" s="29">
        <f t="shared" si="275"/>
        <v>-28.38</v>
      </c>
      <c r="BK457" s="29">
        <f>BJ457/INDEX('EX-Rate'!A:I,MATCH('TT BoM '!BL457,'EX-Rate'!B:B,0),COLUMN('EX-Rate'!E:E))</f>
        <v>-4.0980931829453082</v>
      </c>
      <c r="BL457" s="2" t="s">
        <v>2109</v>
      </c>
      <c r="BM457" s="2" t="str">
        <f t="shared" si="304"/>
        <v>LP</v>
      </c>
      <c r="BN457" s="2" t="s">
        <v>3148</v>
      </c>
      <c r="BO457" s="2" t="s">
        <v>3149</v>
      </c>
      <c r="BQ457" s="29"/>
      <c r="BR457" s="29"/>
      <c r="BS457" s="29"/>
      <c r="BT457" s="29"/>
      <c r="BU457" s="29"/>
      <c r="BV457" s="29"/>
      <c r="CC457" s="29">
        <f t="shared" si="276"/>
        <v>-4.0980931829453082</v>
      </c>
      <c r="CD457" s="29">
        <f t="shared" si="277"/>
        <v>-4.0980931829453082</v>
      </c>
      <c r="CE457" s="29">
        <f t="shared" si="278"/>
        <v>0</v>
      </c>
      <c r="CF457" s="29">
        <f t="shared" si="279"/>
        <v>0</v>
      </c>
      <c r="CG457" s="29">
        <f t="shared" si="280"/>
        <v>0</v>
      </c>
      <c r="CH457" s="29">
        <f t="shared" si="281"/>
        <v>0</v>
      </c>
      <c r="CI457" s="29">
        <f t="shared" si="282"/>
        <v>0</v>
      </c>
      <c r="CJ457" s="29">
        <f t="shared" si="283"/>
        <v>0</v>
      </c>
      <c r="CK457" s="29">
        <f t="shared" si="284"/>
        <v>-4.0980931829453082</v>
      </c>
      <c r="CL457" s="29">
        <f t="shared" si="285"/>
        <v>-4.0980931829453082</v>
      </c>
      <c r="CM457" s="29">
        <f t="shared" si="286"/>
        <v>0</v>
      </c>
      <c r="CN457" s="29">
        <f t="shared" si="287"/>
        <v>0</v>
      </c>
      <c r="CO457" s="29">
        <f t="shared" si="288"/>
        <v>0</v>
      </c>
      <c r="CQ457" s="29">
        <f t="shared" si="289"/>
        <v>-28.38</v>
      </c>
      <c r="CR457" s="29">
        <f t="shared" si="290"/>
        <v>-28.38</v>
      </c>
      <c r="CS457" s="29">
        <f t="shared" si="291"/>
        <v>0</v>
      </c>
      <c r="CT457" s="29">
        <f t="shared" si="292"/>
        <v>0</v>
      </c>
      <c r="CU457" s="29">
        <f t="shared" si="293"/>
        <v>0</v>
      </c>
      <c r="CV457" s="29">
        <f t="shared" si="294"/>
        <v>0</v>
      </c>
      <c r="CW457" s="29">
        <f t="shared" si="295"/>
        <v>0</v>
      </c>
      <c r="CX457" s="29">
        <f t="shared" si="296"/>
        <v>0</v>
      </c>
      <c r="CY457" s="29">
        <f t="shared" si="297"/>
        <v>-28.38</v>
      </c>
      <c r="CZ457" s="29">
        <f t="shared" si="298"/>
        <v>-28.38</v>
      </c>
      <c r="DA457" s="29">
        <f t="shared" si="299"/>
        <v>0</v>
      </c>
      <c r="DB457" s="29">
        <f t="shared" si="300"/>
        <v>0</v>
      </c>
      <c r="DC457" s="29">
        <f t="shared" si="301"/>
        <v>0</v>
      </c>
    </row>
    <row r="458" spans="11:107" s="2" customFormat="1">
      <c r="K458" s="17" t="s">
        <v>18</v>
      </c>
      <c r="L458" s="17" t="s">
        <v>498</v>
      </c>
      <c r="M458" s="17" t="s">
        <v>496</v>
      </c>
      <c r="N458" s="2" t="str">
        <f t="shared" si="306"/>
        <v>ED8BF04101AJ3JM1</v>
      </c>
      <c r="O458" s="2" t="str">
        <f t="shared" si="305"/>
        <v>AJW</v>
      </c>
      <c r="P458" s="2" t="str">
        <f t="shared" si="307"/>
        <v>ED8B-F04101-AJW</v>
      </c>
      <c r="Q458" s="2" t="s">
        <v>3305</v>
      </c>
      <c r="R458" s="2" t="s">
        <v>3306</v>
      </c>
      <c r="S458" s="2" t="s">
        <v>3149</v>
      </c>
      <c r="T458" s="2" t="s">
        <v>1375</v>
      </c>
      <c r="U458" s="2" t="s">
        <v>1375</v>
      </c>
      <c r="V458" s="2">
        <v>1</v>
      </c>
      <c r="W458" s="2">
        <v>1</v>
      </c>
      <c r="X458" s="2">
        <v>1</v>
      </c>
      <c r="Y458" s="2">
        <v>1</v>
      </c>
      <c r="Z458" s="2">
        <v>1</v>
      </c>
      <c r="AA458" s="2">
        <v>1</v>
      </c>
      <c r="AB458" s="2" t="s">
        <v>1375</v>
      </c>
      <c r="AC458" s="2" t="s">
        <v>1375</v>
      </c>
      <c r="AD458" s="2">
        <v>1</v>
      </c>
      <c r="AE458" s="2">
        <v>1</v>
      </c>
      <c r="AF458" s="2">
        <v>1</v>
      </c>
      <c r="AL458" s="2">
        <f t="shared" si="271"/>
        <v>1</v>
      </c>
      <c r="AM458" s="2" t="str">
        <f t="shared" si="272"/>
        <v>ED8B</v>
      </c>
      <c r="AN458" s="2" t="str">
        <f t="shared" si="273"/>
        <v>F04101</v>
      </c>
      <c r="AO458" s="2" t="str">
        <f t="shared" si="302"/>
        <v>AJW</v>
      </c>
      <c r="AP458" s="2" t="str">
        <f t="shared" si="274"/>
        <v>ED8B-F04101-AJW</v>
      </c>
      <c r="AQ458" s="2" t="s">
        <v>1672</v>
      </c>
      <c r="AR458" s="2" t="s">
        <v>1676</v>
      </c>
      <c r="AU458" s="2" t="s">
        <v>2125</v>
      </c>
      <c r="AV458" s="2" t="s">
        <v>2127</v>
      </c>
      <c r="AY458" s="2" t="s">
        <v>2108</v>
      </c>
      <c r="AZ458" s="2" t="s">
        <v>1646</v>
      </c>
      <c r="BA458" s="2" t="s">
        <v>2073</v>
      </c>
      <c r="BB458" s="29">
        <v>-28.48</v>
      </c>
      <c r="BC458" s="29">
        <v>0</v>
      </c>
      <c r="BD458" s="29">
        <v>0</v>
      </c>
      <c r="BE458" s="29">
        <v>0</v>
      </c>
      <c r="BF458" s="29">
        <v>0</v>
      </c>
      <c r="BG458" s="29">
        <v>-28.48</v>
      </c>
      <c r="BH458" s="29">
        <f t="shared" ref="BH458:BH521" si="308">IF(BM458="SP",BG458*$BH$9,0)</f>
        <v>0</v>
      </c>
      <c r="BI458" s="29">
        <f t="shared" ref="BI458:BI521" si="309">IF(BM458="SP",(BG458+BH458)*$BI$9,0)</f>
        <v>0</v>
      </c>
      <c r="BJ458" s="29">
        <f t="shared" si="275"/>
        <v>-28.48</v>
      </c>
      <c r="BK458" s="29">
        <f>BJ458/INDEX('EX-Rate'!A:I,MATCH('TT BoM '!BL458,'EX-Rate'!B:B,0),COLUMN('EX-Rate'!E:E))</f>
        <v>-4.1125332575857074</v>
      </c>
      <c r="BL458" s="2" t="s">
        <v>2109</v>
      </c>
      <c r="BM458" s="2" t="str">
        <f t="shared" si="304"/>
        <v>LP</v>
      </c>
      <c r="BQ458" s="29">
        <v>0</v>
      </c>
      <c r="BR458" s="29">
        <v>0</v>
      </c>
      <c r="BS458" s="29"/>
      <c r="BT458" s="29">
        <v>0</v>
      </c>
      <c r="BU458" s="29">
        <v>0</v>
      </c>
      <c r="BV458" s="29">
        <v>0</v>
      </c>
      <c r="BW458" s="2">
        <v>0</v>
      </c>
      <c r="CC458" s="29">
        <f t="shared" si="276"/>
        <v>0</v>
      </c>
      <c r="CD458" s="29">
        <f t="shared" si="277"/>
        <v>0</v>
      </c>
      <c r="CE458" s="29">
        <f t="shared" si="278"/>
        <v>-4.1125332575857074</v>
      </c>
      <c r="CF458" s="29">
        <f t="shared" si="279"/>
        <v>-4.1125332575857074</v>
      </c>
      <c r="CG458" s="29">
        <f t="shared" si="280"/>
        <v>-4.1125332575857074</v>
      </c>
      <c r="CH458" s="29">
        <f t="shared" si="281"/>
        <v>-4.1125332575857074</v>
      </c>
      <c r="CI458" s="29">
        <f t="shared" si="282"/>
        <v>-4.1125332575857074</v>
      </c>
      <c r="CJ458" s="29">
        <f t="shared" si="283"/>
        <v>-4.1125332575857074</v>
      </c>
      <c r="CK458" s="29">
        <f t="shared" si="284"/>
        <v>0</v>
      </c>
      <c r="CL458" s="29">
        <f t="shared" si="285"/>
        <v>0</v>
      </c>
      <c r="CM458" s="29">
        <f t="shared" si="286"/>
        <v>-4.1125332575857074</v>
      </c>
      <c r="CN458" s="29">
        <f t="shared" si="287"/>
        <v>-4.1125332575857074</v>
      </c>
      <c r="CO458" s="29">
        <f t="shared" si="288"/>
        <v>-4.1125332575857074</v>
      </c>
      <c r="CQ458" s="29">
        <f t="shared" si="289"/>
        <v>0</v>
      </c>
      <c r="CR458" s="29">
        <f t="shared" si="290"/>
        <v>0</v>
      </c>
      <c r="CS458" s="29">
        <f t="shared" si="291"/>
        <v>-28.48</v>
      </c>
      <c r="CT458" s="29">
        <f t="shared" si="292"/>
        <v>-28.48</v>
      </c>
      <c r="CU458" s="29">
        <f t="shared" si="293"/>
        <v>-28.48</v>
      </c>
      <c r="CV458" s="29">
        <f t="shared" si="294"/>
        <v>-28.48</v>
      </c>
      <c r="CW458" s="29">
        <f t="shared" si="295"/>
        <v>-28.48</v>
      </c>
      <c r="CX458" s="29">
        <f t="shared" si="296"/>
        <v>-28.48</v>
      </c>
      <c r="CY458" s="29">
        <f t="shared" si="297"/>
        <v>0</v>
      </c>
      <c r="CZ458" s="29">
        <f t="shared" si="298"/>
        <v>0</v>
      </c>
      <c r="DA458" s="29">
        <f t="shared" si="299"/>
        <v>-28.48</v>
      </c>
      <c r="DB458" s="29">
        <f t="shared" si="300"/>
        <v>-28.48</v>
      </c>
      <c r="DC458" s="29">
        <f t="shared" si="301"/>
        <v>-28.48</v>
      </c>
    </row>
    <row r="459" spans="11:107" s="2" customFormat="1">
      <c r="K459" s="17" t="s">
        <v>18</v>
      </c>
      <c r="L459" s="17" t="s">
        <v>498</v>
      </c>
      <c r="M459" s="17" t="s">
        <v>497</v>
      </c>
      <c r="N459" s="2" t="str">
        <f t="shared" si="306"/>
        <v>ED8BF04101BD3JM1</v>
      </c>
      <c r="O459" s="2" t="str">
        <f t="shared" si="305"/>
        <v>BDW</v>
      </c>
      <c r="P459" s="2" t="str">
        <f t="shared" si="307"/>
        <v>ED8B-F04101-BDW</v>
      </c>
      <c r="Q459" s="2" t="s">
        <v>3305</v>
      </c>
      <c r="R459" s="2" t="s">
        <v>3306</v>
      </c>
      <c r="S459" s="2" t="s">
        <v>3149</v>
      </c>
      <c r="T459" s="2">
        <v>1</v>
      </c>
      <c r="U459" s="2">
        <v>1</v>
      </c>
      <c r="V459" s="2" t="s">
        <v>1375</v>
      </c>
      <c r="W459" s="2" t="s">
        <v>1375</v>
      </c>
      <c r="X459" s="2" t="s">
        <v>1375</v>
      </c>
      <c r="Y459" s="2" t="s">
        <v>1375</v>
      </c>
      <c r="Z459" s="2" t="s">
        <v>1375</v>
      </c>
      <c r="AA459" s="2" t="s">
        <v>1375</v>
      </c>
      <c r="AB459" s="2">
        <v>1</v>
      </c>
      <c r="AC459" s="2">
        <v>1</v>
      </c>
      <c r="AD459" s="2" t="s">
        <v>1375</v>
      </c>
      <c r="AE459" s="2" t="s">
        <v>1375</v>
      </c>
      <c r="AF459" s="2" t="s">
        <v>1375</v>
      </c>
      <c r="AL459" s="2">
        <f t="shared" ref="AL459:AL522" si="310">COUNTIF($AP$10:$AP$4000,AP459)</f>
        <v>1</v>
      </c>
      <c r="AM459" s="2" t="str">
        <f t="shared" ref="AM459:AM522" si="311">TRIM(K459)</f>
        <v>ED8B</v>
      </c>
      <c r="AN459" s="2" t="str">
        <f t="shared" ref="AN459:AN522" si="312">TRIM(L459)</f>
        <v>F04101</v>
      </c>
      <c r="AO459" s="2" t="str">
        <f>TRIM(O459)</f>
        <v>BDW</v>
      </c>
      <c r="AP459" s="2" t="str">
        <f t="shared" ref="AP459:AP522" si="313">TRIM(AM459)&amp;"-"&amp;TRIM(AN459)&amp;"-"&amp;TRIM(AO459)</f>
        <v>ED8B-F04101-BDW</v>
      </c>
      <c r="AQ459" s="2" t="s">
        <v>1672</v>
      </c>
      <c r="AR459" s="2" t="s">
        <v>1687</v>
      </c>
      <c r="AU459" s="2" t="s">
        <v>2125</v>
      </c>
      <c r="AV459" s="2" t="s">
        <v>3699</v>
      </c>
      <c r="AW459" s="2" t="s">
        <v>3700</v>
      </c>
      <c r="AY459" s="2" t="s">
        <v>1686</v>
      </c>
      <c r="AZ459" s="2" t="s">
        <v>1646</v>
      </c>
      <c r="BA459" s="2" t="s">
        <v>2073</v>
      </c>
      <c r="BB459" s="29"/>
      <c r="BC459" s="29"/>
      <c r="BD459" s="29"/>
      <c r="BE459" s="29"/>
      <c r="BF459" s="29"/>
      <c r="BG459" s="29">
        <v>-26.37</v>
      </c>
      <c r="BH459" s="29">
        <f t="shared" si="308"/>
        <v>0</v>
      </c>
      <c r="BI459" s="29">
        <f t="shared" si="309"/>
        <v>0</v>
      </c>
      <c r="BJ459" s="29">
        <f t="shared" ref="BJ459:BJ522" si="314">SUM(BG459:BI459)</f>
        <v>-26.37</v>
      </c>
      <c r="BK459" s="29">
        <f>BJ459/INDEX('EX-Rate'!A:I,MATCH('TT BoM '!BL459,'EX-Rate'!B:B,0),COLUMN('EX-Rate'!E:E))</f>
        <v>-3.8078476826732834</v>
      </c>
      <c r="BL459" s="2" t="s">
        <v>2109</v>
      </c>
      <c r="BM459" s="2" t="str">
        <f t="shared" si="304"/>
        <v>LP</v>
      </c>
      <c r="BN459" s="2" t="s">
        <v>3148</v>
      </c>
      <c r="BO459" s="2" t="s">
        <v>3149</v>
      </c>
      <c r="BQ459" s="29"/>
      <c r="BR459" s="29"/>
      <c r="BS459" s="29"/>
      <c r="BT459" s="29"/>
      <c r="BU459" s="29"/>
      <c r="BV459" s="29"/>
      <c r="CC459" s="29">
        <f t="shared" ref="CC459:CC522" si="315">SUM(T459)*$BK459</f>
        <v>-3.8078476826732834</v>
      </c>
      <c r="CD459" s="29">
        <f t="shared" ref="CD459:CD522" si="316">SUM(U459)*$BK459</f>
        <v>-3.8078476826732834</v>
      </c>
      <c r="CE459" s="29">
        <f t="shared" ref="CE459:CE522" si="317">SUM(V459)*$BK459</f>
        <v>0</v>
      </c>
      <c r="CF459" s="29">
        <f t="shared" ref="CF459:CF522" si="318">SUM(W459)*$BK459</f>
        <v>0</v>
      </c>
      <c r="CG459" s="29">
        <f t="shared" ref="CG459:CG522" si="319">SUM(X459)*$BK459</f>
        <v>0</v>
      </c>
      <c r="CH459" s="29">
        <f t="shared" ref="CH459:CH522" si="320">SUM(Y459)*$BK459</f>
        <v>0</v>
      </c>
      <c r="CI459" s="29">
        <f t="shared" ref="CI459:CI522" si="321">SUM(Z459)*$BK459</f>
        <v>0</v>
      </c>
      <c r="CJ459" s="29">
        <f t="shared" ref="CJ459:CJ522" si="322">SUM(AA459)*$BK459</f>
        <v>0</v>
      </c>
      <c r="CK459" s="29">
        <f t="shared" ref="CK459:CK522" si="323">SUM(AB459)*$BK459</f>
        <v>-3.8078476826732834</v>
      </c>
      <c r="CL459" s="29">
        <f t="shared" ref="CL459:CL522" si="324">SUM(AC459)*$BK459</f>
        <v>-3.8078476826732834</v>
      </c>
      <c r="CM459" s="29">
        <f t="shared" ref="CM459:CM522" si="325">SUM(AD459)*$BK459</f>
        <v>0</v>
      </c>
      <c r="CN459" s="29">
        <f t="shared" ref="CN459:CN522" si="326">SUM(AE459)*$BK459</f>
        <v>0</v>
      </c>
      <c r="CO459" s="29">
        <f t="shared" ref="CO459:CO522" si="327">SUM(AF459)*$BK459</f>
        <v>0</v>
      </c>
      <c r="CQ459" s="29">
        <f t="shared" ref="CQ459:CQ522" si="328">SUM(T459)*$BJ459</f>
        <v>-26.37</v>
      </c>
      <c r="CR459" s="29">
        <f t="shared" ref="CR459:CR522" si="329">SUM(U459)*$BJ459</f>
        <v>-26.37</v>
      </c>
      <c r="CS459" s="29">
        <f t="shared" ref="CS459:CS522" si="330">SUM(V459)*$BJ459</f>
        <v>0</v>
      </c>
      <c r="CT459" s="29">
        <f t="shared" ref="CT459:CT522" si="331">SUM(W459)*$BJ459</f>
        <v>0</v>
      </c>
      <c r="CU459" s="29">
        <f t="shared" ref="CU459:CU522" si="332">SUM(X459)*$BJ459</f>
        <v>0</v>
      </c>
      <c r="CV459" s="29">
        <f t="shared" ref="CV459:CV522" si="333">SUM(Y459)*$BJ459</f>
        <v>0</v>
      </c>
      <c r="CW459" s="29">
        <f t="shared" ref="CW459:CW522" si="334">SUM(Z459)*$BJ459</f>
        <v>0</v>
      </c>
      <c r="CX459" s="29">
        <f t="shared" ref="CX459:CX522" si="335">SUM(AA459)*$BJ459</f>
        <v>0</v>
      </c>
      <c r="CY459" s="29">
        <f t="shared" ref="CY459:CY522" si="336">SUM(AB459)*$BJ459</f>
        <v>-26.37</v>
      </c>
      <c r="CZ459" s="29">
        <f t="shared" ref="CZ459:CZ522" si="337">SUM(AC459)*$BJ459</f>
        <v>-26.37</v>
      </c>
      <c r="DA459" s="29">
        <f t="shared" ref="DA459:DA522" si="338">SUM(AD459)*$BJ459</f>
        <v>0</v>
      </c>
      <c r="DB459" s="29">
        <f t="shared" ref="DB459:DB522" si="339">SUM(AE459)*$BJ459</f>
        <v>0</v>
      </c>
      <c r="DC459" s="29">
        <f t="shared" ref="DC459:DC522" si="340">SUM(AF459)*$BJ459</f>
        <v>0</v>
      </c>
    </row>
    <row r="460" spans="11:107" s="2" customFormat="1">
      <c r="K460" s="17" t="s">
        <v>18</v>
      </c>
      <c r="L460" s="17" t="s">
        <v>499</v>
      </c>
      <c r="M460" s="17" t="s">
        <v>501</v>
      </c>
      <c r="N460" s="2" t="str">
        <f t="shared" si="306"/>
        <v>ED8BF04293AD3JM4</v>
      </c>
      <c r="O460" s="2" t="str">
        <f t="shared" si="305"/>
        <v>ADW</v>
      </c>
      <c r="P460" s="2" t="str">
        <f t="shared" si="307"/>
        <v>ED8B-F04293-ADW</v>
      </c>
      <c r="Q460" s="2" t="s">
        <v>3305</v>
      </c>
      <c r="R460" s="2" t="s">
        <v>3306</v>
      </c>
      <c r="S460" s="2" t="s">
        <v>2439</v>
      </c>
      <c r="T460" s="2" t="s">
        <v>1375</v>
      </c>
      <c r="U460" s="2" t="s">
        <v>1375</v>
      </c>
      <c r="V460" s="2" t="s">
        <v>1375</v>
      </c>
      <c r="W460" s="2" t="s">
        <v>1375</v>
      </c>
      <c r="X460" s="2">
        <v>1</v>
      </c>
      <c r="Y460" s="2">
        <v>1</v>
      </c>
      <c r="Z460" s="2" t="s">
        <v>1375</v>
      </c>
      <c r="AA460" s="2">
        <v>1</v>
      </c>
      <c r="AB460" s="2" t="s">
        <v>1375</v>
      </c>
      <c r="AC460" s="2" t="s">
        <v>1375</v>
      </c>
      <c r="AD460" s="2" t="s">
        <v>1375</v>
      </c>
      <c r="AE460" s="2" t="s">
        <v>1375</v>
      </c>
      <c r="AF460" s="2" t="s">
        <v>1375</v>
      </c>
      <c r="AL460" s="2">
        <f t="shared" si="310"/>
        <v>1</v>
      </c>
      <c r="AM460" s="2" t="str">
        <f t="shared" si="311"/>
        <v>ED8B</v>
      </c>
      <c r="AN460" s="2" t="str">
        <f t="shared" si="312"/>
        <v>F04293</v>
      </c>
      <c r="AO460" s="2" t="str">
        <f t="shared" ref="AO460:AO521" si="341">TRIM(O460)</f>
        <v>ADW</v>
      </c>
      <c r="AP460" s="2" t="str">
        <f t="shared" si="313"/>
        <v>ED8B-F04293-ADW</v>
      </c>
      <c r="AQ460" s="2" t="s">
        <v>1672</v>
      </c>
      <c r="AR460" s="2" t="s">
        <v>1673</v>
      </c>
      <c r="AS460" s="2">
        <v>0</v>
      </c>
      <c r="AT460" s="2" t="s">
        <v>2160</v>
      </c>
      <c r="AU460" s="2" t="s">
        <v>2161</v>
      </c>
      <c r="AV460" s="2" t="s">
        <v>2162</v>
      </c>
      <c r="AW460" s="2">
        <v>0</v>
      </c>
      <c r="AX460" s="2">
        <v>0</v>
      </c>
      <c r="AY460" s="2" t="s">
        <v>2108</v>
      </c>
      <c r="AZ460" s="2" t="s">
        <v>1646</v>
      </c>
      <c r="BA460" s="2" t="s">
        <v>2073</v>
      </c>
      <c r="BB460" s="29">
        <v>-11.34</v>
      </c>
      <c r="BC460" s="29">
        <v>0</v>
      </c>
      <c r="BD460" s="29">
        <v>-0.1</v>
      </c>
      <c r="BE460" s="29">
        <v>0</v>
      </c>
      <c r="BF460" s="29">
        <v>0</v>
      </c>
      <c r="BG460" s="29">
        <v>-11.44</v>
      </c>
      <c r="BH460" s="29">
        <f t="shared" si="308"/>
        <v>0</v>
      </c>
      <c r="BI460" s="29">
        <f t="shared" si="309"/>
        <v>0</v>
      </c>
      <c r="BJ460" s="29">
        <f t="shared" si="314"/>
        <v>-11.44</v>
      </c>
      <c r="BK460" s="29">
        <f>BJ460/INDEX('EX-Rate'!A:I,MATCH('TT BoM '!BL460,'EX-Rate'!B:B,0),COLUMN('EX-Rate'!E:E))</f>
        <v>-1.6519445388616747</v>
      </c>
      <c r="BL460" s="2" t="s">
        <v>2109</v>
      </c>
      <c r="BM460" s="2" t="str">
        <f t="shared" si="304"/>
        <v>LP</v>
      </c>
      <c r="BN460" s="2" t="s">
        <v>2438</v>
      </c>
      <c r="BO460" s="2" t="s">
        <v>2439</v>
      </c>
      <c r="BQ460" s="29">
        <v>0</v>
      </c>
      <c r="BR460" s="29">
        <v>0</v>
      </c>
      <c r="BS460" s="29"/>
      <c r="BT460" s="29">
        <v>0</v>
      </c>
      <c r="BU460" s="29">
        <v>0</v>
      </c>
      <c r="BV460" s="29">
        <v>0</v>
      </c>
      <c r="CC460" s="29">
        <f t="shared" si="315"/>
        <v>0</v>
      </c>
      <c r="CD460" s="29">
        <f t="shared" si="316"/>
        <v>0</v>
      </c>
      <c r="CE460" s="29">
        <f t="shared" si="317"/>
        <v>0</v>
      </c>
      <c r="CF460" s="29">
        <f t="shared" si="318"/>
        <v>0</v>
      </c>
      <c r="CG460" s="29">
        <f t="shared" si="319"/>
        <v>-1.6519445388616747</v>
      </c>
      <c r="CH460" s="29">
        <f t="shared" si="320"/>
        <v>-1.6519445388616747</v>
      </c>
      <c r="CI460" s="29">
        <f t="shared" si="321"/>
        <v>0</v>
      </c>
      <c r="CJ460" s="29">
        <f t="shared" si="322"/>
        <v>-1.6519445388616747</v>
      </c>
      <c r="CK460" s="29">
        <f t="shared" si="323"/>
        <v>0</v>
      </c>
      <c r="CL460" s="29">
        <f t="shared" si="324"/>
        <v>0</v>
      </c>
      <c r="CM460" s="29">
        <f t="shared" si="325"/>
        <v>0</v>
      </c>
      <c r="CN460" s="29">
        <f t="shared" si="326"/>
        <v>0</v>
      </c>
      <c r="CO460" s="29">
        <f t="shared" si="327"/>
        <v>0</v>
      </c>
      <c r="CQ460" s="29">
        <f t="shared" si="328"/>
        <v>0</v>
      </c>
      <c r="CR460" s="29">
        <f t="shared" si="329"/>
        <v>0</v>
      </c>
      <c r="CS460" s="29">
        <f t="shared" si="330"/>
        <v>0</v>
      </c>
      <c r="CT460" s="29">
        <f t="shared" si="331"/>
        <v>0</v>
      </c>
      <c r="CU460" s="29">
        <f t="shared" si="332"/>
        <v>-11.44</v>
      </c>
      <c r="CV460" s="29">
        <f t="shared" si="333"/>
        <v>-11.44</v>
      </c>
      <c r="CW460" s="29">
        <f t="shared" si="334"/>
        <v>0</v>
      </c>
      <c r="CX460" s="29">
        <f t="shared" si="335"/>
        <v>-11.44</v>
      </c>
      <c r="CY460" s="29">
        <f t="shared" si="336"/>
        <v>0</v>
      </c>
      <c r="CZ460" s="29">
        <f t="shared" si="337"/>
        <v>0</v>
      </c>
      <c r="DA460" s="29">
        <f t="shared" si="338"/>
        <v>0</v>
      </c>
      <c r="DB460" s="29">
        <f t="shared" si="339"/>
        <v>0</v>
      </c>
      <c r="DC460" s="29">
        <f t="shared" si="340"/>
        <v>0</v>
      </c>
    </row>
    <row r="461" spans="11:107" s="2" customFormat="1">
      <c r="K461" s="17" t="s">
        <v>18</v>
      </c>
      <c r="L461" s="17" t="s">
        <v>499</v>
      </c>
      <c r="M461" s="17" t="s">
        <v>503</v>
      </c>
      <c r="N461" s="2" t="str">
        <f t="shared" si="306"/>
        <v>ED8BF04293BA3JM4</v>
      </c>
      <c r="O461" s="2" t="str">
        <f t="shared" si="305"/>
        <v>BAW</v>
      </c>
      <c r="P461" s="2" t="str">
        <f t="shared" si="307"/>
        <v>ED8B-F04293-BAW</v>
      </c>
      <c r="Q461" s="2" t="s">
        <v>3305</v>
      </c>
      <c r="R461" s="2" t="s">
        <v>3306</v>
      </c>
      <c r="S461" s="2" t="s">
        <v>2439</v>
      </c>
      <c r="T461" s="2">
        <v>1</v>
      </c>
      <c r="U461" s="2">
        <v>1</v>
      </c>
      <c r="V461" s="2">
        <v>1</v>
      </c>
      <c r="W461" s="2">
        <v>1</v>
      </c>
      <c r="X461" s="2" t="s">
        <v>1375</v>
      </c>
      <c r="Y461" s="2" t="s">
        <v>1375</v>
      </c>
      <c r="Z461" s="2">
        <v>1</v>
      </c>
      <c r="AA461" s="2" t="s">
        <v>1375</v>
      </c>
      <c r="AB461" s="2">
        <v>1</v>
      </c>
      <c r="AC461" s="2">
        <v>1</v>
      </c>
      <c r="AD461" s="2">
        <v>1</v>
      </c>
      <c r="AE461" s="2">
        <v>1</v>
      </c>
      <c r="AF461" s="2">
        <v>1</v>
      </c>
      <c r="AL461" s="2">
        <f t="shared" si="310"/>
        <v>1</v>
      </c>
      <c r="AM461" s="2" t="str">
        <f t="shared" si="311"/>
        <v>ED8B</v>
      </c>
      <c r="AN461" s="2" t="str">
        <f t="shared" si="312"/>
        <v>F04293</v>
      </c>
      <c r="AO461" s="2" t="str">
        <f t="shared" si="341"/>
        <v>BAW</v>
      </c>
      <c r="AP461" s="2" t="str">
        <f t="shared" si="313"/>
        <v>ED8B-F04293-BAW</v>
      </c>
      <c r="AQ461" s="2" t="s">
        <v>1672</v>
      </c>
      <c r="AR461" s="2" t="s">
        <v>1673</v>
      </c>
      <c r="AS461" s="2">
        <v>0</v>
      </c>
      <c r="AT461" s="2" t="s">
        <v>2160</v>
      </c>
      <c r="AU461" s="2" t="s">
        <v>2161</v>
      </c>
      <c r="AV461" s="2" t="s">
        <v>2162</v>
      </c>
      <c r="AW461" s="2">
        <v>0</v>
      </c>
      <c r="AX461" s="2">
        <v>0</v>
      </c>
      <c r="AY461" s="2" t="s">
        <v>2108</v>
      </c>
      <c r="AZ461" s="2" t="s">
        <v>1646</v>
      </c>
      <c r="BA461" s="2" t="s">
        <v>2073</v>
      </c>
      <c r="BB461" s="29">
        <v>-20.28</v>
      </c>
      <c r="BC461" s="29">
        <v>0</v>
      </c>
      <c r="BD461" s="29">
        <v>-0.1</v>
      </c>
      <c r="BE461" s="29">
        <v>0</v>
      </c>
      <c r="BF461" s="29">
        <v>0</v>
      </c>
      <c r="BG461" s="29">
        <v>-20.380000000000003</v>
      </c>
      <c r="BH461" s="29">
        <f t="shared" si="308"/>
        <v>0</v>
      </c>
      <c r="BI461" s="29">
        <f t="shared" si="309"/>
        <v>0</v>
      </c>
      <c r="BJ461" s="29">
        <f t="shared" si="314"/>
        <v>-20.380000000000003</v>
      </c>
      <c r="BK461" s="29">
        <f>BJ461/INDEX('EX-Rate'!A:I,MATCH('TT BoM '!BL461,'EX-Rate'!B:B,0),COLUMN('EX-Rate'!E:E))</f>
        <v>-2.9428872117133684</v>
      </c>
      <c r="BL461" s="2" t="s">
        <v>2109</v>
      </c>
      <c r="BM461" s="2" t="str">
        <f t="shared" si="304"/>
        <v>LP</v>
      </c>
      <c r="BN461" s="2" t="s">
        <v>2438</v>
      </c>
      <c r="BO461" s="2" t="s">
        <v>2439</v>
      </c>
      <c r="BQ461" s="29">
        <v>0</v>
      </c>
      <c r="BR461" s="29">
        <v>0</v>
      </c>
      <c r="BS461" s="29"/>
      <c r="BT461" s="29">
        <v>0</v>
      </c>
      <c r="BU461" s="29">
        <v>0</v>
      </c>
      <c r="BV461" s="29">
        <v>0</v>
      </c>
      <c r="CC461" s="29">
        <f t="shared" si="315"/>
        <v>-2.9428872117133684</v>
      </c>
      <c r="CD461" s="29">
        <f t="shared" si="316"/>
        <v>-2.9428872117133684</v>
      </c>
      <c r="CE461" s="29">
        <f t="shared" si="317"/>
        <v>-2.9428872117133684</v>
      </c>
      <c r="CF461" s="29">
        <f t="shared" si="318"/>
        <v>-2.9428872117133684</v>
      </c>
      <c r="CG461" s="29">
        <f t="shared" si="319"/>
        <v>0</v>
      </c>
      <c r="CH461" s="29">
        <f t="shared" si="320"/>
        <v>0</v>
      </c>
      <c r="CI461" s="29">
        <f t="shared" si="321"/>
        <v>-2.9428872117133684</v>
      </c>
      <c r="CJ461" s="29">
        <f t="shared" si="322"/>
        <v>0</v>
      </c>
      <c r="CK461" s="29">
        <f t="shared" si="323"/>
        <v>-2.9428872117133684</v>
      </c>
      <c r="CL461" s="29">
        <f t="shared" si="324"/>
        <v>-2.9428872117133684</v>
      </c>
      <c r="CM461" s="29">
        <f t="shared" si="325"/>
        <v>-2.9428872117133684</v>
      </c>
      <c r="CN461" s="29">
        <f t="shared" si="326"/>
        <v>-2.9428872117133684</v>
      </c>
      <c r="CO461" s="29">
        <f t="shared" si="327"/>
        <v>-2.9428872117133684</v>
      </c>
      <c r="CQ461" s="29">
        <f t="shared" si="328"/>
        <v>-20.380000000000003</v>
      </c>
      <c r="CR461" s="29">
        <f t="shared" si="329"/>
        <v>-20.380000000000003</v>
      </c>
      <c r="CS461" s="29">
        <f t="shared" si="330"/>
        <v>-20.380000000000003</v>
      </c>
      <c r="CT461" s="29">
        <f t="shared" si="331"/>
        <v>-20.380000000000003</v>
      </c>
      <c r="CU461" s="29">
        <f t="shared" si="332"/>
        <v>0</v>
      </c>
      <c r="CV461" s="29">
        <f t="shared" si="333"/>
        <v>0</v>
      </c>
      <c r="CW461" s="29">
        <f t="shared" si="334"/>
        <v>-20.380000000000003</v>
      </c>
      <c r="CX461" s="29">
        <f t="shared" si="335"/>
        <v>0</v>
      </c>
      <c r="CY461" s="29">
        <f t="shared" si="336"/>
        <v>-20.380000000000003</v>
      </c>
      <c r="CZ461" s="29">
        <f t="shared" si="337"/>
        <v>-20.380000000000003</v>
      </c>
      <c r="DA461" s="29">
        <f t="shared" si="338"/>
        <v>-20.380000000000003</v>
      </c>
      <c r="DB461" s="29">
        <f t="shared" si="339"/>
        <v>-20.380000000000003</v>
      </c>
      <c r="DC461" s="29">
        <f t="shared" si="340"/>
        <v>-20.380000000000003</v>
      </c>
    </row>
    <row r="462" spans="11:107" s="2" customFormat="1">
      <c r="K462" s="17" t="s">
        <v>18</v>
      </c>
      <c r="L462" s="17" t="s">
        <v>504</v>
      </c>
      <c r="M462" s="17" t="s">
        <v>500</v>
      </c>
      <c r="N462" s="2" t="str">
        <f t="shared" si="306"/>
        <v>ED8BF04480AD3EA9</v>
      </c>
      <c r="O462" s="2" t="str">
        <f t="shared" si="305"/>
        <v>ADW</v>
      </c>
      <c r="P462" s="2" t="str">
        <f t="shared" si="307"/>
        <v>ED8B-F04480-ADW</v>
      </c>
      <c r="Q462" s="2" t="s">
        <v>3305</v>
      </c>
      <c r="R462" s="2" t="s">
        <v>3306</v>
      </c>
      <c r="S462" s="2" t="s">
        <v>2439</v>
      </c>
      <c r="T462" s="2">
        <v>1</v>
      </c>
      <c r="U462" s="2">
        <v>1</v>
      </c>
      <c r="V462" s="2">
        <v>1</v>
      </c>
      <c r="W462" s="2">
        <v>1</v>
      </c>
      <c r="X462" s="2">
        <v>1</v>
      </c>
      <c r="Y462" s="2">
        <v>1</v>
      </c>
      <c r="Z462" s="2">
        <v>1</v>
      </c>
      <c r="AA462" s="2">
        <v>1</v>
      </c>
      <c r="AB462" s="2">
        <v>1</v>
      </c>
      <c r="AC462" s="2">
        <v>1</v>
      </c>
      <c r="AD462" s="2">
        <v>1</v>
      </c>
      <c r="AE462" s="2">
        <v>1</v>
      </c>
      <c r="AF462" s="2">
        <v>1</v>
      </c>
      <c r="AL462" s="2">
        <f t="shared" si="310"/>
        <v>1</v>
      </c>
      <c r="AM462" s="2" t="str">
        <f t="shared" si="311"/>
        <v>ED8B</v>
      </c>
      <c r="AN462" s="2" t="str">
        <f t="shared" si="312"/>
        <v>F04480</v>
      </c>
      <c r="AO462" s="2" t="str">
        <f t="shared" si="341"/>
        <v>ADW</v>
      </c>
      <c r="AP462" s="2" t="str">
        <f t="shared" si="313"/>
        <v>ED8B-F04480-ADW</v>
      </c>
      <c r="AQ462" s="2" t="s">
        <v>1672</v>
      </c>
      <c r="AR462" s="2" t="s">
        <v>1687</v>
      </c>
      <c r="AU462" s="2" t="s">
        <v>2161</v>
      </c>
      <c r="AV462" s="2" t="s">
        <v>2162</v>
      </c>
      <c r="AW462" s="2" t="s">
        <v>3696</v>
      </c>
      <c r="AY462" s="2" t="s">
        <v>1686</v>
      </c>
      <c r="AZ462" s="2" t="s">
        <v>1646</v>
      </c>
      <c r="BA462" s="2" t="s">
        <v>2073</v>
      </c>
      <c r="BB462" s="29"/>
      <c r="BC462" s="29"/>
      <c r="BD462" s="29"/>
      <c r="BE462" s="29"/>
      <c r="BF462" s="29"/>
      <c r="BG462" s="29">
        <v>-7.11</v>
      </c>
      <c r="BH462" s="29">
        <f t="shared" si="308"/>
        <v>0</v>
      </c>
      <c r="BI462" s="29">
        <f t="shared" si="309"/>
        <v>0</v>
      </c>
      <c r="BJ462" s="29">
        <f t="shared" si="314"/>
        <v>-7.11</v>
      </c>
      <c r="BK462" s="29">
        <f>BJ462/INDEX('EX-Rate'!A:I,MATCH('TT BoM '!BL462,'EX-Rate'!B:B,0),COLUMN('EX-Rate'!E:E))</f>
        <v>-1.026689306932387</v>
      </c>
      <c r="BL462" s="2" t="s">
        <v>2109</v>
      </c>
      <c r="BM462" s="2" t="str">
        <f t="shared" ref="BM462:BM525" si="342">IF(BL462="CNY","LP","SP")</f>
        <v>LP</v>
      </c>
      <c r="BN462" s="2" t="s">
        <v>3078</v>
      </c>
      <c r="BO462" s="2" t="s">
        <v>2439</v>
      </c>
      <c r="BQ462" s="29"/>
      <c r="BR462" s="29"/>
      <c r="BS462" s="29"/>
      <c r="BT462" s="29"/>
      <c r="BU462" s="29"/>
      <c r="BV462" s="29"/>
      <c r="CC462" s="29">
        <f t="shared" si="315"/>
        <v>-1.026689306932387</v>
      </c>
      <c r="CD462" s="29">
        <f t="shared" si="316"/>
        <v>-1.026689306932387</v>
      </c>
      <c r="CE462" s="29">
        <f t="shared" si="317"/>
        <v>-1.026689306932387</v>
      </c>
      <c r="CF462" s="29">
        <f t="shared" si="318"/>
        <v>-1.026689306932387</v>
      </c>
      <c r="CG462" s="29">
        <f t="shared" si="319"/>
        <v>-1.026689306932387</v>
      </c>
      <c r="CH462" s="29">
        <f t="shared" si="320"/>
        <v>-1.026689306932387</v>
      </c>
      <c r="CI462" s="29">
        <f t="shared" si="321"/>
        <v>-1.026689306932387</v>
      </c>
      <c r="CJ462" s="29">
        <f t="shared" si="322"/>
        <v>-1.026689306932387</v>
      </c>
      <c r="CK462" s="29">
        <f t="shared" si="323"/>
        <v>-1.026689306932387</v>
      </c>
      <c r="CL462" s="29">
        <f t="shared" si="324"/>
        <v>-1.026689306932387</v>
      </c>
      <c r="CM462" s="29">
        <f t="shared" si="325"/>
        <v>-1.026689306932387</v>
      </c>
      <c r="CN462" s="29">
        <f t="shared" si="326"/>
        <v>-1.026689306932387</v>
      </c>
      <c r="CO462" s="29">
        <f t="shared" si="327"/>
        <v>-1.026689306932387</v>
      </c>
      <c r="CQ462" s="29">
        <f t="shared" si="328"/>
        <v>-7.11</v>
      </c>
      <c r="CR462" s="29">
        <f t="shared" si="329"/>
        <v>-7.11</v>
      </c>
      <c r="CS462" s="29">
        <f t="shared" si="330"/>
        <v>-7.11</v>
      </c>
      <c r="CT462" s="29">
        <f t="shared" si="331"/>
        <v>-7.11</v>
      </c>
      <c r="CU462" s="29">
        <f t="shared" si="332"/>
        <v>-7.11</v>
      </c>
      <c r="CV462" s="29">
        <f t="shared" si="333"/>
        <v>-7.11</v>
      </c>
      <c r="CW462" s="29">
        <f t="shared" si="334"/>
        <v>-7.11</v>
      </c>
      <c r="CX462" s="29">
        <f t="shared" si="335"/>
        <v>-7.11</v>
      </c>
      <c r="CY462" s="29">
        <f t="shared" si="336"/>
        <v>-7.11</v>
      </c>
      <c r="CZ462" s="29">
        <f t="shared" si="337"/>
        <v>-7.11</v>
      </c>
      <c r="DA462" s="29">
        <f t="shared" si="338"/>
        <v>-7.11</v>
      </c>
      <c r="DB462" s="29">
        <f t="shared" si="339"/>
        <v>-7.11</v>
      </c>
      <c r="DC462" s="29">
        <f t="shared" si="340"/>
        <v>-7.11</v>
      </c>
    </row>
    <row r="463" spans="11:107" s="2" customFormat="1">
      <c r="K463" s="17" t="s">
        <v>18</v>
      </c>
      <c r="L463" s="17" t="s">
        <v>505</v>
      </c>
      <c r="M463" s="17" t="s">
        <v>483</v>
      </c>
      <c r="N463" s="2" t="str">
        <f t="shared" si="306"/>
        <v>ED8BF04481AC3EA9</v>
      </c>
      <c r="O463" s="2" t="str">
        <f t="shared" si="305"/>
        <v>ACW</v>
      </c>
      <c r="P463" s="2" t="str">
        <f t="shared" si="307"/>
        <v>ED8B-F04481-ACW</v>
      </c>
      <c r="Q463" s="2" t="s">
        <v>3305</v>
      </c>
      <c r="R463" s="2" t="s">
        <v>3306</v>
      </c>
      <c r="S463" s="2" t="s">
        <v>2439</v>
      </c>
      <c r="T463" s="2">
        <v>1</v>
      </c>
      <c r="U463" s="2">
        <v>1</v>
      </c>
      <c r="V463" s="2">
        <v>1</v>
      </c>
      <c r="W463" s="2">
        <v>1</v>
      </c>
      <c r="X463" s="2">
        <v>1</v>
      </c>
      <c r="Y463" s="2">
        <v>1</v>
      </c>
      <c r="Z463" s="2">
        <v>1</v>
      </c>
      <c r="AA463" s="2">
        <v>1</v>
      </c>
      <c r="AB463" s="2">
        <v>1</v>
      </c>
      <c r="AC463" s="2">
        <v>1</v>
      </c>
      <c r="AD463" s="2">
        <v>1</v>
      </c>
      <c r="AE463" s="2">
        <v>1</v>
      </c>
      <c r="AF463" s="2">
        <v>1</v>
      </c>
      <c r="AL463" s="2">
        <f t="shared" si="310"/>
        <v>1</v>
      </c>
      <c r="AM463" s="2" t="str">
        <f t="shared" si="311"/>
        <v>ED8B</v>
      </c>
      <c r="AN463" s="2" t="str">
        <f t="shared" si="312"/>
        <v>F04481</v>
      </c>
      <c r="AO463" s="2" t="str">
        <f t="shared" si="341"/>
        <v>ACW</v>
      </c>
      <c r="AP463" s="2" t="str">
        <f t="shared" si="313"/>
        <v>ED8B-F04481-ACW</v>
      </c>
      <c r="AQ463" s="2" t="s">
        <v>1672</v>
      </c>
      <c r="AR463" s="2" t="s">
        <v>1687</v>
      </c>
      <c r="AU463" s="2" t="s">
        <v>2161</v>
      </c>
      <c r="AV463" s="2" t="s">
        <v>2162</v>
      </c>
      <c r="AW463" s="2" t="s">
        <v>3696</v>
      </c>
      <c r="AY463" s="2" t="s">
        <v>1686</v>
      </c>
      <c r="AZ463" s="2" t="s">
        <v>1646</v>
      </c>
      <c r="BA463" s="2" t="s">
        <v>2073</v>
      </c>
      <c r="BB463" s="29"/>
      <c r="BC463" s="29"/>
      <c r="BD463" s="29"/>
      <c r="BE463" s="29"/>
      <c r="BF463" s="29"/>
      <c r="BG463" s="29">
        <v>-6.79</v>
      </c>
      <c r="BH463" s="29">
        <f t="shared" si="308"/>
        <v>0</v>
      </c>
      <c r="BI463" s="29">
        <f t="shared" si="309"/>
        <v>0</v>
      </c>
      <c r="BJ463" s="29">
        <f t="shared" si="314"/>
        <v>-6.79</v>
      </c>
      <c r="BK463" s="29">
        <f>BJ463/INDEX('EX-Rate'!A:I,MATCH('TT BoM '!BL463,'EX-Rate'!B:B,0),COLUMN('EX-Rate'!E:E))</f>
        <v>-0.98048106808310931</v>
      </c>
      <c r="BL463" s="2" t="s">
        <v>2109</v>
      </c>
      <c r="BM463" s="2" t="str">
        <f t="shared" si="342"/>
        <v>LP</v>
      </c>
      <c r="BN463" s="2" t="s">
        <v>3078</v>
      </c>
      <c r="BO463" s="2" t="s">
        <v>2439</v>
      </c>
      <c r="BQ463" s="29"/>
      <c r="BR463" s="29"/>
      <c r="BS463" s="29"/>
      <c r="BT463" s="29"/>
      <c r="BU463" s="29"/>
      <c r="BV463" s="29"/>
      <c r="CC463" s="29">
        <f t="shared" si="315"/>
        <v>-0.98048106808310931</v>
      </c>
      <c r="CD463" s="29">
        <f t="shared" si="316"/>
        <v>-0.98048106808310931</v>
      </c>
      <c r="CE463" s="29">
        <f t="shared" si="317"/>
        <v>-0.98048106808310931</v>
      </c>
      <c r="CF463" s="29">
        <f t="shared" si="318"/>
        <v>-0.98048106808310931</v>
      </c>
      <c r="CG463" s="29">
        <f t="shared" si="319"/>
        <v>-0.98048106808310931</v>
      </c>
      <c r="CH463" s="29">
        <f t="shared" si="320"/>
        <v>-0.98048106808310931</v>
      </c>
      <c r="CI463" s="29">
        <f t="shared" si="321"/>
        <v>-0.98048106808310931</v>
      </c>
      <c r="CJ463" s="29">
        <f t="shared" si="322"/>
        <v>-0.98048106808310931</v>
      </c>
      <c r="CK463" s="29">
        <f t="shared" si="323"/>
        <v>-0.98048106808310931</v>
      </c>
      <c r="CL463" s="29">
        <f t="shared" si="324"/>
        <v>-0.98048106808310931</v>
      </c>
      <c r="CM463" s="29">
        <f t="shared" si="325"/>
        <v>-0.98048106808310931</v>
      </c>
      <c r="CN463" s="29">
        <f t="shared" si="326"/>
        <v>-0.98048106808310931</v>
      </c>
      <c r="CO463" s="29">
        <f t="shared" si="327"/>
        <v>-0.98048106808310931</v>
      </c>
      <c r="CQ463" s="29">
        <f t="shared" si="328"/>
        <v>-6.79</v>
      </c>
      <c r="CR463" s="29">
        <f t="shared" si="329"/>
        <v>-6.79</v>
      </c>
      <c r="CS463" s="29">
        <f t="shared" si="330"/>
        <v>-6.79</v>
      </c>
      <c r="CT463" s="29">
        <f t="shared" si="331"/>
        <v>-6.79</v>
      </c>
      <c r="CU463" s="29">
        <f t="shared" si="332"/>
        <v>-6.79</v>
      </c>
      <c r="CV463" s="29">
        <f t="shared" si="333"/>
        <v>-6.79</v>
      </c>
      <c r="CW463" s="29">
        <f t="shared" si="334"/>
        <v>-6.79</v>
      </c>
      <c r="CX463" s="29">
        <f t="shared" si="335"/>
        <v>-6.79</v>
      </c>
      <c r="CY463" s="29">
        <f t="shared" si="336"/>
        <v>-6.79</v>
      </c>
      <c r="CZ463" s="29">
        <f t="shared" si="337"/>
        <v>-6.79</v>
      </c>
      <c r="DA463" s="29">
        <f t="shared" si="338"/>
        <v>-6.79</v>
      </c>
      <c r="DB463" s="29">
        <f t="shared" si="339"/>
        <v>-6.79</v>
      </c>
      <c r="DC463" s="29">
        <f t="shared" si="340"/>
        <v>-6.79</v>
      </c>
    </row>
    <row r="464" spans="11:107" s="2" customFormat="1">
      <c r="K464" s="17" t="s">
        <v>18</v>
      </c>
      <c r="L464" s="17" t="s">
        <v>506</v>
      </c>
      <c r="M464" s="17" t="s">
        <v>45</v>
      </c>
      <c r="N464" s="2" t="str">
        <f t="shared" si="306"/>
        <v>ED8BF10110AC</v>
      </c>
      <c r="O464" s="2" t="str">
        <f t="shared" si="305"/>
        <v>AC</v>
      </c>
      <c r="P464" s="2" t="str">
        <f t="shared" si="307"/>
        <v>ED8B-F10110-AC</v>
      </c>
      <c r="Q464" s="2" t="s">
        <v>3307</v>
      </c>
      <c r="R464" s="2" t="s">
        <v>3306</v>
      </c>
      <c r="S464" s="2" t="s">
        <v>2621</v>
      </c>
      <c r="T464" s="2">
        <v>1</v>
      </c>
      <c r="U464" s="2">
        <v>1</v>
      </c>
      <c r="V464" s="2">
        <v>1</v>
      </c>
      <c r="W464" s="2">
        <v>1</v>
      </c>
      <c r="X464" s="2">
        <v>1</v>
      </c>
      <c r="Y464" s="2">
        <v>1</v>
      </c>
      <c r="Z464" s="2">
        <v>1</v>
      </c>
      <c r="AA464" s="2">
        <v>1</v>
      </c>
      <c r="AB464" s="2">
        <v>1</v>
      </c>
      <c r="AC464" s="2">
        <v>1</v>
      </c>
      <c r="AD464" s="2">
        <v>1</v>
      </c>
      <c r="AE464" s="2">
        <v>1</v>
      </c>
      <c r="AF464" s="2">
        <v>1</v>
      </c>
      <c r="AL464" s="2">
        <f t="shared" si="310"/>
        <v>1</v>
      </c>
      <c r="AM464" s="2" t="str">
        <f t="shared" si="311"/>
        <v>ED8B</v>
      </c>
      <c r="AN464" s="2" t="str">
        <f t="shared" si="312"/>
        <v>F10110</v>
      </c>
      <c r="AO464" s="2" t="str">
        <f t="shared" si="341"/>
        <v>AC</v>
      </c>
      <c r="AP464" s="2" t="str">
        <f t="shared" si="313"/>
        <v>ED8B-F10110-AC</v>
      </c>
      <c r="AQ464" s="2" t="s">
        <v>1672</v>
      </c>
      <c r="AR464" s="2" t="s">
        <v>1687</v>
      </c>
      <c r="AU464" s="2" t="s">
        <v>3462</v>
      </c>
      <c r="AV464" s="2" t="s">
        <v>3463</v>
      </c>
      <c r="AW464" s="2" t="s">
        <v>3464</v>
      </c>
      <c r="AY464" s="2" t="s">
        <v>1686</v>
      </c>
      <c r="AZ464" s="2" t="s">
        <v>2124</v>
      </c>
      <c r="BA464" s="2" t="s">
        <v>2115</v>
      </c>
      <c r="BB464" s="29"/>
      <c r="BC464" s="29"/>
      <c r="BD464" s="29"/>
      <c r="BE464" s="29"/>
      <c r="BF464" s="29"/>
      <c r="BG464" s="29">
        <v>-107.56389472497685</v>
      </c>
      <c r="BH464" s="29">
        <f t="shared" si="308"/>
        <v>0</v>
      </c>
      <c r="BI464" s="29">
        <f t="shared" si="309"/>
        <v>0</v>
      </c>
      <c r="BJ464" s="29">
        <f t="shared" si="314"/>
        <v>-107.56389472497685</v>
      </c>
      <c r="BK464" s="29">
        <f>BJ464/INDEX('EX-Rate'!A:I,MATCH('TT BoM '!BL464,'EX-Rate'!B:B,0),COLUMN('EX-Rate'!E:E))</f>
        <v>-15.532306684407132</v>
      </c>
      <c r="BL464" s="2" t="s">
        <v>2109</v>
      </c>
      <c r="BM464" s="2" t="str">
        <f t="shared" si="342"/>
        <v>LP</v>
      </c>
      <c r="BN464" s="2" t="s">
        <v>3100</v>
      </c>
      <c r="BO464" s="2" t="s">
        <v>3101</v>
      </c>
      <c r="BQ464" s="29"/>
      <c r="BR464" s="29"/>
      <c r="BS464" s="29"/>
      <c r="BT464" s="29"/>
      <c r="BU464" s="29"/>
      <c r="BV464" s="29"/>
      <c r="CC464" s="29">
        <f t="shared" si="315"/>
        <v>-15.532306684407132</v>
      </c>
      <c r="CD464" s="29">
        <f t="shared" si="316"/>
        <v>-15.532306684407132</v>
      </c>
      <c r="CE464" s="29">
        <f t="shared" si="317"/>
        <v>-15.532306684407132</v>
      </c>
      <c r="CF464" s="29">
        <f t="shared" si="318"/>
        <v>-15.532306684407132</v>
      </c>
      <c r="CG464" s="29">
        <f t="shared" si="319"/>
        <v>-15.532306684407132</v>
      </c>
      <c r="CH464" s="29">
        <f t="shared" si="320"/>
        <v>-15.532306684407132</v>
      </c>
      <c r="CI464" s="29">
        <f t="shared" si="321"/>
        <v>-15.532306684407132</v>
      </c>
      <c r="CJ464" s="29">
        <f t="shared" si="322"/>
        <v>-15.532306684407132</v>
      </c>
      <c r="CK464" s="29">
        <f t="shared" si="323"/>
        <v>-15.532306684407132</v>
      </c>
      <c r="CL464" s="29">
        <f t="shared" si="324"/>
        <v>-15.532306684407132</v>
      </c>
      <c r="CM464" s="29">
        <f t="shared" si="325"/>
        <v>-15.532306684407132</v>
      </c>
      <c r="CN464" s="29">
        <f t="shared" si="326"/>
        <v>-15.532306684407132</v>
      </c>
      <c r="CO464" s="29">
        <f t="shared" si="327"/>
        <v>-15.532306684407132</v>
      </c>
      <c r="CQ464" s="29">
        <f t="shared" si="328"/>
        <v>-107.56389472497685</v>
      </c>
      <c r="CR464" s="29">
        <f t="shared" si="329"/>
        <v>-107.56389472497685</v>
      </c>
      <c r="CS464" s="29">
        <f t="shared" si="330"/>
        <v>-107.56389472497685</v>
      </c>
      <c r="CT464" s="29">
        <f t="shared" si="331"/>
        <v>-107.56389472497685</v>
      </c>
      <c r="CU464" s="29">
        <f t="shared" si="332"/>
        <v>-107.56389472497685</v>
      </c>
      <c r="CV464" s="29">
        <f t="shared" si="333"/>
        <v>-107.56389472497685</v>
      </c>
      <c r="CW464" s="29">
        <f t="shared" si="334"/>
        <v>-107.56389472497685</v>
      </c>
      <c r="CX464" s="29">
        <f t="shared" si="335"/>
        <v>-107.56389472497685</v>
      </c>
      <c r="CY464" s="29">
        <f t="shared" si="336"/>
        <v>-107.56389472497685</v>
      </c>
      <c r="CZ464" s="29">
        <f t="shared" si="337"/>
        <v>-107.56389472497685</v>
      </c>
      <c r="DA464" s="29">
        <f t="shared" si="338"/>
        <v>-107.56389472497685</v>
      </c>
      <c r="DB464" s="29">
        <f t="shared" si="339"/>
        <v>-107.56389472497685</v>
      </c>
      <c r="DC464" s="29">
        <f t="shared" si="340"/>
        <v>-107.56389472497685</v>
      </c>
    </row>
    <row r="465" spans="11:107" s="2" customFormat="1">
      <c r="K465" s="17" t="s">
        <v>18</v>
      </c>
      <c r="L465" s="17" t="s">
        <v>507</v>
      </c>
      <c r="M465" s="17" t="s">
        <v>45</v>
      </c>
      <c r="N465" s="2" t="str">
        <f t="shared" si="306"/>
        <v>ED8BF10111AC</v>
      </c>
      <c r="O465" s="2" t="str">
        <f t="shared" si="305"/>
        <v>AC</v>
      </c>
      <c r="P465" s="2" t="str">
        <f t="shared" si="307"/>
        <v>ED8B-F10111-AC</v>
      </c>
      <c r="Q465" s="2" t="s">
        <v>3307</v>
      </c>
      <c r="R465" s="2" t="s">
        <v>3306</v>
      </c>
      <c r="S465" s="2" t="s">
        <v>2621</v>
      </c>
      <c r="T465" s="2">
        <v>1</v>
      </c>
      <c r="U465" s="2">
        <v>1</v>
      </c>
      <c r="V465" s="2">
        <v>1</v>
      </c>
      <c r="W465" s="2">
        <v>1</v>
      </c>
      <c r="X465" s="2">
        <v>1</v>
      </c>
      <c r="Y465" s="2">
        <v>1</v>
      </c>
      <c r="Z465" s="2">
        <v>1</v>
      </c>
      <c r="AA465" s="2">
        <v>1</v>
      </c>
      <c r="AB465" s="2">
        <v>1</v>
      </c>
      <c r="AC465" s="2">
        <v>1</v>
      </c>
      <c r="AD465" s="2">
        <v>1</v>
      </c>
      <c r="AE465" s="2">
        <v>1</v>
      </c>
      <c r="AF465" s="2">
        <v>1</v>
      </c>
      <c r="AL465" s="2">
        <f t="shared" si="310"/>
        <v>1</v>
      </c>
      <c r="AM465" s="2" t="str">
        <f t="shared" si="311"/>
        <v>ED8B</v>
      </c>
      <c r="AN465" s="2" t="str">
        <f t="shared" si="312"/>
        <v>F10111</v>
      </c>
      <c r="AO465" s="2" t="str">
        <f t="shared" si="341"/>
        <v>AC</v>
      </c>
      <c r="AP465" s="2" t="str">
        <f t="shared" si="313"/>
        <v>ED8B-F10111-AC</v>
      </c>
      <c r="AQ465" s="2" t="s">
        <v>1672</v>
      </c>
      <c r="AR465" s="2" t="s">
        <v>1687</v>
      </c>
      <c r="AU465" s="2" t="s">
        <v>3462</v>
      </c>
      <c r="AV465" s="2" t="s">
        <v>3463</v>
      </c>
      <c r="AW465" s="2" t="s">
        <v>3464</v>
      </c>
      <c r="AY465" s="2" t="s">
        <v>1686</v>
      </c>
      <c r="AZ465" s="2" t="s">
        <v>2124</v>
      </c>
      <c r="BA465" s="2" t="s">
        <v>2115</v>
      </c>
      <c r="BB465" s="29"/>
      <c r="BC465" s="29"/>
      <c r="BD465" s="29"/>
      <c r="BE465" s="29"/>
      <c r="BF465" s="29"/>
      <c r="BG465" s="29">
        <v>-107.56389472497685</v>
      </c>
      <c r="BH465" s="29">
        <f t="shared" si="308"/>
        <v>0</v>
      </c>
      <c r="BI465" s="29">
        <f t="shared" si="309"/>
        <v>0</v>
      </c>
      <c r="BJ465" s="29">
        <f t="shared" si="314"/>
        <v>-107.56389472497685</v>
      </c>
      <c r="BK465" s="29">
        <f>BJ465/INDEX('EX-Rate'!A:I,MATCH('TT BoM '!BL465,'EX-Rate'!B:B,0),COLUMN('EX-Rate'!E:E))</f>
        <v>-15.532306684407132</v>
      </c>
      <c r="BL465" s="2" t="s">
        <v>2109</v>
      </c>
      <c r="BM465" s="2" t="str">
        <f t="shared" si="342"/>
        <v>LP</v>
      </c>
      <c r="BN465" s="2" t="s">
        <v>3100</v>
      </c>
      <c r="BO465" s="2" t="s">
        <v>3101</v>
      </c>
      <c r="BQ465" s="29"/>
      <c r="BR465" s="29"/>
      <c r="BS465" s="29"/>
      <c r="BT465" s="29"/>
      <c r="BU465" s="29"/>
      <c r="BV465" s="29"/>
      <c r="CC465" s="29">
        <f t="shared" si="315"/>
        <v>-15.532306684407132</v>
      </c>
      <c r="CD465" s="29">
        <f t="shared" si="316"/>
        <v>-15.532306684407132</v>
      </c>
      <c r="CE465" s="29">
        <f t="shared" si="317"/>
        <v>-15.532306684407132</v>
      </c>
      <c r="CF465" s="29">
        <f t="shared" si="318"/>
        <v>-15.532306684407132</v>
      </c>
      <c r="CG465" s="29">
        <f t="shared" si="319"/>
        <v>-15.532306684407132</v>
      </c>
      <c r="CH465" s="29">
        <f t="shared" si="320"/>
        <v>-15.532306684407132</v>
      </c>
      <c r="CI465" s="29">
        <f t="shared" si="321"/>
        <v>-15.532306684407132</v>
      </c>
      <c r="CJ465" s="29">
        <f t="shared" si="322"/>
        <v>-15.532306684407132</v>
      </c>
      <c r="CK465" s="29">
        <f t="shared" si="323"/>
        <v>-15.532306684407132</v>
      </c>
      <c r="CL465" s="29">
        <f t="shared" si="324"/>
        <v>-15.532306684407132</v>
      </c>
      <c r="CM465" s="29">
        <f t="shared" si="325"/>
        <v>-15.532306684407132</v>
      </c>
      <c r="CN465" s="29">
        <f t="shared" si="326"/>
        <v>-15.532306684407132</v>
      </c>
      <c r="CO465" s="29">
        <f t="shared" si="327"/>
        <v>-15.532306684407132</v>
      </c>
      <c r="CQ465" s="29">
        <f t="shared" si="328"/>
        <v>-107.56389472497685</v>
      </c>
      <c r="CR465" s="29">
        <f t="shared" si="329"/>
        <v>-107.56389472497685</v>
      </c>
      <c r="CS465" s="29">
        <f t="shared" si="330"/>
        <v>-107.56389472497685</v>
      </c>
      <c r="CT465" s="29">
        <f t="shared" si="331"/>
        <v>-107.56389472497685</v>
      </c>
      <c r="CU465" s="29">
        <f t="shared" si="332"/>
        <v>-107.56389472497685</v>
      </c>
      <c r="CV465" s="29">
        <f t="shared" si="333"/>
        <v>-107.56389472497685</v>
      </c>
      <c r="CW465" s="29">
        <f t="shared" si="334"/>
        <v>-107.56389472497685</v>
      </c>
      <c r="CX465" s="29">
        <f t="shared" si="335"/>
        <v>-107.56389472497685</v>
      </c>
      <c r="CY465" s="29">
        <f t="shared" si="336"/>
        <v>-107.56389472497685</v>
      </c>
      <c r="CZ465" s="29">
        <f t="shared" si="337"/>
        <v>-107.56389472497685</v>
      </c>
      <c r="DA465" s="29">
        <f t="shared" si="338"/>
        <v>-107.56389472497685</v>
      </c>
      <c r="DB465" s="29">
        <f t="shared" si="339"/>
        <v>-107.56389472497685</v>
      </c>
      <c r="DC465" s="29">
        <f t="shared" si="340"/>
        <v>-107.56389472497685</v>
      </c>
    </row>
    <row r="466" spans="11:107" s="2" customFormat="1">
      <c r="K466" s="17" t="s">
        <v>18</v>
      </c>
      <c r="L466" s="17" t="s">
        <v>508</v>
      </c>
      <c r="M466" s="17" t="s">
        <v>45</v>
      </c>
      <c r="N466" s="2" t="str">
        <f t="shared" si="306"/>
        <v>ED8BF10200AC</v>
      </c>
      <c r="O466" s="2" t="str">
        <f t="shared" si="305"/>
        <v>AC</v>
      </c>
      <c r="P466" s="2" t="str">
        <f t="shared" si="307"/>
        <v>ED8B-F10200-AC</v>
      </c>
      <c r="Q466" s="2" t="s">
        <v>3307</v>
      </c>
      <c r="R466" s="2" t="s">
        <v>3306</v>
      </c>
      <c r="S466" s="2" t="s">
        <v>2528</v>
      </c>
      <c r="T466" s="2">
        <v>1</v>
      </c>
      <c r="U466" s="2">
        <v>1</v>
      </c>
      <c r="V466" s="2">
        <v>1</v>
      </c>
      <c r="W466" s="2">
        <v>1</v>
      </c>
      <c r="X466" s="2">
        <v>1</v>
      </c>
      <c r="Y466" s="2">
        <v>1</v>
      </c>
      <c r="Z466" s="2">
        <v>1</v>
      </c>
      <c r="AA466" s="2">
        <v>1</v>
      </c>
      <c r="AB466" s="2">
        <v>1</v>
      </c>
      <c r="AC466" s="2">
        <v>1</v>
      </c>
      <c r="AD466" s="2">
        <v>1</v>
      </c>
      <c r="AE466" s="2">
        <v>1</v>
      </c>
      <c r="AF466" s="2">
        <v>1</v>
      </c>
      <c r="AL466" s="2">
        <f t="shared" si="310"/>
        <v>1</v>
      </c>
      <c r="AM466" s="2" t="str">
        <f t="shared" si="311"/>
        <v>ED8B</v>
      </c>
      <c r="AN466" s="2" t="str">
        <f t="shared" si="312"/>
        <v>F10200</v>
      </c>
      <c r="AO466" s="2" t="str">
        <f t="shared" si="341"/>
        <v>AC</v>
      </c>
      <c r="AP466" s="2" t="str">
        <f t="shared" si="313"/>
        <v>ED8B-F10200-AC</v>
      </c>
      <c r="AQ466" s="2" t="s">
        <v>1672</v>
      </c>
      <c r="AR466" s="2" t="s">
        <v>1687</v>
      </c>
      <c r="AU466" s="2" t="s">
        <v>2525</v>
      </c>
      <c r="AV466" s="2" t="s">
        <v>2526</v>
      </c>
      <c r="AW466" s="2" t="s">
        <v>3634</v>
      </c>
      <c r="AY466" s="2" t="s">
        <v>1686</v>
      </c>
      <c r="AZ466" s="2" t="s">
        <v>2124</v>
      </c>
      <c r="BA466" s="2" t="s">
        <v>2115</v>
      </c>
      <c r="BB466" s="29"/>
      <c r="BC466" s="29"/>
      <c r="BD466" s="29"/>
      <c r="BE466" s="29"/>
      <c r="BF466" s="29"/>
      <c r="BG466" s="29">
        <v>-22.98</v>
      </c>
      <c r="BH466" s="29">
        <f t="shared" si="308"/>
        <v>0</v>
      </c>
      <c r="BI466" s="29">
        <f t="shared" si="309"/>
        <v>0</v>
      </c>
      <c r="BJ466" s="29">
        <f t="shared" si="314"/>
        <v>-22.98</v>
      </c>
      <c r="BK466" s="29">
        <f>BJ466/INDEX('EX-Rate'!A:I,MATCH('TT BoM '!BL466,'EX-Rate'!B:B,0),COLUMN('EX-Rate'!E:E))</f>
        <v>-3.3183291523637486</v>
      </c>
      <c r="BL466" s="2" t="s">
        <v>2109</v>
      </c>
      <c r="BM466" s="2" t="str">
        <f t="shared" si="342"/>
        <v>LP</v>
      </c>
      <c r="BN466" s="2" t="s">
        <v>3089</v>
      </c>
      <c r="BO466" s="2" t="s">
        <v>3090</v>
      </c>
      <c r="BQ466" s="29"/>
      <c r="BR466" s="29"/>
      <c r="BS466" s="29"/>
      <c r="BT466" s="29"/>
      <c r="BU466" s="29"/>
      <c r="BV466" s="29"/>
      <c r="CC466" s="29">
        <f t="shared" si="315"/>
        <v>-3.3183291523637486</v>
      </c>
      <c r="CD466" s="29">
        <f t="shared" si="316"/>
        <v>-3.3183291523637486</v>
      </c>
      <c r="CE466" s="29">
        <f t="shared" si="317"/>
        <v>-3.3183291523637486</v>
      </c>
      <c r="CF466" s="29">
        <f t="shared" si="318"/>
        <v>-3.3183291523637486</v>
      </c>
      <c r="CG466" s="29">
        <f t="shared" si="319"/>
        <v>-3.3183291523637486</v>
      </c>
      <c r="CH466" s="29">
        <f t="shared" si="320"/>
        <v>-3.3183291523637486</v>
      </c>
      <c r="CI466" s="29">
        <f t="shared" si="321"/>
        <v>-3.3183291523637486</v>
      </c>
      <c r="CJ466" s="29">
        <f t="shared" si="322"/>
        <v>-3.3183291523637486</v>
      </c>
      <c r="CK466" s="29">
        <f t="shared" si="323"/>
        <v>-3.3183291523637486</v>
      </c>
      <c r="CL466" s="29">
        <f t="shared" si="324"/>
        <v>-3.3183291523637486</v>
      </c>
      <c r="CM466" s="29">
        <f t="shared" si="325"/>
        <v>-3.3183291523637486</v>
      </c>
      <c r="CN466" s="29">
        <f t="shared" si="326"/>
        <v>-3.3183291523637486</v>
      </c>
      <c r="CO466" s="29">
        <f t="shared" si="327"/>
        <v>-3.3183291523637486</v>
      </c>
      <c r="CQ466" s="29">
        <f t="shared" si="328"/>
        <v>-22.98</v>
      </c>
      <c r="CR466" s="29">
        <f t="shared" si="329"/>
        <v>-22.98</v>
      </c>
      <c r="CS466" s="29">
        <f t="shared" si="330"/>
        <v>-22.98</v>
      </c>
      <c r="CT466" s="29">
        <f t="shared" si="331"/>
        <v>-22.98</v>
      </c>
      <c r="CU466" s="29">
        <f t="shared" si="332"/>
        <v>-22.98</v>
      </c>
      <c r="CV466" s="29">
        <f t="shared" si="333"/>
        <v>-22.98</v>
      </c>
      <c r="CW466" s="29">
        <f t="shared" si="334"/>
        <v>-22.98</v>
      </c>
      <c r="CX466" s="29">
        <f t="shared" si="335"/>
        <v>-22.98</v>
      </c>
      <c r="CY466" s="29">
        <f t="shared" si="336"/>
        <v>-22.98</v>
      </c>
      <c r="CZ466" s="29">
        <f t="shared" si="337"/>
        <v>-22.98</v>
      </c>
      <c r="DA466" s="29">
        <f t="shared" si="338"/>
        <v>-22.98</v>
      </c>
      <c r="DB466" s="29">
        <f t="shared" si="339"/>
        <v>-22.98</v>
      </c>
      <c r="DC466" s="29">
        <f t="shared" si="340"/>
        <v>-22.98</v>
      </c>
    </row>
    <row r="467" spans="11:107" s="2" customFormat="1">
      <c r="K467" s="17" t="s">
        <v>18</v>
      </c>
      <c r="L467" s="17" t="s">
        <v>509</v>
      </c>
      <c r="M467" s="17" t="s">
        <v>45</v>
      </c>
      <c r="N467" s="2" t="str">
        <f t="shared" si="306"/>
        <v>ED8BF10201AC</v>
      </c>
      <c r="O467" s="2" t="str">
        <f t="shared" si="305"/>
        <v>AC</v>
      </c>
      <c r="P467" s="2" t="str">
        <f t="shared" si="307"/>
        <v>ED8B-F10201-AC</v>
      </c>
      <c r="Q467" s="2" t="s">
        <v>3307</v>
      </c>
      <c r="R467" s="2" t="s">
        <v>3306</v>
      </c>
      <c r="S467" s="2" t="s">
        <v>2528</v>
      </c>
      <c r="T467" s="2">
        <v>1</v>
      </c>
      <c r="U467" s="2">
        <v>1</v>
      </c>
      <c r="V467" s="2">
        <v>1</v>
      </c>
      <c r="W467" s="2">
        <v>1</v>
      </c>
      <c r="X467" s="2">
        <v>1</v>
      </c>
      <c r="Y467" s="2">
        <v>1</v>
      </c>
      <c r="Z467" s="2">
        <v>1</v>
      </c>
      <c r="AA467" s="2">
        <v>1</v>
      </c>
      <c r="AB467" s="2">
        <v>1</v>
      </c>
      <c r="AC467" s="2">
        <v>1</v>
      </c>
      <c r="AD467" s="2">
        <v>1</v>
      </c>
      <c r="AE467" s="2">
        <v>1</v>
      </c>
      <c r="AF467" s="2">
        <v>1</v>
      </c>
      <c r="AL467" s="2">
        <f t="shared" si="310"/>
        <v>1</v>
      </c>
      <c r="AM467" s="2" t="str">
        <f t="shared" si="311"/>
        <v>ED8B</v>
      </c>
      <c r="AN467" s="2" t="str">
        <f t="shared" si="312"/>
        <v>F10201</v>
      </c>
      <c r="AO467" s="2" t="str">
        <f t="shared" si="341"/>
        <v>AC</v>
      </c>
      <c r="AP467" s="2" t="str">
        <f t="shared" si="313"/>
        <v>ED8B-F10201-AC</v>
      </c>
      <c r="AQ467" s="2" t="s">
        <v>1672</v>
      </c>
      <c r="AR467" s="2" t="s">
        <v>1687</v>
      </c>
      <c r="AU467" s="2" t="s">
        <v>2525</v>
      </c>
      <c r="AV467" s="2" t="s">
        <v>2526</v>
      </c>
      <c r="AW467" s="2" t="s">
        <v>3634</v>
      </c>
      <c r="AY467" s="2" t="s">
        <v>1686</v>
      </c>
      <c r="AZ467" s="2" t="s">
        <v>2124</v>
      </c>
      <c r="BA467" s="2" t="s">
        <v>2115</v>
      </c>
      <c r="BB467" s="29"/>
      <c r="BC467" s="29"/>
      <c r="BD467" s="29"/>
      <c r="BE467" s="29"/>
      <c r="BF467" s="29"/>
      <c r="BG467" s="29">
        <v>-22.98</v>
      </c>
      <c r="BH467" s="29">
        <f t="shared" si="308"/>
        <v>0</v>
      </c>
      <c r="BI467" s="29">
        <f t="shared" si="309"/>
        <v>0</v>
      </c>
      <c r="BJ467" s="29">
        <f t="shared" si="314"/>
        <v>-22.98</v>
      </c>
      <c r="BK467" s="29">
        <f>BJ467/INDEX('EX-Rate'!A:I,MATCH('TT BoM '!BL467,'EX-Rate'!B:B,0),COLUMN('EX-Rate'!E:E))</f>
        <v>-3.3183291523637486</v>
      </c>
      <c r="BL467" s="2" t="s">
        <v>2109</v>
      </c>
      <c r="BM467" s="2" t="str">
        <f t="shared" si="342"/>
        <v>LP</v>
      </c>
      <c r="BN467" s="2" t="s">
        <v>3089</v>
      </c>
      <c r="BO467" s="2" t="s">
        <v>3090</v>
      </c>
      <c r="BQ467" s="29"/>
      <c r="BR467" s="29"/>
      <c r="BS467" s="29"/>
      <c r="BT467" s="29"/>
      <c r="BU467" s="29"/>
      <c r="BV467" s="29"/>
      <c r="CC467" s="29">
        <f t="shared" si="315"/>
        <v>-3.3183291523637486</v>
      </c>
      <c r="CD467" s="29">
        <f t="shared" si="316"/>
        <v>-3.3183291523637486</v>
      </c>
      <c r="CE467" s="29">
        <f t="shared" si="317"/>
        <v>-3.3183291523637486</v>
      </c>
      <c r="CF467" s="29">
        <f t="shared" si="318"/>
        <v>-3.3183291523637486</v>
      </c>
      <c r="CG467" s="29">
        <f t="shared" si="319"/>
        <v>-3.3183291523637486</v>
      </c>
      <c r="CH467" s="29">
        <f t="shared" si="320"/>
        <v>-3.3183291523637486</v>
      </c>
      <c r="CI467" s="29">
        <f t="shared" si="321"/>
        <v>-3.3183291523637486</v>
      </c>
      <c r="CJ467" s="29">
        <f t="shared" si="322"/>
        <v>-3.3183291523637486</v>
      </c>
      <c r="CK467" s="29">
        <f t="shared" si="323"/>
        <v>-3.3183291523637486</v>
      </c>
      <c r="CL467" s="29">
        <f t="shared" si="324"/>
        <v>-3.3183291523637486</v>
      </c>
      <c r="CM467" s="29">
        <f t="shared" si="325"/>
        <v>-3.3183291523637486</v>
      </c>
      <c r="CN467" s="29">
        <f t="shared" si="326"/>
        <v>-3.3183291523637486</v>
      </c>
      <c r="CO467" s="29">
        <f t="shared" si="327"/>
        <v>-3.3183291523637486</v>
      </c>
      <c r="CQ467" s="29">
        <f t="shared" si="328"/>
        <v>-22.98</v>
      </c>
      <c r="CR467" s="29">
        <f t="shared" si="329"/>
        <v>-22.98</v>
      </c>
      <c r="CS467" s="29">
        <f t="shared" si="330"/>
        <v>-22.98</v>
      </c>
      <c r="CT467" s="29">
        <f t="shared" si="331"/>
        <v>-22.98</v>
      </c>
      <c r="CU467" s="29">
        <f t="shared" si="332"/>
        <v>-22.98</v>
      </c>
      <c r="CV467" s="29">
        <f t="shared" si="333"/>
        <v>-22.98</v>
      </c>
      <c r="CW467" s="29">
        <f t="shared" si="334"/>
        <v>-22.98</v>
      </c>
      <c r="CX467" s="29">
        <f t="shared" si="335"/>
        <v>-22.98</v>
      </c>
      <c r="CY467" s="29">
        <f t="shared" si="336"/>
        <v>-22.98</v>
      </c>
      <c r="CZ467" s="29">
        <f t="shared" si="337"/>
        <v>-22.98</v>
      </c>
      <c r="DA467" s="29">
        <f t="shared" si="338"/>
        <v>-22.98</v>
      </c>
      <c r="DB467" s="29">
        <f t="shared" si="339"/>
        <v>-22.98</v>
      </c>
      <c r="DC467" s="29">
        <f t="shared" si="340"/>
        <v>-22.98</v>
      </c>
    </row>
    <row r="468" spans="11:107" s="2" customFormat="1">
      <c r="K468" s="17" t="s">
        <v>18</v>
      </c>
      <c r="L468" s="17" t="s">
        <v>510</v>
      </c>
      <c r="M468" s="17" t="s">
        <v>56</v>
      </c>
      <c r="N468" s="2" t="str">
        <f t="shared" si="306"/>
        <v>ED8BF10254AB</v>
      </c>
      <c r="O468" s="2" t="str">
        <f t="shared" si="305"/>
        <v>AB</v>
      </c>
      <c r="P468" s="2" t="str">
        <f t="shared" si="307"/>
        <v>ED8B-F10254-AB</v>
      </c>
      <c r="Q468" s="2" t="s">
        <v>3305</v>
      </c>
      <c r="R468" s="2" t="s">
        <v>3306</v>
      </c>
      <c r="S468" s="2" t="s">
        <v>2528</v>
      </c>
      <c r="T468" s="2">
        <v>1</v>
      </c>
      <c r="U468" s="2">
        <v>1</v>
      </c>
      <c r="V468" s="2">
        <v>1</v>
      </c>
      <c r="W468" s="2">
        <v>1</v>
      </c>
      <c r="X468" s="2">
        <v>1</v>
      </c>
      <c r="Y468" s="2">
        <v>1</v>
      </c>
      <c r="Z468" s="2">
        <v>1</v>
      </c>
      <c r="AA468" s="2">
        <v>1</v>
      </c>
      <c r="AB468" s="2">
        <v>1</v>
      </c>
      <c r="AC468" s="2">
        <v>1</v>
      </c>
      <c r="AD468" s="2">
        <v>1</v>
      </c>
      <c r="AE468" s="2">
        <v>1</v>
      </c>
      <c r="AF468" s="2">
        <v>1</v>
      </c>
      <c r="AL468" s="2">
        <f t="shared" si="310"/>
        <v>1</v>
      </c>
      <c r="AM468" s="2" t="str">
        <f t="shared" si="311"/>
        <v>ED8B</v>
      </c>
      <c r="AN468" s="2" t="str">
        <f t="shared" si="312"/>
        <v>F10254</v>
      </c>
      <c r="AO468" s="2" t="str">
        <f t="shared" si="341"/>
        <v>AB</v>
      </c>
      <c r="AP468" s="2" t="str">
        <f t="shared" si="313"/>
        <v>ED8B-F10254-AB</v>
      </c>
      <c r="AQ468" s="2" t="s">
        <v>1672</v>
      </c>
      <c r="AR468" s="2" t="s">
        <v>1687</v>
      </c>
      <c r="AU468" s="117" t="s">
        <v>3462</v>
      </c>
      <c r="AV468" s="118" t="s">
        <v>3463</v>
      </c>
      <c r="AW468" s="118" t="s">
        <v>3464</v>
      </c>
      <c r="AY468" s="2" t="s">
        <v>1686</v>
      </c>
      <c r="AZ468" s="2" t="s">
        <v>3437</v>
      </c>
      <c r="BB468" s="29"/>
      <c r="BC468" s="29"/>
      <c r="BD468" s="29"/>
      <c r="BE468" s="29"/>
      <c r="BF468" s="29"/>
      <c r="BG468" s="29">
        <v>-26.89</v>
      </c>
      <c r="BH468" s="29">
        <f t="shared" si="308"/>
        <v>0</v>
      </c>
      <c r="BI468" s="29">
        <f t="shared" si="309"/>
        <v>0</v>
      </c>
      <c r="BJ468" s="29">
        <f t="shared" si="314"/>
        <v>-26.89</v>
      </c>
      <c r="BK468" s="29">
        <f>BJ468/INDEX('EX-Rate'!A:I,MATCH('TT BoM '!BL468,'EX-Rate'!B:B,0),COLUMN('EX-Rate'!E:E))</f>
        <v>-3.8829360708033596</v>
      </c>
      <c r="BL468" s="2" t="s">
        <v>2109</v>
      </c>
      <c r="BM468" s="2" t="str">
        <f t="shared" si="342"/>
        <v>LP</v>
      </c>
      <c r="BN468" s="2" t="s">
        <v>3089</v>
      </c>
      <c r="BO468" s="2" t="s">
        <v>3090</v>
      </c>
      <c r="BQ468" s="29"/>
      <c r="BR468" s="29"/>
      <c r="BS468" s="29"/>
      <c r="BT468" s="29"/>
      <c r="BU468" s="29"/>
      <c r="BV468" s="29"/>
      <c r="CC468" s="29">
        <f t="shared" si="315"/>
        <v>-3.8829360708033596</v>
      </c>
      <c r="CD468" s="29">
        <f t="shared" si="316"/>
        <v>-3.8829360708033596</v>
      </c>
      <c r="CE468" s="29">
        <f t="shared" si="317"/>
        <v>-3.8829360708033596</v>
      </c>
      <c r="CF468" s="29">
        <f t="shared" si="318"/>
        <v>-3.8829360708033596</v>
      </c>
      <c r="CG468" s="29">
        <f t="shared" si="319"/>
        <v>-3.8829360708033596</v>
      </c>
      <c r="CH468" s="29">
        <f t="shared" si="320"/>
        <v>-3.8829360708033596</v>
      </c>
      <c r="CI468" s="29">
        <f t="shared" si="321"/>
        <v>-3.8829360708033596</v>
      </c>
      <c r="CJ468" s="29">
        <f t="shared" si="322"/>
        <v>-3.8829360708033596</v>
      </c>
      <c r="CK468" s="29">
        <f t="shared" si="323"/>
        <v>-3.8829360708033596</v>
      </c>
      <c r="CL468" s="29">
        <f t="shared" si="324"/>
        <v>-3.8829360708033596</v>
      </c>
      <c r="CM468" s="29">
        <f t="shared" si="325"/>
        <v>-3.8829360708033596</v>
      </c>
      <c r="CN468" s="29">
        <f t="shared" si="326"/>
        <v>-3.8829360708033596</v>
      </c>
      <c r="CO468" s="29">
        <f t="shared" si="327"/>
        <v>-3.8829360708033596</v>
      </c>
      <c r="CQ468" s="29">
        <f t="shared" si="328"/>
        <v>-26.89</v>
      </c>
      <c r="CR468" s="29">
        <f t="shared" si="329"/>
        <v>-26.89</v>
      </c>
      <c r="CS468" s="29">
        <f t="shared" si="330"/>
        <v>-26.89</v>
      </c>
      <c r="CT468" s="29">
        <f t="shared" si="331"/>
        <v>-26.89</v>
      </c>
      <c r="CU468" s="29">
        <f t="shared" si="332"/>
        <v>-26.89</v>
      </c>
      <c r="CV468" s="29">
        <f t="shared" si="333"/>
        <v>-26.89</v>
      </c>
      <c r="CW468" s="29">
        <f t="shared" si="334"/>
        <v>-26.89</v>
      </c>
      <c r="CX468" s="29">
        <f t="shared" si="335"/>
        <v>-26.89</v>
      </c>
      <c r="CY468" s="29">
        <f t="shared" si="336"/>
        <v>-26.89</v>
      </c>
      <c r="CZ468" s="29">
        <f t="shared" si="337"/>
        <v>-26.89</v>
      </c>
      <c r="DA468" s="29">
        <f t="shared" si="338"/>
        <v>-26.89</v>
      </c>
      <c r="DB468" s="29">
        <f t="shared" si="339"/>
        <v>-26.89</v>
      </c>
      <c r="DC468" s="29">
        <f t="shared" si="340"/>
        <v>-26.89</v>
      </c>
    </row>
    <row r="469" spans="11:107" s="2" customFormat="1">
      <c r="K469" s="17" t="s">
        <v>18</v>
      </c>
      <c r="L469" s="17" t="s">
        <v>511</v>
      </c>
      <c r="M469" s="17" t="s">
        <v>56</v>
      </c>
      <c r="N469" s="2" t="str">
        <f t="shared" si="306"/>
        <v>ED8BF10475AB</v>
      </c>
      <c r="O469" s="2" t="str">
        <f t="shared" si="305"/>
        <v>AB</v>
      </c>
      <c r="P469" s="2" t="str">
        <f t="shared" si="307"/>
        <v>ED8B-F10475-AB</v>
      </c>
      <c r="Q469" s="2" t="s">
        <v>3305</v>
      </c>
      <c r="R469" s="2" t="s">
        <v>3306</v>
      </c>
      <c r="S469" s="2" t="s">
        <v>2528</v>
      </c>
      <c r="T469" s="2">
        <v>1</v>
      </c>
      <c r="U469" s="2">
        <v>1</v>
      </c>
      <c r="V469" s="2">
        <v>1</v>
      </c>
      <c r="W469" s="2">
        <v>1</v>
      </c>
      <c r="X469" s="2">
        <v>1</v>
      </c>
      <c r="Y469" s="2">
        <v>1</v>
      </c>
      <c r="Z469" s="2">
        <v>1</v>
      </c>
      <c r="AA469" s="2">
        <v>1</v>
      </c>
      <c r="AB469" s="2">
        <v>1</v>
      </c>
      <c r="AC469" s="2">
        <v>1</v>
      </c>
      <c r="AD469" s="2">
        <v>1</v>
      </c>
      <c r="AE469" s="2">
        <v>1</v>
      </c>
      <c r="AF469" s="2">
        <v>1</v>
      </c>
      <c r="AL469" s="2">
        <f t="shared" si="310"/>
        <v>1</v>
      </c>
      <c r="AM469" s="2" t="str">
        <f t="shared" si="311"/>
        <v>ED8B</v>
      </c>
      <c r="AN469" s="2" t="str">
        <f t="shared" si="312"/>
        <v>F10475</v>
      </c>
      <c r="AO469" s="2" t="str">
        <f t="shared" si="341"/>
        <v>AB</v>
      </c>
      <c r="AP469" s="2" t="str">
        <f t="shared" si="313"/>
        <v>ED8B-F10475-AB</v>
      </c>
      <c r="AQ469" s="2" t="s">
        <v>1672</v>
      </c>
      <c r="AR469" s="2" t="s">
        <v>1687</v>
      </c>
      <c r="AU469" s="2" t="s">
        <v>3462</v>
      </c>
      <c r="AV469" s="2" t="s">
        <v>3463</v>
      </c>
      <c r="AW469" s="2" t="s">
        <v>3464</v>
      </c>
      <c r="AY469" s="2" t="s">
        <v>1686</v>
      </c>
      <c r="AZ469" s="2" t="s">
        <v>2124</v>
      </c>
      <c r="BA469" s="2" t="s">
        <v>2115</v>
      </c>
      <c r="BB469" s="29"/>
      <c r="BC469" s="29"/>
      <c r="BD469" s="29"/>
      <c r="BE469" s="29"/>
      <c r="BF469" s="29"/>
      <c r="BG469" s="29">
        <v>-37.43</v>
      </c>
      <c r="BH469" s="29">
        <f t="shared" si="308"/>
        <v>0</v>
      </c>
      <c r="BI469" s="29">
        <f t="shared" si="309"/>
        <v>0</v>
      </c>
      <c r="BJ469" s="29">
        <f t="shared" si="314"/>
        <v>-37.43</v>
      </c>
      <c r="BK469" s="29">
        <f>BJ469/INDEX('EX-Rate'!A:I,MATCH('TT BoM '!BL469,'EX-Rate'!B:B,0),COLUMN('EX-Rate'!E:E))</f>
        <v>-5.4049199379014405</v>
      </c>
      <c r="BL469" s="2" t="s">
        <v>2109</v>
      </c>
      <c r="BM469" s="2" t="str">
        <f t="shared" si="342"/>
        <v>LP</v>
      </c>
      <c r="BN469" s="2" t="s">
        <v>3089</v>
      </c>
      <c r="BO469" s="2" t="s">
        <v>3090</v>
      </c>
      <c r="BQ469" s="29"/>
      <c r="BR469" s="29"/>
      <c r="BS469" s="29"/>
      <c r="BT469" s="29"/>
      <c r="BU469" s="29"/>
      <c r="BV469" s="29"/>
      <c r="CC469" s="29">
        <f t="shared" si="315"/>
        <v>-5.4049199379014405</v>
      </c>
      <c r="CD469" s="29">
        <f t="shared" si="316"/>
        <v>-5.4049199379014405</v>
      </c>
      <c r="CE469" s="29">
        <f t="shared" si="317"/>
        <v>-5.4049199379014405</v>
      </c>
      <c r="CF469" s="29">
        <f t="shared" si="318"/>
        <v>-5.4049199379014405</v>
      </c>
      <c r="CG469" s="29">
        <f t="shared" si="319"/>
        <v>-5.4049199379014405</v>
      </c>
      <c r="CH469" s="29">
        <f t="shared" si="320"/>
        <v>-5.4049199379014405</v>
      </c>
      <c r="CI469" s="29">
        <f t="shared" si="321"/>
        <v>-5.4049199379014405</v>
      </c>
      <c r="CJ469" s="29">
        <f t="shared" si="322"/>
        <v>-5.4049199379014405</v>
      </c>
      <c r="CK469" s="29">
        <f t="shared" si="323"/>
        <v>-5.4049199379014405</v>
      </c>
      <c r="CL469" s="29">
        <f t="shared" si="324"/>
        <v>-5.4049199379014405</v>
      </c>
      <c r="CM469" s="29">
        <f t="shared" si="325"/>
        <v>-5.4049199379014405</v>
      </c>
      <c r="CN469" s="29">
        <f t="shared" si="326"/>
        <v>-5.4049199379014405</v>
      </c>
      <c r="CO469" s="29">
        <f t="shared" si="327"/>
        <v>-5.4049199379014405</v>
      </c>
      <c r="CQ469" s="29">
        <f t="shared" si="328"/>
        <v>-37.43</v>
      </c>
      <c r="CR469" s="29">
        <f t="shared" si="329"/>
        <v>-37.43</v>
      </c>
      <c r="CS469" s="29">
        <f t="shared" si="330"/>
        <v>-37.43</v>
      </c>
      <c r="CT469" s="29">
        <f t="shared" si="331"/>
        <v>-37.43</v>
      </c>
      <c r="CU469" s="29">
        <f t="shared" si="332"/>
        <v>-37.43</v>
      </c>
      <c r="CV469" s="29">
        <f t="shared" si="333"/>
        <v>-37.43</v>
      </c>
      <c r="CW469" s="29">
        <f t="shared" si="334"/>
        <v>-37.43</v>
      </c>
      <c r="CX469" s="29">
        <f t="shared" si="335"/>
        <v>-37.43</v>
      </c>
      <c r="CY469" s="29">
        <f t="shared" si="336"/>
        <v>-37.43</v>
      </c>
      <c r="CZ469" s="29">
        <f t="shared" si="337"/>
        <v>-37.43</v>
      </c>
      <c r="DA469" s="29">
        <f t="shared" si="338"/>
        <v>-37.43</v>
      </c>
      <c r="DB469" s="29">
        <f t="shared" si="339"/>
        <v>-37.43</v>
      </c>
      <c r="DC469" s="29">
        <f t="shared" si="340"/>
        <v>-37.43</v>
      </c>
    </row>
    <row r="470" spans="11:107" s="2" customFormat="1">
      <c r="K470" s="17" t="s">
        <v>18</v>
      </c>
      <c r="L470" s="17" t="s">
        <v>512</v>
      </c>
      <c r="M470" s="17" t="s">
        <v>20</v>
      </c>
      <c r="N470" s="2" t="str">
        <f t="shared" si="306"/>
        <v>ED8BF10584AA</v>
      </c>
      <c r="O470" s="2" t="str">
        <f t="shared" si="305"/>
        <v>AA</v>
      </c>
      <c r="P470" s="2" t="str">
        <f t="shared" si="307"/>
        <v>ED8B-F10584-AA</v>
      </c>
      <c r="Q470" s="2" t="s">
        <v>3305</v>
      </c>
      <c r="R470" s="2" t="s">
        <v>3306</v>
      </c>
      <c r="S470" s="2" t="s">
        <v>2528</v>
      </c>
      <c r="T470" s="2">
        <v>1</v>
      </c>
      <c r="U470" s="2">
        <v>1</v>
      </c>
      <c r="V470" s="2">
        <v>1</v>
      </c>
      <c r="W470" s="2">
        <v>1</v>
      </c>
      <c r="X470" s="2">
        <v>1</v>
      </c>
      <c r="Y470" s="2">
        <v>1</v>
      </c>
      <c r="Z470" s="2">
        <v>1</v>
      </c>
      <c r="AA470" s="2">
        <v>1</v>
      </c>
      <c r="AB470" s="2">
        <v>1</v>
      </c>
      <c r="AC470" s="2">
        <v>1</v>
      </c>
      <c r="AD470" s="2">
        <v>1</v>
      </c>
      <c r="AE470" s="2">
        <v>1</v>
      </c>
      <c r="AF470" s="2">
        <v>1</v>
      </c>
      <c r="AL470" s="2">
        <f t="shared" si="310"/>
        <v>1</v>
      </c>
      <c r="AM470" s="2" t="str">
        <f t="shared" si="311"/>
        <v>ED8B</v>
      </c>
      <c r="AN470" s="2" t="str">
        <f t="shared" si="312"/>
        <v>F10584</v>
      </c>
      <c r="AO470" s="2" t="str">
        <f t="shared" si="341"/>
        <v>AA</v>
      </c>
      <c r="AP470" s="2" t="str">
        <f t="shared" si="313"/>
        <v>ED8B-F10584-AA</v>
      </c>
      <c r="AQ470" s="2" t="s">
        <v>1672</v>
      </c>
      <c r="AR470" s="2" t="s">
        <v>1687</v>
      </c>
      <c r="AU470" s="2" t="s">
        <v>2525</v>
      </c>
      <c r="AV470" s="2" t="s">
        <v>2526</v>
      </c>
      <c r="AW470" s="2" t="s">
        <v>3634</v>
      </c>
      <c r="AY470" s="2" t="s">
        <v>1686</v>
      </c>
      <c r="AZ470" s="2" t="s">
        <v>2124</v>
      </c>
      <c r="BA470" s="2" t="s">
        <v>2115</v>
      </c>
      <c r="BB470" s="29"/>
      <c r="BC470" s="29"/>
      <c r="BD470" s="29"/>
      <c r="BE470" s="29"/>
      <c r="BF470" s="29"/>
      <c r="BG470" s="29">
        <v>-20.71</v>
      </c>
      <c r="BH470" s="29">
        <f t="shared" si="308"/>
        <v>0</v>
      </c>
      <c r="BI470" s="29">
        <f t="shared" si="309"/>
        <v>0</v>
      </c>
      <c r="BJ470" s="29">
        <f t="shared" si="314"/>
        <v>-20.71</v>
      </c>
      <c r="BK470" s="29">
        <f>BJ470/INDEX('EX-Rate'!A:I,MATCH('TT BoM '!BL470,'EX-Rate'!B:B,0),COLUMN('EX-Rate'!E:E))</f>
        <v>-2.9905394580266855</v>
      </c>
      <c r="BL470" s="2" t="s">
        <v>2109</v>
      </c>
      <c r="BM470" s="2" t="str">
        <f t="shared" si="342"/>
        <v>LP</v>
      </c>
      <c r="BN470" s="2" t="s">
        <v>3089</v>
      </c>
      <c r="BO470" s="2" t="s">
        <v>3090</v>
      </c>
      <c r="BQ470" s="29"/>
      <c r="BR470" s="29"/>
      <c r="BS470" s="29"/>
      <c r="BT470" s="29"/>
      <c r="BU470" s="29"/>
      <c r="BV470" s="29"/>
      <c r="CC470" s="29">
        <f t="shared" si="315"/>
        <v>-2.9905394580266855</v>
      </c>
      <c r="CD470" s="29">
        <f t="shared" si="316"/>
        <v>-2.9905394580266855</v>
      </c>
      <c r="CE470" s="29">
        <f t="shared" si="317"/>
        <v>-2.9905394580266855</v>
      </c>
      <c r="CF470" s="29">
        <f t="shared" si="318"/>
        <v>-2.9905394580266855</v>
      </c>
      <c r="CG470" s="29">
        <f t="shared" si="319"/>
        <v>-2.9905394580266855</v>
      </c>
      <c r="CH470" s="29">
        <f t="shared" si="320"/>
        <v>-2.9905394580266855</v>
      </c>
      <c r="CI470" s="29">
        <f t="shared" si="321"/>
        <v>-2.9905394580266855</v>
      </c>
      <c r="CJ470" s="29">
        <f t="shared" si="322"/>
        <v>-2.9905394580266855</v>
      </c>
      <c r="CK470" s="29">
        <f t="shared" si="323"/>
        <v>-2.9905394580266855</v>
      </c>
      <c r="CL470" s="29">
        <f t="shared" si="324"/>
        <v>-2.9905394580266855</v>
      </c>
      <c r="CM470" s="29">
        <f t="shared" si="325"/>
        <v>-2.9905394580266855</v>
      </c>
      <c r="CN470" s="29">
        <f t="shared" si="326"/>
        <v>-2.9905394580266855</v>
      </c>
      <c r="CO470" s="29">
        <f t="shared" si="327"/>
        <v>-2.9905394580266855</v>
      </c>
      <c r="CQ470" s="29">
        <f t="shared" si="328"/>
        <v>-20.71</v>
      </c>
      <c r="CR470" s="29">
        <f t="shared" si="329"/>
        <v>-20.71</v>
      </c>
      <c r="CS470" s="29">
        <f t="shared" si="330"/>
        <v>-20.71</v>
      </c>
      <c r="CT470" s="29">
        <f t="shared" si="331"/>
        <v>-20.71</v>
      </c>
      <c r="CU470" s="29">
        <f t="shared" si="332"/>
        <v>-20.71</v>
      </c>
      <c r="CV470" s="29">
        <f t="shared" si="333"/>
        <v>-20.71</v>
      </c>
      <c r="CW470" s="29">
        <f t="shared" si="334"/>
        <v>-20.71</v>
      </c>
      <c r="CX470" s="29">
        <f t="shared" si="335"/>
        <v>-20.71</v>
      </c>
      <c r="CY470" s="29">
        <f t="shared" si="336"/>
        <v>-20.71</v>
      </c>
      <c r="CZ470" s="29">
        <f t="shared" si="337"/>
        <v>-20.71</v>
      </c>
      <c r="DA470" s="29">
        <f t="shared" si="338"/>
        <v>-20.71</v>
      </c>
      <c r="DB470" s="29">
        <f t="shared" si="339"/>
        <v>-20.71</v>
      </c>
      <c r="DC470" s="29">
        <f t="shared" si="340"/>
        <v>-20.71</v>
      </c>
    </row>
    <row r="471" spans="11:107" s="2" customFormat="1">
      <c r="K471" s="17" t="s">
        <v>18</v>
      </c>
      <c r="L471" s="17" t="s">
        <v>513</v>
      </c>
      <c r="M471" s="17" t="s">
        <v>20</v>
      </c>
      <c r="N471" s="2" t="str">
        <f t="shared" si="306"/>
        <v>ED8BF10585AA</v>
      </c>
      <c r="O471" s="2" t="str">
        <f t="shared" si="305"/>
        <v>AA</v>
      </c>
      <c r="P471" s="2" t="str">
        <f t="shared" si="307"/>
        <v>ED8B-F10585-AA</v>
      </c>
      <c r="Q471" s="2" t="s">
        <v>3305</v>
      </c>
      <c r="R471" s="2" t="s">
        <v>3306</v>
      </c>
      <c r="S471" s="2" t="s">
        <v>2528</v>
      </c>
      <c r="T471" s="2">
        <v>1</v>
      </c>
      <c r="U471" s="2">
        <v>1</v>
      </c>
      <c r="V471" s="2">
        <v>1</v>
      </c>
      <c r="W471" s="2">
        <v>1</v>
      </c>
      <c r="X471" s="2">
        <v>1</v>
      </c>
      <c r="Y471" s="2">
        <v>1</v>
      </c>
      <c r="Z471" s="2">
        <v>1</v>
      </c>
      <c r="AA471" s="2">
        <v>1</v>
      </c>
      <c r="AB471" s="2">
        <v>1</v>
      </c>
      <c r="AC471" s="2">
        <v>1</v>
      </c>
      <c r="AD471" s="2">
        <v>1</v>
      </c>
      <c r="AE471" s="2">
        <v>1</v>
      </c>
      <c r="AF471" s="2">
        <v>1</v>
      </c>
      <c r="AL471" s="2">
        <f t="shared" si="310"/>
        <v>1</v>
      </c>
      <c r="AM471" s="2" t="str">
        <f t="shared" si="311"/>
        <v>ED8B</v>
      </c>
      <c r="AN471" s="2" t="str">
        <f t="shared" si="312"/>
        <v>F10585</v>
      </c>
      <c r="AO471" s="2" t="str">
        <f t="shared" si="341"/>
        <v>AA</v>
      </c>
      <c r="AP471" s="2" t="str">
        <f t="shared" si="313"/>
        <v>ED8B-F10585-AA</v>
      </c>
      <c r="AQ471" s="2" t="s">
        <v>1672</v>
      </c>
      <c r="AR471" s="2" t="s">
        <v>1687</v>
      </c>
      <c r="AU471" s="2" t="s">
        <v>2525</v>
      </c>
      <c r="AV471" s="2" t="s">
        <v>2526</v>
      </c>
      <c r="AW471" s="2" t="s">
        <v>3634</v>
      </c>
      <c r="AY471" s="2" t="s">
        <v>1686</v>
      </c>
      <c r="AZ471" s="2" t="s">
        <v>2124</v>
      </c>
      <c r="BA471" s="2" t="s">
        <v>2115</v>
      </c>
      <c r="BB471" s="29"/>
      <c r="BC471" s="29"/>
      <c r="BD471" s="29"/>
      <c r="BE471" s="29"/>
      <c r="BF471" s="29"/>
      <c r="BG471" s="29">
        <v>-20.39</v>
      </c>
      <c r="BH471" s="29">
        <f t="shared" si="308"/>
        <v>0</v>
      </c>
      <c r="BI471" s="29">
        <f t="shared" si="309"/>
        <v>0</v>
      </c>
      <c r="BJ471" s="29">
        <f t="shared" si="314"/>
        <v>-20.39</v>
      </c>
      <c r="BK471" s="29">
        <f>BJ471/INDEX('EX-Rate'!A:I,MATCH('TT BoM '!BL471,'EX-Rate'!B:B,0),COLUMN('EX-Rate'!E:E))</f>
        <v>-2.9443312191774078</v>
      </c>
      <c r="BL471" s="2" t="s">
        <v>2109</v>
      </c>
      <c r="BM471" s="2" t="str">
        <f t="shared" si="342"/>
        <v>LP</v>
      </c>
      <c r="BN471" s="2" t="s">
        <v>3089</v>
      </c>
      <c r="BO471" s="2" t="s">
        <v>3090</v>
      </c>
      <c r="BQ471" s="29"/>
      <c r="BR471" s="29"/>
      <c r="BS471" s="29"/>
      <c r="BT471" s="29"/>
      <c r="BU471" s="29"/>
      <c r="BV471" s="29"/>
      <c r="CC471" s="29">
        <f t="shared" si="315"/>
        <v>-2.9443312191774078</v>
      </c>
      <c r="CD471" s="29">
        <f t="shared" si="316"/>
        <v>-2.9443312191774078</v>
      </c>
      <c r="CE471" s="29">
        <f t="shared" si="317"/>
        <v>-2.9443312191774078</v>
      </c>
      <c r="CF471" s="29">
        <f t="shared" si="318"/>
        <v>-2.9443312191774078</v>
      </c>
      <c r="CG471" s="29">
        <f t="shared" si="319"/>
        <v>-2.9443312191774078</v>
      </c>
      <c r="CH471" s="29">
        <f t="shared" si="320"/>
        <v>-2.9443312191774078</v>
      </c>
      <c r="CI471" s="29">
        <f t="shared" si="321"/>
        <v>-2.9443312191774078</v>
      </c>
      <c r="CJ471" s="29">
        <f t="shared" si="322"/>
        <v>-2.9443312191774078</v>
      </c>
      <c r="CK471" s="29">
        <f t="shared" si="323"/>
        <v>-2.9443312191774078</v>
      </c>
      <c r="CL471" s="29">
        <f t="shared" si="324"/>
        <v>-2.9443312191774078</v>
      </c>
      <c r="CM471" s="29">
        <f t="shared" si="325"/>
        <v>-2.9443312191774078</v>
      </c>
      <c r="CN471" s="29">
        <f t="shared" si="326"/>
        <v>-2.9443312191774078</v>
      </c>
      <c r="CO471" s="29">
        <f t="shared" si="327"/>
        <v>-2.9443312191774078</v>
      </c>
      <c r="CQ471" s="29">
        <f t="shared" si="328"/>
        <v>-20.39</v>
      </c>
      <c r="CR471" s="29">
        <f t="shared" si="329"/>
        <v>-20.39</v>
      </c>
      <c r="CS471" s="29">
        <f t="shared" si="330"/>
        <v>-20.39</v>
      </c>
      <c r="CT471" s="29">
        <f t="shared" si="331"/>
        <v>-20.39</v>
      </c>
      <c r="CU471" s="29">
        <f t="shared" si="332"/>
        <v>-20.39</v>
      </c>
      <c r="CV471" s="29">
        <f t="shared" si="333"/>
        <v>-20.39</v>
      </c>
      <c r="CW471" s="29">
        <f t="shared" si="334"/>
        <v>-20.39</v>
      </c>
      <c r="CX471" s="29">
        <f t="shared" si="335"/>
        <v>-20.39</v>
      </c>
      <c r="CY471" s="29">
        <f t="shared" si="336"/>
        <v>-20.39</v>
      </c>
      <c r="CZ471" s="29">
        <f t="shared" si="337"/>
        <v>-20.39</v>
      </c>
      <c r="DA471" s="29">
        <f t="shared" si="338"/>
        <v>-20.39</v>
      </c>
      <c r="DB471" s="29">
        <f t="shared" si="339"/>
        <v>-20.39</v>
      </c>
      <c r="DC471" s="29">
        <f t="shared" si="340"/>
        <v>-20.39</v>
      </c>
    </row>
    <row r="472" spans="11:107" s="2" customFormat="1">
      <c r="K472" s="17" t="s">
        <v>18</v>
      </c>
      <c r="L472" s="17" t="s">
        <v>514</v>
      </c>
      <c r="M472" s="17" t="s">
        <v>66</v>
      </c>
      <c r="N472" s="2" t="str">
        <f t="shared" si="306"/>
        <v>ED8BF10692AD</v>
      </c>
      <c r="O472" s="2" t="str">
        <f t="shared" si="305"/>
        <v>AD</v>
      </c>
      <c r="P472" s="2" t="str">
        <f t="shared" si="307"/>
        <v>ED8B-F10692-AD</v>
      </c>
      <c r="Q472" s="2" t="s">
        <v>3307</v>
      </c>
      <c r="R472" s="2" t="s">
        <v>3306</v>
      </c>
      <c r="S472" s="2" t="s">
        <v>2528</v>
      </c>
      <c r="T472" s="2">
        <v>1</v>
      </c>
      <c r="U472" s="2">
        <v>1</v>
      </c>
      <c r="V472" s="2">
        <v>1</v>
      </c>
      <c r="W472" s="2">
        <v>1</v>
      </c>
      <c r="X472" s="2">
        <v>1</v>
      </c>
      <c r="Y472" s="2">
        <v>1</v>
      </c>
      <c r="Z472" s="2">
        <v>1</v>
      </c>
      <c r="AA472" s="2">
        <v>1</v>
      </c>
      <c r="AB472" s="2">
        <v>1</v>
      </c>
      <c r="AC472" s="2">
        <v>1</v>
      </c>
      <c r="AD472" s="2">
        <v>1</v>
      </c>
      <c r="AE472" s="2">
        <v>1</v>
      </c>
      <c r="AF472" s="2">
        <v>1</v>
      </c>
      <c r="AL472" s="2">
        <f t="shared" si="310"/>
        <v>1</v>
      </c>
      <c r="AM472" s="2" t="str">
        <f t="shared" si="311"/>
        <v>ED8B</v>
      </c>
      <c r="AN472" s="2" t="str">
        <f t="shared" si="312"/>
        <v>F10692</v>
      </c>
      <c r="AO472" s="2" t="str">
        <f t="shared" si="341"/>
        <v>AD</v>
      </c>
      <c r="AP472" s="2" t="str">
        <f t="shared" si="313"/>
        <v>ED8B-F10692-AD</v>
      </c>
      <c r="AQ472" s="2" t="s">
        <v>1672</v>
      </c>
      <c r="AR472" s="2" t="s">
        <v>1673</v>
      </c>
      <c r="AS472" s="2">
        <v>0</v>
      </c>
      <c r="AT472" s="2" t="s">
        <v>2160</v>
      </c>
      <c r="AU472" s="2" t="s">
        <v>2525</v>
      </c>
      <c r="AV472" s="2" t="s">
        <v>2526</v>
      </c>
      <c r="AW472" s="2">
        <v>0</v>
      </c>
      <c r="AX472" s="2">
        <v>0</v>
      </c>
      <c r="AY472" s="2" t="s">
        <v>2138</v>
      </c>
      <c r="AZ472" s="2" t="s">
        <v>2124</v>
      </c>
      <c r="BA472" s="2" t="s">
        <v>2115</v>
      </c>
      <c r="BB472" s="29">
        <v>-57.1</v>
      </c>
      <c r="BC472" s="29">
        <v>-1.75</v>
      </c>
      <c r="BD472" s="29">
        <v>-2.68</v>
      </c>
      <c r="BE472" s="29">
        <v>0</v>
      </c>
      <c r="BF472" s="29">
        <v>0</v>
      </c>
      <c r="BG472" s="29">
        <v>-61.53</v>
      </c>
      <c r="BH472" s="29">
        <f t="shared" si="308"/>
        <v>0</v>
      </c>
      <c r="BI472" s="29">
        <f t="shared" si="309"/>
        <v>0</v>
      </c>
      <c r="BJ472" s="29">
        <f t="shared" si="314"/>
        <v>-61.53</v>
      </c>
      <c r="BK472" s="29">
        <f>BJ472/INDEX('EX-Rate'!A:I,MATCH('TT BoM '!BL472,'EX-Rate'!B:B,0),COLUMN('EX-Rate'!E:E))</f>
        <v>-8.8849779262376618</v>
      </c>
      <c r="BL472" s="2" t="s">
        <v>2109</v>
      </c>
      <c r="BM472" s="2" t="str">
        <f t="shared" si="342"/>
        <v>LP</v>
      </c>
      <c r="BN472" s="2" t="s">
        <v>2527</v>
      </c>
      <c r="BO472" s="2" t="s">
        <v>2528</v>
      </c>
      <c r="BQ472" s="29">
        <v>0</v>
      </c>
      <c r="BR472" s="29">
        <v>0</v>
      </c>
      <c r="BS472" s="29"/>
      <c r="BT472" s="29">
        <v>0</v>
      </c>
      <c r="BU472" s="29">
        <v>0</v>
      </c>
      <c r="BV472" s="29">
        <v>0</v>
      </c>
      <c r="CC472" s="29">
        <f t="shared" si="315"/>
        <v>-8.8849779262376618</v>
      </c>
      <c r="CD472" s="29">
        <f t="shared" si="316"/>
        <v>-8.8849779262376618</v>
      </c>
      <c r="CE472" s="29">
        <f t="shared" si="317"/>
        <v>-8.8849779262376618</v>
      </c>
      <c r="CF472" s="29">
        <f t="shared" si="318"/>
        <v>-8.8849779262376618</v>
      </c>
      <c r="CG472" s="29">
        <f t="shared" si="319"/>
        <v>-8.8849779262376618</v>
      </c>
      <c r="CH472" s="29">
        <f t="shared" si="320"/>
        <v>-8.8849779262376618</v>
      </c>
      <c r="CI472" s="29">
        <f t="shared" si="321"/>
        <v>-8.8849779262376618</v>
      </c>
      <c r="CJ472" s="29">
        <f t="shared" si="322"/>
        <v>-8.8849779262376618</v>
      </c>
      <c r="CK472" s="29">
        <f t="shared" si="323"/>
        <v>-8.8849779262376618</v>
      </c>
      <c r="CL472" s="29">
        <f t="shared" si="324"/>
        <v>-8.8849779262376618</v>
      </c>
      <c r="CM472" s="29">
        <f t="shared" si="325"/>
        <v>-8.8849779262376618</v>
      </c>
      <c r="CN472" s="29">
        <f t="shared" si="326"/>
        <v>-8.8849779262376618</v>
      </c>
      <c r="CO472" s="29">
        <f t="shared" si="327"/>
        <v>-8.8849779262376618</v>
      </c>
      <c r="CQ472" s="29">
        <f t="shared" si="328"/>
        <v>-61.53</v>
      </c>
      <c r="CR472" s="29">
        <f t="shared" si="329"/>
        <v>-61.53</v>
      </c>
      <c r="CS472" s="29">
        <f t="shared" si="330"/>
        <v>-61.53</v>
      </c>
      <c r="CT472" s="29">
        <f t="shared" si="331"/>
        <v>-61.53</v>
      </c>
      <c r="CU472" s="29">
        <f t="shared" si="332"/>
        <v>-61.53</v>
      </c>
      <c r="CV472" s="29">
        <f t="shared" si="333"/>
        <v>-61.53</v>
      </c>
      <c r="CW472" s="29">
        <f t="shared" si="334"/>
        <v>-61.53</v>
      </c>
      <c r="CX472" s="29">
        <f t="shared" si="335"/>
        <v>-61.53</v>
      </c>
      <c r="CY472" s="29">
        <f t="shared" si="336"/>
        <v>-61.53</v>
      </c>
      <c r="CZ472" s="29">
        <f t="shared" si="337"/>
        <v>-61.53</v>
      </c>
      <c r="DA472" s="29">
        <f t="shared" si="338"/>
        <v>-61.53</v>
      </c>
      <c r="DB472" s="29">
        <f t="shared" si="339"/>
        <v>-61.53</v>
      </c>
      <c r="DC472" s="29">
        <f t="shared" si="340"/>
        <v>-61.53</v>
      </c>
    </row>
    <row r="473" spans="11:107" s="2" customFormat="1">
      <c r="K473" s="17" t="s">
        <v>18</v>
      </c>
      <c r="L473" s="17" t="s">
        <v>515</v>
      </c>
      <c r="M473" s="17" t="s">
        <v>20</v>
      </c>
      <c r="N473" s="2" t="str">
        <f t="shared" si="306"/>
        <v>ED8BF10772AA</v>
      </c>
      <c r="O473" s="2" t="str">
        <f t="shared" si="305"/>
        <v>AA</v>
      </c>
      <c r="P473" s="2" t="str">
        <f t="shared" si="307"/>
        <v>ED8B-F10772-AA</v>
      </c>
      <c r="Q473" s="2" t="s">
        <v>3305</v>
      </c>
      <c r="R473" s="2" t="s">
        <v>3306</v>
      </c>
      <c r="S473" s="2" t="s">
        <v>2528</v>
      </c>
      <c r="T473" s="2">
        <v>1</v>
      </c>
      <c r="U473" s="2">
        <v>1</v>
      </c>
      <c r="V473" s="2">
        <v>1</v>
      </c>
      <c r="W473" s="2">
        <v>1</v>
      </c>
      <c r="X473" s="2">
        <v>1</v>
      </c>
      <c r="Y473" s="2">
        <v>1</v>
      </c>
      <c r="Z473" s="2">
        <v>1</v>
      </c>
      <c r="AA473" s="2">
        <v>1</v>
      </c>
      <c r="AB473" s="2">
        <v>1</v>
      </c>
      <c r="AC473" s="2">
        <v>1</v>
      </c>
      <c r="AD473" s="2">
        <v>1</v>
      </c>
      <c r="AE473" s="2">
        <v>1</v>
      </c>
      <c r="AF473" s="2">
        <v>1</v>
      </c>
      <c r="AL473" s="2">
        <f t="shared" si="310"/>
        <v>1</v>
      </c>
      <c r="AM473" s="2" t="str">
        <f t="shared" si="311"/>
        <v>ED8B</v>
      </c>
      <c r="AN473" s="2" t="str">
        <f t="shared" si="312"/>
        <v>F10772</v>
      </c>
      <c r="AO473" s="2" t="str">
        <f t="shared" si="341"/>
        <v>AA</v>
      </c>
      <c r="AP473" s="2" t="str">
        <f t="shared" si="313"/>
        <v>ED8B-F10772-AA</v>
      </c>
      <c r="AQ473" s="2" t="s">
        <v>1672</v>
      </c>
      <c r="AR473" s="2" t="s">
        <v>1687</v>
      </c>
      <c r="AU473" s="2" t="s">
        <v>2525</v>
      </c>
      <c r="AV473" s="2" t="s">
        <v>2526</v>
      </c>
      <c r="AW473" s="2" t="s">
        <v>3634</v>
      </c>
      <c r="AY473" s="2" t="s">
        <v>1686</v>
      </c>
      <c r="AZ473" s="2" t="s">
        <v>2124</v>
      </c>
      <c r="BA473" s="2" t="s">
        <v>2115</v>
      </c>
      <c r="BB473" s="29"/>
      <c r="BC473" s="29"/>
      <c r="BD473" s="29"/>
      <c r="BE473" s="29"/>
      <c r="BF473" s="29"/>
      <c r="BG473" s="29">
        <v>-9.26</v>
      </c>
      <c r="BH473" s="29">
        <f t="shared" si="308"/>
        <v>0</v>
      </c>
      <c r="BI473" s="29">
        <f t="shared" si="309"/>
        <v>0</v>
      </c>
      <c r="BJ473" s="29">
        <f t="shared" si="314"/>
        <v>-9.26</v>
      </c>
      <c r="BK473" s="29">
        <f>BJ473/INDEX('EX-Rate'!A:I,MATCH('TT BoM '!BL473,'EX-Rate'!B:B,0),COLUMN('EX-Rate'!E:E))</f>
        <v>-1.337150911700971</v>
      </c>
      <c r="BL473" s="2" t="s">
        <v>2109</v>
      </c>
      <c r="BM473" s="2" t="str">
        <f t="shared" si="342"/>
        <v>LP</v>
      </c>
      <c r="BN473" s="2" t="s">
        <v>3089</v>
      </c>
      <c r="BO473" s="2" t="s">
        <v>3090</v>
      </c>
      <c r="BQ473" s="29"/>
      <c r="BR473" s="29"/>
      <c r="BS473" s="29"/>
      <c r="BT473" s="29"/>
      <c r="BU473" s="29"/>
      <c r="BV473" s="29"/>
      <c r="CC473" s="29">
        <f t="shared" si="315"/>
        <v>-1.337150911700971</v>
      </c>
      <c r="CD473" s="29">
        <f t="shared" si="316"/>
        <v>-1.337150911700971</v>
      </c>
      <c r="CE473" s="29">
        <f t="shared" si="317"/>
        <v>-1.337150911700971</v>
      </c>
      <c r="CF473" s="29">
        <f t="shared" si="318"/>
        <v>-1.337150911700971</v>
      </c>
      <c r="CG473" s="29">
        <f t="shared" si="319"/>
        <v>-1.337150911700971</v>
      </c>
      <c r="CH473" s="29">
        <f t="shared" si="320"/>
        <v>-1.337150911700971</v>
      </c>
      <c r="CI473" s="29">
        <f t="shared" si="321"/>
        <v>-1.337150911700971</v>
      </c>
      <c r="CJ473" s="29">
        <f t="shared" si="322"/>
        <v>-1.337150911700971</v>
      </c>
      <c r="CK473" s="29">
        <f t="shared" si="323"/>
        <v>-1.337150911700971</v>
      </c>
      <c r="CL473" s="29">
        <f t="shared" si="324"/>
        <v>-1.337150911700971</v>
      </c>
      <c r="CM473" s="29">
        <f t="shared" si="325"/>
        <v>-1.337150911700971</v>
      </c>
      <c r="CN473" s="29">
        <f t="shared" si="326"/>
        <v>-1.337150911700971</v>
      </c>
      <c r="CO473" s="29">
        <f t="shared" si="327"/>
        <v>-1.337150911700971</v>
      </c>
      <c r="CQ473" s="29">
        <f t="shared" si="328"/>
        <v>-9.26</v>
      </c>
      <c r="CR473" s="29">
        <f t="shared" si="329"/>
        <v>-9.26</v>
      </c>
      <c r="CS473" s="29">
        <f t="shared" si="330"/>
        <v>-9.26</v>
      </c>
      <c r="CT473" s="29">
        <f t="shared" si="331"/>
        <v>-9.26</v>
      </c>
      <c r="CU473" s="29">
        <f t="shared" si="332"/>
        <v>-9.26</v>
      </c>
      <c r="CV473" s="29">
        <f t="shared" si="333"/>
        <v>-9.26</v>
      </c>
      <c r="CW473" s="29">
        <f t="shared" si="334"/>
        <v>-9.26</v>
      </c>
      <c r="CX473" s="29">
        <f t="shared" si="335"/>
        <v>-9.26</v>
      </c>
      <c r="CY473" s="29">
        <f t="shared" si="336"/>
        <v>-9.26</v>
      </c>
      <c r="CZ473" s="29">
        <f t="shared" si="337"/>
        <v>-9.26</v>
      </c>
      <c r="DA473" s="29">
        <f t="shared" si="338"/>
        <v>-9.26</v>
      </c>
      <c r="DB473" s="29">
        <f t="shared" si="339"/>
        <v>-9.26</v>
      </c>
      <c r="DC473" s="29">
        <f t="shared" si="340"/>
        <v>-9.26</v>
      </c>
    </row>
    <row r="474" spans="11:107" s="2" customFormat="1">
      <c r="K474" s="17" t="s">
        <v>18</v>
      </c>
      <c r="L474" s="17" t="s">
        <v>516</v>
      </c>
      <c r="M474" s="17" t="s">
        <v>56</v>
      </c>
      <c r="N474" s="2" t="str">
        <f t="shared" si="306"/>
        <v>ED8BF11132AB</v>
      </c>
      <c r="O474" s="2" t="str">
        <f t="shared" si="305"/>
        <v>AB</v>
      </c>
      <c r="P474" s="2" t="str">
        <f t="shared" si="307"/>
        <v>ED8B-F11132-AB</v>
      </c>
      <c r="Q474" s="2" t="s">
        <v>3307</v>
      </c>
      <c r="R474" s="2" t="s">
        <v>3306</v>
      </c>
      <c r="S474" s="2" t="s">
        <v>2254</v>
      </c>
      <c r="T474" s="2">
        <v>1</v>
      </c>
      <c r="U474" s="2">
        <v>1</v>
      </c>
      <c r="V474" s="2">
        <v>1</v>
      </c>
      <c r="W474" s="2">
        <v>1</v>
      </c>
      <c r="X474" s="2">
        <v>1</v>
      </c>
      <c r="Y474" s="2">
        <v>1</v>
      </c>
      <c r="Z474" s="2">
        <v>1</v>
      </c>
      <c r="AA474" s="2">
        <v>1</v>
      </c>
      <c r="AB474" s="2">
        <v>1</v>
      </c>
      <c r="AC474" s="2">
        <v>1</v>
      </c>
      <c r="AD474" s="2">
        <v>1</v>
      </c>
      <c r="AE474" s="2">
        <v>1</v>
      </c>
      <c r="AF474" s="2">
        <v>1</v>
      </c>
      <c r="AL474" s="2">
        <f t="shared" si="310"/>
        <v>1</v>
      </c>
      <c r="AM474" s="2" t="str">
        <f t="shared" si="311"/>
        <v>ED8B</v>
      </c>
      <c r="AN474" s="2" t="str">
        <f t="shared" si="312"/>
        <v>F11132</v>
      </c>
      <c r="AO474" s="2" t="str">
        <f t="shared" si="341"/>
        <v>AB</v>
      </c>
      <c r="AP474" s="2" t="str">
        <f t="shared" si="313"/>
        <v>ED8B-F11132-AB</v>
      </c>
      <c r="AQ474" s="2" t="s">
        <v>2063</v>
      </c>
      <c r="AR474" s="2" t="s">
        <v>3881</v>
      </c>
      <c r="AU474" s="2" t="s">
        <v>3701</v>
      </c>
      <c r="AV474" s="2" t="s">
        <v>3702</v>
      </c>
      <c r="AW474" s="2" t="s">
        <v>3703</v>
      </c>
      <c r="AZ474" s="2" t="s">
        <v>2124</v>
      </c>
      <c r="BA474" s="2" t="s">
        <v>2115</v>
      </c>
      <c r="BB474" s="29"/>
      <c r="BC474" s="29"/>
      <c r="BD474" s="29"/>
      <c r="BE474" s="29"/>
      <c r="BF474" s="29"/>
      <c r="BG474" s="29">
        <v>-87.3</v>
      </c>
      <c r="BH474" s="29">
        <f t="shared" si="308"/>
        <v>0</v>
      </c>
      <c r="BI474" s="29">
        <f t="shared" si="309"/>
        <v>0</v>
      </c>
      <c r="BJ474" s="29">
        <f t="shared" si="314"/>
        <v>-87.3</v>
      </c>
      <c r="BK474" s="29">
        <f>BJ474/INDEX('EX-Rate'!A:I,MATCH('TT BoM '!BL474,'EX-Rate'!B:B,0),COLUMN('EX-Rate'!E:E))</f>
        <v>-12.606185161068549</v>
      </c>
      <c r="BL474" s="2" t="s">
        <v>2109</v>
      </c>
      <c r="BM474" s="2" t="str">
        <f t="shared" si="342"/>
        <v>LP</v>
      </c>
      <c r="BO474" s="2" t="s">
        <v>2254</v>
      </c>
      <c r="BQ474" s="29"/>
      <c r="BR474" s="29"/>
      <c r="BS474" s="29"/>
      <c r="BT474" s="29"/>
      <c r="BU474" s="29"/>
      <c r="BV474" s="29"/>
      <c r="CC474" s="29">
        <f t="shared" si="315"/>
        <v>-12.606185161068549</v>
      </c>
      <c r="CD474" s="29">
        <f t="shared" si="316"/>
        <v>-12.606185161068549</v>
      </c>
      <c r="CE474" s="29">
        <f t="shared" si="317"/>
        <v>-12.606185161068549</v>
      </c>
      <c r="CF474" s="29">
        <f t="shared" si="318"/>
        <v>-12.606185161068549</v>
      </c>
      <c r="CG474" s="29">
        <f t="shared" si="319"/>
        <v>-12.606185161068549</v>
      </c>
      <c r="CH474" s="29">
        <f t="shared" si="320"/>
        <v>-12.606185161068549</v>
      </c>
      <c r="CI474" s="29">
        <f t="shared" si="321"/>
        <v>-12.606185161068549</v>
      </c>
      <c r="CJ474" s="29">
        <f t="shared" si="322"/>
        <v>-12.606185161068549</v>
      </c>
      <c r="CK474" s="29">
        <f t="shared" si="323"/>
        <v>-12.606185161068549</v>
      </c>
      <c r="CL474" s="29">
        <f t="shared" si="324"/>
        <v>-12.606185161068549</v>
      </c>
      <c r="CM474" s="29">
        <f t="shared" si="325"/>
        <v>-12.606185161068549</v>
      </c>
      <c r="CN474" s="29">
        <f t="shared" si="326"/>
        <v>-12.606185161068549</v>
      </c>
      <c r="CO474" s="29">
        <f t="shared" si="327"/>
        <v>-12.606185161068549</v>
      </c>
      <c r="CQ474" s="29">
        <f t="shared" si="328"/>
        <v>-87.3</v>
      </c>
      <c r="CR474" s="29">
        <f t="shared" si="329"/>
        <v>-87.3</v>
      </c>
      <c r="CS474" s="29">
        <f t="shared" si="330"/>
        <v>-87.3</v>
      </c>
      <c r="CT474" s="29">
        <f t="shared" si="331"/>
        <v>-87.3</v>
      </c>
      <c r="CU474" s="29">
        <f t="shared" si="332"/>
        <v>-87.3</v>
      </c>
      <c r="CV474" s="29">
        <f t="shared" si="333"/>
        <v>-87.3</v>
      </c>
      <c r="CW474" s="29">
        <f t="shared" si="334"/>
        <v>-87.3</v>
      </c>
      <c r="CX474" s="29">
        <f t="shared" si="335"/>
        <v>-87.3</v>
      </c>
      <c r="CY474" s="29">
        <f t="shared" si="336"/>
        <v>-87.3</v>
      </c>
      <c r="CZ474" s="29">
        <f t="shared" si="337"/>
        <v>-87.3</v>
      </c>
      <c r="DA474" s="29">
        <f t="shared" si="338"/>
        <v>-87.3</v>
      </c>
      <c r="DB474" s="29">
        <f t="shared" si="339"/>
        <v>-87.3</v>
      </c>
      <c r="DC474" s="29">
        <f t="shared" si="340"/>
        <v>-87.3</v>
      </c>
    </row>
    <row r="475" spans="11:107" s="2" customFormat="1">
      <c r="K475" s="17" t="s">
        <v>18</v>
      </c>
      <c r="L475" s="17" t="s">
        <v>517</v>
      </c>
      <c r="M475" s="17" t="s">
        <v>56</v>
      </c>
      <c r="N475" s="2" t="str">
        <f t="shared" si="306"/>
        <v>ED8BF11133AB</v>
      </c>
      <c r="O475" s="2" t="str">
        <f t="shared" si="305"/>
        <v>AB</v>
      </c>
      <c r="P475" s="2" t="str">
        <f t="shared" si="307"/>
        <v>ED8B-F11133-AB</v>
      </c>
      <c r="Q475" s="2" t="s">
        <v>3307</v>
      </c>
      <c r="R475" s="2" t="s">
        <v>3306</v>
      </c>
      <c r="S475" s="2" t="s">
        <v>2254</v>
      </c>
      <c r="T475" s="2">
        <v>1</v>
      </c>
      <c r="U475" s="2">
        <v>1</v>
      </c>
      <c r="V475" s="2">
        <v>1</v>
      </c>
      <c r="W475" s="2">
        <v>1</v>
      </c>
      <c r="X475" s="2">
        <v>1</v>
      </c>
      <c r="Y475" s="2">
        <v>1</v>
      </c>
      <c r="Z475" s="2">
        <v>1</v>
      </c>
      <c r="AA475" s="2">
        <v>1</v>
      </c>
      <c r="AB475" s="2">
        <v>1</v>
      </c>
      <c r="AC475" s="2">
        <v>1</v>
      </c>
      <c r="AD475" s="2">
        <v>1</v>
      </c>
      <c r="AE475" s="2">
        <v>1</v>
      </c>
      <c r="AF475" s="2">
        <v>1</v>
      </c>
      <c r="AL475" s="2">
        <f t="shared" si="310"/>
        <v>1</v>
      </c>
      <c r="AM475" s="2" t="str">
        <f t="shared" si="311"/>
        <v>ED8B</v>
      </c>
      <c r="AN475" s="2" t="str">
        <f t="shared" si="312"/>
        <v>F11133</v>
      </c>
      <c r="AO475" s="2" t="str">
        <f t="shared" si="341"/>
        <v>AB</v>
      </c>
      <c r="AP475" s="2" t="str">
        <f t="shared" si="313"/>
        <v>ED8B-F11133-AB</v>
      </c>
      <c r="AQ475" s="2" t="s">
        <v>2063</v>
      </c>
      <c r="AR475" s="2" t="s">
        <v>3881</v>
      </c>
      <c r="AU475" s="2" t="s">
        <v>3701</v>
      </c>
      <c r="AV475" s="2" t="s">
        <v>3704</v>
      </c>
      <c r="AW475" s="2" t="s">
        <v>3703</v>
      </c>
      <c r="AZ475" s="2" t="s">
        <v>2124</v>
      </c>
      <c r="BA475" s="2" t="s">
        <v>2115</v>
      </c>
      <c r="BB475" s="29"/>
      <c r="BC475" s="29"/>
      <c r="BD475" s="29"/>
      <c r="BE475" s="29"/>
      <c r="BF475" s="29"/>
      <c r="BG475" s="29">
        <v>-87.3</v>
      </c>
      <c r="BH475" s="29">
        <f t="shared" si="308"/>
        <v>0</v>
      </c>
      <c r="BI475" s="29">
        <f t="shared" si="309"/>
        <v>0</v>
      </c>
      <c r="BJ475" s="29">
        <f t="shared" si="314"/>
        <v>-87.3</v>
      </c>
      <c r="BK475" s="29">
        <f>BJ475/INDEX('EX-Rate'!A:I,MATCH('TT BoM '!BL475,'EX-Rate'!B:B,0),COLUMN('EX-Rate'!E:E))</f>
        <v>-12.606185161068549</v>
      </c>
      <c r="BL475" s="2" t="s">
        <v>2109</v>
      </c>
      <c r="BM475" s="2" t="str">
        <f t="shared" si="342"/>
        <v>LP</v>
      </c>
      <c r="BO475" s="2" t="s">
        <v>2254</v>
      </c>
      <c r="BQ475" s="29"/>
      <c r="BR475" s="29"/>
      <c r="BS475" s="29"/>
      <c r="BT475" s="29"/>
      <c r="BU475" s="29"/>
      <c r="BV475" s="29"/>
      <c r="CC475" s="29">
        <f t="shared" si="315"/>
        <v>-12.606185161068549</v>
      </c>
      <c r="CD475" s="29">
        <f t="shared" si="316"/>
        <v>-12.606185161068549</v>
      </c>
      <c r="CE475" s="29">
        <f t="shared" si="317"/>
        <v>-12.606185161068549</v>
      </c>
      <c r="CF475" s="29">
        <f t="shared" si="318"/>
        <v>-12.606185161068549</v>
      </c>
      <c r="CG475" s="29">
        <f t="shared" si="319"/>
        <v>-12.606185161068549</v>
      </c>
      <c r="CH475" s="29">
        <f t="shared" si="320"/>
        <v>-12.606185161068549</v>
      </c>
      <c r="CI475" s="29">
        <f t="shared" si="321"/>
        <v>-12.606185161068549</v>
      </c>
      <c r="CJ475" s="29">
        <f t="shared" si="322"/>
        <v>-12.606185161068549</v>
      </c>
      <c r="CK475" s="29">
        <f t="shared" si="323"/>
        <v>-12.606185161068549</v>
      </c>
      <c r="CL475" s="29">
        <f t="shared" si="324"/>
        <v>-12.606185161068549</v>
      </c>
      <c r="CM475" s="29">
        <f t="shared" si="325"/>
        <v>-12.606185161068549</v>
      </c>
      <c r="CN475" s="29">
        <f t="shared" si="326"/>
        <v>-12.606185161068549</v>
      </c>
      <c r="CO475" s="29">
        <f t="shared" si="327"/>
        <v>-12.606185161068549</v>
      </c>
      <c r="CQ475" s="29">
        <f t="shared" si="328"/>
        <v>-87.3</v>
      </c>
      <c r="CR475" s="29">
        <f t="shared" si="329"/>
        <v>-87.3</v>
      </c>
      <c r="CS475" s="29">
        <f t="shared" si="330"/>
        <v>-87.3</v>
      </c>
      <c r="CT475" s="29">
        <f t="shared" si="331"/>
        <v>-87.3</v>
      </c>
      <c r="CU475" s="29">
        <f t="shared" si="332"/>
        <v>-87.3</v>
      </c>
      <c r="CV475" s="29">
        <f t="shared" si="333"/>
        <v>-87.3</v>
      </c>
      <c r="CW475" s="29">
        <f t="shared" si="334"/>
        <v>-87.3</v>
      </c>
      <c r="CX475" s="29">
        <f t="shared" si="335"/>
        <v>-87.3</v>
      </c>
      <c r="CY475" s="29">
        <f t="shared" si="336"/>
        <v>-87.3</v>
      </c>
      <c r="CZ475" s="29">
        <f t="shared" si="337"/>
        <v>-87.3</v>
      </c>
      <c r="DA475" s="29">
        <f t="shared" si="338"/>
        <v>-87.3</v>
      </c>
      <c r="DB475" s="29">
        <f t="shared" si="339"/>
        <v>-87.3</v>
      </c>
      <c r="DC475" s="29">
        <f t="shared" si="340"/>
        <v>-87.3</v>
      </c>
    </row>
    <row r="476" spans="11:107" s="2" customFormat="1">
      <c r="K476" s="17" t="s">
        <v>18</v>
      </c>
      <c r="L476" s="17" t="s">
        <v>518</v>
      </c>
      <c r="M476" s="17" t="s">
        <v>45</v>
      </c>
      <c r="N476" s="2" t="str">
        <f t="shared" si="306"/>
        <v>ED8BF11140AC</v>
      </c>
      <c r="O476" s="2" t="str">
        <f t="shared" si="305"/>
        <v>AC</v>
      </c>
      <c r="P476" s="2" t="str">
        <f t="shared" si="307"/>
        <v>ED8B-F11140-AC</v>
      </c>
      <c r="Q476" s="2" t="s">
        <v>1375</v>
      </c>
      <c r="R476" s="2" t="s">
        <v>1375</v>
      </c>
      <c r="S476" s="2" t="s">
        <v>1375</v>
      </c>
      <c r="T476" s="2">
        <v>1</v>
      </c>
      <c r="U476" s="2">
        <v>1</v>
      </c>
      <c r="V476" s="2">
        <v>1</v>
      </c>
      <c r="W476" s="2">
        <v>1</v>
      </c>
      <c r="X476" s="2">
        <v>1</v>
      </c>
      <c r="Y476" s="2">
        <v>1</v>
      </c>
      <c r="Z476" s="2">
        <v>1</v>
      </c>
      <c r="AA476" s="2">
        <v>1</v>
      </c>
      <c r="AB476" s="2">
        <v>1</v>
      </c>
      <c r="AC476" s="2">
        <v>1</v>
      </c>
      <c r="AD476" s="2">
        <v>1</v>
      </c>
      <c r="AE476" s="2">
        <v>1</v>
      </c>
      <c r="AF476" s="2">
        <v>1</v>
      </c>
      <c r="AL476" s="2">
        <f t="shared" si="310"/>
        <v>1</v>
      </c>
      <c r="AM476" s="2" t="str">
        <f t="shared" si="311"/>
        <v>ED8B</v>
      </c>
      <c r="AN476" s="2" t="str">
        <f t="shared" si="312"/>
        <v>F11140</v>
      </c>
      <c r="AO476" s="2" t="str">
        <f t="shared" si="341"/>
        <v>AC</v>
      </c>
      <c r="AP476" s="2" t="str">
        <f t="shared" si="313"/>
        <v>ED8B-F11140-AC</v>
      </c>
      <c r="AQ476" s="2" t="s">
        <v>2068</v>
      </c>
      <c r="AR476" s="2" t="s">
        <v>2069</v>
      </c>
      <c r="AU476" s="2" t="s">
        <v>2066</v>
      </c>
      <c r="AV476" s="2" t="s">
        <v>2074</v>
      </c>
      <c r="AW476" s="71" t="s">
        <v>2083</v>
      </c>
      <c r="AX476" s="71" t="s">
        <v>2083</v>
      </c>
      <c r="AZ476" s="2" t="s">
        <v>3427</v>
      </c>
      <c r="BA476" s="2" t="s">
        <v>2073</v>
      </c>
      <c r="BB476" s="29"/>
      <c r="BC476" s="29"/>
      <c r="BD476" s="29"/>
      <c r="BE476" s="29"/>
      <c r="BF476" s="29"/>
      <c r="BG476" s="29">
        <v>-52.55</v>
      </c>
      <c r="BH476" s="29">
        <f t="shared" si="308"/>
        <v>0</v>
      </c>
      <c r="BI476" s="29">
        <f t="shared" si="309"/>
        <v>0</v>
      </c>
      <c r="BJ476" s="29">
        <f t="shared" si="314"/>
        <v>-52.55</v>
      </c>
      <c r="BK476" s="29">
        <f>BJ476/INDEX('EX-Rate'!A:I,MATCH('TT BoM '!BL476,'EX-Rate'!B:B,0),COLUMN('EX-Rate'!E:E))</f>
        <v>-7.5882592235298079</v>
      </c>
      <c r="BL476" s="2" t="s">
        <v>2067</v>
      </c>
      <c r="BM476" s="2" t="str">
        <f t="shared" si="342"/>
        <v>LP</v>
      </c>
      <c r="BP476" s="2" t="s">
        <v>1819</v>
      </c>
      <c r="BQ476" s="29"/>
      <c r="BR476" s="29"/>
      <c r="BS476" s="29"/>
      <c r="BT476" s="29"/>
      <c r="BU476" s="29"/>
      <c r="BV476" s="29"/>
      <c r="CC476" s="29">
        <f t="shared" si="315"/>
        <v>-7.5882592235298079</v>
      </c>
      <c r="CD476" s="29">
        <f t="shared" si="316"/>
        <v>-7.5882592235298079</v>
      </c>
      <c r="CE476" s="29">
        <f t="shared" si="317"/>
        <v>-7.5882592235298079</v>
      </c>
      <c r="CF476" s="29">
        <f t="shared" si="318"/>
        <v>-7.5882592235298079</v>
      </c>
      <c r="CG476" s="29">
        <f t="shared" si="319"/>
        <v>-7.5882592235298079</v>
      </c>
      <c r="CH476" s="29">
        <f t="shared" si="320"/>
        <v>-7.5882592235298079</v>
      </c>
      <c r="CI476" s="29">
        <f t="shared" si="321"/>
        <v>-7.5882592235298079</v>
      </c>
      <c r="CJ476" s="29">
        <f t="shared" si="322"/>
        <v>-7.5882592235298079</v>
      </c>
      <c r="CK476" s="29">
        <f t="shared" si="323"/>
        <v>-7.5882592235298079</v>
      </c>
      <c r="CL476" s="29">
        <f t="shared" si="324"/>
        <v>-7.5882592235298079</v>
      </c>
      <c r="CM476" s="29">
        <f t="shared" si="325"/>
        <v>-7.5882592235298079</v>
      </c>
      <c r="CN476" s="29">
        <f t="shared" si="326"/>
        <v>-7.5882592235298079</v>
      </c>
      <c r="CO476" s="29">
        <f t="shared" si="327"/>
        <v>-7.5882592235298079</v>
      </c>
      <c r="CQ476" s="29">
        <f t="shared" si="328"/>
        <v>-52.55</v>
      </c>
      <c r="CR476" s="29">
        <f t="shared" si="329"/>
        <v>-52.55</v>
      </c>
      <c r="CS476" s="29">
        <f t="shared" si="330"/>
        <v>-52.55</v>
      </c>
      <c r="CT476" s="29">
        <f t="shared" si="331"/>
        <v>-52.55</v>
      </c>
      <c r="CU476" s="29">
        <f t="shared" si="332"/>
        <v>-52.55</v>
      </c>
      <c r="CV476" s="29">
        <f t="shared" si="333"/>
        <v>-52.55</v>
      </c>
      <c r="CW476" s="29">
        <f t="shared" si="334"/>
        <v>-52.55</v>
      </c>
      <c r="CX476" s="29">
        <f t="shared" si="335"/>
        <v>-52.55</v>
      </c>
      <c r="CY476" s="29">
        <f t="shared" si="336"/>
        <v>-52.55</v>
      </c>
      <c r="CZ476" s="29">
        <f t="shared" si="337"/>
        <v>-52.55</v>
      </c>
      <c r="DA476" s="29">
        <f t="shared" si="338"/>
        <v>-52.55</v>
      </c>
      <c r="DB476" s="29">
        <f t="shared" si="339"/>
        <v>-52.55</v>
      </c>
      <c r="DC476" s="29">
        <f t="shared" si="340"/>
        <v>-52.55</v>
      </c>
    </row>
    <row r="477" spans="11:107" s="2" customFormat="1">
      <c r="K477" s="17" t="s">
        <v>18</v>
      </c>
      <c r="L477" s="17" t="s">
        <v>519</v>
      </c>
      <c r="M477" s="17" t="s">
        <v>20</v>
      </c>
      <c r="N477" s="2" t="str">
        <f t="shared" si="306"/>
        <v>ED8BF11165AA</v>
      </c>
      <c r="O477" s="2" t="str">
        <f t="shared" si="305"/>
        <v>AA</v>
      </c>
      <c r="P477" s="2" t="str">
        <f t="shared" si="307"/>
        <v>ED8B-F11165-AA</v>
      </c>
      <c r="Q477" s="2" t="s">
        <v>3305</v>
      </c>
      <c r="R477" s="2" t="s">
        <v>3306</v>
      </c>
      <c r="S477" s="2" t="s">
        <v>3143</v>
      </c>
      <c r="T477" s="2">
        <v>1</v>
      </c>
      <c r="U477" s="2">
        <v>1</v>
      </c>
      <c r="V477" s="2">
        <v>1</v>
      </c>
      <c r="W477" s="2">
        <v>1</v>
      </c>
      <c r="X477" s="2">
        <v>1</v>
      </c>
      <c r="Y477" s="2">
        <v>1</v>
      </c>
      <c r="Z477" s="2">
        <v>1</v>
      </c>
      <c r="AA477" s="2">
        <v>1</v>
      </c>
      <c r="AB477" s="2">
        <v>1</v>
      </c>
      <c r="AC477" s="2">
        <v>1</v>
      </c>
      <c r="AD477" s="2">
        <v>1</v>
      </c>
      <c r="AE477" s="2">
        <v>1</v>
      </c>
      <c r="AF477" s="2">
        <v>1</v>
      </c>
      <c r="AL477" s="2">
        <f t="shared" si="310"/>
        <v>1</v>
      </c>
      <c r="AM477" s="2" t="str">
        <f t="shared" si="311"/>
        <v>ED8B</v>
      </c>
      <c r="AN477" s="2" t="str">
        <f t="shared" si="312"/>
        <v>F11165</v>
      </c>
      <c r="AO477" s="2" t="str">
        <f t="shared" si="341"/>
        <v>AA</v>
      </c>
      <c r="AP477" s="2" t="str">
        <f t="shared" si="313"/>
        <v>ED8B-F11165-AA</v>
      </c>
      <c r="AQ477" s="2" t="s">
        <v>1672</v>
      </c>
      <c r="AR477" s="2" t="s">
        <v>1687</v>
      </c>
      <c r="AU477" s="2" t="s">
        <v>2508</v>
      </c>
      <c r="AV477" s="2" t="s">
        <v>2509</v>
      </c>
      <c r="AW477" s="2" t="s">
        <v>3692</v>
      </c>
      <c r="AY477" s="2" t="s">
        <v>1686</v>
      </c>
      <c r="AZ477" s="2" t="s">
        <v>1646</v>
      </c>
      <c r="BA477" s="2" t="s">
        <v>3531</v>
      </c>
      <c r="BB477" s="29"/>
      <c r="BC477" s="29"/>
      <c r="BD477" s="29"/>
      <c r="BE477" s="29"/>
      <c r="BF477" s="29"/>
      <c r="BG477" s="29">
        <v>-1.47</v>
      </c>
      <c r="BH477" s="29">
        <f t="shared" si="308"/>
        <v>0</v>
      </c>
      <c r="BI477" s="29">
        <f t="shared" si="309"/>
        <v>0</v>
      </c>
      <c r="BJ477" s="29">
        <f t="shared" si="314"/>
        <v>-1.47</v>
      </c>
      <c r="BK477" s="29">
        <f>BJ477/INDEX('EX-Rate'!A:I,MATCH('TT BoM '!BL477,'EX-Rate'!B:B,0),COLUMN('EX-Rate'!E:E))</f>
        <v>-0.21226909721386902</v>
      </c>
      <c r="BL477" s="2" t="s">
        <v>2109</v>
      </c>
      <c r="BM477" s="2" t="str">
        <f t="shared" si="342"/>
        <v>LP</v>
      </c>
      <c r="BN477" s="2" t="s">
        <v>3142</v>
      </c>
      <c r="BO477" s="2" t="s">
        <v>3143</v>
      </c>
      <c r="BQ477" s="29"/>
      <c r="BR477" s="29"/>
      <c r="BS477" s="29"/>
      <c r="BT477" s="29"/>
      <c r="BU477" s="29"/>
      <c r="BV477" s="29"/>
      <c r="CC477" s="29">
        <f t="shared" si="315"/>
        <v>-0.21226909721386902</v>
      </c>
      <c r="CD477" s="29">
        <f t="shared" si="316"/>
        <v>-0.21226909721386902</v>
      </c>
      <c r="CE477" s="29">
        <f t="shared" si="317"/>
        <v>-0.21226909721386902</v>
      </c>
      <c r="CF477" s="29">
        <f t="shared" si="318"/>
        <v>-0.21226909721386902</v>
      </c>
      <c r="CG477" s="29">
        <f t="shared" si="319"/>
        <v>-0.21226909721386902</v>
      </c>
      <c r="CH477" s="29">
        <f t="shared" si="320"/>
        <v>-0.21226909721386902</v>
      </c>
      <c r="CI477" s="29">
        <f t="shared" si="321"/>
        <v>-0.21226909721386902</v>
      </c>
      <c r="CJ477" s="29">
        <f t="shared" si="322"/>
        <v>-0.21226909721386902</v>
      </c>
      <c r="CK477" s="29">
        <f t="shared" si="323"/>
        <v>-0.21226909721386902</v>
      </c>
      <c r="CL477" s="29">
        <f t="shared" si="324"/>
        <v>-0.21226909721386902</v>
      </c>
      <c r="CM477" s="29">
        <f t="shared" si="325"/>
        <v>-0.21226909721386902</v>
      </c>
      <c r="CN477" s="29">
        <f t="shared" si="326"/>
        <v>-0.21226909721386902</v>
      </c>
      <c r="CO477" s="29">
        <f t="shared" si="327"/>
        <v>-0.21226909721386902</v>
      </c>
      <c r="CQ477" s="29">
        <f t="shared" si="328"/>
        <v>-1.47</v>
      </c>
      <c r="CR477" s="29">
        <f t="shared" si="329"/>
        <v>-1.47</v>
      </c>
      <c r="CS477" s="29">
        <f t="shared" si="330"/>
        <v>-1.47</v>
      </c>
      <c r="CT477" s="29">
        <f t="shared" si="331"/>
        <v>-1.47</v>
      </c>
      <c r="CU477" s="29">
        <f t="shared" si="332"/>
        <v>-1.47</v>
      </c>
      <c r="CV477" s="29">
        <f t="shared" si="333"/>
        <v>-1.47</v>
      </c>
      <c r="CW477" s="29">
        <f t="shared" si="334"/>
        <v>-1.47</v>
      </c>
      <c r="CX477" s="29">
        <f t="shared" si="335"/>
        <v>-1.47</v>
      </c>
      <c r="CY477" s="29">
        <f t="shared" si="336"/>
        <v>-1.47</v>
      </c>
      <c r="CZ477" s="29">
        <f t="shared" si="337"/>
        <v>-1.47</v>
      </c>
      <c r="DA477" s="29">
        <f t="shared" si="338"/>
        <v>-1.47</v>
      </c>
      <c r="DB477" s="29">
        <f t="shared" si="339"/>
        <v>-1.47</v>
      </c>
      <c r="DC477" s="29">
        <f t="shared" si="340"/>
        <v>-1.47</v>
      </c>
    </row>
    <row r="478" spans="11:107" s="2" customFormat="1">
      <c r="K478" s="17" t="s">
        <v>18</v>
      </c>
      <c r="L478" s="17" t="s">
        <v>520</v>
      </c>
      <c r="M478" s="17" t="s">
        <v>66</v>
      </c>
      <c r="N478" s="2" t="str">
        <f t="shared" si="306"/>
        <v>ED8BF11218AD</v>
      </c>
      <c r="O478" s="2" t="str">
        <f t="shared" si="305"/>
        <v>AD</v>
      </c>
      <c r="P478" s="2" t="str">
        <f t="shared" si="307"/>
        <v>ED8B-F11218-AD</v>
      </c>
      <c r="Q478" s="2" t="s">
        <v>1375</v>
      </c>
      <c r="R478" s="2" t="s">
        <v>1375</v>
      </c>
      <c r="S478" s="2" t="s">
        <v>1375</v>
      </c>
      <c r="T478" s="2">
        <v>1</v>
      </c>
      <c r="U478" s="2">
        <v>1</v>
      </c>
      <c r="V478" s="2">
        <v>1</v>
      </c>
      <c r="W478" s="2">
        <v>1</v>
      </c>
      <c r="X478" s="2">
        <v>1</v>
      </c>
      <c r="Y478" s="2">
        <v>1</v>
      </c>
      <c r="Z478" s="2">
        <v>1</v>
      </c>
      <c r="AA478" s="2">
        <v>1</v>
      </c>
      <c r="AB478" s="2">
        <v>1</v>
      </c>
      <c r="AC478" s="2">
        <v>1</v>
      </c>
      <c r="AD478" s="2">
        <v>1</v>
      </c>
      <c r="AE478" s="2">
        <v>1</v>
      </c>
      <c r="AF478" s="2">
        <v>1</v>
      </c>
      <c r="AL478" s="2">
        <f t="shared" si="310"/>
        <v>1</v>
      </c>
      <c r="AM478" s="2" t="str">
        <f t="shared" si="311"/>
        <v>ED8B</v>
      </c>
      <c r="AN478" s="2" t="str">
        <f t="shared" si="312"/>
        <v>F11218</v>
      </c>
      <c r="AO478" s="2" t="str">
        <f t="shared" si="341"/>
        <v>AD</v>
      </c>
      <c r="AP478" s="2" t="str">
        <f t="shared" si="313"/>
        <v>ED8B-F11218-AD</v>
      </c>
      <c r="AQ478" s="2" t="s">
        <v>2068</v>
      </c>
      <c r="AR478" s="2" t="s">
        <v>2069</v>
      </c>
      <c r="AU478" s="2" t="s">
        <v>2066</v>
      </c>
      <c r="AV478" s="2" t="s">
        <v>2074</v>
      </c>
      <c r="AW478" s="71" t="s">
        <v>2084</v>
      </c>
      <c r="AX478" s="71" t="s">
        <v>2084</v>
      </c>
      <c r="AZ478" s="2" t="s">
        <v>3427</v>
      </c>
      <c r="BA478" s="2" t="s">
        <v>2073</v>
      </c>
      <c r="BB478" s="29"/>
      <c r="BC478" s="29"/>
      <c r="BD478" s="29"/>
      <c r="BE478" s="29"/>
      <c r="BF478" s="29"/>
      <c r="BG478" s="29">
        <v>-77.760000000000005</v>
      </c>
      <c r="BH478" s="29">
        <f t="shared" si="308"/>
        <v>0</v>
      </c>
      <c r="BI478" s="29">
        <f t="shared" si="309"/>
        <v>0</v>
      </c>
      <c r="BJ478" s="29">
        <f t="shared" si="314"/>
        <v>-77.760000000000005</v>
      </c>
      <c r="BK478" s="29">
        <f>BJ478/INDEX('EX-Rate'!A:I,MATCH('TT BoM '!BL478,'EX-Rate'!B:B,0),COLUMN('EX-Rate'!E:E))</f>
        <v>-11.228602040374462</v>
      </c>
      <c r="BL478" s="2" t="s">
        <v>2067</v>
      </c>
      <c r="BM478" s="2" t="str">
        <f t="shared" si="342"/>
        <v>LP</v>
      </c>
      <c r="BP478" s="2" t="s">
        <v>1819</v>
      </c>
      <c r="BQ478" s="29"/>
      <c r="BR478" s="29"/>
      <c r="BS478" s="29"/>
      <c r="BT478" s="29"/>
      <c r="BU478" s="29"/>
      <c r="BV478" s="29"/>
      <c r="CC478" s="29">
        <f t="shared" si="315"/>
        <v>-11.228602040374462</v>
      </c>
      <c r="CD478" s="29">
        <f t="shared" si="316"/>
        <v>-11.228602040374462</v>
      </c>
      <c r="CE478" s="29">
        <f t="shared" si="317"/>
        <v>-11.228602040374462</v>
      </c>
      <c r="CF478" s="29">
        <f t="shared" si="318"/>
        <v>-11.228602040374462</v>
      </c>
      <c r="CG478" s="29">
        <f t="shared" si="319"/>
        <v>-11.228602040374462</v>
      </c>
      <c r="CH478" s="29">
        <f t="shared" si="320"/>
        <v>-11.228602040374462</v>
      </c>
      <c r="CI478" s="29">
        <f t="shared" si="321"/>
        <v>-11.228602040374462</v>
      </c>
      <c r="CJ478" s="29">
        <f t="shared" si="322"/>
        <v>-11.228602040374462</v>
      </c>
      <c r="CK478" s="29">
        <f t="shared" si="323"/>
        <v>-11.228602040374462</v>
      </c>
      <c r="CL478" s="29">
        <f t="shared" si="324"/>
        <v>-11.228602040374462</v>
      </c>
      <c r="CM478" s="29">
        <f t="shared" si="325"/>
        <v>-11.228602040374462</v>
      </c>
      <c r="CN478" s="29">
        <f t="shared" si="326"/>
        <v>-11.228602040374462</v>
      </c>
      <c r="CO478" s="29">
        <f t="shared" si="327"/>
        <v>-11.228602040374462</v>
      </c>
      <c r="CQ478" s="29">
        <f t="shared" si="328"/>
        <v>-77.760000000000005</v>
      </c>
      <c r="CR478" s="29">
        <f t="shared" si="329"/>
        <v>-77.760000000000005</v>
      </c>
      <c r="CS478" s="29">
        <f t="shared" si="330"/>
        <v>-77.760000000000005</v>
      </c>
      <c r="CT478" s="29">
        <f t="shared" si="331"/>
        <v>-77.760000000000005</v>
      </c>
      <c r="CU478" s="29">
        <f t="shared" si="332"/>
        <v>-77.760000000000005</v>
      </c>
      <c r="CV478" s="29">
        <f t="shared" si="333"/>
        <v>-77.760000000000005</v>
      </c>
      <c r="CW478" s="29">
        <f t="shared" si="334"/>
        <v>-77.760000000000005</v>
      </c>
      <c r="CX478" s="29">
        <f t="shared" si="335"/>
        <v>-77.760000000000005</v>
      </c>
      <c r="CY478" s="29">
        <f t="shared" si="336"/>
        <v>-77.760000000000005</v>
      </c>
      <c r="CZ478" s="29">
        <f t="shared" si="337"/>
        <v>-77.760000000000005</v>
      </c>
      <c r="DA478" s="29">
        <f t="shared" si="338"/>
        <v>-77.760000000000005</v>
      </c>
      <c r="DB478" s="29">
        <f t="shared" si="339"/>
        <v>-77.760000000000005</v>
      </c>
      <c r="DC478" s="29">
        <f t="shared" si="340"/>
        <v>-77.760000000000005</v>
      </c>
    </row>
    <row r="479" spans="11:107" s="2" customFormat="1">
      <c r="K479" s="17" t="s">
        <v>18</v>
      </c>
      <c r="L479" s="17" t="s">
        <v>521</v>
      </c>
      <c r="M479" s="17" t="s">
        <v>56</v>
      </c>
      <c r="N479" s="2" t="str">
        <f t="shared" si="306"/>
        <v>ED8BF11247AB</v>
      </c>
      <c r="O479" s="2" t="str">
        <f t="shared" si="305"/>
        <v>AB</v>
      </c>
      <c r="P479" s="2" t="str">
        <f t="shared" si="307"/>
        <v>ED8B-F11247-AB</v>
      </c>
      <c r="Q479" s="2" t="s">
        <v>3307</v>
      </c>
      <c r="R479" s="2" t="s">
        <v>3306</v>
      </c>
      <c r="S479" s="2" t="s">
        <v>2528</v>
      </c>
      <c r="T479" s="2">
        <v>1</v>
      </c>
      <c r="U479" s="2">
        <v>1</v>
      </c>
      <c r="V479" s="2">
        <v>1</v>
      </c>
      <c r="W479" s="2">
        <v>1</v>
      </c>
      <c r="X479" s="2">
        <v>1</v>
      </c>
      <c r="Y479" s="2">
        <v>1</v>
      </c>
      <c r="Z479" s="2">
        <v>1</v>
      </c>
      <c r="AA479" s="2">
        <v>1</v>
      </c>
      <c r="AB479" s="2">
        <v>1</v>
      </c>
      <c r="AC479" s="2">
        <v>1</v>
      </c>
      <c r="AD479" s="2">
        <v>1</v>
      </c>
      <c r="AE479" s="2">
        <v>1</v>
      </c>
      <c r="AF479" s="2">
        <v>1</v>
      </c>
      <c r="AL479" s="2">
        <f t="shared" si="310"/>
        <v>1</v>
      </c>
      <c r="AM479" s="2" t="str">
        <f t="shared" si="311"/>
        <v>ED8B</v>
      </c>
      <c r="AN479" s="2" t="str">
        <f t="shared" si="312"/>
        <v>F11247</v>
      </c>
      <c r="AO479" s="2" t="str">
        <f t="shared" si="341"/>
        <v>AB</v>
      </c>
      <c r="AP479" s="2" t="str">
        <f t="shared" si="313"/>
        <v>ED8B-F11247-AB</v>
      </c>
      <c r="AQ479" s="2" t="s">
        <v>1672</v>
      </c>
      <c r="AR479" s="2" t="s">
        <v>1687</v>
      </c>
      <c r="AU479" s="2" t="s">
        <v>3462</v>
      </c>
      <c r="AV479" s="2" t="s">
        <v>3463</v>
      </c>
      <c r="AW479" s="2" t="s">
        <v>3464</v>
      </c>
      <c r="AY479" s="2" t="s">
        <v>1686</v>
      </c>
      <c r="AZ479" s="2" t="s">
        <v>2124</v>
      </c>
      <c r="BA479" s="2" t="s">
        <v>2115</v>
      </c>
      <c r="BB479" s="29"/>
      <c r="BC479" s="29"/>
      <c r="BD479" s="29"/>
      <c r="BE479" s="29"/>
      <c r="BF479" s="29"/>
      <c r="BG479" s="29">
        <v>-18.079999999999998</v>
      </c>
      <c r="BH479" s="29">
        <f t="shared" si="308"/>
        <v>0</v>
      </c>
      <c r="BI479" s="29">
        <f t="shared" si="309"/>
        <v>0</v>
      </c>
      <c r="BJ479" s="29">
        <f t="shared" si="314"/>
        <v>-18.079999999999998</v>
      </c>
      <c r="BK479" s="29">
        <f>BJ479/INDEX('EX-Rate'!A:I,MATCH('TT BoM '!BL479,'EX-Rate'!B:B,0),COLUMN('EX-Rate'!E:E))</f>
        <v>-2.610765494984185</v>
      </c>
      <c r="BL479" s="2" t="s">
        <v>2109</v>
      </c>
      <c r="BM479" s="2" t="str">
        <f t="shared" si="342"/>
        <v>LP</v>
      </c>
      <c r="BN479" s="2" t="s">
        <v>3089</v>
      </c>
      <c r="BO479" s="2" t="s">
        <v>3090</v>
      </c>
      <c r="BQ479" s="29"/>
      <c r="BR479" s="29"/>
      <c r="BS479" s="29"/>
      <c r="BT479" s="29"/>
      <c r="BU479" s="29"/>
      <c r="BV479" s="29"/>
      <c r="CC479" s="29">
        <f t="shared" si="315"/>
        <v>-2.610765494984185</v>
      </c>
      <c r="CD479" s="29">
        <f t="shared" si="316"/>
        <v>-2.610765494984185</v>
      </c>
      <c r="CE479" s="29">
        <f t="shared" si="317"/>
        <v>-2.610765494984185</v>
      </c>
      <c r="CF479" s="29">
        <f t="shared" si="318"/>
        <v>-2.610765494984185</v>
      </c>
      <c r="CG479" s="29">
        <f t="shared" si="319"/>
        <v>-2.610765494984185</v>
      </c>
      <c r="CH479" s="29">
        <f t="shared" si="320"/>
        <v>-2.610765494984185</v>
      </c>
      <c r="CI479" s="29">
        <f t="shared" si="321"/>
        <v>-2.610765494984185</v>
      </c>
      <c r="CJ479" s="29">
        <f t="shared" si="322"/>
        <v>-2.610765494984185</v>
      </c>
      <c r="CK479" s="29">
        <f t="shared" si="323"/>
        <v>-2.610765494984185</v>
      </c>
      <c r="CL479" s="29">
        <f t="shared" si="324"/>
        <v>-2.610765494984185</v>
      </c>
      <c r="CM479" s="29">
        <f t="shared" si="325"/>
        <v>-2.610765494984185</v>
      </c>
      <c r="CN479" s="29">
        <f t="shared" si="326"/>
        <v>-2.610765494984185</v>
      </c>
      <c r="CO479" s="29">
        <f t="shared" si="327"/>
        <v>-2.610765494984185</v>
      </c>
      <c r="CQ479" s="29">
        <f t="shared" si="328"/>
        <v>-18.079999999999998</v>
      </c>
      <c r="CR479" s="29">
        <f t="shared" si="329"/>
        <v>-18.079999999999998</v>
      </c>
      <c r="CS479" s="29">
        <f t="shared" si="330"/>
        <v>-18.079999999999998</v>
      </c>
      <c r="CT479" s="29">
        <f t="shared" si="331"/>
        <v>-18.079999999999998</v>
      </c>
      <c r="CU479" s="29">
        <f t="shared" si="332"/>
        <v>-18.079999999999998</v>
      </c>
      <c r="CV479" s="29">
        <f t="shared" si="333"/>
        <v>-18.079999999999998</v>
      </c>
      <c r="CW479" s="29">
        <f t="shared" si="334"/>
        <v>-18.079999999999998</v>
      </c>
      <c r="CX479" s="29">
        <f t="shared" si="335"/>
        <v>-18.079999999999998</v>
      </c>
      <c r="CY479" s="29">
        <f t="shared" si="336"/>
        <v>-18.079999999999998</v>
      </c>
      <c r="CZ479" s="29">
        <f t="shared" si="337"/>
        <v>-18.079999999999998</v>
      </c>
      <c r="DA479" s="29">
        <f t="shared" si="338"/>
        <v>-18.079999999999998</v>
      </c>
      <c r="DB479" s="29">
        <f t="shared" si="339"/>
        <v>-18.079999999999998</v>
      </c>
      <c r="DC479" s="29">
        <f t="shared" si="340"/>
        <v>-18.079999999999998</v>
      </c>
    </row>
    <row r="480" spans="11:107" s="2" customFormat="1">
      <c r="K480" s="17" t="s">
        <v>18</v>
      </c>
      <c r="L480" s="17" t="s">
        <v>522</v>
      </c>
      <c r="M480" s="17" t="s">
        <v>56</v>
      </c>
      <c r="N480" s="2" t="str">
        <f t="shared" si="306"/>
        <v>ED8BF11434AB</v>
      </c>
      <c r="O480" s="2" t="str">
        <f t="shared" si="305"/>
        <v>AB</v>
      </c>
      <c r="P480" s="2" t="str">
        <f t="shared" si="307"/>
        <v>ED8B-F11434-AB</v>
      </c>
      <c r="Q480" s="2" t="s">
        <v>3305</v>
      </c>
      <c r="R480" s="2" t="s">
        <v>3306</v>
      </c>
      <c r="S480" s="2" t="s">
        <v>2906</v>
      </c>
      <c r="T480" s="2">
        <v>1</v>
      </c>
      <c r="U480" s="2">
        <v>1</v>
      </c>
      <c r="V480" s="2">
        <v>1</v>
      </c>
      <c r="W480" s="2">
        <v>1</v>
      </c>
      <c r="X480" s="2">
        <v>1</v>
      </c>
      <c r="Y480" s="2">
        <v>1</v>
      </c>
      <c r="Z480" s="2">
        <v>1</v>
      </c>
      <c r="AA480" s="2">
        <v>1</v>
      </c>
      <c r="AB480" s="2">
        <v>1</v>
      </c>
      <c r="AC480" s="2">
        <v>1</v>
      </c>
      <c r="AD480" s="2">
        <v>1</v>
      </c>
      <c r="AE480" s="2">
        <v>1</v>
      </c>
      <c r="AF480" s="2">
        <v>1</v>
      </c>
      <c r="AL480" s="2">
        <f t="shared" si="310"/>
        <v>1</v>
      </c>
      <c r="AM480" s="2" t="str">
        <f t="shared" si="311"/>
        <v>ED8B</v>
      </c>
      <c r="AN480" s="2" t="str">
        <f t="shared" si="312"/>
        <v>F11434</v>
      </c>
      <c r="AO480" s="2" t="str">
        <f t="shared" si="341"/>
        <v>AB</v>
      </c>
      <c r="AP480" s="2" t="str">
        <f t="shared" si="313"/>
        <v>ED8B-F11434-AB</v>
      </c>
      <c r="AQ480" s="2" t="s">
        <v>1672</v>
      </c>
      <c r="AR480" s="2" t="s">
        <v>1687</v>
      </c>
      <c r="AU480" s="2" t="s">
        <v>3035</v>
      </c>
      <c r="AV480" s="2" t="s">
        <v>3705</v>
      </c>
      <c r="AW480" s="2" t="s">
        <v>3706</v>
      </c>
      <c r="AY480" s="2" t="s">
        <v>1686</v>
      </c>
      <c r="AZ480" s="2" t="s">
        <v>2124</v>
      </c>
      <c r="BA480" s="2" t="s">
        <v>2115</v>
      </c>
      <c r="BB480" s="29"/>
      <c r="BC480" s="29"/>
      <c r="BD480" s="29"/>
      <c r="BE480" s="29"/>
      <c r="BF480" s="29"/>
      <c r="BG480" s="29">
        <v>-8.57</v>
      </c>
      <c r="BH480" s="29">
        <f t="shared" si="308"/>
        <v>0</v>
      </c>
      <c r="BI480" s="29">
        <f t="shared" si="309"/>
        <v>0</v>
      </c>
      <c r="BJ480" s="29">
        <f t="shared" si="314"/>
        <v>-8.57</v>
      </c>
      <c r="BK480" s="29">
        <f>BJ480/INDEX('EX-Rate'!A:I,MATCH('TT BoM '!BL480,'EX-Rate'!B:B,0),COLUMN('EX-Rate'!E:E))</f>
        <v>-1.2375143966822162</v>
      </c>
      <c r="BL480" s="2" t="s">
        <v>2109</v>
      </c>
      <c r="BM480" s="2" t="str">
        <f t="shared" si="342"/>
        <v>LP</v>
      </c>
      <c r="BN480" s="2" t="s">
        <v>3150</v>
      </c>
      <c r="BO480" s="2" t="s">
        <v>2906</v>
      </c>
      <c r="BQ480" s="29"/>
      <c r="BR480" s="29"/>
      <c r="BS480" s="29"/>
      <c r="BT480" s="29"/>
      <c r="BU480" s="29"/>
      <c r="BV480" s="29"/>
      <c r="CC480" s="29">
        <f t="shared" si="315"/>
        <v>-1.2375143966822162</v>
      </c>
      <c r="CD480" s="29">
        <f t="shared" si="316"/>
        <v>-1.2375143966822162</v>
      </c>
      <c r="CE480" s="29">
        <f t="shared" si="317"/>
        <v>-1.2375143966822162</v>
      </c>
      <c r="CF480" s="29">
        <f t="shared" si="318"/>
        <v>-1.2375143966822162</v>
      </c>
      <c r="CG480" s="29">
        <f t="shared" si="319"/>
        <v>-1.2375143966822162</v>
      </c>
      <c r="CH480" s="29">
        <f t="shared" si="320"/>
        <v>-1.2375143966822162</v>
      </c>
      <c r="CI480" s="29">
        <f t="shared" si="321"/>
        <v>-1.2375143966822162</v>
      </c>
      <c r="CJ480" s="29">
        <f t="shared" si="322"/>
        <v>-1.2375143966822162</v>
      </c>
      <c r="CK480" s="29">
        <f t="shared" si="323"/>
        <v>-1.2375143966822162</v>
      </c>
      <c r="CL480" s="29">
        <f t="shared" si="324"/>
        <v>-1.2375143966822162</v>
      </c>
      <c r="CM480" s="29">
        <f t="shared" si="325"/>
        <v>-1.2375143966822162</v>
      </c>
      <c r="CN480" s="29">
        <f t="shared" si="326"/>
        <v>-1.2375143966822162</v>
      </c>
      <c r="CO480" s="29">
        <f t="shared" si="327"/>
        <v>-1.2375143966822162</v>
      </c>
      <c r="CQ480" s="29">
        <f t="shared" si="328"/>
        <v>-8.57</v>
      </c>
      <c r="CR480" s="29">
        <f t="shared" si="329"/>
        <v>-8.57</v>
      </c>
      <c r="CS480" s="29">
        <f t="shared" si="330"/>
        <v>-8.57</v>
      </c>
      <c r="CT480" s="29">
        <f t="shared" si="331"/>
        <v>-8.57</v>
      </c>
      <c r="CU480" s="29">
        <f t="shared" si="332"/>
        <v>-8.57</v>
      </c>
      <c r="CV480" s="29">
        <f t="shared" si="333"/>
        <v>-8.57</v>
      </c>
      <c r="CW480" s="29">
        <f t="shared" si="334"/>
        <v>-8.57</v>
      </c>
      <c r="CX480" s="29">
        <f t="shared" si="335"/>
        <v>-8.57</v>
      </c>
      <c r="CY480" s="29">
        <f t="shared" si="336"/>
        <v>-8.57</v>
      </c>
      <c r="CZ480" s="29">
        <f t="shared" si="337"/>
        <v>-8.57</v>
      </c>
      <c r="DA480" s="29">
        <f t="shared" si="338"/>
        <v>-8.57</v>
      </c>
      <c r="DB480" s="29">
        <f t="shared" si="339"/>
        <v>-8.57</v>
      </c>
      <c r="DC480" s="29">
        <f t="shared" si="340"/>
        <v>-8.57</v>
      </c>
    </row>
    <row r="481" spans="11:107" s="2" customFormat="1">
      <c r="K481" s="17" t="s">
        <v>77</v>
      </c>
      <c r="L481" s="17" t="s">
        <v>523</v>
      </c>
      <c r="M481" s="17" t="s">
        <v>524</v>
      </c>
      <c r="N481" s="2" t="str">
        <f t="shared" si="306"/>
        <v>JD8BF11454AA3JA6</v>
      </c>
      <c r="O481" s="2" t="str">
        <f t="shared" si="305"/>
        <v>AAW</v>
      </c>
      <c r="P481" s="2" t="str">
        <f t="shared" si="307"/>
        <v>JD8B-F11454-AAW</v>
      </c>
      <c r="Q481" s="2" t="s">
        <v>3305</v>
      </c>
      <c r="R481" s="2" t="s">
        <v>3306</v>
      </c>
      <c r="S481" s="2" t="s">
        <v>2752</v>
      </c>
      <c r="T481" s="2">
        <v>1</v>
      </c>
      <c r="U481" s="2">
        <v>1</v>
      </c>
      <c r="V481" s="2">
        <v>1</v>
      </c>
      <c r="W481" s="2">
        <v>1</v>
      </c>
      <c r="X481" s="2">
        <v>1</v>
      </c>
      <c r="Y481" s="2">
        <v>1</v>
      </c>
      <c r="Z481" s="2">
        <v>1</v>
      </c>
      <c r="AA481" s="2">
        <v>1</v>
      </c>
      <c r="AB481" s="2">
        <v>1</v>
      </c>
      <c r="AC481" s="2">
        <v>1</v>
      </c>
      <c r="AD481" s="2">
        <v>1</v>
      </c>
      <c r="AE481" s="2">
        <v>1</v>
      </c>
      <c r="AF481" s="2">
        <v>1</v>
      </c>
      <c r="AL481" s="2">
        <f t="shared" si="310"/>
        <v>1</v>
      </c>
      <c r="AM481" s="2" t="str">
        <f t="shared" si="311"/>
        <v>JD8B</v>
      </c>
      <c r="AN481" s="2" t="str">
        <f t="shared" si="312"/>
        <v>F11454</v>
      </c>
      <c r="AO481" s="2" t="str">
        <f t="shared" si="341"/>
        <v>AAW</v>
      </c>
      <c r="AP481" s="2" t="str">
        <f t="shared" si="313"/>
        <v>JD8B-F11454-AAW</v>
      </c>
      <c r="AQ481" s="2" t="s">
        <v>1672</v>
      </c>
      <c r="AR481" s="2" t="s">
        <v>1673</v>
      </c>
      <c r="AS481" s="2">
        <v>0</v>
      </c>
      <c r="AT481" s="2" t="s">
        <v>2160</v>
      </c>
      <c r="AU481" s="2" t="s">
        <v>2529</v>
      </c>
      <c r="AV481" s="2" t="s">
        <v>2530</v>
      </c>
      <c r="AW481" s="2" t="s">
        <v>2531</v>
      </c>
      <c r="AX481" s="2">
        <v>0</v>
      </c>
      <c r="AY481" s="2" t="s">
        <v>2138</v>
      </c>
      <c r="AZ481" s="2" t="s">
        <v>1646</v>
      </c>
      <c r="BA481" s="2" t="s">
        <v>2073</v>
      </c>
      <c r="BB481" s="29">
        <v>-173.96</v>
      </c>
      <c r="BC481" s="29">
        <v>-3.6</v>
      </c>
      <c r="BD481" s="29">
        <v>-3.49</v>
      </c>
      <c r="BE481" s="29">
        <v>0</v>
      </c>
      <c r="BF481" s="29">
        <v>0</v>
      </c>
      <c r="BG481" s="29">
        <v>-181.05</v>
      </c>
      <c r="BH481" s="29">
        <f t="shared" si="308"/>
        <v>0</v>
      </c>
      <c r="BI481" s="29">
        <f t="shared" si="309"/>
        <v>0</v>
      </c>
      <c r="BJ481" s="29">
        <f t="shared" si="314"/>
        <v>-181.05</v>
      </c>
      <c r="BK481" s="29">
        <f>BJ481/INDEX('EX-Rate'!A:I,MATCH('TT BoM '!BL481,'EX-Rate'!B:B,0),COLUMN('EX-Rate'!E:E))</f>
        <v>-26.143755136442852</v>
      </c>
      <c r="BL481" s="2" t="s">
        <v>2109</v>
      </c>
      <c r="BM481" s="2" t="str">
        <f t="shared" si="342"/>
        <v>LP</v>
      </c>
      <c r="BN481" s="2" t="s">
        <v>2532</v>
      </c>
      <c r="BO481" s="2" t="s">
        <v>2533</v>
      </c>
      <c r="BQ481" s="29">
        <v>-350000</v>
      </c>
      <c r="BR481" s="29">
        <v>-350000</v>
      </c>
      <c r="BS481" s="29"/>
      <c r="BT481" s="29">
        <v>0</v>
      </c>
      <c r="BU481" s="29">
        <v>0</v>
      </c>
      <c r="BV481" s="29">
        <v>0</v>
      </c>
      <c r="CC481" s="29">
        <f t="shared" si="315"/>
        <v>-26.143755136442852</v>
      </c>
      <c r="CD481" s="29">
        <f t="shared" si="316"/>
        <v>-26.143755136442852</v>
      </c>
      <c r="CE481" s="29">
        <f t="shared" si="317"/>
        <v>-26.143755136442852</v>
      </c>
      <c r="CF481" s="29">
        <f t="shared" si="318"/>
        <v>-26.143755136442852</v>
      </c>
      <c r="CG481" s="29">
        <f t="shared" si="319"/>
        <v>-26.143755136442852</v>
      </c>
      <c r="CH481" s="29">
        <f t="shared" si="320"/>
        <v>-26.143755136442852</v>
      </c>
      <c r="CI481" s="29">
        <f t="shared" si="321"/>
        <v>-26.143755136442852</v>
      </c>
      <c r="CJ481" s="29">
        <f t="shared" si="322"/>
        <v>-26.143755136442852</v>
      </c>
      <c r="CK481" s="29">
        <f t="shared" si="323"/>
        <v>-26.143755136442852</v>
      </c>
      <c r="CL481" s="29">
        <f t="shared" si="324"/>
        <v>-26.143755136442852</v>
      </c>
      <c r="CM481" s="29">
        <f t="shared" si="325"/>
        <v>-26.143755136442852</v>
      </c>
      <c r="CN481" s="29">
        <f t="shared" si="326"/>
        <v>-26.143755136442852</v>
      </c>
      <c r="CO481" s="29">
        <f t="shared" si="327"/>
        <v>-26.143755136442852</v>
      </c>
      <c r="CQ481" s="29">
        <f t="shared" si="328"/>
        <v>-181.05</v>
      </c>
      <c r="CR481" s="29">
        <f t="shared" si="329"/>
        <v>-181.05</v>
      </c>
      <c r="CS481" s="29">
        <f t="shared" si="330"/>
        <v>-181.05</v>
      </c>
      <c r="CT481" s="29">
        <f t="shared" si="331"/>
        <v>-181.05</v>
      </c>
      <c r="CU481" s="29">
        <f t="shared" si="332"/>
        <v>-181.05</v>
      </c>
      <c r="CV481" s="29">
        <f t="shared" si="333"/>
        <v>-181.05</v>
      </c>
      <c r="CW481" s="29">
        <f t="shared" si="334"/>
        <v>-181.05</v>
      </c>
      <c r="CX481" s="29">
        <f t="shared" si="335"/>
        <v>-181.05</v>
      </c>
      <c r="CY481" s="29">
        <f t="shared" si="336"/>
        <v>-181.05</v>
      </c>
      <c r="CZ481" s="29">
        <f t="shared" si="337"/>
        <v>-181.05</v>
      </c>
      <c r="DA481" s="29">
        <f t="shared" si="338"/>
        <v>-181.05</v>
      </c>
      <c r="DB481" s="29">
        <f t="shared" si="339"/>
        <v>-181.05</v>
      </c>
      <c r="DC481" s="29">
        <f t="shared" si="340"/>
        <v>-181.05</v>
      </c>
    </row>
    <row r="482" spans="11:107" s="2" customFormat="1">
      <c r="K482" s="17" t="s">
        <v>18</v>
      </c>
      <c r="L482" s="17" t="s">
        <v>525</v>
      </c>
      <c r="M482" s="17" t="s">
        <v>526</v>
      </c>
      <c r="N482" s="2" t="str">
        <f t="shared" si="306"/>
        <v>ED8BF13065AG3JA6</v>
      </c>
      <c r="O482" s="2" t="str">
        <f t="shared" ref="O482:O545" si="343">IF(AND(LEN(TRIM(M482))&gt;5,TRIM(K482)&lt;&gt;""),LEFT(TRIM(M482),2)&amp;"W",TRIM(M482))</f>
        <v>AGW</v>
      </c>
      <c r="P482" s="2" t="str">
        <f t="shared" si="307"/>
        <v>ED8B-F13065-AGW</v>
      </c>
      <c r="Q482" s="2" t="s">
        <v>3305</v>
      </c>
      <c r="R482" s="2" t="s">
        <v>3306</v>
      </c>
      <c r="S482" s="2" t="s">
        <v>3137</v>
      </c>
      <c r="T482" s="2">
        <v>1</v>
      </c>
      <c r="U482" s="2">
        <v>1</v>
      </c>
      <c r="V482" s="2">
        <v>1</v>
      </c>
      <c r="W482" s="2">
        <v>1</v>
      </c>
      <c r="X482" s="2">
        <v>1</v>
      </c>
      <c r="Y482" s="2">
        <v>1</v>
      </c>
      <c r="Z482" s="2">
        <v>1</v>
      </c>
      <c r="AA482" s="2">
        <v>1</v>
      </c>
      <c r="AB482" s="2">
        <v>1</v>
      </c>
      <c r="AC482" s="2">
        <v>1</v>
      </c>
      <c r="AD482" s="2">
        <v>1</v>
      </c>
      <c r="AE482" s="2">
        <v>1</v>
      </c>
      <c r="AF482" s="2">
        <v>1</v>
      </c>
      <c r="AL482" s="2">
        <f t="shared" si="310"/>
        <v>1</v>
      </c>
      <c r="AM482" s="2" t="str">
        <f t="shared" si="311"/>
        <v>ED8B</v>
      </c>
      <c r="AN482" s="2" t="str">
        <f t="shared" si="312"/>
        <v>F13065</v>
      </c>
      <c r="AO482" s="2" t="str">
        <f t="shared" si="341"/>
        <v>AGW</v>
      </c>
      <c r="AP482" s="2" t="str">
        <f t="shared" si="313"/>
        <v>ED8B-F13065-AGW</v>
      </c>
      <c r="AQ482" s="2" t="s">
        <v>1672</v>
      </c>
      <c r="AR482" s="2" t="s">
        <v>1687</v>
      </c>
      <c r="AU482" s="2" t="s">
        <v>2780</v>
      </c>
      <c r="AV482" s="2" t="s">
        <v>2781</v>
      </c>
      <c r="AW482" s="2" t="s">
        <v>3707</v>
      </c>
      <c r="AY482" s="2" t="s">
        <v>1686</v>
      </c>
      <c r="AZ482" s="2" t="s">
        <v>1646</v>
      </c>
      <c r="BA482" s="2" t="s">
        <v>2073</v>
      </c>
      <c r="BB482" s="29"/>
      <c r="BC482" s="29"/>
      <c r="BD482" s="29"/>
      <c r="BE482" s="29"/>
      <c r="BF482" s="29"/>
      <c r="BG482" s="29">
        <v>-86.64</v>
      </c>
      <c r="BH482" s="29">
        <f t="shared" si="308"/>
        <v>0</v>
      </c>
      <c r="BI482" s="29">
        <f t="shared" si="309"/>
        <v>0</v>
      </c>
      <c r="BJ482" s="29">
        <f t="shared" si="314"/>
        <v>-86.64</v>
      </c>
      <c r="BK482" s="29">
        <f>BJ482/INDEX('EX-Rate'!A:I,MATCH('TT BoM '!BL482,'EX-Rate'!B:B,0),COLUMN('EX-Rate'!E:E))</f>
        <v>-12.510880668441914</v>
      </c>
      <c r="BL482" s="2" t="s">
        <v>2109</v>
      </c>
      <c r="BM482" s="2" t="str">
        <f t="shared" si="342"/>
        <v>LP</v>
      </c>
      <c r="BN482" s="2" t="s">
        <v>3136</v>
      </c>
      <c r="BO482" s="2" t="s">
        <v>3137</v>
      </c>
      <c r="BQ482" s="29"/>
      <c r="BR482" s="29"/>
      <c r="BS482" s="29"/>
      <c r="BT482" s="29"/>
      <c r="BU482" s="29"/>
      <c r="BV482" s="29"/>
      <c r="CC482" s="29">
        <f t="shared" si="315"/>
        <v>-12.510880668441914</v>
      </c>
      <c r="CD482" s="29">
        <f t="shared" si="316"/>
        <v>-12.510880668441914</v>
      </c>
      <c r="CE482" s="29">
        <f t="shared" si="317"/>
        <v>-12.510880668441914</v>
      </c>
      <c r="CF482" s="29">
        <f t="shared" si="318"/>
        <v>-12.510880668441914</v>
      </c>
      <c r="CG482" s="29">
        <f t="shared" si="319"/>
        <v>-12.510880668441914</v>
      </c>
      <c r="CH482" s="29">
        <f t="shared" si="320"/>
        <v>-12.510880668441914</v>
      </c>
      <c r="CI482" s="29">
        <f t="shared" si="321"/>
        <v>-12.510880668441914</v>
      </c>
      <c r="CJ482" s="29">
        <f t="shared" si="322"/>
        <v>-12.510880668441914</v>
      </c>
      <c r="CK482" s="29">
        <f t="shared" si="323"/>
        <v>-12.510880668441914</v>
      </c>
      <c r="CL482" s="29">
        <f t="shared" si="324"/>
        <v>-12.510880668441914</v>
      </c>
      <c r="CM482" s="29">
        <f t="shared" si="325"/>
        <v>-12.510880668441914</v>
      </c>
      <c r="CN482" s="29">
        <f t="shared" si="326"/>
        <v>-12.510880668441914</v>
      </c>
      <c r="CO482" s="29">
        <f t="shared" si="327"/>
        <v>-12.510880668441914</v>
      </c>
      <c r="CQ482" s="29">
        <f t="shared" si="328"/>
        <v>-86.64</v>
      </c>
      <c r="CR482" s="29">
        <f t="shared" si="329"/>
        <v>-86.64</v>
      </c>
      <c r="CS482" s="29">
        <f t="shared" si="330"/>
        <v>-86.64</v>
      </c>
      <c r="CT482" s="29">
        <f t="shared" si="331"/>
        <v>-86.64</v>
      </c>
      <c r="CU482" s="29">
        <f t="shared" si="332"/>
        <v>-86.64</v>
      </c>
      <c r="CV482" s="29">
        <f t="shared" si="333"/>
        <v>-86.64</v>
      </c>
      <c r="CW482" s="29">
        <f t="shared" si="334"/>
        <v>-86.64</v>
      </c>
      <c r="CX482" s="29">
        <f t="shared" si="335"/>
        <v>-86.64</v>
      </c>
      <c r="CY482" s="29">
        <f t="shared" si="336"/>
        <v>-86.64</v>
      </c>
      <c r="CZ482" s="29">
        <f t="shared" si="337"/>
        <v>-86.64</v>
      </c>
      <c r="DA482" s="29">
        <f t="shared" si="338"/>
        <v>-86.64</v>
      </c>
      <c r="DB482" s="29">
        <f t="shared" si="339"/>
        <v>-86.64</v>
      </c>
      <c r="DC482" s="29">
        <f t="shared" si="340"/>
        <v>-86.64</v>
      </c>
    </row>
    <row r="483" spans="11:107" s="2" customFormat="1">
      <c r="K483" s="17" t="s">
        <v>18</v>
      </c>
      <c r="L483" s="17" t="s">
        <v>527</v>
      </c>
      <c r="M483" s="17" t="s">
        <v>356</v>
      </c>
      <c r="N483" s="2" t="str">
        <f t="shared" si="306"/>
        <v>ED8BF13087AB3JA6</v>
      </c>
      <c r="O483" s="2" t="str">
        <f t="shared" si="343"/>
        <v>ABW</v>
      </c>
      <c r="P483" s="2" t="str">
        <f t="shared" si="307"/>
        <v>ED8B-F13087-ABW</v>
      </c>
      <c r="Q483" s="2" t="s">
        <v>3305</v>
      </c>
      <c r="R483" s="2" t="s">
        <v>3306</v>
      </c>
      <c r="S483" s="2" t="s">
        <v>3152</v>
      </c>
      <c r="T483" s="2">
        <v>1</v>
      </c>
      <c r="U483" s="2">
        <v>1</v>
      </c>
      <c r="V483" s="2">
        <v>1</v>
      </c>
      <c r="W483" s="2">
        <v>1</v>
      </c>
      <c r="X483" s="2">
        <v>1</v>
      </c>
      <c r="Y483" s="2">
        <v>1</v>
      </c>
      <c r="Z483" s="2">
        <v>1</v>
      </c>
      <c r="AA483" s="2">
        <v>1</v>
      </c>
      <c r="AB483" s="2">
        <v>1</v>
      </c>
      <c r="AC483" s="2">
        <v>1</v>
      </c>
      <c r="AD483" s="2">
        <v>1</v>
      </c>
      <c r="AE483" s="2">
        <v>1</v>
      </c>
      <c r="AF483" s="2">
        <v>1</v>
      </c>
      <c r="AL483" s="2">
        <f t="shared" si="310"/>
        <v>1</v>
      </c>
      <c r="AM483" s="2" t="str">
        <f t="shared" si="311"/>
        <v>ED8B</v>
      </c>
      <c r="AN483" s="2" t="str">
        <f t="shared" si="312"/>
        <v>F13087</v>
      </c>
      <c r="AO483" s="2" t="str">
        <f t="shared" si="341"/>
        <v>ABW</v>
      </c>
      <c r="AP483" s="2" t="str">
        <f t="shared" si="313"/>
        <v>ED8B-F13087-ABW</v>
      </c>
      <c r="AQ483" s="2" t="s">
        <v>1672</v>
      </c>
      <c r="AR483" s="2" t="s">
        <v>1687</v>
      </c>
      <c r="AU483" s="2" t="s">
        <v>3708</v>
      </c>
      <c r="AV483" s="2" t="s">
        <v>3709</v>
      </c>
      <c r="AW483" s="2" t="s">
        <v>3710</v>
      </c>
      <c r="AY483" s="2" t="s">
        <v>1686</v>
      </c>
      <c r="AZ483" s="2" t="s">
        <v>1646</v>
      </c>
      <c r="BA483" s="2" t="s">
        <v>2073</v>
      </c>
      <c r="BB483" s="29"/>
      <c r="BC483" s="29"/>
      <c r="BD483" s="29"/>
      <c r="BE483" s="29"/>
      <c r="BF483" s="29"/>
      <c r="BG483" s="29">
        <v>-21.94</v>
      </c>
      <c r="BH483" s="29">
        <f t="shared" si="308"/>
        <v>0</v>
      </c>
      <c r="BI483" s="29">
        <f t="shared" si="309"/>
        <v>0</v>
      </c>
      <c r="BJ483" s="29">
        <f t="shared" si="314"/>
        <v>-21.94</v>
      </c>
      <c r="BK483" s="29">
        <f>BJ483/INDEX('EX-Rate'!A:I,MATCH('TT BoM '!BL483,'EX-Rate'!B:B,0),COLUMN('EX-Rate'!E:E))</f>
        <v>-3.1681523761035963</v>
      </c>
      <c r="BL483" s="2" t="s">
        <v>2109</v>
      </c>
      <c r="BM483" s="2" t="str">
        <f t="shared" si="342"/>
        <v>LP</v>
      </c>
      <c r="BN483" s="2" t="s">
        <v>3151</v>
      </c>
      <c r="BO483" s="2" t="s">
        <v>3152</v>
      </c>
      <c r="BQ483" s="29"/>
      <c r="BR483" s="29"/>
      <c r="BS483" s="29"/>
      <c r="BT483" s="29"/>
      <c r="BU483" s="29"/>
      <c r="BV483" s="29"/>
      <c r="CC483" s="29">
        <f t="shared" si="315"/>
        <v>-3.1681523761035963</v>
      </c>
      <c r="CD483" s="29">
        <f t="shared" si="316"/>
        <v>-3.1681523761035963</v>
      </c>
      <c r="CE483" s="29">
        <f t="shared" si="317"/>
        <v>-3.1681523761035963</v>
      </c>
      <c r="CF483" s="29">
        <f t="shared" si="318"/>
        <v>-3.1681523761035963</v>
      </c>
      <c r="CG483" s="29">
        <f t="shared" si="319"/>
        <v>-3.1681523761035963</v>
      </c>
      <c r="CH483" s="29">
        <f t="shared" si="320"/>
        <v>-3.1681523761035963</v>
      </c>
      <c r="CI483" s="29">
        <f t="shared" si="321"/>
        <v>-3.1681523761035963</v>
      </c>
      <c r="CJ483" s="29">
        <f t="shared" si="322"/>
        <v>-3.1681523761035963</v>
      </c>
      <c r="CK483" s="29">
        <f t="shared" si="323"/>
        <v>-3.1681523761035963</v>
      </c>
      <c r="CL483" s="29">
        <f t="shared" si="324"/>
        <v>-3.1681523761035963</v>
      </c>
      <c r="CM483" s="29">
        <f t="shared" si="325"/>
        <v>-3.1681523761035963</v>
      </c>
      <c r="CN483" s="29">
        <f t="shared" si="326"/>
        <v>-3.1681523761035963</v>
      </c>
      <c r="CO483" s="29">
        <f t="shared" si="327"/>
        <v>-3.1681523761035963</v>
      </c>
      <c r="CQ483" s="29">
        <f t="shared" si="328"/>
        <v>-21.94</v>
      </c>
      <c r="CR483" s="29">
        <f t="shared" si="329"/>
        <v>-21.94</v>
      </c>
      <c r="CS483" s="29">
        <f t="shared" si="330"/>
        <v>-21.94</v>
      </c>
      <c r="CT483" s="29">
        <f t="shared" si="331"/>
        <v>-21.94</v>
      </c>
      <c r="CU483" s="29">
        <f t="shared" si="332"/>
        <v>-21.94</v>
      </c>
      <c r="CV483" s="29">
        <f t="shared" si="333"/>
        <v>-21.94</v>
      </c>
      <c r="CW483" s="29">
        <f t="shared" si="334"/>
        <v>-21.94</v>
      </c>
      <c r="CX483" s="29">
        <f t="shared" si="335"/>
        <v>-21.94</v>
      </c>
      <c r="CY483" s="29">
        <f t="shared" si="336"/>
        <v>-21.94</v>
      </c>
      <c r="CZ483" s="29">
        <f t="shared" si="337"/>
        <v>-21.94</v>
      </c>
      <c r="DA483" s="29">
        <f t="shared" si="338"/>
        <v>-21.94</v>
      </c>
      <c r="DB483" s="29">
        <f t="shared" si="339"/>
        <v>-21.94</v>
      </c>
      <c r="DC483" s="29">
        <f t="shared" si="340"/>
        <v>-21.94</v>
      </c>
    </row>
    <row r="484" spans="11:107" s="2" customFormat="1">
      <c r="K484" s="17" t="s">
        <v>18</v>
      </c>
      <c r="L484" s="17" t="s">
        <v>528</v>
      </c>
      <c r="M484" s="17" t="s">
        <v>529</v>
      </c>
      <c r="N484" s="2" t="str">
        <f t="shared" si="306"/>
        <v>ED8BF13200AA3EA9</v>
      </c>
      <c r="O484" s="2" t="str">
        <f t="shared" si="343"/>
        <v>AAW</v>
      </c>
      <c r="P484" s="2" t="str">
        <f t="shared" si="307"/>
        <v>ED8B-F13200-AAW</v>
      </c>
      <c r="Q484" s="2" t="s">
        <v>3305</v>
      </c>
      <c r="R484" s="2" t="s">
        <v>3306</v>
      </c>
      <c r="S484" s="2" t="s">
        <v>2709</v>
      </c>
      <c r="T484" s="2">
        <v>1</v>
      </c>
      <c r="U484" s="2">
        <v>1</v>
      </c>
      <c r="V484" s="2">
        <v>1</v>
      </c>
      <c r="W484" s="2">
        <v>1</v>
      </c>
      <c r="X484" s="2">
        <v>1</v>
      </c>
      <c r="Y484" s="2">
        <v>1</v>
      </c>
      <c r="Z484" s="2">
        <v>1</v>
      </c>
      <c r="AA484" s="2">
        <v>1</v>
      </c>
      <c r="AB484" s="2">
        <v>1</v>
      </c>
      <c r="AC484" s="2">
        <v>1</v>
      </c>
      <c r="AD484" s="2">
        <v>1</v>
      </c>
      <c r="AE484" s="2">
        <v>1</v>
      </c>
      <c r="AF484" s="2">
        <v>1</v>
      </c>
      <c r="AL484" s="2">
        <f t="shared" si="310"/>
        <v>1</v>
      </c>
      <c r="AM484" s="2" t="str">
        <f t="shared" si="311"/>
        <v>ED8B</v>
      </c>
      <c r="AN484" s="2" t="str">
        <f t="shared" si="312"/>
        <v>F13200</v>
      </c>
      <c r="AO484" s="2" t="str">
        <f t="shared" si="341"/>
        <v>AAW</v>
      </c>
      <c r="AP484" s="2" t="str">
        <f t="shared" si="313"/>
        <v>ED8B-F13200-AAW</v>
      </c>
      <c r="AQ484" s="2" t="s">
        <v>1672</v>
      </c>
      <c r="AR484" s="2" t="s">
        <v>1687</v>
      </c>
      <c r="AU484" s="2" t="s">
        <v>2136</v>
      </c>
      <c r="AV484" s="2" t="s">
        <v>3697</v>
      </c>
      <c r="AW484" s="2" t="s">
        <v>3698</v>
      </c>
      <c r="AY484" s="2" t="s">
        <v>1686</v>
      </c>
      <c r="AZ484" s="2" t="s">
        <v>1646</v>
      </c>
      <c r="BA484" s="2" t="s">
        <v>3531</v>
      </c>
      <c r="BB484" s="29"/>
      <c r="BC484" s="29"/>
      <c r="BD484" s="29"/>
      <c r="BE484" s="29"/>
      <c r="BF484" s="29"/>
      <c r="BG484" s="29">
        <v>-4.13</v>
      </c>
      <c r="BH484" s="29">
        <f t="shared" si="308"/>
        <v>0</v>
      </c>
      <c r="BI484" s="29">
        <f t="shared" si="309"/>
        <v>0</v>
      </c>
      <c r="BJ484" s="29">
        <f t="shared" si="314"/>
        <v>-4.13</v>
      </c>
      <c r="BK484" s="29">
        <f>BJ484/INDEX('EX-Rate'!A:I,MATCH('TT BoM '!BL484,'EX-Rate'!B:B,0),COLUMN('EX-Rate'!E:E))</f>
        <v>-0.59637508264848915</v>
      </c>
      <c r="BL484" s="2" t="s">
        <v>2109</v>
      </c>
      <c r="BM484" s="2" t="str">
        <f t="shared" si="342"/>
        <v>LP</v>
      </c>
      <c r="BN484" s="2" t="s">
        <v>3075</v>
      </c>
      <c r="BO484" s="2" t="s">
        <v>2709</v>
      </c>
      <c r="BQ484" s="29"/>
      <c r="BR484" s="29"/>
      <c r="BS484" s="29"/>
      <c r="BT484" s="29"/>
      <c r="BU484" s="29"/>
      <c r="BV484" s="29"/>
      <c r="CC484" s="29">
        <f t="shared" si="315"/>
        <v>-0.59637508264848915</v>
      </c>
      <c r="CD484" s="29">
        <f t="shared" si="316"/>
        <v>-0.59637508264848915</v>
      </c>
      <c r="CE484" s="29">
        <f t="shared" si="317"/>
        <v>-0.59637508264848915</v>
      </c>
      <c r="CF484" s="29">
        <f t="shared" si="318"/>
        <v>-0.59637508264848915</v>
      </c>
      <c r="CG484" s="29">
        <f t="shared" si="319"/>
        <v>-0.59637508264848915</v>
      </c>
      <c r="CH484" s="29">
        <f t="shared" si="320"/>
        <v>-0.59637508264848915</v>
      </c>
      <c r="CI484" s="29">
        <f t="shared" si="321"/>
        <v>-0.59637508264848915</v>
      </c>
      <c r="CJ484" s="29">
        <f t="shared" si="322"/>
        <v>-0.59637508264848915</v>
      </c>
      <c r="CK484" s="29">
        <f t="shared" si="323"/>
        <v>-0.59637508264848915</v>
      </c>
      <c r="CL484" s="29">
        <f t="shared" si="324"/>
        <v>-0.59637508264848915</v>
      </c>
      <c r="CM484" s="29">
        <f t="shared" si="325"/>
        <v>-0.59637508264848915</v>
      </c>
      <c r="CN484" s="29">
        <f t="shared" si="326"/>
        <v>-0.59637508264848915</v>
      </c>
      <c r="CO484" s="29">
        <f t="shared" si="327"/>
        <v>-0.59637508264848915</v>
      </c>
      <c r="CQ484" s="29">
        <f t="shared" si="328"/>
        <v>-4.13</v>
      </c>
      <c r="CR484" s="29">
        <f t="shared" si="329"/>
        <v>-4.13</v>
      </c>
      <c r="CS484" s="29">
        <f t="shared" si="330"/>
        <v>-4.13</v>
      </c>
      <c r="CT484" s="29">
        <f t="shared" si="331"/>
        <v>-4.13</v>
      </c>
      <c r="CU484" s="29">
        <f t="shared" si="332"/>
        <v>-4.13</v>
      </c>
      <c r="CV484" s="29">
        <f t="shared" si="333"/>
        <v>-4.13</v>
      </c>
      <c r="CW484" s="29">
        <f t="shared" si="334"/>
        <v>-4.13</v>
      </c>
      <c r="CX484" s="29">
        <f t="shared" si="335"/>
        <v>-4.13</v>
      </c>
      <c r="CY484" s="29">
        <f t="shared" si="336"/>
        <v>-4.13</v>
      </c>
      <c r="CZ484" s="29">
        <f t="shared" si="337"/>
        <v>-4.13</v>
      </c>
      <c r="DA484" s="29">
        <f t="shared" si="338"/>
        <v>-4.13</v>
      </c>
      <c r="DB484" s="29">
        <f t="shared" si="339"/>
        <v>-4.13</v>
      </c>
      <c r="DC484" s="29">
        <f t="shared" si="340"/>
        <v>-4.13</v>
      </c>
    </row>
    <row r="485" spans="11:107" s="2" customFormat="1">
      <c r="K485" s="17" t="s">
        <v>18</v>
      </c>
      <c r="L485" s="17" t="s">
        <v>530</v>
      </c>
      <c r="M485" s="17" t="s">
        <v>529</v>
      </c>
      <c r="N485" s="2" t="str">
        <f t="shared" si="306"/>
        <v>ED8BF13201AA3EA9</v>
      </c>
      <c r="O485" s="2" t="str">
        <f t="shared" si="343"/>
        <v>AAW</v>
      </c>
      <c r="P485" s="2" t="str">
        <f t="shared" si="307"/>
        <v>ED8B-F13201-AAW</v>
      </c>
      <c r="Q485" s="2" t="s">
        <v>3305</v>
      </c>
      <c r="R485" s="2" t="s">
        <v>3306</v>
      </c>
      <c r="S485" s="2" t="s">
        <v>2709</v>
      </c>
      <c r="T485" s="2">
        <v>1</v>
      </c>
      <c r="U485" s="2">
        <v>1</v>
      </c>
      <c r="V485" s="2">
        <v>1</v>
      </c>
      <c r="W485" s="2">
        <v>1</v>
      </c>
      <c r="X485" s="2">
        <v>1</v>
      </c>
      <c r="Y485" s="2">
        <v>1</v>
      </c>
      <c r="Z485" s="2">
        <v>1</v>
      </c>
      <c r="AA485" s="2">
        <v>1</v>
      </c>
      <c r="AB485" s="2">
        <v>1</v>
      </c>
      <c r="AC485" s="2">
        <v>1</v>
      </c>
      <c r="AD485" s="2">
        <v>1</v>
      </c>
      <c r="AE485" s="2">
        <v>1</v>
      </c>
      <c r="AF485" s="2">
        <v>1</v>
      </c>
      <c r="AL485" s="2">
        <f t="shared" si="310"/>
        <v>1</v>
      </c>
      <c r="AM485" s="2" t="str">
        <f t="shared" si="311"/>
        <v>ED8B</v>
      </c>
      <c r="AN485" s="2" t="str">
        <f t="shared" si="312"/>
        <v>F13201</v>
      </c>
      <c r="AO485" s="2" t="str">
        <f t="shared" si="341"/>
        <v>AAW</v>
      </c>
      <c r="AP485" s="2" t="str">
        <f t="shared" si="313"/>
        <v>ED8B-F13201-AAW</v>
      </c>
      <c r="AQ485" s="2" t="s">
        <v>1672</v>
      </c>
      <c r="AR485" s="2" t="s">
        <v>1687</v>
      </c>
      <c r="AU485" s="2" t="s">
        <v>2136</v>
      </c>
      <c r="AV485" s="2" t="s">
        <v>3697</v>
      </c>
      <c r="AW485" s="2" t="s">
        <v>3698</v>
      </c>
      <c r="AY485" s="2" t="s">
        <v>1686</v>
      </c>
      <c r="AZ485" s="2" t="s">
        <v>1646</v>
      </c>
      <c r="BA485" s="2" t="s">
        <v>3531</v>
      </c>
      <c r="BB485" s="29"/>
      <c r="BC485" s="29"/>
      <c r="BD485" s="29"/>
      <c r="BE485" s="29"/>
      <c r="BF485" s="29"/>
      <c r="BG485" s="29">
        <v>-4.13</v>
      </c>
      <c r="BH485" s="29">
        <f t="shared" si="308"/>
        <v>0</v>
      </c>
      <c r="BI485" s="29">
        <f t="shared" si="309"/>
        <v>0</v>
      </c>
      <c r="BJ485" s="29">
        <f t="shared" si="314"/>
        <v>-4.13</v>
      </c>
      <c r="BK485" s="29">
        <f>BJ485/INDEX('EX-Rate'!A:I,MATCH('TT BoM '!BL485,'EX-Rate'!B:B,0),COLUMN('EX-Rate'!E:E))</f>
        <v>-0.59637508264848915</v>
      </c>
      <c r="BL485" s="2" t="s">
        <v>2109</v>
      </c>
      <c r="BM485" s="2" t="str">
        <f t="shared" si="342"/>
        <v>LP</v>
      </c>
      <c r="BN485" s="2" t="s">
        <v>3075</v>
      </c>
      <c r="BO485" s="2" t="s">
        <v>2709</v>
      </c>
      <c r="BQ485" s="29"/>
      <c r="BR485" s="29"/>
      <c r="BS485" s="29"/>
      <c r="BT485" s="29"/>
      <c r="BU485" s="29"/>
      <c r="BV485" s="29"/>
      <c r="CC485" s="29">
        <f t="shared" si="315"/>
        <v>-0.59637508264848915</v>
      </c>
      <c r="CD485" s="29">
        <f t="shared" si="316"/>
        <v>-0.59637508264848915</v>
      </c>
      <c r="CE485" s="29">
        <f t="shared" si="317"/>
        <v>-0.59637508264848915</v>
      </c>
      <c r="CF485" s="29">
        <f t="shared" si="318"/>
        <v>-0.59637508264848915</v>
      </c>
      <c r="CG485" s="29">
        <f t="shared" si="319"/>
        <v>-0.59637508264848915</v>
      </c>
      <c r="CH485" s="29">
        <f t="shared" si="320"/>
        <v>-0.59637508264848915</v>
      </c>
      <c r="CI485" s="29">
        <f t="shared" si="321"/>
        <v>-0.59637508264848915</v>
      </c>
      <c r="CJ485" s="29">
        <f t="shared" si="322"/>
        <v>-0.59637508264848915</v>
      </c>
      <c r="CK485" s="29">
        <f t="shared" si="323"/>
        <v>-0.59637508264848915</v>
      </c>
      <c r="CL485" s="29">
        <f t="shared" si="324"/>
        <v>-0.59637508264848915</v>
      </c>
      <c r="CM485" s="29">
        <f t="shared" si="325"/>
        <v>-0.59637508264848915</v>
      </c>
      <c r="CN485" s="29">
        <f t="shared" si="326"/>
        <v>-0.59637508264848915</v>
      </c>
      <c r="CO485" s="29">
        <f t="shared" si="327"/>
        <v>-0.59637508264848915</v>
      </c>
      <c r="CQ485" s="29">
        <f t="shared" si="328"/>
        <v>-4.13</v>
      </c>
      <c r="CR485" s="29">
        <f t="shared" si="329"/>
        <v>-4.13</v>
      </c>
      <c r="CS485" s="29">
        <f t="shared" si="330"/>
        <v>-4.13</v>
      </c>
      <c r="CT485" s="29">
        <f t="shared" si="331"/>
        <v>-4.13</v>
      </c>
      <c r="CU485" s="29">
        <f t="shared" si="332"/>
        <v>-4.13</v>
      </c>
      <c r="CV485" s="29">
        <f t="shared" si="333"/>
        <v>-4.13</v>
      </c>
      <c r="CW485" s="29">
        <f t="shared" si="334"/>
        <v>-4.13</v>
      </c>
      <c r="CX485" s="29">
        <f t="shared" si="335"/>
        <v>-4.13</v>
      </c>
      <c r="CY485" s="29">
        <f t="shared" si="336"/>
        <v>-4.13</v>
      </c>
      <c r="CZ485" s="29">
        <f t="shared" si="337"/>
        <v>-4.13</v>
      </c>
      <c r="DA485" s="29">
        <f t="shared" si="338"/>
        <v>-4.13</v>
      </c>
      <c r="DB485" s="29">
        <f t="shared" si="339"/>
        <v>-4.13</v>
      </c>
      <c r="DC485" s="29">
        <f t="shared" si="340"/>
        <v>-4.13</v>
      </c>
    </row>
    <row r="486" spans="11:107" s="2" customFormat="1">
      <c r="K486" s="17" t="s">
        <v>77</v>
      </c>
      <c r="L486" s="17" t="s">
        <v>531</v>
      </c>
      <c r="M486" s="17" t="s">
        <v>66</v>
      </c>
      <c r="N486" s="2" t="str">
        <f t="shared" si="306"/>
        <v>JD8BF16015AD</v>
      </c>
      <c r="O486" s="2" t="str">
        <f t="shared" si="343"/>
        <v>AD</v>
      </c>
      <c r="P486" s="2" t="str">
        <f t="shared" si="307"/>
        <v>JD8B-F16015-AD</v>
      </c>
      <c r="Q486" s="2" t="s">
        <v>1375</v>
      </c>
      <c r="R486" s="2" t="s">
        <v>1375</v>
      </c>
      <c r="S486" s="2" t="s">
        <v>1375</v>
      </c>
      <c r="T486" s="2">
        <v>1</v>
      </c>
      <c r="U486" s="2">
        <v>1</v>
      </c>
      <c r="V486" s="2">
        <v>1</v>
      </c>
      <c r="W486" s="2">
        <v>1</v>
      </c>
      <c r="X486" s="2">
        <v>1</v>
      </c>
      <c r="Y486" s="2">
        <v>1</v>
      </c>
      <c r="Z486" s="2">
        <v>1</v>
      </c>
      <c r="AA486" s="2">
        <v>1</v>
      </c>
      <c r="AB486" s="2">
        <v>1</v>
      </c>
      <c r="AC486" s="2">
        <v>1</v>
      </c>
      <c r="AD486" s="2">
        <v>1</v>
      </c>
      <c r="AE486" s="2">
        <v>1</v>
      </c>
      <c r="AF486" s="2">
        <v>1</v>
      </c>
      <c r="AL486" s="2">
        <f t="shared" si="310"/>
        <v>1</v>
      </c>
      <c r="AM486" s="64" t="s">
        <v>1829</v>
      </c>
      <c r="AN486" s="59" t="s">
        <v>1832</v>
      </c>
      <c r="AO486" s="64" t="s">
        <v>1833</v>
      </c>
      <c r="AP486" s="2" t="str">
        <f t="shared" si="313"/>
        <v>JD8B-F16015 -AC</v>
      </c>
      <c r="AQ486" s="2" t="s">
        <v>2068</v>
      </c>
      <c r="AR486" s="2" t="s">
        <v>2069</v>
      </c>
      <c r="AU486" s="2" t="s">
        <v>2066</v>
      </c>
      <c r="AV486" s="2" t="s">
        <v>2074</v>
      </c>
      <c r="AW486" s="2" t="s">
        <v>2534</v>
      </c>
      <c r="AX486" s="2" t="s">
        <v>2534</v>
      </c>
      <c r="AY486" s="2">
        <v>0</v>
      </c>
      <c r="AZ486" s="2" t="s">
        <v>3427</v>
      </c>
      <c r="BA486" s="2" t="s">
        <v>2073</v>
      </c>
      <c r="BB486" s="29"/>
      <c r="BC486" s="29"/>
      <c r="BD486" s="29"/>
      <c r="BE486" s="29"/>
      <c r="BF486" s="29"/>
      <c r="BG486" s="29">
        <v>-33.229999999999997</v>
      </c>
      <c r="BH486" s="29">
        <f t="shared" si="308"/>
        <v>0</v>
      </c>
      <c r="BI486" s="29">
        <f t="shared" si="309"/>
        <v>0</v>
      </c>
      <c r="BJ486" s="29">
        <f t="shared" si="314"/>
        <v>-33.229999999999997</v>
      </c>
      <c r="BK486" s="29">
        <f>BJ486/INDEX('EX-Rate'!A:I,MATCH('TT BoM '!BL486,'EX-Rate'!B:B,0),COLUMN('EX-Rate'!E:E))</f>
        <v>-4.7984368030046713</v>
      </c>
      <c r="BL486" s="2" t="s">
        <v>2067</v>
      </c>
      <c r="BM486" s="2" t="str">
        <f t="shared" si="342"/>
        <v>LP</v>
      </c>
      <c r="BP486" s="2" t="s">
        <v>1819</v>
      </c>
      <c r="BQ486" s="29">
        <v>0</v>
      </c>
      <c r="BR486" s="29">
        <v>0</v>
      </c>
      <c r="BS486" s="29"/>
      <c r="BT486" s="29">
        <v>0</v>
      </c>
      <c r="BU486" s="29">
        <v>0</v>
      </c>
      <c r="BV486" s="29">
        <v>0</v>
      </c>
      <c r="CC486" s="29">
        <f t="shared" si="315"/>
        <v>-4.7984368030046713</v>
      </c>
      <c r="CD486" s="29">
        <f t="shared" si="316"/>
        <v>-4.7984368030046713</v>
      </c>
      <c r="CE486" s="29">
        <f t="shared" si="317"/>
        <v>-4.7984368030046713</v>
      </c>
      <c r="CF486" s="29">
        <f t="shared" si="318"/>
        <v>-4.7984368030046713</v>
      </c>
      <c r="CG486" s="29">
        <f t="shared" si="319"/>
        <v>-4.7984368030046713</v>
      </c>
      <c r="CH486" s="29">
        <f t="shared" si="320"/>
        <v>-4.7984368030046713</v>
      </c>
      <c r="CI486" s="29">
        <f t="shared" si="321"/>
        <v>-4.7984368030046713</v>
      </c>
      <c r="CJ486" s="29">
        <f t="shared" si="322"/>
        <v>-4.7984368030046713</v>
      </c>
      <c r="CK486" s="29">
        <f t="shared" si="323"/>
        <v>-4.7984368030046713</v>
      </c>
      <c r="CL486" s="29">
        <f t="shared" si="324"/>
        <v>-4.7984368030046713</v>
      </c>
      <c r="CM486" s="29">
        <f t="shared" si="325"/>
        <v>-4.7984368030046713</v>
      </c>
      <c r="CN486" s="29">
        <f t="shared" si="326"/>
        <v>-4.7984368030046713</v>
      </c>
      <c r="CO486" s="29">
        <f t="shared" si="327"/>
        <v>-4.7984368030046713</v>
      </c>
      <c r="CQ486" s="29">
        <f t="shared" si="328"/>
        <v>-33.229999999999997</v>
      </c>
      <c r="CR486" s="29">
        <f t="shared" si="329"/>
        <v>-33.229999999999997</v>
      </c>
      <c r="CS486" s="29">
        <f t="shared" si="330"/>
        <v>-33.229999999999997</v>
      </c>
      <c r="CT486" s="29">
        <f t="shared" si="331"/>
        <v>-33.229999999999997</v>
      </c>
      <c r="CU486" s="29">
        <f t="shared" si="332"/>
        <v>-33.229999999999997</v>
      </c>
      <c r="CV486" s="29">
        <f t="shared" si="333"/>
        <v>-33.229999999999997</v>
      </c>
      <c r="CW486" s="29">
        <f t="shared" si="334"/>
        <v>-33.229999999999997</v>
      </c>
      <c r="CX486" s="29">
        <f t="shared" si="335"/>
        <v>-33.229999999999997</v>
      </c>
      <c r="CY486" s="29">
        <f t="shared" si="336"/>
        <v>-33.229999999999997</v>
      </c>
      <c r="CZ486" s="29">
        <f t="shared" si="337"/>
        <v>-33.229999999999997</v>
      </c>
      <c r="DA486" s="29">
        <f t="shared" si="338"/>
        <v>-33.229999999999997</v>
      </c>
      <c r="DB486" s="29">
        <f t="shared" si="339"/>
        <v>-33.229999999999997</v>
      </c>
      <c r="DC486" s="29">
        <f t="shared" si="340"/>
        <v>-33.229999999999997</v>
      </c>
    </row>
    <row r="487" spans="11:107" s="2" customFormat="1">
      <c r="K487" s="17" t="s">
        <v>77</v>
      </c>
      <c r="L487" s="17" t="s">
        <v>532</v>
      </c>
      <c r="M487" s="17" t="s">
        <v>66</v>
      </c>
      <c r="N487" s="2" t="str">
        <f t="shared" si="306"/>
        <v>JD8BF16016AD</v>
      </c>
      <c r="O487" s="2" t="str">
        <f t="shared" si="343"/>
        <v>AD</v>
      </c>
      <c r="P487" s="2" t="str">
        <f t="shared" si="307"/>
        <v>JD8B-F16016-AD</v>
      </c>
      <c r="Q487" s="2" t="s">
        <v>1375</v>
      </c>
      <c r="R487" s="2" t="s">
        <v>1375</v>
      </c>
      <c r="S487" s="2" t="s">
        <v>1375</v>
      </c>
      <c r="T487" s="2">
        <v>1</v>
      </c>
      <c r="U487" s="2">
        <v>1</v>
      </c>
      <c r="V487" s="2">
        <v>1</v>
      </c>
      <c r="W487" s="2">
        <v>1</v>
      </c>
      <c r="X487" s="2">
        <v>1</v>
      </c>
      <c r="Y487" s="2">
        <v>1</v>
      </c>
      <c r="Z487" s="2">
        <v>1</v>
      </c>
      <c r="AA487" s="2">
        <v>1</v>
      </c>
      <c r="AB487" s="2">
        <v>1</v>
      </c>
      <c r="AC487" s="2">
        <v>1</v>
      </c>
      <c r="AD487" s="2">
        <v>1</v>
      </c>
      <c r="AE487" s="2">
        <v>1</v>
      </c>
      <c r="AF487" s="2">
        <v>1</v>
      </c>
      <c r="AL487" s="2">
        <f t="shared" si="310"/>
        <v>1</v>
      </c>
      <c r="AM487" s="64" t="s">
        <v>1829</v>
      </c>
      <c r="AN487" s="59" t="s">
        <v>1834</v>
      </c>
      <c r="AO487" s="64" t="s">
        <v>1833</v>
      </c>
      <c r="AP487" s="2" t="str">
        <f t="shared" si="313"/>
        <v>JD8B-F16016 -AC</v>
      </c>
      <c r="AQ487" s="2" t="s">
        <v>2068</v>
      </c>
      <c r="AR487" s="2" t="s">
        <v>2069</v>
      </c>
      <c r="AU487" s="2" t="s">
        <v>2066</v>
      </c>
      <c r="AV487" s="2" t="s">
        <v>2074</v>
      </c>
      <c r="AW487" s="2" t="s">
        <v>2535</v>
      </c>
      <c r="AX487" s="2" t="s">
        <v>2535</v>
      </c>
      <c r="AY487" s="2">
        <v>0</v>
      </c>
      <c r="AZ487" s="2" t="s">
        <v>3427</v>
      </c>
      <c r="BA487" s="2" t="s">
        <v>2073</v>
      </c>
      <c r="BB487" s="29"/>
      <c r="BC487" s="29"/>
      <c r="BD487" s="29"/>
      <c r="BE487" s="29"/>
      <c r="BF487" s="29"/>
      <c r="BG487" s="29">
        <v>-33.229999999999997</v>
      </c>
      <c r="BH487" s="29">
        <f t="shared" si="308"/>
        <v>0</v>
      </c>
      <c r="BI487" s="29">
        <f t="shared" si="309"/>
        <v>0</v>
      </c>
      <c r="BJ487" s="29">
        <f t="shared" si="314"/>
        <v>-33.229999999999997</v>
      </c>
      <c r="BK487" s="29">
        <f>BJ487/INDEX('EX-Rate'!A:I,MATCH('TT BoM '!BL487,'EX-Rate'!B:B,0),COLUMN('EX-Rate'!E:E))</f>
        <v>-4.7984368030046713</v>
      </c>
      <c r="BL487" s="2" t="s">
        <v>2067</v>
      </c>
      <c r="BM487" s="2" t="str">
        <f t="shared" si="342"/>
        <v>LP</v>
      </c>
      <c r="BP487" s="2" t="s">
        <v>1819</v>
      </c>
      <c r="BQ487" s="29">
        <v>0</v>
      </c>
      <c r="BR487" s="29">
        <v>0</v>
      </c>
      <c r="BS487" s="29"/>
      <c r="BT487" s="29">
        <v>0</v>
      </c>
      <c r="BU487" s="29">
        <v>0</v>
      </c>
      <c r="BV487" s="29">
        <v>0</v>
      </c>
      <c r="CC487" s="29">
        <f t="shared" si="315"/>
        <v>-4.7984368030046713</v>
      </c>
      <c r="CD487" s="29">
        <f t="shared" si="316"/>
        <v>-4.7984368030046713</v>
      </c>
      <c r="CE487" s="29">
        <f t="shared" si="317"/>
        <v>-4.7984368030046713</v>
      </c>
      <c r="CF487" s="29">
        <f t="shared" si="318"/>
        <v>-4.7984368030046713</v>
      </c>
      <c r="CG487" s="29">
        <f t="shared" si="319"/>
        <v>-4.7984368030046713</v>
      </c>
      <c r="CH487" s="29">
        <f t="shared" si="320"/>
        <v>-4.7984368030046713</v>
      </c>
      <c r="CI487" s="29">
        <f t="shared" si="321"/>
        <v>-4.7984368030046713</v>
      </c>
      <c r="CJ487" s="29">
        <f t="shared" si="322"/>
        <v>-4.7984368030046713</v>
      </c>
      <c r="CK487" s="29">
        <f t="shared" si="323"/>
        <v>-4.7984368030046713</v>
      </c>
      <c r="CL487" s="29">
        <f t="shared" si="324"/>
        <v>-4.7984368030046713</v>
      </c>
      <c r="CM487" s="29">
        <f t="shared" si="325"/>
        <v>-4.7984368030046713</v>
      </c>
      <c r="CN487" s="29">
        <f t="shared" si="326"/>
        <v>-4.7984368030046713</v>
      </c>
      <c r="CO487" s="29">
        <f t="shared" si="327"/>
        <v>-4.7984368030046713</v>
      </c>
      <c r="CQ487" s="29">
        <f t="shared" si="328"/>
        <v>-33.229999999999997</v>
      </c>
      <c r="CR487" s="29">
        <f t="shared" si="329"/>
        <v>-33.229999999999997</v>
      </c>
      <c r="CS487" s="29">
        <f t="shared" si="330"/>
        <v>-33.229999999999997</v>
      </c>
      <c r="CT487" s="29">
        <f t="shared" si="331"/>
        <v>-33.229999999999997</v>
      </c>
      <c r="CU487" s="29">
        <f t="shared" si="332"/>
        <v>-33.229999999999997</v>
      </c>
      <c r="CV487" s="29">
        <f t="shared" si="333"/>
        <v>-33.229999999999997</v>
      </c>
      <c r="CW487" s="29">
        <f t="shared" si="334"/>
        <v>-33.229999999999997</v>
      </c>
      <c r="CX487" s="29">
        <f t="shared" si="335"/>
        <v>-33.229999999999997</v>
      </c>
      <c r="CY487" s="29">
        <f t="shared" si="336"/>
        <v>-33.229999999999997</v>
      </c>
      <c r="CZ487" s="29">
        <f t="shared" si="337"/>
        <v>-33.229999999999997</v>
      </c>
      <c r="DA487" s="29">
        <f t="shared" si="338"/>
        <v>-33.229999999999997</v>
      </c>
      <c r="DB487" s="29">
        <f t="shared" si="339"/>
        <v>-33.229999999999997</v>
      </c>
      <c r="DC487" s="29">
        <f t="shared" si="340"/>
        <v>-33.229999999999997</v>
      </c>
    </row>
    <row r="488" spans="11:107" s="2" customFormat="1">
      <c r="K488" s="17" t="s">
        <v>77</v>
      </c>
      <c r="L488" s="17" t="s">
        <v>533</v>
      </c>
      <c r="M488" s="17" t="s">
        <v>66</v>
      </c>
      <c r="N488" s="2" t="str">
        <f t="shared" si="306"/>
        <v>JD8BF16114AD</v>
      </c>
      <c r="O488" s="2" t="str">
        <f t="shared" si="343"/>
        <v>AD</v>
      </c>
      <c r="P488" s="2" t="str">
        <f t="shared" si="307"/>
        <v>JD8B-F16114-AD</v>
      </c>
      <c r="Q488" s="2" t="s">
        <v>3305</v>
      </c>
      <c r="R488" s="2" t="s">
        <v>3306</v>
      </c>
      <c r="S488" s="2" t="s">
        <v>2210</v>
      </c>
      <c r="T488" s="2">
        <v>1</v>
      </c>
      <c r="U488" s="2">
        <v>1</v>
      </c>
      <c r="V488" s="2">
        <v>1</v>
      </c>
      <c r="W488" s="2">
        <v>1</v>
      </c>
      <c r="X488" s="2">
        <v>1</v>
      </c>
      <c r="Y488" s="2">
        <v>1</v>
      </c>
      <c r="Z488" s="2">
        <v>1</v>
      </c>
      <c r="AA488" s="2">
        <v>1</v>
      </c>
      <c r="AB488" s="2">
        <v>1</v>
      </c>
      <c r="AC488" s="2">
        <v>1</v>
      </c>
      <c r="AD488" s="2">
        <v>1</v>
      </c>
      <c r="AE488" s="2">
        <v>1</v>
      </c>
      <c r="AF488" s="2">
        <v>1</v>
      </c>
      <c r="AL488" s="2">
        <f t="shared" si="310"/>
        <v>1</v>
      </c>
      <c r="AM488" s="2" t="str">
        <f t="shared" si="311"/>
        <v>JD8B</v>
      </c>
      <c r="AN488" s="2" t="str">
        <f t="shared" si="312"/>
        <v>F16114</v>
      </c>
      <c r="AO488" s="2" t="str">
        <f t="shared" si="341"/>
        <v>AD</v>
      </c>
      <c r="AP488" s="2" t="str">
        <f t="shared" si="313"/>
        <v>JD8B-F16114-AD</v>
      </c>
      <c r="AQ488" s="2" t="s">
        <v>1672</v>
      </c>
      <c r="AR488" s="2" t="s">
        <v>1673</v>
      </c>
      <c r="AS488" s="2">
        <v>0</v>
      </c>
      <c r="AT488" s="2" t="s">
        <v>2160</v>
      </c>
      <c r="AU488" s="2" t="s">
        <v>2536</v>
      </c>
      <c r="AV488" s="2" t="s">
        <v>2537</v>
      </c>
      <c r="AW488" s="2" t="s">
        <v>2538</v>
      </c>
      <c r="AX488" s="2">
        <v>0</v>
      </c>
      <c r="AY488" s="2" t="s">
        <v>2138</v>
      </c>
      <c r="AZ488" s="2" t="s">
        <v>2124</v>
      </c>
      <c r="BA488" s="2" t="s">
        <v>2073</v>
      </c>
      <c r="BB488" s="29">
        <v>-43.89</v>
      </c>
      <c r="BC488" s="29">
        <v>-0.3</v>
      </c>
      <c r="BD488" s="29">
        <v>-0.6</v>
      </c>
      <c r="BE488" s="29">
        <v>0</v>
      </c>
      <c r="BF488" s="29">
        <v>0</v>
      </c>
      <c r="BG488" s="29">
        <v>-44.79</v>
      </c>
      <c r="BH488" s="29">
        <f t="shared" si="308"/>
        <v>0</v>
      </c>
      <c r="BI488" s="29">
        <f t="shared" si="309"/>
        <v>0</v>
      </c>
      <c r="BJ488" s="29">
        <f t="shared" si="314"/>
        <v>-44.79</v>
      </c>
      <c r="BK488" s="29">
        <f>BJ488/INDEX('EX-Rate'!A:I,MATCH('TT BoM '!BL488,'EX-Rate'!B:B,0),COLUMN('EX-Rate'!E:E))</f>
        <v>-6.4677094314348258</v>
      </c>
      <c r="BL488" s="2" t="s">
        <v>2109</v>
      </c>
      <c r="BM488" s="2" t="str">
        <f t="shared" si="342"/>
        <v>LP</v>
      </c>
      <c r="BN488" s="2" t="s">
        <v>2519</v>
      </c>
      <c r="BO488" s="2" t="s">
        <v>2520</v>
      </c>
      <c r="BQ488" s="29">
        <v>-905000</v>
      </c>
      <c r="BR488" s="29">
        <v>-905000</v>
      </c>
      <c r="BS488" s="29"/>
      <c r="BT488" s="29">
        <v>0</v>
      </c>
      <c r="BU488" s="29">
        <v>0</v>
      </c>
      <c r="BV488" s="29">
        <v>0</v>
      </c>
      <c r="CC488" s="29">
        <f t="shared" si="315"/>
        <v>-6.4677094314348258</v>
      </c>
      <c r="CD488" s="29">
        <f t="shared" si="316"/>
        <v>-6.4677094314348258</v>
      </c>
      <c r="CE488" s="29">
        <f t="shared" si="317"/>
        <v>-6.4677094314348258</v>
      </c>
      <c r="CF488" s="29">
        <f t="shared" si="318"/>
        <v>-6.4677094314348258</v>
      </c>
      <c r="CG488" s="29">
        <f t="shared" si="319"/>
        <v>-6.4677094314348258</v>
      </c>
      <c r="CH488" s="29">
        <f t="shared" si="320"/>
        <v>-6.4677094314348258</v>
      </c>
      <c r="CI488" s="29">
        <f t="shared" si="321"/>
        <v>-6.4677094314348258</v>
      </c>
      <c r="CJ488" s="29">
        <f t="shared" si="322"/>
        <v>-6.4677094314348258</v>
      </c>
      <c r="CK488" s="29">
        <f t="shared" si="323"/>
        <v>-6.4677094314348258</v>
      </c>
      <c r="CL488" s="29">
        <f t="shared" si="324"/>
        <v>-6.4677094314348258</v>
      </c>
      <c r="CM488" s="29">
        <f t="shared" si="325"/>
        <v>-6.4677094314348258</v>
      </c>
      <c r="CN488" s="29">
        <f t="shared" si="326"/>
        <v>-6.4677094314348258</v>
      </c>
      <c r="CO488" s="29">
        <f t="shared" si="327"/>
        <v>-6.4677094314348258</v>
      </c>
      <c r="CQ488" s="29">
        <f t="shared" si="328"/>
        <v>-44.79</v>
      </c>
      <c r="CR488" s="29">
        <f t="shared" si="329"/>
        <v>-44.79</v>
      </c>
      <c r="CS488" s="29">
        <f t="shared" si="330"/>
        <v>-44.79</v>
      </c>
      <c r="CT488" s="29">
        <f t="shared" si="331"/>
        <v>-44.79</v>
      </c>
      <c r="CU488" s="29">
        <f t="shared" si="332"/>
        <v>-44.79</v>
      </c>
      <c r="CV488" s="29">
        <f t="shared" si="333"/>
        <v>-44.79</v>
      </c>
      <c r="CW488" s="29">
        <f t="shared" si="334"/>
        <v>-44.79</v>
      </c>
      <c r="CX488" s="29">
        <f t="shared" si="335"/>
        <v>-44.79</v>
      </c>
      <c r="CY488" s="29">
        <f t="shared" si="336"/>
        <v>-44.79</v>
      </c>
      <c r="CZ488" s="29">
        <f t="shared" si="337"/>
        <v>-44.79</v>
      </c>
      <c r="DA488" s="29">
        <f t="shared" si="338"/>
        <v>-44.79</v>
      </c>
      <c r="DB488" s="29">
        <f t="shared" si="339"/>
        <v>-44.79</v>
      </c>
      <c r="DC488" s="29">
        <f t="shared" si="340"/>
        <v>-44.79</v>
      </c>
    </row>
    <row r="489" spans="11:107" s="2" customFormat="1">
      <c r="K489" s="17" t="s">
        <v>77</v>
      </c>
      <c r="L489" s="17" t="s">
        <v>534</v>
      </c>
      <c r="M489" s="17" t="s">
        <v>45</v>
      </c>
      <c r="N489" s="2" t="str">
        <f t="shared" si="306"/>
        <v>JD8BF16115AC</v>
      </c>
      <c r="O489" s="2" t="str">
        <f t="shared" si="343"/>
        <v>AC</v>
      </c>
      <c r="P489" s="2" t="str">
        <f t="shared" si="307"/>
        <v>JD8B-F16115-AC</v>
      </c>
      <c r="Q489" s="2" t="s">
        <v>3305</v>
      </c>
      <c r="R489" s="2" t="s">
        <v>3306</v>
      </c>
      <c r="S489" s="2" t="s">
        <v>2210</v>
      </c>
      <c r="T489" s="2">
        <v>1</v>
      </c>
      <c r="U489" s="2">
        <v>1</v>
      </c>
      <c r="V489" s="2">
        <v>1</v>
      </c>
      <c r="W489" s="2">
        <v>1</v>
      </c>
      <c r="X489" s="2">
        <v>1</v>
      </c>
      <c r="Y489" s="2">
        <v>1</v>
      </c>
      <c r="Z489" s="2">
        <v>1</v>
      </c>
      <c r="AA489" s="2">
        <v>1</v>
      </c>
      <c r="AB489" s="2">
        <v>1</v>
      </c>
      <c r="AC489" s="2">
        <v>1</v>
      </c>
      <c r="AD489" s="2">
        <v>1</v>
      </c>
      <c r="AE489" s="2">
        <v>1</v>
      </c>
      <c r="AF489" s="2">
        <v>1</v>
      </c>
      <c r="AL489" s="2">
        <f t="shared" si="310"/>
        <v>1</v>
      </c>
      <c r="AM489" s="2" t="str">
        <f t="shared" si="311"/>
        <v>JD8B</v>
      </c>
      <c r="AN489" s="2" t="str">
        <f t="shared" si="312"/>
        <v>F16115</v>
      </c>
      <c r="AO489" s="2" t="str">
        <f t="shared" si="341"/>
        <v>AC</v>
      </c>
      <c r="AP489" s="2" t="str">
        <f t="shared" si="313"/>
        <v>JD8B-F16115-AC</v>
      </c>
      <c r="AQ489" s="2" t="s">
        <v>1672</v>
      </c>
      <c r="AR489" s="2" t="s">
        <v>1673</v>
      </c>
      <c r="AS489" s="2">
        <v>0</v>
      </c>
      <c r="AT489" s="2" t="s">
        <v>2160</v>
      </c>
      <c r="AU489" s="2" t="s">
        <v>2536</v>
      </c>
      <c r="AV489" s="2" t="s">
        <v>2537</v>
      </c>
      <c r="AW489" s="2" t="s">
        <v>2538</v>
      </c>
      <c r="AX489" s="2">
        <v>0</v>
      </c>
      <c r="AY489" s="2" t="s">
        <v>2138</v>
      </c>
      <c r="AZ489" s="2" t="s">
        <v>2124</v>
      </c>
      <c r="BA489" s="2" t="s">
        <v>2073</v>
      </c>
      <c r="BB489" s="29">
        <v>-33.56</v>
      </c>
      <c r="BC489" s="29">
        <v>-0.3</v>
      </c>
      <c r="BD489" s="29">
        <v>-0.6</v>
      </c>
      <c r="BE489" s="29">
        <v>0</v>
      </c>
      <c r="BF489" s="29">
        <v>0</v>
      </c>
      <c r="BG489" s="29">
        <v>-34.46</v>
      </c>
      <c r="BH489" s="29">
        <f t="shared" si="308"/>
        <v>0</v>
      </c>
      <c r="BI489" s="29">
        <f t="shared" si="309"/>
        <v>0</v>
      </c>
      <c r="BJ489" s="29">
        <f t="shared" si="314"/>
        <v>-34.46</v>
      </c>
      <c r="BK489" s="29">
        <f>BJ489/INDEX('EX-Rate'!A:I,MATCH('TT BoM '!BL489,'EX-Rate'!B:B,0),COLUMN('EX-Rate'!E:E))</f>
        <v>-4.9760497210815835</v>
      </c>
      <c r="BL489" s="2" t="s">
        <v>2109</v>
      </c>
      <c r="BM489" s="2" t="str">
        <f t="shared" si="342"/>
        <v>LP</v>
      </c>
      <c r="BN489" s="2" t="s">
        <v>2519</v>
      </c>
      <c r="BO489" s="2" t="s">
        <v>2520</v>
      </c>
      <c r="BQ489" s="29">
        <v>-880000</v>
      </c>
      <c r="BR489" s="29">
        <v>-880000</v>
      </c>
      <c r="BS489" s="29"/>
      <c r="BT489" s="29">
        <v>0</v>
      </c>
      <c r="BU489" s="29">
        <v>0</v>
      </c>
      <c r="BV489" s="29">
        <v>0</v>
      </c>
      <c r="CC489" s="29">
        <f t="shared" si="315"/>
        <v>-4.9760497210815835</v>
      </c>
      <c r="CD489" s="29">
        <f t="shared" si="316"/>
        <v>-4.9760497210815835</v>
      </c>
      <c r="CE489" s="29">
        <f t="shared" si="317"/>
        <v>-4.9760497210815835</v>
      </c>
      <c r="CF489" s="29">
        <f t="shared" si="318"/>
        <v>-4.9760497210815835</v>
      </c>
      <c r="CG489" s="29">
        <f t="shared" si="319"/>
        <v>-4.9760497210815835</v>
      </c>
      <c r="CH489" s="29">
        <f t="shared" si="320"/>
        <v>-4.9760497210815835</v>
      </c>
      <c r="CI489" s="29">
        <f t="shared" si="321"/>
        <v>-4.9760497210815835</v>
      </c>
      <c r="CJ489" s="29">
        <f t="shared" si="322"/>
        <v>-4.9760497210815835</v>
      </c>
      <c r="CK489" s="29">
        <f t="shared" si="323"/>
        <v>-4.9760497210815835</v>
      </c>
      <c r="CL489" s="29">
        <f t="shared" si="324"/>
        <v>-4.9760497210815835</v>
      </c>
      <c r="CM489" s="29">
        <f t="shared" si="325"/>
        <v>-4.9760497210815835</v>
      </c>
      <c r="CN489" s="29">
        <f t="shared" si="326"/>
        <v>-4.9760497210815835</v>
      </c>
      <c r="CO489" s="29">
        <f t="shared" si="327"/>
        <v>-4.9760497210815835</v>
      </c>
      <c r="CQ489" s="29">
        <f t="shared" si="328"/>
        <v>-34.46</v>
      </c>
      <c r="CR489" s="29">
        <f t="shared" si="329"/>
        <v>-34.46</v>
      </c>
      <c r="CS489" s="29">
        <f t="shared" si="330"/>
        <v>-34.46</v>
      </c>
      <c r="CT489" s="29">
        <f t="shared" si="331"/>
        <v>-34.46</v>
      </c>
      <c r="CU489" s="29">
        <f t="shared" si="332"/>
        <v>-34.46</v>
      </c>
      <c r="CV489" s="29">
        <f t="shared" si="333"/>
        <v>-34.46</v>
      </c>
      <c r="CW489" s="29">
        <f t="shared" si="334"/>
        <v>-34.46</v>
      </c>
      <c r="CX489" s="29">
        <f t="shared" si="335"/>
        <v>-34.46</v>
      </c>
      <c r="CY489" s="29">
        <f t="shared" si="336"/>
        <v>-34.46</v>
      </c>
      <c r="CZ489" s="29">
        <f t="shared" si="337"/>
        <v>-34.46</v>
      </c>
      <c r="DA489" s="29">
        <f t="shared" si="338"/>
        <v>-34.46</v>
      </c>
      <c r="DB489" s="29">
        <f t="shared" si="339"/>
        <v>-34.46</v>
      </c>
      <c r="DC489" s="29">
        <f t="shared" si="340"/>
        <v>-34.46</v>
      </c>
    </row>
    <row r="490" spans="11:107" s="2" customFormat="1">
      <c r="K490" s="17" t="s">
        <v>77</v>
      </c>
      <c r="L490" s="17" t="s">
        <v>535</v>
      </c>
      <c r="M490" s="17" t="s">
        <v>45</v>
      </c>
      <c r="N490" s="2" t="str">
        <f t="shared" si="306"/>
        <v>JD8BF16746AC</v>
      </c>
      <c r="O490" s="2" t="str">
        <f t="shared" si="343"/>
        <v>AC</v>
      </c>
      <c r="P490" s="2" t="str">
        <f t="shared" si="307"/>
        <v>JD8B-F16746-AC</v>
      </c>
      <c r="Q490" s="2" t="s">
        <v>3305</v>
      </c>
      <c r="R490" s="2" t="s">
        <v>3306</v>
      </c>
      <c r="S490" s="2" t="s">
        <v>3143</v>
      </c>
      <c r="T490" s="2">
        <v>1</v>
      </c>
      <c r="U490" s="2">
        <v>1</v>
      </c>
      <c r="V490" s="2">
        <v>1</v>
      </c>
      <c r="W490" s="2">
        <v>1</v>
      </c>
      <c r="X490" s="2">
        <v>1</v>
      </c>
      <c r="Y490" s="2">
        <v>1</v>
      </c>
      <c r="Z490" s="2">
        <v>1</v>
      </c>
      <c r="AA490" s="2">
        <v>1</v>
      </c>
      <c r="AB490" s="2">
        <v>1</v>
      </c>
      <c r="AC490" s="2">
        <v>1</v>
      </c>
      <c r="AD490" s="2">
        <v>1</v>
      </c>
      <c r="AE490" s="2">
        <v>1</v>
      </c>
      <c r="AF490" s="2">
        <v>1</v>
      </c>
      <c r="AL490" s="2">
        <f t="shared" si="310"/>
        <v>1</v>
      </c>
      <c r="AM490" s="16" t="s">
        <v>1910</v>
      </c>
      <c r="AN490" s="59" t="s">
        <v>1911</v>
      </c>
      <c r="AO490" s="16" t="s">
        <v>1387</v>
      </c>
      <c r="AP490" s="2" t="str">
        <f t="shared" si="313"/>
        <v>JD8B-F16746 -AC</v>
      </c>
      <c r="AQ490" s="2" t="s">
        <v>1907</v>
      </c>
      <c r="AR490" s="2" t="s">
        <v>1754</v>
      </c>
      <c r="AS490" s="2">
        <v>0</v>
      </c>
      <c r="AT490" s="2" t="s">
        <v>2160</v>
      </c>
      <c r="AU490" s="2" t="s">
        <v>2508</v>
      </c>
      <c r="AV490" s="2" t="s">
        <v>2509</v>
      </c>
      <c r="AW490" s="2" t="s">
        <v>1375</v>
      </c>
      <c r="AX490" s="2">
        <v>0</v>
      </c>
      <c r="AY490" s="2" t="s">
        <v>2108</v>
      </c>
      <c r="AZ490" s="2" t="s">
        <v>1646</v>
      </c>
      <c r="BA490" s="2" t="s">
        <v>2073</v>
      </c>
      <c r="BB490" s="29">
        <v>-34.369999999999997</v>
      </c>
      <c r="BC490" s="29">
        <v>-0.41</v>
      </c>
      <c r="BD490" s="29">
        <v>-0.88</v>
      </c>
      <c r="BE490" s="29">
        <v>0</v>
      </c>
      <c r="BF490" s="29">
        <v>0</v>
      </c>
      <c r="BG490" s="29">
        <v>-35.659999999999997</v>
      </c>
      <c r="BH490" s="29">
        <f t="shared" si="308"/>
        <v>0</v>
      </c>
      <c r="BI490" s="29">
        <f t="shared" si="309"/>
        <v>0</v>
      </c>
      <c r="BJ490" s="29">
        <f t="shared" si="314"/>
        <v>-35.659999999999997</v>
      </c>
      <c r="BK490" s="29">
        <f>BJ490/INDEX('EX-Rate'!A:I,MATCH('TT BoM '!BL490,'EX-Rate'!B:B,0),COLUMN('EX-Rate'!E:E))</f>
        <v>-5.1493306167663739</v>
      </c>
      <c r="BL490" s="2" t="s">
        <v>2109</v>
      </c>
      <c r="BM490" s="2" t="str">
        <f t="shared" si="342"/>
        <v>LP</v>
      </c>
      <c r="BN490" s="2" t="s">
        <v>2510</v>
      </c>
      <c r="BO490" s="2" t="s">
        <v>2511</v>
      </c>
      <c r="BQ490" s="29">
        <v>-452000</v>
      </c>
      <c r="BR490" s="29">
        <v>-452000</v>
      </c>
      <c r="BS490" s="29"/>
      <c r="BT490" s="29">
        <v>0</v>
      </c>
      <c r="BU490" s="29">
        <v>0</v>
      </c>
      <c r="BV490" s="29">
        <v>0</v>
      </c>
      <c r="CC490" s="29">
        <f t="shared" si="315"/>
        <v>-5.1493306167663739</v>
      </c>
      <c r="CD490" s="29">
        <f t="shared" si="316"/>
        <v>-5.1493306167663739</v>
      </c>
      <c r="CE490" s="29">
        <f t="shared" si="317"/>
        <v>-5.1493306167663739</v>
      </c>
      <c r="CF490" s="29">
        <f t="shared" si="318"/>
        <v>-5.1493306167663739</v>
      </c>
      <c r="CG490" s="29">
        <f t="shared" si="319"/>
        <v>-5.1493306167663739</v>
      </c>
      <c r="CH490" s="29">
        <f t="shared" si="320"/>
        <v>-5.1493306167663739</v>
      </c>
      <c r="CI490" s="29">
        <f t="shared" si="321"/>
        <v>-5.1493306167663739</v>
      </c>
      <c r="CJ490" s="29">
        <f t="shared" si="322"/>
        <v>-5.1493306167663739</v>
      </c>
      <c r="CK490" s="29">
        <f t="shared" si="323"/>
        <v>-5.1493306167663739</v>
      </c>
      <c r="CL490" s="29">
        <f t="shared" si="324"/>
        <v>-5.1493306167663739</v>
      </c>
      <c r="CM490" s="29">
        <f t="shared" si="325"/>
        <v>-5.1493306167663739</v>
      </c>
      <c r="CN490" s="29">
        <f t="shared" si="326"/>
        <v>-5.1493306167663739</v>
      </c>
      <c r="CO490" s="29">
        <f t="shared" si="327"/>
        <v>-5.1493306167663739</v>
      </c>
      <c r="CQ490" s="29">
        <f t="shared" si="328"/>
        <v>-35.659999999999997</v>
      </c>
      <c r="CR490" s="29">
        <f t="shared" si="329"/>
        <v>-35.659999999999997</v>
      </c>
      <c r="CS490" s="29">
        <f t="shared" si="330"/>
        <v>-35.659999999999997</v>
      </c>
      <c r="CT490" s="29">
        <f t="shared" si="331"/>
        <v>-35.659999999999997</v>
      </c>
      <c r="CU490" s="29">
        <f t="shared" si="332"/>
        <v>-35.659999999999997</v>
      </c>
      <c r="CV490" s="29">
        <f t="shared" si="333"/>
        <v>-35.659999999999997</v>
      </c>
      <c r="CW490" s="29">
        <f t="shared" si="334"/>
        <v>-35.659999999999997</v>
      </c>
      <c r="CX490" s="29">
        <f t="shared" si="335"/>
        <v>-35.659999999999997</v>
      </c>
      <c r="CY490" s="29">
        <f t="shared" si="336"/>
        <v>-35.659999999999997</v>
      </c>
      <c r="CZ490" s="29">
        <f t="shared" si="337"/>
        <v>-35.659999999999997</v>
      </c>
      <c r="DA490" s="29">
        <f t="shared" si="338"/>
        <v>-35.659999999999997</v>
      </c>
      <c r="DB490" s="29">
        <f t="shared" si="339"/>
        <v>-35.659999999999997</v>
      </c>
      <c r="DC490" s="29">
        <f t="shared" si="340"/>
        <v>-35.659999999999997</v>
      </c>
    </row>
    <row r="491" spans="11:107" s="2" customFormat="1">
      <c r="K491" s="17" t="s">
        <v>77</v>
      </c>
      <c r="L491" s="17" t="s">
        <v>536</v>
      </c>
      <c r="M491" s="17" t="s">
        <v>56</v>
      </c>
      <c r="N491" s="2" t="str">
        <f t="shared" si="306"/>
        <v>JD8BF16800AB</v>
      </c>
      <c r="O491" s="2" t="str">
        <f t="shared" si="343"/>
        <v>AB</v>
      </c>
      <c r="P491" s="2" t="str">
        <f t="shared" si="307"/>
        <v>JD8B-F16800-AB</v>
      </c>
      <c r="Q491" s="2" t="s">
        <v>3305</v>
      </c>
      <c r="R491" s="2" t="s">
        <v>3306</v>
      </c>
      <c r="S491" s="2" t="s">
        <v>2544</v>
      </c>
      <c r="T491" s="2">
        <v>1</v>
      </c>
      <c r="U491" s="2">
        <v>1</v>
      </c>
      <c r="V491" s="2">
        <v>1</v>
      </c>
      <c r="W491" s="2">
        <v>1</v>
      </c>
      <c r="X491" s="2">
        <v>1</v>
      </c>
      <c r="Y491" s="2">
        <v>1</v>
      </c>
      <c r="Z491" s="2">
        <v>1</v>
      </c>
      <c r="AA491" s="2">
        <v>1</v>
      </c>
      <c r="AB491" s="2">
        <v>1</v>
      </c>
      <c r="AC491" s="2">
        <v>1</v>
      </c>
      <c r="AD491" s="2">
        <v>1</v>
      </c>
      <c r="AE491" s="2">
        <v>1</v>
      </c>
      <c r="AF491" s="2">
        <v>1</v>
      </c>
      <c r="AL491" s="2">
        <f t="shared" si="310"/>
        <v>1</v>
      </c>
      <c r="AM491" s="2" t="str">
        <f t="shared" si="311"/>
        <v>JD8B</v>
      </c>
      <c r="AN491" s="2" t="str">
        <f t="shared" si="312"/>
        <v>F16800</v>
      </c>
      <c r="AO491" s="2" t="str">
        <f t="shared" si="341"/>
        <v>AB</v>
      </c>
      <c r="AP491" s="2" t="str">
        <f t="shared" si="313"/>
        <v>JD8B-F16800-AB</v>
      </c>
      <c r="AQ491" s="2" t="s">
        <v>1672</v>
      </c>
      <c r="AR491" s="2" t="s">
        <v>1673</v>
      </c>
      <c r="AS491" s="2" t="s">
        <v>2164</v>
      </c>
      <c r="AT491" s="2" t="s">
        <v>2165</v>
      </c>
      <c r="AU491" s="2" t="s">
        <v>2539</v>
      </c>
      <c r="AV491" s="2" t="s">
        <v>2540</v>
      </c>
      <c r="AW491" s="2" t="s">
        <v>2541</v>
      </c>
      <c r="AX491" s="2" t="s">
        <v>2542</v>
      </c>
      <c r="AY491" s="2" t="s">
        <v>2108</v>
      </c>
      <c r="AZ491" s="2" t="s">
        <v>2124</v>
      </c>
      <c r="BA491" s="2" t="s">
        <v>2073</v>
      </c>
      <c r="BB491" s="29">
        <v>-16.07</v>
      </c>
      <c r="BC491" s="29">
        <v>-0.17</v>
      </c>
      <c r="BD491" s="29">
        <v>-0.45</v>
      </c>
      <c r="BE491" s="29">
        <v>0</v>
      </c>
      <c r="BF491" s="29">
        <v>-0.51500000000000001</v>
      </c>
      <c r="BG491" s="29">
        <v>-17.205000000000002</v>
      </c>
      <c r="BH491" s="29">
        <f t="shared" si="308"/>
        <v>0</v>
      </c>
      <c r="BI491" s="29">
        <f t="shared" si="309"/>
        <v>0</v>
      </c>
      <c r="BJ491" s="29">
        <f t="shared" si="314"/>
        <v>-17.205000000000002</v>
      </c>
      <c r="BK491" s="29">
        <f>BJ491/INDEX('EX-Rate'!A:I,MATCH('TT BoM '!BL491,'EX-Rate'!B:B,0),COLUMN('EX-Rate'!E:E))</f>
        <v>-2.4844148418806919</v>
      </c>
      <c r="BL491" s="2" t="s">
        <v>2109</v>
      </c>
      <c r="BM491" s="2" t="str">
        <f t="shared" si="342"/>
        <v>LP</v>
      </c>
      <c r="BN491" s="2" t="s">
        <v>2543</v>
      </c>
      <c r="BO491" s="2" t="s">
        <v>2544</v>
      </c>
      <c r="BQ491" s="29">
        <v>-774900</v>
      </c>
      <c r="BR491" s="29">
        <v>-774900</v>
      </c>
      <c r="BS491" s="29"/>
      <c r="BT491" s="29">
        <v>-297242</v>
      </c>
      <c r="BU491" s="29">
        <v>574899</v>
      </c>
      <c r="BV491" s="29">
        <v>0</v>
      </c>
      <c r="CC491" s="29">
        <f t="shared" si="315"/>
        <v>-2.4844148418806919</v>
      </c>
      <c r="CD491" s="29">
        <f t="shared" si="316"/>
        <v>-2.4844148418806919</v>
      </c>
      <c r="CE491" s="29">
        <f t="shared" si="317"/>
        <v>-2.4844148418806919</v>
      </c>
      <c r="CF491" s="29">
        <f t="shared" si="318"/>
        <v>-2.4844148418806919</v>
      </c>
      <c r="CG491" s="29">
        <f t="shared" si="319"/>
        <v>-2.4844148418806919</v>
      </c>
      <c r="CH491" s="29">
        <f t="shared" si="320"/>
        <v>-2.4844148418806919</v>
      </c>
      <c r="CI491" s="29">
        <f t="shared" si="321"/>
        <v>-2.4844148418806919</v>
      </c>
      <c r="CJ491" s="29">
        <f t="shared" si="322"/>
        <v>-2.4844148418806919</v>
      </c>
      <c r="CK491" s="29">
        <f t="shared" si="323"/>
        <v>-2.4844148418806919</v>
      </c>
      <c r="CL491" s="29">
        <f t="shared" si="324"/>
        <v>-2.4844148418806919</v>
      </c>
      <c r="CM491" s="29">
        <f t="shared" si="325"/>
        <v>-2.4844148418806919</v>
      </c>
      <c r="CN491" s="29">
        <f t="shared" si="326"/>
        <v>-2.4844148418806919</v>
      </c>
      <c r="CO491" s="29">
        <f t="shared" si="327"/>
        <v>-2.4844148418806919</v>
      </c>
      <c r="CQ491" s="29">
        <f t="shared" si="328"/>
        <v>-17.205000000000002</v>
      </c>
      <c r="CR491" s="29">
        <f t="shared" si="329"/>
        <v>-17.205000000000002</v>
      </c>
      <c r="CS491" s="29">
        <f t="shared" si="330"/>
        <v>-17.205000000000002</v>
      </c>
      <c r="CT491" s="29">
        <f t="shared" si="331"/>
        <v>-17.205000000000002</v>
      </c>
      <c r="CU491" s="29">
        <f t="shared" si="332"/>
        <v>-17.205000000000002</v>
      </c>
      <c r="CV491" s="29">
        <f t="shared" si="333"/>
        <v>-17.205000000000002</v>
      </c>
      <c r="CW491" s="29">
        <f t="shared" si="334"/>
        <v>-17.205000000000002</v>
      </c>
      <c r="CX491" s="29">
        <f t="shared" si="335"/>
        <v>-17.205000000000002</v>
      </c>
      <c r="CY491" s="29">
        <f t="shared" si="336"/>
        <v>-17.205000000000002</v>
      </c>
      <c r="CZ491" s="29">
        <f t="shared" si="337"/>
        <v>-17.205000000000002</v>
      </c>
      <c r="DA491" s="29">
        <f t="shared" si="338"/>
        <v>-17.205000000000002</v>
      </c>
      <c r="DB491" s="29">
        <f t="shared" si="339"/>
        <v>-17.205000000000002</v>
      </c>
      <c r="DC491" s="29">
        <f t="shared" si="340"/>
        <v>-17.205000000000002</v>
      </c>
    </row>
    <row r="492" spans="11:107" s="2" customFormat="1">
      <c r="K492" s="17" t="s">
        <v>77</v>
      </c>
      <c r="L492" s="17" t="s">
        <v>537</v>
      </c>
      <c r="M492" s="17" t="s">
        <v>56</v>
      </c>
      <c r="N492" s="2" t="str">
        <f t="shared" si="306"/>
        <v>JD8BF16801AB</v>
      </c>
      <c r="O492" s="2" t="str">
        <f t="shared" si="343"/>
        <v>AB</v>
      </c>
      <c r="P492" s="2" t="str">
        <f t="shared" si="307"/>
        <v>JD8B-F16801-AB</v>
      </c>
      <c r="Q492" s="2" t="s">
        <v>3305</v>
      </c>
      <c r="R492" s="2" t="s">
        <v>3306</v>
      </c>
      <c r="S492" s="2" t="s">
        <v>2544</v>
      </c>
      <c r="T492" s="2">
        <v>1</v>
      </c>
      <c r="U492" s="2">
        <v>1</v>
      </c>
      <c r="V492" s="2">
        <v>1</v>
      </c>
      <c r="W492" s="2">
        <v>1</v>
      </c>
      <c r="X492" s="2">
        <v>1</v>
      </c>
      <c r="Y492" s="2">
        <v>1</v>
      </c>
      <c r="Z492" s="2">
        <v>1</v>
      </c>
      <c r="AA492" s="2">
        <v>1</v>
      </c>
      <c r="AB492" s="2">
        <v>1</v>
      </c>
      <c r="AC492" s="2">
        <v>1</v>
      </c>
      <c r="AD492" s="2">
        <v>1</v>
      </c>
      <c r="AE492" s="2">
        <v>1</v>
      </c>
      <c r="AF492" s="2">
        <v>1</v>
      </c>
      <c r="AL492" s="2">
        <f t="shared" si="310"/>
        <v>1</v>
      </c>
      <c r="AM492" s="2" t="str">
        <f t="shared" si="311"/>
        <v>JD8B</v>
      </c>
      <c r="AN492" s="2" t="str">
        <f t="shared" si="312"/>
        <v>F16801</v>
      </c>
      <c r="AO492" s="2" t="str">
        <f t="shared" si="341"/>
        <v>AB</v>
      </c>
      <c r="AP492" s="2" t="str">
        <f t="shared" si="313"/>
        <v>JD8B-F16801-AB</v>
      </c>
      <c r="AQ492" s="2" t="s">
        <v>1672</v>
      </c>
      <c r="AR492" s="2" t="s">
        <v>1673</v>
      </c>
      <c r="AS492" s="2" t="s">
        <v>2164</v>
      </c>
      <c r="AT492" s="2" t="s">
        <v>2165</v>
      </c>
      <c r="AU492" s="2" t="s">
        <v>2539</v>
      </c>
      <c r="AV492" s="2" t="s">
        <v>2540</v>
      </c>
      <c r="AW492" s="2" t="s">
        <v>2541</v>
      </c>
      <c r="AX492" s="2" t="s">
        <v>2542</v>
      </c>
      <c r="AY492" s="2" t="s">
        <v>2108</v>
      </c>
      <c r="AZ492" s="2" t="s">
        <v>2124</v>
      </c>
      <c r="BA492" s="2" t="s">
        <v>2073</v>
      </c>
      <c r="BB492" s="29">
        <v>-16.07</v>
      </c>
      <c r="BC492" s="29">
        <v>-0.17</v>
      </c>
      <c r="BD492" s="29">
        <v>-0.45</v>
      </c>
      <c r="BE492" s="29">
        <v>0</v>
      </c>
      <c r="BF492" s="29">
        <v>-0.51500000000000001</v>
      </c>
      <c r="BG492" s="29">
        <v>-17.205000000000002</v>
      </c>
      <c r="BH492" s="29">
        <f t="shared" si="308"/>
        <v>0</v>
      </c>
      <c r="BI492" s="29">
        <f t="shared" si="309"/>
        <v>0</v>
      </c>
      <c r="BJ492" s="29">
        <f t="shared" si="314"/>
        <v>-17.205000000000002</v>
      </c>
      <c r="BK492" s="29">
        <f>BJ492/INDEX('EX-Rate'!A:I,MATCH('TT BoM '!BL492,'EX-Rate'!B:B,0),COLUMN('EX-Rate'!E:E))</f>
        <v>-2.4844148418806919</v>
      </c>
      <c r="BL492" s="2" t="s">
        <v>2109</v>
      </c>
      <c r="BM492" s="2" t="str">
        <f t="shared" si="342"/>
        <v>LP</v>
      </c>
      <c r="BN492" s="2" t="s">
        <v>2543</v>
      </c>
      <c r="BO492" s="2" t="s">
        <v>2544</v>
      </c>
      <c r="BQ492" s="29">
        <v>-774900</v>
      </c>
      <c r="BR492" s="29">
        <v>-774900</v>
      </c>
      <c r="BS492" s="29"/>
      <c r="BT492" s="29">
        <v>-297242</v>
      </c>
      <c r="BU492" s="29">
        <v>574899</v>
      </c>
      <c r="BV492" s="29">
        <v>0</v>
      </c>
      <c r="CC492" s="29">
        <f t="shared" si="315"/>
        <v>-2.4844148418806919</v>
      </c>
      <c r="CD492" s="29">
        <f t="shared" si="316"/>
        <v>-2.4844148418806919</v>
      </c>
      <c r="CE492" s="29">
        <f t="shared" si="317"/>
        <v>-2.4844148418806919</v>
      </c>
      <c r="CF492" s="29">
        <f t="shared" si="318"/>
        <v>-2.4844148418806919</v>
      </c>
      <c r="CG492" s="29">
        <f t="shared" si="319"/>
        <v>-2.4844148418806919</v>
      </c>
      <c r="CH492" s="29">
        <f t="shared" si="320"/>
        <v>-2.4844148418806919</v>
      </c>
      <c r="CI492" s="29">
        <f t="shared" si="321"/>
        <v>-2.4844148418806919</v>
      </c>
      <c r="CJ492" s="29">
        <f t="shared" si="322"/>
        <v>-2.4844148418806919</v>
      </c>
      <c r="CK492" s="29">
        <f t="shared" si="323"/>
        <v>-2.4844148418806919</v>
      </c>
      <c r="CL492" s="29">
        <f t="shared" si="324"/>
        <v>-2.4844148418806919</v>
      </c>
      <c r="CM492" s="29">
        <f t="shared" si="325"/>
        <v>-2.4844148418806919</v>
      </c>
      <c r="CN492" s="29">
        <f t="shared" si="326"/>
        <v>-2.4844148418806919</v>
      </c>
      <c r="CO492" s="29">
        <f t="shared" si="327"/>
        <v>-2.4844148418806919</v>
      </c>
      <c r="CQ492" s="29">
        <f t="shared" si="328"/>
        <v>-17.205000000000002</v>
      </c>
      <c r="CR492" s="29">
        <f t="shared" si="329"/>
        <v>-17.205000000000002</v>
      </c>
      <c r="CS492" s="29">
        <f t="shared" si="330"/>
        <v>-17.205000000000002</v>
      </c>
      <c r="CT492" s="29">
        <f t="shared" si="331"/>
        <v>-17.205000000000002</v>
      </c>
      <c r="CU492" s="29">
        <f t="shared" si="332"/>
        <v>-17.205000000000002</v>
      </c>
      <c r="CV492" s="29">
        <f t="shared" si="333"/>
        <v>-17.205000000000002</v>
      </c>
      <c r="CW492" s="29">
        <f t="shared" si="334"/>
        <v>-17.205000000000002</v>
      </c>
      <c r="CX492" s="29">
        <f t="shared" si="335"/>
        <v>-17.205000000000002</v>
      </c>
      <c r="CY492" s="29">
        <f t="shared" si="336"/>
        <v>-17.205000000000002</v>
      </c>
      <c r="CZ492" s="29">
        <f t="shared" si="337"/>
        <v>-17.205000000000002</v>
      </c>
      <c r="DA492" s="29">
        <f t="shared" si="338"/>
        <v>-17.205000000000002</v>
      </c>
      <c r="DB492" s="29">
        <f t="shared" si="339"/>
        <v>-17.205000000000002</v>
      </c>
      <c r="DC492" s="29">
        <f t="shared" si="340"/>
        <v>-17.205000000000002</v>
      </c>
    </row>
    <row r="493" spans="11:107" s="2" customFormat="1">
      <c r="K493" s="17" t="s">
        <v>77</v>
      </c>
      <c r="L493" s="17" t="s">
        <v>538</v>
      </c>
      <c r="M493" s="17" t="s">
        <v>56</v>
      </c>
      <c r="N493" s="2" t="str">
        <f t="shared" ref="N493:N556" si="344">TRIM(K493)&amp;TRIM(L493)&amp;TRIM(M493)</f>
        <v>JD8BF20204AB</v>
      </c>
      <c r="O493" s="2" t="str">
        <f t="shared" si="343"/>
        <v>AB</v>
      </c>
      <c r="P493" s="2" t="str">
        <f t="shared" ref="P493:P556" si="345">TRIM(K493)&amp;"-"&amp;TRIM(L493)&amp;"-"&amp;TRIM(O493)</f>
        <v>JD8B-F20204-AB</v>
      </c>
      <c r="Q493" s="2" t="s">
        <v>1375</v>
      </c>
      <c r="R493" s="2" t="s">
        <v>1375</v>
      </c>
      <c r="S493" s="2" t="s">
        <v>1375</v>
      </c>
      <c r="T493" s="2">
        <v>1</v>
      </c>
      <c r="U493" s="2">
        <v>1</v>
      </c>
      <c r="V493" s="2">
        <v>1</v>
      </c>
      <c r="W493" s="2">
        <v>1</v>
      </c>
      <c r="X493" s="2">
        <v>1</v>
      </c>
      <c r="Y493" s="2">
        <v>1</v>
      </c>
      <c r="Z493" s="2">
        <v>1</v>
      </c>
      <c r="AA493" s="2">
        <v>1</v>
      </c>
      <c r="AB493" s="2">
        <v>1</v>
      </c>
      <c r="AC493" s="2">
        <v>1</v>
      </c>
      <c r="AD493" s="2">
        <v>1</v>
      </c>
      <c r="AE493" s="2">
        <v>1</v>
      </c>
      <c r="AF493" s="2">
        <v>1</v>
      </c>
      <c r="AL493" s="2">
        <f t="shared" si="310"/>
        <v>1</v>
      </c>
      <c r="AM493" s="64" t="s">
        <v>1838</v>
      </c>
      <c r="AN493" s="59" t="s">
        <v>1839</v>
      </c>
      <c r="AO493" s="64" t="s">
        <v>1840</v>
      </c>
      <c r="AP493" s="2" t="str">
        <f t="shared" si="313"/>
        <v>JD8B -F20204 -AA</v>
      </c>
      <c r="AQ493" s="2" t="s">
        <v>2068</v>
      </c>
      <c r="AR493" s="2" t="s">
        <v>2069</v>
      </c>
      <c r="AU493" s="2" t="s">
        <v>2066</v>
      </c>
      <c r="AV493" s="2" t="s">
        <v>2074</v>
      </c>
      <c r="AW493" s="2" t="s">
        <v>2085</v>
      </c>
      <c r="AX493" s="2" t="s">
        <v>2085</v>
      </c>
      <c r="AY493" s="2">
        <v>0</v>
      </c>
      <c r="AZ493" s="2" t="s">
        <v>3427</v>
      </c>
      <c r="BA493" s="2" t="s">
        <v>2073</v>
      </c>
      <c r="BB493" s="29"/>
      <c r="BC493" s="29"/>
      <c r="BD493" s="29"/>
      <c r="BE493" s="29"/>
      <c r="BF493" s="29"/>
      <c r="BG493" s="29">
        <v>-81.349999999999994</v>
      </c>
      <c r="BH493" s="29">
        <f t="shared" si="308"/>
        <v>0</v>
      </c>
      <c r="BI493" s="29">
        <f t="shared" si="309"/>
        <v>0</v>
      </c>
      <c r="BJ493" s="29">
        <f t="shared" si="314"/>
        <v>-81.349999999999994</v>
      </c>
      <c r="BK493" s="29">
        <f>BJ493/INDEX('EX-Rate'!A:I,MATCH('TT BoM '!BL493,'EX-Rate'!B:B,0),COLUMN('EX-Rate'!E:E))</f>
        <v>-11.747000719964792</v>
      </c>
      <c r="BL493" s="2" t="s">
        <v>2067</v>
      </c>
      <c r="BM493" s="2" t="str">
        <f t="shared" si="342"/>
        <v>LP</v>
      </c>
      <c r="BP493" s="2" t="s">
        <v>1819</v>
      </c>
      <c r="BQ493" s="29">
        <v>0</v>
      </c>
      <c r="BR493" s="29">
        <v>0</v>
      </c>
      <c r="BS493" s="29"/>
      <c r="BT493" s="29">
        <v>0</v>
      </c>
      <c r="BU493" s="29">
        <v>0</v>
      </c>
      <c r="BV493" s="29">
        <v>0</v>
      </c>
      <c r="CC493" s="29">
        <f t="shared" si="315"/>
        <v>-11.747000719964792</v>
      </c>
      <c r="CD493" s="29">
        <f t="shared" si="316"/>
        <v>-11.747000719964792</v>
      </c>
      <c r="CE493" s="29">
        <f t="shared" si="317"/>
        <v>-11.747000719964792</v>
      </c>
      <c r="CF493" s="29">
        <f t="shared" si="318"/>
        <v>-11.747000719964792</v>
      </c>
      <c r="CG493" s="29">
        <f t="shared" si="319"/>
        <v>-11.747000719964792</v>
      </c>
      <c r="CH493" s="29">
        <f t="shared" si="320"/>
        <v>-11.747000719964792</v>
      </c>
      <c r="CI493" s="29">
        <f t="shared" si="321"/>
        <v>-11.747000719964792</v>
      </c>
      <c r="CJ493" s="29">
        <f t="shared" si="322"/>
        <v>-11.747000719964792</v>
      </c>
      <c r="CK493" s="29">
        <f t="shared" si="323"/>
        <v>-11.747000719964792</v>
      </c>
      <c r="CL493" s="29">
        <f t="shared" si="324"/>
        <v>-11.747000719964792</v>
      </c>
      <c r="CM493" s="29">
        <f t="shared" si="325"/>
        <v>-11.747000719964792</v>
      </c>
      <c r="CN493" s="29">
        <f t="shared" si="326"/>
        <v>-11.747000719964792</v>
      </c>
      <c r="CO493" s="29">
        <f t="shared" si="327"/>
        <v>-11.747000719964792</v>
      </c>
      <c r="CQ493" s="29">
        <f t="shared" si="328"/>
        <v>-81.349999999999994</v>
      </c>
      <c r="CR493" s="29">
        <f t="shared" si="329"/>
        <v>-81.349999999999994</v>
      </c>
      <c r="CS493" s="29">
        <f t="shared" si="330"/>
        <v>-81.349999999999994</v>
      </c>
      <c r="CT493" s="29">
        <f t="shared" si="331"/>
        <v>-81.349999999999994</v>
      </c>
      <c r="CU493" s="29">
        <f t="shared" si="332"/>
        <v>-81.349999999999994</v>
      </c>
      <c r="CV493" s="29">
        <f t="shared" si="333"/>
        <v>-81.349999999999994</v>
      </c>
      <c r="CW493" s="29">
        <f t="shared" si="334"/>
        <v>-81.349999999999994</v>
      </c>
      <c r="CX493" s="29">
        <f t="shared" si="335"/>
        <v>-81.349999999999994</v>
      </c>
      <c r="CY493" s="29">
        <f t="shared" si="336"/>
        <v>-81.349999999999994</v>
      </c>
      <c r="CZ493" s="29">
        <f t="shared" si="337"/>
        <v>-81.349999999999994</v>
      </c>
      <c r="DA493" s="29">
        <f t="shared" si="338"/>
        <v>-81.349999999999994</v>
      </c>
      <c r="DB493" s="29">
        <f t="shared" si="339"/>
        <v>-81.349999999999994</v>
      </c>
      <c r="DC493" s="29">
        <f t="shared" si="340"/>
        <v>-81.349999999999994</v>
      </c>
    </row>
    <row r="494" spans="11:107" s="2" customFormat="1">
      <c r="K494" s="17" t="s">
        <v>77</v>
      </c>
      <c r="L494" s="17" t="s">
        <v>539</v>
      </c>
      <c r="M494" s="17" t="s">
        <v>56</v>
      </c>
      <c r="N494" s="2" t="str">
        <f t="shared" si="344"/>
        <v>JD8BF20205AB</v>
      </c>
      <c r="O494" s="2" t="str">
        <f t="shared" si="343"/>
        <v>AB</v>
      </c>
      <c r="P494" s="2" t="str">
        <f t="shared" si="345"/>
        <v>JD8B-F20205-AB</v>
      </c>
      <c r="Q494" s="2" t="s">
        <v>1375</v>
      </c>
      <c r="R494" s="2" t="s">
        <v>1375</v>
      </c>
      <c r="S494" s="2" t="s">
        <v>1375</v>
      </c>
      <c r="T494" s="2">
        <v>1</v>
      </c>
      <c r="U494" s="2">
        <v>1</v>
      </c>
      <c r="V494" s="2">
        <v>1</v>
      </c>
      <c r="W494" s="2">
        <v>1</v>
      </c>
      <c r="X494" s="2">
        <v>1</v>
      </c>
      <c r="Y494" s="2">
        <v>1</v>
      </c>
      <c r="Z494" s="2">
        <v>1</v>
      </c>
      <c r="AA494" s="2">
        <v>1</v>
      </c>
      <c r="AB494" s="2">
        <v>1</v>
      </c>
      <c r="AC494" s="2">
        <v>1</v>
      </c>
      <c r="AD494" s="2">
        <v>1</v>
      </c>
      <c r="AE494" s="2">
        <v>1</v>
      </c>
      <c r="AF494" s="2">
        <v>1</v>
      </c>
      <c r="AL494" s="2">
        <f t="shared" si="310"/>
        <v>1</v>
      </c>
      <c r="AM494" s="64" t="s">
        <v>1777</v>
      </c>
      <c r="AN494" s="59" t="s">
        <v>1841</v>
      </c>
      <c r="AO494" s="64" t="s">
        <v>1779</v>
      </c>
      <c r="AP494" s="2" t="str">
        <f t="shared" si="313"/>
        <v>JD8B -F20205 -AA</v>
      </c>
      <c r="AQ494" s="2" t="s">
        <v>3864</v>
      </c>
      <c r="AR494" s="2" t="s">
        <v>3865</v>
      </c>
      <c r="AU494" s="2" t="s">
        <v>2066</v>
      </c>
      <c r="AV494" s="2" t="s">
        <v>2074</v>
      </c>
      <c r="AW494" s="2" t="s">
        <v>2086</v>
      </c>
      <c r="AX494" s="2" t="s">
        <v>2086</v>
      </c>
      <c r="AY494" s="2">
        <v>0</v>
      </c>
      <c r="AZ494" s="2" t="s">
        <v>3427</v>
      </c>
      <c r="BA494" s="2" t="s">
        <v>2073</v>
      </c>
      <c r="BB494" s="29"/>
      <c r="BC494" s="29"/>
      <c r="BD494" s="29"/>
      <c r="BE494" s="29"/>
      <c r="BF494" s="29"/>
      <c r="BG494" s="29">
        <v>-46.30840439096805</v>
      </c>
      <c r="BH494" s="29">
        <f t="shared" si="308"/>
        <v>0</v>
      </c>
      <c r="BI494" s="29">
        <f t="shared" si="309"/>
        <v>0</v>
      </c>
      <c r="BJ494" s="29">
        <f t="shared" si="314"/>
        <v>-46.30840439096805</v>
      </c>
      <c r="BK494" s="29">
        <f>BJ494/INDEX('EX-Rate'!A:I,MATCH('TT BoM '!BL494,'EX-Rate'!B:B,0),COLUMN('EX-Rate'!E:E))</f>
        <v>-6.6869681588337118</v>
      </c>
      <c r="BL494" s="2" t="s">
        <v>2109</v>
      </c>
      <c r="BM494" s="2" t="str">
        <f t="shared" si="342"/>
        <v>LP</v>
      </c>
      <c r="BP494" s="2" t="s">
        <v>1819</v>
      </c>
      <c r="BQ494" s="29">
        <v>0</v>
      </c>
      <c r="BR494" s="29">
        <v>0</v>
      </c>
      <c r="BS494" s="29"/>
      <c r="BT494" s="29">
        <v>0</v>
      </c>
      <c r="BU494" s="29">
        <v>0</v>
      </c>
      <c r="BV494" s="29">
        <v>0</v>
      </c>
      <c r="CC494" s="29">
        <f t="shared" si="315"/>
        <v>-6.6869681588337118</v>
      </c>
      <c r="CD494" s="29">
        <f t="shared" si="316"/>
        <v>-6.6869681588337118</v>
      </c>
      <c r="CE494" s="29">
        <f t="shared" si="317"/>
        <v>-6.6869681588337118</v>
      </c>
      <c r="CF494" s="29">
        <f t="shared" si="318"/>
        <v>-6.6869681588337118</v>
      </c>
      <c r="CG494" s="29">
        <f t="shared" si="319"/>
        <v>-6.6869681588337118</v>
      </c>
      <c r="CH494" s="29">
        <f t="shared" si="320"/>
        <v>-6.6869681588337118</v>
      </c>
      <c r="CI494" s="29">
        <f t="shared" si="321"/>
        <v>-6.6869681588337118</v>
      </c>
      <c r="CJ494" s="29">
        <f t="shared" si="322"/>
        <v>-6.6869681588337118</v>
      </c>
      <c r="CK494" s="29">
        <f t="shared" si="323"/>
        <v>-6.6869681588337118</v>
      </c>
      <c r="CL494" s="29">
        <f t="shared" si="324"/>
        <v>-6.6869681588337118</v>
      </c>
      <c r="CM494" s="29">
        <f t="shared" si="325"/>
        <v>-6.6869681588337118</v>
      </c>
      <c r="CN494" s="29">
        <f t="shared" si="326"/>
        <v>-6.6869681588337118</v>
      </c>
      <c r="CO494" s="29">
        <f t="shared" si="327"/>
        <v>-6.6869681588337118</v>
      </c>
      <c r="CQ494" s="29">
        <f t="shared" si="328"/>
        <v>-46.30840439096805</v>
      </c>
      <c r="CR494" s="29">
        <f t="shared" si="329"/>
        <v>-46.30840439096805</v>
      </c>
      <c r="CS494" s="29">
        <f t="shared" si="330"/>
        <v>-46.30840439096805</v>
      </c>
      <c r="CT494" s="29">
        <f t="shared" si="331"/>
        <v>-46.30840439096805</v>
      </c>
      <c r="CU494" s="29">
        <f t="shared" si="332"/>
        <v>-46.30840439096805</v>
      </c>
      <c r="CV494" s="29">
        <f t="shared" si="333"/>
        <v>-46.30840439096805</v>
      </c>
      <c r="CW494" s="29">
        <f t="shared" si="334"/>
        <v>-46.30840439096805</v>
      </c>
      <c r="CX494" s="29">
        <f t="shared" si="335"/>
        <v>-46.30840439096805</v>
      </c>
      <c r="CY494" s="29">
        <f t="shared" si="336"/>
        <v>-46.30840439096805</v>
      </c>
      <c r="CZ494" s="29">
        <f t="shared" si="337"/>
        <v>-46.30840439096805</v>
      </c>
      <c r="DA494" s="29">
        <f t="shared" si="338"/>
        <v>-46.30840439096805</v>
      </c>
      <c r="DB494" s="29">
        <f t="shared" si="339"/>
        <v>-46.30840439096805</v>
      </c>
      <c r="DC494" s="29">
        <f t="shared" si="340"/>
        <v>-46.30840439096805</v>
      </c>
    </row>
    <row r="495" spans="11:107" s="2" customFormat="1">
      <c r="K495" s="17" t="s">
        <v>77</v>
      </c>
      <c r="L495" s="17" t="s">
        <v>540</v>
      </c>
      <c r="M495" s="17" t="s">
        <v>20</v>
      </c>
      <c r="N495" s="2" t="str">
        <f t="shared" si="344"/>
        <v>JD8BF20220AA</v>
      </c>
      <c r="O495" s="2" t="str">
        <f t="shared" si="343"/>
        <v>AA</v>
      </c>
      <c r="P495" s="2" t="str">
        <f t="shared" si="345"/>
        <v>JD8B-F20220-AA</v>
      </c>
      <c r="Q495" s="2" t="s">
        <v>1375</v>
      </c>
      <c r="R495" s="2" t="s">
        <v>1375</v>
      </c>
      <c r="S495" s="2" t="s">
        <v>1375</v>
      </c>
      <c r="T495" s="2">
        <v>1</v>
      </c>
      <c r="U495" s="2">
        <v>1</v>
      </c>
      <c r="V495" s="2">
        <v>1</v>
      </c>
      <c r="W495" s="2">
        <v>1</v>
      </c>
      <c r="X495" s="2">
        <v>1</v>
      </c>
      <c r="Y495" s="2">
        <v>1</v>
      </c>
      <c r="Z495" s="2">
        <v>1</v>
      </c>
      <c r="AA495" s="2">
        <v>1</v>
      </c>
      <c r="AB495" s="2">
        <v>1</v>
      </c>
      <c r="AC495" s="2">
        <v>1</v>
      </c>
      <c r="AD495" s="2">
        <v>1</v>
      </c>
      <c r="AE495" s="2">
        <v>1</v>
      </c>
      <c r="AF495" s="2">
        <v>1</v>
      </c>
      <c r="AL495" s="2">
        <f t="shared" si="310"/>
        <v>1</v>
      </c>
      <c r="AM495" s="64" t="s">
        <v>1777</v>
      </c>
      <c r="AN495" s="59" t="s">
        <v>1842</v>
      </c>
      <c r="AO495" s="64" t="s">
        <v>1779</v>
      </c>
      <c r="AP495" s="2" t="str">
        <f t="shared" si="313"/>
        <v>JD8B -F20220 -AA</v>
      </c>
      <c r="AQ495" s="2" t="s">
        <v>2068</v>
      </c>
      <c r="AR495" s="2" t="s">
        <v>2069</v>
      </c>
      <c r="AU495" s="2" t="s">
        <v>2066</v>
      </c>
      <c r="AV495" s="2" t="s">
        <v>2074</v>
      </c>
      <c r="AW495" s="2" t="s">
        <v>2087</v>
      </c>
      <c r="AX495" s="2" t="s">
        <v>2087</v>
      </c>
      <c r="AY495" s="2">
        <v>0</v>
      </c>
      <c r="AZ495" s="2" t="s">
        <v>3427</v>
      </c>
      <c r="BA495" s="2" t="s">
        <v>2073</v>
      </c>
      <c r="BB495" s="29"/>
      <c r="BC495" s="29"/>
      <c r="BD495" s="29"/>
      <c r="BE495" s="29"/>
      <c r="BF495" s="29"/>
      <c r="BG495" s="29">
        <v>-67.150000000000006</v>
      </c>
      <c r="BH495" s="29">
        <f t="shared" si="308"/>
        <v>0</v>
      </c>
      <c r="BI495" s="29">
        <f t="shared" si="309"/>
        <v>0</v>
      </c>
      <c r="BJ495" s="29">
        <f t="shared" si="314"/>
        <v>-67.150000000000006</v>
      </c>
      <c r="BK495" s="29">
        <f>BJ495/INDEX('EX-Rate'!A:I,MATCH('TT BoM '!BL495,'EX-Rate'!B:B,0),COLUMN('EX-Rate'!E:E))</f>
        <v>-9.6965101210280995</v>
      </c>
      <c r="BL495" s="2" t="s">
        <v>2067</v>
      </c>
      <c r="BM495" s="2" t="str">
        <f t="shared" si="342"/>
        <v>LP</v>
      </c>
      <c r="BP495" s="2" t="s">
        <v>1819</v>
      </c>
      <c r="BQ495" s="29">
        <v>0</v>
      </c>
      <c r="BR495" s="29">
        <v>0</v>
      </c>
      <c r="BS495" s="29"/>
      <c r="BT495" s="29">
        <v>0</v>
      </c>
      <c r="BU495" s="29">
        <v>0</v>
      </c>
      <c r="BV495" s="29">
        <v>0</v>
      </c>
      <c r="CC495" s="29">
        <f t="shared" si="315"/>
        <v>-9.6965101210280995</v>
      </c>
      <c r="CD495" s="29">
        <f t="shared" si="316"/>
        <v>-9.6965101210280995</v>
      </c>
      <c r="CE495" s="29">
        <f t="shared" si="317"/>
        <v>-9.6965101210280995</v>
      </c>
      <c r="CF495" s="29">
        <f t="shared" si="318"/>
        <v>-9.6965101210280995</v>
      </c>
      <c r="CG495" s="29">
        <f t="shared" si="319"/>
        <v>-9.6965101210280995</v>
      </c>
      <c r="CH495" s="29">
        <f t="shared" si="320"/>
        <v>-9.6965101210280995</v>
      </c>
      <c r="CI495" s="29">
        <f t="shared" si="321"/>
        <v>-9.6965101210280995</v>
      </c>
      <c r="CJ495" s="29">
        <f t="shared" si="322"/>
        <v>-9.6965101210280995</v>
      </c>
      <c r="CK495" s="29">
        <f t="shared" si="323"/>
        <v>-9.6965101210280995</v>
      </c>
      <c r="CL495" s="29">
        <f t="shared" si="324"/>
        <v>-9.6965101210280995</v>
      </c>
      <c r="CM495" s="29">
        <f t="shared" si="325"/>
        <v>-9.6965101210280995</v>
      </c>
      <c r="CN495" s="29">
        <f t="shared" si="326"/>
        <v>-9.6965101210280995</v>
      </c>
      <c r="CO495" s="29">
        <f t="shared" si="327"/>
        <v>-9.6965101210280995</v>
      </c>
      <c r="CQ495" s="29">
        <f t="shared" si="328"/>
        <v>-67.150000000000006</v>
      </c>
      <c r="CR495" s="29">
        <f t="shared" si="329"/>
        <v>-67.150000000000006</v>
      </c>
      <c r="CS495" s="29">
        <f t="shared" si="330"/>
        <v>-67.150000000000006</v>
      </c>
      <c r="CT495" s="29">
        <f t="shared" si="331"/>
        <v>-67.150000000000006</v>
      </c>
      <c r="CU495" s="29">
        <f t="shared" si="332"/>
        <v>-67.150000000000006</v>
      </c>
      <c r="CV495" s="29">
        <f t="shared" si="333"/>
        <v>-67.150000000000006</v>
      </c>
      <c r="CW495" s="29">
        <f t="shared" si="334"/>
        <v>-67.150000000000006</v>
      </c>
      <c r="CX495" s="29">
        <f t="shared" si="335"/>
        <v>-67.150000000000006</v>
      </c>
      <c r="CY495" s="29">
        <f t="shared" si="336"/>
        <v>-67.150000000000006</v>
      </c>
      <c r="CZ495" s="29">
        <f t="shared" si="337"/>
        <v>-67.150000000000006</v>
      </c>
      <c r="DA495" s="29">
        <f t="shared" si="338"/>
        <v>-67.150000000000006</v>
      </c>
      <c r="DB495" s="29">
        <f t="shared" si="339"/>
        <v>-67.150000000000006</v>
      </c>
      <c r="DC495" s="29">
        <f t="shared" si="340"/>
        <v>-67.150000000000006</v>
      </c>
    </row>
    <row r="496" spans="11:107" s="2" customFormat="1">
      <c r="K496" s="17" t="s">
        <v>77</v>
      </c>
      <c r="L496" s="17" t="s">
        <v>541</v>
      </c>
      <c r="M496" s="17" t="s">
        <v>20</v>
      </c>
      <c r="N496" s="2" t="str">
        <f t="shared" si="344"/>
        <v>JD8BF20221AA</v>
      </c>
      <c r="O496" s="2" t="str">
        <f t="shared" si="343"/>
        <v>AA</v>
      </c>
      <c r="P496" s="2" t="str">
        <f t="shared" si="345"/>
        <v>JD8B-F20221-AA</v>
      </c>
      <c r="Q496" s="2" t="s">
        <v>1375</v>
      </c>
      <c r="R496" s="2" t="s">
        <v>1375</v>
      </c>
      <c r="S496" s="2" t="s">
        <v>1375</v>
      </c>
      <c r="T496" s="2">
        <v>1</v>
      </c>
      <c r="U496" s="2">
        <v>1</v>
      </c>
      <c r="V496" s="2">
        <v>1</v>
      </c>
      <c r="W496" s="2">
        <v>1</v>
      </c>
      <c r="X496" s="2">
        <v>1</v>
      </c>
      <c r="Y496" s="2">
        <v>1</v>
      </c>
      <c r="Z496" s="2">
        <v>1</v>
      </c>
      <c r="AA496" s="2">
        <v>1</v>
      </c>
      <c r="AB496" s="2">
        <v>1</v>
      </c>
      <c r="AC496" s="2">
        <v>1</v>
      </c>
      <c r="AD496" s="2">
        <v>1</v>
      </c>
      <c r="AE496" s="2">
        <v>1</v>
      </c>
      <c r="AF496" s="2">
        <v>1</v>
      </c>
      <c r="AL496" s="2">
        <f t="shared" si="310"/>
        <v>1</v>
      </c>
      <c r="AM496" s="64" t="s">
        <v>1777</v>
      </c>
      <c r="AN496" s="59" t="s">
        <v>1843</v>
      </c>
      <c r="AO496" s="64" t="s">
        <v>1779</v>
      </c>
      <c r="AP496" s="2" t="str">
        <f t="shared" si="313"/>
        <v>JD8B -F20221 -AA</v>
      </c>
      <c r="AQ496" s="2" t="s">
        <v>2068</v>
      </c>
      <c r="AR496" s="2" t="s">
        <v>2069</v>
      </c>
      <c r="AU496" s="2" t="s">
        <v>2066</v>
      </c>
      <c r="AV496" s="2" t="s">
        <v>2074</v>
      </c>
      <c r="AW496" s="2" t="s">
        <v>2088</v>
      </c>
      <c r="AX496" s="2" t="s">
        <v>2088</v>
      </c>
      <c r="AY496" s="2">
        <v>0</v>
      </c>
      <c r="AZ496" s="2" t="s">
        <v>3427</v>
      </c>
      <c r="BA496" s="2" t="s">
        <v>2073</v>
      </c>
      <c r="BB496" s="29"/>
      <c r="BC496" s="29"/>
      <c r="BD496" s="29"/>
      <c r="BE496" s="29"/>
      <c r="BF496" s="29"/>
      <c r="BG496" s="29">
        <v>-67.150000000000006</v>
      </c>
      <c r="BH496" s="29">
        <f t="shared" si="308"/>
        <v>0</v>
      </c>
      <c r="BI496" s="29">
        <f t="shared" si="309"/>
        <v>0</v>
      </c>
      <c r="BJ496" s="29">
        <f t="shared" si="314"/>
        <v>-67.150000000000006</v>
      </c>
      <c r="BK496" s="29">
        <f>BJ496/INDEX('EX-Rate'!A:I,MATCH('TT BoM '!BL496,'EX-Rate'!B:B,0),COLUMN('EX-Rate'!E:E))</f>
        <v>-9.6965101210280995</v>
      </c>
      <c r="BL496" s="2" t="s">
        <v>2067</v>
      </c>
      <c r="BM496" s="2" t="str">
        <f t="shared" si="342"/>
        <v>LP</v>
      </c>
      <c r="BP496" s="2" t="s">
        <v>1819</v>
      </c>
      <c r="BQ496" s="29">
        <v>0</v>
      </c>
      <c r="BR496" s="29">
        <v>0</v>
      </c>
      <c r="BS496" s="29"/>
      <c r="BT496" s="29">
        <v>0</v>
      </c>
      <c r="BU496" s="29">
        <v>0</v>
      </c>
      <c r="BV496" s="29">
        <v>0</v>
      </c>
      <c r="CC496" s="29">
        <f t="shared" si="315"/>
        <v>-9.6965101210280995</v>
      </c>
      <c r="CD496" s="29">
        <f t="shared" si="316"/>
        <v>-9.6965101210280995</v>
      </c>
      <c r="CE496" s="29">
        <f t="shared" si="317"/>
        <v>-9.6965101210280995</v>
      </c>
      <c r="CF496" s="29">
        <f t="shared" si="318"/>
        <v>-9.6965101210280995</v>
      </c>
      <c r="CG496" s="29">
        <f t="shared" si="319"/>
        <v>-9.6965101210280995</v>
      </c>
      <c r="CH496" s="29">
        <f t="shared" si="320"/>
        <v>-9.6965101210280995</v>
      </c>
      <c r="CI496" s="29">
        <f t="shared" si="321"/>
        <v>-9.6965101210280995</v>
      </c>
      <c r="CJ496" s="29">
        <f t="shared" si="322"/>
        <v>-9.6965101210280995</v>
      </c>
      <c r="CK496" s="29">
        <f t="shared" si="323"/>
        <v>-9.6965101210280995</v>
      </c>
      <c r="CL496" s="29">
        <f t="shared" si="324"/>
        <v>-9.6965101210280995</v>
      </c>
      <c r="CM496" s="29">
        <f t="shared" si="325"/>
        <v>-9.6965101210280995</v>
      </c>
      <c r="CN496" s="29">
        <f t="shared" si="326"/>
        <v>-9.6965101210280995</v>
      </c>
      <c r="CO496" s="29">
        <f t="shared" si="327"/>
        <v>-9.6965101210280995</v>
      </c>
      <c r="CQ496" s="29">
        <f t="shared" si="328"/>
        <v>-67.150000000000006</v>
      </c>
      <c r="CR496" s="29">
        <f t="shared" si="329"/>
        <v>-67.150000000000006</v>
      </c>
      <c r="CS496" s="29">
        <f t="shared" si="330"/>
        <v>-67.150000000000006</v>
      </c>
      <c r="CT496" s="29">
        <f t="shared" si="331"/>
        <v>-67.150000000000006</v>
      </c>
      <c r="CU496" s="29">
        <f t="shared" si="332"/>
        <v>-67.150000000000006</v>
      </c>
      <c r="CV496" s="29">
        <f t="shared" si="333"/>
        <v>-67.150000000000006</v>
      </c>
      <c r="CW496" s="29">
        <f t="shared" si="334"/>
        <v>-67.150000000000006</v>
      </c>
      <c r="CX496" s="29">
        <f t="shared" si="335"/>
        <v>-67.150000000000006</v>
      </c>
      <c r="CY496" s="29">
        <f t="shared" si="336"/>
        <v>-67.150000000000006</v>
      </c>
      <c r="CZ496" s="29">
        <f t="shared" si="337"/>
        <v>-67.150000000000006</v>
      </c>
      <c r="DA496" s="29">
        <f t="shared" si="338"/>
        <v>-67.150000000000006</v>
      </c>
      <c r="DB496" s="29">
        <f t="shared" si="339"/>
        <v>-67.150000000000006</v>
      </c>
      <c r="DC496" s="29">
        <f t="shared" si="340"/>
        <v>-67.150000000000006</v>
      </c>
    </row>
    <row r="497" spans="11:107" s="2" customFormat="1">
      <c r="K497" s="17" t="s">
        <v>18</v>
      </c>
      <c r="L497" s="17" t="s">
        <v>542</v>
      </c>
      <c r="M497" s="17" t="s">
        <v>56</v>
      </c>
      <c r="N497" s="2" t="str">
        <f t="shared" si="344"/>
        <v>ED8BF20450AB</v>
      </c>
      <c r="O497" s="2" t="str">
        <f t="shared" si="343"/>
        <v>AB</v>
      </c>
      <c r="P497" s="2" t="str">
        <f t="shared" si="345"/>
        <v>ED8B-F20450-AB</v>
      </c>
      <c r="Q497" s="2" t="s">
        <v>3307</v>
      </c>
      <c r="R497" s="2" t="s">
        <v>3306</v>
      </c>
      <c r="S497" s="2" t="s">
        <v>2312</v>
      </c>
      <c r="T497" s="2">
        <v>1</v>
      </c>
      <c r="U497" s="2">
        <v>1</v>
      </c>
      <c r="V497" s="2">
        <v>1</v>
      </c>
      <c r="W497" s="2">
        <v>1</v>
      </c>
      <c r="X497" s="2">
        <v>1</v>
      </c>
      <c r="Y497" s="2">
        <v>1</v>
      </c>
      <c r="Z497" s="2">
        <v>1</v>
      </c>
      <c r="AA497" s="2">
        <v>1</v>
      </c>
      <c r="AB497" s="2">
        <v>1</v>
      </c>
      <c r="AC497" s="2">
        <v>1</v>
      </c>
      <c r="AD497" s="2">
        <v>1</v>
      </c>
      <c r="AE497" s="2">
        <v>1</v>
      </c>
      <c r="AF497" s="2">
        <v>1</v>
      </c>
      <c r="AL497" s="2">
        <f t="shared" si="310"/>
        <v>1</v>
      </c>
      <c r="AM497" s="2" t="str">
        <f t="shared" si="311"/>
        <v>ED8B</v>
      </c>
      <c r="AN497" s="2" t="str">
        <f t="shared" si="312"/>
        <v>F20450</v>
      </c>
      <c r="AO497" s="2" t="str">
        <f t="shared" si="341"/>
        <v>AB</v>
      </c>
      <c r="AP497" s="2" t="str">
        <f t="shared" si="313"/>
        <v>ED8B-F20450-AB</v>
      </c>
      <c r="AQ497" s="2" t="s">
        <v>1672</v>
      </c>
      <c r="AR497" s="2" t="s">
        <v>1687</v>
      </c>
      <c r="AU497" s="2" t="s">
        <v>2630</v>
      </c>
      <c r="AV497" s="2" t="s">
        <v>2763</v>
      </c>
      <c r="AW497" s="2" t="s">
        <v>3711</v>
      </c>
      <c r="AY497" s="2" t="s">
        <v>1686</v>
      </c>
      <c r="AZ497" s="2" t="s">
        <v>2124</v>
      </c>
      <c r="BA497" s="2" t="s">
        <v>2073</v>
      </c>
      <c r="BB497" s="29"/>
      <c r="BC497" s="29"/>
      <c r="BD497" s="29"/>
      <c r="BE497" s="29"/>
      <c r="BF497" s="29"/>
      <c r="BG497" s="29">
        <v>-5.75</v>
      </c>
      <c r="BH497" s="29">
        <f t="shared" si="308"/>
        <v>0</v>
      </c>
      <c r="BI497" s="29">
        <f t="shared" si="309"/>
        <v>0</v>
      </c>
      <c r="BJ497" s="29">
        <f t="shared" si="314"/>
        <v>-5.75</v>
      </c>
      <c r="BK497" s="29">
        <f>BJ497/INDEX('EX-Rate'!A:I,MATCH('TT BoM '!BL497,'EX-Rate'!B:B,0),COLUMN('EX-Rate'!E:E))</f>
        <v>-0.83030429182295706</v>
      </c>
      <c r="BL497" s="2" t="s">
        <v>2109</v>
      </c>
      <c r="BM497" s="2" t="str">
        <f t="shared" si="342"/>
        <v>LP</v>
      </c>
      <c r="BN497" s="2" t="s">
        <v>3091</v>
      </c>
      <c r="BO497" s="2" t="s">
        <v>3092</v>
      </c>
      <c r="BQ497" s="29"/>
      <c r="BR497" s="29"/>
      <c r="BS497" s="29"/>
      <c r="BT497" s="29"/>
      <c r="BU497" s="29"/>
      <c r="BV497" s="29"/>
      <c r="CC497" s="29">
        <f t="shared" si="315"/>
        <v>-0.83030429182295706</v>
      </c>
      <c r="CD497" s="29">
        <f t="shared" si="316"/>
        <v>-0.83030429182295706</v>
      </c>
      <c r="CE497" s="29">
        <f t="shared" si="317"/>
        <v>-0.83030429182295706</v>
      </c>
      <c r="CF497" s="29">
        <f t="shared" si="318"/>
        <v>-0.83030429182295706</v>
      </c>
      <c r="CG497" s="29">
        <f t="shared" si="319"/>
        <v>-0.83030429182295706</v>
      </c>
      <c r="CH497" s="29">
        <f t="shared" si="320"/>
        <v>-0.83030429182295706</v>
      </c>
      <c r="CI497" s="29">
        <f t="shared" si="321"/>
        <v>-0.83030429182295706</v>
      </c>
      <c r="CJ497" s="29">
        <f t="shared" si="322"/>
        <v>-0.83030429182295706</v>
      </c>
      <c r="CK497" s="29">
        <f t="shared" si="323"/>
        <v>-0.83030429182295706</v>
      </c>
      <c r="CL497" s="29">
        <f t="shared" si="324"/>
        <v>-0.83030429182295706</v>
      </c>
      <c r="CM497" s="29">
        <f t="shared" si="325"/>
        <v>-0.83030429182295706</v>
      </c>
      <c r="CN497" s="29">
        <f t="shared" si="326"/>
        <v>-0.83030429182295706</v>
      </c>
      <c r="CO497" s="29">
        <f t="shared" si="327"/>
        <v>-0.83030429182295706</v>
      </c>
      <c r="CQ497" s="29">
        <f t="shared" si="328"/>
        <v>-5.75</v>
      </c>
      <c r="CR497" s="29">
        <f t="shared" si="329"/>
        <v>-5.75</v>
      </c>
      <c r="CS497" s="29">
        <f t="shared" si="330"/>
        <v>-5.75</v>
      </c>
      <c r="CT497" s="29">
        <f t="shared" si="331"/>
        <v>-5.75</v>
      </c>
      <c r="CU497" s="29">
        <f t="shared" si="332"/>
        <v>-5.75</v>
      </c>
      <c r="CV497" s="29">
        <f t="shared" si="333"/>
        <v>-5.75</v>
      </c>
      <c r="CW497" s="29">
        <f t="shared" si="334"/>
        <v>-5.75</v>
      </c>
      <c r="CX497" s="29">
        <f t="shared" si="335"/>
        <v>-5.75</v>
      </c>
      <c r="CY497" s="29">
        <f t="shared" si="336"/>
        <v>-5.75</v>
      </c>
      <c r="CZ497" s="29">
        <f t="shared" si="337"/>
        <v>-5.75</v>
      </c>
      <c r="DA497" s="29">
        <f t="shared" si="338"/>
        <v>-5.75</v>
      </c>
      <c r="DB497" s="29">
        <f t="shared" si="339"/>
        <v>-5.75</v>
      </c>
      <c r="DC497" s="29">
        <f t="shared" si="340"/>
        <v>-5.75</v>
      </c>
    </row>
    <row r="498" spans="11:107" s="2" customFormat="1">
      <c r="K498" s="17" t="s">
        <v>18</v>
      </c>
      <c r="L498" s="17" t="s">
        <v>543</v>
      </c>
      <c r="M498" s="17" t="s">
        <v>56</v>
      </c>
      <c r="N498" s="2" t="str">
        <f t="shared" si="344"/>
        <v>ED8BF20451AB</v>
      </c>
      <c r="O498" s="2" t="str">
        <f t="shared" si="343"/>
        <v>AB</v>
      </c>
      <c r="P498" s="2" t="str">
        <f t="shared" si="345"/>
        <v>ED8B-F20451-AB</v>
      </c>
      <c r="Q498" s="2" t="s">
        <v>3307</v>
      </c>
      <c r="R498" s="2" t="s">
        <v>3306</v>
      </c>
      <c r="S498" s="2" t="s">
        <v>2312</v>
      </c>
      <c r="T498" s="2">
        <v>1</v>
      </c>
      <c r="U498" s="2">
        <v>1</v>
      </c>
      <c r="V498" s="2">
        <v>1</v>
      </c>
      <c r="W498" s="2">
        <v>1</v>
      </c>
      <c r="X498" s="2">
        <v>1</v>
      </c>
      <c r="Y498" s="2">
        <v>1</v>
      </c>
      <c r="Z498" s="2">
        <v>1</v>
      </c>
      <c r="AA498" s="2">
        <v>1</v>
      </c>
      <c r="AB498" s="2">
        <v>1</v>
      </c>
      <c r="AC498" s="2">
        <v>1</v>
      </c>
      <c r="AD498" s="2">
        <v>1</v>
      </c>
      <c r="AE498" s="2">
        <v>1</v>
      </c>
      <c r="AF498" s="2">
        <v>1</v>
      </c>
      <c r="AL498" s="2">
        <f t="shared" si="310"/>
        <v>1</v>
      </c>
      <c r="AM498" s="2" t="str">
        <f t="shared" si="311"/>
        <v>ED8B</v>
      </c>
      <c r="AN498" s="2" t="str">
        <f t="shared" si="312"/>
        <v>F20451</v>
      </c>
      <c r="AO498" s="2" t="str">
        <f t="shared" si="341"/>
        <v>AB</v>
      </c>
      <c r="AP498" s="2" t="str">
        <f t="shared" si="313"/>
        <v>ED8B-F20451-AB</v>
      </c>
      <c r="AQ498" s="2" t="s">
        <v>1672</v>
      </c>
      <c r="AR498" s="2" t="s">
        <v>1687</v>
      </c>
      <c r="AU498" s="2" t="s">
        <v>2630</v>
      </c>
      <c r="AV498" s="2" t="s">
        <v>2763</v>
      </c>
      <c r="AW498" s="2" t="s">
        <v>3711</v>
      </c>
      <c r="AY498" s="2" t="s">
        <v>1686</v>
      </c>
      <c r="AZ498" s="2" t="s">
        <v>2124</v>
      </c>
      <c r="BA498" s="2" t="s">
        <v>2073</v>
      </c>
      <c r="BB498" s="29"/>
      <c r="BC498" s="29"/>
      <c r="BD498" s="29"/>
      <c r="BE498" s="29"/>
      <c r="BF498" s="29"/>
      <c r="BG498" s="29">
        <v>-5.75</v>
      </c>
      <c r="BH498" s="29">
        <f t="shared" si="308"/>
        <v>0</v>
      </c>
      <c r="BI498" s="29">
        <f t="shared" si="309"/>
        <v>0</v>
      </c>
      <c r="BJ498" s="29">
        <f t="shared" si="314"/>
        <v>-5.75</v>
      </c>
      <c r="BK498" s="29">
        <f>BJ498/INDEX('EX-Rate'!A:I,MATCH('TT BoM '!BL498,'EX-Rate'!B:B,0),COLUMN('EX-Rate'!E:E))</f>
        <v>-0.83030429182295706</v>
      </c>
      <c r="BL498" s="2" t="s">
        <v>2109</v>
      </c>
      <c r="BM498" s="2" t="str">
        <f t="shared" si="342"/>
        <v>LP</v>
      </c>
      <c r="BN498" s="2" t="s">
        <v>3091</v>
      </c>
      <c r="BO498" s="2" t="s">
        <v>3092</v>
      </c>
      <c r="BQ498" s="29"/>
      <c r="BR498" s="29"/>
      <c r="BS498" s="29"/>
      <c r="BT498" s="29"/>
      <c r="BU498" s="29"/>
      <c r="BV498" s="29"/>
      <c r="CC498" s="29">
        <f t="shared" si="315"/>
        <v>-0.83030429182295706</v>
      </c>
      <c r="CD498" s="29">
        <f t="shared" si="316"/>
        <v>-0.83030429182295706</v>
      </c>
      <c r="CE498" s="29">
        <f t="shared" si="317"/>
        <v>-0.83030429182295706</v>
      </c>
      <c r="CF498" s="29">
        <f t="shared" si="318"/>
        <v>-0.83030429182295706</v>
      </c>
      <c r="CG498" s="29">
        <f t="shared" si="319"/>
        <v>-0.83030429182295706</v>
      </c>
      <c r="CH498" s="29">
        <f t="shared" si="320"/>
        <v>-0.83030429182295706</v>
      </c>
      <c r="CI498" s="29">
        <f t="shared" si="321"/>
        <v>-0.83030429182295706</v>
      </c>
      <c r="CJ498" s="29">
        <f t="shared" si="322"/>
        <v>-0.83030429182295706</v>
      </c>
      <c r="CK498" s="29">
        <f t="shared" si="323"/>
        <v>-0.83030429182295706</v>
      </c>
      <c r="CL498" s="29">
        <f t="shared" si="324"/>
        <v>-0.83030429182295706</v>
      </c>
      <c r="CM498" s="29">
        <f t="shared" si="325"/>
        <v>-0.83030429182295706</v>
      </c>
      <c r="CN498" s="29">
        <f t="shared" si="326"/>
        <v>-0.83030429182295706</v>
      </c>
      <c r="CO498" s="29">
        <f t="shared" si="327"/>
        <v>-0.83030429182295706</v>
      </c>
      <c r="CQ498" s="29">
        <f t="shared" si="328"/>
        <v>-5.75</v>
      </c>
      <c r="CR498" s="29">
        <f t="shared" si="329"/>
        <v>-5.75</v>
      </c>
      <c r="CS498" s="29">
        <f t="shared" si="330"/>
        <v>-5.75</v>
      </c>
      <c r="CT498" s="29">
        <f t="shared" si="331"/>
        <v>-5.75</v>
      </c>
      <c r="CU498" s="29">
        <f t="shared" si="332"/>
        <v>-5.75</v>
      </c>
      <c r="CV498" s="29">
        <f t="shared" si="333"/>
        <v>-5.75</v>
      </c>
      <c r="CW498" s="29">
        <f t="shared" si="334"/>
        <v>-5.75</v>
      </c>
      <c r="CX498" s="29">
        <f t="shared" si="335"/>
        <v>-5.75</v>
      </c>
      <c r="CY498" s="29">
        <f t="shared" si="336"/>
        <v>-5.75</v>
      </c>
      <c r="CZ498" s="29">
        <f t="shared" si="337"/>
        <v>-5.75</v>
      </c>
      <c r="DA498" s="29">
        <f t="shared" si="338"/>
        <v>-5.75</v>
      </c>
      <c r="DB498" s="29">
        <f t="shared" si="339"/>
        <v>-5.75</v>
      </c>
      <c r="DC498" s="29">
        <f t="shared" si="340"/>
        <v>-5.75</v>
      </c>
    </row>
    <row r="499" spans="11:107" s="2" customFormat="1">
      <c r="K499" s="17" t="s">
        <v>77</v>
      </c>
      <c r="L499" s="17" t="s">
        <v>544</v>
      </c>
      <c r="M499" s="17" t="s">
        <v>20</v>
      </c>
      <c r="N499" s="2" t="str">
        <f t="shared" si="344"/>
        <v>JD8BF20848AA</v>
      </c>
      <c r="O499" s="2" t="str">
        <f t="shared" si="343"/>
        <v>AA</v>
      </c>
      <c r="P499" s="2" t="str">
        <f t="shared" si="345"/>
        <v>JD8B-F20848-AA</v>
      </c>
      <c r="Q499" s="2" t="s">
        <v>3305</v>
      </c>
      <c r="R499" s="2" t="s">
        <v>3306</v>
      </c>
      <c r="S499" s="2" t="s">
        <v>2549</v>
      </c>
      <c r="T499" s="2">
        <v>1</v>
      </c>
      <c r="U499" s="2">
        <v>1</v>
      </c>
      <c r="V499" s="2">
        <v>1</v>
      </c>
      <c r="W499" s="2">
        <v>1</v>
      </c>
      <c r="X499" s="2">
        <v>1</v>
      </c>
      <c r="Y499" s="2">
        <v>1</v>
      </c>
      <c r="Z499" s="2">
        <v>1</v>
      </c>
      <c r="AA499" s="2">
        <v>1</v>
      </c>
      <c r="AB499" s="2">
        <v>1</v>
      </c>
      <c r="AC499" s="2">
        <v>1</v>
      </c>
      <c r="AD499" s="2">
        <v>1</v>
      </c>
      <c r="AE499" s="2">
        <v>1</v>
      </c>
      <c r="AF499" s="2">
        <v>1</v>
      </c>
      <c r="AL499" s="2">
        <f t="shared" si="310"/>
        <v>1</v>
      </c>
      <c r="AM499" s="2" t="str">
        <f t="shared" si="311"/>
        <v>JD8B</v>
      </c>
      <c r="AN499" s="2" t="str">
        <f t="shared" si="312"/>
        <v>F20848</v>
      </c>
      <c r="AO499" s="2" t="str">
        <f t="shared" si="341"/>
        <v>AA</v>
      </c>
      <c r="AP499" s="2" t="str">
        <f t="shared" si="313"/>
        <v>JD8B-F20848-AA</v>
      </c>
      <c r="AQ499" s="2" t="s">
        <v>1672</v>
      </c>
      <c r="AR499" s="2" t="s">
        <v>1673</v>
      </c>
      <c r="AS499" s="2" t="s">
        <v>2164</v>
      </c>
      <c r="AT499" s="2" t="s">
        <v>2165</v>
      </c>
      <c r="AU499" s="2" t="s">
        <v>2545</v>
      </c>
      <c r="AV499" s="2" t="s">
        <v>2546</v>
      </c>
      <c r="AW499" s="2" t="s">
        <v>2547</v>
      </c>
      <c r="AX499" s="2" t="s">
        <v>2546</v>
      </c>
      <c r="AY499" s="2" t="s">
        <v>2138</v>
      </c>
      <c r="AZ499" s="2" t="s">
        <v>2124</v>
      </c>
      <c r="BA499" s="2" t="s">
        <v>2073</v>
      </c>
      <c r="BB499" s="29">
        <v>-37.699999999999996</v>
      </c>
      <c r="BC499" s="29">
        <v>-1.51</v>
      </c>
      <c r="BD499" s="29">
        <v>-0.9</v>
      </c>
      <c r="BE499" s="29">
        <v>0</v>
      </c>
      <c r="BF499" s="29">
        <v>0</v>
      </c>
      <c r="BG499" s="29">
        <v>-40.109999999999992</v>
      </c>
      <c r="BH499" s="29">
        <f t="shared" si="308"/>
        <v>0</v>
      </c>
      <c r="BI499" s="29">
        <f t="shared" si="309"/>
        <v>0</v>
      </c>
      <c r="BJ499" s="29">
        <f t="shared" si="314"/>
        <v>-40.109999999999992</v>
      </c>
      <c r="BK499" s="29">
        <f>BJ499/INDEX('EX-Rate'!A:I,MATCH('TT BoM '!BL499,'EX-Rate'!B:B,0),COLUMN('EX-Rate'!E:E))</f>
        <v>-5.7919139382641394</v>
      </c>
      <c r="BL499" s="2" t="s">
        <v>2109</v>
      </c>
      <c r="BM499" s="2" t="str">
        <f t="shared" si="342"/>
        <v>LP</v>
      </c>
      <c r="BN499" s="2" t="s">
        <v>2548</v>
      </c>
      <c r="BO499" s="2" t="s">
        <v>2549</v>
      </c>
      <c r="BQ499" s="29">
        <v>-344000</v>
      </c>
      <c r="BR499" s="29">
        <v>-344000</v>
      </c>
      <c r="BS499" s="29"/>
      <c r="BT499" s="29">
        <v>0</v>
      </c>
      <c r="BU499" s="29">
        <v>0</v>
      </c>
      <c r="BV499" s="29">
        <v>0</v>
      </c>
      <c r="CC499" s="29">
        <f t="shared" si="315"/>
        <v>-5.7919139382641394</v>
      </c>
      <c r="CD499" s="29">
        <f t="shared" si="316"/>
        <v>-5.7919139382641394</v>
      </c>
      <c r="CE499" s="29">
        <f t="shared" si="317"/>
        <v>-5.7919139382641394</v>
      </c>
      <c r="CF499" s="29">
        <f t="shared" si="318"/>
        <v>-5.7919139382641394</v>
      </c>
      <c r="CG499" s="29">
        <f t="shared" si="319"/>
        <v>-5.7919139382641394</v>
      </c>
      <c r="CH499" s="29">
        <f t="shared" si="320"/>
        <v>-5.7919139382641394</v>
      </c>
      <c r="CI499" s="29">
        <f t="shared" si="321"/>
        <v>-5.7919139382641394</v>
      </c>
      <c r="CJ499" s="29">
        <f t="shared" si="322"/>
        <v>-5.7919139382641394</v>
      </c>
      <c r="CK499" s="29">
        <f t="shared" si="323"/>
        <v>-5.7919139382641394</v>
      </c>
      <c r="CL499" s="29">
        <f t="shared" si="324"/>
        <v>-5.7919139382641394</v>
      </c>
      <c r="CM499" s="29">
        <f t="shared" si="325"/>
        <v>-5.7919139382641394</v>
      </c>
      <c r="CN499" s="29">
        <f t="shared" si="326"/>
        <v>-5.7919139382641394</v>
      </c>
      <c r="CO499" s="29">
        <f t="shared" si="327"/>
        <v>-5.7919139382641394</v>
      </c>
      <c r="CQ499" s="29">
        <f t="shared" si="328"/>
        <v>-40.109999999999992</v>
      </c>
      <c r="CR499" s="29">
        <f t="shared" si="329"/>
        <v>-40.109999999999992</v>
      </c>
      <c r="CS499" s="29">
        <f t="shared" si="330"/>
        <v>-40.109999999999992</v>
      </c>
      <c r="CT499" s="29">
        <f t="shared" si="331"/>
        <v>-40.109999999999992</v>
      </c>
      <c r="CU499" s="29">
        <f t="shared" si="332"/>
        <v>-40.109999999999992</v>
      </c>
      <c r="CV499" s="29">
        <f t="shared" si="333"/>
        <v>-40.109999999999992</v>
      </c>
      <c r="CW499" s="29">
        <f t="shared" si="334"/>
        <v>-40.109999999999992</v>
      </c>
      <c r="CX499" s="29">
        <f t="shared" si="335"/>
        <v>-40.109999999999992</v>
      </c>
      <c r="CY499" s="29">
        <f t="shared" si="336"/>
        <v>-40.109999999999992</v>
      </c>
      <c r="CZ499" s="29">
        <f t="shared" si="337"/>
        <v>-40.109999999999992</v>
      </c>
      <c r="DA499" s="29">
        <f t="shared" si="338"/>
        <v>-40.109999999999992</v>
      </c>
      <c r="DB499" s="29">
        <f t="shared" si="339"/>
        <v>-40.109999999999992</v>
      </c>
      <c r="DC499" s="29">
        <f t="shared" si="340"/>
        <v>-40.109999999999992</v>
      </c>
    </row>
    <row r="500" spans="11:107" s="2" customFormat="1">
      <c r="K500" s="17" t="s">
        <v>77</v>
      </c>
      <c r="L500" s="17" t="s">
        <v>545</v>
      </c>
      <c r="M500" s="17" t="s">
        <v>20</v>
      </c>
      <c r="N500" s="2" t="str">
        <f t="shared" si="344"/>
        <v>JD8BF20849AA</v>
      </c>
      <c r="O500" s="2" t="str">
        <f t="shared" si="343"/>
        <v>AA</v>
      </c>
      <c r="P500" s="2" t="str">
        <f t="shared" si="345"/>
        <v>JD8B-F20849-AA</v>
      </c>
      <c r="Q500" s="2" t="s">
        <v>3305</v>
      </c>
      <c r="R500" s="2" t="s">
        <v>3306</v>
      </c>
      <c r="S500" s="2" t="s">
        <v>2549</v>
      </c>
      <c r="T500" s="2">
        <v>1</v>
      </c>
      <c r="U500" s="2">
        <v>1</v>
      </c>
      <c r="V500" s="2">
        <v>1</v>
      </c>
      <c r="W500" s="2">
        <v>1</v>
      </c>
      <c r="X500" s="2">
        <v>1</v>
      </c>
      <c r="Y500" s="2">
        <v>1</v>
      </c>
      <c r="Z500" s="2">
        <v>1</v>
      </c>
      <c r="AA500" s="2">
        <v>1</v>
      </c>
      <c r="AB500" s="2">
        <v>1</v>
      </c>
      <c r="AC500" s="2">
        <v>1</v>
      </c>
      <c r="AD500" s="2">
        <v>1</v>
      </c>
      <c r="AE500" s="2">
        <v>1</v>
      </c>
      <c r="AF500" s="2">
        <v>1</v>
      </c>
      <c r="AL500" s="2">
        <f t="shared" si="310"/>
        <v>1</v>
      </c>
      <c r="AM500" s="2" t="str">
        <f t="shared" si="311"/>
        <v>JD8B</v>
      </c>
      <c r="AN500" s="2" t="str">
        <f t="shared" si="312"/>
        <v>F20849</v>
      </c>
      <c r="AO500" s="2" t="str">
        <f t="shared" si="341"/>
        <v>AA</v>
      </c>
      <c r="AP500" s="2" t="str">
        <f t="shared" si="313"/>
        <v>JD8B-F20849-AA</v>
      </c>
      <c r="AQ500" s="2" t="s">
        <v>1672</v>
      </c>
      <c r="AR500" s="2" t="s">
        <v>1673</v>
      </c>
      <c r="AS500" s="2" t="s">
        <v>2164</v>
      </c>
      <c r="AT500" s="2" t="s">
        <v>2165</v>
      </c>
      <c r="AU500" s="2" t="s">
        <v>2545</v>
      </c>
      <c r="AV500" s="2" t="s">
        <v>2546</v>
      </c>
      <c r="AW500" s="2" t="s">
        <v>2547</v>
      </c>
      <c r="AX500" s="2" t="s">
        <v>2546</v>
      </c>
      <c r="AY500" s="2" t="s">
        <v>2138</v>
      </c>
      <c r="AZ500" s="2" t="s">
        <v>2124</v>
      </c>
      <c r="BA500" s="2" t="s">
        <v>2073</v>
      </c>
      <c r="BB500" s="29">
        <v>-37.699999999999996</v>
      </c>
      <c r="BC500" s="29">
        <v>-1.51</v>
      </c>
      <c r="BD500" s="29">
        <v>-0.9</v>
      </c>
      <c r="BE500" s="29">
        <v>0</v>
      </c>
      <c r="BF500" s="29">
        <v>0</v>
      </c>
      <c r="BG500" s="29">
        <v>-40.109999999999992</v>
      </c>
      <c r="BH500" s="29">
        <f t="shared" si="308"/>
        <v>0</v>
      </c>
      <c r="BI500" s="29">
        <f t="shared" si="309"/>
        <v>0</v>
      </c>
      <c r="BJ500" s="29">
        <f t="shared" si="314"/>
        <v>-40.109999999999992</v>
      </c>
      <c r="BK500" s="29">
        <f>BJ500/INDEX('EX-Rate'!A:I,MATCH('TT BoM '!BL500,'EX-Rate'!B:B,0),COLUMN('EX-Rate'!E:E))</f>
        <v>-5.7919139382641394</v>
      </c>
      <c r="BL500" s="2" t="s">
        <v>2109</v>
      </c>
      <c r="BM500" s="2" t="str">
        <f t="shared" si="342"/>
        <v>LP</v>
      </c>
      <c r="BN500" s="2" t="s">
        <v>2548</v>
      </c>
      <c r="BO500" s="2" t="s">
        <v>2549</v>
      </c>
      <c r="BQ500" s="29">
        <v>-344000</v>
      </c>
      <c r="BR500" s="29">
        <v>-344000</v>
      </c>
      <c r="BS500" s="29"/>
      <c r="BT500" s="29">
        <v>0</v>
      </c>
      <c r="BU500" s="29">
        <v>0</v>
      </c>
      <c r="BV500" s="29">
        <v>0</v>
      </c>
      <c r="CC500" s="29">
        <f t="shared" si="315"/>
        <v>-5.7919139382641394</v>
      </c>
      <c r="CD500" s="29">
        <f t="shared" si="316"/>
        <v>-5.7919139382641394</v>
      </c>
      <c r="CE500" s="29">
        <f t="shared" si="317"/>
        <v>-5.7919139382641394</v>
      </c>
      <c r="CF500" s="29">
        <f t="shared" si="318"/>
        <v>-5.7919139382641394</v>
      </c>
      <c r="CG500" s="29">
        <f t="shared" si="319"/>
        <v>-5.7919139382641394</v>
      </c>
      <c r="CH500" s="29">
        <f t="shared" si="320"/>
        <v>-5.7919139382641394</v>
      </c>
      <c r="CI500" s="29">
        <f t="shared" si="321"/>
        <v>-5.7919139382641394</v>
      </c>
      <c r="CJ500" s="29">
        <f t="shared" si="322"/>
        <v>-5.7919139382641394</v>
      </c>
      <c r="CK500" s="29">
        <f t="shared" si="323"/>
        <v>-5.7919139382641394</v>
      </c>
      <c r="CL500" s="29">
        <f t="shared" si="324"/>
        <v>-5.7919139382641394</v>
      </c>
      <c r="CM500" s="29">
        <f t="shared" si="325"/>
        <v>-5.7919139382641394</v>
      </c>
      <c r="CN500" s="29">
        <f t="shared" si="326"/>
        <v>-5.7919139382641394</v>
      </c>
      <c r="CO500" s="29">
        <f t="shared" si="327"/>
        <v>-5.7919139382641394</v>
      </c>
      <c r="CQ500" s="29">
        <f t="shared" si="328"/>
        <v>-40.109999999999992</v>
      </c>
      <c r="CR500" s="29">
        <f t="shared" si="329"/>
        <v>-40.109999999999992</v>
      </c>
      <c r="CS500" s="29">
        <f t="shared" si="330"/>
        <v>-40.109999999999992</v>
      </c>
      <c r="CT500" s="29">
        <f t="shared" si="331"/>
        <v>-40.109999999999992</v>
      </c>
      <c r="CU500" s="29">
        <f t="shared" si="332"/>
        <v>-40.109999999999992</v>
      </c>
      <c r="CV500" s="29">
        <f t="shared" si="333"/>
        <v>-40.109999999999992</v>
      </c>
      <c r="CW500" s="29">
        <f t="shared" si="334"/>
        <v>-40.109999999999992</v>
      </c>
      <c r="CX500" s="29">
        <f t="shared" si="335"/>
        <v>-40.109999999999992</v>
      </c>
      <c r="CY500" s="29">
        <f t="shared" si="336"/>
        <v>-40.109999999999992</v>
      </c>
      <c r="CZ500" s="29">
        <f t="shared" si="337"/>
        <v>-40.109999999999992</v>
      </c>
      <c r="DA500" s="29">
        <f t="shared" si="338"/>
        <v>-40.109999999999992</v>
      </c>
      <c r="DB500" s="29">
        <f t="shared" si="339"/>
        <v>-40.109999999999992</v>
      </c>
      <c r="DC500" s="29">
        <f t="shared" si="340"/>
        <v>-40.109999999999992</v>
      </c>
    </row>
    <row r="501" spans="11:107" s="2" customFormat="1">
      <c r="K501" s="17" t="s">
        <v>18</v>
      </c>
      <c r="L501" s="17" t="s">
        <v>546</v>
      </c>
      <c r="M501" s="17" t="s">
        <v>121</v>
      </c>
      <c r="N501" s="2" t="str">
        <f t="shared" si="344"/>
        <v>ED8BF20898AE</v>
      </c>
      <c r="O501" s="2" t="str">
        <f t="shared" si="343"/>
        <v>AE</v>
      </c>
      <c r="P501" s="2" t="str">
        <f t="shared" si="345"/>
        <v>ED8B-F20898-AE</v>
      </c>
      <c r="Q501" s="2" t="s">
        <v>3305</v>
      </c>
      <c r="R501" s="2" t="s">
        <v>3306</v>
      </c>
      <c r="S501" s="2" t="s">
        <v>3154</v>
      </c>
      <c r="T501" s="2">
        <v>1</v>
      </c>
      <c r="U501" s="2">
        <v>1</v>
      </c>
      <c r="V501" s="2">
        <v>1</v>
      </c>
      <c r="W501" s="2">
        <v>1</v>
      </c>
      <c r="X501" s="2">
        <v>1</v>
      </c>
      <c r="Y501" s="2">
        <v>1</v>
      </c>
      <c r="Z501" s="2" t="s">
        <v>1375</v>
      </c>
      <c r="AA501" s="2" t="s">
        <v>1375</v>
      </c>
      <c r="AB501" s="2">
        <v>1</v>
      </c>
      <c r="AC501" s="2">
        <v>1</v>
      </c>
      <c r="AD501" s="2">
        <v>1</v>
      </c>
      <c r="AE501" s="2">
        <v>1</v>
      </c>
      <c r="AF501" s="2" t="s">
        <v>1375</v>
      </c>
      <c r="AL501" s="2">
        <f t="shared" si="310"/>
        <v>1</v>
      </c>
      <c r="AM501" s="2" t="str">
        <f t="shared" si="311"/>
        <v>ED8B</v>
      </c>
      <c r="AN501" s="2" t="str">
        <f t="shared" si="312"/>
        <v>F20898</v>
      </c>
      <c r="AO501" s="2" t="str">
        <f>TRIM(O501)</f>
        <v>AE</v>
      </c>
      <c r="AP501" s="2" t="str">
        <f t="shared" si="313"/>
        <v>ED8B-F20898-AE</v>
      </c>
      <c r="AQ501" s="2" t="s">
        <v>1672</v>
      </c>
      <c r="AR501" s="2" t="s">
        <v>1687</v>
      </c>
      <c r="AU501" s="2" t="s">
        <v>2550</v>
      </c>
      <c r="AV501" s="2" t="s">
        <v>2551</v>
      </c>
      <c r="AW501" s="2" t="s">
        <v>3712</v>
      </c>
      <c r="AY501" s="2" t="s">
        <v>1686</v>
      </c>
      <c r="AZ501" s="2" t="s">
        <v>2124</v>
      </c>
      <c r="BA501" s="2" t="s">
        <v>2073</v>
      </c>
      <c r="BB501" s="29"/>
      <c r="BC501" s="29"/>
      <c r="BD501" s="29"/>
      <c r="BE501" s="29"/>
      <c r="BF501" s="29"/>
      <c r="BG501" s="29">
        <v>-12.04</v>
      </c>
      <c r="BH501" s="29">
        <f t="shared" si="308"/>
        <v>0</v>
      </c>
      <c r="BI501" s="29">
        <f t="shared" si="309"/>
        <v>0</v>
      </c>
      <c r="BJ501" s="29">
        <f t="shared" si="314"/>
        <v>-12.04</v>
      </c>
      <c r="BK501" s="29">
        <f>BJ501/INDEX('EX-Rate'!A:I,MATCH('TT BoM '!BL501,'EX-Rate'!B:B,0),COLUMN('EX-Rate'!E:E))</f>
        <v>-1.7385849867040701</v>
      </c>
      <c r="BL501" s="2" t="s">
        <v>2109</v>
      </c>
      <c r="BM501" s="2" t="str">
        <f t="shared" si="342"/>
        <v>LP</v>
      </c>
      <c r="BN501" s="2" t="s">
        <v>3153</v>
      </c>
      <c r="BO501" s="2" t="s">
        <v>3154</v>
      </c>
      <c r="BQ501" s="29"/>
      <c r="BR501" s="29"/>
      <c r="BS501" s="29"/>
      <c r="BT501" s="29"/>
      <c r="BU501" s="29"/>
      <c r="BV501" s="29"/>
      <c r="CC501" s="29">
        <f t="shared" si="315"/>
        <v>-1.7385849867040701</v>
      </c>
      <c r="CD501" s="29">
        <f t="shared" si="316"/>
        <v>-1.7385849867040701</v>
      </c>
      <c r="CE501" s="29">
        <f t="shared" si="317"/>
        <v>-1.7385849867040701</v>
      </c>
      <c r="CF501" s="29">
        <f t="shared" si="318"/>
        <v>-1.7385849867040701</v>
      </c>
      <c r="CG501" s="29">
        <f t="shared" si="319"/>
        <v>-1.7385849867040701</v>
      </c>
      <c r="CH501" s="29">
        <f t="shared" si="320"/>
        <v>-1.7385849867040701</v>
      </c>
      <c r="CI501" s="29">
        <f t="shared" si="321"/>
        <v>0</v>
      </c>
      <c r="CJ501" s="29">
        <f t="shared" si="322"/>
        <v>0</v>
      </c>
      <c r="CK501" s="29">
        <f t="shared" si="323"/>
        <v>-1.7385849867040701</v>
      </c>
      <c r="CL501" s="29">
        <f t="shared" si="324"/>
        <v>-1.7385849867040701</v>
      </c>
      <c r="CM501" s="29">
        <f t="shared" si="325"/>
        <v>-1.7385849867040701</v>
      </c>
      <c r="CN501" s="29">
        <f t="shared" si="326"/>
        <v>-1.7385849867040701</v>
      </c>
      <c r="CO501" s="29">
        <f t="shared" si="327"/>
        <v>0</v>
      </c>
      <c r="CQ501" s="29">
        <f t="shared" si="328"/>
        <v>-12.04</v>
      </c>
      <c r="CR501" s="29">
        <f t="shared" si="329"/>
        <v>-12.04</v>
      </c>
      <c r="CS501" s="29">
        <f t="shared" si="330"/>
        <v>-12.04</v>
      </c>
      <c r="CT501" s="29">
        <f t="shared" si="331"/>
        <v>-12.04</v>
      </c>
      <c r="CU501" s="29">
        <f t="shared" si="332"/>
        <v>-12.04</v>
      </c>
      <c r="CV501" s="29">
        <f t="shared" si="333"/>
        <v>-12.04</v>
      </c>
      <c r="CW501" s="29">
        <f t="shared" si="334"/>
        <v>0</v>
      </c>
      <c r="CX501" s="29">
        <f t="shared" si="335"/>
        <v>0</v>
      </c>
      <c r="CY501" s="29">
        <f t="shared" si="336"/>
        <v>-12.04</v>
      </c>
      <c r="CZ501" s="29">
        <f t="shared" si="337"/>
        <v>-12.04</v>
      </c>
      <c r="DA501" s="29">
        <f t="shared" si="338"/>
        <v>-12.04</v>
      </c>
      <c r="DB501" s="29">
        <f t="shared" si="339"/>
        <v>-12.04</v>
      </c>
      <c r="DC501" s="29">
        <f t="shared" si="340"/>
        <v>0</v>
      </c>
    </row>
    <row r="502" spans="11:107" s="2" customFormat="1">
      <c r="K502" s="17" t="s">
        <v>77</v>
      </c>
      <c r="L502" s="17" t="s">
        <v>546</v>
      </c>
      <c r="M502" s="17" t="s">
        <v>45</v>
      </c>
      <c r="N502" s="2" t="str">
        <f t="shared" si="344"/>
        <v>JD8BF20898AC</v>
      </c>
      <c r="O502" s="2" t="str">
        <f t="shared" si="343"/>
        <v>AC</v>
      </c>
      <c r="P502" s="2" t="str">
        <f t="shared" si="345"/>
        <v>JD8B-F20898-AC</v>
      </c>
      <c r="Q502" s="2" t="s">
        <v>3305</v>
      </c>
      <c r="R502" s="2" t="s">
        <v>3306</v>
      </c>
      <c r="S502" s="2" t="s">
        <v>2210</v>
      </c>
      <c r="T502" s="2" t="s">
        <v>1375</v>
      </c>
      <c r="U502" s="2" t="s">
        <v>1375</v>
      </c>
      <c r="V502" s="2" t="s">
        <v>1375</v>
      </c>
      <c r="W502" s="2" t="s">
        <v>1375</v>
      </c>
      <c r="X502" s="2" t="s">
        <v>1375</v>
      </c>
      <c r="Y502" s="2" t="s">
        <v>1375</v>
      </c>
      <c r="Z502" s="2">
        <v>1</v>
      </c>
      <c r="AA502" s="2">
        <v>1</v>
      </c>
      <c r="AB502" s="2" t="s">
        <v>1375</v>
      </c>
      <c r="AC502" s="2" t="s">
        <v>1375</v>
      </c>
      <c r="AD502" s="2" t="s">
        <v>1375</v>
      </c>
      <c r="AE502" s="2" t="s">
        <v>1375</v>
      </c>
      <c r="AF502" s="2">
        <v>1</v>
      </c>
      <c r="AL502" s="2">
        <f t="shared" si="310"/>
        <v>1</v>
      </c>
      <c r="AM502" s="2" t="str">
        <f t="shared" si="311"/>
        <v>JD8B</v>
      </c>
      <c r="AN502" s="2" t="str">
        <f t="shared" si="312"/>
        <v>F20898</v>
      </c>
      <c r="AO502" s="2" t="str">
        <f t="shared" si="341"/>
        <v>AC</v>
      </c>
      <c r="AP502" s="2" t="str">
        <f t="shared" si="313"/>
        <v>JD8B-F20898-AC</v>
      </c>
      <c r="AQ502" s="2" t="s">
        <v>1672</v>
      </c>
      <c r="AR502" s="2" t="s">
        <v>1673</v>
      </c>
      <c r="AS502" s="2" t="s">
        <v>2164</v>
      </c>
      <c r="AT502" s="2" t="s">
        <v>2165</v>
      </c>
      <c r="AU502" s="2" t="s">
        <v>2550</v>
      </c>
      <c r="AV502" s="2" t="s">
        <v>2551</v>
      </c>
      <c r="AW502" s="2" t="s">
        <v>2552</v>
      </c>
      <c r="AX502" s="2" t="s">
        <v>2553</v>
      </c>
      <c r="AY502" s="2" t="s">
        <v>2108</v>
      </c>
      <c r="AZ502" s="2" t="s">
        <v>2124</v>
      </c>
      <c r="BA502" s="2" t="s">
        <v>2073</v>
      </c>
      <c r="BB502" s="29">
        <v>-16.36</v>
      </c>
      <c r="BC502" s="29">
        <v>-0.66</v>
      </c>
      <c r="BD502" s="29">
        <v>-0.16</v>
      </c>
      <c r="BE502" s="29">
        <v>0</v>
      </c>
      <c r="BF502" s="29">
        <v>-0.16</v>
      </c>
      <c r="BG502" s="29">
        <v>-17.34</v>
      </c>
      <c r="BH502" s="29">
        <f t="shared" si="308"/>
        <v>0</v>
      </c>
      <c r="BI502" s="29">
        <f t="shared" si="309"/>
        <v>0</v>
      </c>
      <c r="BJ502" s="29">
        <f t="shared" si="314"/>
        <v>-17.34</v>
      </c>
      <c r="BK502" s="29">
        <f>BJ502/INDEX('EX-Rate'!A:I,MATCH('TT BoM '!BL502,'EX-Rate'!B:B,0),COLUMN('EX-Rate'!E:E))</f>
        <v>-2.5039089426452308</v>
      </c>
      <c r="BL502" s="2" t="s">
        <v>2109</v>
      </c>
      <c r="BM502" s="2" t="str">
        <f t="shared" si="342"/>
        <v>LP</v>
      </c>
      <c r="BN502" s="2" t="s">
        <v>2554</v>
      </c>
      <c r="BO502" s="2" t="s">
        <v>2210</v>
      </c>
      <c r="BQ502" s="29">
        <v>-822500</v>
      </c>
      <c r="BR502" s="29">
        <v>-822500</v>
      </c>
      <c r="BS502" s="29"/>
      <c r="BT502" s="29">
        <v>-88750</v>
      </c>
      <c r="BU502" s="29">
        <v>574899</v>
      </c>
      <c r="BV502" s="29">
        <v>0</v>
      </c>
      <c r="CC502" s="29">
        <f t="shared" si="315"/>
        <v>0</v>
      </c>
      <c r="CD502" s="29">
        <f t="shared" si="316"/>
        <v>0</v>
      </c>
      <c r="CE502" s="29">
        <f t="shared" si="317"/>
        <v>0</v>
      </c>
      <c r="CF502" s="29">
        <f t="shared" si="318"/>
        <v>0</v>
      </c>
      <c r="CG502" s="29">
        <f t="shared" si="319"/>
        <v>0</v>
      </c>
      <c r="CH502" s="29">
        <f t="shared" si="320"/>
        <v>0</v>
      </c>
      <c r="CI502" s="29">
        <f t="shared" si="321"/>
        <v>-2.5039089426452308</v>
      </c>
      <c r="CJ502" s="29">
        <f t="shared" si="322"/>
        <v>-2.5039089426452308</v>
      </c>
      <c r="CK502" s="29">
        <f t="shared" si="323"/>
        <v>0</v>
      </c>
      <c r="CL502" s="29">
        <f t="shared" si="324"/>
        <v>0</v>
      </c>
      <c r="CM502" s="29">
        <f t="shared" si="325"/>
        <v>0</v>
      </c>
      <c r="CN502" s="29">
        <f t="shared" si="326"/>
        <v>0</v>
      </c>
      <c r="CO502" s="29">
        <f t="shared" si="327"/>
        <v>-2.5039089426452308</v>
      </c>
      <c r="CQ502" s="29">
        <f t="shared" si="328"/>
        <v>0</v>
      </c>
      <c r="CR502" s="29">
        <f t="shared" si="329"/>
        <v>0</v>
      </c>
      <c r="CS502" s="29">
        <f t="shared" si="330"/>
        <v>0</v>
      </c>
      <c r="CT502" s="29">
        <f t="shared" si="331"/>
        <v>0</v>
      </c>
      <c r="CU502" s="29">
        <f t="shared" si="332"/>
        <v>0</v>
      </c>
      <c r="CV502" s="29">
        <f t="shared" si="333"/>
        <v>0</v>
      </c>
      <c r="CW502" s="29">
        <f t="shared" si="334"/>
        <v>-17.34</v>
      </c>
      <c r="CX502" s="29">
        <f t="shared" si="335"/>
        <v>-17.34</v>
      </c>
      <c r="CY502" s="29">
        <f t="shared" si="336"/>
        <v>0</v>
      </c>
      <c r="CZ502" s="29">
        <f t="shared" si="337"/>
        <v>0</v>
      </c>
      <c r="DA502" s="29">
        <f t="shared" si="338"/>
        <v>0</v>
      </c>
      <c r="DB502" s="29">
        <f t="shared" si="339"/>
        <v>0</v>
      </c>
      <c r="DC502" s="29">
        <f t="shared" si="340"/>
        <v>-17.34</v>
      </c>
    </row>
    <row r="503" spans="11:107" s="2" customFormat="1">
      <c r="K503" s="17" t="s">
        <v>18</v>
      </c>
      <c r="L503" s="17" t="s">
        <v>547</v>
      </c>
      <c r="M503" s="17" t="s">
        <v>121</v>
      </c>
      <c r="N503" s="2" t="str">
        <f t="shared" si="344"/>
        <v>ED8BF20899AE</v>
      </c>
      <c r="O503" s="2" t="str">
        <f t="shared" si="343"/>
        <v>AE</v>
      </c>
      <c r="P503" s="2" t="str">
        <f t="shared" si="345"/>
        <v>ED8B-F20899-AE</v>
      </c>
      <c r="Q503" s="2" t="s">
        <v>3305</v>
      </c>
      <c r="R503" s="2" t="s">
        <v>3306</v>
      </c>
      <c r="S503" s="2" t="s">
        <v>3154</v>
      </c>
      <c r="T503" s="2">
        <v>1</v>
      </c>
      <c r="U503" s="2">
        <v>1</v>
      </c>
      <c r="V503" s="2">
        <v>1</v>
      </c>
      <c r="W503" s="2">
        <v>1</v>
      </c>
      <c r="X503" s="2">
        <v>1</v>
      </c>
      <c r="Y503" s="2">
        <v>1</v>
      </c>
      <c r="Z503" s="2" t="s">
        <v>1375</v>
      </c>
      <c r="AA503" s="2" t="s">
        <v>1375</v>
      </c>
      <c r="AB503" s="2">
        <v>1</v>
      </c>
      <c r="AC503" s="2">
        <v>1</v>
      </c>
      <c r="AD503" s="2">
        <v>1</v>
      </c>
      <c r="AE503" s="2">
        <v>1</v>
      </c>
      <c r="AF503" s="2" t="s">
        <v>1375</v>
      </c>
      <c r="AL503" s="2">
        <f t="shared" si="310"/>
        <v>1</v>
      </c>
      <c r="AM503" s="2" t="str">
        <f t="shared" si="311"/>
        <v>ED8B</v>
      </c>
      <c r="AN503" s="2" t="str">
        <f t="shared" si="312"/>
        <v>F20899</v>
      </c>
      <c r="AO503" s="2" t="str">
        <f>TRIM(O503)</f>
        <v>AE</v>
      </c>
      <c r="AP503" s="2" t="str">
        <f t="shared" si="313"/>
        <v>ED8B-F20899-AE</v>
      </c>
      <c r="AQ503" s="2" t="s">
        <v>1672</v>
      </c>
      <c r="AR503" s="2" t="s">
        <v>1687</v>
      </c>
      <c r="AU503" s="2" t="s">
        <v>2550</v>
      </c>
      <c r="AV503" s="2" t="s">
        <v>2551</v>
      </c>
      <c r="AW503" s="2" t="s">
        <v>3712</v>
      </c>
      <c r="AY503" s="2" t="s">
        <v>1686</v>
      </c>
      <c r="AZ503" s="2" t="s">
        <v>2124</v>
      </c>
      <c r="BA503" s="2" t="s">
        <v>2073</v>
      </c>
      <c r="BB503" s="29"/>
      <c r="BC503" s="29"/>
      <c r="BD503" s="29"/>
      <c r="BE503" s="29"/>
      <c r="BF503" s="29"/>
      <c r="BG503" s="29">
        <v>-12.04</v>
      </c>
      <c r="BH503" s="29">
        <f t="shared" si="308"/>
        <v>0</v>
      </c>
      <c r="BI503" s="29">
        <f t="shared" si="309"/>
        <v>0</v>
      </c>
      <c r="BJ503" s="29">
        <f t="shared" si="314"/>
        <v>-12.04</v>
      </c>
      <c r="BK503" s="29">
        <f>BJ503/INDEX('EX-Rate'!A:I,MATCH('TT BoM '!BL503,'EX-Rate'!B:B,0),COLUMN('EX-Rate'!E:E))</f>
        <v>-1.7385849867040701</v>
      </c>
      <c r="BL503" s="2" t="s">
        <v>2109</v>
      </c>
      <c r="BM503" s="2" t="str">
        <f t="shared" si="342"/>
        <v>LP</v>
      </c>
      <c r="BN503" s="2" t="s">
        <v>3153</v>
      </c>
      <c r="BO503" s="2" t="s">
        <v>3154</v>
      </c>
      <c r="BQ503" s="29"/>
      <c r="BR503" s="29"/>
      <c r="BS503" s="29"/>
      <c r="BT503" s="29"/>
      <c r="BU503" s="29"/>
      <c r="BV503" s="29"/>
      <c r="CC503" s="29">
        <f t="shared" si="315"/>
        <v>-1.7385849867040701</v>
      </c>
      <c r="CD503" s="29">
        <f t="shared" si="316"/>
        <v>-1.7385849867040701</v>
      </c>
      <c r="CE503" s="29">
        <f t="shared" si="317"/>
        <v>-1.7385849867040701</v>
      </c>
      <c r="CF503" s="29">
        <f t="shared" si="318"/>
        <v>-1.7385849867040701</v>
      </c>
      <c r="CG503" s="29">
        <f t="shared" si="319"/>
        <v>-1.7385849867040701</v>
      </c>
      <c r="CH503" s="29">
        <f t="shared" si="320"/>
        <v>-1.7385849867040701</v>
      </c>
      <c r="CI503" s="29">
        <f t="shared" si="321"/>
        <v>0</v>
      </c>
      <c r="CJ503" s="29">
        <f t="shared" si="322"/>
        <v>0</v>
      </c>
      <c r="CK503" s="29">
        <f t="shared" si="323"/>
        <v>-1.7385849867040701</v>
      </c>
      <c r="CL503" s="29">
        <f t="shared" si="324"/>
        <v>-1.7385849867040701</v>
      </c>
      <c r="CM503" s="29">
        <f t="shared" si="325"/>
        <v>-1.7385849867040701</v>
      </c>
      <c r="CN503" s="29">
        <f t="shared" si="326"/>
        <v>-1.7385849867040701</v>
      </c>
      <c r="CO503" s="29">
        <f t="shared" si="327"/>
        <v>0</v>
      </c>
      <c r="CQ503" s="29">
        <f t="shared" si="328"/>
        <v>-12.04</v>
      </c>
      <c r="CR503" s="29">
        <f t="shared" si="329"/>
        <v>-12.04</v>
      </c>
      <c r="CS503" s="29">
        <f t="shared" si="330"/>
        <v>-12.04</v>
      </c>
      <c r="CT503" s="29">
        <f t="shared" si="331"/>
        <v>-12.04</v>
      </c>
      <c r="CU503" s="29">
        <f t="shared" si="332"/>
        <v>-12.04</v>
      </c>
      <c r="CV503" s="29">
        <f t="shared" si="333"/>
        <v>-12.04</v>
      </c>
      <c r="CW503" s="29">
        <f t="shared" si="334"/>
        <v>0</v>
      </c>
      <c r="CX503" s="29">
        <f t="shared" si="335"/>
        <v>0</v>
      </c>
      <c r="CY503" s="29">
        <f t="shared" si="336"/>
        <v>-12.04</v>
      </c>
      <c r="CZ503" s="29">
        <f t="shared" si="337"/>
        <v>-12.04</v>
      </c>
      <c r="DA503" s="29">
        <f t="shared" si="338"/>
        <v>-12.04</v>
      </c>
      <c r="DB503" s="29">
        <f t="shared" si="339"/>
        <v>-12.04</v>
      </c>
      <c r="DC503" s="29">
        <f t="shared" si="340"/>
        <v>0</v>
      </c>
    </row>
    <row r="504" spans="11:107" s="2" customFormat="1">
      <c r="K504" s="17" t="s">
        <v>77</v>
      </c>
      <c r="L504" s="17" t="s">
        <v>547</v>
      </c>
      <c r="M504" s="17" t="s">
        <v>45</v>
      </c>
      <c r="N504" s="2" t="str">
        <f t="shared" si="344"/>
        <v>JD8BF20899AC</v>
      </c>
      <c r="O504" s="2" t="str">
        <f t="shared" si="343"/>
        <v>AC</v>
      </c>
      <c r="P504" s="2" t="str">
        <f t="shared" si="345"/>
        <v>JD8B-F20899-AC</v>
      </c>
      <c r="Q504" s="2" t="s">
        <v>3305</v>
      </c>
      <c r="R504" s="2" t="s">
        <v>3306</v>
      </c>
      <c r="S504" s="2" t="s">
        <v>2210</v>
      </c>
      <c r="T504" s="2" t="s">
        <v>1375</v>
      </c>
      <c r="U504" s="2" t="s">
        <v>1375</v>
      </c>
      <c r="V504" s="2" t="s">
        <v>1375</v>
      </c>
      <c r="W504" s="2" t="s">
        <v>1375</v>
      </c>
      <c r="X504" s="2" t="s">
        <v>1375</v>
      </c>
      <c r="Y504" s="2" t="s">
        <v>1375</v>
      </c>
      <c r="Z504" s="2">
        <v>1</v>
      </c>
      <c r="AA504" s="2">
        <v>1</v>
      </c>
      <c r="AB504" s="2" t="s">
        <v>1375</v>
      </c>
      <c r="AC504" s="2" t="s">
        <v>1375</v>
      </c>
      <c r="AD504" s="2" t="s">
        <v>1375</v>
      </c>
      <c r="AE504" s="2" t="s">
        <v>1375</v>
      </c>
      <c r="AF504" s="2">
        <v>1</v>
      </c>
      <c r="AL504" s="2">
        <f t="shared" si="310"/>
        <v>1</v>
      </c>
      <c r="AM504" s="2" t="str">
        <f t="shared" si="311"/>
        <v>JD8B</v>
      </c>
      <c r="AN504" s="2" t="str">
        <f t="shared" si="312"/>
        <v>F20899</v>
      </c>
      <c r="AO504" s="2" t="str">
        <f t="shared" si="341"/>
        <v>AC</v>
      </c>
      <c r="AP504" s="2" t="str">
        <f t="shared" si="313"/>
        <v>JD8B-F20899-AC</v>
      </c>
      <c r="AQ504" s="2" t="s">
        <v>1672</v>
      </c>
      <c r="AR504" s="2" t="s">
        <v>1673</v>
      </c>
      <c r="AS504" s="2" t="s">
        <v>2164</v>
      </c>
      <c r="AT504" s="2" t="s">
        <v>2165</v>
      </c>
      <c r="AU504" s="2" t="s">
        <v>2550</v>
      </c>
      <c r="AV504" s="2" t="s">
        <v>2551</v>
      </c>
      <c r="AW504" s="2" t="s">
        <v>2552</v>
      </c>
      <c r="AX504" s="2" t="s">
        <v>2553</v>
      </c>
      <c r="AY504" s="2" t="s">
        <v>2108</v>
      </c>
      <c r="AZ504" s="2" t="s">
        <v>2124</v>
      </c>
      <c r="BA504" s="2" t="s">
        <v>2073</v>
      </c>
      <c r="BB504" s="29">
        <v>-16.36</v>
      </c>
      <c r="BC504" s="29">
        <v>-0.66</v>
      </c>
      <c r="BD504" s="29">
        <v>-0.16</v>
      </c>
      <c r="BE504" s="29">
        <v>0</v>
      </c>
      <c r="BF504" s="29">
        <v>-0.16</v>
      </c>
      <c r="BG504" s="29">
        <v>-17.34</v>
      </c>
      <c r="BH504" s="29">
        <f t="shared" si="308"/>
        <v>0</v>
      </c>
      <c r="BI504" s="29">
        <f t="shared" si="309"/>
        <v>0</v>
      </c>
      <c r="BJ504" s="29">
        <f t="shared" si="314"/>
        <v>-17.34</v>
      </c>
      <c r="BK504" s="29">
        <f>BJ504/INDEX('EX-Rate'!A:I,MATCH('TT BoM '!BL504,'EX-Rate'!B:B,0),COLUMN('EX-Rate'!E:E))</f>
        <v>-2.5039089426452308</v>
      </c>
      <c r="BL504" s="2" t="s">
        <v>2109</v>
      </c>
      <c r="BM504" s="2" t="str">
        <f t="shared" si="342"/>
        <v>LP</v>
      </c>
      <c r="BN504" s="2" t="s">
        <v>2554</v>
      </c>
      <c r="BO504" s="2" t="s">
        <v>2210</v>
      </c>
      <c r="BQ504" s="29">
        <v>-822500</v>
      </c>
      <c r="BR504" s="29">
        <v>-822500</v>
      </c>
      <c r="BS504" s="29"/>
      <c r="BT504" s="29">
        <v>-88750</v>
      </c>
      <c r="BU504" s="29">
        <v>574899</v>
      </c>
      <c r="BV504" s="29">
        <v>0</v>
      </c>
      <c r="CC504" s="29">
        <f t="shared" si="315"/>
        <v>0</v>
      </c>
      <c r="CD504" s="29">
        <f t="shared" si="316"/>
        <v>0</v>
      </c>
      <c r="CE504" s="29">
        <f t="shared" si="317"/>
        <v>0</v>
      </c>
      <c r="CF504" s="29">
        <f t="shared" si="318"/>
        <v>0</v>
      </c>
      <c r="CG504" s="29">
        <f t="shared" si="319"/>
        <v>0</v>
      </c>
      <c r="CH504" s="29">
        <f t="shared" si="320"/>
        <v>0</v>
      </c>
      <c r="CI504" s="29">
        <f t="shared" si="321"/>
        <v>-2.5039089426452308</v>
      </c>
      <c r="CJ504" s="29">
        <f t="shared" si="322"/>
        <v>-2.5039089426452308</v>
      </c>
      <c r="CK504" s="29">
        <f t="shared" si="323"/>
        <v>0</v>
      </c>
      <c r="CL504" s="29">
        <f t="shared" si="324"/>
        <v>0</v>
      </c>
      <c r="CM504" s="29">
        <f t="shared" si="325"/>
        <v>0</v>
      </c>
      <c r="CN504" s="29">
        <f t="shared" si="326"/>
        <v>0</v>
      </c>
      <c r="CO504" s="29">
        <f t="shared" si="327"/>
        <v>-2.5039089426452308</v>
      </c>
      <c r="CQ504" s="29">
        <f t="shared" si="328"/>
        <v>0</v>
      </c>
      <c r="CR504" s="29">
        <f t="shared" si="329"/>
        <v>0</v>
      </c>
      <c r="CS504" s="29">
        <f t="shared" si="330"/>
        <v>0</v>
      </c>
      <c r="CT504" s="29">
        <f t="shared" si="331"/>
        <v>0</v>
      </c>
      <c r="CU504" s="29">
        <f t="shared" si="332"/>
        <v>0</v>
      </c>
      <c r="CV504" s="29">
        <f t="shared" si="333"/>
        <v>0</v>
      </c>
      <c r="CW504" s="29">
        <f t="shared" si="334"/>
        <v>-17.34</v>
      </c>
      <c r="CX504" s="29">
        <f t="shared" si="335"/>
        <v>-17.34</v>
      </c>
      <c r="CY504" s="29">
        <f t="shared" si="336"/>
        <v>0</v>
      </c>
      <c r="CZ504" s="29">
        <f t="shared" si="337"/>
        <v>0</v>
      </c>
      <c r="DA504" s="29">
        <f t="shared" si="338"/>
        <v>0</v>
      </c>
      <c r="DB504" s="29">
        <f t="shared" si="339"/>
        <v>0</v>
      </c>
      <c r="DC504" s="29">
        <f t="shared" si="340"/>
        <v>-17.34</v>
      </c>
    </row>
    <row r="505" spans="11:107" s="2" customFormat="1">
      <c r="K505" s="17" t="s">
        <v>18</v>
      </c>
      <c r="L505" s="17" t="s">
        <v>548</v>
      </c>
      <c r="M505" s="17" t="s">
        <v>20</v>
      </c>
      <c r="N505" s="2" t="str">
        <f t="shared" si="344"/>
        <v>ED8BF21124AA</v>
      </c>
      <c r="O505" s="2" t="str">
        <f t="shared" si="343"/>
        <v>AA</v>
      </c>
      <c r="P505" s="2" t="str">
        <f t="shared" si="345"/>
        <v>ED8B-F21124-AA</v>
      </c>
      <c r="Q505" s="2" t="s">
        <v>3305</v>
      </c>
      <c r="R505" s="2" t="s">
        <v>3306</v>
      </c>
      <c r="S505" s="2" t="s">
        <v>2378</v>
      </c>
      <c r="T505" s="2">
        <v>1</v>
      </c>
      <c r="U505" s="2">
        <v>1</v>
      </c>
      <c r="V505" s="2">
        <v>1</v>
      </c>
      <c r="W505" s="2">
        <v>1</v>
      </c>
      <c r="X505" s="2">
        <v>1</v>
      </c>
      <c r="Y505" s="2">
        <v>1</v>
      </c>
      <c r="Z505" s="2">
        <v>1</v>
      </c>
      <c r="AA505" s="2">
        <v>1</v>
      </c>
      <c r="AB505" s="2">
        <v>1</v>
      </c>
      <c r="AC505" s="2">
        <v>1</v>
      </c>
      <c r="AD505" s="2">
        <v>1</v>
      </c>
      <c r="AE505" s="2">
        <v>1</v>
      </c>
      <c r="AF505" s="2">
        <v>1</v>
      </c>
      <c r="AL505" s="2">
        <f t="shared" si="310"/>
        <v>1</v>
      </c>
      <c r="AM505" s="2" t="str">
        <f t="shared" si="311"/>
        <v>ED8B</v>
      </c>
      <c r="AN505" s="2" t="str">
        <f t="shared" si="312"/>
        <v>F21124</v>
      </c>
      <c r="AO505" s="2" t="str">
        <f t="shared" si="341"/>
        <v>AA</v>
      </c>
      <c r="AP505" s="2" t="str">
        <f t="shared" si="313"/>
        <v>ED8B-F21124-AA</v>
      </c>
      <c r="AQ505" s="2" t="s">
        <v>1672</v>
      </c>
      <c r="AR505" s="2" t="s">
        <v>1687</v>
      </c>
      <c r="AU505" s="2" t="s">
        <v>2630</v>
      </c>
      <c r="AV505" s="2" t="s">
        <v>2763</v>
      </c>
      <c r="AW505" s="2" t="s">
        <v>3711</v>
      </c>
      <c r="AY505" s="2" t="s">
        <v>1686</v>
      </c>
      <c r="AZ505" s="2" t="s">
        <v>2124</v>
      </c>
      <c r="BA505" s="2" t="s">
        <v>2073</v>
      </c>
      <c r="BB505" s="29"/>
      <c r="BC505" s="29"/>
      <c r="BD505" s="29"/>
      <c r="BE505" s="29"/>
      <c r="BF505" s="29"/>
      <c r="BG505" s="29">
        <v>-7.87</v>
      </c>
      <c r="BH505" s="29">
        <f t="shared" si="308"/>
        <v>0</v>
      </c>
      <c r="BI505" s="29">
        <f t="shared" si="309"/>
        <v>0</v>
      </c>
      <c r="BJ505" s="29">
        <f t="shared" si="314"/>
        <v>-7.87</v>
      </c>
      <c r="BK505" s="29">
        <f>BJ505/INDEX('EX-Rate'!A:I,MATCH('TT BoM '!BL505,'EX-Rate'!B:B,0),COLUMN('EX-Rate'!E:E))</f>
        <v>-1.1364338741994213</v>
      </c>
      <c r="BL505" s="2" t="s">
        <v>2109</v>
      </c>
      <c r="BM505" s="2" t="str">
        <f t="shared" si="342"/>
        <v>LP</v>
      </c>
      <c r="BN505" s="2" t="s">
        <v>3155</v>
      </c>
      <c r="BO505" s="2" t="s">
        <v>3156</v>
      </c>
      <c r="BQ505" s="29"/>
      <c r="BR505" s="29"/>
      <c r="BS505" s="29"/>
      <c r="BT505" s="29"/>
      <c r="BU505" s="29"/>
      <c r="BV505" s="29"/>
      <c r="CC505" s="29">
        <f t="shared" si="315"/>
        <v>-1.1364338741994213</v>
      </c>
      <c r="CD505" s="29">
        <f t="shared" si="316"/>
        <v>-1.1364338741994213</v>
      </c>
      <c r="CE505" s="29">
        <f t="shared" si="317"/>
        <v>-1.1364338741994213</v>
      </c>
      <c r="CF505" s="29">
        <f t="shared" si="318"/>
        <v>-1.1364338741994213</v>
      </c>
      <c r="CG505" s="29">
        <f t="shared" si="319"/>
        <v>-1.1364338741994213</v>
      </c>
      <c r="CH505" s="29">
        <f t="shared" si="320"/>
        <v>-1.1364338741994213</v>
      </c>
      <c r="CI505" s="29">
        <f t="shared" si="321"/>
        <v>-1.1364338741994213</v>
      </c>
      <c r="CJ505" s="29">
        <f t="shared" si="322"/>
        <v>-1.1364338741994213</v>
      </c>
      <c r="CK505" s="29">
        <f t="shared" si="323"/>
        <v>-1.1364338741994213</v>
      </c>
      <c r="CL505" s="29">
        <f t="shared" si="324"/>
        <v>-1.1364338741994213</v>
      </c>
      <c r="CM505" s="29">
        <f t="shared" si="325"/>
        <v>-1.1364338741994213</v>
      </c>
      <c r="CN505" s="29">
        <f t="shared" si="326"/>
        <v>-1.1364338741994213</v>
      </c>
      <c r="CO505" s="29">
        <f t="shared" si="327"/>
        <v>-1.1364338741994213</v>
      </c>
      <c r="CQ505" s="29">
        <f t="shared" si="328"/>
        <v>-7.87</v>
      </c>
      <c r="CR505" s="29">
        <f t="shared" si="329"/>
        <v>-7.87</v>
      </c>
      <c r="CS505" s="29">
        <f t="shared" si="330"/>
        <v>-7.87</v>
      </c>
      <c r="CT505" s="29">
        <f t="shared" si="331"/>
        <v>-7.87</v>
      </c>
      <c r="CU505" s="29">
        <f t="shared" si="332"/>
        <v>-7.87</v>
      </c>
      <c r="CV505" s="29">
        <f t="shared" si="333"/>
        <v>-7.87</v>
      </c>
      <c r="CW505" s="29">
        <f t="shared" si="334"/>
        <v>-7.87</v>
      </c>
      <c r="CX505" s="29">
        <f t="shared" si="335"/>
        <v>-7.87</v>
      </c>
      <c r="CY505" s="29">
        <f t="shared" si="336"/>
        <v>-7.87</v>
      </c>
      <c r="CZ505" s="29">
        <f t="shared" si="337"/>
        <v>-7.87</v>
      </c>
      <c r="DA505" s="29">
        <f t="shared" si="338"/>
        <v>-7.87</v>
      </c>
      <c r="DB505" s="29">
        <f t="shared" si="339"/>
        <v>-7.87</v>
      </c>
      <c r="DC505" s="29">
        <f t="shared" si="340"/>
        <v>-7.87</v>
      </c>
    </row>
    <row r="506" spans="11:107" s="2" customFormat="1">
      <c r="K506" s="17" t="s">
        <v>18</v>
      </c>
      <c r="L506" s="17" t="s">
        <v>549</v>
      </c>
      <c r="M506" s="17" t="s">
        <v>20</v>
      </c>
      <c r="N506" s="2" t="str">
        <f t="shared" si="344"/>
        <v>ED8BF21125AA</v>
      </c>
      <c r="O506" s="2" t="str">
        <f t="shared" si="343"/>
        <v>AA</v>
      </c>
      <c r="P506" s="2" t="str">
        <f t="shared" si="345"/>
        <v>ED8B-F21125-AA</v>
      </c>
      <c r="Q506" s="2" t="s">
        <v>3305</v>
      </c>
      <c r="R506" s="2" t="s">
        <v>3306</v>
      </c>
      <c r="S506" s="2" t="s">
        <v>2378</v>
      </c>
      <c r="T506" s="2">
        <v>1</v>
      </c>
      <c r="U506" s="2">
        <v>1</v>
      </c>
      <c r="V506" s="2">
        <v>1</v>
      </c>
      <c r="W506" s="2">
        <v>1</v>
      </c>
      <c r="X506" s="2">
        <v>1</v>
      </c>
      <c r="Y506" s="2">
        <v>1</v>
      </c>
      <c r="Z506" s="2">
        <v>1</v>
      </c>
      <c r="AA506" s="2">
        <v>1</v>
      </c>
      <c r="AB506" s="2">
        <v>1</v>
      </c>
      <c r="AC506" s="2">
        <v>1</v>
      </c>
      <c r="AD506" s="2">
        <v>1</v>
      </c>
      <c r="AE506" s="2">
        <v>1</v>
      </c>
      <c r="AF506" s="2">
        <v>1</v>
      </c>
      <c r="AL506" s="2">
        <f t="shared" si="310"/>
        <v>1</v>
      </c>
      <c r="AM506" s="2" t="str">
        <f t="shared" si="311"/>
        <v>ED8B</v>
      </c>
      <c r="AN506" s="2" t="str">
        <f t="shared" si="312"/>
        <v>F21125</v>
      </c>
      <c r="AO506" s="2" t="str">
        <f t="shared" si="341"/>
        <v>AA</v>
      </c>
      <c r="AP506" s="2" t="str">
        <f t="shared" si="313"/>
        <v>ED8B-F21125-AA</v>
      </c>
      <c r="AQ506" s="2" t="s">
        <v>1672</v>
      </c>
      <c r="AR506" s="2" t="s">
        <v>1687</v>
      </c>
      <c r="AU506" s="2" t="s">
        <v>2630</v>
      </c>
      <c r="AV506" s="2" t="s">
        <v>2763</v>
      </c>
      <c r="AW506" s="2" t="s">
        <v>3711</v>
      </c>
      <c r="AY506" s="2" t="s">
        <v>1686</v>
      </c>
      <c r="AZ506" s="2" t="s">
        <v>2124</v>
      </c>
      <c r="BA506" s="2" t="s">
        <v>2073</v>
      </c>
      <c r="BB506" s="29"/>
      <c r="BC506" s="29"/>
      <c r="BD506" s="29"/>
      <c r="BE506" s="29"/>
      <c r="BF506" s="29"/>
      <c r="BG506" s="29">
        <v>-7.87</v>
      </c>
      <c r="BH506" s="29">
        <f t="shared" si="308"/>
        <v>0</v>
      </c>
      <c r="BI506" s="29">
        <f t="shared" si="309"/>
        <v>0</v>
      </c>
      <c r="BJ506" s="29">
        <f t="shared" si="314"/>
        <v>-7.87</v>
      </c>
      <c r="BK506" s="29">
        <f>BJ506/INDEX('EX-Rate'!A:I,MATCH('TT BoM '!BL506,'EX-Rate'!B:B,0),COLUMN('EX-Rate'!E:E))</f>
        <v>-1.1364338741994213</v>
      </c>
      <c r="BL506" s="2" t="s">
        <v>2109</v>
      </c>
      <c r="BM506" s="2" t="str">
        <f t="shared" si="342"/>
        <v>LP</v>
      </c>
      <c r="BN506" s="2" t="s">
        <v>3155</v>
      </c>
      <c r="BO506" s="2" t="s">
        <v>3156</v>
      </c>
      <c r="BQ506" s="29"/>
      <c r="BR506" s="29"/>
      <c r="BS506" s="29"/>
      <c r="BT506" s="29"/>
      <c r="BU506" s="29"/>
      <c r="BV506" s="29"/>
      <c r="CC506" s="29">
        <f t="shared" si="315"/>
        <v>-1.1364338741994213</v>
      </c>
      <c r="CD506" s="29">
        <f t="shared" si="316"/>
        <v>-1.1364338741994213</v>
      </c>
      <c r="CE506" s="29">
        <f t="shared" si="317"/>
        <v>-1.1364338741994213</v>
      </c>
      <c r="CF506" s="29">
        <f t="shared" si="318"/>
        <v>-1.1364338741994213</v>
      </c>
      <c r="CG506" s="29">
        <f t="shared" si="319"/>
        <v>-1.1364338741994213</v>
      </c>
      <c r="CH506" s="29">
        <f t="shared" si="320"/>
        <v>-1.1364338741994213</v>
      </c>
      <c r="CI506" s="29">
        <f t="shared" si="321"/>
        <v>-1.1364338741994213</v>
      </c>
      <c r="CJ506" s="29">
        <f t="shared" si="322"/>
        <v>-1.1364338741994213</v>
      </c>
      <c r="CK506" s="29">
        <f t="shared" si="323"/>
        <v>-1.1364338741994213</v>
      </c>
      <c r="CL506" s="29">
        <f t="shared" si="324"/>
        <v>-1.1364338741994213</v>
      </c>
      <c r="CM506" s="29">
        <f t="shared" si="325"/>
        <v>-1.1364338741994213</v>
      </c>
      <c r="CN506" s="29">
        <f t="shared" si="326"/>
        <v>-1.1364338741994213</v>
      </c>
      <c r="CO506" s="29">
        <f t="shared" si="327"/>
        <v>-1.1364338741994213</v>
      </c>
      <c r="CQ506" s="29">
        <f t="shared" si="328"/>
        <v>-7.87</v>
      </c>
      <c r="CR506" s="29">
        <f t="shared" si="329"/>
        <v>-7.87</v>
      </c>
      <c r="CS506" s="29">
        <f t="shared" si="330"/>
        <v>-7.87</v>
      </c>
      <c r="CT506" s="29">
        <f t="shared" si="331"/>
        <v>-7.87</v>
      </c>
      <c r="CU506" s="29">
        <f t="shared" si="332"/>
        <v>-7.87</v>
      </c>
      <c r="CV506" s="29">
        <f t="shared" si="333"/>
        <v>-7.87</v>
      </c>
      <c r="CW506" s="29">
        <f t="shared" si="334"/>
        <v>-7.87</v>
      </c>
      <c r="CX506" s="29">
        <f t="shared" si="335"/>
        <v>-7.87</v>
      </c>
      <c r="CY506" s="29">
        <f t="shared" si="336"/>
        <v>-7.87</v>
      </c>
      <c r="CZ506" s="29">
        <f t="shared" si="337"/>
        <v>-7.87</v>
      </c>
      <c r="DA506" s="29">
        <f t="shared" si="338"/>
        <v>-7.87</v>
      </c>
      <c r="DB506" s="29">
        <f t="shared" si="339"/>
        <v>-7.87</v>
      </c>
      <c r="DC506" s="29">
        <f t="shared" si="340"/>
        <v>-7.87</v>
      </c>
    </row>
    <row r="507" spans="11:107" s="2" customFormat="1">
      <c r="K507" s="17" t="s">
        <v>77</v>
      </c>
      <c r="L507" s="17" t="s">
        <v>550</v>
      </c>
      <c r="M507" s="17" t="s">
        <v>56</v>
      </c>
      <c r="N507" s="2" t="str">
        <f t="shared" si="344"/>
        <v>JD8BF21192AB</v>
      </c>
      <c r="O507" s="2" t="str">
        <f t="shared" si="343"/>
        <v>AB</v>
      </c>
      <c r="P507" s="2" t="str">
        <f t="shared" si="345"/>
        <v>JD8B-F21192-AB</v>
      </c>
      <c r="Q507" s="2" t="s">
        <v>3305</v>
      </c>
      <c r="R507" s="2" t="s">
        <v>3306</v>
      </c>
      <c r="S507" s="2" t="s">
        <v>2312</v>
      </c>
      <c r="T507" s="2">
        <v>1</v>
      </c>
      <c r="U507" s="2">
        <v>1</v>
      </c>
      <c r="V507" s="2">
        <v>1</v>
      </c>
      <c r="W507" s="2">
        <v>1</v>
      </c>
      <c r="X507" s="2">
        <v>1</v>
      </c>
      <c r="Y507" s="2">
        <v>1</v>
      </c>
      <c r="Z507" s="2">
        <v>1</v>
      </c>
      <c r="AA507" s="2">
        <v>1</v>
      </c>
      <c r="AB507" s="2">
        <v>1</v>
      </c>
      <c r="AC507" s="2">
        <v>1</v>
      </c>
      <c r="AD507" s="2">
        <v>1</v>
      </c>
      <c r="AE507" s="2">
        <v>1</v>
      </c>
      <c r="AF507" s="2">
        <v>1</v>
      </c>
      <c r="AL507" s="2">
        <f t="shared" si="310"/>
        <v>1</v>
      </c>
      <c r="AM507" s="16" t="s">
        <v>1861</v>
      </c>
      <c r="AN507" s="59" t="s">
        <v>1912</v>
      </c>
      <c r="AO507" s="16" t="s">
        <v>1407</v>
      </c>
      <c r="AP507" s="2" t="str">
        <f t="shared" si="313"/>
        <v>JD8B-F21192 -AB</v>
      </c>
      <c r="AQ507" s="2" t="s">
        <v>1907</v>
      </c>
      <c r="AR507" s="2" t="s">
        <v>1754</v>
      </c>
      <c r="AS507" s="2" t="s">
        <v>2164</v>
      </c>
      <c r="AT507" s="2" t="s">
        <v>2165</v>
      </c>
      <c r="AU507" s="2" t="s">
        <v>2555</v>
      </c>
      <c r="AV507" s="2" t="s">
        <v>2556</v>
      </c>
      <c r="AW507" s="2" t="s">
        <v>2557</v>
      </c>
      <c r="AX507" s="2">
        <v>0</v>
      </c>
      <c r="AY507" s="2" t="s">
        <v>2138</v>
      </c>
      <c r="AZ507" s="2" t="s">
        <v>3427</v>
      </c>
      <c r="BA507" s="2" t="s">
        <v>2073</v>
      </c>
      <c r="BB507" s="29">
        <v>-2.25</v>
      </c>
      <c r="BC507" s="29">
        <v>-0.02</v>
      </c>
      <c r="BD507" s="29">
        <v>-0.02</v>
      </c>
      <c r="BE507" s="29">
        <v>0</v>
      </c>
      <c r="BF507" s="29">
        <v>0</v>
      </c>
      <c r="BG507" s="29">
        <v>-2.29</v>
      </c>
      <c r="BH507" s="29">
        <f t="shared" si="308"/>
        <v>0</v>
      </c>
      <c r="BI507" s="29">
        <f t="shared" si="309"/>
        <v>0</v>
      </c>
      <c r="BJ507" s="29">
        <f t="shared" si="314"/>
        <v>-2.29</v>
      </c>
      <c r="BK507" s="29">
        <f>BJ507/INDEX('EX-Rate'!A:I,MATCH('TT BoM '!BL507,'EX-Rate'!B:B,0),COLUMN('EX-Rate'!E:E))</f>
        <v>-0.33067770926514295</v>
      </c>
      <c r="BL507" s="2" t="s">
        <v>2109</v>
      </c>
      <c r="BM507" s="2" t="str">
        <f t="shared" si="342"/>
        <v>LP</v>
      </c>
      <c r="BN507" s="2" t="s">
        <v>2558</v>
      </c>
      <c r="BO507" s="2" t="s">
        <v>2499</v>
      </c>
      <c r="BQ507" s="29">
        <v>-179280</v>
      </c>
      <c r="BR507" s="29">
        <v>-179280</v>
      </c>
      <c r="BS507" s="29"/>
      <c r="BT507" s="29">
        <v>0</v>
      </c>
      <c r="BU507" s="29">
        <v>0</v>
      </c>
      <c r="BV507" s="29">
        <v>0</v>
      </c>
      <c r="CC507" s="29">
        <f t="shared" si="315"/>
        <v>-0.33067770926514295</v>
      </c>
      <c r="CD507" s="29">
        <f t="shared" si="316"/>
        <v>-0.33067770926514295</v>
      </c>
      <c r="CE507" s="29">
        <f t="shared" si="317"/>
        <v>-0.33067770926514295</v>
      </c>
      <c r="CF507" s="29">
        <f t="shared" si="318"/>
        <v>-0.33067770926514295</v>
      </c>
      <c r="CG507" s="29">
        <f t="shared" si="319"/>
        <v>-0.33067770926514295</v>
      </c>
      <c r="CH507" s="29">
        <f t="shared" si="320"/>
        <v>-0.33067770926514295</v>
      </c>
      <c r="CI507" s="29">
        <f t="shared" si="321"/>
        <v>-0.33067770926514295</v>
      </c>
      <c r="CJ507" s="29">
        <f t="shared" si="322"/>
        <v>-0.33067770926514295</v>
      </c>
      <c r="CK507" s="29">
        <f t="shared" si="323"/>
        <v>-0.33067770926514295</v>
      </c>
      <c r="CL507" s="29">
        <f t="shared" si="324"/>
        <v>-0.33067770926514295</v>
      </c>
      <c r="CM507" s="29">
        <f t="shared" si="325"/>
        <v>-0.33067770926514295</v>
      </c>
      <c r="CN507" s="29">
        <f t="shared" si="326"/>
        <v>-0.33067770926514295</v>
      </c>
      <c r="CO507" s="29">
        <f t="shared" si="327"/>
        <v>-0.33067770926514295</v>
      </c>
      <c r="CQ507" s="29">
        <f t="shared" si="328"/>
        <v>-2.29</v>
      </c>
      <c r="CR507" s="29">
        <f t="shared" si="329"/>
        <v>-2.29</v>
      </c>
      <c r="CS507" s="29">
        <f t="shared" si="330"/>
        <v>-2.29</v>
      </c>
      <c r="CT507" s="29">
        <f t="shared" si="331"/>
        <v>-2.29</v>
      </c>
      <c r="CU507" s="29">
        <f t="shared" si="332"/>
        <v>-2.29</v>
      </c>
      <c r="CV507" s="29">
        <f t="shared" si="333"/>
        <v>-2.29</v>
      </c>
      <c r="CW507" s="29">
        <f t="shared" si="334"/>
        <v>-2.29</v>
      </c>
      <c r="CX507" s="29">
        <f t="shared" si="335"/>
        <v>-2.29</v>
      </c>
      <c r="CY507" s="29">
        <f t="shared" si="336"/>
        <v>-2.29</v>
      </c>
      <c r="CZ507" s="29">
        <f t="shared" si="337"/>
        <v>-2.29</v>
      </c>
      <c r="DA507" s="29">
        <f t="shared" si="338"/>
        <v>-2.29</v>
      </c>
      <c r="DB507" s="29">
        <f t="shared" si="339"/>
        <v>-2.29</v>
      </c>
      <c r="DC507" s="29">
        <f t="shared" si="340"/>
        <v>-2.29</v>
      </c>
    </row>
    <row r="508" spans="11:107" s="2" customFormat="1">
      <c r="K508" s="17" t="s">
        <v>77</v>
      </c>
      <c r="L508" s="17" t="s">
        <v>551</v>
      </c>
      <c r="M508" s="17" t="s">
        <v>20</v>
      </c>
      <c r="N508" s="2" t="str">
        <f t="shared" si="344"/>
        <v>JD8BF21193AA</v>
      </c>
      <c r="O508" s="2" t="str">
        <f t="shared" si="343"/>
        <v>AA</v>
      </c>
      <c r="P508" s="2" t="str">
        <f t="shared" si="345"/>
        <v>JD8B-F21193-AA</v>
      </c>
      <c r="Q508" s="2" t="s">
        <v>3305</v>
      </c>
      <c r="R508" s="2" t="s">
        <v>3306</v>
      </c>
      <c r="S508" s="2" t="s">
        <v>2312</v>
      </c>
      <c r="T508" s="2">
        <v>1</v>
      </c>
      <c r="U508" s="2">
        <v>1</v>
      </c>
      <c r="V508" s="2">
        <v>1</v>
      </c>
      <c r="W508" s="2">
        <v>1</v>
      </c>
      <c r="X508" s="2">
        <v>1</v>
      </c>
      <c r="Y508" s="2">
        <v>1</v>
      </c>
      <c r="Z508" s="2">
        <v>1</v>
      </c>
      <c r="AA508" s="2">
        <v>1</v>
      </c>
      <c r="AB508" s="2">
        <v>1</v>
      </c>
      <c r="AC508" s="2">
        <v>1</v>
      </c>
      <c r="AD508" s="2">
        <v>1</v>
      </c>
      <c r="AE508" s="2">
        <v>1</v>
      </c>
      <c r="AF508" s="2">
        <v>1</v>
      </c>
      <c r="AL508" s="2">
        <f t="shared" si="310"/>
        <v>1</v>
      </c>
      <c r="AM508" s="2" t="str">
        <f t="shared" si="311"/>
        <v>JD8B</v>
      </c>
      <c r="AN508" s="2" t="str">
        <f t="shared" si="312"/>
        <v>F21193</v>
      </c>
      <c r="AO508" s="2" t="s">
        <v>1407</v>
      </c>
      <c r="AP508" s="2" t="str">
        <f t="shared" si="313"/>
        <v>JD8B-F21193-AB</v>
      </c>
      <c r="AQ508" s="2" t="s">
        <v>1674</v>
      </c>
      <c r="AR508" s="2" t="s">
        <v>1675</v>
      </c>
      <c r="AS508" s="2" t="s">
        <v>2164</v>
      </c>
      <c r="AT508" s="2" t="s">
        <v>2165</v>
      </c>
      <c r="AU508" s="2" t="s">
        <v>2555</v>
      </c>
      <c r="AV508" s="2" t="s">
        <v>2556</v>
      </c>
      <c r="AW508" s="2" t="s">
        <v>2557</v>
      </c>
      <c r="AX508" s="2">
        <v>0</v>
      </c>
      <c r="AY508" s="2" t="s">
        <v>2138</v>
      </c>
      <c r="AZ508" s="2" t="s">
        <v>3427</v>
      </c>
      <c r="BA508" s="2" t="s">
        <v>2073</v>
      </c>
      <c r="BB508" s="29">
        <v>-2.25</v>
      </c>
      <c r="BC508" s="29">
        <v>-0.02</v>
      </c>
      <c r="BD508" s="29">
        <v>-0.02</v>
      </c>
      <c r="BE508" s="29">
        <v>0</v>
      </c>
      <c r="BF508" s="29">
        <v>0</v>
      </c>
      <c r="BG508" s="29">
        <v>-2.29</v>
      </c>
      <c r="BH508" s="29">
        <f t="shared" si="308"/>
        <v>0</v>
      </c>
      <c r="BI508" s="29">
        <f t="shared" si="309"/>
        <v>0</v>
      </c>
      <c r="BJ508" s="29">
        <f t="shared" si="314"/>
        <v>-2.29</v>
      </c>
      <c r="BK508" s="29">
        <f>BJ508/INDEX('EX-Rate'!A:I,MATCH('TT BoM '!BL508,'EX-Rate'!B:B,0),COLUMN('EX-Rate'!E:E))</f>
        <v>-0.33067770926514295</v>
      </c>
      <c r="BL508" s="2" t="s">
        <v>2109</v>
      </c>
      <c r="BM508" s="2" t="str">
        <f t="shared" si="342"/>
        <v>LP</v>
      </c>
      <c r="BN508" s="2" t="s">
        <v>2558</v>
      </c>
      <c r="BO508" s="2" t="s">
        <v>2499</v>
      </c>
      <c r="BQ508" s="29">
        <v>-179280</v>
      </c>
      <c r="BR508" s="29">
        <v>-179280</v>
      </c>
      <c r="BS508" s="29"/>
      <c r="BT508" s="29">
        <v>0</v>
      </c>
      <c r="BU508" s="29">
        <v>0</v>
      </c>
      <c r="BV508" s="29">
        <v>0</v>
      </c>
      <c r="CC508" s="29">
        <f t="shared" si="315"/>
        <v>-0.33067770926514295</v>
      </c>
      <c r="CD508" s="29">
        <f t="shared" si="316"/>
        <v>-0.33067770926514295</v>
      </c>
      <c r="CE508" s="29">
        <f t="shared" si="317"/>
        <v>-0.33067770926514295</v>
      </c>
      <c r="CF508" s="29">
        <f t="shared" si="318"/>
        <v>-0.33067770926514295</v>
      </c>
      <c r="CG508" s="29">
        <f t="shared" si="319"/>
        <v>-0.33067770926514295</v>
      </c>
      <c r="CH508" s="29">
        <f t="shared" si="320"/>
        <v>-0.33067770926514295</v>
      </c>
      <c r="CI508" s="29">
        <f t="shared" si="321"/>
        <v>-0.33067770926514295</v>
      </c>
      <c r="CJ508" s="29">
        <f t="shared" si="322"/>
        <v>-0.33067770926514295</v>
      </c>
      <c r="CK508" s="29">
        <f t="shared" si="323"/>
        <v>-0.33067770926514295</v>
      </c>
      <c r="CL508" s="29">
        <f t="shared" si="324"/>
        <v>-0.33067770926514295</v>
      </c>
      <c r="CM508" s="29">
        <f t="shared" si="325"/>
        <v>-0.33067770926514295</v>
      </c>
      <c r="CN508" s="29">
        <f t="shared" si="326"/>
        <v>-0.33067770926514295</v>
      </c>
      <c r="CO508" s="29">
        <f t="shared" si="327"/>
        <v>-0.33067770926514295</v>
      </c>
      <c r="CQ508" s="29">
        <f t="shared" si="328"/>
        <v>-2.29</v>
      </c>
      <c r="CR508" s="29">
        <f t="shared" si="329"/>
        <v>-2.29</v>
      </c>
      <c r="CS508" s="29">
        <f t="shared" si="330"/>
        <v>-2.29</v>
      </c>
      <c r="CT508" s="29">
        <f t="shared" si="331"/>
        <v>-2.29</v>
      </c>
      <c r="CU508" s="29">
        <f t="shared" si="332"/>
        <v>-2.29</v>
      </c>
      <c r="CV508" s="29">
        <f t="shared" si="333"/>
        <v>-2.29</v>
      </c>
      <c r="CW508" s="29">
        <f t="shared" si="334"/>
        <v>-2.29</v>
      </c>
      <c r="CX508" s="29">
        <f t="shared" si="335"/>
        <v>-2.29</v>
      </c>
      <c r="CY508" s="29">
        <f t="shared" si="336"/>
        <v>-2.29</v>
      </c>
      <c r="CZ508" s="29">
        <f t="shared" si="337"/>
        <v>-2.29</v>
      </c>
      <c r="DA508" s="29">
        <f t="shared" si="338"/>
        <v>-2.29</v>
      </c>
      <c r="DB508" s="29">
        <f t="shared" si="339"/>
        <v>-2.29</v>
      </c>
      <c r="DC508" s="29">
        <f t="shared" si="340"/>
        <v>-2.29</v>
      </c>
    </row>
    <row r="509" spans="11:107" s="2" customFormat="1">
      <c r="K509" s="17" t="s">
        <v>18</v>
      </c>
      <c r="L509" s="17" t="s">
        <v>552</v>
      </c>
      <c r="M509" s="17" t="s">
        <v>20</v>
      </c>
      <c r="N509" s="2" t="str">
        <f t="shared" si="344"/>
        <v>ED8BF21208AA</v>
      </c>
      <c r="O509" s="2" t="str">
        <f t="shared" si="343"/>
        <v>AA</v>
      </c>
      <c r="P509" s="2" t="str">
        <f t="shared" si="345"/>
        <v>ED8B-F21208-AA</v>
      </c>
      <c r="Q509" s="2" t="s">
        <v>3305</v>
      </c>
      <c r="R509" s="2" t="s">
        <v>3306</v>
      </c>
      <c r="S509" s="2" t="s">
        <v>2378</v>
      </c>
      <c r="T509" s="2">
        <v>1</v>
      </c>
      <c r="U509" s="2">
        <v>1</v>
      </c>
      <c r="V509" s="2">
        <v>1</v>
      </c>
      <c r="W509" s="2">
        <v>1</v>
      </c>
      <c r="X509" s="2">
        <v>1</v>
      </c>
      <c r="Y509" s="2">
        <v>1</v>
      </c>
      <c r="Z509" s="2">
        <v>1</v>
      </c>
      <c r="AA509" s="2">
        <v>1</v>
      </c>
      <c r="AB509" s="2">
        <v>1</v>
      </c>
      <c r="AC509" s="2">
        <v>1</v>
      </c>
      <c r="AD509" s="2">
        <v>1</v>
      </c>
      <c r="AE509" s="2">
        <v>1</v>
      </c>
      <c r="AF509" s="2">
        <v>1</v>
      </c>
      <c r="AL509" s="2">
        <f t="shared" si="310"/>
        <v>1</v>
      </c>
      <c r="AM509" s="2" t="str">
        <f t="shared" si="311"/>
        <v>ED8B</v>
      </c>
      <c r="AN509" s="2" t="str">
        <f t="shared" si="312"/>
        <v>F21208</v>
      </c>
      <c r="AO509" s="2" t="str">
        <f t="shared" ref="AO509:AO518" si="346">TRIM(O509)</f>
        <v>AA</v>
      </c>
      <c r="AP509" s="2" t="str">
        <f t="shared" si="313"/>
        <v>ED8B-F21208-AA</v>
      </c>
      <c r="AQ509" s="2" t="s">
        <v>1672</v>
      </c>
      <c r="AR509" s="2" t="s">
        <v>1687</v>
      </c>
      <c r="AU509" s="2" t="s">
        <v>3713</v>
      </c>
      <c r="AV509" s="2" t="s">
        <v>3714</v>
      </c>
      <c r="AW509" s="2" t="s">
        <v>3715</v>
      </c>
      <c r="AY509" s="2" t="s">
        <v>1686</v>
      </c>
      <c r="AZ509" s="2" t="s">
        <v>2124</v>
      </c>
      <c r="BA509" s="2" t="s">
        <v>2073</v>
      </c>
      <c r="BB509" s="29"/>
      <c r="BC509" s="29"/>
      <c r="BD509" s="29"/>
      <c r="BE509" s="29"/>
      <c r="BF509" s="29"/>
      <c r="BG509" s="29">
        <v>-29.85</v>
      </c>
      <c r="BH509" s="29">
        <f t="shared" si="308"/>
        <v>0</v>
      </c>
      <c r="BI509" s="29">
        <f t="shared" si="309"/>
        <v>0</v>
      </c>
      <c r="BJ509" s="29">
        <f t="shared" si="314"/>
        <v>-29.85</v>
      </c>
      <c r="BK509" s="29">
        <f>BJ509/INDEX('EX-Rate'!A:I,MATCH('TT BoM '!BL509,'EX-Rate'!B:B,0),COLUMN('EX-Rate'!E:E))</f>
        <v>-4.3103622801591772</v>
      </c>
      <c r="BL509" s="2" t="s">
        <v>2109</v>
      </c>
      <c r="BM509" s="2" t="str">
        <f t="shared" si="342"/>
        <v>LP</v>
      </c>
      <c r="BN509" s="2" t="s">
        <v>3155</v>
      </c>
      <c r="BO509" s="2" t="s">
        <v>3156</v>
      </c>
      <c r="BQ509" s="29"/>
      <c r="BR509" s="29"/>
      <c r="BS509" s="29"/>
      <c r="BT509" s="29"/>
      <c r="BU509" s="29"/>
      <c r="BV509" s="29"/>
      <c r="CC509" s="29">
        <f t="shared" si="315"/>
        <v>-4.3103622801591772</v>
      </c>
      <c r="CD509" s="29">
        <f t="shared" si="316"/>
        <v>-4.3103622801591772</v>
      </c>
      <c r="CE509" s="29">
        <f t="shared" si="317"/>
        <v>-4.3103622801591772</v>
      </c>
      <c r="CF509" s="29">
        <f t="shared" si="318"/>
        <v>-4.3103622801591772</v>
      </c>
      <c r="CG509" s="29">
        <f t="shared" si="319"/>
        <v>-4.3103622801591772</v>
      </c>
      <c r="CH509" s="29">
        <f t="shared" si="320"/>
        <v>-4.3103622801591772</v>
      </c>
      <c r="CI509" s="29">
        <f t="shared" si="321"/>
        <v>-4.3103622801591772</v>
      </c>
      <c r="CJ509" s="29">
        <f t="shared" si="322"/>
        <v>-4.3103622801591772</v>
      </c>
      <c r="CK509" s="29">
        <f t="shared" si="323"/>
        <v>-4.3103622801591772</v>
      </c>
      <c r="CL509" s="29">
        <f t="shared" si="324"/>
        <v>-4.3103622801591772</v>
      </c>
      <c r="CM509" s="29">
        <f t="shared" si="325"/>
        <v>-4.3103622801591772</v>
      </c>
      <c r="CN509" s="29">
        <f t="shared" si="326"/>
        <v>-4.3103622801591772</v>
      </c>
      <c r="CO509" s="29">
        <f t="shared" si="327"/>
        <v>-4.3103622801591772</v>
      </c>
      <c r="CQ509" s="29">
        <f t="shared" si="328"/>
        <v>-29.85</v>
      </c>
      <c r="CR509" s="29">
        <f t="shared" si="329"/>
        <v>-29.85</v>
      </c>
      <c r="CS509" s="29">
        <f t="shared" si="330"/>
        <v>-29.85</v>
      </c>
      <c r="CT509" s="29">
        <f t="shared" si="331"/>
        <v>-29.85</v>
      </c>
      <c r="CU509" s="29">
        <f t="shared" si="332"/>
        <v>-29.85</v>
      </c>
      <c r="CV509" s="29">
        <f t="shared" si="333"/>
        <v>-29.85</v>
      </c>
      <c r="CW509" s="29">
        <f t="shared" si="334"/>
        <v>-29.85</v>
      </c>
      <c r="CX509" s="29">
        <f t="shared" si="335"/>
        <v>-29.85</v>
      </c>
      <c r="CY509" s="29">
        <f t="shared" si="336"/>
        <v>-29.85</v>
      </c>
      <c r="CZ509" s="29">
        <f t="shared" si="337"/>
        <v>-29.85</v>
      </c>
      <c r="DA509" s="29">
        <f t="shared" si="338"/>
        <v>-29.85</v>
      </c>
      <c r="DB509" s="29">
        <f t="shared" si="339"/>
        <v>-29.85</v>
      </c>
      <c r="DC509" s="29">
        <f t="shared" si="340"/>
        <v>-29.85</v>
      </c>
    </row>
    <row r="510" spans="11:107" s="2" customFormat="1">
      <c r="K510" s="17" t="s">
        <v>18</v>
      </c>
      <c r="L510" s="17" t="s">
        <v>553</v>
      </c>
      <c r="M510" s="17" t="s">
        <v>20</v>
      </c>
      <c r="N510" s="2" t="str">
        <f t="shared" si="344"/>
        <v>ED8BF21209AA</v>
      </c>
      <c r="O510" s="2" t="str">
        <f t="shared" si="343"/>
        <v>AA</v>
      </c>
      <c r="P510" s="2" t="str">
        <f t="shared" si="345"/>
        <v>ED8B-F21209-AA</v>
      </c>
      <c r="Q510" s="2" t="s">
        <v>3305</v>
      </c>
      <c r="R510" s="2" t="s">
        <v>3306</v>
      </c>
      <c r="S510" s="2" t="s">
        <v>2378</v>
      </c>
      <c r="T510" s="2">
        <v>1</v>
      </c>
      <c r="U510" s="2">
        <v>1</v>
      </c>
      <c r="V510" s="2">
        <v>1</v>
      </c>
      <c r="W510" s="2">
        <v>1</v>
      </c>
      <c r="X510" s="2">
        <v>1</v>
      </c>
      <c r="Y510" s="2">
        <v>1</v>
      </c>
      <c r="Z510" s="2">
        <v>1</v>
      </c>
      <c r="AA510" s="2">
        <v>1</v>
      </c>
      <c r="AB510" s="2">
        <v>1</v>
      </c>
      <c r="AC510" s="2">
        <v>1</v>
      </c>
      <c r="AD510" s="2">
        <v>1</v>
      </c>
      <c r="AE510" s="2">
        <v>1</v>
      </c>
      <c r="AF510" s="2">
        <v>1</v>
      </c>
      <c r="AL510" s="2">
        <f t="shared" si="310"/>
        <v>1</v>
      </c>
      <c r="AM510" s="2" t="str">
        <f t="shared" si="311"/>
        <v>ED8B</v>
      </c>
      <c r="AN510" s="2" t="str">
        <f t="shared" si="312"/>
        <v>F21209</v>
      </c>
      <c r="AO510" s="2" t="str">
        <f t="shared" si="346"/>
        <v>AA</v>
      </c>
      <c r="AP510" s="2" t="str">
        <f t="shared" si="313"/>
        <v>ED8B-F21209-AA</v>
      </c>
      <c r="AQ510" s="2" t="s">
        <v>1672</v>
      </c>
      <c r="AR510" s="2" t="s">
        <v>1687</v>
      </c>
      <c r="AU510" s="2" t="s">
        <v>3713</v>
      </c>
      <c r="AV510" s="2" t="s">
        <v>3714</v>
      </c>
      <c r="AW510" s="2" t="s">
        <v>3715</v>
      </c>
      <c r="AY510" s="2" t="s">
        <v>1686</v>
      </c>
      <c r="AZ510" s="2" t="s">
        <v>2124</v>
      </c>
      <c r="BA510" s="2" t="s">
        <v>2073</v>
      </c>
      <c r="BB510" s="29"/>
      <c r="BC510" s="29"/>
      <c r="BD510" s="29"/>
      <c r="BE510" s="29"/>
      <c r="BF510" s="29"/>
      <c r="BG510" s="29">
        <v>-29.85</v>
      </c>
      <c r="BH510" s="29">
        <f t="shared" si="308"/>
        <v>0</v>
      </c>
      <c r="BI510" s="29">
        <f t="shared" si="309"/>
        <v>0</v>
      </c>
      <c r="BJ510" s="29">
        <f t="shared" si="314"/>
        <v>-29.85</v>
      </c>
      <c r="BK510" s="29">
        <f>BJ510/INDEX('EX-Rate'!A:I,MATCH('TT BoM '!BL510,'EX-Rate'!B:B,0),COLUMN('EX-Rate'!E:E))</f>
        <v>-4.3103622801591772</v>
      </c>
      <c r="BL510" s="2" t="s">
        <v>2109</v>
      </c>
      <c r="BM510" s="2" t="str">
        <f t="shared" si="342"/>
        <v>LP</v>
      </c>
      <c r="BN510" s="2" t="s">
        <v>3155</v>
      </c>
      <c r="BO510" s="2" t="s">
        <v>3156</v>
      </c>
      <c r="BQ510" s="29"/>
      <c r="BR510" s="29"/>
      <c r="BS510" s="29"/>
      <c r="BT510" s="29"/>
      <c r="BU510" s="29"/>
      <c r="BV510" s="29"/>
      <c r="CC510" s="29">
        <f t="shared" si="315"/>
        <v>-4.3103622801591772</v>
      </c>
      <c r="CD510" s="29">
        <f t="shared" si="316"/>
        <v>-4.3103622801591772</v>
      </c>
      <c r="CE510" s="29">
        <f t="shared" si="317"/>
        <v>-4.3103622801591772</v>
      </c>
      <c r="CF510" s="29">
        <f t="shared" si="318"/>
        <v>-4.3103622801591772</v>
      </c>
      <c r="CG510" s="29">
        <f t="shared" si="319"/>
        <v>-4.3103622801591772</v>
      </c>
      <c r="CH510" s="29">
        <f t="shared" si="320"/>
        <v>-4.3103622801591772</v>
      </c>
      <c r="CI510" s="29">
        <f t="shared" si="321"/>
        <v>-4.3103622801591772</v>
      </c>
      <c r="CJ510" s="29">
        <f t="shared" si="322"/>
        <v>-4.3103622801591772</v>
      </c>
      <c r="CK510" s="29">
        <f t="shared" si="323"/>
        <v>-4.3103622801591772</v>
      </c>
      <c r="CL510" s="29">
        <f t="shared" si="324"/>
        <v>-4.3103622801591772</v>
      </c>
      <c r="CM510" s="29">
        <f t="shared" si="325"/>
        <v>-4.3103622801591772</v>
      </c>
      <c r="CN510" s="29">
        <f t="shared" si="326"/>
        <v>-4.3103622801591772</v>
      </c>
      <c r="CO510" s="29">
        <f t="shared" si="327"/>
        <v>-4.3103622801591772</v>
      </c>
      <c r="CQ510" s="29">
        <f t="shared" si="328"/>
        <v>-29.85</v>
      </c>
      <c r="CR510" s="29">
        <f t="shared" si="329"/>
        <v>-29.85</v>
      </c>
      <c r="CS510" s="29">
        <f t="shared" si="330"/>
        <v>-29.85</v>
      </c>
      <c r="CT510" s="29">
        <f t="shared" si="331"/>
        <v>-29.85</v>
      </c>
      <c r="CU510" s="29">
        <f t="shared" si="332"/>
        <v>-29.85</v>
      </c>
      <c r="CV510" s="29">
        <f t="shared" si="333"/>
        <v>-29.85</v>
      </c>
      <c r="CW510" s="29">
        <f t="shared" si="334"/>
        <v>-29.85</v>
      </c>
      <c r="CX510" s="29">
        <f t="shared" si="335"/>
        <v>-29.85</v>
      </c>
      <c r="CY510" s="29">
        <f t="shared" si="336"/>
        <v>-29.85</v>
      </c>
      <c r="CZ510" s="29">
        <f t="shared" si="337"/>
        <v>-29.85</v>
      </c>
      <c r="DA510" s="29">
        <f t="shared" si="338"/>
        <v>-29.85</v>
      </c>
      <c r="DB510" s="29">
        <f t="shared" si="339"/>
        <v>-29.85</v>
      </c>
      <c r="DC510" s="29">
        <f t="shared" si="340"/>
        <v>-29.85</v>
      </c>
    </row>
    <row r="511" spans="11:107" s="2" customFormat="1">
      <c r="K511" s="17" t="s">
        <v>18</v>
      </c>
      <c r="L511" s="17" t="s">
        <v>554</v>
      </c>
      <c r="M511" s="17" t="s">
        <v>20</v>
      </c>
      <c r="N511" s="2" t="str">
        <f t="shared" si="344"/>
        <v>ED8BF21410AA</v>
      </c>
      <c r="O511" s="2" t="str">
        <f t="shared" si="343"/>
        <v>AA</v>
      </c>
      <c r="P511" s="2" t="str">
        <f t="shared" si="345"/>
        <v>ED8B-F21410-AA</v>
      </c>
      <c r="Q511" s="2" t="s">
        <v>3305</v>
      </c>
      <c r="R511" s="2" t="s">
        <v>3306</v>
      </c>
      <c r="S511" s="2" t="s">
        <v>3158</v>
      </c>
      <c r="T511" s="2">
        <v>1</v>
      </c>
      <c r="U511" s="2">
        <v>1</v>
      </c>
      <c r="V511" s="2">
        <v>1</v>
      </c>
      <c r="W511" s="2">
        <v>1</v>
      </c>
      <c r="X511" s="2">
        <v>1</v>
      </c>
      <c r="Y511" s="2">
        <v>1</v>
      </c>
      <c r="Z511" s="2">
        <v>1</v>
      </c>
      <c r="AA511" s="2">
        <v>1</v>
      </c>
      <c r="AB511" s="2">
        <v>1</v>
      </c>
      <c r="AC511" s="2">
        <v>1</v>
      </c>
      <c r="AD511" s="2">
        <v>1</v>
      </c>
      <c r="AE511" s="2">
        <v>1</v>
      </c>
      <c r="AF511" s="2">
        <v>1</v>
      </c>
      <c r="AL511" s="2">
        <f t="shared" si="310"/>
        <v>1</v>
      </c>
      <c r="AM511" s="2" t="str">
        <f t="shared" si="311"/>
        <v>ED8B</v>
      </c>
      <c r="AN511" s="2" t="str">
        <f t="shared" si="312"/>
        <v>F21410</v>
      </c>
      <c r="AO511" s="2" t="str">
        <f t="shared" si="346"/>
        <v>AA</v>
      </c>
      <c r="AP511" s="2" t="str">
        <f t="shared" si="313"/>
        <v>ED8B-F21410-AA</v>
      </c>
      <c r="AQ511" s="2" t="s">
        <v>1672</v>
      </c>
      <c r="AR511" s="2" t="s">
        <v>1687</v>
      </c>
      <c r="AU511" s="2" t="s">
        <v>3716</v>
      </c>
      <c r="AV511" s="2" t="s">
        <v>3717</v>
      </c>
      <c r="AW511" s="2" t="s">
        <v>3718</v>
      </c>
      <c r="AY511" s="2" t="s">
        <v>1686</v>
      </c>
      <c r="AZ511" s="2" t="s">
        <v>2124</v>
      </c>
      <c r="BA511" s="2" t="s">
        <v>2073</v>
      </c>
      <c r="BB511" s="29"/>
      <c r="BC511" s="29"/>
      <c r="BD511" s="29"/>
      <c r="BE511" s="29"/>
      <c r="BF511" s="29"/>
      <c r="BG511" s="29">
        <v>-22.63</v>
      </c>
      <c r="BH511" s="29">
        <f t="shared" si="308"/>
        <v>0</v>
      </c>
      <c r="BI511" s="29">
        <f t="shared" si="309"/>
        <v>0</v>
      </c>
      <c r="BJ511" s="29">
        <f t="shared" si="314"/>
        <v>-22.63</v>
      </c>
      <c r="BK511" s="29">
        <f>BJ511/INDEX('EX-Rate'!A:I,MATCH('TT BoM '!BL511,'EX-Rate'!B:B,0),COLUMN('EX-Rate'!E:E))</f>
        <v>-3.2677888911223509</v>
      </c>
      <c r="BL511" s="2" t="s">
        <v>2109</v>
      </c>
      <c r="BM511" s="2" t="str">
        <f t="shared" si="342"/>
        <v>LP</v>
      </c>
      <c r="BN511" s="2" t="s">
        <v>3157</v>
      </c>
      <c r="BO511" s="2" t="s">
        <v>3158</v>
      </c>
      <c r="BQ511" s="29"/>
      <c r="BR511" s="29"/>
      <c r="BS511" s="29"/>
      <c r="BT511" s="29"/>
      <c r="BU511" s="29"/>
      <c r="BV511" s="29"/>
      <c r="CC511" s="29">
        <f t="shared" si="315"/>
        <v>-3.2677888911223509</v>
      </c>
      <c r="CD511" s="29">
        <f t="shared" si="316"/>
        <v>-3.2677888911223509</v>
      </c>
      <c r="CE511" s="29">
        <f t="shared" si="317"/>
        <v>-3.2677888911223509</v>
      </c>
      <c r="CF511" s="29">
        <f t="shared" si="318"/>
        <v>-3.2677888911223509</v>
      </c>
      <c r="CG511" s="29">
        <f t="shared" si="319"/>
        <v>-3.2677888911223509</v>
      </c>
      <c r="CH511" s="29">
        <f t="shared" si="320"/>
        <v>-3.2677888911223509</v>
      </c>
      <c r="CI511" s="29">
        <f t="shared" si="321"/>
        <v>-3.2677888911223509</v>
      </c>
      <c r="CJ511" s="29">
        <f t="shared" si="322"/>
        <v>-3.2677888911223509</v>
      </c>
      <c r="CK511" s="29">
        <f t="shared" si="323"/>
        <v>-3.2677888911223509</v>
      </c>
      <c r="CL511" s="29">
        <f t="shared" si="324"/>
        <v>-3.2677888911223509</v>
      </c>
      <c r="CM511" s="29">
        <f t="shared" si="325"/>
        <v>-3.2677888911223509</v>
      </c>
      <c r="CN511" s="29">
        <f t="shared" si="326"/>
        <v>-3.2677888911223509</v>
      </c>
      <c r="CO511" s="29">
        <f t="shared" si="327"/>
        <v>-3.2677888911223509</v>
      </c>
      <c r="CQ511" s="29">
        <f t="shared" si="328"/>
        <v>-22.63</v>
      </c>
      <c r="CR511" s="29">
        <f t="shared" si="329"/>
        <v>-22.63</v>
      </c>
      <c r="CS511" s="29">
        <f t="shared" si="330"/>
        <v>-22.63</v>
      </c>
      <c r="CT511" s="29">
        <f t="shared" si="331"/>
        <v>-22.63</v>
      </c>
      <c r="CU511" s="29">
        <f t="shared" si="332"/>
        <v>-22.63</v>
      </c>
      <c r="CV511" s="29">
        <f t="shared" si="333"/>
        <v>-22.63</v>
      </c>
      <c r="CW511" s="29">
        <f t="shared" si="334"/>
        <v>-22.63</v>
      </c>
      <c r="CX511" s="29">
        <f t="shared" si="335"/>
        <v>-22.63</v>
      </c>
      <c r="CY511" s="29">
        <f t="shared" si="336"/>
        <v>-22.63</v>
      </c>
      <c r="CZ511" s="29">
        <f t="shared" si="337"/>
        <v>-22.63</v>
      </c>
      <c r="DA511" s="29">
        <f t="shared" si="338"/>
        <v>-22.63</v>
      </c>
      <c r="DB511" s="29">
        <f t="shared" si="339"/>
        <v>-22.63</v>
      </c>
      <c r="DC511" s="29">
        <f t="shared" si="340"/>
        <v>-22.63</v>
      </c>
    </row>
    <row r="512" spans="11:107" s="2" customFormat="1">
      <c r="K512" s="17" t="s">
        <v>18</v>
      </c>
      <c r="L512" s="17" t="s">
        <v>555</v>
      </c>
      <c r="M512" s="17" t="s">
        <v>20</v>
      </c>
      <c r="N512" s="2" t="str">
        <f t="shared" si="344"/>
        <v>ED8BF21411AA</v>
      </c>
      <c r="O512" s="2" t="str">
        <f t="shared" si="343"/>
        <v>AA</v>
      </c>
      <c r="P512" s="2" t="str">
        <f t="shared" si="345"/>
        <v>ED8B-F21411-AA</v>
      </c>
      <c r="Q512" s="2" t="s">
        <v>3305</v>
      </c>
      <c r="R512" s="2" t="s">
        <v>3306</v>
      </c>
      <c r="S512" s="2" t="s">
        <v>3158</v>
      </c>
      <c r="T512" s="2">
        <v>1</v>
      </c>
      <c r="U512" s="2">
        <v>1</v>
      </c>
      <c r="V512" s="2">
        <v>1</v>
      </c>
      <c r="W512" s="2">
        <v>1</v>
      </c>
      <c r="X512" s="2">
        <v>1</v>
      </c>
      <c r="Y512" s="2">
        <v>1</v>
      </c>
      <c r="Z512" s="2">
        <v>1</v>
      </c>
      <c r="AA512" s="2">
        <v>1</v>
      </c>
      <c r="AB512" s="2">
        <v>1</v>
      </c>
      <c r="AC512" s="2">
        <v>1</v>
      </c>
      <c r="AD512" s="2">
        <v>1</v>
      </c>
      <c r="AE512" s="2">
        <v>1</v>
      </c>
      <c r="AF512" s="2">
        <v>1</v>
      </c>
      <c r="AL512" s="2">
        <f t="shared" si="310"/>
        <v>1</v>
      </c>
      <c r="AM512" s="2" t="str">
        <f t="shared" si="311"/>
        <v>ED8B</v>
      </c>
      <c r="AN512" s="2" t="str">
        <f t="shared" si="312"/>
        <v>F21411</v>
      </c>
      <c r="AO512" s="2" t="str">
        <f t="shared" si="346"/>
        <v>AA</v>
      </c>
      <c r="AP512" s="2" t="str">
        <f t="shared" si="313"/>
        <v>ED8B-F21411-AA</v>
      </c>
      <c r="AQ512" s="2" t="s">
        <v>1672</v>
      </c>
      <c r="AR512" s="2" t="s">
        <v>1687</v>
      </c>
      <c r="AU512" s="2" t="s">
        <v>3716</v>
      </c>
      <c r="AV512" s="2" t="s">
        <v>3717</v>
      </c>
      <c r="AW512" s="2" t="s">
        <v>3718</v>
      </c>
      <c r="AY512" s="2" t="s">
        <v>1686</v>
      </c>
      <c r="AZ512" s="2" t="s">
        <v>2124</v>
      </c>
      <c r="BA512" s="2" t="s">
        <v>2073</v>
      </c>
      <c r="BB512" s="29"/>
      <c r="BC512" s="29"/>
      <c r="BD512" s="29"/>
      <c r="BE512" s="29"/>
      <c r="BF512" s="29"/>
      <c r="BG512" s="29">
        <v>-22.63</v>
      </c>
      <c r="BH512" s="29">
        <f t="shared" si="308"/>
        <v>0</v>
      </c>
      <c r="BI512" s="29">
        <f t="shared" si="309"/>
        <v>0</v>
      </c>
      <c r="BJ512" s="29">
        <f t="shared" si="314"/>
        <v>-22.63</v>
      </c>
      <c r="BK512" s="29">
        <f>BJ512/INDEX('EX-Rate'!A:I,MATCH('TT BoM '!BL512,'EX-Rate'!B:B,0),COLUMN('EX-Rate'!E:E))</f>
        <v>-3.2677888911223509</v>
      </c>
      <c r="BL512" s="2" t="s">
        <v>2109</v>
      </c>
      <c r="BM512" s="2" t="str">
        <f t="shared" si="342"/>
        <v>LP</v>
      </c>
      <c r="BN512" s="2" t="s">
        <v>3157</v>
      </c>
      <c r="BO512" s="2" t="s">
        <v>3158</v>
      </c>
      <c r="BQ512" s="29"/>
      <c r="BR512" s="29"/>
      <c r="BS512" s="29"/>
      <c r="BT512" s="29"/>
      <c r="BU512" s="29"/>
      <c r="BV512" s="29"/>
      <c r="CC512" s="29">
        <f t="shared" si="315"/>
        <v>-3.2677888911223509</v>
      </c>
      <c r="CD512" s="29">
        <f t="shared" si="316"/>
        <v>-3.2677888911223509</v>
      </c>
      <c r="CE512" s="29">
        <f t="shared" si="317"/>
        <v>-3.2677888911223509</v>
      </c>
      <c r="CF512" s="29">
        <f t="shared" si="318"/>
        <v>-3.2677888911223509</v>
      </c>
      <c r="CG512" s="29">
        <f t="shared" si="319"/>
        <v>-3.2677888911223509</v>
      </c>
      <c r="CH512" s="29">
        <f t="shared" si="320"/>
        <v>-3.2677888911223509</v>
      </c>
      <c r="CI512" s="29">
        <f t="shared" si="321"/>
        <v>-3.2677888911223509</v>
      </c>
      <c r="CJ512" s="29">
        <f t="shared" si="322"/>
        <v>-3.2677888911223509</v>
      </c>
      <c r="CK512" s="29">
        <f t="shared" si="323"/>
        <v>-3.2677888911223509</v>
      </c>
      <c r="CL512" s="29">
        <f t="shared" si="324"/>
        <v>-3.2677888911223509</v>
      </c>
      <c r="CM512" s="29">
        <f t="shared" si="325"/>
        <v>-3.2677888911223509</v>
      </c>
      <c r="CN512" s="29">
        <f t="shared" si="326"/>
        <v>-3.2677888911223509</v>
      </c>
      <c r="CO512" s="29">
        <f t="shared" si="327"/>
        <v>-3.2677888911223509</v>
      </c>
      <c r="CQ512" s="29">
        <f t="shared" si="328"/>
        <v>-22.63</v>
      </c>
      <c r="CR512" s="29">
        <f t="shared" si="329"/>
        <v>-22.63</v>
      </c>
      <c r="CS512" s="29">
        <f t="shared" si="330"/>
        <v>-22.63</v>
      </c>
      <c r="CT512" s="29">
        <f t="shared" si="331"/>
        <v>-22.63</v>
      </c>
      <c r="CU512" s="29">
        <f t="shared" si="332"/>
        <v>-22.63</v>
      </c>
      <c r="CV512" s="29">
        <f t="shared" si="333"/>
        <v>-22.63</v>
      </c>
      <c r="CW512" s="29">
        <f t="shared" si="334"/>
        <v>-22.63</v>
      </c>
      <c r="CX512" s="29">
        <f t="shared" si="335"/>
        <v>-22.63</v>
      </c>
      <c r="CY512" s="29">
        <f t="shared" si="336"/>
        <v>-22.63</v>
      </c>
      <c r="CZ512" s="29">
        <f t="shared" si="337"/>
        <v>-22.63</v>
      </c>
      <c r="DA512" s="29">
        <f t="shared" si="338"/>
        <v>-22.63</v>
      </c>
      <c r="DB512" s="29">
        <f t="shared" si="339"/>
        <v>-22.63</v>
      </c>
      <c r="DC512" s="29">
        <f t="shared" si="340"/>
        <v>-22.63</v>
      </c>
    </row>
    <row r="513" spans="11:107" s="2" customFormat="1">
      <c r="K513" s="17" t="s">
        <v>18</v>
      </c>
      <c r="L513" s="17" t="s">
        <v>556</v>
      </c>
      <c r="M513" s="17" t="s">
        <v>56</v>
      </c>
      <c r="N513" s="2" t="str">
        <f t="shared" si="344"/>
        <v>ED8BF21468AB</v>
      </c>
      <c r="O513" s="2" t="str">
        <f t="shared" si="343"/>
        <v>AB</v>
      </c>
      <c r="P513" s="2" t="str">
        <f t="shared" si="345"/>
        <v>ED8B-F21468-AB</v>
      </c>
      <c r="Q513" s="2" t="s">
        <v>3305</v>
      </c>
      <c r="R513" s="2" t="s">
        <v>3306</v>
      </c>
      <c r="S513" s="2" t="s">
        <v>2378</v>
      </c>
      <c r="T513" s="2">
        <v>1</v>
      </c>
      <c r="U513" s="2">
        <v>1</v>
      </c>
      <c r="V513" s="2">
        <v>1</v>
      </c>
      <c r="W513" s="2">
        <v>1</v>
      </c>
      <c r="X513" s="2">
        <v>1</v>
      </c>
      <c r="Y513" s="2">
        <v>1</v>
      </c>
      <c r="Z513" s="2">
        <v>1</v>
      </c>
      <c r="AA513" s="2">
        <v>1</v>
      </c>
      <c r="AB513" s="2">
        <v>1</v>
      </c>
      <c r="AC513" s="2">
        <v>1</v>
      </c>
      <c r="AD513" s="2">
        <v>1</v>
      </c>
      <c r="AE513" s="2">
        <v>1</v>
      </c>
      <c r="AF513" s="2">
        <v>1</v>
      </c>
      <c r="AL513" s="2">
        <f t="shared" si="310"/>
        <v>1</v>
      </c>
      <c r="AM513" s="2" t="str">
        <f t="shared" si="311"/>
        <v>ED8B</v>
      </c>
      <c r="AN513" s="2" t="str">
        <f t="shared" si="312"/>
        <v>F21468</v>
      </c>
      <c r="AO513" s="2" t="str">
        <f t="shared" si="346"/>
        <v>AB</v>
      </c>
      <c r="AP513" s="2" t="str">
        <f t="shared" si="313"/>
        <v>ED8B-F21468-AB</v>
      </c>
      <c r="AQ513" s="2" t="s">
        <v>1672</v>
      </c>
      <c r="AR513" s="2" t="s">
        <v>1687</v>
      </c>
      <c r="AU513" s="2" t="s">
        <v>3719</v>
      </c>
      <c r="AV513" s="2" t="s">
        <v>3720</v>
      </c>
      <c r="AW513" s="2" t="s">
        <v>3721</v>
      </c>
      <c r="AY513" s="2" t="s">
        <v>1686</v>
      </c>
      <c r="AZ513" s="2" t="s">
        <v>2124</v>
      </c>
      <c r="BA513" s="2" t="s">
        <v>2073</v>
      </c>
      <c r="BB513" s="29"/>
      <c r="BC513" s="29"/>
      <c r="BD513" s="29"/>
      <c r="BE513" s="29"/>
      <c r="BF513" s="29"/>
      <c r="BG513" s="29">
        <v>-4.7699999999999996</v>
      </c>
      <c r="BH513" s="29">
        <f t="shared" si="308"/>
        <v>0</v>
      </c>
      <c r="BI513" s="29">
        <f t="shared" si="309"/>
        <v>0</v>
      </c>
      <c r="BJ513" s="29">
        <f t="shared" si="314"/>
        <v>-4.7699999999999996</v>
      </c>
      <c r="BK513" s="29">
        <f>BJ513/INDEX('EX-Rate'!A:I,MATCH('TT BoM '!BL513,'EX-Rate'!B:B,0),COLUMN('EX-Rate'!E:E))</f>
        <v>-0.68879156034704436</v>
      </c>
      <c r="BL513" s="2" t="s">
        <v>2109</v>
      </c>
      <c r="BM513" s="2" t="str">
        <f t="shared" si="342"/>
        <v>LP</v>
      </c>
      <c r="BN513" s="2" t="s">
        <v>3155</v>
      </c>
      <c r="BO513" s="2" t="s">
        <v>3156</v>
      </c>
      <c r="BQ513" s="29"/>
      <c r="BR513" s="29"/>
      <c r="BS513" s="29"/>
      <c r="BT513" s="29"/>
      <c r="BU513" s="29"/>
      <c r="BV513" s="29"/>
      <c r="CC513" s="29">
        <f t="shared" si="315"/>
        <v>-0.68879156034704436</v>
      </c>
      <c r="CD513" s="29">
        <f t="shared" si="316"/>
        <v>-0.68879156034704436</v>
      </c>
      <c r="CE513" s="29">
        <f t="shared" si="317"/>
        <v>-0.68879156034704436</v>
      </c>
      <c r="CF513" s="29">
        <f t="shared" si="318"/>
        <v>-0.68879156034704436</v>
      </c>
      <c r="CG513" s="29">
        <f t="shared" si="319"/>
        <v>-0.68879156034704436</v>
      </c>
      <c r="CH513" s="29">
        <f t="shared" si="320"/>
        <v>-0.68879156034704436</v>
      </c>
      <c r="CI513" s="29">
        <f t="shared" si="321"/>
        <v>-0.68879156034704436</v>
      </c>
      <c r="CJ513" s="29">
        <f t="shared" si="322"/>
        <v>-0.68879156034704436</v>
      </c>
      <c r="CK513" s="29">
        <f t="shared" si="323"/>
        <v>-0.68879156034704436</v>
      </c>
      <c r="CL513" s="29">
        <f t="shared" si="324"/>
        <v>-0.68879156034704436</v>
      </c>
      <c r="CM513" s="29">
        <f t="shared" si="325"/>
        <v>-0.68879156034704436</v>
      </c>
      <c r="CN513" s="29">
        <f t="shared" si="326"/>
        <v>-0.68879156034704436</v>
      </c>
      <c r="CO513" s="29">
        <f t="shared" si="327"/>
        <v>-0.68879156034704436</v>
      </c>
      <c r="CQ513" s="29">
        <f t="shared" si="328"/>
        <v>-4.7699999999999996</v>
      </c>
      <c r="CR513" s="29">
        <f t="shared" si="329"/>
        <v>-4.7699999999999996</v>
      </c>
      <c r="CS513" s="29">
        <f t="shared" si="330"/>
        <v>-4.7699999999999996</v>
      </c>
      <c r="CT513" s="29">
        <f t="shared" si="331"/>
        <v>-4.7699999999999996</v>
      </c>
      <c r="CU513" s="29">
        <f t="shared" si="332"/>
        <v>-4.7699999999999996</v>
      </c>
      <c r="CV513" s="29">
        <f t="shared" si="333"/>
        <v>-4.7699999999999996</v>
      </c>
      <c r="CW513" s="29">
        <f t="shared" si="334"/>
        <v>-4.7699999999999996</v>
      </c>
      <c r="CX513" s="29">
        <f t="shared" si="335"/>
        <v>-4.7699999999999996</v>
      </c>
      <c r="CY513" s="29">
        <f t="shared" si="336"/>
        <v>-4.7699999999999996</v>
      </c>
      <c r="CZ513" s="29">
        <f t="shared" si="337"/>
        <v>-4.7699999999999996</v>
      </c>
      <c r="DA513" s="29">
        <f t="shared" si="338"/>
        <v>-4.7699999999999996</v>
      </c>
      <c r="DB513" s="29">
        <f t="shared" si="339"/>
        <v>-4.7699999999999996</v>
      </c>
      <c r="DC513" s="29">
        <f t="shared" si="340"/>
        <v>-4.7699999999999996</v>
      </c>
    </row>
    <row r="514" spans="11:107" s="2" customFormat="1">
      <c r="K514" s="17" t="s">
        <v>18</v>
      </c>
      <c r="L514" s="17" t="s">
        <v>557</v>
      </c>
      <c r="M514" s="17" t="s">
        <v>56</v>
      </c>
      <c r="N514" s="2" t="str">
        <f t="shared" si="344"/>
        <v>ED8BF21469AB</v>
      </c>
      <c r="O514" s="2" t="str">
        <f t="shared" si="343"/>
        <v>AB</v>
      </c>
      <c r="P514" s="2" t="str">
        <f t="shared" si="345"/>
        <v>ED8B-F21469-AB</v>
      </c>
      <c r="Q514" s="2" t="s">
        <v>3305</v>
      </c>
      <c r="R514" s="2" t="s">
        <v>3306</v>
      </c>
      <c r="S514" s="2" t="s">
        <v>2378</v>
      </c>
      <c r="T514" s="2">
        <v>1</v>
      </c>
      <c r="U514" s="2">
        <v>1</v>
      </c>
      <c r="V514" s="2">
        <v>1</v>
      </c>
      <c r="W514" s="2">
        <v>1</v>
      </c>
      <c r="X514" s="2">
        <v>1</v>
      </c>
      <c r="Y514" s="2">
        <v>1</v>
      </c>
      <c r="Z514" s="2">
        <v>1</v>
      </c>
      <c r="AA514" s="2">
        <v>1</v>
      </c>
      <c r="AB514" s="2">
        <v>1</v>
      </c>
      <c r="AC514" s="2">
        <v>1</v>
      </c>
      <c r="AD514" s="2">
        <v>1</v>
      </c>
      <c r="AE514" s="2">
        <v>1</v>
      </c>
      <c r="AF514" s="2">
        <v>1</v>
      </c>
      <c r="AL514" s="2">
        <f t="shared" si="310"/>
        <v>1</v>
      </c>
      <c r="AM514" s="2" t="str">
        <f t="shared" si="311"/>
        <v>ED8B</v>
      </c>
      <c r="AN514" s="2" t="str">
        <f t="shared" si="312"/>
        <v>F21469</v>
      </c>
      <c r="AO514" s="2" t="str">
        <f t="shared" si="346"/>
        <v>AB</v>
      </c>
      <c r="AP514" s="2" t="str">
        <f t="shared" si="313"/>
        <v>ED8B-F21469-AB</v>
      </c>
      <c r="AQ514" s="2" t="s">
        <v>1672</v>
      </c>
      <c r="AR514" s="2" t="s">
        <v>1687</v>
      </c>
      <c r="AU514" s="2" t="s">
        <v>3719</v>
      </c>
      <c r="AV514" s="2" t="s">
        <v>3720</v>
      </c>
      <c r="AW514" s="2" t="s">
        <v>3721</v>
      </c>
      <c r="AY514" s="2" t="s">
        <v>1686</v>
      </c>
      <c r="AZ514" s="2" t="s">
        <v>2124</v>
      </c>
      <c r="BA514" s="2" t="s">
        <v>2073</v>
      </c>
      <c r="BB514" s="29"/>
      <c r="BC514" s="29"/>
      <c r="BD514" s="29"/>
      <c r="BE514" s="29"/>
      <c r="BF514" s="29"/>
      <c r="BG514" s="29">
        <v>-4.7699999999999996</v>
      </c>
      <c r="BH514" s="29">
        <f t="shared" si="308"/>
        <v>0</v>
      </c>
      <c r="BI514" s="29">
        <f t="shared" si="309"/>
        <v>0</v>
      </c>
      <c r="BJ514" s="29">
        <f t="shared" si="314"/>
        <v>-4.7699999999999996</v>
      </c>
      <c r="BK514" s="29">
        <f>BJ514/INDEX('EX-Rate'!A:I,MATCH('TT BoM '!BL514,'EX-Rate'!B:B,0),COLUMN('EX-Rate'!E:E))</f>
        <v>-0.68879156034704436</v>
      </c>
      <c r="BL514" s="2" t="s">
        <v>2109</v>
      </c>
      <c r="BM514" s="2" t="str">
        <f t="shared" si="342"/>
        <v>LP</v>
      </c>
      <c r="BN514" s="2" t="s">
        <v>3155</v>
      </c>
      <c r="BO514" s="2" t="s">
        <v>3156</v>
      </c>
      <c r="BQ514" s="29"/>
      <c r="BR514" s="29"/>
      <c r="BS514" s="29"/>
      <c r="BT514" s="29"/>
      <c r="BU514" s="29"/>
      <c r="BV514" s="29"/>
      <c r="CC514" s="29">
        <f t="shared" si="315"/>
        <v>-0.68879156034704436</v>
      </c>
      <c r="CD514" s="29">
        <f t="shared" si="316"/>
        <v>-0.68879156034704436</v>
      </c>
      <c r="CE514" s="29">
        <f t="shared" si="317"/>
        <v>-0.68879156034704436</v>
      </c>
      <c r="CF514" s="29">
        <f t="shared" si="318"/>
        <v>-0.68879156034704436</v>
      </c>
      <c r="CG514" s="29">
        <f t="shared" si="319"/>
        <v>-0.68879156034704436</v>
      </c>
      <c r="CH514" s="29">
        <f t="shared" si="320"/>
        <v>-0.68879156034704436</v>
      </c>
      <c r="CI514" s="29">
        <f t="shared" si="321"/>
        <v>-0.68879156034704436</v>
      </c>
      <c r="CJ514" s="29">
        <f t="shared" si="322"/>
        <v>-0.68879156034704436</v>
      </c>
      <c r="CK514" s="29">
        <f t="shared" si="323"/>
        <v>-0.68879156034704436</v>
      </c>
      <c r="CL514" s="29">
        <f t="shared" si="324"/>
        <v>-0.68879156034704436</v>
      </c>
      <c r="CM514" s="29">
        <f t="shared" si="325"/>
        <v>-0.68879156034704436</v>
      </c>
      <c r="CN514" s="29">
        <f t="shared" si="326"/>
        <v>-0.68879156034704436</v>
      </c>
      <c r="CO514" s="29">
        <f t="shared" si="327"/>
        <v>-0.68879156034704436</v>
      </c>
      <c r="CQ514" s="29">
        <f t="shared" si="328"/>
        <v>-4.7699999999999996</v>
      </c>
      <c r="CR514" s="29">
        <f t="shared" si="329"/>
        <v>-4.7699999999999996</v>
      </c>
      <c r="CS514" s="29">
        <f t="shared" si="330"/>
        <v>-4.7699999999999996</v>
      </c>
      <c r="CT514" s="29">
        <f t="shared" si="331"/>
        <v>-4.7699999999999996</v>
      </c>
      <c r="CU514" s="29">
        <f t="shared" si="332"/>
        <v>-4.7699999999999996</v>
      </c>
      <c r="CV514" s="29">
        <f t="shared" si="333"/>
        <v>-4.7699999999999996</v>
      </c>
      <c r="CW514" s="29">
        <f t="shared" si="334"/>
        <v>-4.7699999999999996</v>
      </c>
      <c r="CX514" s="29">
        <f t="shared" si="335"/>
        <v>-4.7699999999999996</v>
      </c>
      <c r="CY514" s="29">
        <f t="shared" si="336"/>
        <v>-4.7699999999999996</v>
      </c>
      <c r="CZ514" s="29">
        <f t="shared" si="337"/>
        <v>-4.7699999999999996</v>
      </c>
      <c r="DA514" s="29">
        <f t="shared" si="338"/>
        <v>-4.7699999999999996</v>
      </c>
      <c r="DB514" s="29">
        <f t="shared" si="339"/>
        <v>-4.7699999999999996</v>
      </c>
      <c r="DC514" s="29">
        <f t="shared" si="340"/>
        <v>-4.7699999999999996</v>
      </c>
    </row>
    <row r="515" spans="11:107" s="2" customFormat="1">
      <c r="K515" s="17" t="s">
        <v>18</v>
      </c>
      <c r="L515" s="17" t="s">
        <v>558</v>
      </c>
      <c r="M515" s="17" t="s">
        <v>20</v>
      </c>
      <c r="N515" s="2" t="str">
        <f t="shared" si="344"/>
        <v>ED8BF21724AA</v>
      </c>
      <c r="O515" s="2" t="str">
        <f t="shared" si="343"/>
        <v>AA</v>
      </c>
      <c r="P515" s="2" t="str">
        <f t="shared" si="345"/>
        <v>ED8B-F21724-AA</v>
      </c>
      <c r="Q515" s="2" t="s">
        <v>1375</v>
      </c>
      <c r="R515" s="2" t="s">
        <v>1375</v>
      </c>
      <c r="S515" s="2" t="s">
        <v>1375</v>
      </c>
      <c r="T515" s="2">
        <v>1</v>
      </c>
      <c r="U515" s="2">
        <v>1</v>
      </c>
      <c r="V515" s="2">
        <v>1</v>
      </c>
      <c r="W515" s="2">
        <v>1</v>
      </c>
      <c r="X515" s="2">
        <v>1</v>
      </c>
      <c r="Y515" s="2">
        <v>1</v>
      </c>
      <c r="Z515" s="2">
        <v>1</v>
      </c>
      <c r="AA515" s="2">
        <v>1</v>
      </c>
      <c r="AB515" s="2">
        <v>1</v>
      </c>
      <c r="AC515" s="2">
        <v>1</v>
      </c>
      <c r="AD515" s="2">
        <v>1</v>
      </c>
      <c r="AE515" s="2">
        <v>1</v>
      </c>
      <c r="AF515" s="2">
        <v>1</v>
      </c>
      <c r="AL515" s="2">
        <f t="shared" si="310"/>
        <v>1</v>
      </c>
      <c r="AM515" s="2" t="str">
        <f t="shared" si="311"/>
        <v>ED8B</v>
      </c>
      <c r="AN515" s="2" t="str">
        <f t="shared" si="312"/>
        <v>F21724</v>
      </c>
      <c r="AO515" s="2" t="str">
        <f t="shared" si="346"/>
        <v>AA</v>
      </c>
      <c r="AP515" s="2" t="str">
        <f t="shared" si="313"/>
        <v>ED8B-F21724-AA</v>
      </c>
      <c r="AQ515" s="2" t="s">
        <v>2068</v>
      </c>
      <c r="AR515" s="2" t="s">
        <v>2069</v>
      </c>
      <c r="AU515" s="2" t="s">
        <v>2066</v>
      </c>
      <c r="AV515" s="2" t="s">
        <v>2074</v>
      </c>
      <c r="AW515" s="2" t="s">
        <v>2081</v>
      </c>
      <c r="AX515" s="71" t="s">
        <v>2081</v>
      </c>
      <c r="AZ515" s="2" t="s">
        <v>3427</v>
      </c>
      <c r="BA515" s="2" t="s">
        <v>2073</v>
      </c>
      <c r="BB515" s="29"/>
      <c r="BC515" s="29"/>
      <c r="BD515" s="29"/>
      <c r="BE515" s="29"/>
      <c r="BF515" s="29"/>
      <c r="BG515" s="29">
        <v>-45.48</v>
      </c>
      <c r="BH515" s="29">
        <f t="shared" si="308"/>
        <v>0</v>
      </c>
      <c r="BI515" s="29">
        <f t="shared" si="309"/>
        <v>0</v>
      </c>
      <c r="BJ515" s="29">
        <f t="shared" si="314"/>
        <v>-45.48</v>
      </c>
      <c r="BK515" s="29">
        <f>BJ515/INDEX('EX-Rate'!A:I,MATCH('TT BoM '!BL515,'EX-Rate'!B:B,0),COLUMN('EX-Rate'!E:E))</f>
        <v>-6.5673459464535799</v>
      </c>
      <c r="BL515" s="2" t="s">
        <v>2067</v>
      </c>
      <c r="BM515" s="2" t="str">
        <f t="shared" si="342"/>
        <v>LP</v>
      </c>
      <c r="BP515" s="2" t="s">
        <v>1819</v>
      </c>
      <c r="BQ515" s="29"/>
      <c r="BR515" s="29"/>
      <c r="BS515" s="29"/>
      <c r="BT515" s="29"/>
      <c r="BU515" s="29"/>
      <c r="BV515" s="29"/>
      <c r="CC515" s="29">
        <f t="shared" si="315"/>
        <v>-6.5673459464535799</v>
      </c>
      <c r="CD515" s="29">
        <f t="shared" si="316"/>
        <v>-6.5673459464535799</v>
      </c>
      <c r="CE515" s="29">
        <f t="shared" si="317"/>
        <v>-6.5673459464535799</v>
      </c>
      <c r="CF515" s="29">
        <f t="shared" si="318"/>
        <v>-6.5673459464535799</v>
      </c>
      <c r="CG515" s="29">
        <f t="shared" si="319"/>
        <v>-6.5673459464535799</v>
      </c>
      <c r="CH515" s="29">
        <f t="shared" si="320"/>
        <v>-6.5673459464535799</v>
      </c>
      <c r="CI515" s="29">
        <f t="shared" si="321"/>
        <v>-6.5673459464535799</v>
      </c>
      <c r="CJ515" s="29">
        <f t="shared" si="322"/>
        <v>-6.5673459464535799</v>
      </c>
      <c r="CK515" s="29">
        <f t="shared" si="323"/>
        <v>-6.5673459464535799</v>
      </c>
      <c r="CL515" s="29">
        <f t="shared" si="324"/>
        <v>-6.5673459464535799</v>
      </c>
      <c r="CM515" s="29">
        <f t="shared" si="325"/>
        <v>-6.5673459464535799</v>
      </c>
      <c r="CN515" s="29">
        <f t="shared" si="326"/>
        <v>-6.5673459464535799</v>
      </c>
      <c r="CO515" s="29">
        <f t="shared" si="327"/>
        <v>-6.5673459464535799</v>
      </c>
      <c r="CQ515" s="29">
        <f t="shared" si="328"/>
        <v>-45.48</v>
      </c>
      <c r="CR515" s="29">
        <f t="shared" si="329"/>
        <v>-45.48</v>
      </c>
      <c r="CS515" s="29">
        <f t="shared" si="330"/>
        <v>-45.48</v>
      </c>
      <c r="CT515" s="29">
        <f t="shared" si="331"/>
        <v>-45.48</v>
      </c>
      <c r="CU515" s="29">
        <f t="shared" si="332"/>
        <v>-45.48</v>
      </c>
      <c r="CV515" s="29">
        <f t="shared" si="333"/>
        <v>-45.48</v>
      </c>
      <c r="CW515" s="29">
        <f t="shared" si="334"/>
        <v>-45.48</v>
      </c>
      <c r="CX515" s="29">
        <f t="shared" si="335"/>
        <v>-45.48</v>
      </c>
      <c r="CY515" s="29">
        <f t="shared" si="336"/>
        <v>-45.48</v>
      </c>
      <c r="CZ515" s="29">
        <f t="shared" si="337"/>
        <v>-45.48</v>
      </c>
      <c r="DA515" s="29">
        <f t="shared" si="338"/>
        <v>-45.48</v>
      </c>
      <c r="DB515" s="29">
        <f t="shared" si="339"/>
        <v>-45.48</v>
      </c>
      <c r="DC515" s="29">
        <f t="shared" si="340"/>
        <v>-45.48</v>
      </c>
    </row>
    <row r="516" spans="11:107" s="2" customFormat="1">
      <c r="K516" s="17" t="s">
        <v>18</v>
      </c>
      <c r="L516" s="17" t="s">
        <v>559</v>
      </c>
      <c r="M516" s="17" t="s">
        <v>20</v>
      </c>
      <c r="N516" s="2" t="str">
        <f t="shared" si="344"/>
        <v>ED8BF21725AA</v>
      </c>
      <c r="O516" s="2" t="str">
        <f t="shared" si="343"/>
        <v>AA</v>
      </c>
      <c r="P516" s="2" t="str">
        <f t="shared" si="345"/>
        <v>ED8B-F21725-AA</v>
      </c>
      <c r="Q516" s="2" t="s">
        <v>1375</v>
      </c>
      <c r="R516" s="2" t="s">
        <v>1375</v>
      </c>
      <c r="S516" s="2" t="s">
        <v>1375</v>
      </c>
      <c r="T516" s="2">
        <v>1</v>
      </c>
      <c r="U516" s="2">
        <v>1</v>
      </c>
      <c r="V516" s="2">
        <v>1</v>
      </c>
      <c r="W516" s="2">
        <v>1</v>
      </c>
      <c r="X516" s="2">
        <v>1</v>
      </c>
      <c r="Y516" s="2">
        <v>1</v>
      </c>
      <c r="Z516" s="2">
        <v>1</v>
      </c>
      <c r="AA516" s="2">
        <v>1</v>
      </c>
      <c r="AB516" s="2">
        <v>1</v>
      </c>
      <c r="AC516" s="2">
        <v>1</v>
      </c>
      <c r="AD516" s="2">
        <v>1</v>
      </c>
      <c r="AE516" s="2">
        <v>1</v>
      </c>
      <c r="AF516" s="2">
        <v>1</v>
      </c>
      <c r="AL516" s="2">
        <f t="shared" si="310"/>
        <v>1</v>
      </c>
      <c r="AM516" s="2" t="str">
        <f t="shared" si="311"/>
        <v>ED8B</v>
      </c>
      <c r="AN516" s="2" t="str">
        <f t="shared" si="312"/>
        <v>F21725</v>
      </c>
      <c r="AO516" s="2" t="str">
        <f t="shared" si="346"/>
        <v>AA</v>
      </c>
      <c r="AP516" s="2" t="str">
        <f t="shared" si="313"/>
        <v>ED8B-F21725-AA</v>
      </c>
      <c r="AQ516" s="2" t="s">
        <v>3864</v>
      </c>
      <c r="AR516" s="2" t="s">
        <v>3865</v>
      </c>
      <c r="AU516" s="2" t="s">
        <v>2066</v>
      </c>
      <c r="AV516" s="2" t="s">
        <v>2074</v>
      </c>
      <c r="AW516" s="2" t="s">
        <v>2082</v>
      </c>
      <c r="AX516" s="71" t="s">
        <v>2082</v>
      </c>
      <c r="AZ516" s="2" t="s">
        <v>3427</v>
      </c>
      <c r="BA516" s="2" t="s">
        <v>2073</v>
      </c>
      <c r="BB516" s="29"/>
      <c r="BC516" s="29"/>
      <c r="BD516" s="29"/>
      <c r="BE516" s="29"/>
      <c r="BF516" s="29"/>
      <c r="BG516" s="29">
        <v>-27.847414535964749</v>
      </c>
      <c r="BH516" s="29">
        <f t="shared" si="308"/>
        <v>0</v>
      </c>
      <c r="BI516" s="29">
        <f t="shared" si="309"/>
        <v>0</v>
      </c>
      <c r="BJ516" s="29">
        <f t="shared" si="314"/>
        <v>-27.847414535964749</v>
      </c>
      <c r="BK516" s="29">
        <f>BJ516/INDEX('EX-Rate'!A:I,MATCH('TT BoM '!BL516,'EX-Rate'!B:B,0),COLUMN('EX-Rate'!E:E))</f>
        <v>-4.0211874444147009</v>
      </c>
      <c r="BL516" s="2" t="s">
        <v>2109</v>
      </c>
      <c r="BM516" s="2" t="str">
        <f t="shared" si="342"/>
        <v>LP</v>
      </c>
      <c r="BP516" s="2" t="s">
        <v>1819</v>
      </c>
      <c r="BQ516" s="29"/>
      <c r="BR516" s="29"/>
      <c r="BS516" s="29"/>
      <c r="BT516" s="29"/>
      <c r="BU516" s="29"/>
      <c r="BV516" s="29"/>
      <c r="CC516" s="29">
        <f t="shared" si="315"/>
        <v>-4.0211874444147009</v>
      </c>
      <c r="CD516" s="29">
        <f t="shared" si="316"/>
        <v>-4.0211874444147009</v>
      </c>
      <c r="CE516" s="29">
        <f t="shared" si="317"/>
        <v>-4.0211874444147009</v>
      </c>
      <c r="CF516" s="29">
        <f t="shared" si="318"/>
        <v>-4.0211874444147009</v>
      </c>
      <c r="CG516" s="29">
        <f t="shared" si="319"/>
        <v>-4.0211874444147009</v>
      </c>
      <c r="CH516" s="29">
        <f t="shared" si="320"/>
        <v>-4.0211874444147009</v>
      </c>
      <c r="CI516" s="29">
        <f t="shared" si="321"/>
        <v>-4.0211874444147009</v>
      </c>
      <c r="CJ516" s="29">
        <f t="shared" si="322"/>
        <v>-4.0211874444147009</v>
      </c>
      <c r="CK516" s="29">
        <f t="shared" si="323"/>
        <v>-4.0211874444147009</v>
      </c>
      <c r="CL516" s="29">
        <f t="shared" si="324"/>
        <v>-4.0211874444147009</v>
      </c>
      <c r="CM516" s="29">
        <f t="shared" si="325"/>
        <v>-4.0211874444147009</v>
      </c>
      <c r="CN516" s="29">
        <f t="shared" si="326"/>
        <v>-4.0211874444147009</v>
      </c>
      <c r="CO516" s="29">
        <f t="shared" si="327"/>
        <v>-4.0211874444147009</v>
      </c>
      <c r="CQ516" s="29">
        <f t="shared" si="328"/>
        <v>-27.847414535964749</v>
      </c>
      <c r="CR516" s="29">
        <f t="shared" si="329"/>
        <v>-27.847414535964749</v>
      </c>
      <c r="CS516" s="29">
        <f t="shared" si="330"/>
        <v>-27.847414535964749</v>
      </c>
      <c r="CT516" s="29">
        <f t="shared" si="331"/>
        <v>-27.847414535964749</v>
      </c>
      <c r="CU516" s="29">
        <f t="shared" si="332"/>
        <v>-27.847414535964749</v>
      </c>
      <c r="CV516" s="29">
        <f t="shared" si="333"/>
        <v>-27.847414535964749</v>
      </c>
      <c r="CW516" s="29">
        <f t="shared" si="334"/>
        <v>-27.847414535964749</v>
      </c>
      <c r="CX516" s="29">
        <f t="shared" si="335"/>
        <v>-27.847414535964749</v>
      </c>
      <c r="CY516" s="29">
        <f t="shared" si="336"/>
        <v>-27.847414535964749</v>
      </c>
      <c r="CZ516" s="29">
        <f t="shared" si="337"/>
        <v>-27.847414535964749</v>
      </c>
      <c r="DA516" s="29">
        <f t="shared" si="338"/>
        <v>-27.847414535964749</v>
      </c>
      <c r="DB516" s="29">
        <f t="shared" si="339"/>
        <v>-27.847414535964749</v>
      </c>
      <c r="DC516" s="29">
        <f t="shared" si="340"/>
        <v>-27.847414535964749</v>
      </c>
    </row>
    <row r="517" spans="11:107" s="2" customFormat="1">
      <c r="K517" s="17" t="s">
        <v>18</v>
      </c>
      <c r="L517" s="17" t="s">
        <v>560</v>
      </c>
      <c r="M517" s="17" t="s">
        <v>56</v>
      </c>
      <c r="N517" s="2" t="str">
        <f t="shared" si="344"/>
        <v>ED8BF22042AB</v>
      </c>
      <c r="O517" s="2" t="str">
        <f t="shared" si="343"/>
        <v>AB</v>
      </c>
      <c r="P517" s="2" t="str">
        <f t="shared" si="345"/>
        <v>ED8B-F22042-AB</v>
      </c>
      <c r="Q517" s="2" t="s">
        <v>3305</v>
      </c>
      <c r="R517" s="2" t="s">
        <v>3306</v>
      </c>
      <c r="S517" s="2" t="s">
        <v>2561</v>
      </c>
      <c r="T517" s="2">
        <v>2</v>
      </c>
      <c r="U517" s="2">
        <v>2</v>
      </c>
      <c r="V517" s="2">
        <v>2</v>
      </c>
      <c r="W517" s="2">
        <v>2</v>
      </c>
      <c r="X517" s="2">
        <v>2</v>
      </c>
      <c r="Y517" s="2">
        <v>2</v>
      </c>
      <c r="Z517" s="2">
        <v>2</v>
      </c>
      <c r="AA517" s="2">
        <v>2</v>
      </c>
      <c r="AB517" s="2">
        <v>2</v>
      </c>
      <c r="AC517" s="2">
        <v>2</v>
      </c>
      <c r="AD517" s="2">
        <v>2</v>
      </c>
      <c r="AE517" s="2">
        <v>2</v>
      </c>
      <c r="AF517" s="2">
        <v>2</v>
      </c>
      <c r="AL517" s="2">
        <f t="shared" si="310"/>
        <v>1</v>
      </c>
      <c r="AM517" s="2" t="str">
        <f t="shared" si="311"/>
        <v>ED8B</v>
      </c>
      <c r="AN517" s="2" t="str">
        <f t="shared" si="312"/>
        <v>F22042</v>
      </c>
      <c r="AO517" s="2" t="str">
        <f t="shared" si="346"/>
        <v>AB</v>
      </c>
      <c r="AP517" s="2" t="str">
        <f t="shared" si="313"/>
        <v>ED8B-F22042-AB</v>
      </c>
      <c r="AQ517" s="2" t="s">
        <v>1672</v>
      </c>
      <c r="AR517" s="2" t="s">
        <v>1687</v>
      </c>
      <c r="AU517" s="2" t="s">
        <v>2128</v>
      </c>
      <c r="AV517" s="2" t="s">
        <v>3608</v>
      </c>
      <c r="AW517" s="2" t="s">
        <v>2559</v>
      </c>
      <c r="AY517" s="2" t="s">
        <v>1686</v>
      </c>
      <c r="AZ517" s="2" t="s">
        <v>2124</v>
      </c>
      <c r="BA517" s="2" t="s">
        <v>2073</v>
      </c>
      <c r="BB517" s="29"/>
      <c r="BC517" s="29"/>
      <c r="BD517" s="29"/>
      <c r="BE517" s="29"/>
      <c r="BF517" s="29"/>
      <c r="BG517" s="29">
        <v>-0.68</v>
      </c>
      <c r="BH517" s="29">
        <f t="shared" si="308"/>
        <v>0</v>
      </c>
      <c r="BI517" s="29">
        <f t="shared" si="309"/>
        <v>0</v>
      </c>
      <c r="BJ517" s="29">
        <f t="shared" si="314"/>
        <v>-0.68</v>
      </c>
      <c r="BK517" s="29">
        <f>BJ517/INDEX('EX-Rate'!A:I,MATCH('TT BoM '!BL517,'EX-Rate'!B:B,0),COLUMN('EX-Rate'!E:E))</f>
        <v>-9.8192507554714939E-2</v>
      </c>
      <c r="BL517" s="2" t="s">
        <v>2109</v>
      </c>
      <c r="BM517" s="2" t="str">
        <f t="shared" si="342"/>
        <v>LP</v>
      </c>
      <c r="BN517" s="2" t="s">
        <v>3107</v>
      </c>
      <c r="BO517" s="2" t="s">
        <v>2561</v>
      </c>
      <c r="BQ517" s="29"/>
      <c r="BR517" s="29"/>
      <c r="BS517" s="29"/>
      <c r="BT517" s="29"/>
      <c r="BU517" s="29"/>
      <c r="BV517" s="29"/>
      <c r="CC517" s="29">
        <f t="shared" si="315"/>
        <v>-0.19638501510942988</v>
      </c>
      <c r="CD517" s="29">
        <f t="shared" si="316"/>
        <v>-0.19638501510942988</v>
      </c>
      <c r="CE517" s="29">
        <f t="shared" si="317"/>
        <v>-0.19638501510942988</v>
      </c>
      <c r="CF517" s="29">
        <f t="shared" si="318"/>
        <v>-0.19638501510942988</v>
      </c>
      <c r="CG517" s="29">
        <f t="shared" si="319"/>
        <v>-0.19638501510942988</v>
      </c>
      <c r="CH517" s="29">
        <f t="shared" si="320"/>
        <v>-0.19638501510942988</v>
      </c>
      <c r="CI517" s="29">
        <f t="shared" si="321"/>
        <v>-0.19638501510942988</v>
      </c>
      <c r="CJ517" s="29">
        <f t="shared" si="322"/>
        <v>-0.19638501510942988</v>
      </c>
      <c r="CK517" s="29">
        <f t="shared" si="323"/>
        <v>-0.19638501510942988</v>
      </c>
      <c r="CL517" s="29">
        <f t="shared" si="324"/>
        <v>-0.19638501510942988</v>
      </c>
      <c r="CM517" s="29">
        <f t="shared" si="325"/>
        <v>-0.19638501510942988</v>
      </c>
      <c r="CN517" s="29">
        <f t="shared" si="326"/>
        <v>-0.19638501510942988</v>
      </c>
      <c r="CO517" s="29">
        <f t="shared" si="327"/>
        <v>-0.19638501510942988</v>
      </c>
      <c r="CQ517" s="29">
        <f t="shared" si="328"/>
        <v>-1.36</v>
      </c>
      <c r="CR517" s="29">
        <f t="shared" si="329"/>
        <v>-1.36</v>
      </c>
      <c r="CS517" s="29">
        <f t="shared" si="330"/>
        <v>-1.36</v>
      </c>
      <c r="CT517" s="29">
        <f t="shared" si="331"/>
        <v>-1.36</v>
      </c>
      <c r="CU517" s="29">
        <f t="shared" si="332"/>
        <v>-1.36</v>
      </c>
      <c r="CV517" s="29">
        <f t="shared" si="333"/>
        <v>-1.36</v>
      </c>
      <c r="CW517" s="29">
        <f t="shared" si="334"/>
        <v>-1.36</v>
      </c>
      <c r="CX517" s="29">
        <f t="shared" si="335"/>
        <v>-1.36</v>
      </c>
      <c r="CY517" s="29">
        <f t="shared" si="336"/>
        <v>-1.36</v>
      </c>
      <c r="CZ517" s="29">
        <f t="shared" si="337"/>
        <v>-1.36</v>
      </c>
      <c r="DA517" s="29">
        <f t="shared" si="338"/>
        <v>-1.36</v>
      </c>
      <c r="DB517" s="29">
        <f t="shared" si="339"/>
        <v>-1.36</v>
      </c>
      <c r="DC517" s="29">
        <f t="shared" si="340"/>
        <v>-1.36</v>
      </c>
    </row>
    <row r="518" spans="11:107" s="2" customFormat="1" ht="15" thickBot="1">
      <c r="K518" s="17" t="s">
        <v>18</v>
      </c>
      <c r="L518" s="17" t="s">
        <v>561</v>
      </c>
      <c r="M518" s="17" t="s">
        <v>66</v>
      </c>
      <c r="N518" s="2" t="str">
        <f t="shared" si="344"/>
        <v>ED8BF22043AD</v>
      </c>
      <c r="O518" s="2" t="str">
        <f t="shared" si="343"/>
        <v>AD</v>
      </c>
      <c r="P518" s="2" t="str">
        <f t="shared" si="345"/>
        <v>ED8B-F22043-AD</v>
      </c>
      <c r="Q518" s="2" t="s">
        <v>3305</v>
      </c>
      <c r="R518" s="2" t="s">
        <v>3306</v>
      </c>
      <c r="S518" s="2" t="s">
        <v>2561</v>
      </c>
      <c r="T518" s="2">
        <v>2</v>
      </c>
      <c r="U518" s="2">
        <v>2</v>
      </c>
      <c r="V518" s="2">
        <v>2</v>
      </c>
      <c r="W518" s="2">
        <v>2</v>
      </c>
      <c r="X518" s="2">
        <v>2</v>
      </c>
      <c r="Y518" s="2">
        <v>2</v>
      </c>
      <c r="Z518" s="2">
        <v>2</v>
      </c>
      <c r="AA518" s="2">
        <v>2</v>
      </c>
      <c r="AB518" s="2">
        <v>2</v>
      </c>
      <c r="AC518" s="2">
        <v>2</v>
      </c>
      <c r="AD518" s="2">
        <v>2</v>
      </c>
      <c r="AE518" s="2">
        <v>2</v>
      </c>
      <c r="AF518" s="2">
        <v>2</v>
      </c>
      <c r="AL518" s="2">
        <f t="shared" si="310"/>
        <v>1</v>
      </c>
      <c r="AM518" s="2" t="str">
        <f t="shared" si="311"/>
        <v>ED8B</v>
      </c>
      <c r="AN518" s="2" t="str">
        <f t="shared" si="312"/>
        <v>F22043</v>
      </c>
      <c r="AO518" s="2" t="str">
        <f t="shared" si="346"/>
        <v>AD</v>
      </c>
      <c r="AP518" s="2" t="str">
        <f t="shared" si="313"/>
        <v>ED8B-F22043-AD</v>
      </c>
      <c r="AQ518" s="2" t="s">
        <v>2099</v>
      </c>
      <c r="AR518" s="2" t="s">
        <v>2100</v>
      </c>
      <c r="AU518" s="2" t="s">
        <v>2128</v>
      </c>
      <c r="AV518" s="2" t="s">
        <v>3608</v>
      </c>
      <c r="AW518" s="2" t="s">
        <v>2559</v>
      </c>
      <c r="AZ518" s="2" t="s">
        <v>3426</v>
      </c>
      <c r="BA518" s="2" t="s">
        <v>2073</v>
      </c>
      <c r="BB518" s="29"/>
      <c r="BC518" s="29"/>
      <c r="BD518" s="29"/>
      <c r="BE518" s="29"/>
      <c r="BF518" s="29"/>
      <c r="BG518" s="29">
        <v>-0.86</v>
      </c>
      <c r="BH518" s="29">
        <f t="shared" si="308"/>
        <v>0</v>
      </c>
      <c r="BI518" s="29">
        <f t="shared" si="309"/>
        <v>0</v>
      </c>
      <c r="BJ518" s="29">
        <f t="shared" si="314"/>
        <v>-0.86</v>
      </c>
      <c r="BK518" s="29">
        <f>BJ518/INDEX('EX-Rate'!A:I,MATCH('TT BoM '!BL518,'EX-Rate'!B:B,0),COLUMN('EX-Rate'!E:E))</f>
        <v>-0.12418464190743358</v>
      </c>
      <c r="BL518" s="2" t="s">
        <v>2078</v>
      </c>
      <c r="BM518" s="2" t="str">
        <f t="shared" si="342"/>
        <v>LP</v>
      </c>
      <c r="BN518" s="72" t="s">
        <v>2097</v>
      </c>
      <c r="BO518" s="2" t="s">
        <v>2098</v>
      </c>
      <c r="BQ518" s="29"/>
      <c r="BR518" s="29"/>
      <c r="BS518" s="29"/>
      <c r="BT518" s="29"/>
      <c r="BU518" s="29"/>
      <c r="BV518" s="29"/>
      <c r="BW518" s="2" t="s">
        <v>1914</v>
      </c>
      <c r="CC518" s="29">
        <f t="shared" si="315"/>
        <v>-0.24836928381486717</v>
      </c>
      <c r="CD518" s="29">
        <f t="shared" si="316"/>
        <v>-0.24836928381486717</v>
      </c>
      <c r="CE518" s="29">
        <f t="shared" si="317"/>
        <v>-0.24836928381486717</v>
      </c>
      <c r="CF518" s="29">
        <f t="shared" si="318"/>
        <v>-0.24836928381486717</v>
      </c>
      <c r="CG518" s="29">
        <f t="shared" si="319"/>
        <v>-0.24836928381486717</v>
      </c>
      <c r="CH518" s="29">
        <f t="shared" si="320"/>
        <v>-0.24836928381486717</v>
      </c>
      <c r="CI518" s="29">
        <f t="shared" si="321"/>
        <v>-0.24836928381486717</v>
      </c>
      <c r="CJ518" s="29">
        <f t="shared" si="322"/>
        <v>-0.24836928381486717</v>
      </c>
      <c r="CK518" s="29">
        <f t="shared" si="323"/>
        <v>-0.24836928381486717</v>
      </c>
      <c r="CL518" s="29">
        <f t="shared" si="324"/>
        <v>-0.24836928381486717</v>
      </c>
      <c r="CM518" s="29">
        <f t="shared" si="325"/>
        <v>-0.24836928381486717</v>
      </c>
      <c r="CN518" s="29">
        <f t="shared" si="326"/>
        <v>-0.24836928381486717</v>
      </c>
      <c r="CO518" s="29">
        <f t="shared" si="327"/>
        <v>-0.24836928381486717</v>
      </c>
      <c r="CQ518" s="29">
        <f t="shared" si="328"/>
        <v>-1.72</v>
      </c>
      <c r="CR518" s="29">
        <f t="shared" si="329"/>
        <v>-1.72</v>
      </c>
      <c r="CS518" s="29">
        <f t="shared" si="330"/>
        <v>-1.72</v>
      </c>
      <c r="CT518" s="29">
        <f t="shared" si="331"/>
        <v>-1.72</v>
      </c>
      <c r="CU518" s="29">
        <f t="shared" si="332"/>
        <v>-1.72</v>
      </c>
      <c r="CV518" s="29">
        <f t="shared" si="333"/>
        <v>-1.72</v>
      </c>
      <c r="CW518" s="29">
        <f t="shared" si="334"/>
        <v>-1.72</v>
      </c>
      <c r="CX518" s="29">
        <f t="shared" si="335"/>
        <v>-1.72</v>
      </c>
      <c r="CY518" s="29">
        <f t="shared" si="336"/>
        <v>-1.72</v>
      </c>
      <c r="CZ518" s="29">
        <f t="shared" si="337"/>
        <v>-1.72</v>
      </c>
      <c r="DA518" s="29">
        <f t="shared" si="338"/>
        <v>-1.72</v>
      </c>
      <c r="DB518" s="29">
        <f t="shared" si="339"/>
        <v>-1.72</v>
      </c>
      <c r="DC518" s="29">
        <f t="shared" si="340"/>
        <v>-1.72</v>
      </c>
    </row>
    <row r="519" spans="11:107" s="2" customFormat="1">
      <c r="K519" s="17" t="s">
        <v>563</v>
      </c>
      <c r="L519" s="17" t="s">
        <v>562</v>
      </c>
      <c r="M519" s="17" t="s">
        <v>22</v>
      </c>
      <c r="N519" s="2" t="str">
        <f t="shared" si="344"/>
        <v>PJD8BF22400AA5BWG</v>
      </c>
      <c r="O519" s="2" t="str">
        <f t="shared" si="343"/>
        <v>AAW</v>
      </c>
      <c r="P519" s="2" t="str">
        <f t="shared" si="345"/>
        <v>PJD8B-F22400-AAW</v>
      </c>
      <c r="Q519" s="2" t="s">
        <v>3305</v>
      </c>
      <c r="R519" s="2" t="s">
        <v>3306</v>
      </c>
      <c r="S519" s="2" t="s">
        <v>2561</v>
      </c>
      <c r="T519" s="2">
        <v>2</v>
      </c>
      <c r="U519" s="2">
        <v>2</v>
      </c>
      <c r="V519" s="2">
        <v>2</v>
      </c>
      <c r="W519" s="2">
        <v>2</v>
      </c>
      <c r="X519" s="2">
        <v>2</v>
      </c>
      <c r="Y519" s="2">
        <v>2</v>
      </c>
      <c r="Z519" s="2" t="s">
        <v>1375</v>
      </c>
      <c r="AA519" s="2" t="s">
        <v>1375</v>
      </c>
      <c r="AB519" s="2">
        <v>2</v>
      </c>
      <c r="AC519" s="2">
        <v>2</v>
      </c>
      <c r="AD519" s="2">
        <v>2</v>
      </c>
      <c r="AE519" s="2">
        <v>2</v>
      </c>
      <c r="AF519" s="2" t="s">
        <v>1375</v>
      </c>
      <c r="AL519" s="2">
        <f t="shared" si="310"/>
        <v>1</v>
      </c>
      <c r="AM519" s="2" t="str">
        <f t="shared" si="311"/>
        <v>PJD8B</v>
      </c>
      <c r="AN519" s="2" t="str">
        <f t="shared" si="312"/>
        <v>F22400</v>
      </c>
      <c r="AO519" s="2" t="str">
        <f t="shared" si="341"/>
        <v>AAW</v>
      </c>
      <c r="AP519" s="2" t="str">
        <f t="shared" si="313"/>
        <v>PJD8B-F22400-AAW</v>
      </c>
      <c r="AQ519" s="2" t="s">
        <v>1672</v>
      </c>
      <c r="AR519" s="2" t="s">
        <v>1673</v>
      </c>
      <c r="AS519" s="2">
        <v>0</v>
      </c>
      <c r="AT519" s="2" t="s">
        <v>2160</v>
      </c>
      <c r="AU519" s="2" t="s">
        <v>2128</v>
      </c>
      <c r="AV519" s="2" t="s">
        <v>2129</v>
      </c>
      <c r="AW519" s="2" t="s">
        <v>2559</v>
      </c>
      <c r="AX519" s="2">
        <v>0</v>
      </c>
      <c r="AY519" s="2" t="s">
        <v>2108</v>
      </c>
      <c r="AZ519" s="2" t="s">
        <v>2124</v>
      </c>
      <c r="BA519" s="2" t="s">
        <v>2073</v>
      </c>
      <c r="BB519" s="29">
        <v>-17.149999999999999</v>
      </c>
      <c r="BC519" s="29">
        <v>-1.21</v>
      </c>
      <c r="BD519" s="29">
        <v>-0.8</v>
      </c>
      <c r="BE519" s="29">
        <v>0</v>
      </c>
      <c r="BF519" s="29">
        <v>0</v>
      </c>
      <c r="BG519" s="29">
        <v>-19.16</v>
      </c>
      <c r="BH519" s="29">
        <f t="shared" si="308"/>
        <v>0</v>
      </c>
      <c r="BI519" s="29">
        <f t="shared" si="309"/>
        <v>0</v>
      </c>
      <c r="BJ519" s="29">
        <f t="shared" si="314"/>
        <v>-19.16</v>
      </c>
      <c r="BK519" s="29">
        <f>BJ519/INDEX('EX-Rate'!A:I,MATCH('TT BoM '!BL519,'EX-Rate'!B:B,0),COLUMN('EX-Rate'!E:E))</f>
        <v>-2.766718301100497</v>
      </c>
      <c r="BL519" s="2" t="s">
        <v>2109</v>
      </c>
      <c r="BM519" s="2" t="str">
        <f t="shared" si="342"/>
        <v>LP</v>
      </c>
      <c r="BN519" s="2" t="s">
        <v>2560</v>
      </c>
      <c r="BO519" s="2" t="s">
        <v>2561</v>
      </c>
      <c r="BQ519" s="29">
        <v>0</v>
      </c>
      <c r="BR519" s="29">
        <v>0</v>
      </c>
      <c r="BS519" s="29"/>
      <c r="BT519" s="29">
        <v>0</v>
      </c>
      <c r="BU519" s="29">
        <v>0</v>
      </c>
      <c r="BV519" s="29">
        <v>0</v>
      </c>
      <c r="CC519" s="29">
        <f t="shared" si="315"/>
        <v>-5.533436602200994</v>
      </c>
      <c r="CD519" s="29">
        <f t="shared" si="316"/>
        <v>-5.533436602200994</v>
      </c>
      <c r="CE519" s="29">
        <f t="shared" si="317"/>
        <v>-5.533436602200994</v>
      </c>
      <c r="CF519" s="29">
        <f t="shared" si="318"/>
        <v>-5.533436602200994</v>
      </c>
      <c r="CG519" s="29">
        <f t="shared" si="319"/>
        <v>-5.533436602200994</v>
      </c>
      <c r="CH519" s="29">
        <f t="shared" si="320"/>
        <v>-5.533436602200994</v>
      </c>
      <c r="CI519" s="29">
        <f t="shared" si="321"/>
        <v>0</v>
      </c>
      <c r="CJ519" s="29">
        <f t="shared" si="322"/>
        <v>0</v>
      </c>
      <c r="CK519" s="29">
        <f t="shared" si="323"/>
        <v>-5.533436602200994</v>
      </c>
      <c r="CL519" s="29">
        <f t="shared" si="324"/>
        <v>-5.533436602200994</v>
      </c>
      <c r="CM519" s="29">
        <f t="shared" si="325"/>
        <v>-5.533436602200994</v>
      </c>
      <c r="CN519" s="29">
        <f t="shared" si="326"/>
        <v>-5.533436602200994</v>
      </c>
      <c r="CO519" s="29">
        <f t="shared" si="327"/>
        <v>0</v>
      </c>
      <c r="CQ519" s="29">
        <f t="shared" si="328"/>
        <v>-38.32</v>
      </c>
      <c r="CR519" s="29">
        <f t="shared" si="329"/>
        <v>-38.32</v>
      </c>
      <c r="CS519" s="29">
        <f t="shared" si="330"/>
        <v>-38.32</v>
      </c>
      <c r="CT519" s="29">
        <f t="shared" si="331"/>
        <v>-38.32</v>
      </c>
      <c r="CU519" s="29">
        <f t="shared" si="332"/>
        <v>-38.32</v>
      </c>
      <c r="CV519" s="29">
        <f t="shared" si="333"/>
        <v>-38.32</v>
      </c>
      <c r="CW519" s="29">
        <f t="shared" si="334"/>
        <v>0</v>
      </c>
      <c r="CX519" s="29">
        <f t="shared" si="335"/>
        <v>0</v>
      </c>
      <c r="CY519" s="29">
        <f t="shared" si="336"/>
        <v>-38.32</v>
      </c>
      <c r="CZ519" s="29">
        <f t="shared" si="337"/>
        <v>-38.32</v>
      </c>
      <c r="DA519" s="29">
        <f t="shared" si="338"/>
        <v>-38.32</v>
      </c>
      <c r="DB519" s="29">
        <f t="shared" si="339"/>
        <v>-38.32</v>
      </c>
      <c r="DC519" s="29">
        <f t="shared" si="340"/>
        <v>0</v>
      </c>
    </row>
    <row r="520" spans="11:107" s="2" customFormat="1">
      <c r="K520" s="17" t="s">
        <v>563</v>
      </c>
      <c r="L520" s="17" t="s">
        <v>562</v>
      </c>
      <c r="M520" s="17" t="s">
        <v>564</v>
      </c>
      <c r="N520" s="2" t="str">
        <f t="shared" si="344"/>
        <v>PJD8BF22400BB5BWG</v>
      </c>
      <c r="O520" s="2" t="str">
        <f t="shared" si="343"/>
        <v>BBW</v>
      </c>
      <c r="P520" s="2" t="str">
        <f t="shared" si="345"/>
        <v>PJD8B-F22400-BBW</v>
      </c>
      <c r="Q520" s="2" t="s">
        <v>3305</v>
      </c>
      <c r="R520" s="2" t="s">
        <v>3306</v>
      </c>
      <c r="S520" s="2" t="s">
        <v>2561</v>
      </c>
      <c r="T520" s="2" t="s">
        <v>1375</v>
      </c>
      <c r="U520" s="2" t="s">
        <v>1375</v>
      </c>
      <c r="V520" s="2" t="s">
        <v>1375</v>
      </c>
      <c r="W520" s="2" t="s">
        <v>1375</v>
      </c>
      <c r="X520" s="2" t="s">
        <v>1375</v>
      </c>
      <c r="Y520" s="2" t="s">
        <v>1375</v>
      </c>
      <c r="Z520" s="2">
        <v>1</v>
      </c>
      <c r="AA520" s="2">
        <v>1</v>
      </c>
      <c r="AB520" s="2" t="s">
        <v>1375</v>
      </c>
      <c r="AC520" s="2" t="s">
        <v>1375</v>
      </c>
      <c r="AD520" s="2" t="s">
        <v>1375</v>
      </c>
      <c r="AE520" s="2" t="s">
        <v>1375</v>
      </c>
      <c r="AF520" s="2">
        <v>1</v>
      </c>
      <c r="AL520" s="2">
        <f t="shared" si="310"/>
        <v>1</v>
      </c>
      <c r="AM520" s="2" t="str">
        <f t="shared" si="311"/>
        <v>PJD8B</v>
      </c>
      <c r="AN520" s="2" t="str">
        <f t="shared" si="312"/>
        <v>F22400</v>
      </c>
      <c r="AO520" s="2" t="str">
        <f t="shared" si="341"/>
        <v>BBW</v>
      </c>
      <c r="AP520" s="2" t="str">
        <f t="shared" si="313"/>
        <v>PJD8B-F22400-BBW</v>
      </c>
      <c r="AQ520" s="2" t="s">
        <v>1672</v>
      </c>
      <c r="AR520" s="2" t="s">
        <v>1673</v>
      </c>
      <c r="AS520" s="2" t="s">
        <v>2164</v>
      </c>
      <c r="AT520" s="2" t="s">
        <v>2165</v>
      </c>
      <c r="AU520" s="2" t="s">
        <v>2128</v>
      </c>
      <c r="AV520" s="2" t="s">
        <v>2129</v>
      </c>
      <c r="AW520" s="2" t="s">
        <v>2559</v>
      </c>
      <c r="AX520" s="2" t="s">
        <v>2562</v>
      </c>
      <c r="AY520" s="2" t="s">
        <v>2108</v>
      </c>
      <c r="AZ520" s="2" t="s">
        <v>2124</v>
      </c>
      <c r="BA520" s="2" t="s">
        <v>2073</v>
      </c>
      <c r="BB520" s="29">
        <v>-88.581699999999998</v>
      </c>
      <c r="BC520" s="29">
        <v>-1.21</v>
      </c>
      <c r="BD520" s="29">
        <v>-0.8</v>
      </c>
      <c r="BE520" s="29">
        <v>0</v>
      </c>
      <c r="BF520" s="29">
        <v>-7.0438999999999998</v>
      </c>
      <c r="BG520" s="29">
        <v>-97.635599999999982</v>
      </c>
      <c r="BH520" s="29">
        <f t="shared" si="308"/>
        <v>0</v>
      </c>
      <c r="BI520" s="29">
        <f t="shared" si="309"/>
        <v>0</v>
      </c>
      <c r="BJ520" s="29">
        <f t="shared" si="314"/>
        <v>-97.635599999999982</v>
      </c>
      <c r="BK520" s="29">
        <f>BJ520/INDEX('EX-Rate'!A:I,MATCH('TT BoM '!BL520,'EX-Rate'!B:B,0),COLUMN('EX-Rate'!E:E))</f>
        <v>-14.098653515601651</v>
      </c>
      <c r="BL520" s="2" t="s">
        <v>2109</v>
      </c>
      <c r="BM520" s="2" t="str">
        <f t="shared" si="342"/>
        <v>LP</v>
      </c>
      <c r="BN520" s="2" t="s">
        <v>2560</v>
      </c>
      <c r="BO520" s="2" t="s">
        <v>2561</v>
      </c>
      <c r="BQ520" s="29">
        <v>-1166250</v>
      </c>
      <c r="BR520" s="29">
        <v>-1166250</v>
      </c>
      <c r="BS520" s="29"/>
      <c r="BT520" s="29">
        <v>-783079.52500000002</v>
      </c>
      <c r="BU520" s="29">
        <v>111172</v>
      </c>
      <c r="BV520" s="29">
        <v>0</v>
      </c>
      <c r="CC520" s="29">
        <f t="shared" si="315"/>
        <v>0</v>
      </c>
      <c r="CD520" s="29">
        <f t="shared" si="316"/>
        <v>0</v>
      </c>
      <c r="CE520" s="29">
        <f t="shared" si="317"/>
        <v>0</v>
      </c>
      <c r="CF520" s="29">
        <f t="shared" si="318"/>
        <v>0</v>
      </c>
      <c r="CG520" s="29">
        <f t="shared" si="319"/>
        <v>0</v>
      </c>
      <c r="CH520" s="29">
        <f t="shared" si="320"/>
        <v>0</v>
      </c>
      <c r="CI520" s="29">
        <f t="shared" si="321"/>
        <v>-14.098653515601651</v>
      </c>
      <c r="CJ520" s="29">
        <f t="shared" si="322"/>
        <v>-14.098653515601651</v>
      </c>
      <c r="CK520" s="29">
        <f t="shared" si="323"/>
        <v>0</v>
      </c>
      <c r="CL520" s="29">
        <f t="shared" si="324"/>
        <v>0</v>
      </c>
      <c r="CM520" s="29">
        <f t="shared" si="325"/>
        <v>0</v>
      </c>
      <c r="CN520" s="29">
        <f t="shared" si="326"/>
        <v>0</v>
      </c>
      <c r="CO520" s="29">
        <f t="shared" si="327"/>
        <v>-14.098653515601651</v>
      </c>
      <c r="CQ520" s="29">
        <f t="shared" si="328"/>
        <v>0</v>
      </c>
      <c r="CR520" s="29">
        <f t="shared" si="329"/>
        <v>0</v>
      </c>
      <c r="CS520" s="29">
        <f t="shared" si="330"/>
        <v>0</v>
      </c>
      <c r="CT520" s="29">
        <f t="shared" si="331"/>
        <v>0</v>
      </c>
      <c r="CU520" s="29">
        <f t="shared" si="332"/>
        <v>0</v>
      </c>
      <c r="CV520" s="29">
        <f t="shared" si="333"/>
        <v>0</v>
      </c>
      <c r="CW520" s="29">
        <f t="shared" si="334"/>
        <v>-97.635599999999982</v>
      </c>
      <c r="CX520" s="29">
        <f t="shared" si="335"/>
        <v>-97.635599999999982</v>
      </c>
      <c r="CY520" s="29">
        <f t="shared" si="336"/>
        <v>0</v>
      </c>
      <c r="CZ520" s="29">
        <f t="shared" si="337"/>
        <v>0</v>
      </c>
      <c r="DA520" s="29">
        <f t="shared" si="338"/>
        <v>0</v>
      </c>
      <c r="DB520" s="29">
        <f t="shared" si="339"/>
        <v>0</v>
      </c>
      <c r="DC520" s="29">
        <f t="shared" si="340"/>
        <v>-97.635599999999982</v>
      </c>
    </row>
    <row r="521" spans="11:107" s="2" customFormat="1">
      <c r="K521" s="17" t="s">
        <v>563</v>
      </c>
      <c r="L521" s="17" t="s">
        <v>565</v>
      </c>
      <c r="M521" s="17" t="s">
        <v>22</v>
      </c>
      <c r="N521" s="2" t="str">
        <f t="shared" si="344"/>
        <v>PJD8BF22401AA5BWG</v>
      </c>
      <c r="O521" s="2" t="str">
        <f t="shared" si="343"/>
        <v>AAW</v>
      </c>
      <c r="P521" s="2" t="str">
        <f t="shared" si="345"/>
        <v>PJD8B-F22401-AAW</v>
      </c>
      <c r="Q521" s="2" t="s">
        <v>3305</v>
      </c>
      <c r="R521" s="2" t="s">
        <v>3306</v>
      </c>
      <c r="S521" s="2" t="s">
        <v>2561</v>
      </c>
      <c r="T521" s="2">
        <v>1</v>
      </c>
      <c r="U521" s="2">
        <v>1</v>
      </c>
      <c r="V521" s="2">
        <v>1</v>
      </c>
      <c r="W521" s="2">
        <v>1</v>
      </c>
      <c r="X521" s="2">
        <v>1</v>
      </c>
      <c r="Y521" s="2">
        <v>1</v>
      </c>
      <c r="Z521" s="2" t="s">
        <v>1375</v>
      </c>
      <c r="AA521" s="2" t="s">
        <v>1375</v>
      </c>
      <c r="AB521" s="2">
        <v>1</v>
      </c>
      <c r="AC521" s="2">
        <v>1</v>
      </c>
      <c r="AD521" s="2">
        <v>1</v>
      </c>
      <c r="AE521" s="2">
        <v>1</v>
      </c>
      <c r="AF521" s="2" t="s">
        <v>1375</v>
      </c>
      <c r="AL521" s="2">
        <f t="shared" si="310"/>
        <v>1</v>
      </c>
      <c r="AM521" s="2" t="str">
        <f t="shared" si="311"/>
        <v>PJD8B</v>
      </c>
      <c r="AN521" s="2" t="str">
        <f t="shared" si="312"/>
        <v>F22401</v>
      </c>
      <c r="AO521" s="2" t="str">
        <f t="shared" si="341"/>
        <v>AAW</v>
      </c>
      <c r="AP521" s="2" t="str">
        <f t="shared" si="313"/>
        <v>PJD8B-F22401-AAW</v>
      </c>
      <c r="AQ521" s="2" t="s">
        <v>1672</v>
      </c>
      <c r="AR521" s="2" t="s">
        <v>1673</v>
      </c>
      <c r="AS521" s="2">
        <v>0</v>
      </c>
      <c r="AT521" s="2" t="s">
        <v>2160</v>
      </c>
      <c r="AU521" s="2" t="s">
        <v>2128</v>
      </c>
      <c r="AV521" s="2" t="s">
        <v>2129</v>
      </c>
      <c r="AW521" s="2" t="s">
        <v>2559</v>
      </c>
      <c r="AX521" s="2">
        <v>0</v>
      </c>
      <c r="AY521" s="2" t="s">
        <v>2108</v>
      </c>
      <c r="AZ521" s="2" t="s">
        <v>2124</v>
      </c>
      <c r="BA521" s="2" t="s">
        <v>2073</v>
      </c>
      <c r="BB521" s="29">
        <v>-16.43</v>
      </c>
      <c r="BC521" s="29">
        <v>-1.23</v>
      </c>
      <c r="BD521" s="29">
        <v>-0.82</v>
      </c>
      <c r="BE521" s="29">
        <v>0</v>
      </c>
      <c r="BF521" s="29">
        <v>0</v>
      </c>
      <c r="BG521" s="29">
        <v>-18.48</v>
      </c>
      <c r="BH521" s="29">
        <f t="shared" si="308"/>
        <v>0</v>
      </c>
      <c r="BI521" s="29">
        <f t="shared" si="309"/>
        <v>0</v>
      </c>
      <c r="BJ521" s="29">
        <f t="shared" si="314"/>
        <v>-18.48</v>
      </c>
      <c r="BK521" s="29">
        <f>BJ521/INDEX('EX-Rate'!A:I,MATCH('TT BoM '!BL521,'EX-Rate'!B:B,0),COLUMN('EX-Rate'!E:E))</f>
        <v>-2.6685257935457822</v>
      </c>
      <c r="BL521" s="2" t="s">
        <v>2109</v>
      </c>
      <c r="BM521" s="2" t="str">
        <f t="shared" si="342"/>
        <v>LP</v>
      </c>
      <c r="BN521" s="2" t="s">
        <v>2560</v>
      </c>
      <c r="BO521" s="2" t="s">
        <v>2561</v>
      </c>
      <c r="BQ521" s="29">
        <v>0</v>
      </c>
      <c r="BR521" s="29">
        <v>0</v>
      </c>
      <c r="BS521" s="29"/>
      <c r="BT521" s="29">
        <v>0</v>
      </c>
      <c r="BU521" s="29">
        <v>0</v>
      </c>
      <c r="BV521" s="29">
        <v>0</v>
      </c>
      <c r="CC521" s="29">
        <f t="shared" si="315"/>
        <v>-2.6685257935457822</v>
      </c>
      <c r="CD521" s="29">
        <f t="shared" si="316"/>
        <v>-2.6685257935457822</v>
      </c>
      <c r="CE521" s="29">
        <f t="shared" si="317"/>
        <v>-2.6685257935457822</v>
      </c>
      <c r="CF521" s="29">
        <f t="shared" si="318"/>
        <v>-2.6685257935457822</v>
      </c>
      <c r="CG521" s="29">
        <f t="shared" si="319"/>
        <v>-2.6685257935457822</v>
      </c>
      <c r="CH521" s="29">
        <f t="shared" si="320"/>
        <v>-2.6685257935457822</v>
      </c>
      <c r="CI521" s="29">
        <f t="shared" si="321"/>
        <v>0</v>
      </c>
      <c r="CJ521" s="29">
        <f t="shared" si="322"/>
        <v>0</v>
      </c>
      <c r="CK521" s="29">
        <f t="shared" si="323"/>
        <v>-2.6685257935457822</v>
      </c>
      <c r="CL521" s="29">
        <f t="shared" si="324"/>
        <v>-2.6685257935457822</v>
      </c>
      <c r="CM521" s="29">
        <f t="shared" si="325"/>
        <v>-2.6685257935457822</v>
      </c>
      <c r="CN521" s="29">
        <f t="shared" si="326"/>
        <v>-2.6685257935457822</v>
      </c>
      <c r="CO521" s="29">
        <f t="shared" si="327"/>
        <v>0</v>
      </c>
      <c r="CQ521" s="29">
        <f t="shared" si="328"/>
        <v>-18.48</v>
      </c>
      <c r="CR521" s="29">
        <f t="shared" si="329"/>
        <v>-18.48</v>
      </c>
      <c r="CS521" s="29">
        <f t="shared" si="330"/>
        <v>-18.48</v>
      </c>
      <c r="CT521" s="29">
        <f t="shared" si="331"/>
        <v>-18.48</v>
      </c>
      <c r="CU521" s="29">
        <f t="shared" si="332"/>
        <v>-18.48</v>
      </c>
      <c r="CV521" s="29">
        <f t="shared" si="333"/>
        <v>-18.48</v>
      </c>
      <c r="CW521" s="29">
        <f t="shared" si="334"/>
        <v>0</v>
      </c>
      <c r="CX521" s="29">
        <f t="shared" si="335"/>
        <v>0</v>
      </c>
      <c r="CY521" s="29">
        <f t="shared" si="336"/>
        <v>-18.48</v>
      </c>
      <c r="CZ521" s="29">
        <f t="shared" si="337"/>
        <v>-18.48</v>
      </c>
      <c r="DA521" s="29">
        <f t="shared" si="338"/>
        <v>-18.48</v>
      </c>
      <c r="DB521" s="29">
        <f t="shared" si="339"/>
        <v>-18.48</v>
      </c>
      <c r="DC521" s="29">
        <f t="shared" si="340"/>
        <v>0</v>
      </c>
    </row>
    <row r="522" spans="11:107" s="2" customFormat="1">
      <c r="K522" s="17" t="s">
        <v>563</v>
      </c>
      <c r="L522" s="17" t="s">
        <v>565</v>
      </c>
      <c r="M522" s="17" t="s">
        <v>217</v>
      </c>
      <c r="N522" s="2" t="str">
        <f t="shared" si="344"/>
        <v>PJD8BF22401BD5BWG</v>
      </c>
      <c r="O522" s="2" t="str">
        <f t="shared" si="343"/>
        <v>BDW</v>
      </c>
      <c r="P522" s="2" t="str">
        <f t="shared" si="345"/>
        <v>PJD8B-F22401-BDW</v>
      </c>
      <c r="Q522" s="2" t="s">
        <v>3305</v>
      </c>
      <c r="R522" s="2" t="s">
        <v>3306</v>
      </c>
      <c r="S522" s="2" t="s">
        <v>2561</v>
      </c>
      <c r="T522" s="2" t="s">
        <v>1375</v>
      </c>
      <c r="U522" s="2" t="s">
        <v>1375</v>
      </c>
      <c r="V522" s="2" t="s">
        <v>1375</v>
      </c>
      <c r="W522" s="2" t="s">
        <v>1375</v>
      </c>
      <c r="X522" s="2" t="s">
        <v>1375</v>
      </c>
      <c r="Y522" s="2" t="s">
        <v>1375</v>
      </c>
      <c r="Z522" s="2">
        <v>1</v>
      </c>
      <c r="AA522" s="2">
        <v>1</v>
      </c>
      <c r="AB522" s="2" t="s">
        <v>1375</v>
      </c>
      <c r="AC522" s="2" t="s">
        <v>1375</v>
      </c>
      <c r="AD522" s="2" t="s">
        <v>1375</v>
      </c>
      <c r="AE522" s="2" t="s">
        <v>1375</v>
      </c>
      <c r="AF522" s="2">
        <v>1</v>
      </c>
      <c r="AL522" s="2">
        <f t="shared" si="310"/>
        <v>1</v>
      </c>
      <c r="AM522" s="2" t="str">
        <f t="shared" si="311"/>
        <v>PJD8B</v>
      </c>
      <c r="AN522" s="2" t="str">
        <f t="shared" si="312"/>
        <v>F22401</v>
      </c>
      <c r="AO522" s="2" t="s">
        <v>2569</v>
      </c>
      <c r="AP522" s="2" t="str">
        <f t="shared" si="313"/>
        <v>PJD8B-F22401-BBW</v>
      </c>
      <c r="AQ522" s="2" t="s">
        <v>1674</v>
      </c>
      <c r="AR522" s="2" t="s">
        <v>1675</v>
      </c>
      <c r="AS522" s="2" t="s">
        <v>2164</v>
      </c>
      <c r="AT522" s="2" t="s">
        <v>2165</v>
      </c>
      <c r="AU522" s="2" t="s">
        <v>2128</v>
      </c>
      <c r="AV522" s="2" t="s">
        <v>2129</v>
      </c>
      <c r="AW522" s="2" t="s">
        <v>2559</v>
      </c>
      <c r="AX522" s="2" t="s">
        <v>2563</v>
      </c>
      <c r="AY522" s="2" t="s">
        <v>2108</v>
      </c>
      <c r="AZ522" s="2" t="s">
        <v>2124</v>
      </c>
      <c r="BA522" s="2" t="s">
        <v>2073</v>
      </c>
      <c r="BB522" s="29">
        <v>-87.276300000000006</v>
      </c>
      <c r="BC522" s="29">
        <v>-1.23</v>
      </c>
      <c r="BD522" s="29">
        <v>-0.82</v>
      </c>
      <c r="BE522" s="29">
        <v>0</v>
      </c>
      <c r="BF522" s="29">
        <v>-7.0438999999999998</v>
      </c>
      <c r="BG522" s="29">
        <v>-96.370199999999997</v>
      </c>
      <c r="BH522" s="29">
        <f t="shared" ref="BH522:BH585" si="347">IF(BM522="SP",BG522*$BH$9,0)</f>
        <v>0</v>
      </c>
      <c r="BI522" s="29">
        <f t="shared" ref="BI522:BI585" si="348">IF(BM522="SP",(BG522+BH522)*$BI$9,0)</f>
        <v>0</v>
      </c>
      <c r="BJ522" s="29">
        <f t="shared" si="314"/>
        <v>-96.370199999999997</v>
      </c>
      <c r="BK522" s="29">
        <f>BJ522/INDEX('EX-Rate'!A:I,MATCH('TT BoM '!BL522,'EX-Rate'!B:B,0),COLUMN('EX-Rate'!E:E))</f>
        <v>-13.915928811102042</v>
      </c>
      <c r="BL522" s="2" t="s">
        <v>2109</v>
      </c>
      <c r="BM522" s="2" t="str">
        <f t="shared" si="342"/>
        <v>LP</v>
      </c>
      <c r="BN522" s="2" t="s">
        <v>2560</v>
      </c>
      <c r="BO522" s="2" t="s">
        <v>2561</v>
      </c>
      <c r="BQ522" s="29">
        <v>-995750</v>
      </c>
      <c r="BR522" s="29">
        <v>-995750</v>
      </c>
      <c r="BS522" s="29"/>
      <c r="BT522" s="29" t="s">
        <v>2135</v>
      </c>
      <c r="BU522" s="29">
        <v>0</v>
      </c>
      <c r="BV522" s="29">
        <v>0</v>
      </c>
      <c r="CC522" s="29">
        <f t="shared" si="315"/>
        <v>0</v>
      </c>
      <c r="CD522" s="29">
        <f t="shared" si="316"/>
        <v>0</v>
      </c>
      <c r="CE522" s="29">
        <f t="shared" si="317"/>
        <v>0</v>
      </c>
      <c r="CF522" s="29">
        <f t="shared" si="318"/>
        <v>0</v>
      </c>
      <c r="CG522" s="29">
        <f t="shared" si="319"/>
        <v>0</v>
      </c>
      <c r="CH522" s="29">
        <f t="shared" si="320"/>
        <v>0</v>
      </c>
      <c r="CI522" s="29">
        <f t="shared" si="321"/>
        <v>-13.915928811102042</v>
      </c>
      <c r="CJ522" s="29">
        <f t="shared" si="322"/>
        <v>-13.915928811102042</v>
      </c>
      <c r="CK522" s="29">
        <f t="shared" si="323"/>
        <v>0</v>
      </c>
      <c r="CL522" s="29">
        <f t="shared" si="324"/>
        <v>0</v>
      </c>
      <c r="CM522" s="29">
        <f t="shared" si="325"/>
        <v>0</v>
      </c>
      <c r="CN522" s="29">
        <f t="shared" si="326"/>
        <v>0</v>
      </c>
      <c r="CO522" s="29">
        <f t="shared" si="327"/>
        <v>-13.915928811102042</v>
      </c>
      <c r="CQ522" s="29">
        <f t="shared" si="328"/>
        <v>0</v>
      </c>
      <c r="CR522" s="29">
        <f t="shared" si="329"/>
        <v>0</v>
      </c>
      <c r="CS522" s="29">
        <f t="shared" si="330"/>
        <v>0</v>
      </c>
      <c r="CT522" s="29">
        <f t="shared" si="331"/>
        <v>0</v>
      </c>
      <c r="CU522" s="29">
        <f t="shared" si="332"/>
        <v>0</v>
      </c>
      <c r="CV522" s="29">
        <f t="shared" si="333"/>
        <v>0</v>
      </c>
      <c r="CW522" s="29">
        <f t="shared" si="334"/>
        <v>-96.370199999999997</v>
      </c>
      <c r="CX522" s="29">
        <f t="shared" si="335"/>
        <v>-96.370199999999997</v>
      </c>
      <c r="CY522" s="29">
        <f t="shared" si="336"/>
        <v>0</v>
      </c>
      <c r="CZ522" s="29">
        <f t="shared" si="337"/>
        <v>0</v>
      </c>
      <c r="DA522" s="29">
        <f t="shared" si="338"/>
        <v>0</v>
      </c>
      <c r="DB522" s="29">
        <f t="shared" si="339"/>
        <v>0</v>
      </c>
      <c r="DC522" s="29">
        <f t="shared" si="340"/>
        <v>-96.370199999999997</v>
      </c>
    </row>
    <row r="523" spans="11:107" s="2" customFormat="1">
      <c r="K523" s="17" t="s">
        <v>18</v>
      </c>
      <c r="L523" s="17" t="s">
        <v>566</v>
      </c>
      <c r="M523" s="17" t="s">
        <v>171</v>
      </c>
      <c r="N523" s="2" t="str">
        <f t="shared" si="344"/>
        <v>ED8BF23200AF</v>
      </c>
      <c r="O523" s="2" t="str">
        <f t="shared" si="343"/>
        <v>AF</v>
      </c>
      <c r="P523" s="2" t="str">
        <f t="shared" si="345"/>
        <v>ED8B-F23200-AF</v>
      </c>
      <c r="Q523" s="2" t="s">
        <v>3305</v>
      </c>
      <c r="R523" s="2" t="s">
        <v>3306</v>
      </c>
      <c r="S523" s="2" t="s">
        <v>2769</v>
      </c>
      <c r="T523" s="2">
        <v>1</v>
      </c>
      <c r="U523" s="2">
        <v>1</v>
      </c>
      <c r="V523" s="2">
        <v>1</v>
      </c>
      <c r="W523" s="2">
        <v>1</v>
      </c>
      <c r="X523" s="2">
        <v>1</v>
      </c>
      <c r="Y523" s="2">
        <v>1</v>
      </c>
      <c r="Z523" s="2" t="s">
        <v>1375</v>
      </c>
      <c r="AA523" s="2" t="s">
        <v>1375</v>
      </c>
      <c r="AB523" s="2">
        <v>1</v>
      </c>
      <c r="AC523" s="2">
        <v>1</v>
      </c>
      <c r="AD523" s="2">
        <v>1</v>
      </c>
      <c r="AE523" s="2">
        <v>1</v>
      </c>
      <c r="AF523" s="2" t="s">
        <v>1375</v>
      </c>
      <c r="AL523" s="2">
        <f t="shared" ref="AL523:AL586" si="349">COUNTIF($AP$10:$AP$4000,AP523)</f>
        <v>1</v>
      </c>
      <c r="AM523" s="2" t="str">
        <f t="shared" ref="AM523:AM586" si="350">TRIM(K523)</f>
        <v>ED8B</v>
      </c>
      <c r="AN523" s="2" t="str">
        <f t="shared" ref="AN523:AN586" si="351">TRIM(L523)</f>
        <v>F23200</v>
      </c>
      <c r="AO523" s="2" t="str">
        <f t="shared" ref="AO523:AO529" si="352">TRIM(O523)</f>
        <v>AF</v>
      </c>
      <c r="AP523" s="2" t="str">
        <f t="shared" ref="AP523:AP586" si="353">TRIM(AM523)&amp;"-"&amp;TRIM(AN523)&amp;"-"&amp;TRIM(AO523)</f>
        <v>ED8B-F23200-AF</v>
      </c>
      <c r="AQ523" s="2" t="s">
        <v>1672</v>
      </c>
      <c r="AR523" s="2" t="s">
        <v>1687</v>
      </c>
      <c r="AU523" s="2" t="s">
        <v>2564</v>
      </c>
      <c r="AV523" s="2" t="s">
        <v>2565</v>
      </c>
      <c r="AW523" s="2" t="s">
        <v>2566</v>
      </c>
      <c r="AY523" s="2" t="s">
        <v>1686</v>
      </c>
      <c r="AZ523" s="2" t="s">
        <v>2124</v>
      </c>
      <c r="BA523" s="2" t="s">
        <v>2073</v>
      </c>
      <c r="BB523" s="29"/>
      <c r="BC523" s="29"/>
      <c r="BD523" s="29"/>
      <c r="BE523" s="29"/>
      <c r="BF523" s="29"/>
      <c r="BG523" s="29">
        <v>-113.75</v>
      </c>
      <c r="BH523" s="29">
        <f t="shared" si="347"/>
        <v>0</v>
      </c>
      <c r="BI523" s="29">
        <f t="shared" si="348"/>
        <v>0</v>
      </c>
      <c r="BJ523" s="29">
        <f t="shared" ref="BJ523:BJ586" si="354">SUM(BG523:BI523)</f>
        <v>-113.75</v>
      </c>
      <c r="BK523" s="29">
        <f>BJ523/INDEX('EX-Rate'!A:I,MATCH('TT BoM '!BL523,'EX-Rate'!B:B,0),COLUMN('EX-Rate'!E:E))</f>
        <v>-16.425584903454151</v>
      </c>
      <c r="BL523" s="2" t="s">
        <v>2109</v>
      </c>
      <c r="BM523" s="2" t="str">
        <f t="shared" si="342"/>
        <v>LP</v>
      </c>
      <c r="BN523" s="2" t="s">
        <v>3159</v>
      </c>
      <c r="BO523" s="2" t="s">
        <v>2769</v>
      </c>
      <c r="BQ523" s="29"/>
      <c r="BR523" s="29"/>
      <c r="BS523" s="29"/>
      <c r="BT523" s="29"/>
      <c r="BU523" s="29"/>
      <c r="BV523" s="29"/>
      <c r="CC523" s="29">
        <f t="shared" ref="CC523:CC586" si="355">SUM(T523)*$BK523</f>
        <v>-16.425584903454151</v>
      </c>
      <c r="CD523" s="29">
        <f t="shared" ref="CD523:CD586" si="356">SUM(U523)*$BK523</f>
        <v>-16.425584903454151</v>
      </c>
      <c r="CE523" s="29">
        <f t="shared" ref="CE523:CE586" si="357">SUM(V523)*$BK523</f>
        <v>-16.425584903454151</v>
      </c>
      <c r="CF523" s="29">
        <f t="shared" ref="CF523:CF586" si="358">SUM(W523)*$BK523</f>
        <v>-16.425584903454151</v>
      </c>
      <c r="CG523" s="29">
        <f t="shared" ref="CG523:CG586" si="359">SUM(X523)*$BK523</f>
        <v>-16.425584903454151</v>
      </c>
      <c r="CH523" s="29">
        <f t="shared" ref="CH523:CH586" si="360">SUM(Y523)*$BK523</f>
        <v>-16.425584903454151</v>
      </c>
      <c r="CI523" s="29">
        <f t="shared" ref="CI523:CI586" si="361">SUM(Z523)*$BK523</f>
        <v>0</v>
      </c>
      <c r="CJ523" s="29">
        <f t="shared" ref="CJ523:CJ586" si="362">SUM(AA523)*$BK523</f>
        <v>0</v>
      </c>
      <c r="CK523" s="29">
        <f t="shared" ref="CK523:CK586" si="363">SUM(AB523)*$BK523</f>
        <v>-16.425584903454151</v>
      </c>
      <c r="CL523" s="29">
        <f t="shared" ref="CL523:CL586" si="364">SUM(AC523)*$BK523</f>
        <v>-16.425584903454151</v>
      </c>
      <c r="CM523" s="29">
        <f t="shared" ref="CM523:CM586" si="365">SUM(AD523)*$BK523</f>
        <v>-16.425584903454151</v>
      </c>
      <c r="CN523" s="29">
        <f t="shared" ref="CN523:CN586" si="366">SUM(AE523)*$BK523</f>
        <v>-16.425584903454151</v>
      </c>
      <c r="CO523" s="29">
        <f t="shared" ref="CO523:CO586" si="367">SUM(AF523)*$BK523</f>
        <v>0</v>
      </c>
      <c r="CQ523" s="29">
        <f t="shared" ref="CQ523:CQ586" si="368">SUM(T523)*$BJ523</f>
        <v>-113.75</v>
      </c>
      <c r="CR523" s="29">
        <f t="shared" ref="CR523:CR586" si="369">SUM(U523)*$BJ523</f>
        <v>-113.75</v>
      </c>
      <c r="CS523" s="29">
        <f t="shared" ref="CS523:CS586" si="370">SUM(V523)*$BJ523</f>
        <v>-113.75</v>
      </c>
      <c r="CT523" s="29">
        <f t="shared" ref="CT523:CT586" si="371">SUM(W523)*$BJ523</f>
        <v>-113.75</v>
      </c>
      <c r="CU523" s="29">
        <f t="shared" ref="CU523:CU586" si="372">SUM(X523)*$BJ523</f>
        <v>-113.75</v>
      </c>
      <c r="CV523" s="29">
        <f t="shared" ref="CV523:CV586" si="373">SUM(Y523)*$BJ523</f>
        <v>-113.75</v>
      </c>
      <c r="CW523" s="29">
        <f t="shared" ref="CW523:CW586" si="374">SUM(Z523)*$BJ523</f>
        <v>0</v>
      </c>
      <c r="CX523" s="29">
        <f t="shared" ref="CX523:CX586" si="375">SUM(AA523)*$BJ523</f>
        <v>0</v>
      </c>
      <c r="CY523" s="29">
        <f t="shared" ref="CY523:CY586" si="376">SUM(AB523)*$BJ523</f>
        <v>-113.75</v>
      </c>
      <c r="CZ523" s="29">
        <f t="shared" ref="CZ523:CZ586" si="377">SUM(AC523)*$BJ523</f>
        <v>-113.75</v>
      </c>
      <c r="DA523" s="29">
        <f t="shared" ref="DA523:DA586" si="378">SUM(AD523)*$BJ523</f>
        <v>-113.75</v>
      </c>
      <c r="DB523" s="29">
        <f t="shared" ref="DB523:DB586" si="379">SUM(AE523)*$BJ523</f>
        <v>-113.75</v>
      </c>
      <c r="DC523" s="29">
        <f t="shared" ref="DC523:DC586" si="380">SUM(AF523)*$BJ523</f>
        <v>0</v>
      </c>
    </row>
    <row r="524" spans="11:107" s="2" customFormat="1">
      <c r="K524" s="17" t="s">
        <v>77</v>
      </c>
      <c r="L524" s="17" t="s">
        <v>566</v>
      </c>
      <c r="M524" s="17" t="s">
        <v>63</v>
      </c>
      <c r="N524" s="2" t="str">
        <f t="shared" si="344"/>
        <v>JD8BF23200BA</v>
      </c>
      <c r="O524" s="2" t="str">
        <f t="shared" si="343"/>
        <v>BA</v>
      </c>
      <c r="P524" s="2" t="str">
        <f t="shared" si="345"/>
        <v>JD8B-F23200-BA</v>
      </c>
      <c r="Q524" s="2" t="s">
        <v>3305</v>
      </c>
      <c r="R524" s="2" t="s">
        <v>3306</v>
      </c>
      <c r="S524" s="2" t="s">
        <v>2769</v>
      </c>
      <c r="T524" s="2" t="s">
        <v>1375</v>
      </c>
      <c r="U524" s="2" t="s">
        <v>1375</v>
      </c>
      <c r="V524" s="2" t="s">
        <v>1375</v>
      </c>
      <c r="W524" s="2" t="s">
        <v>1375</v>
      </c>
      <c r="X524" s="2" t="s">
        <v>1375</v>
      </c>
      <c r="Y524" s="2" t="s">
        <v>1375</v>
      </c>
      <c r="Z524" s="2">
        <v>1</v>
      </c>
      <c r="AA524" s="2">
        <v>1</v>
      </c>
      <c r="AB524" s="2" t="s">
        <v>1375</v>
      </c>
      <c r="AC524" s="2" t="s">
        <v>1375</v>
      </c>
      <c r="AD524" s="2" t="s">
        <v>1375</v>
      </c>
      <c r="AE524" s="2" t="s">
        <v>1375</v>
      </c>
      <c r="AF524" s="2">
        <v>1</v>
      </c>
      <c r="AL524" s="2">
        <f t="shared" si="349"/>
        <v>1</v>
      </c>
      <c r="AM524" s="16" t="s">
        <v>1764</v>
      </c>
      <c r="AN524" s="59" t="s">
        <v>1765</v>
      </c>
      <c r="AO524" s="16" t="s">
        <v>1766</v>
      </c>
      <c r="AP524" s="2" t="str">
        <f t="shared" si="353"/>
        <v>JD8B -F23200-BA</v>
      </c>
      <c r="AQ524" s="2" t="s">
        <v>1747</v>
      </c>
      <c r="AR524" s="2" t="s">
        <v>1754</v>
      </c>
      <c r="AT524" s="2" t="s">
        <v>2160</v>
      </c>
      <c r="AU524" s="2" t="s">
        <v>2564</v>
      </c>
      <c r="AV524" s="2" t="s">
        <v>2565</v>
      </c>
      <c r="AW524" s="2" t="s">
        <v>2566</v>
      </c>
      <c r="AX524" s="2">
        <v>0</v>
      </c>
      <c r="AY524" s="2" t="s">
        <v>2108</v>
      </c>
      <c r="AZ524" s="2" t="s">
        <v>2124</v>
      </c>
      <c r="BA524" s="2" t="s">
        <v>2073</v>
      </c>
      <c r="BB524" s="29">
        <v>-136.69999999999999</v>
      </c>
      <c r="BC524" s="29">
        <v>-1.1200000000000001</v>
      </c>
      <c r="BD524" s="29">
        <v>-2.2599999999999998</v>
      </c>
      <c r="BE524" s="29">
        <v>-0.99</v>
      </c>
      <c r="BF524" s="29">
        <v>0</v>
      </c>
      <c r="BG524" s="29">
        <v>-141.07</v>
      </c>
      <c r="BH524" s="29">
        <f t="shared" si="347"/>
        <v>0</v>
      </c>
      <c r="BI524" s="29">
        <f t="shared" si="348"/>
        <v>0</v>
      </c>
      <c r="BJ524" s="29">
        <f t="shared" si="354"/>
        <v>-141.07</v>
      </c>
      <c r="BK524" s="29">
        <f>BJ524/INDEX('EX-Rate'!A:I,MATCH('TT BoM '!BL524,'EX-Rate'!B:B,0),COLUMN('EX-Rate'!E:E))</f>
        <v>-20.370613295211228</v>
      </c>
      <c r="BL524" s="2" t="s">
        <v>2109</v>
      </c>
      <c r="BM524" s="2" t="str">
        <f t="shared" si="342"/>
        <v>LP</v>
      </c>
      <c r="BN524" s="2" t="s">
        <v>2567</v>
      </c>
      <c r="BO524" s="2" t="s">
        <v>2568</v>
      </c>
      <c r="BQ524" s="29">
        <v>-180000</v>
      </c>
      <c r="BR524" s="29">
        <v>-180000</v>
      </c>
      <c r="BS524" s="29"/>
      <c r="BT524" s="29">
        <v>0</v>
      </c>
      <c r="BU524" s="29">
        <v>0</v>
      </c>
      <c r="BV524" s="29">
        <v>0</v>
      </c>
      <c r="CC524" s="29">
        <f t="shared" si="355"/>
        <v>0</v>
      </c>
      <c r="CD524" s="29">
        <f t="shared" si="356"/>
        <v>0</v>
      </c>
      <c r="CE524" s="29">
        <f t="shared" si="357"/>
        <v>0</v>
      </c>
      <c r="CF524" s="29">
        <f t="shared" si="358"/>
        <v>0</v>
      </c>
      <c r="CG524" s="29">
        <f t="shared" si="359"/>
        <v>0</v>
      </c>
      <c r="CH524" s="29">
        <f t="shared" si="360"/>
        <v>0</v>
      </c>
      <c r="CI524" s="29">
        <f t="shared" si="361"/>
        <v>-20.370613295211228</v>
      </c>
      <c r="CJ524" s="29">
        <f t="shared" si="362"/>
        <v>-20.370613295211228</v>
      </c>
      <c r="CK524" s="29">
        <f t="shared" si="363"/>
        <v>0</v>
      </c>
      <c r="CL524" s="29">
        <f t="shared" si="364"/>
        <v>0</v>
      </c>
      <c r="CM524" s="29">
        <f t="shared" si="365"/>
        <v>0</v>
      </c>
      <c r="CN524" s="29">
        <f t="shared" si="366"/>
        <v>0</v>
      </c>
      <c r="CO524" s="29">
        <f t="shared" si="367"/>
        <v>-20.370613295211228</v>
      </c>
      <c r="CQ524" s="29">
        <f t="shared" si="368"/>
        <v>0</v>
      </c>
      <c r="CR524" s="29">
        <f t="shared" si="369"/>
        <v>0</v>
      </c>
      <c r="CS524" s="29">
        <f t="shared" si="370"/>
        <v>0</v>
      </c>
      <c r="CT524" s="29">
        <f t="shared" si="371"/>
        <v>0</v>
      </c>
      <c r="CU524" s="29">
        <f t="shared" si="372"/>
        <v>0</v>
      </c>
      <c r="CV524" s="29">
        <f t="shared" si="373"/>
        <v>0</v>
      </c>
      <c r="CW524" s="29">
        <f t="shared" si="374"/>
        <v>-141.07</v>
      </c>
      <c r="CX524" s="29">
        <f t="shared" si="375"/>
        <v>-141.07</v>
      </c>
      <c r="CY524" s="29">
        <f t="shared" si="376"/>
        <v>0</v>
      </c>
      <c r="CZ524" s="29">
        <f t="shared" si="377"/>
        <v>0</v>
      </c>
      <c r="DA524" s="29">
        <f t="shared" si="378"/>
        <v>0</v>
      </c>
      <c r="DB524" s="29">
        <f t="shared" si="379"/>
        <v>0</v>
      </c>
      <c r="DC524" s="29">
        <f t="shared" si="380"/>
        <v>-141.07</v>
      </c>
    </row>
    <row r="525" spans="11:107" s="2" customFormat="1">
      <c r="K525" s="17" t="s">
        <v>18</v>
      </c>
      <c r="L525" s="17" t="s">
        <v>567</v>
      </c>
      <c r="M525" s="17" t="s">
        <v>76</v>
      </c>
      <c r="N525" s="2" t="str">
        <f t="shared" si="344"/>
        <v>ED8BF23201AH</v>
      </c>
      <c r="O525" s="2" t="str">
        <f t="shared" si="343"/>
        <v>AH</v>
      </c>
      <c r="P525" s="2" t="str">
        <f t="shared" si="345"/>
        <v>ED8B-F23201-AH</v>
      </c>
      <c r="Q525" s="2" t="s">
        <v>3305</v>
      </c>
      <c r="R525" s="2" t="s">
        <v>3306</v>
      </c>
      <c r="S525" s="2" t="s">
        <v>2769</v>
      </c>
      <c r="T525" s="2">
        <v>1</v>
      </c>
      <c r="U525" s="2">
        <v>1</v>
      </c>
      <c r="V525" s="2">
        <v>1</v>
      </c>
      <c r="W525" s="2">
        <v>1</v>
      </c>
      <c r="X525" s="2">
        <v>1</v>
      </c>
      <c r="Y525" s="2">
        <v>1</v>
      </c>
      <c r="Z525" s="2" t="s">
        <v>1375</v>
      </c>
      <c r="AA525" s="2" t="s">
        <v>1375</v>
      </c>
      <c r="AB525" s="2">
        <v>1</v>
      </c>
      <c r="AC525" s="2">
        <v>1</v>
      </c>
      <c r="AD525" s="2">
        <v>1</v>
      </c>
      <c r="AE525" s="2">
        <v>1</v>
      </c>
      <c r="AF525" s="2" t="s">
        <v>1375</v>
      </c>
      <c r="AL525" s="2">
        <f t="shared" si="349"/>
        <v>1</v>
      </c>
      <c r="AM525" s="2" t="str">
        <f t="shared" si="350"/>
        <v>ED8B</v>
      </c>
      <c r="AN525" s="2" t="str">
        <f t="shared" si="351"/>
        <v>F23201</v>
      </c>
      <c r="AO525" s="2" t="str">
        <f t="shared" si="352"/>
        <v>AH</v>
      </c>
      <c r="AP525" s="2" t="str">
        <f t="shared" si="353"/>
        <v>ED8B-F23201-AH</v>
      </c>
      <c r="AQ525" s="2" t="s">
        <v>1672</v>
      </c>
      <c r="AR525" s="2" t="s">
        <v>1687</v>
      </c>
      <c r="AU525" s="2" t="s">
        <v>2564</v>
      </c>
      <c r="AV525" s="2" t="s">
        <v>2565</v>
      </c>
      <c r="AW525" s="2" t="s">
        <v>2566</v>
      </c>
      <c r="AY525" s="2" t="s">
        <v>1686</v>
      </c>
      <c r="AZ525" s="2" t="s">
        <v>2124</v>
      </c>
      <c r="BA525" s="2" t="s">
        <v>2073</v>
      </c>
      <c r="BB525" s="29"/>
      <c r="BC525" s="29"/>
      <c r="BD525" s="29"/>
      <c r="BE525" s="29"/>
      <c r="BF525" s="29"/>
      <c r="BG525" s="29">
        <v>-158.04</v>
      </c>
      <c r="BH525" s="29">
        <f t="shared" si="347"/>
        <v>0</v>
      </c>
      <c r="BI525" s="29">
        <f t="shared" si="348"/>
        <v>0</v>
      </c>
      <c r="BJ525" s="29">
        <f t="shared" si="354"/>
        <v>-158.04</v>
      </c>
      <c r="BK525" s="29">
        <f>BJ525/INDEX('EX-Rate'!A:I,MATCH('TT BoM '!BL525,'EX-Rate'!B:B,0),COLUMN('EX-Rate'!E:E))</f>
        <v>-22.82109396168698</v>
      </c>
      <c r="BL525" s="2" t="s">
        <v>2109</v>
      </c>
      <c r="BM525" s="2" t="str">
        <f t="shared" si="342"/>
        <v>LP</v>
      </c>
      <c r="BN525" s="2" t="s">
        <v>3159</v>
      </c>
      <c r="BO525" s="2" t="s">
        <v>2769</v>
      </c>
      <c r="BQ525" s="29"/>
      <c r="BR525" s="29"/>
      <c r="BS525" s="29"/>
      <c r="BT525" s="29"/>
      <c r="BU525" s="29"/>
      <c r="BV525" s="29"/>
      <c r="CC525" s="29">
        <f t="shared" si="355"/>
        <v>-22.82109396168698</v>
      </c>
      <c r="CD525" s="29">
        <f t="shared" si="356"/>
        <v>-22.82109396168698</v>
      </c>
      <c r="CE525" s="29">
        <f t="shared" si="357"/>
        <v>-22.82109396168698</v>
      </c>
      <c r="CF525" s="29">
        <f t="shared" si="358"/>
        <v>-22.82109396168698</v>
      </c>
      <c r="CG525" s="29">
        <f t="shared" si="359"/>
        <v>-22.82109396168698</v>
      </c>
      <c r="CH525" s="29">
        <f t="shared" si="360"/>
        <v>-22.82109396168698</v>
      </c>
      <c r="CI525" s="29">
        <f t="shared" si="361"/>
        <v>0</v>
      </c>
      <c r="CJ525" s="29">
        <f t="shared" si="362"/>
        <v>0</v>
      </c>
      <c r="CK525" s="29">
        <f t="shared" si="363"/>
        <v>-22.82109396168698</v>
      </c>
      <c r="CL525" s="29">
        <f t="shared" si="364"/>
        <v>-22.82109396168698</v>
      </c>
      <c r="CM525" s="29">
        <f t="shared" si="365"/>
        <v>-22.82109396168698</v>
      </c>
      <c r="CN525" s="29">
        <f t="shared" si="366"/>
        <v>-22.82109396168698</v>
      </c>
      <c r="CO525" s="29">
        <f t="shared" si="367"/>
        <v>0</v>
      </c>
      <c r="CQ525" s="29">
        <f t="shared" si="368"/>
        <v>-158.04</v>
      </c>
      <c r="CR525" s="29">
        <f t="shared" si="369"/>
        <v>-158.04</v>
      </c>
      <c r="CS525" s="29">
        <f t="shared" si="370"/>
        <v>-158.04</v>
      </c>
      <c r="CT525" s="29">
        <f t="shared" si="371"/>
        <v>-158.04</v>
      </c>
      <c r="CU525" s="29">
        <f t="shared" si="372"/>
        <v>-158.04</v>
      </c>
      <c r="CV525" s="29">
        <f t="shared" si="373"/>
        <v>-158.04</v>
      </c>
      <c r="CW525" s="29">
        <f t="shared" si="374"/>
        <v>0</v>
      </c>
      <c r="CX525" s="29">
        <f t="shared" si="375"/>
        <v>0</v>
      </c>
      <c r="CY525" s="29">
        <f t="shared" si="376"/>
        <v>-158.04</v>
      </c>
      <c r="CZ525" s="29">
        <f t="shared" si="377"/>
        <v>-158.04</v>
      </c>
      <c r="DA525" s="29">
        <f t="shared" si="378"/>
        <v>-158.04</v>
      </c>
      <c r="DB525" s="29">
        <f t="shared" si="379"/>
        <v>-158.04</v>
      </c>
      <c r="DC525" s="29">
        <f t="shared" si="380"/>
        <v>0</v>
      </c>
    </row>
    <row r="526" spans="11:107" s="2" customFormat="1">
      <c r="K526" s="17" t="s">
        <v>77</v>
      </c>
      <c r="L526" s="17" t="s">
        <v>567</v>
      </c>
      <c r="M526" s="17" t="s">
        <v>63</v>
      </c>
      <c r="N526" s="2" t="str">
        <f t="shared" si="344"/>
        <v>JD8BF23201BA</v>
      </c>
      <c r="O526" s="2" t="str">
        <f t="shared" si="343"/>
        <v>BA</v>
      </c>
      <c r="P526" s="2" t="str">
        <f t="shared" si="345"/>
        <v>JD8B-F23201-BA</v>
      </c>
      <c r="Q526" s="2" t="s">
        <v>3305</v>
      </c>
      <c r="R526" s="2" t="s">
        <v>3306</v>
      </c>
      <c r="S526" s="2" t="s">
        <v>2769</v>
      </c>
      <c r="T526" s="2" t="s">
        <v>1375</v>
      </c>
      <c r="U526" s="2" t="s">
        <v>1375</v>
      </c>
      <c r="V526" s="2" t="s">
        <v>1375</v>
      </c>
      <c r="W526" s="2" t="s">
        <v>1375</v>
      </c>
      <c r="X526" s="2" t="s">
        <v>1375</v>
      </c>
      <c r="Y526" s="2" t="s">
        <v>1375</v>
      </c>
      <c r="Z526" s="2">
        <v>1</v>
      </c>
      <c r="AA526" s="2">
        <v>1</v>
      </c>
      <c r="AB526" s="2" t="s">
        <v>1375</v>
      </c>
      <c r="AC526" s="2" t="s">
        <v>1375</v>
      </c>
      <c r="AD526" s="2" t="s">
        <v>1375</v>
      </c>
      <c r="AE526" s="2" t="s">
        <v>1375</v>
      </c>
      <c r="AF526" s="2">
        <v>1</v>
      </c>
      <c r="AL526" s="2">
        <f t="shared" si="349"/>
        <v>1</v>
      </c>
      <c r="AM526" s="16" t="s">
        <v>1764</v>
      </c>
      <c r="AN526" s="59" t="s">
        <v>1767</v>
      </c>
      <c r="AO526" s="16" t="s">
        <v>1766</v>
      </c>
      <c r="AP526" s="2" t="str">
        <f t="shared" si="353"/>
        <v>JD8B -F23201-BA</v>
      </c>
      <c r="AQ526" s="2" t="s">
        <v>1747</v>
      </c>
      <c r="AR526" s="2" t="s">
        <v>1754</v>
      </c>
      <c r="AT526" s="2" t="s">
        <v>2160</v>
      </c>
      <c r="AU526" s="2" t="s">
        <v>2564</v>
      </c>
      <c r="AV526" s="2" t="s">
        <v>2565</v>
      </c>
      <c r="AW526" s="2" t="s">
        <v>2566</v>
      </c>
      <c r="AX526" s="2">
        <v>0</v>
      </c>
      <c r="AY526" s="2" t="s">
        <v>2108</v>
      </c>
      <c r="AZ526" s="2" t="s">
        <v>2124</v>
      </c>
      <c r="BA526" s="2" t="s">
        <v>2073</v>
      </c>
      <c r="BB526" s="29">
        <v>-136.69999999999999</v>
      </c>
      <c r="BC526" s="29">
        <v>-1.1200000000000001</v>
      </c>
      <c r="BD526" s="29">
        <v>-2.2599999999999998</v>
      </c>
      <c r="BE526" s="29">
        <v>-0.99</v>
      </c>
      <c r="BF526" s="29">
        <v>0</v>
      </c>
      <c r="BG526" s="29">
        <v>-141.07</v>
      </c>
      <c r="BH526" s="29">
        <f t="shared" si="347"/>
        <v>0</v>
      </c>
      <c r="BI526" s="29">
        <f t="shared" si="348"/>
        <v>0</v>
      </c>
      <c r="BJ526" s="29">
        <f t="shared" si="354"/>
        <v>-141.07</v>
      </c>
      <c r="BK526" s="29">
        <f>BJ526/INDEX('EX-Rate'!A:I,MATCH('TT BoM '!BL526,'EX-Rate'!B:B,0),COLUMN('EX-Rate'!E:E))</f>
        <v>-20.370613295211228</v>
      </c>
      <c r="BL526" s="2" t="s">
        <v>2109</v>
      </c>
      <c r="BM526" s="2" t="str">
        <f t="shared" ref="BM526:BM589" si="381">IF(BL526="CNY","LP","SP")</f>
        <v>LP</v>
      </c>
      <c r="BN526" s="2" t="s">
        <v>2567</v>
      </c>
      <c r="BO526" s="2" t="s">
        <v>2568</v>
      </c>
      <c r="BQ526" s="29">
        <v>0</v>
      </c>
      <c r="BR526" s="29">
        <v>0</v>
      </c>
      <c r="BS526" s="29"/>
      <c r="BT526" s="29">
        <v>0</v>
      </c>
      <c r="BU526" s="29">
        <v>0</v>
      </c>
      <c r="BV526" s="29">
        <v>0</v>
      </c>
      <c r="CC526" s="29">
        <f t="shared" si="355"/>
        <v>0</v>
      </c>
      <c r="CD526" s="29">
        <f t="shared" si="356"/>
        <v>0</v>
      </c>
      <c r="CE526" s="29">
        <f t="shared" si="357"/>
        <v>0</v>
      </c>
      <c r="CF526" s="29">
        <f t="shared" si="358"/>
        <v>0</v>
      </c>
      <c r="CG526" s="29">
        <f t="shared" si="359"/>
        <v>0</v>
      </c>
      <c r="CH526" s="29">
        <f t="shared" si="360"/>
        <v>0</v>
      </c>
      <c r="CI526" s="29">
        <f t="shared" si="361"/>
        <v>-20.370613295211228</v>
      </c>
      <c r="CJ526" s="29">
        <f t="shared" si="362"/>
        <v>-20.370613295211228</v>
      </c>
      <c r="CK526" s="29">
        <f t="shared" si="363"/>
        <v>0</v>
      </c>
      <c r="CL526" s="29">
        <f t="shared" si="364"/>
        <v>0</v>
      </c>
      <c r="CM526" s="29">
        <f t="shared" si="365"/>
        <v>0</v>
      </c>
      <c r="CN526" s="29">
        <f t="shared" si="366"/>
        <v>0</v>
      </c>
      <c r="CO526" s="29">
        <f t="shared" si="367"/>
        <v>-20.370613295211228</v>
      </c>
      <c r="CQ526" s="29">
        <f t="shared" si="368"/>
        <v>0</v>
      </c>
      <c r="CR526" s="29">
        <f t="shared" si="369"/>
        <v>0</v>
      </c>
      <c r="CS526" s="29">
        <f t="shared" si="370"/>
        <v>0</v>
      </c>
      <c r="CT526" s="29">
        <f t="shared" si="371"/>
        <v>0</v>
      </c>
      <c r="CU526" s="29">
        <f t="shared" si="372"/>
        <v>0</v>
      </c>
      <c r="CV526" s="29">
        <f t="shared" si="373"/>
        <v>0</v>
      </c>
      <c r="CW526" s="29">
        <f t="shared" si="374"/>
        <v>-141.07</v>
      </c>
      <c r="CX526" s="29">
        <f t="shared" si="375"/>
        <v>-141.07</v>
      </c>
      <c r="CY526" s="29">
        <f t="shared" si="376"/>
        <v>0</v>
      </c>
      <c r="CZ526" s="29">
        <f t="shared" si="377"/>
        <v>0</v>
      </c>
      <c r="DA526" s="29">
        <f t="shared" si="378"/>
        <v>0</v>
      </c>
      <c r="DB526" s="29">
        <f t="shared" si="379"/>
        <v>0</v>
      </c>
      <c r="DC526" s="29">
        <f t="shared" si="380"/>
        <v>-141.07</v>
      </c>
    </row>
    <row r="527" spans="11:107" s="2" customFormat="1">
      <c r="K527" s="17" t="s">
        <v>18</v>
      </c>
      <c r="L527" s="17" t="s">
        <v>568</v>
      </c>
      <c r="M527" s="17" t="s">
        <v>45</v>
      </c>
      <c r="N527" s="2" t="str">
        <f t="shared" si="344"/>
        <v>ED8BF23500AC</v>
      </c>
      <c r="O527" s="2" t="str">
        <f t="shared" si="343"/>
        <v>AC</v>
      </c>
      <c r="P527" s="2" t="str">
        <f t="shared" si="345"/>
        <v>ED8B-F23500-AC</v>
      </c>
      <c r="Q527" s="2" t="s">
        <v>3305</v>
      </c>
      <c r="R527" s="2" t="s">
        <v>3306</v>
      </c>
      <c r="S527" s="2" t="s">
        <v>3161</v>
      </c>
      <c r="T527" s="2">
        <v>2</v>
      </c>
      <c r="U527" s="2">
        <v>2</v>
      </c>
      <c r="V527" s="2">
        <v>2</v>
      </c>
      <c r="W527" s="2">
        <v>2</v>
      </c>
      <c r="X527" s="2">
        <v>2</v>
      </c>
      <c r="Y527" s="2">
        <v>2</v>
      </c>
      <c r="Z527" s="2">
        <v>2</v>
      </c>
      <c r="AA527" s="2">
        <v>2</v>
      </c>
      <c r="AB527" s="2">
        <v>2</v>
      </c>
      <c r="AC527" s="2">
        <v>2</v>
      </c>
      <c r="AD527" s="2">
        <v>2</v>
      </c>
      <c r="AE527" s="2">
        <v>2</v>
      </c>
      <c r="AF527" s="2">
        <v>2</v>
      </c>
      <c r="AL527" s="2">
        <f t="shared" si="349"/>
        <v>1</v>
      </c>
      <c r="AM527" s="2" t="str">
        <f t="shared" si="350"/>
        <v>ED8B</v>
      </c>
      <c r="AN527" s="2" t="str">
        <f t="shared" si="351"/>
        <v>F23500</v>
      </c>
      <c r="AO527" s="2" t="str">
        <f t="shared" si="352"/>
        <v>AC</v>
      </c>
      <c r="AP527" s="2" t="str">
        <f t="shared" si="353"/>
        <v>ED8B-F23500-AC</v>
      </c>
      <c r="AQ527" s="2" t="s">
        <v>1672</v>
      </c>
      <c r="AR527" s="2" t="s">
        <v>1687</v>
      </c>
      <c r="AU527" s="2" t="s">
        <v>3722</v>
      </c>
      <c r="AV527" s="2" t="s">
        <v>3723</v>
      </c>
      <c r="AW527" s="2" t="s">
        <v>3724</v>
      </c>
      <c r="AY527" s="2" t="s">
        <v>1686</v>
      </c>
      <c r="AZ527" s="2" t="s">
        <v>2124</v>
      </c>
      <c r="BA527" s="2" t="s">
        <v>2073</v>
      </c>
      <c r="BB527" s="29"/>
      <c r="BC527" s="29"/>
      <c r="BD527" s="29"/>
      <c r="BE527" s="29"/>
      <c r="BF527" s="29"/>
      <c r="BG527" s="29">
        <v>-14.08</v>
      </c>
      <c r="BH527" s="29">
        <f t="shared" si="347"/>
        <v>0</v>
      </c>
      <c r="BI527" s="29">
        <f t="shared" si="348"/>
        <v>0</v>
      </c>
      <c r="BJ527" s="29">
        <f t="shared" si="354"/>
        <v>-14.08</v>
      </c>
      <c r="BK527" s="29">
        <f>BJ527/INDEX('EX-Rate'!A:I,MATCH('TT BoM '!BL527,'EX-Rate'!B:B,0),COLUMN('EX-Rate'!E:E))</f>
        <v>-2.0331625093682151</v>
      </c>
      <c r="BL527" s="2" t="s">
        <v>2109</v>
      </c>
      <c r="BM527" s="2" t="str">
        <f t="shared" si="381"/>
        <v>LP</v>
      </c>
      <c r="BN527" s="2" t="s">
        <v>3160</v>
      </c>
      <c r="BO527" s="2" t="s">
        <v>3161</v>
      </c>
      <c r="BQ527" s="29"/>
      <c r="BR527" s="29"/>
      <c r="BS527" s="29"/>
      <c r="BT527" s="29"/>
      <c r="BU527" s="29"/>
      <c r="BV527" s="29"/>
      <c r="CC527" s="29">
        <f t="shared" si="355"/>
        <v>-4.0663250187364302</v>
      </c>
      <c r="CD527" s="29">
        <f t="shared" si="356"/>
        <v>-4.0663250187364302</v>
      </c>
      <c r="CE527" s="29">
        <f t="shared" si="357"/>
        <v>-4.0663250187364302</v>
      </c>
      <c r="CF527" s="29">
        <f t="shared" si="358"/>
        <v>-4.0663250187364302</v>
      </c>
      <c r="CG527" s="29">
        <f t="shared" si="359"/>
        <v>-4.0663250187364302</v>
      </c>
      <c r="CH527" s="29">
        <f t="shared" si="360"/>
        <v>-4.0663250187364302</v>
      </c>
      <c r="CI527" s="29">
        <f t="shared" si="361"/>
        <v>-4.0663250187364302</v>
      </c>
      <c r="CJ527" s="29">
        <f t="shared" si="362"/>
        <v>-4.0663250187364302</v>
      </c>
      <c r="CK527" s="29">
        <f t="shared" si="363"/>
        <v>-4.0663250187364302</v>
      </c>
      <c r="CL527" s="29">
        <f t="shared" si="364"/>
        <v>-4.0663250187364302</v>
      </c>
      <c r="CM527" s="29">
        <f t="shared" si="365"/>
        <v>-4.0663250187364302</v>
      </c>
      <c r="CN527" s="29">
        <f t="shared" si="366"/>
        <v>-4.0663250187364302</v>
      </c>
      <c r="CO527" s="29">
        <f t="shared" si="367"/>
        <v>-4.0663250187364302</v>
      </c>
      <c r="CQ527" s="29">
        <f t="shared" si="368"/>
        <v>-28.16</v>
      </c>
      <c r="CR527" s="29">
        <f t="shared" si="369"/>
        <v>-28.16</v>
      </c>
      <c r="CS527" s="29">
        <f t="shared" si="370"/>
        <v>-28.16</v>
      </c>
      <c r="CT527" s="29">
        <f t="shared" si="371"/>
        <v>-28.16</v>
      </c>
      <c r="CU527" s="29">
        <f t="shared" si="372"/>
        <v>-28.16</v>
      </c>
      <c r="CV527" s="29">
        <f t="shared" si="373"/>
        <v>-28.16</v>
      </c>
      <c r="CW527" s="29">
        <f t="shared" si="374"/>
        <v>-28.16</v>
      </c>
      <c r="CX527" s="29">
        <f t="shared" si="375"/>
        <v>-28.16</v>
      </c>
      <c r="CY527" s="29">
        <f t="shared" si="376"/>
        <v>-28.16</v>
      </c>
      <c r="CZ527" s="29">
        <f t="shared" si="377"/>
        <v>-28.16</v>
      </c>
      <c r="DA527" s="29">
        <f t="shared" si="378"/>
        <v>-28.16</v>
      </c>
      <c r="DB527" s="29">
        <f t="shared" si="379"/>
        <v>-28.16</v>
      </c>
      <c r="DC527" s="29">
        <f t="shared" si="380"/>
        <v>-28.16</v>
      </c>
    </row>
    <row r="528" spans="11:107" s="2" customFormat="1">
      <c r="K528" s="17" t="s">
        <v>18</v>
      </c>
      <c r="L528" s="17" t="s">
        <v>569</v>
      </c>
      <c r="M528" s="17" t="s">
        <v>570</v>
      </c>
      <c r="N528" s="2" t="str">
        <f t="shared" si="344"/>
        <v>ED8BF23942AH3JM4</v>
      </c>
      <c r="O528" s="2" t="str">
        <f t="shared" si="343"/>
        <v>AHW</v>
      </c>
      <c r="P528" s="2" t="str">
        <f t="shared" si="345"/>
        <v>ED8B-F23942-AHW</v>
      </c>
      <c r="Q528" s="2" t="s">
        <v>3307</v>
      </c>
      <c r="R528" s="2" t="s">
        <v>3306</v>
      </c>
      <c r="S528" s="2" t="s">
        <v>3163</v>
      </c>
      <c r="T528" s="2">
        <v>1</v>
      </c>
      <c r="U528" s="2">
        <v>1</v>
      </c>
      <c r="V528" s="2" t="s">
        <v>1375</v>
      </c>
      <c r="W528" s="2" t="s">
        <v>1375</v>
      </c>
      <c r="X528" s="2" t="s">
        <v>1375</v>
      </c>
      <c r="Y528" s="2" t="s">
        <v>1375</v>
      </c>
      <c r="Z528" s="2" t="s">
        <v>1375</v>
      </c>
      <c r="AA528" s="2" t="s">
        <v>1375</v>
      </c>
      <c r="AB528" s="2">
        <v>1</v>
      </c>
      <c r="AC528" s="2">
        <v>1</v>
      </c>
      <c r="AD528" s="2" t="s">
        <v>1375</v>
      </c>
      <c r="AE528" s="2" t="s">
        <v>1375</v>
      </c>
      <c r="AF528" s="2" t="s">
        <v>1375</v>
      </c>
      <c r="AL528" s="2">
        <f t="shared" si="349"/>
        <v>1</v>
      </c>
      <c r="AM528" s="2" t="str">
        <f t="shared" si="350"/>
        <v>ED8B</v>
      </c>
      <c r="AN528" s="2" t="str">
        <f t="shared" si="351"/>
        <v>F23942</v>
      </c>
      <c r="AO528" s="2" t="str">
        <f t="shared" si="352"/>
        <v>AHW</v>
      </c>
      <c r="AP528" s="2" t="str">
        <f t="shared" si="353"/>
        <v>ED8B-F23942-AHW</v>
      </c>
      <c r="AQ528" s="2" t="s">
        <v>1672</v>
      </c>
      <c r="AR528" s="2" t="s">
        <v>1687</v>
      </c>
      <c r="AU528" s="2" t="s">
        <v>2147</v>
      </c>
      <c r="AV528" s="2" t="s">
        <v>2148</v>
      </c>
      <c r="AW528" s="2" t="s">
        <v>2570</v>
      </c>
      <c r="AY528" s="2" t="s">
        <v>1686</v>
      </c>
      <c r="AZ528" s="2" t="s">
        <v>1646</v>
      </c>
      <c r="BA528" s="2" t="s">
        <v>2073</v>
      </c>
      <c r="BB528" s="29"/>
      <c r="BC528" s="29"/>
      <c r="BD528" s="29"/>
      <c r="BE528" s="29"/>
      <c r="BF528" s="29"/>
      <c r="BG528" s="29">
        <v>-105.33</v>
      </c>
      <c r="BH528" s="29">
        <f t="shared" si="347"/>
        <v>0</v>
      </c>
      <c r="BI528" s="29">
        <f t="shared" si="348"/>
        <v>0</v>
      </c>
      <c r="BJ528" s="29">
        <f t="shared" si="354"/>
        <v>-105.33</v>
      </c>
      <c r="BK528" s="29">
        <f>BJ528/INDEX('EX-Rate'!A:I,MATCH('TT BoM '!BL528,'EX-Rate'!B:B,0),COLUMN('EX-Rate'!E:E))</f>
        <v>-15.209730618732534</v>
      </c>
      <c r="BL528" s="2" t="s">
        <v>2109</v>
      </c>
      <c r="BM528" s="2" t="str">
        <f t="shared" si="381"/>
        <v>LP</v>
      </c>
      <c r="BN528" s="2" t="s">
        <v>3162</v>
      </c>
      <c r="BO528" s="2" t="s">
        <v>3163</v>
      </c>
      <c r="BQ528" s="29"/>
      <c r="BR528" s="29"/>
      <c r="BS528" s="29"/>
      <c r="BT528" s="29"/>
      <c r="BU528" s="29"/>
      <c r="BV528" s="29"/>
      <c r="CC528" s="29">
        <f t="shared" si="355"/>
        <v>-15.209730618732534</v>
      </c>
      <c r="CD528" s="29">
        <f t="shared" si="356"/>
        <v>-15.209730618732534</v>
      </c>
      <c r="CE528" s="29">
        <f t="shared" si="357"/>
        <v>0</v>
      </c>
      <c r="CF528" s="29">
        <f t="shared" si="358"/>
        <v>0</v>
      </c>
      <c r="CG528" s="29">
        <f t="shared" si="359"/>
        <v>0</v>
      </c>
      <c r="CH528" s="29">
        <f t="shared" si="360"/>
        <v>0</v>
      </c>
      <c r="CI528" s="29">
        <f t="shared" si="361"/>
        <v>0</v>
      </c>
      <c r="CJ528" s="29">
        <f t="shared" si="362"/>
        <v>0</v>
      </c>
      <c r="CK528" s="29">
        <f t="shared" si="363"/>
        <v>-15.209730618732534</v>
      </c>
      <c r="CL528" s="29">
        <f t="shared" si="364"/>
        <v>-15.209730618732534</v>
      </c>
      <c r="CM528" s="29">
        <f t="shared" si="365"/>
        <v>0</v>
      </c>
      <c r="CN528" s="29">
        <f t="shared" si="366"/>
        <v>0</v>
      </c>
      <c r="CO528" s="29">
        <f t="shared" si="367"/>
        <v>0</v>
      </c>
      <c r="CQ528" s="29">
        <f t="shared" si="368"/>
        <v>-105.33</v>
      </c>
      <c r="CR528" s="29">
        <f t="shared" si="369"/>
        <v>-105.33</v>
      </c>
      <c r="CS528" s="29">
        <f t="shared" si="370"/>
        <v>0</v>
      </c>
      <c r="CT528" s="29">
        <f t="shared" si="371"/>
        <v>0</v>
      </c>
      <c r="CU528" s="29">
        <f t="shared" si="372"/>
        <v>0</v>
      </c>
      <c r="CV528" s="29">
        <f t="shared" si="373"/>
        <v>0</v>
      </c>
      <c r="CW528" s="29">
        <f t="shared" si="374"/>
        <v>0</v>
      </c>
      <c r="CX528" s="29">
        <f t="shared" si="375"/>
        <v>0</v>
      </c>
      <c r="CY528" s="29">
        <f t="shared" si="376"/>
        <v>-105.33</v>
      </c>
      <c r="CZ528" s="29">
        <f t="shared" si="377"/>
        <v>-105.33</v>
      </c>
      <c r="DA528" s="29">
        <f t="shared" si="378"/>
        <v>0</v>
      </c>
      <c r="DB528" s="29">
        <f t="shared" si="379"/>
        <v>0</v>
      </c>
      <c r="DC528" s="29">
        <f t="shared" si="380"/>
        <v>0</v>
      </c>
    </row>
    <row r="529" spans="11:107" s="2" customFormat="1">
      <c r="K529" s="17" t="s">
        <v>18</v>
      </c>
      <c r="L529" s="17" t="s">
        <v>569</v>
      </c>
      <c r="M529" s="17" t="s">
        <v>27</v>
      </c>
      <c r="N529" s="2" t="str">
        <f t="shared" si="344"/>
        <v>ED8BF23942BG3JM4</v>
      </c>
      <c r="O529" s="2" t="str">
        <f t="shared" si="343"/>
        <v>BGW</v>
      </c>
      <c r="P529" s="2" t="str">
        <f t="shared" si="345"/>
        <v>ED8B-F23942-BGW</v>
      </c>
      <c r="Q529" s="2" t="s">
        <v>3307</v>
      </c>
      <c r="R529" s="2" t="s">
        <v>3306</v>
      </c>
      <c r="S529" s="2" t="s">
        <v>3163</v>
      </c>
      <c r="T529" s="2" t="s">
        <v>1375</v>
      </c>
      <c r="U529" s="2" t="s">
        <v>1375</v>
      </c>
      <c r="V529" s="2">
        <v>1</v>
      </c>
      <c r="W529" s="2">
        <v>1</v>
      </c>
      <c r="X529" s="2">
        <v>1</v>
      </c>
      <c r="Y529" s="2">
        <v>1</v>
      </c>
      <c r="Z529" s="2" t="s">
        <v>1375</v>
      </c>
      <c r="AA529" s="2" t="s">
        <v>1375</v>
      </c>
      <c r="AB529" s="2" t="s">
        <v>1375</v>
      </c>
      <c r="AC529" s="2" t="s">
        <v>1375</v>
      </c>
      <c r="AD529" s="2">
        <v>1</v>
      </c>
      <c r="AE529" s="2">
        <v>1</v>
      </c>
      <c r="AF529" s="2" t="s">
        <v>1375</v>
      </c>
      <c r="AL529" s="2">
        <f t="shared" si="349"/>
        <v>1</v>
      </c>
      <c r="AM529" s="2" t="str">
        <f t="shared" si="350"/>
        <v>ED8B</v>
      </c>
      <c r="AN529" s="2" t="str">
        <f t="shared" si="351"/>
        <v>F23942</v>
      </c>
      <c r="AO529" s="2" t="str">
        <f t="shared" si="352"/>
        <v>BGW</v>
      </c>
      <c r="AP529" s="2" t="str">
        <f t="shared" si="353"/>
        <v>ED8B-F23942-BGW</v>
      </c>
      <c r="AQ529" s="2" t="s">
        <v>1672</v>
      </c>
      <c r="AR529" s="2" t="s">
        <v>1687</v>
      </c>
      <c r="AU529" s="2" t="s">
        <v>2147</v>
      </c>
      <c r="AV529" s="2" t="s">
        <v>2148</v>
      </c>
      <c r="AW529" s="2" t="s">
        <v>2570</v>
      </c>
      <c r="AY529" s="2" t="s">
        <v>1686</v>
      </c>
      <c r="AZ529" s="2" t="s">
        <v>1646</v>
      </c>
      <c r="BA529" s="2" t="s">
        <v>2073</v>
      </c>
      <c r="BB529" s="29"/>
      <c r="BC529" s="29"/>
      <c r="BD529" s="29"/>
      <c r="BE529" s="29"/>
      <c r="BF529" s="29"/>
      <c r="BG529" s="29">
        <v>-120.08</v>
      </c>
      <c r="BH529" s="29">
        <f t="shared" si="347"/>
        <v>0</v>
      </c>
      <c r="BI529" s="29">
        <f t="shared" si="348"/>
        <v>0</v>
      </c>
      <c r="BJ529" s="29">
        <f t="shared" si="354"/>
        <v>-120.08</v>
      </c>
      <c r="BK529" s="29">
        <f>BJ529/INDEX('EX-Rate'!A:I,MATCH('TT BoM '!BL529,'EX-Rate'!B:B,0),COLUMN('EX-Rate'!E:E))</f>
        <v>-17.339641628191423</v>
      </c>
      <c r="BL529" s="2" t="s">
        <v>2109</v>
      </c>
      <c r="BM529" s="2" t="str">
        <f t="shared" si="381"/>
        <v>LP</v>
      </c>
      <c r="BN529" s="2" t="s">
        <v>3162</v>
      </c>
      <c r="BO529" s="2" t="s">
        <v>3163</v>
      </c>
      <c r="BQ529" s="29"/>
      <c r="BR529" s="29"/>
      <c r="BS529" s="29"/>
      <c r="BT529" s="29"/>
      <c r="BU529" s="29"/>
      <c r="BV529" s="29"/>
      <c r="CC529" s="29">
        <f t="shared" si="355"/>
        <v>0</v>
      </c>
      <c r="CD529" s="29">
        <f t="shared" si="356"/>
        <v>0</v>
      </c>
      <c r="CE529" s="29">
        <f t="shared" si="357"/>
        <v>-17.339641628191423</v>
      </c>
      <c r="CF529" s="29">
        <f t="shared" si="358"/>
        <v>-17.339641628191423</v>
      </c>
      <c r="CG529" s="29">
        <f t="shared" si="359"/>
        <v>-17.339641628191423</v>
      </c>
      <c r="CH529" s="29">
        <f t="shared" si="360"/>
        <v>-17.339641628191423</v>
      </c>
      <c r="CI529" s="29">
        <f t="shared" si="361"/>
        <v>0</v>
      </c>
      <c r="CJ529" s="29">
        <f t="shared" si="362"/>
        <v>0</v>
      </c>
      <c r="CK529" s="29">
        <f t="shared" si="363"/>
        <v>0</v>
      </c>
      <c r="CL529" s="29">
        <f t="shared" si="364"/>
        <v>0</v>
      </c>
      <c r="CM529" s="29">
        <f t="shared" si="365"/>
        <v>-17.339641628191423</v>
      </c>
      <c r="CN529" s="29">
        <f t="shared" si="366"/>
        <v>-17.339641628191423</v>
      </c>
      <c r="CO529" s="29">
        <f t="shared" si="367"/>
        <v>0</v>
      </c>
      <c r="CQ529" s="29">
        <f t="shared" si="368"/>
        <v>0</v>
      </c>
      <c r="CR529" s="29">
        <f t="shared" si="369"/>
        <v>0</v>
      </c>
      <c r="CS529" s="29">
        <f t="shared" si="370"/>
        <v>-120.08</v>
      </c>
      <c r="CT529" s="29">
        <f t="shared" si="371"/>
        <v>-120.08</v>
      </c>
      <c r="CU529" s="29">
        <f t="shared" si="372"/>
        <v>-120.08</v>
      </c>
      <c r="CV529" s="29">
        <f t="shared" si="373"/>
        <v>-120.08</v>
      </c>
      <c r="CW529" s="29">
        <f t="shared" si="374"/>
        <v>0</v>
      </c>
      <c r="CX529" s="29">
        <f t="shared" si="375"/>
        <v>0</v>
      </c>
      <c r="CY529" s="29">
        <f t="shared" si="376"/>
        <v>0</v>
      </c>
      <c r="CZ529" s="29">
        <f t="shared" si="377"/>
        <v>0</v>
      </c>
      <c r="DA529" s="29">
        <f t="shared" si="378"/>
        <v>-120.08</v>
      </c>
      <c r="DB529" s="29">
        <f t="shared" si="379"/>
        <v>-120.08</v>
      </c>
      <c r="DC529" s="29">
        <f t="shared" si="380"/>
        <v>0</v>
      </c>
    </row>
    <row r="530" spans="11:107" s="2" customFormat="1">
      <c r="K530" s="17" t="s">
        <v>77</v>
      </c>
      <c r="L530" s="17" t="s">
        <v>569</v>
      </c>
      <c r="M530" s="17" t="s">
        <v>571</v>
      </c>
      <c r="N530" s="2" t="str">
        <f t="shared" si="344"/>
        <v>JD8BF23942AA3JM4</v>
      </c>
      <c r="O530" s="2" t="str">
        <f t="shared" si="343"/>
        <v>AAW</v>
      </c>
      <c r="P530" s="2" t="str">
        <f t="shared" si="345"/>
        <v>JD8B-F23942-AAW</v>
      </c>
      <c r="Q530" s="2" t="s">
        <v>3307</v>
      </c>
      <c r="R530" s="2" t="s">
        <v>3306</v>
      </c>
      <c r="S530" s="2" t="s">
        <v>3163</v>
      </c>
      <c r="T530" s="2" t="s">
        <v>1375</v>
      </c>
      <c r="U530" s="2" t="s">
        <v>1375</v>
      </c>
      <c r="V530" s="2" t="s">
        <v>1375</v>
      </c>
      <c r="W530" s="2" t="s">
        <v>1375</v>
      </c>
      <c r="X530" s="2" t="s">
        <v>1375</v>
      </c>
      <c r="Y530" s="2" t="s">
        <v>1375</v>
      </c>
      <c r="Z530" s="2">
        <v>1</v>
      </c>
      <c r="AA530" s="2">
        <v>1</v>
      </c>
      <c r="AB530" s="2" t="s">
        <v>1375</v>
      </c>
      <c r="AC530" s="2" t="s">
        <v>1375</v>
      </c>
      <c r="AD530" s="2" t="s">
        <v>1375</v>
      </c>
      <c r="AE530" s="2" t="s">
        <v>1375</v>
      </c>
      <c r="AF530" s="2">
        <v>1</v>
      </c>
      <c r="AL530" s="2">
        <f t="shared" si="349"/>
        <v>1</v>
      </c>
      <c r="AM530" s="16" t="s">
        <v>1551</v>
      </c>
      <c r="AN530" s="59" t="s">
        <v>1915</v>
      </c>
      <c r="AO530" s="16" t="s">
        <v>1916</v>
      </c>
      <c r="AP530" s="2" t="str">
        <f t="shared" si="353"/>
        <v>JD8B-F23942 -AAW</v>
      </c>
      <c r="AQ530" s="2" t="s">
        <v>1747</v>
      </c>
      <c r="AR530" s="2" t="s">
        <v>1754</v>
      </c>
      <c r="AS530" s="2">
        <v>0</v>
      </c>
      <c r="AT530" s="2" t="s">
        <v>2160</v>
      </c>
      <c r="AU530" s="2" t="s">
        <v>2147</v>
      </c>
      <c r="AV530" s="2" t="s">
        <v>2148</v>
      </c>
      <c r="AW530" s="2" t="s">
        <v>2570</v>
      </c>
      <c r="AX530" s="2">
        <v>0</v>
      </c>
      <c r="AY530" s="2" t="s">
        <v>2108</v>
      </c>
      <c r="AZ530" s="2" t="s">
        <v>1646</v>
      </c>
      <c r="BA530" s="2" t="s">
        <v>2073</v>
      </c>
      <c r="BB530" s="29">
        <v>-118.98</v>
      </c>
      <c r="BC530" s="29">
        <v>-0.19</v>
      </c>
      <c r="BD530" s="29">
        <v>-1.67</v>
      </c>
      <c r="BE530" s="29">
        <v>0</v>
      </c>
      <c r="BF530" s="29">
        <v>0</v>
      </c>
      <c r="BG530" s="29">
        <v>-120.84</v>
      </c>
      <c r="BH530" s="29">
        <f t="shared" si="347"/>
        <v>0</v>
      </c>
      <c r="BI530" s="29">
        <f t="shared" si="348"/>
        <v>0</v>
      </c>
      <c r="BJ530" s="29">
        <f t="shared" si="354"/>
        <v>-120.84</v>
      </c>
      <c r="BK530" s="29">
        <f>BJ530/INDEX('EX-Rate'!A:I,MATCH('TT BoM '!BL530,'EX-Rate'!B:B,0),COLUMN('EX-Rate'!E:E))</f>
        <v>-17.449386195458459</v>
      </c>
      <c r="BL530" s="2" t="s">
        <v>2109</v>
      </c>
      <c r="BM530" s="2" t="str">
        <f t="shared" si="381"/>
        <v>LP</v>
      </c>
      <c r="BN530" s="2" t="s">
        <v>2571</v>
      </c>
      <c r="BO530" s="2" t="s">
        <v>2572</v>
      </c>
      <c r="BQ530" s="29">
        <v>0</v>
      </c>
      <c r="BR530" s="29">
        <v>0</v>
      </c>
      <c r="BS530" s="29"/>
      <c r="BT530" s="29">
        <v>0</v>
      </c>
      <c r="BU530" s="29">
        <v>0</v>
      </c>
      <c r="BV530" s="29">
        <v>0</v>
      </c>
      <c r="CC530" s="29">
        <f t="shared" si="355"/>
        <v>0</v>
      </c>
      <c r="CD530" s="29">
        <f t="shared" si="356"/>
        <v>0</v>
      </c>
      <c r="CE530" s="29">
        <f t="shared" si="357"/>
        <v>0</v>
      </c>
      <c r="CF530" s="29">
        <f t="shared" si="358"/>
        <v>0</v>
      </c>
      <c r="CG530" s="29">
        <f t="shared" si="359"/>
        <v>0</v>
      </c>
      <c r="CH530" s="29">
        <f t="shared" si="360"/>
        <v>0</v>
      </c>
      <c r="CI530" s="29">
        <f t="shared" si="361"/>
        <v>-17.449386195458459</v>
      </c>
      <c r="CJ530" s="29">
        <f t="shared" si="362"/>
        <v>-17.449386195458459</v>
      </c>
      <c r="CK530" s="29">
        <f t="shared" si="363"/>
        <v>0</v>
      </c>
      <c r="CL530" s="29">
        <f t="shared" si="364"/>
        <v>0</v>
      </c>
      <c r="CM530" s="29">
        <f t="shared" si="365"/>
        <v>0</v>
      </c>
      <c r="CN530" s="29">
        <f t="shared" si="366"/>
        <v>0</v>
      </c>
      <c r="CO530" s="29">
        <f t="shared" si="367"/>
        <v>-17.449386195458459</v>
      </c>
      <c r="CQ530" s="29">
        <f t="shared" si="368"/>
        <v>0</v>
      </c>
      <c r="CR530" s="29">
        <f t="shared" si="369"/>
        <v>0</v>
      </c>
      <c r="CS530" s="29">
        <f t="shared" si="370"/>
        <v>0</v>
      </c>
      <c r="CT530" s="29">
        <f t="shared" si="371"/>
        <v>0</v>
      </c>
      <c r="CU530" s="29">
        <f t="shared" si="372"/>
        <v>0</v>
      </c>
      <c r="CV530" s="29">
        <f t="shared" si="373"/>
        <v>0</v>
      </c>
      <c r="CW530" s="29">
        <f t="shared" si="374"/>
        <v>-120.84</v>
      </c>
      <c r="CX530" s="29">
        <f t="shared" si="375"/>
        <v>-120.84</v>
      </c>
      <c r="CY530" s="29">
        <f t="shared" si="376"/>
        <v>0</v>
      </c>
      <c r="CZ530" s="29">
        <f t="shared" si="377"/>
        <v>0</v>
      </c>
      <c r="DA530" s="29">
        <f t="shared" si="378"/>
        <v>0</v>
      </c>
      <c r="DB530" s="29">
        <f t="shared" si="379"/>
        <v>0</v>
      </c>
      <c r="DC530" s="29">
        <f t="shared" si="380"/>
        <v>-120.84</v>
      </c>
    </row>
    <row r="531" spans="11:107" s="2" customFormat="1">
      <c r="K531" s="17" t="s">
        <v>77</v>
      </c>
      <c r="L531" s="17" t="s">
        <v>572</v>
      </c>
      <c r="M531" s="17" t="s">
        <v>573</v>
      </c>
      <c r="N531" s="2" t="str">
        <f t="shared" si="344"/>
        <v>JD8BF23943AB3JM4</v>
      </c>
      <c r="O531" s="2" t="str">
        <f t="shared" si="343"/>
        <v>ABW</v>
      </c>
      <c r="P531" s="2" t="str">
        <f t="shared" si="345"/>
        <v>JD8B-F23943-ABW</v>
      </c>
      <c r="Q531" s="2" t="s">
        <v>3307</v>
      </c>
      <c r="R531" s="2" t="s">
        <v>3306</v>
      </c>
      <c r="S531" s="2" t="s">
        <v>3163</v>
      </c>
      <c r="T531" s="2">
        <v>1</v>
      </c>
      <c r="U531" s="2">
        <v>1</v>
      </c>
      <c r="V531" s="2" t="s">
        <v>1375</v>
      </c>
      <c r="W531" s="2" t="s">
        <v>1375</v>
      </c>
      <c r="X531" s="2" t="s">
        <v>1375</v>
      </c>
      <c r="Y531" s="2" t="s">
        <v>1375</v>
      </c>
      <c r="Z531" s="2" t="s">
        <v>1375</v>
      </c>
      <c r="AA531" s="2" t="s">
        <v>1375</v>
      </c>
      <c r="AB531" s="2">
        <v>1</v>
      </c>
      <c r="AC531" s="2">
        <v>1</v>
      </c>
      <c r="AD531" s="2" t="s">
        <v>1375</v>
      </c>
      <c r="AE531" s="2" t="s">
        <v>1375</v>
      </c>
      <c r="AF531" s="2" t="s">
        <v>1375</v>
      </c>
      <c r="AL531" s="2">
        <f t="shared" si="349"/>
        <v>1</v>
      </c>
      <c r="AM531" s="2" t="str">
        <f t="shared" si="350"/>
        <v>JD8B</v>
      </c>
      <c r="AN531" s="2" t="str">
        <f t="shared" si="351"/>
        <v>F23943</v>
      </c>
      <c r="AO531" s="2" t="s">
        <v>2573</v>
      </c>
      <c r="AP531" s="2" t="str">
        <f t="shared" si="353"/>
        <v>JD8B-F23943-ACW</v>
      </c>
      <c r="AQ531" s="2" t="s">
        <v>1674</v>
      </c>
      <c r="AR531" s="2" t="s">
        <v>1675</v>
      </c>
      <c r="AS531" s="2">
        <v>0</v>
      </c>
      <c r="AT531" s="2" t="s">
        <v>2160</v>
      </c>
      <c r="AU531" s="2" t="s">
        <v>2147</v>
      </c>
      <c r="AV531" s="2" t="s">
        <v>2148</v>
      </c>
      <c r="AW531" s="2" t="s">
        <v>2570</v>
      </c>
      <c r="AX531" s="2">
        <v>0</v>
      </c>
      <c r="AY531" s="2" t="s">
        <v>2108</v>
      </c>
      <c r="AZ531" s="2" t="s">
        <v>1646</v>
      </c>
      <c r="BA531" s="2" t="s">
        <v>2073</v>
      </c>
      <c r="BB531" s="29">
        <v>-105.85</v>
      </c>
      <c r="BC531" s="29">
        <v>-0.19</v>
      </c>
      <c r="BD531" s="29">
        <v>-1.67</v>
      </c>
      <c r="BE531" s="29">
        <v>0</v>
      </c>
      <c r="BF531" s="29">
        <v>0</v>
      </c>
      <c r="BG531" s="29">
        <v>-107.71</v>
      </c>
      <c r="BH531" s="29">
        <f t="shared" si="347"/>
        <v>0</v>
      </c>
      <c r="BI531" s="29">
        <f t="shared" si="348"/>
        <v>0</v>
      </c>
      <c r="BJ531" s="29">
        <f t="shared" si="354"/>
        <v>-107.71</v>
      </c>
      <c r="BK531" s="29">
        <f>BJ531/INDEX('EX-Rate'!A:I,MATCH('TT BoM '!BL531,'EX-Rate'!B:B,0),COLUMN('EX-Rate'!E:E))</f>
        <v>-15.553404395174036</v>
      </c>
      <c r="BL531" s="2" t="s">
        <v>2109</v>
      </c>
      <c r="BM531" s="2" t="str">
        <f t="shared" si="381"/>
        <v>LP</v>
      </c>
      <c r="BN531" s="2" t="s">
        <v>2571</v>
      </c>
      <c r="BO531" s="2" t="s">
        <v>2572</v>
      </c>
      <c r="BQ531" s="29">
        <v>-831600</v>
      </c>
      <c r="BR531" s="29">
        <v>-831600</v>
      </c>
      <c r="BS531" s="29"/>
      <c r="BT531" s="29">
        <v>0</v>
      </c>
      <c r="BU531" s="29">
        <v>0</v>
      </c>
      <c r="BV531" s="29">
        <v>0</v>
      </c>
      <c r="CC531" s="29">
        <f t="shared" si="355"/>
        <v>-15.553404395174036</v>
      </c>
      <c r="CD531" s="29">
        <f t="shared" si="356"/>
        <v>-15.553404395174036</v>
      </c>
      <c r="CE531" s="29">
        <f t="shared" si="357"/>
        <v>0</v>
      </c>
      <c r="CF531" s="29">
        <f t="shared" si="358"/>
        <v>0</v>
      </c>
      <c r="CG531" s="29">
        <f t="shared" si="359"/>
        <v>0</v>
      </c>
      <c r="CH531" s="29">
        <f t="shared" si="360"/>
        <v>0</v>
      </c>
      <c r="CI531" s="29">
        <f t="shared" si="361"/>
        <v>0</v>
      </c>
      <c r="CJ531" s="29">
        <f t="shared" si="362"/>
        <v>0</v>
      </c>
      <c r="CK531" s="29">
        <f t="shared" si="363"/>
        <v>-15.553404395174036</v>
      </c>
      <c r="CL531" s="29">
        <f t="shared" si="364"/>
        <v>-15.553404395174036</v>
      </c>
      <c r="CM531" s="29">
        <f t="shared" si="365"/>
        <v>0</v>
      </c>
      <c r="CN531" s="29">
        <f t="shared" si="366"/>
        <v>0</v>
      </c>
      <c r="CO531" s="29">
        <f t="shared" si="367"/>
        <v>0</v>
      </c>
      <c r="CQ531" s="29">
        <f t="shared" si="368"/>
        <v>-107.71</v>
      </c>
      <c r="CR531" s="29">
        <f t="shared" si="369"/>
        <v>-107.71</v>
      </c>
      <c r="CS531" s="29">
        <f t="shared" si="370"/>
        <v>0</v>
      </c>
      <c r="CT531" s="29">
        <f t="shared" si="371"/>
        <v>0</v>
      </c>
      <c r="CU531" s="29">
        <f t="shared" si="372"/>
        <v>0</v>
      </c>
      <c r="CV531" s="29">
        <f t="shared" si="373"/>
        <v>0</v>
      </c>
      <c r="CW531" s="29">
        <f t="shared" si="374"/>
        <v>0</v>
      </c>
      <c r="CX531" s="29">
        <f t="shared" si="375"/>
        <v>0</v>
      </c>
      <c r="CY531" s="29">
        <f t="shared" si="376"/>
        <v>-107.71</v>
      </c>
      <c r="CZ531" s="29">
        <f t="shared" si="377"/>
        <v>-107.71</v>
      </c>
      <c r="DA531" s="29">
        <f t="shared" si="378"/>
        <v>0</v>
      </c>
      <c r="DB531" s="29">
        <f t="shared" si="379"/>
        <v>0</v>
      </c>
      <c r="DC531" s="29">
        <f t="shared" si="380"/>
        <v>0</v>
      </c>
    </row>
    <row r="532" spans="11:107" s="2" customFormat="1">
      <c r="K532" s="17" t="s">
        <v>77</v>
      </c>
      <c r="L532" s="17" t="s">
        <v>572</v>
      </c>
      <c r="M532" s="17" t="s">
        <v>574</v>
      </c>
      <c r="N532" s="2" t="str">
        <f t="shared" si="344"/>
        <v>JD8BF23943BB3JM4</v>
      </c>
      <c r="O532" s="2" t="str">
        <f t="shared" si="343"/>
        <v>BBW</v>
      </c>
      <c r="P532" s="2" t="str">
        <f t="shared" si="345"/>
        <v>JD8B-F23943-BBW</v>
      </c>
      <c r="Q532" s="2" t="s">
        <v>3307</v>
      </c>
      <c r="R532" s="2" t="s">
        <v>3306</v>
      </c>
      <c r="S532" s="2" t="s">
        <v>3163</v>
      </c>
      <c r="T532" s="2" t="s">
        <v>1375</v>
      </c>
      <c r="U532" s="2" t="s">
        <v>1375</v>
      </c>
      <c r="V532" s="2">
        <v>1</v>
      </c>
      <c r="W532" s="2">
        <v>1</v>
      </c>
      <c r="X532" s="2">
        <v>1</v>
      </c>
      <c r="Y532" s="2">
        <v>1</v>
      </c>
      <c r="Z532" s="2" t="s">
        <v>1375</v>
      </c>
      <c r="AA532" s="2" t="s">
        <v>1375</v>
      </c>
      <c r="AB532" s="2" t="s">
        <v>1375</v>
      </c>
      <c r="AC532" s="2" t="s">
        <v>1375</v>
      </c>
      <c r="AD532" s="2">
        <v>1</v>
      </c>
      <c r="AE532" s="2">
        <v>1</v>
      </c>
      <c r="AF532" s="2" t="s">
        <v>1375</v>
      </c>
      <c r="AL532" s="2">
        <f t="shared" si="349"/>
        <v>1</v>
      </c>
      <c r="AM532" s="2" t="str">
        <f t="shared" si="350"/>
        <v>JD8B</v>
      </c>
      <c r="AN532" s="2" t="str">
        <f t="shared" si="351"/>
        <v>F23943</v>
      </c>
      <c r="AO532" s="2" t="s">
        <v>2574</v>
      </c>
      <c r="AP532" s="2" t="str">
        <f t="shared" si="353"/>
        <v>JD8B-F23943-BCW</v>
      </c>
      <c r="AQ532" s="2" t="s">
        <v>1674</v>
      </c>
      <c r="AR532" s="2" t="s">
        <v>1675</v>
      </c>
      <c r="AS532" s="2">
        <v>0</v>
      </c>
      <c r="AT532" s="2" t="s">
        <v>2160</v>
      </c>
      <c r="AU532" s="2" t="s">
        <v>2147</v>
      </c>
      <c r="AV532" s="2" t="s">
        <v>2148</v>
      </c>
      <c r="AW532" s="2" t="s">
        <v>2570</v>
      </c>
      <c r="AX532" s="2">
        <v>0</v>
      </c>
      <c r="AY532" s="2" t="s">
        <v>2108</v>
      </c>
      <c r="AZ532" s="2" t="s">
        <v>1646</v>
      </c>
      <c r="BA532" s="2" t="s">
        <v>2073</v>
      </c>
      <c r="BB532" s="29">
        <v>-120.6</v>
      </c>
      <c r="BC532" s="29">
        <v>-0.19</v>
      </c>
      <c r="BD532" s="29">
        <v>-1.67</v>
      </c>
      <c r="BE532" s="29">
        <v>0</v>
      </c>
      <c r="BF532" s="29">
        <v>0</v>
      </c>
      <c r="BG532" s="29">
        <v>-122.46</v>
      </c>
      <c r="BH532" s="29">
        <f t="shared" si="347"/>
        <v>0</v>
      </c>
      <c r="BI532" s="29">
        <f t="shared" si="348"/>
        <v>0</v>
      </c>
      <c r="BJ532" s="29">
        <f t="shared" si="354"/>
        <v>-122.46</v>
      </c>
      <c r="BK532" s="29">
        <f>BJ532/INDEX('EX-Rate'!A:I,MATCH('TT BoM '!BL532,'EX-Rate'!B:B,0),COLUMN('EX-Rate'!E:E))</f>
        <v>-17.683315404632925</v>
      </c>
      <c r="BL532" s="2" t="s">
        <v>2109</v>
      </c>
      <c r="BM532" s="2" t="str">
        <f t="shared" si="381"/>
        <v>LP</v>
      </c>
      <c r="BN532" s="2" t="s">
        <v>2571</v>
      </c>
      <c r="BO532" s="2" t="s">
        <v>2572</v>
      </c>
      <c r="BQ532" s="29">
        <v>0</v>
      </c>
      <c r="BR532" s="29">
        <v>0</v>
      </c>
      <c r="BS532" s="29"/>
      <c r="BT532" s="29">
        <v>0</v>
      </c>
      <c r="BU532" s="29">
        <v>0</v>
      </c>
      <c r="BV532" s="29">
        <v>0</v>
      </c>
      <c r="CC532" s="29">
        <f t="shared" si="355"/>
        <v>0</v>
      </c>
      <c r="CD532" s="29">
        <f t="shared" si="356"/>
        <v>0</v>
      </c>
      <c r="CE532" s="29">
        <f t="shared" si="357"/>
        <v>-17.683315404632925</v>
      </c>
      <c r="CF532" s="29">
        <f t="shared" si="358"/>
        <v>-17.683315404632925</v>
      </c>
      <c r="CG532" s="29">
        <f t="shared" si="359"/>
        <v>-17.683315404632925</v>
      </c>
      <c r="CH532" s="29">
        <f t="shared" si="360"/>
        <v>-17.683315404632925</v>
      </c>
      <c r="CI532" s="29">
        <f t="shared" si="361"/>
        <v>0</v>
      </c>
      <c r="CJ532" s="29">
        <f t="shared" si="362"/>
        <v>0</v>
      </c>
      <c r="CK532" s="29">
        <f t="shared" si="363"/>
        <v>0</v>
      </c>
      <c r="CL532" s="29">
        <f t="shared" si="364"/>
        <v>0</v>
      </c>
      <c r="CM532" s="29">
        <f t="shared" si="365"/>
        <v>-17.683315404632925</v>
      </c>
      <c r="CN532" s="29">
        <f t="shared" si="366"/>
        <v>-17.683315404632925</v>
      </c>
      <c r="CO532" s="29">
        <f t="shared" si="367"/>
        <v>0</v>
      </c>
      <c r="CQ532" s="29">
        <f t="shared" si="368"/>
        <v>0</v>
      </c>
      <c r="CR532" s="29">
        <f t="shared" si="369"/>
        <v>0</v>
      </c>
      <c r="CS532" s="29">
        <f t="shared" si="370"/>
        <v>-122.46</v>
      </c>
      <c r="CT532" s="29">
        <f t="shared" si="371"/>
        <v>-122.46</v>
      </c>
      <c r="CU532" s="29">
        <f t="shared" si="372"/>
        <v>-122.46</v>
      </c>
      <c r="CV532" s="29">
        <f t="shared" si="373"/>
        <v>-122.46</v>
      </c>
      <c r="CW532" s="29">
        <f t="shared" si="374"/>
        <v>0</v>
      </c>
      <c r="CX532" s="29">
        <f t="shared" si="375"/>
        <v>0</v>
      </c>
      <c r="CY532" s="29">
        <f t="shared" si="376"/>
        <v>0</v>
      </c>
      <c r="CZ532" s="29">
        <f t="shared" si="377"/>
        <v>0</v>
      </c>
      <c r="DA532" s="29">
        <f t="shared" si="378"/>
        <v>-122.46</v>
      </c>
      <c r="DB532" s="29">
        <f t="shared" si="379"/>
        <v>-122.46</v>
      </c>
      <c r="DC532" s="29">
        <f t="shared" si="380"/>
        <v>0</v>
      </c>
    </row>
    <row r="533" spans="11:107" s="2" customFormat="1">
      <c r="K533" s="17" t="s">
        <v>77</v>
      </c>
      <c r="L533" s="17" t="s">
        <v>572</v>
      </c>
      <c r="M533" s="17" t="s">
        <v>575</v>
      </c>
      <c r="N533" s="2" t="str">
        <f t="shared" si="344"/>
        <v>JD8BF23943CB3JM4</v>
      </c>
      <c r="O533" s="2" t="str">
        <f t="shared" si="343"/>
        <v>CBW</v>
      </c>
      <c r="P533" s="2" t="str">
        <f t="shared" si="345"/>
        <v>JD8B-F23943-CBW</v>
      </c>
      <c r="Q533" s="2" t="s">
        <v>3307</v>
      </c>
      <c r="R533" s="2" t="s">
        <v>3306</v>
      </c>
      <c r="S533" s="2" t="s">
        <v>3163</v>
      </c>
      <c r="T533" s="2" t="s">
        <v>1375</v>
      </c>
      <c r="U533" s="2" t="s">
        <v>1375</v>
      </c>
      <c r="V533" s="2" t="s">
        <v>1375</v>
      </c>
      <c r="W533" s="2" t="s">
        <v>1375</v>
      </c>
      <c r="X533" s="2" t="s">
        <v>1375</v>
      </c>
      <c r="Y533" s="2" t="s">
        <v>1375</v>
      </c>
      <c r="Z533" s="2">
        <v>1</v>
      </c>
      <c r="AA533" s="2">
        <v>1</v>
      </c>
      <c r="AB533" s="2" t="s">
        <v>1375</v>
      </c>
      <c r="AC533" s="2" t="s">
        <v>1375</v>
      </c>
      <c r="AD533" s="2" t="s">
        <v>1375</v>
      </c>
      <c r="AE533" s="2" t="s">
        <v>1375</v>
      </c>
      <c r="AF533" s="2">
        <v>1</v>
      </c>
      <c r="AL533" s="2">
        <f t="shared" si="349"/>
        <v>1</v>
      </c>
      <c r="AM533" s="2" t="str">
        <f t="shared" si="350"/>
        <v>JD8B</v>
      </c>
      <c r="AN533" s="2" t="str">
        <f t="shared" si="351"/>
        <v>F23943</v>
      </c>
      <c r="AO533" s="2" t="str">
        <f t="shared" ref="AO533:AO587" si="382">TRIM(O533)</f>
        <v>CBW</v>
      </c>
      <c r="AP533" s="2" t="str">
        <f t="shared" si="353"/>
        <v>JD8B-F23943-CBW</v>
      </c>
      <c r="AQ533" s="2" t="s">
        <v>1672</v>
      </c>
      <c r="AR533" s="2" t="s">
        <v>1673</v>
      </c>
      <c r="AS533" s="2">
        <v>0</v>
      </c>
      <c r="AT533" s="2" t="s">
        <v>2160</v>
      </c>
      <c r="AU533" s="2" t="s">
        <v>2147</v>
      </c>
      <c r="AV533" s="2" t="s">
        <v>2148</v>
      </c>
      <c r="AW533" s="2" t="s">
        <v>2570</v>
      </c>
      <c r="AX533" s="2">
        <v>0</v>
      </c>
      <c r="AY533" s="2" t="s">
        <v>2108</v>
      </c>
      <c r="AZ533" s="2" t="s">
        <v>1646</v>
      </c>
      <c r="BA533" s="2" t="s">
        <v>2073</v>
      </c>
      <c r="BB533" s="29">
        <v>-120.6</v>
      </c>
      <c r="BC533" s="29">
        <v>-0.19</v>
      </c>
      <c r="BD533" s="29">
        <v>-1.67</v>
      </c>
      <c r="BE533" s="29">
        <v>0</v>
      </c>
      <c r="BF533" s="29">
        <v>0</v>
      </c>
      <c r="BG533" s="29">
        <v>-122.46</v>
      </c>
      <c r="BH533" s="29">
        <f t="shared" si="347"/>
        <v>0</v>
      </c>
      <c r="BI533" s="29">
        <f t="shared" si="348"/>
        <v>0</v>
      </c>
      <c r="BJ533" s="29">
        <f t="shared" si="354"/>
        <v>-122.46</v>
      </c>
      <c r="BK533" s="29">
        <f>BJ533/INDEX('EX-Rate'!A:I,MATCH('TT BoM '!BL533,'EX-Rate'!B:B,0),COLUMN('EX-Rate'!E:E))</f>
        <v>-17.683315404632925</v>
      </c>
      <c r="BL533" s="2" t="s">
        <v>2109</v>
      </c>
      <c r="BM533" s="2" t="str">
        <f t="shared" si="381"/>
        <v>LP</v>
      </c>
      <c r="BN533" s="2" t="s">
        <v>2571</v>
      </c>
      <c r="BO533" s="2" t="s">
        <v>2572</v>
      </c>
      <c r="BQ533" s="29">
        <v>0</v>
      </c>
      <c r="BR533" s="29">
        <v>0</v>
      </c>
      <c r="BS533" s="29"/>
      <c r="BT533" s="29">
        <v>0</v>
      </c>
      <c r="BU533" s="29">
        <v>0</v>
      </c>
      <c r="BV533" s="29">
        <v>0</v>
      </c>
      <c r="CC533" s="29">
        <f t="shared" si="355"/>
        <v>0</v>
      </c>
      <c r="CD533" s="29">
        <f t="shared" si="356"/>
        <v>0</v>
      </c>
      <c r="CE533" s="29">
        <f t="shared" si="357"/>
        <v>0</v>
      </c>
      <c r="CF533" s="29">
        <f t="shared" si="358"/>
        <v>0</v>
      </c>
      <c r="CG533" s="29">
        <f t="shared" si="359"/>
        <v>0</v>
      </c>
      <c r="CH533" s="29">
        <f t="shared" si="360"/>
        <v>0</v>
      </c>
      <c r="CI533" s="29">
        <f t="shared" si="361"/>
        <v>-17.683315404632925</v>
      </c>
      <c r="CJ533" s="29">
        <f t="shared" si="362"/>
        <v>-17.683315404632925</v>
      </c>
      <c r="CK533" s="29">
        <f t="shared" si="363"/>
        <v>0</v>
      </c>
      <c r="CL533" s="29">
        <f t="shared" si="364"/>
        <v>0</v>
      </c>
      <c r="CM533" s="29">
        <f t="shared" si="365"/>
        <v>0</v>
      </c>
      <c r="CN533" s="29">
        <f t="shared" si="366"/>
        <v>0</v>
      </c>
      <c r="CO533" s="29">
        <f t="shared" si="367"/>
        <v>-17.683315404632925</v>
      </c>
      <c r="CQ533" s="29">
        <f t="shared" si="368"/>
        <v>0</v>
      </c>
      <c r="CR533" s="29">
        <f t="shared" si="369"/>
        <v>0</v>
      </c>
      <c r="CS533" s="29">
        <f t="shared" si="370"/>
        <v>0</v>
      </c>
      <c r="CT533" s="29">
        <f t="shared" si="371"/>
        <v>0</v>
      </c>
      <c r="CU533" s="29">
        <f t="shared" si="372"/>
        <v>0</v>
      </c>
      <c r="CV533" s="29">
        <f t="shared" si="373"/>
        <v>0</v>
      </c>
      <c r="CW533" s="29">
        <f t="shared" si="374"/>
        <v>-122.46</v>
      </c>
      <c r="CX533" s="29">
        <f t="shared" si="375"/>
        <v>-122.46</v>
      </c>
      <c r="CY533" s="29">
        <f t="shared" si="376"/>
        <v>0</v>
      </c>
      <c r="CZ533" s="29">
        <f t="shared" si="377"/>
        <v>0</v>
      </c>
      <c r="DA533" s="29">
        <f t="shared" si="378"/>
        <v>0</v>
      </c>
      <c r="DB533" s="29">
        <f t="shared" si="379"/>
        <v>0</v>
      </c>
      <c r="DC533" s="29">
        <f t="shared" si="380"/>
        <v>-122.46</v>
      </c>
    </row>
    <row r="534" spans="11:107" s="2" customFormat="1">
      <c r="K534" s="17" t="s">
        <v>77</v>
      </c>
      <c r="L534" s="17" t="s">
        <v>576</v>
      </c>
      <c r="M534" s="17" t="s">
        <v>577</v>
      </c>
      <c r="N534" s="2" t="str">
        <f t="shared" si="344"/>
        <v>JD8BF24184AA3KMD</v>
      </c>
      <c r="O534" s="2" t="str">
        <f t="shared" si="343"/>
        <v>AAW</v>
      </c>
      <c r="P534" s="2" t="str">
        <f t="shared" si="345"/>
        <v>JD8B-F24184-AAW</v>
      </c>
      <c r="Q534" s="2" t="s">
        <v>3305</v>
      </c>
      <c r="R534" s="2" t="s">
        <v>3306</v>
      </c>
      <c r="S534" s="2" t="s">
        <v>3163</v>
      </c>
      <c r="T534" s="2">
        <v>1</v>
      </c>
      <c r="U534" s="2">
        <v>1</v>
      </c>
      <c r="V534" s="2">
        <v>1</v>
      </c>
      <c r="W534" s="2">
        <v>1</v>
      </c>
      <c r="X534" s="2">
        <v>1</v>
      </c>
      <c r="Y534" s="2">
        <v>1</v>
      </c>
      <c r="Z534" s="2" t="s">
        <v>1375</v>
      </c>
      <c r="AA534" s="2" t="s">
        <v>1375</v>
      </c>
      <c r="AB534" s="2">
        <v>1</v>
      </c>
      <c r="AC534" s="2">
        <v>1</v>
      </c>
      <c r="AD534" s="2">
        <v>1</v>
      </c>
      <c r="AE534" s="2">
        <v>1</v>
      </c>
      <c r="AF534" s="2" t="s">
        <v>1375</v>
      </c>
      <c r="AL534" s="2">
        <f t="shared" si="349"/>
        <v>1</v>
      </c>
      <c r="AM534" s="16" t="s">
        <v>1762</v>
      </c>
      <c r="AN534" s="59" t="s">
        <v>1917</v>
      </c>
      <c r="AO534" s="16" t="s">
        <v>1918</v>
      </c>
      <c r="AP534" s="2" t="str">
        <f t="shared" si="353"/>
        <v>JD8B -F24184 -AAW</v>
      </c>
      <c r="AQ534" s="2" t="s">
        <v>1747</v>
      </c>
      <c r="AR534" s="2" t="s">
        <v>1754</v>
      </c>
      <c r="AS534" s="2">
        <v>0</v>
      </c>
      <c r="AT534" s="2" t="s">
        <v>2160</v>
      </c>
      <c r="AU534" s="2" t="s">
        <v>2147</v>
      </c>
      <c r="AV534" s="2" t="s">
        <v>2148</v>
      </c>
      <c r="AW534" s="2" t="s">
        <v>2570</v>
      </c>
      <c r="AX534" s="2">
        <v>0</v>
      </c>
      <c r="AY534" s="2" t="s">
        <v>2108</v>
      </c>
      <c r="AZ534" s="2" t="s">
        <v>1646</v>
      </c>
      <c r="BA534" s="2" t="s">
        <v>2073</v>
      </c>
      <c r="BB534" s="29">
        <v>-10.7</v>
      </c>
      <c r="BC534" s="29">
        <v>-0.15</v>
      </c>
      <c r="BD534" s="29">
        <v>-0.08</v>
      </c>
      <c r="BE534" s="29">
        <v>0</v>
      </c>
      <c r="BF534" s="29">
        <v>0</v>
      </c>
      <c r="BG534" s="29">
        <v>-10.93</v>
      </c>
      <c r="BH534" s="29">
        <f t="shared" si="347"/>
        <v>0</v>
      </c>
      <c r="BI534" s="29">
        <f t="shared" si="348"/>
        <v>0</v>
      </c>
      <c r="BJ534" s="29">
        <f t="shared" si="354"/>
        <v>-10.93</v>
      </c>
      <c r="BK534" s="29">
        <f>BJ534/INDEX('EX-Rate'!A:I,MATCH('TT BoM '!BL534,'EX-Rate'!B:B,0),COLUMN('EX-Rate'!E:E))</f>
        <v>-1.5783001581956384</v>
      </c>
      <c r="BL534" s="2" t="s">
        <v>2109</v>
      </c>
      <c r="BM534" s="2" t="str">
        <f t="shared" si="381"/>
        <v>LP</v>
      </c>
      <c r="BN534" s="2" t="s">
        <v>2571</v>
      </c>
      <c r="BO534" s="2" t="s">
        <v>2572</v>
      </c>
      <c r="BQ534" s="29">
        <v>0</v>
      </c>
      <c r="BR534" s="29">
        <v>0</v>
      </c>
      <c r="BS534" s="29"/>
      <c r="BT534" s="29">
        <v>0</v>
      </c>
      <c r="BU534" s="29">
        <v>0</v>
      </c>
      <c r="BV534" s="29">
        <v>0</v>
      </c>
      <c r="CC534" s="29">
        <f t="shared" si="355"/>
        <v>-1.5783001581956384</v>
      </c>
      <c r="CD534" s="29">
        <f t="shared" si="356"/>
        <v>-1.5783001581956384</v>
      </c>
      <c r="CE534" s="29">
        <f t="shared" si="357"/>
        <v>-1.5783001581956384</v>
      </c>
      <c r="CF534" s="29">
        <f t="shared" si="358"/>
        <v>-1.5783001581956384</v>
      </c>
      <c r="CG534" s="29">
        <f t="shared" si="359"/>
        <v>-1.5783001581956384</v>
      </c>
      <c r="CH534" s="29">
        <f t="shared" si="360"/>
        <v>-1.5783001581956384</v>
      </c>
      <c r="CI534" s="29">
        <f t="shared" si="361"/>
        <v>0</v>
      </c>
      <c r="CJ534" s="29">
        <f t="shared" si="362"/>
        <v>0</v>
      </c>
      <c r="CK534" s="29">
        <f t="shared" si="363"/>
        <v>-1.5783001581956384</v>
      </c>
      <c r="CL534" s="29">
        <f t="shared" si="364"/>
        <v>-1.5783001581956384</v>
      </c>
      <c r="CM534" s="29">
        <f t="shared" si="365"/>
        <v>-1.5783001581956384</v>
      </c>
      <c r="CN534" s="29">
        <f t="shared" si="366"/>
        <v>-1.5783001581956384</v>
      </c>
      <c r="CO534" s="29">
        <f t="shared" si="367"/>
        <v>0</v>
      </c>
      <c r="CQ534" s="29">
        <f t="shared" si="368"/>
        <v>-10.93</v>
      </c>
      <c r="CR534" s="29">
        <f t="shared" si="369"/>
        <v>-10.93</v>
      </c>
      <c r="CS534" s="29">
        <f t="shared" si="370"/>
        <v>-10.93</v>
      </c>
      <c r="CT534" s="29">
        <f t="shared" si="371"/>
        <v>-10.93</v>
      </c>
      <c r="CU534" s="29">
        <f t="shared" si="372"/>
        <v>-10.93</v>
      </c>
      <c r="CV534" s="29">
        <f t="shared" si="373"/>
        <v>-10.93</v>
      </c>
      <c r="CW534" s="29">
        <f t="shared" si="374"/>
        <v>0</v>
      </c>
      <c r="CX534" s="29">
        <f t="shared" si="375"/>
        <v>0</v>
      </c>
      <c r="CY534" s="29">
        <f t="shared" si="376"/>
        <v>-10.93</v>
      </c>
      <c r="CZ534" s="29">
        <f t="shared" si="377"/>
        <v>-10.93</v>
      </c>
      <c r="DA534" s="29">
        <f t="shared" si="378"/>
        <v>-10.93</v>
      </c>
      <c r="DB534" s="29">
        <f t="shared" si="379"/>
        <v>-10.93</v>
      </c>
      <c r="DC534" s="29">
        <f t="shared" si="380"/>
        <v>0</v>
      </c>
    </row>
    <row r="535" spans="11:107" s="2" customFormat="1">
      <c r="K535" s="17" t="s">
        <v>77</v>
      </c>
      <c r="L535" s="17" t="s">
        <v>576</v>
      </c>
      <c r="M535" s="17" t="s">
        <v>578</v>
      </c>
      <c r="N535" s="2" t="str">
        <f t="shared" si="344"/>
        <v>JD8BF24184BA3KN7</v>
      </c>
      <c r="O535" s="2" t="str">
        <f t="shared" si="343"/>
        <v>BAW</v>
      </c>
      <c r="P535" s="2" t="str">
        <f t="shared" si="345"/>
        <v>JD8B-F24184-BAW</v>
      </c>
      <c r="Q535" s="2" t="s">
        <v>3305</v>
      </c>
      <c r="R535" s="2" t="s">
        <v>3306</v>
      </c>
      <c r="S535" s="2" t="s">
        <v>3163</v>
      </c>
      <c r="T535" s="2" t="s">
        <v>1375</v>
      </c>
      <c r="U535" s="2" t="s">
        <v>1375</v>
      </c>
      <c r="V535" s="2" t="s">
        <v>1375</v>
      </c>
      <c r="W535" s="2" t="s">
        <v>1375</v>
      </c>
      <c r="X535" s="2" t="s">
        <v>1375</v>
      </c>
      <c r="Y535" s="2" t="s">
        <v>1375</v>
      </c>
      <c r="Z535" s="2">
        <v>1</v>
      </c>
      <c r="AA535" s="2">
        <v>1</v>
      </c>
      <c r="AB535" s="2" t="s">
        <v>1375</v>
      </c>
      <c r="AC535" s="2" t="s">
        <v>1375</v>
      </c>
      <c r="AD535" s="2" t="s">
        <v>1375</v>
      </c>
      <c r="AE535" s="2" t="s">
        <v>1375</v>
      </c>
      <c r="AF535" s="2">
        <v>1</v>
      </c>
      <c r="AL535" s="2">
        <f t="shared" si="349"/>
        <v>1</v>
      </c>
      <c r="AM535" s="16" t="s">
        <v>1764</v>
      </c>
      <c r="AN535" s="59" t="s">
        <v>1919</v>
      </c>
      <c r="AO535" s="16" t="s">
        <v>1920</v>
      </c>
      <c r="AP535" s="2" t="str">
        <f t="shared" si="353"/>
        <v>JD8B -F24184 -BAW</v>
      </c>
      <c r="AQ535" s="2" t="s">
        <v>1747</v>
      </c>
      <c r="AR535" s="2" t="s">
        <v>1754</v>
      </c>
      <c r="AS535" s="2">
        <v>0</v>
      </c>
      <c r="AT535" s="2" t="s">
        <v>2160</v>
      </c>
      <c r="AU535" s="2" t="s">
        <v>2147</v>
      </c>
      <c r="AV535" s="2" t="s">
        <v>2148</v>
      </c>
      <c r="AW535" s="2" t="s">
        <v>2570</v>
      </c>
      <c r="AX535" s="2">
        <v>0</v>
      </c>
      <c r="AY535" s="2" t="s">
        <v>2108</v>
      </c>
      <c r="AZ535" s="2" t="s">
        <v>1646</v>
      </c>
      <c r="BA535" s="2" t="s">
        <v>2073</v>
      </c>
      <c r="BB535" s="29">
        <v>-16.850000000000001</v>
      </c>
      <c r="BC535" s="29">
        <v>-0.15</v>
      </c>
      <c r="BD535" s="29">
        <v>-0.08</v>
      </c>
      <c r="BE535" s="29">
        <v>0</v>
      </c>
      <c r="BF535" s="29">
        <v>0</v>
      </c>
      <c r="BG535" s="29">
        <v>-17.079999999999998</v>
      </c>
      <c r="BH535" s="29">
        <f t="shared" si="347"/>
        <v>0</v>
      </c>
      <c r="BI535" s="29">
        <f t="shared" si="348"/>
        <v>0</v>
      </c>
      <c r="BJ535" s="29">
        <f t="shared" si="354"/>
        <v>-17.079999999999998</v>
      </c>
      <c r="BK535" s="29">
        <f>BJ535/INDEX('EX-Rate'!A:I,MATCH('TT BoM '!BL535,'EX-Rate'!B:B,0),COLUMN('EX-Rate'!E:E))</f>
        <v>-2.4663647485801925</v>
      </c>
      <c r="BL535" s="2" t="s">
        <v>2109</v>
      </c>
      <c r="BM535" s="2" t="str">
        <f t="shared" si="381"/>
        <v>LP</v>
      </c>
      <c r="BN535" s="2" t="s">
        <v>2571</v>
      </c>
      <c r="BO535" s="2" t="s">
        <v>2572</v>
      </c>
      <c r="BQ535" s="29">
        <v>0</v>
      </c>
      <c r="BR535" s="29">
        <v>0</v>
      </c>
      <c r="BS535" s="29"/>
      <c r="BT535" s="29">
        <v>0</v>
      </c>
      <c r="BU535" s="29">
        <v>0</v>
      </c>
      <c r="BV535" s="29">
        <v>0</v>
      </c>
      <c r="CC535" s="29">
        <f t="shared" si="355"/>
        <v>0</v>
      </c>
      <c r="CD535" s="29">
        <f t="shared" si="356"/>
        <v>0</v>
      </c>
      <c r="CE535" s="29">
        <f t="shared" si="357"/>
        <v>0</v>
      </c>
      <c r="CF535" s="29">
        <f t="shared" si="358"/>
        <v>0</v>
      </c>
      <c r="CG535" s="29">
        <f t="shared" si="359"/>
        <v>0</v>
      </c>
      <c r="CH535" s="29">
        <f t="shared" si="360"/>
        <v>0</v>
      </c>
      <c r="CI535" s="29">
        <f t="shared" si="361"/>
        <v>-2.4663647485801925</v>
      </c>
      <c r="CJ535" s="29">
        <f t="shared" si="362"/>
        <v>-2.4663647485801925</v>
      </c>
      <c r="CK535" s="29">
        <f t="shared" si="363"/>
        <v>0</v>
      </c>
      <c r="CL535" s="29">
        <f t="shared" si="364"/>
        <v>0</v>
      </c>
      <c r="CM535" s="29">
        <f t="shared" si="365"/>
        <v>0</v>
      </c>
      <c r="CN535" s="29">
        <f t="shared" si="366"/>
        <v>0</v>
      </c>
      <c r="CO535" s="29">
        <f t="shared" si="367"/>
        <v>-2.4663647485801925</v>
      </c>
      <c r="CQ535" s="29">
        <f t="shared" si="368"/>
        <v>0</v>
      </c>
      <c r="CR535" s="29">
        <f t="shared" si="369"/>
        <v>0</v>
      </c>
      <c r="CS535" s="29">
        <f t="shared" si="370"/>
        <v>0</v>
      </c>
      <c r="CT535" s="29">
        <f t="shared" si="371"/>
        <v>0</v>
      </c>
      <c r="CU535" s="29">
        <f t="shared" si="372"/>
        <v>0</v>
      </c>
      <c r="CV535" s="29">
        <f t="shared" si="373"/>
        <v>0</v>
      </c>
      <c r="CW535" s="29">
        <f t="shared" si="374"/>
        <v>-17.079999999999998</v>
      </c>
      <c r="CX535" s="29">
        <f t="shared" si="375"/>
        <v>-17.079999999999998</v>
      </c>
      <c r="CY535" s="29">
        <f t="shared" si="376"/>
        <v>0</v>
      </c>
      <c r="CZ535" s="29">
        <f t="shared" si="377"/>
        <v>0</v>
      </c>
      <c r="DA535" s="29">
        <f t="shared" si="378"/>
        <v>0</v>
      </c>
      <c r="DB535" s="29">
        <f t="shared" si="379"/>
        <v>0</v>
      </c>
      <c r="DC535" s="29">
        <f t="shared" si="380"/>
        <v>-17.079999999999998</v>
      </c>
    </row>
    <row r="536" spans="11:107" s="2" customFormat="1">
      <c r="K536" s="17" t="s">
        <v>77</v>
      </c>
      <c r="L536" s="17" t="s">
        <v>579</v>
      </c>
      <c r="M536" s="17" t="s">
        <v>577</v>
      </c>
      <c r="N536" s="2" t="str">
        <f t="shared" si="344"/>
        <v>JD8BF24185AA3KMD</v>
      </c>
      <c r="O536" s="2" t="str">
        <f t="shared" si="343"/>
        <v>AAW</v>
      </c>
      <c r="P536" s="2" t="str">
        <f t="shared" si="345"/>
        <v>JD8B-F24185-AAW</v>
      </c>
      <c r="Q536" s="2" t="s">
        <v>3305</v>
      </c>
      <c r="R536" s="2" t="s">
        <v>3306</v>
      </c>
      <c r="S536" s="2" t="s">
        <v>3163</v>
      </c>
      <c r="T536" s="2">
        <v>1</v>
      </c>
      <c r="U536" s="2">
        <v>1</v>
      </c>
      <c r="V536" s="2">
        <v>1</v>
      </c>
      <c r="W536" s="2">
        <v>1</v>
      </c>
      <c r="X536" s="2">
        <v>1</v>
      </c>
      <c r="Y536" s="2">
        <v>1</v>
      </c>
      <c r="Z536" s="2" t="s">
        <v>1375</v>
      </c>
      <c r="AA536" s="2" t="s">
        <v>1375</v>
      </c>
      <c r="AB536" s="2">
        <v>1</v>
      </c>
      <c r="AC536" s="2">
        <v>1</v>
      </c>
      <c r="AD536" s="2">
        <v>1</v>
      </c>
      <c r="AE536" s="2">
        <v>1</v>
      </c>
      <c r="AF536" s="2" t="s">
        <v>1375</v>
      </c>
      <c r="AL536" s="2">
        <f t="shared" si="349"/>
        <v>1</v>
      </c>
      <c r="AM536" s="16" t="s">
        <v>1764</v>
      </c>
      <c r="AN536" s="59" t="s">
        <v>1921</v>
      </c>
      <c r="AO536" s="16" t="s">
        <v>1922</v>
      </c>
      <c r="AP536" s="2" t="str">
        <f t="shared" si="353"/>
        <v>JD8B -F24185 -AAW</v>
      </c>
      <c r="AQ536" s="2" t="s">
        <v>1747</v>
      </c>
      <c r="AR536" s="2" t="s">
        <v>1754</v>
      </c>
      <c r="AS536" s="2">
        <v>0</v>
      </c>
      <c r="AT536" s="2" t="s">
        <v>2160</v>
      </c>
      <c r="AU536" s="2" t="s">
        <v>2147</v>
      </c>
      <c r="AV536" s="2" t="s">
        <v>2148</v>
      </c>
      <c r="AW536" s="2" t="s">
        <v>2570</v>
      </c>
      <c r="AX536" s="2">
        <v>0</v>
      </c>
      <c r="AY536" s="2" t="s">
        <v>2108</v>
      </c>
      <c r="AZ536" s="2" t="s">
        <v>1646</v>
      </c>
      <c r="BA536" s="2" t="s">
        <v>2073</v>
      </c>
      <c r="BB536" s="29">
        <v>-10.7</v>
      </c>
      <c r="BC536" s="29">
        <v>-0.15</v>
      </c>
      <c r="BD536" s="29">
        <v>-0.08</v>
      </c>
      <c r="BE536" s="29">
        <v>0</v>
      </c>
      <c r="BF536" s="29">
        <v>0</v>
      </c>
      <c r="BG536" s="29">
        <v>-10.93</v>
      </c>
      <c r="BH536" s="29">
        <f t="shared" si="347"/>
        <v>0</v>
      </c>
      <c r="BI536" s="29">
        <f t="shared" si="348"/>
        <v>0</v>
      </c>
      <c r="BJ536" s="29">
        <f t="shared" si="354"/>
        <v>-10.93</v>
      </c>
      <c r="BK536" s="29">
        <f>BJ536/INDEX('EX-Rate'!A:I,MATCH('TT BoM '!BL536,'EX-Rate'!B:B,0),COLUMN('EX-Rate'!E:E))</f>
        <v>-1.5783001581956384</v>
      </c>
      <c r="BL536" s="2" t="s">
        <v>2109</v>
      </c>
      <c r="BM536" s="2" t="str">
        <f t="shared" si="381"/>
        <v>LP</v>
      </c>
      <c r="BN536" s="2" t="s">
        <v>2571</v>
      </c>
      <c r="BO536" s="2" t="s">
        <v>2572</v>
      </c>
      <c r="BQ536" s="29">
        <v>0</v>
      </c>
      <c r="BR536" s="29">
        <v>0</v>
      </c>
      <c r="BS536" s="29"/>
      <c r="BT536" s="29">
        <v>0</v>
      </c>
      <c r="BU536" s="29">
        <v>0</v>
      </c>
      <c r="BV536" s="29">
        <v>0</v>
      </c>
      <c r="CC536" s="29">
        <f t="shared" si="355"/>
        <v>-1.5783001581956384</v>
      </c>
      <c r="CD536" s="29">
        <f t="shared" si="356"/>
        <v>-1.5783001581956384</v>
      </c>
      <c r="CE536" s="29">
        <f t="shared" si="357"/>
        <v>-1.5783001581956384</v>
      </c>
      <c r="CF536" s="29">
        <f t="shared" si="358"/>
        <v>-1.5783001581956384</v>
      </c>
      <c r="CG536" s="29">
        <f t="shared" si="359"/>
        <v>-1.5783001581956384</v>
      </c>
      <c r="CH536" s="29">
        <f t="shared" si="360"/>
        <v>-1.5783001581956384</v>
      </c>
      <c r="CI536" s="29">
        <f t="shared" si="361"/>
        <v>0</v>
      </c>
      <c r="CJ536" s="29">
        <f t="shared" si="362"/>
        <v>0</v>
      </c>
      <c r="CK536" s="29">
        <f t="shared" si="363"/>
        <v>-1.5783001581956384</v>
      </c>
      <c r="CL536" s="29">
        <f t="shared" si="364"/>
        <v>-1.5783001581956384</v>
      </c>
      <c r="CM536" s="29">
        <f t="shared" si="365"/>
        <v>-1.5783001581956384</v>
      </c>
      <c r="CN536" s="29">
        <f t="shared" si="366"/>
        <v>-1.5783001581956384</v>
      </c>
      <c r="CO536" s="29">
        <f t="shared" si="367"/>
        <v>0</v>
      </c>
      <c r="CQ536" s="29">
        <f t="shared" si="368"/>
        <v>-10.93</v>
      </c>
      <c r="CR536" s="29">
        <f t="shared" si="369"/>
        <v>-10.93</v>
      </c>
      <c r="CS536" s="29">
        <f t="shared" si="370"/>
        <v>-10.93</v>
      </c>
      <c r="CT536" s="29">
        <f t="shared" si="371"/>
        <v>-10.93</v>
      </c>
      <c r="CU536" s="29">
        <f t="shared" si="372"/>
        <v>-10.93</v>
      </c>
      <c r="CV536" s="29">
        <f t="shared" si="373"/>
        <v>-10.93</v>
      </c>
      <c r="CW536" s="29">
        <f t="shared" si="374"/>
        <v>0</v>
      </c>
      <c r="CX536" s="29">
        <f t="shared" si="375"/>
        <v>0</v>
      </c>
      <c r="CY536" s="29">
        <f t="shared" si="376"/>
        <v>-10.93</v>
      </c>
      <c r="CZ536" s="29">
        <f t="shared" si="377"/>
        <v>-10.93</v>
      </c>
      <c r="DA536" s="29">
        <f t="shared" si="378"/>
        <v>-10.93</v>
      </c>
      <c r="DB536" s="29">
        <f t="shared" si="379"/>
        <v>-10.93</v>
      </c>
      <c r="DC536" s="29">
        <f t="shared" si="380"/>
        <v>0</v>
      </c>
    </row>
    <row r="537" spans="11:107" s="2" customFormat="1">
      <c r="K537" s="17" t="s">
        <v>77</v>
      </c>
      <c r="L537" s="17" t="s">
        <v>579</v>
      </c>
      <c r="M537" s="17" t="s">
        <v>578</v>
      </c>
      <c r="N537" s="2" t="str">
        <f t="shared" si="344"/>
        <v>JD8BF24185BA3KN7</v>
      </c>
      <c r="O537" s="2" t="str">
        <f t="shared" si="343"/>
        <v>BAW</v>
      </c>
      <c r="P537" s="2" t="str">
        <f t="shared" si="345"/>
        <v>JD8B-F24185-BAW</v>
      </c>
      <c r="Q537" s="2" t="s">
        <v>3305</v>
      </c>
      <c r="R537" s="2" t="s">
        <v>3306</v>
      </c>
      <c r="S537" s="2" t="s">
        <v>3163</v>
      </c>
      <c r="T537" s="2" t="s">
        <v>1375</v>
      </c>
      <c r="U537" s="2" t="s">
        <v>1375</v>
      </c>
      <c r="V537" s="2" t="s">
        <v>1375</v>
      </c>
      <c r="W537" s="2" t="s">
        <v>1375</v>
      </c>
      <c r="X537" s="2" t="s">
        <v>1375</v>
      </c>
      <c r="Y537" s="2" t="s">
        <v>1375</v>
      </c>
      <c r="Z537" s="2">
        <v>1</v>
      </c>
      <c r="AA537" s="2">
        <v>1</v>
      </c>
      <c r="AB537" s="2" t="s">
        <v>1375</v>
      </c>
      <c r="AC537" s="2" t="s">
        <v>1375</v>
      </c>
      <c r="AD537" s="2" t="s">
        <v>1375</v>
      </c>
      <c r="AE537" s="2" t="s">
        <v>1375</v>
      </c>
      <c r="AF537" s="2">
        <v>1</v>
      </c>
      <c r="AL537" s="2">
        <f t="shared" si="349"/>
        <v>1</v>
      </c>
      <c r="AM537" s="16" t="s">
        <v>1764</v>
      </c>
      <c r="AN537" s="59" t="s">
        <v>1921</v>
      </c>
      <c r="AO537" s="16" t="s">
        <v>1920</v>
      </c>
      <c r="AP537" s="2" t="str">
        <f t="shared" si="353"/>
        <v>JD8B -F24185 -BAW</v>
      </c>
      <c r="AQ537" s="2" t="s">
        <v>1747</v>
      </c>
      <c r="AR537" s="2" t="s">
        <v>1754</v>
      </c>
      <c r="AS537" s="2">
        <v>0</v>
      </c>
      <c r="AT537" s="2" t="s">
        <v>2160</v>
      </c>
      <c r="AU537" s="2" t="s">
        <v>2147</v>
      </c>
      <c r="AV537" s="2" t="s">
        <v>2148</v>
      </c>
      <c r="AW537" s="2" t="s">
        <v>2570</v>
      </c>
      <c r="AX537" s="2">
        <v>0</v>
      </c>
      <c r="AY537" s="2" t="s">
        <v>2108</v>
      </c>
      <c r="AZ537" s="2" t="s">
        <v>1646</v>
      </c>
      <c r="BA537" s="2" t="s">
        <v>2073</v>
      </c>
      <c r="BB537" s="29">
        <v>-16.850000000000001</v>
      </c>
      <c r="BC537" s="29">
        <v>-0.15</v>
      </c>
      <c r="BD537" s="29">
        <v>-0.08</v>
      </c>
      <c r="BE537" s="29">
        <v>0</v>
      </c>
      <c r="BF537" s="29">
        <v>0</v>
      </c>
      <c r="BG537" s="29">
        <v>-17.079999999999998</v>
      </c>
      <c r="BH537" s="29">
        <f t="shared" si="347"/>
        <v>0</v>
      </c>
      <c r="BI537" s="29">
        <f t="shared" si="348"/>
        <v>0</v>
      </c>
      <c r="BJ537" s="29">
        <f t="shared" si="354"/>
        <v>-17.079999999999998</v>
      </c>
      <c r="BK537" s="29">
        <f>BJ537/INDEX('EX-Rate'!A:I,MATCH('TT BoM '!BL537,'EX-Rate'!B:B,0),COLUMN('EX-Rate'!E:E))</f>
        <v>-2.4663647485801925</v>
      </c>
      <c r="BL537" s="2" t="s">
        <v>2109</v>
      </c>
      <c r="BM537" s="2" t="str">
        <f t="shared" si="381"/>
        <v>LP</v>
      </c>
      <c r="BN537" s="2" t="s">
        <v>2571</v>
      </c>
      <c r="BO537" s="2" t="s">
        <v>2572</v>
      </c>
      <c r="BQ537" s="29">
        <v>0</v>
      </c>
      <c r="BR537" s="29">
        <v>0</v>
      </c>
      <c r="BS537" s="29"/>
      <c r="BT537" s="29">
        <v>0</v>
      </c>
      <c r="BU537" s="29">
        <v>0</v>
      </c>
      <c r="BV537" s="29">
        <v>0</v>
      </c>
      <c r="CC537" s="29">
        <f t="shared" si="355"/>
        <v>0</v>
      </c>
      <c r="CD537" s="29">
        <f t="shared" si="356"/>
        <v>0</v>
      </c>
      <c r="CE537" s="29">
        <f t="shared" si="357"/>
        <v>0</v>
      </c>
      <c r="CF537" s="29">
        <f t="shared" si="358"/>
        <v>0</v>
      </c>
      <c r="CG537" s="29">
        <f t="shared" si="359"/>
        <v>0</v>
      </c>
      <c r="CH537" s="29">
        <f t="shared" si="360"/>
        <v>0</v>
      </c>
      <c r="CI537" s="29">
        <f t="shared" si="361"/>
        <v>-2.4663647485801925</v>
      </c>
      <c r="CJ537" s="29">
        <f t="shared" si="362"/>
        <v>-2.4663647485801925</v>
      </c>
      <c r="CK537" s="29">
        <f t="shared" si="363"/>
        <v>0</v>
      </c>
      <c r="CL537" s="29">
        <f t="shared" si="364"/>
        <v>0</v>
      </c>
      <c r="CM537" s="29">
        <f t="shared" si="365"/>
        <v>0</v>
      </c>
      <c r="CN537" s="29">
        <f t="shared" si="366"/>
        <v>0</v>
      </c>
      <c r="CO537" s="29">
        <f t="shared" si="367"/>
        <v>-2.4663647485801925</v>
      </c>
      <c r="CQ537" s="29">
        <f t="shared" si="368"/>
        <v>0</v>
      </c>
      <c r="CR537" s="29">
        <f t="shared" si="369"/>
        <v>0</v>
      </c>
      <c r="CS537" s="29">
        <f t="shared" si="370"/>
        <v>0</v>
      </c>
      <c r="CT537" s="29">
        <f t="shared" si="371"/>
        <v>0</v>
      </c>
      <c r="CU537" s="29">
        <f t="shared" si="372"/>
        <v>0</v>
      </c>
      <c r="CV537" s="29">
        <f t="shared" si="373"/>
        <v>0</v>
      </c>
      <c r="CW537" s="29">
        <f t="shared" si="374"/>
        <v>-17.079999999999998</v>
      </c>
      <c r="CX537" s="29">
        <f t="shared" si="375"/>
        <v>-17.079999999999998</v>
      </c>
      <c r="CY537" s="29">
        <f t="shared" si="376"/>
        <v>0</v>
      </c>
      <c r="CZ537" s="29">
        <f t="shared" si="377"/>
        <v>0</v>
      </c>
      <c r="DA537" s="29">
        <f t="shared" si="378"/>
        <v>0</v>
      </c>
      <c r="DB537" s="29">
        <f t="shared" si="379"/>
        <v>0</v>
      </c>
      <c r="DC537" s="29">
        <f t="shared" si="380"/>
        <v>-17.079999999999998</v>
      </c>
    </row>
    <row r="538" spans="11:107" s="2" customFormat="1">
      <c r="K538" s="17" t="s">
        <v>18</v>
      </c>
      <c r="L538" s="17" t="s">
        <v>580</v>
      </c>
      <c r="M538" s="17" t="s">
        <v>45</v>
      </c>
      <c r="N538" s="2" t="str">
        <f t="shared" si="344"/>
        <v>ED8BF24382AC</v>
      </c>
      <c r="O538" s="2" t="str">
        <f t="shared" si="343"/>
        <v>AC</v>
      </c>
      <c r="P538" s="2" t="str">
        <f t="shared" si="345"/>
        <v>ED8B-F24382-AC</v>
      </c>
      <c r="Q538" s="2" t="s">
        <v>3307</v>
      </c>
      <c r="R538" s="2" t="s">
        <v>3306</v>
      </c>
      <c r="S538" s="2" t="s">
        <v>3165</v>
      </c>
      <c r="T538" s="2">
        <v>1</v>
      </c>
      <c r="U538" s="2">
        <v>1</v>
      </c>
      <c r="V538" s="2">
        <v>1</v>
      </c>
      <c r="W538" s="2">
        <v>1</v>
      </c>
      <c r="X538" s="2">
        <v>1</v>
      </c>
      <c r="Y538" s="2">
        <v>1</v>
      </c>
      <c r="Z538" s="2">
        <v>1</v>
      </c>
      <c r="AA538" s="2">
        <v>1</v>
      </c>
      <c r="AB538" s="2">
        <v>1</v>
      </c>
      <c r="AC538" s="2">
        <v>1</v>
      </c>
      <c r="AD538" s="2">
        <v>1</v>
      </c>
      <c r="AE538" s="2">
        <v>1</v>
      </c>
      <c r="AF538" s="2">
        <v>1</v>
      </c>
      <c r="AL538" s="2">
        <f t="shared" si="349"/>
        <v>1</v>
      </c>
      <c r="AM538" s="2" t="str">
        <f t="shared" si="350"/>
        <v>ED8B</v>
      </c>
      <c r="AN538" s="2" t="str">
        <f t="shared" si="351"/>
        <v>F24382</v>
      </c>
      <c r="AO538" s="2" t="str">
        <f t="shared" si="382"/>
        <v>AC</v>
      </c>
      <c r="AP538" s="2" t="str">
        <f t="shared" si="353"/>
        <v>ED8B-F24382-AC</v>
      </c>
      <c r="AQ538" s="2" t="s">
        <v>1672</v>
      </c>
      <c r="AR538" s="2" t="s">
        <v>1687</v>
      </c>
      <c r="AU538" s="2" t="s">
        <v>3725</v>
      </c>
      <c r="AV538" s="2" t="s">
        <v>3726</v>
      </c>
      <c r="AW538" s="2" t="s">
        <v>3727</v>
      </c>
      <c r="AY538" s="2" t="s">
        <v>1686</v>
      </c>
      <c r="AZ538" s="2" t="s">
        <v>2124</v>
      </c>
      <c r="BA538" s="2" t="s">
        <v>2073</v>
      </c>
      <c r="BB538" s="29"/>
      <c r="BC538" s="29"/>
      <c r="BD538" s="29"/>
      <c r="BE538" s="29"/>
      <c r="BF538" s="29"/>
      <c r="BG538" s="29">
        <v>-135.69</v>
      </c>
      <c r="BH538" s="29">
        <f t="shared" si="347"/>
        <v>0</v>
      </c>
      <c r="BI538" s="29">
        <f t="shared" si="348"/>
        <v>0</v>
      </c>
      <c r="BJ538" s="29">
        <f t="shared" si="354"/>
        <v>-135.69</v>
      </c>
      <c r="BK538" s="29">
        <f>BJ538/INDEX('EX-Rate'!A:I,MATCH('TT BoM '!BL538,'EX-Rate'!B:B,0),COLUMN('EX-Rate'!E:E))</f>
        <v>-19.593737279557747</v>
      </c>
      <c r="BL538" s="2" t="s">
        <v>2109</v>
      </c>
      <c r="BM538" s="2" t="str">
        <f t="shared" si="381"/>
        <v>LP</v>
      </c>
      <c r="BN538" s="2" t="s">
        <v>3164</v>
      </c>
      <c r="BO538" s="2" t="s">
        <v>3165</v>
      </c>
      <c r="BQ538" s="29"/>
      <c r="BR538" s="29"/>
      <c r="BS538" s="29"/>
      <c r="BT538" s="29"/>
      <c r="BU538" s="29"/>
      <c r="BV538" s="29"/>
      <c r="CC538" s="29">
        <f t="shared" si="355"/>
        <v>-19.593737279557747</v>
      </c>
      <c r="CD538" s="29">
        <f t="shared" si="356"/>
        <v>-19.593737279557747</v>
      </c>
      <c r="CE538" s="29">
        <f t="shared" si="357"/>
        <v>-19.593737279557747</v>
      </c>
      <c r="CF538" s="29">
        <f t="shared" si="358"/>
        <v>-19.593737279557747</v>
      </c>
      <c r="CG538" s="29">
        <f t="shared" si="359"/>
        <v>-19.593737279557747</v>
      </c>
      <c r="CH538" s="29">
        <f t="shared" si="360"/>
        <v>-19.593737279557747</v>
      </c>
      <c r="CI538" s="29">
        <f t="shared" si="361"/>
        <v>-19.593737279557747</v>
      </c>
      <c r="CJ538" s="29">
        <f t="shared" si="362"/>
        <v>-19.593737279557747</v>
      </c>
      <c r="CK538" s="29">
        <f t="shared" si="363"/>
        <v>-19.593737279557747</v>
      </c>
      <c r="CL538" s="29">
        <f t="shared" si="364"/>
        <v>-19.593737279557747</v>
      </c>
      <c r="CM538" s="29">
        <f t="shared" si="365"/>
        <v>-19.593737279557747</v>
      </c>
      <c r="CN538" s="29">
        <f t="shared" si="366"/>
        <v>-19.593737279557747</v>
      </c>
      <c r="CO538" s="29">
        <f t="shared" si="367"/>
        <v>-19.593737279557747</v>
      </c>
      <c r="CQ538" s="29">
        <f t="shared" si="368"/>
        <v>-135.69</v>
      </c>
      <c r="CR538" s="29">
        <f t="shared" si="369"/>
        <v>-135.69</v>
      </c>
      <c r="CS538" s="29">
        <f t="shared" si="370"/>
        <v>-135.69</v>
      </c>
      <c r="CT538" s="29">
        <f t="shared" si="371"/>
        <v>-135.69</v>
      </c>
      <c r="CU538" s="29">
        <f t="shared" si="372"/>
        <v>-135.69</v>
      </c>
      <c r="CV538" s="29">
        <f t="shared" si="373"/>
        <v>-135.69</v>
      </c>
      <c r="CW538" s="29">
        <f t="shared" si="374"/>
        <v>-135.69</v>
      </c>
      <c r="CX538" s="29">
        <f t="shared" si="375"/>
        <v>-135.69</v>
      </c>
      <c r="CY538" s="29">
        <f t="shared" si="376"/>
        <v>-135.69</v>
      </c>
      <c r="CZ538" s="29">
        <f t="shared" si="377"/>
        <v>-135.69</v>
      </c>
      <c r="DA538" s="29">
        <f t="shared" si="378"/>
        <v>-135.69</v>
      </c>
      <c r="DB538" s="29">
        <f t="shared" si="379"/>
        <v>-135.69</v>
      </c>
      <c r="DC538" s="29">
        <f t="shared" si="380"/>
        <v>-135.69</v>
      </c>
    </row>
    <row r="539" spans="11:107" s="2" customFormat="1">
      <c r="K539" s="17" t="s">
        <v>18</v>
      </c>
      <c r="L539" s="17" t="s">
        <v>581</v>
      </c>
      <c r="M539" s="17" t="s">
        <v>45</v>
      </c>
      <c r="N539" s="2" t="str">
        <f t="shared" si="344"/>
        <v>ED8BF24383AC</v>
      </c>
      <c r="O539" s="2" t="str">
        <f t="shared" si="343"/>
        <v>AC</v>
      </c>
      <c r="P539" s="2" t="str">
        <f t="shared" si="345"/>
        <v>ED8B-F24383-AC</v>
      </c>
      <c r="Q539" s="2" t="s">
        <v>3307</v>
      </c>
      <c r="R539" s="2" t="s">
        <v>3306</v>
      </c>
      <c r="S539" s="2" t="s">
        <v>3165</v>
      </c>
      <c r="T539" s="2">
        <v>1</v>
      </c>
      <c r="U539" s="2">
        <v>1</v>
      </c>
      <c r="V539" s="2">
        <v>1</v>
      </c>
      <c r="W539" s="2">
        <v>1</v>
      </c>
      <c r="X539" s="2">
        <v>1</v>
      </c>
      <c r="Y539" s="2">
        <v>1</v>
      </c>
      <c r="Z539" s="2">
        <v>1</v>
      </c>
      <c r="AA539" s="2">
        <v>1</v>
      </c>
      <c r="AB539" s="2">
        <v>1</v>
      </c>
      <c r="AC539" s="2">
        <v>1</v>
      </c>
      <c r="AD539" s="2">
        <v>1</v>
      </c>
      <c r="AE539" s="2">
        <v>1</v>
      </c>
      <c r="AF539" s="2">
        <v>1</v>
      </c>
      <c r="AL539" s="2">
        <f t="shared" si="349"/>
        <v>1</v>
      </c>
      <c r="AM539" s="2" t="str">
        <f t="shared" si="350"/>
        <v>ED8B</v>
      </c>
      <c r="AN539" s="2" t="str">
        <f t="shared" si="351"/>
        <v>F24383</v>
      </c>
      <c r="AO539" s="2" t="str">
        <f t="shared" si="382"/>
        <v>AC</v>
      </c>
      <c r="AP539" s="2" t="str">
        <f t="shared" si="353"/>
        <v>ED8B-F24383-AC</v>
      </c>
      <c r="AQ539" s="2" t="s">
        <v>1672</v>
      </c>
      <c r="AR539" s="2" t="s">
        <v>1687</v>
      </c>
      <c r="AU539" s="2" t="s">
        <v>3725</v>
      </c>
      <c r="AV539" s="2" t="s">
        <v>3726</v>
      </c>
      <c r="AW539" s="2" t="s">
        <v>3727</v>
      </c>
      <c r="AY539" s="2" t="s">
        <v>1686</v>
      </c>
      <c r="AZ539" s="2" t="s">
        <v>2124</v>
      </c>
      <c r="BA539" s="2" t="s">
        <v>2073</v>
      </c>
      <c r="BB539" s="29"/>
      <c r="BC539" s="29"/>
      <c r="BD539" s="29"/>
      <c r="BE539" s="29"/>
      <c r="BF539" s="29"/>
      <c r="BG539" s="29">
        <v>-135.69</v>
      </c>
      <c r="BH539" s="29">
        <f t="shared" si="347"/>
        <v>0</v>
      </c>
      <c r="BI539" s="29">
        <f t="shared" si="348"/>
        <v>0</v>
      </c>
      <c r="BJ539" s="29">
        <f t="shared" si="354"/>
        <v>-135.69</v>
      </c>
      <c r="BK539" s="29">
        <f>BJ539/INDEX('EX-Rate'!A:I,MATCH('TT BoM '!BL539,'EX-Rate'!B:B,0),COLUMN('EX-Rate'!E:E))</f>
        <v>-19.593737279557747</v>
      </c>
      <c r="BL539" s="2" t="s">
        <v>2109</v>
      </c>
      <c r="BM539" s="2" t="str">
        <f t="shared" si="381"/>
        <v>LP</v>
      </c>
      <c r="BN539" s="2" t="s">
        <v>3164</v>
      </c>
      <c r="BO539" s="2" t="s">
        <v>3165</v>
      </c>
      <c r="BQ539" s="29"/>
      <c r="BR539" s="29"/>
      <c r="BS539" s="29"/>
      <c r="BT539" s="29"/>
      <c r="BU539" s="29"/>
      <c r="BV539" s="29"/>
      <c r="CC539" s="29">
        <f t="shared" si="355"/>
        <v>-19.593737279557747</v>
      </c>
      <c r="CD539" s="29">
        <f t="shared" si="356"/>
        <v>-19.593737279557747</v>
      </c>
      <c r="CE539" s="29">
        <f t="shared" si="357"/>
        <v>-19.593737279557747</v>
      </c>
      <c r="CF539" s="29">
        <f t="shared" si="358"/>
        <v>-19.593737279557747</v>
      </c>
      <c r="CG539" s="29">
        <f t="shared" si="359"/>
        <v>-19.593737279557747</v>
      </c>
      <c r="CH539" s="29">
        <f t="shared" si="360"/>
        <v>-19.593737279557747</v>
      </c>
      <c r="CI539" s="29">
        <f t="shared" si="361"/>
        <v>-19.593737279557747</v>
      </c>
      <c r="CJ539" s="29">
        <f t="shared" si="362"/>
        <v>-19.593737279557747</v>
      </c>
      <c r="CK539" s="29">
        <f t="shared" si="363"/>
        <v>-19.593737279557747</v>
      </c>
      <c r="CL539" s="29">
        <f t="shared" si="364"/>
        <v>-19.593737279557747</v>
      </c>
      <c r="CM539" s="29">
        <f t="shared" si="365"/>
        <v>-19.593737279557747</v>
      </c>
      <c r="CN539" s="29">
        <f t="shared" si="366"/>
        <v>-19.593737279557747</v>
      </c>
      <c r="CO539" s="29">
        <f t="shared" si="367"/>
        <v>-19.593737279557747</v>
      </c>
      <c r="CQ539" s="29">
        <f t="shared" si="368"/>
        <v>-135.69</v>
      </c>
      <c r="CR539" s="29">
        <f t="shared" si="369"/>
        <v>-135.69</v>
      </c>
      <c r="CS539" s="29">
        <f t="shared" si="370"/>
        <v>-135.69</v>
      </c>
      <c r="CT539" s="29">
        <f t="shared" si="371"/>
        <v>-135.69</v>
      </c>
      <c r="CU539" s="29">
        <f t="shared" si="372"/>
        <v>-135.69</v>
      </c>
      <c r="CV539" s="29">
        <f t="shared" si="373"/>
        <v>-135.69</v>
      </c>
      <c r="CW539" s="29">
        <f t="shared" si="374"/>
        <v>-135.69</v>
      </c>
      <c r="CX539" s="29">
        <f t="shared" si="375"/>
        <v>-135.69</v>
      </c>
      <c r="CY539" s="29">
        <f t="shared" si="376"/>
        <v>-135.69</v>
      </c>
      <c r="CZ539" s="29">
        <f t="shared" si="377"/>
        <v>-135.69</v>
      </c>
      <c r="DA539" s="29">
        <f t="shared" si="378"/>
        <v>-135.69</v>
      </c>
      <c r="DB539" s="29">
        <f t="shared" si="379"/>
        <v>-135.69</v>
      </c>
      <c r="DC539" s="29">
        <f t="shared" si="380"/>
        <v>-135.69</v>
      </c>
    </row>
    <row r="540" spans="11:107" s="2" customFormat="1">
      <c r="K540" s="17" t="s">
        <v>18</v>
      </c>
      <c r="L540" s="17" t="s">
        <v>582</v>
      </c>
      <c r="M540" s="17" t="s">
        <v>583</v>
      </c>
      <c r="N540" s="2" t="str">
        <f t="shared" si="344"/>
        <v>ED8BF24582AE3JM1</v>
      </c>
      <c r="O540" s="2" t="str">
        <f t="shared" si="343"/>
        <v>AEW</v>
      </c>
      <c r="P540" s="2" t="str">
        <f t="shared" si="345"/>
        <v>ED8B-F24582-AEW</v>
      </c>
      <c r="Q540" s="2" t="s">
        <v>3305</v>
      </c>
      <c r="R540" s="2" t="s">
        <v>3306</v>
      </c>
      <c r="S540" s="2" t="s">
        <v>2709</v>
      </c>
      <c r="T540" s="2">
        <v>1</v>
      </c>
      <c r="U540" s="2">
        <v>1</v>
      </c>
      <c r="V540" s="2" t="s">
        <v>1375</v>
      </c>
      <c r="W540" s="2" t="s">
        <v>1375</v>
      </c>
      <c r="X540" s="2" t="s">
        <v>1375</v>
      </c>
      <c r="Y540" s="2" t="s">
        <v>1375</v>
      </c>
      <c r="Z540" s="2" t="s">
        <v>1375</v>
      </c>
      <c r="AA540" s="2" t="s">
        <v>1375</v>
      </c>
      <c r="AB540" s="2">
        <v>1</v>
      </c>
      <c r="AC540" s="2">
        <v>1</v>
      </c>
      <c r="AD540" s="2" t="s">
        <v>1375</v>
      </c>
      <c r="AE540" s="2" t="s">
        <v>1375</v>
      </c>
      <c r="AF540" s="2" t="s">
        <v>1375</v>
      </c>
      <c r="AL540" s="2">
        <f t="shared" si="349"/>
        <v>1</v>
      </c>
      <c r="AM540" s="2" t="str">
        <f t="shared" si="350"/>
        <v>ED8B</v>
      </c>
      <c r="AN540" s="2" t="str">
        <f t="shared" si="351"/>
        <v>F24582</v>
      </c>
      <c r="AO540" s="2" t="str">
        <f t="shared" si="382"/>
        <v>AEW</v>
      </c>
      <c r="AP540" s="2" t="str">
        <f t="shared" si="353"/>
        <v>ED8B-F24582-AEW</v>
      </c>
      <c r="AQ540" s="2" t="s">
        <v>1672</v>
      </c>
      <c r="AR540" s="2" t="s">
        <v>1687</v>
      </c>
      <c r="AU540" s="2" t="s">
        <v>2136</v>
      </c>
      <c r="AV540" s="2" t="s">
        <v>3697</v>
      </c>
      <c r="AW540" s="2" t="s">
        <v>3698</v>
      </c>
      <c r="AY540" s="2" t="s">
        <v>1686</v>
      </c>
      <c r="AZ540" s="2" t="s">
        <v>1646</v>
      </c>
      <c r="BA540" s="2" t="s">
        <v>2073</v>
      </c>
      <c r="BB540" s="29"/>
      <c r="BC540" s="29"/>
      <c r="BD540" s="29"/>
      <c r="BE540" s="29"/>
      <c r="BF540" s="29"/>
      <c r="BG540" s="29">
        <v>-8.48</v>
      </c>
      <c r="BH540" s="29">
        <f t="shared" si="347"/>
        <v>0</v>
      </c>
      <c r="BI540" s="29">
        <f t="shared" si="348"/>
        <v>0</v>
      </c>
      <c r="BJ540" s="29">
        <f t="shared" si="354"/>
        <v>-8.48</v>
      </c>
      <c r="BK540" s="29">
        <f>BJ540/INDEX('EX-Rate'!A:I,MATCH('TT BoM '!BL540,'EX-Rate'!B:B,0),COLUMN('EX-Rate'!E:E))</f>
        <v>-1.2245183295058568</v>
      </c>
      <c r="BL540" s="2" t="s">
        <v>2109</v>
      </c>
      <c r="BM540" s="2" t="str">
        <f t="shared" si="381"/>
        <v>LP</v>
      </c>
      <c r="BN540" s="2" t="s">
        <v>3075</v>
      </c>
      <c r="BO540" s="2" t="s">
        <v>2709</v>
      </c>
      <c r="BQ540" s="29"/>
      <c r="BR540" s="29"/>
      <c r="BS540" s="29"/>
      <c r="BT540" s="29"/>
      <c r="BU540" s="29"/>
      <c r="BV540" s="29"/>
      <c r="CC540" s="29">
        <f t="shared" si="355"/>
        <v>-1.2245183295058568</v>
      </c>
      <c r="CD540" s="29">
        <f t="shared" si="356"/>
        <v>-1.2245183295058568</v>
      </c>
      <c r="CE540" s="29">
        <f t="shared" si="357"/>
        <v>0</v>
      </c>
      <c r="CF540" s="29">
        <f t="shared" si="358"/>
        <v>0</v>
      </c>
      <c r="CG540" s="29">
        <f t="shared" si="359"/>
        <v>0</v>
      </c>
      <c r="CH540" s="29">
        <f t="shared" si="360"/>
        <v>0</v>
      </c>
      <c r="CI540" s="29">
        <f t="shared" si="361"/>
        <v>0</v>
      </c>
      <c r="CJ540" s="29">
        <f t="shared" si="362"/>
        <v>0</v>
      </c>
      <c r="CK540" s="29">
        <f t="shared" si="363"/>
        <v>-1.2245183295058568</v>
      </c>
      <c r="CL540" s="29">
        <f t="shared" si="364"/>
        <v>-1.2245183295058568</v>
      </c>
      <c r="CM540" s="29">
        <f t="shared" si="365"/>
        <v>0</v>
      </c>
      <c r="CN540" s="29">
        <f t="shared" si="366"/>
        <v>0</v>
      </c>
      <c r="CO540" s="29">
        <f t="shared" si="367"/>
        <v>0</v>
      </c>
      <c r="CQ540" s="29">
        <f t="shared" si="368"/>
        <v>-8.48</v>
      </c>
      <c r="CR540" s="29">
        <f t="shared" si="369"/>
        <v>-8.48</v>
      </c>
      <c r="CS540" s="29">
        <f t="shared" si="370"/>
        <v>0</v>
      </c>
      <c r="CT540" s="29">
        <f t="shared" si="371"/>
        <v>0</v>
      </c>
      <c r="CU540" s="29">
        <f t="shared" si="372"/>
        <v>0</v>
      </c>
      <c r="CV540" s="29">
        <f t="shared" si="373"/>
        <v>0</v>
      </c>
      <c r="CW540" s="29">
        <f t="shared" si="374"/>
        <v>0</v>
      </c>
      <c r="CX540" s="29">
        <f t="shared" si="375"/>
        <v>0</v>
      </c>
      <c r="CY540" s="29">
        <f t="shared" si="376"/>
        <v>-8.48</v>
      </c>
      <c r="CZ540" s="29">
        <f t="shared" si="377"/>
        <v>-8.48</v>
      </c>
      <c r="DA540" s="29">
        <f t="shared" si="378"/>
        <v>0</v>
      </c>
      <c r="DB540" s="29">
        <f t="shared" si="379"/>
        <v>0</v>
      </c>
      <c r="DC540" s="29">
        <f t="shared" si="380"/>
        <v>0</v>
      </c>
    </row>
    <row r="541" spans="11:107" s="2" customFormat="1">
      <c r="K541" s="17" t="s">
        <v>18</v>
      </c>
      <c r="L541" s="17" t="s">
        <v>582</v>
      </c>
      <c r="M541" s="17" t="s">
        <v>584</v>
      </c>
      <c r="N541" s="2" t="str">
        <f t="shared" si="344"/>
        <v>ED8BF24582BE3JM1</v>
      </c>
      <c r="O541" s="2" t="str">
        <f t="shared" si="343"/>
        <v>BEW</v>
      </c>
      <c r="P541" s="2" t="str">
        <f t="shared" si="345"/>
        <v>ED8B-F24582-BEW</v>
      </c>
      <c r="Q541" s="2" t="s">
        <v>3305</v>
      </c>
      <c r="R541" s="2" t="s">
        <v>3306</v>
      </c>
      <c r="S541" s="2" t="s">
        <v>2709</v>
      </c>
      <c r="T541" s="2" t="s">
        <v>1375</v>
      </c>
      <c r="U541" s="2" t="s">
        <v>1375</v>
      </c>
      <c r="V541" s="2">
        <v>1</v>
      </c>
      <c r="W541" s="2">
        <v>1</v>
      </c>
      <c r="X541" s="2">
        <v>1</v>
      </c>
      <c r="Y541" s="2">
        <v>1</v>
      </c>
      <c r="Z541" s="2">
        <v>1</v>
      </c>
      <c r="AA541" s="2">
        <v>1</v>
      </c>
      <c r="AB541" s="2" t="s">
        <v>1375</v>
      </c>
      <c r="AC541" s="2" t="s">
        <v>1375</v>
      </c>
      <c r="AD541" s="2">
        <v>1</v>
      </c>
      <c r="AE541" s="2">
        <v>1</v>
      </c>
      <c r="AF541" s="2">
        <v>1</v>
      </c>
      <c r="AL541" s="2">
        <f t="shared" si="349"/>
        <v>1</v>
      </c>
      <c r="AM541" s="2" t="str">
        <f t="shared" si="350"/>
        <v>ED8B</v>
      </c>
      <c r="AN541" s="2" t="str">
        <f t="shared" si="351"/>
        <v>F24582</v>
      </c>
      <c r="AO541" s="2" t="str">
        <f t="shared" si="382"/>
        <v>BEW</v>
      </c>
      <c r="AP541" s="2" t="str">
        <f t="shared" si="353"/>
        <v>ED8B-F24582-BEW</v>
      </c>
      <c r="AQ541" s="2" t="s">
        <v>1672</v>
      </c>
      <c r="AR541" s="2" t="s">
        <v>1687</v>
      </c>
      <c r="AU541" s="2" t="s">
        <v>2136</v>
      </c>
      <c r="AV541" s="2" t="s">
        <v>3697</v>
      </c>
      <c r="AW541" s="2" t="s">
        <v>3698</v>
      </c>
      <c r="AY541" s="2" t="s">
        <v>1686</v>
      </c>
      <c r="AZ541" s="2" t="s">
        <v>1646</v>
      </c>
      <c r="BA541" s="2" t="s">
        <v>2073</v>
      </c>
      <c r="BB541" s="29"/>
      <c r="BC541" s="29"/>
      <c r="BD541" s="29"/>
      <c r="BE541" s="29"/>
      <c r="BF541" s="29"/>
      <c r="BG541" s="29">
        <v>-8.48</v>
      </c>
      <c r="BH541" s="29">
        <f t="shared" si="347"/>
        <v>0</v>
      </c>
      <c r="BI541" s="29">
        <f t="shared" si="348"/>
        <v>0</v>
      </c>
      <c r="BJ541" s="29">
        <f t="shared" si="354"/>
        <v>-8.48</v>
      </c>
      <c r="BK541" s="29">
        <f>BJ541/INDEX('EX-Rate'!A:I,MATCH('TT BoM '!BL541,'EX-Rate'!B:B,0),COLUMN('EX-Rate'!E:E))</f>
        <v>-1.2245183295058568</v>
      </c>
      <c r="BL541" s="2" t="s">
        <v>2109</v>
      </c>
      <c r="BM541" s="2" t="str">
        <f t="shared" si="381"/>
        <v>LP</v>
      </c>
      <c r="BN541" s="2" t="s">
        <v>3075</v>
      </c>
      <c r="BO541" s="2" t="s">
        <v>2709</v>
      </c>
      <c r="BQ541" s="29"/>
      <c r="BR541" s="29"/>
      <c r="BS541" s="29"/>
      <c r="BT541" s="29"/>
      <c r="BU541" s="29"/>
      <c r="BV541" s="29"/>
      <c r="CC541" s="29">
        <f t="shared" si="355"/>
        <v>0</v>
      </c>
      <c r="CD541" s="29">
        <f t="shared" si="356"/>
        <v>0</v>
      </c>
      <c r="CE541" s="29">
        <f t="shared" si="357"/>
        <v>-1.2245183295058568</v>
      </c>
      <c r="CF541" s="29">
        <f t="shared" si="358"/>
        <v>-1.2245183295058568</v>
      </c>
      <c r="CG541" s="29">
        <f t="shared" si="359"/>
        <v>-1.2245183295058568</v>
      </c>
      <c r="CH541" s="29">
        <f t="shared" si="360"/>
        <v>-1.2245183295058568</v>
      </c>
      <c r="CI541" s="29">
        <f t="shared" si="361"/>
        <v>-1.2245183295058568</v>
      </c>
      <c r="CJ541" s="29">
        <f t="shared" si="362"/>
        <v>-1.2245183295058568</v>
      </c>
      <c r="CK541" s="29">
        <f t="shared" si="363"/>
        <v>0</v>
      </c>
      <c r="CL541" s="29">
        <f t="shared" si="364"/>
        <v>0</v>
      </c>
      <c r="CM541" s="29">
        <f t="shared" si="365"/>
        <v>-1.2245183295058568</v>
      </c>
      <c r="CN541" s="29">
        <f t="shared" si="366"/>
        <v>-1.2245183295058568</v>
      </c>
      <c r="CO541" s="29">
        <f t="shared" si="367"/>
        <v>-1.2245183295058568</v>
      </c>
      <c r="CQ541" s="29">
        <f t="shared" si="368"/>
        <v>0</v>
      </c>
      <c r="CR541" s="29">
        <f t="shared" si="369"/>
        <v>0</v>
      </c>
      <c r="CS541" s="29">
        <f t="shared" si="370"/>
        <v>-8.48</v>
      </c>
      <c r="CT541" s="29">
        <f t="shared" si="371"/>
        <v>-8.48</v>
      </c>
      <c r="CU541" s="29">
        <f t="shared" si="372"/>
        <v>-8.48</v>
      </c>
      <c r="CV541" s="29">
        <f t="shared" si="373"/>
        <v>-8.48</v>
      </c>
      <c r="CW541" s="29">
        <f t="shared" si="374"/>
        <v>-8.48</v>
      </c>
      <c r="CX541" s="29">
        <f t="shared" si="375"/>
        <v>-8.48</v>
      </c>
      <c r="CY541" s="29">
        <f t="shared" si="376"/>
        <v>0</v>
      </c>
      <c r="CZ541" s="29">
        <f t="shared" si="377"/>
        <v>0</v>
      </c>
      <c r="DA541" s="29">
        <f t="shared" si="378"/>
        <v>-8.48</v>
      </c>
      <c r="DB541" s="29">
        <f t="shared" si="379"/>
        <v>-8.48</v>
      </c>
      <c r="DC541" s="29">
        <f t="shared" si="380"/>
        <v>-8.48</v>
      </c>
    </row>
    <row r="542" spans="11:107" s="2" customFormat="1">
      <c r="K542" s="17" t="s">
        <v>18</v>
      </c>
      <c r="L542" s="17" t="s">
        <v>585</v>
      </c>
      <c r="M542" s="17" t="s">
        <v>583</v>
      </c>
      <c r="N542" s="2" t="str">
        <f t="shared" si="344"/>
        <v>ED8BF24583AE3JM1</v>
      </c>
      <c r="O542" s="2" t="str">
        <f t="shared" si="343"/>
        <v>AEW</v>
      </c>
      <c r="P542" s="2" t="str">
        <f t="shared" si="345"/>
        <v>ED8B-F24583-AEW</v>
      </c>
      <c r="Q542" s="2" t="s">
        <v>3305</v>
      </c>
      <c r="R542" s="2" t="s">
        <v>3306</v>
      </c>
      <c r="S542" s="2" t="s">
        <v>2709</v>
      </c>
      <c r="T542" s="2">
        <v>1</v>
      </c>
      <c r="U542" s="2">
        <v>1</v>
      </c>
      <c r="V542" s="2" t="s">
        <v>1375</v>
      </c>
      <c r="W542" s="2" t="s">
        <v>1375</v>
      </c>
      <c r="X542" s="2" t="s">
        <v>1375</v>
      </c>
      <c r="Y542" s="2" t="s">
        <v>1375</v>
      </c>
      <c r="Z542" s="2" t="s">
        <v>1375</v>
      </c>
      <c r="AA542" s="2" t="s">
        <v>1375</v>
      </c>
      <c r="AB542" s="2">
        <v>1</v>
      </c>
      <c r="AC542" s="2">
        <v>1</v>
      </c>
      <c r="AD542" s="2" t="s">
        <v>1375</v>
      </c>
      <c r="AE542" s="2" t="s">
        <v>1375</v>
      </c>
      <c r="AF542" s="2" t="s">
        <v>1375</v>
      </c>
      <c r="AL542" s="2">
        <f t="shared" si="349"/>
        <v>1</v>
      </c>
      <c r="AM542" s="2" t="str">
        <f t="shared" si="350"/>
        <v>ED8B</v>
      </c>
      <c r="AN542" s="2" t="str">
        <f t="shared" si="351"/>
        <v>F24583</v>
      </c>
      <c r="AO542" s="2" t="str">
        <f t="shared" si="382"/>
        <v>AEW</v>
      </c>
      <c r="AP542" s="2" t="str">
        <f t="shared" si="353"/>
        <v>ED8B-F24583-AEW</v>
      </c>
      <c r="AQ542" s="2" t="s">
        <v>1672</v>
      </c>
      <c r="AR542" s="2" t="s">
        <v>1687</v>
      </c>
      <c r="AU542" s="2" t="s">
        <v>2136</v>
      </c>
      <c r="AV542" s="2" t="s">
        <v>3697</v>
      </c>
      <c r="AW542" s="2" t="s">
        <v>3698</v>
      </c>
      <c r="AY542" s="2" t="s">
        <v>1686</v>
      </c>
      <c r="AZ542" s="2" t="s">
        <v>1646</v>
      </c>
      <c r="BA542" s="2" t="s">
        <v>2073</v>
      </c>
      <c r="BB542" s="29"/>
      <c r="BC542" s="29"/>
      <c r="BD542" s="29"/>
      <c r="BE542" s="29"/>
      <c r="BF542" s="29"/>
      <c r="BG542" s="29">
        <v>-8.48</v>
      </c>
      <c r="BH542" s="29">
        <f t="shared" si="347"/>
        <v>0</v>
      </c>
      <c r="BI542" s="29">
        <f t="shared" si="348"/>
        <v>0</v>
      </c>
      <c r="BJ542" s="29">
        <f t="shared" si="354"/>
        <v>-8.48</v>
      </c>
      <c r="BK542" s="29">
        <f>BJ542/INDEX('EX-Rate'!A:I,MATCH('TT BoM '!BL542,'EX-Rate'!B:B,0),COLUMN('EX-Rate'!E:E))</f>
        <v>-1.2245183295058568</v>
      </c>
      <c r="BL542" s="2" t="s">
        <v>2109</v>
      </c>
      <c r="BM542" s="2" t="str">
        <f t="shared" si="381"/>
        <v>LP</v>
      </c>
      <c r="BN542" s="2" t="s">
        <v>3075</v>
      </c>
      <c r="BO542" s="2" t="s">
        <v>2709</v>
      </c>
      <c r="BQ542" s="29"/>
      <c r="BR542" s="29"/>
      <c r="BS542" s="29"/>
      <c r="BT542" s="29"/>
      <c r="BU542" s="29"/>
      <c r="BV542" s="29"/>
      <c r="CC542" s="29">
        <f t="shared" si="355"/>
        <v>-1.2245183295058568</v>
      </c>
      <c r="CD542" s="29">
        <f t="shared" si="356"/>
        <v>-1.2245183295058568</v>
      </c>
      <c r="CE542" s="29">
        <f t="shared" si="357"/>
        <v>0</v>
      </c>
      <c r="CF542" s="29">
        <f t="shared" si="358"/>
        <v>0</v>
      </c>
      <c r="CG542" s="29">
        <f t="shared" si="359"/>
        <v>0</v>
      </c>
      <c r="CH542" s="29">
        <f t="shared" si="360"/>
        <v>0</v>
      </c>
      <c r="CI542" s="29">
        <f t="shared" si="361"/>
        <v>0</v>
      </c>
      <c r="CJ542" s="29">
        <f t="shared" si="362"/>
        <v>0</v>
      </c>
      <c r="CK542" s="29">
        <f t="shared" si="363"/>
        <v>-1.2245183295058568</v>
      </c>
      <c r="CL542" s="29">
        <f t="shared" si="364"/>
        <v>-1.2245183295058568</v>
      </c>
      <c r="CM542" s="29">
        <f t="shared" si="365"/>
        <v>0</v>
      </c>
      <c r="CN542" s="29">
        <f t="shared" si="366"/>
        <v>0</v>
      </c>
      <c r="CO542" s="29">
        <f t="shared" si="367"/>
        <v>0</v>
      </c>
      <c r="CQ542" s="29">
        <f t="shared" si="368"/>
        <v>-8.48</v>
      </c>
      <c r="CR542" s="29">
        <f t="shared" si="369"/>
        <v>-8.48</v>
      </c>
      <c r="CS542" s="29">
        <f t="shared" si="370"/>
        <v>0</v>
      </c>
      <c r="CT542" s="29">
        <f t="shared" si="371"/>
        <v>0</v>
      </c>
      <c r="CU542" s="29">
        <f t="shared" si="372"/>
        <v>0</v>
      </c>
      <c r="CV542" s="29">
        <f t="shared" si="373"/>
        <v>0</v>
      </c>
      <c r="CW542" s="29">
        <f t="shared" si="374"/>
        <v>0</v>
      </c>
      <c r="CX542" s="29">
        <f t="shared" si="375"/>
        <v>0</v>
      </c>
      <c r="CY542" s="29">
        <f t="shared" si="376"/>
        <v>-8.48</v>
      </c>
      <c r="CZ542" s="29">
        <f t="shared" si="377"/>
        <v>-8.48</v>
      </c>
      <c r="DA542" s="29">
        <f t="shared" si="378"/>
        <v>0</v>
      </c>
      <c r="DB542" s="29">
        <f t="shared" si="379"/>
        <v>0</v>
      </c>
      <c r="DC542" s="29">
        <f t="shared" si="380"/>
        <v>0</v>
      </c>
    </row>
    <row r="543" spans="11:107" s="2" customFormat="1">
      <c r="K543" s="17" t="s">
        <v>18</v>
      </c>
      <c r="L543" s="17" t="s">
        <v>585</v>
      </c>
      <c r="M543" s="17" t="s">
        <v>584</v>
      </c>
      <c r="N543" s="2" t="str">
        <f t="shared" si="344"/>
        <v>ED8BF24583BE3JM1</v>
      </c>
      <c r="O543" s="2" t="str">
        <f t="shared" si="343"/>
        <v>BEW</v>
      </c>
      <c r="P543" s="2" t="str">
        <f t="shared" si="345"/>
        <v>ED8B-F24583-BEW</v>
      </c>
      <c r="Q543" s="2" t="s">
        <v>3305</v>
      </c>
      <c r="R543" s="2" t="s">
        <v>3306</v>
      </c>
      <c r="S543" s="2" t="s">
        <v>2709</v>
      </c>
      <c r="T543" s="2" t="s">
        <v>1375</v>
      </c>
      <c r="U543" s="2" t="s">
        <v>1375</v>
      </c>
      <c r="V543" s="2">
        <v>1</v>
      </c>
      <c r="W543" s="2">
        <v>1</v>
      </c>
      <c r="X543" s="2">
        <v>1</v>
      </c>
      <c r="Y543" s="2">
        <v>1</v>
      </c>
      <c r="Z543" s="2">
        <v>1</v>
      </c>
      <c r="AA543" s="2">
        <v>1</v>
      </c>
      <c r="AB543" s="2" t="s">
        <v>1375</v>
      </c>
      <c r="AC543" s="2" t="s">
        <v>1375</v>
      </c>
      <c r="AD543" s="2">
        <v>1</v>
      </c>
      <c r="AE543" s="2">
        <v>1</v>
      </c>
      <c r="AF543" s="2">
        <v>1</v>
      </c>
      <c r="AL543" s="2">
        <f t="shared" si="349"/>
        <v>1</v>
      </c>
      <c r="AM543" s="2" t="str">
        <f t="shared" si="350"/>
        <v>ED8B</v>
      </c>
      <c r="AN543" s="2" t="str">
        <f t="shared" si="351"/>
        <v>F24583</v>
      </c>
      <c r="AO543" s="2" t="str">
        <f t="shared" si="382"/>
        <v>BEW</v>
      </c>
      <c r="AP543" s="2" t="str">
        <f t="shared" si="353"/>
        <v>ED8B-F24583-BEW</v>
      </c>
      <c r="AQ543" s="2" t="s">
        <v>1672</v>
      </c>
      <c r="AR543" s="2" t="s">
        <v>1687</v>
      </c>
      <c r="AU543" s="2" t="s">
        <v>2136</v>
      </c>
      <c r="AV543" s="2" t="s">
        <v>3697</v>
      </c>
      <c r="AW543" s="2" t="s">
        <v>3698</v>
      </c>
      <c r="AY543" s="2" t="s">
        <v>1686</v>
      </c>
      <c r="AZ543" s="2" t="s">
        <v>1646</v>
      </c>
      <c r="BA543" s="2" t="s">
        <v>2073</v>
      </c>
      <c r="BB543" s="29"/>
      <c r="BC543" s="29"/>
      <c r="BD543" s="29"/>
      <c r="BE543" s="29"/>
      <c r="BF543" s="29"/>
      <c r="BG543" s="29">
        <v>-8.48</v>
      </c>
      <c r="BH543" s="29">
        <f t="shared" si="347"/>
        <v>0</v>
      </c>
      <c r="BI543" s="29">
        <f t="shared" si="348"/>
        <v>0</v>
      </c>
      <c r="BJ543" s="29">
        <f t="shared" si="354"/>
        <v>-8.48</v>
      </c>
      <c r="BK543" s="29">
        <f>BJ543/INDEX('EX-Rate'!A:I,MATCH('TT BoM '!BL543,'EX-Rate'!B:B,0),COLUMN('EX-Rate'!E:E))</f>
        <v>-1.2245183295058568</v>
      </c>
      <c r="BL543" s="2" t="s">
        <v>2109</v>
      </c>
      <c r="BM543" s="2" t="str">
        <f t="shared" si="381"/>
        <v>LP</v>
      </c>
      <c r="BN543" s="2" t="s">
        <v>3075</v>
      </c>
      <c r="BO543" s="2" t="s">
        <v>2709</v>
      </c>
      <c r="BQ543" s="29"/>
      <c r="BR543" s="29"/>
      <c r="BS543" s="29"/>
      <c r="BT543" s="29"/>
      <c r="BU543" s="29"/>
      <c r="BV543" s="29"/>
      <c r="CC543" s="29">
        <f t="shared" si="355"/>
        <v>0</v>
      </c>
      <c r="CD543" s="29">
        <f t="shared" si="356"/>
        <v>0</v>
      </c>
      <c r="CE543" s="29">
        <f t="shared" si="357"/>
        <v>-1.2245183295058568</v>
      </c>
      <c r="CF543" s="29">
        <f t="shared" si="358"/>
        <v>-1.2245183295058568</v>
      </c>
      <c r="CG543" s="29">
        <f t="shared" si="359"/>
        <v>-1.2245183295058568</v>
      </c>
      <c r="CH543" s="29">
        <f t="shared" si="360"/>
        <v>-1.2245183295058568</v>
      </c>
      <c r="CI543" s="29">
        <f t="shared" si="361"/>
        <v>-1.2245183295058568</v>
      </c>
      <c r="CJ543" s="29">
        <f t="shared" si="362"/>
        <v>-1.2245183295058568</v>
      </c>
      <c r="CK543" s="29">
        <f t="shared" si="363"/>
        <v>0</v>
      </c>
      <c r="CL543" s="29">
        <f t="shared" si="364"/>
        <v>0</v>
      </c>
      <c r="CM543" s="29">
        <f t="shared" si="365"/>
        <v>-1.2245183295058568</v>
      </c>
      <c r="CN543" s="29">
        <f t="shared" si="366"/>
        <v>-1.2245183295058568</v>
      </c>
      <c r="CO543" s="29">
        <f t="shared" si="367"/>
        <v>-1.2245183295058568</v>
      </c>
      <c r="CQ543" s="29">
        <f t="shared" si="368"/>
        <v>0</v>
      </c>
      <c r="CR543" s="29">
        <f t="shared" si="369"/>
        <v>0</v>
      </c>
      <c r="CS543" s="29">
        <f t="shared" si="370"/>
        <v>-8.48</v>
      </c>
      <c r="CT543" s="29">
        <f t="shared" si="371"/>
        <v>-8.48</v>
      </c>
      <c r="CU543" s="29">
        <f t="shared" si="372"/>
        <v>-8.48</v>
      </c>
      <c r="CV543" s="29">
        <f t="shared" si="373"/>
        <v>-8.48</v>
      </c>
      <c r="CW543" s="29">
        <f t="shared" si="374"/>
        <v>-8.48</v>
      </c>
      <c r="CX543" s="29">
        <f t="shared" si="375"/>
        <v>-8.48</v>
      </c>
      <c r="CY543" s="29">
        <f t="shared" si="376"/>
        <v>0</v>
      </c>
      <c r="CZ543" s="29">
        <f t="shared" si="377"/>
        <v>0</v>
      </c>
      <c r="DA543" s="29">
        <f t="shared" si="378"/>
        <v>-8.48</v>
      </c>
      <c r="DB543" s="29">
        <f t="shared" si="379"/>
        <v>-8.48</v>
      </c>
      <c r="DC543" s="29">
        <f t="shared" si="380"/>
        <v>-8.48</v>
      </c>
    </row>
    <row r="544" spans="11:107" s="2" customFormat="1">
      <c r="K544" s="17" t="s">
        <v>77</v>
      </c>
      <c r="L544" s="17" t="s">
        <v>586</v>
      </c>
      <c r="M544" s="17" t="s">
        <v>56</v>
      </c>
      <c r="N544" s="2" t="str">
        <f t="shared" si="344"/>
        <v>JD8BF24704AB</v>
      </c>
      <c r="O544" s="2" t="str">
        <f t="shared" si="343"/>
        <v>AB</v>
      </c>
      <c r="P544" s="2" t="str">
        <f t="shared" si="345"/>
        <v>JD8B-F24704-AB</v>
      </c>
      <c r="Q544" s="2" t="s">
        <v>1375</v>
      </c>
      <c r="R544" s="2" t="s">
        <v>1375</v>
      </c>
      <c r="S544" s="2" t="s">
        <v>1375</v>
      </c>
      <c r="T544" s="2">
        <v>1</v>
      </c>
      <c r="U544" s="2">
        <v>1</v>
      </c>
      <c r="V544" s="2">
        <v>1</v>
      </c>
      <c r="W544" s="2">
        <v>1</v>
      </c>
      <c r="X544" s="2">
        <v>1</v>
      </c>
      <c r="Y544" s="2">
        <v>1</v>
      </c>
      <c r="Z544" s="2">
        <v>1</v>
      </c>
      <c r="AA544" s="2">
        <v>1</v>
      </c>
      <c r="AB544" s="2">
        <v>1</v>
      </c>
      <c r="AC544" s="2">
        <v>1</v>
      </c>
      <c r="AD544" s="2">
        <v>1</v>
      </c>
      <c r="AE544" s="2">
        <v>1</v>
      </c>
      <c r="AF544" s="2">
        <v>1</v>
      </c>
      <c r="AL544" s="2">
        <f t="shared" si="349"/>
        <v>1</v>
      </c>
      <c r="AM544" s="64" t="s">
        <v>1777</v>
      </c>
      <c r="AN544" s="59" t="s">
        <v>1844</v>
      </c>
      <c r="AO544" s="64" t="s">
        <v>1779</v>
      </c>
      <c r="AP544" s="2" t="str">
        <f t="shared" si="353"/>
        <v>JD8B -F24704 -AA</v>
      </c>
      <c r="AQ544" s="2" t="s">
        <v>2068</v>
      </c>
      <c r="AR544" s="2" t="s">
        <v>2069</v>
      </c>
      <c r="AU544" s="2" t="s">
        <v>2066</v>
      </c>
      <c r="AV544" s="2" t="s">
        <v>2074</v>
      </c>
      <c r="AW544" s="2" t="s">
        <v>2089</v>
      </c>
      <c r="AX544" s="2" t="s">
        <v>2089</v>
      </c>
      <c r="AY544" s="2">
        <v>0</v>
      </c>
      <c r="AZ544" s="2" t="s">
        <v>3427</v>
      </c>
      <c r="BA544" s="2" t="s">
        <v>2073</v>
      </c>
      <c r="BB544" s="29"/>
      <c r="BC544" s="29"/>
      <c r="BD544" s="29"/>
      <c r="BE544" s="29"/>
      <c r="BF544" s="29"/>
      <c r="BG544" s="29">
        <v>-78.78</v>
      </c>
      <c r="BH544" s="29">
        <f t="shared" si="347"/>
        <v>0</v>
      </c>
      <c r="BI544" s="29">
        <f t="shared" si="348"/>
        <v>0</v>
      </c>
      <c r="BJ544" s="29">
        <f t="shared" si="354"/>
        <v>-78.78</v>
      </c>
      <c r="BK544" s="29">
        <f>BJ544/INDEX('EX-Rate'!A:I,MATCH('TT BoM '!BL544,'EX-Rate'!B:B,0),COLUMN('EX-Rate'!E:E))</f>
        <v>-11.375890801706532</v>
      </c>
      <c r="BL544" s="2" t="s">
        <v>2067</v>
      </c>
      <c r="BM544" s="2" t="str">
        <f t="shared" si="381"/>
        <v>LP</v>
      </c>
      <c r="BP544" s="2" t="s">
        <v>1819</v>
      </c>
      <c r="BQ544" s="29">
        <v>0</v>
      </c>
      <c r="BR544" s="29">
        <v>0</v>
      </c>
      <c r="BS544" s="29"/>
      <c r="BT544" s="29">
        <v>0</v>
      </c>
      <c r="BU544" s="29">
        <v>0</v>
      </c>
      <c r="BV544" s="29">
        <v>0</v>
      </c>
      <c r="CC544" s="29">
        <f t="shared" si="355"/>
        <v>-11.375890801706532</v>
      </c>
      <c r="CD544" s="29">
        <f t="shared" si="356"/>
        <v>-11.375890801706532</v>
      </c>
      <c r="CE544" s="29">
        <f t="shared" si="357"/>
        <v>-11.375890801706532</v>
      </c>
      <c r="CF544" s="29">
        <f t="shared" si="358"/>
        <v>-11.375890801706532</v>
      </c>
      <c r="CG544" s="29">
        <f t="shared" si="359"/>
        <v>-11.375890801706532</v>
      </c>
      <c r="CH544" s="29">
        <f t="shared" si="360"/>
        <v>-11.375890801706532</v>
      </c>
      <c r="CI544" s="29">
        <f t="shared" si="361"/>
        <v>-11.375890801706532</v>
      </c>
      <c r="CJ544" s="29">
        <f t="shared" si="362"/>
        <v>-11.375890801706532</v>
      </c>
      <c r="CK544" s="29">
        <f t="shared" si="363"/>
        <v>-11.375890801706532</v>
      </c>
      <c r="CL544" s="29">
        <f t="shared" si="364"/>
        <v>-11.375890801706532</v>
      </c>
      <c r="CM544" s="29">
        <f t="shared" si="365"/>
        <v>-11.375890801706532</v>
      </c>
      <c r="CN544" s="29">
        <f t="shared" si="366"/>
        <v>-11.375890801706532</v>
      </c>
      <c r="CO544" s="29">
        <f t="shared" si="367"/>
        <v>-11.375890801706532</v>
      </c>
      <c r="CQ544" s="29">
        <f t="shared" si="368"/>
        <v>-78.78</v>
      </c>
      <c r="CR544" s="29">
        <f t="shared" si="369"/>
        <v>-78.78</v>
      </c>
      <c r="CS544" s="29">
        <f t="shared" si="370"/>
        <v>-78.78</v>
      </c>
      <c r="CT544" s="29">
        <f t="shared" si="371"/>
        <v>-78.78</v>
      </c>
      <c r="CU544" s="29">
        <f t="shared" si="372"/>
        <v>-78.78</v>
      </c>
      <c r="CV544" s="29">
        <f t="shared" si="373"/>
        <v>-78.78</v>
      </c>
      <c r="CW544" s="29">
        <f t="shared" si="374"/>
        <v>-78.78</v>
      </c>
      <c r="CX544" s="29">
        <f t="shared" si="375"/>
        <v>-78.78</v>
      </c>
      <c r="CY544" s="29">
        <f t="shared" si="376"/>
        <v>-78.78</v>
      </c>
      <c r="CZ544" s="29">
        <f t="shared" si="377"/>
        <v>-78.78</v>
      </c>
      <c r="DA544" s="29">
        <f t="shared" si="378"/>
        <v>-78.78</v>
      </c>
      <c r="DB544" s="29">
        <f t="shared" si="379"/>
        <v>-78.78</v>
      </c>
      <c r="DC544" s="29">
        <f t="shared" si="380"/>
        <v>-78.78</v>
      </c>
    </row>
    <row r="545" spans="11:107" s="2" customFormat="1">
      <c r="K545" s="17" t="s">
        <v>77</v>
      </c>
      <c r="L545" s="17" t="s">
        <v>587</v>
      </c>
      <c r="M545" s="17" t="s">
        <v>56</v>
      </c>
      <c r="N545" s="2" t="str">
        <f t="shared" si="344"/>
        <v>JD8BF24705AB</v>
      </c>
      <c r="O545" s="2" t="str">
        <f t="shared" si="343"/>
        <v>AB</v>
      </c>
      <c r="P545" s="2" t="str">
        <f t="shared" si="345"/>
        <v>JD8B-F24705-AB</v>
      </c>
      <c r="Q545" s="2" t="s">
        <v>1375</v>
      </c>
      <c r="R545" s="2" t="s">
        <v>1375</v>
      </c>
      <c r="S545" s="2" t="s">
        <v>1375</v>
      </c>
      <c r="T545" s="2">
        <v>1</v>
      </c>
      <c r="U545" s="2">
        <v>1</v>
      </c>
      <c r="V545" s="2">
        <v>1</v>
      </c>
      <c r="W545" s="2">
        <v>1</v>
      </c>
      <c r="X545" s="2">
        <v>1</v>
      </c>
      <c r="Y545" s="2">
        <v>1</v>
      </c>
      <c r="Z545" s="2">
        <v>1</v>
      </c>
      <c r="AA545" s="2">
        <v>1</v>
      </c>
      <c r="AB545" s="2">
        <v>1</v>
      </c>
      <c r="AC545" s="2">
        <v>1</v>
      </c>
      <c r="AD545" s="2">
        <v>1</v>
      </c>
      <c r="AE545" s="2">
        <v>1</v>
      </c>
      <c r="AF545" s="2">
        <v>1</v>
      </c>
      <c r="AL545" s="2">
        <f t="shared" si="349"/>
        <v>1</v>
      </c>
      <c r="AM545" s="64" t="s">
        <v>1777</v>
      </c>
      <c r="AN545" s="59" t="s">
        <v>1845</v>
      </c>
      <c r="AO545" s="64" t="s">
        <v>1779</v>
      </c>
      <c r="AP545" s="2" t="str">
        <f t="shared" si="353"/>
        <v>JD8B -F24705 -AA</v>
      </c>
      <c r="AQ545" s="2" t="s">
        <v>3864</v>
      </c>
      <c r="AR545" s="2" t="s">
        <v>3865</v>
      </c>
      <c r="AU545" s="2" t="s">
        <v>2066</v>
      </c>
      <c r="AV545" s="2" t="s">
        <v>2074</v>
      </c>
      <c r="AW545" s="2" t="s">
        <v>2090</v>
      </c>
      <c r="AX545" s="2" t="s">
        <v>2090</v>
      </c>
      <c r="AY545" s="2">
        <v>0</v>
      </c>
      <c r="AZ545" s="2" t="s">
        <v>3427</v>
      </c>
      <c r="BA545" s="2" t="s">
        <v>2073</v>
      </c>
      <c r="BB545" s="29"/>
      <c r="BC545" s="29"/>
      <c r="BD545" s="29"/>
      <c r="BE545" s="29"/>
      <c r="BF545" s="29"/>
      <c r="BG545" s="29">
        <v>-44.845247641046647</v>
      </c>
      <c r="BH545" s="29">
        <f t="shared" si="347"/>
        <v>0</v>
      </c>
      <c r="BI545" s="29">
        <f t="shared" si="348"/>
        <v>0</v>
      </c>
      <c r="BJ545" s="29">
        <f t="shared" si="354"/>
        <v>-44.845247641046647</v>
      </c>
      <c r="BK545" s="29">
        <f>BJ545/INDEX('EX-Rate'!A:I,MATCH('TT BoM '!BL545,'EX-Rate'!B:B,0),COLUMN('EX-Rate'!E:E))</f>
        <v>-6.4756872320390215</v>
      </c>
      <c r="BL545" s="2" t="s">
        <v>2109</v>
      </c>
      <c r="BM545" s="2" t="str">
        <f t="shared" si="381"/>
        <v>LP</v>
      </c>
      <c r="BP545" s="2" t="s">
        <v>1819</v>
      </c>
      <c r="BQ545" s="29">
        <v>0</v>
      </c>
      <c r="BR545" s="29">
        <v>0</v>
      </c>
      <c r="BS545" s="29"/>
      <c r="BT545" s="29">
        <v>0</v>
      </c>
      <c r="BU545" s="29">
        <v>0</v>
      </c>
      <c r="BV545" s="29">
        <v>0</v>
      </c>
      <c r="CC545" s="29">
        <f t="shared" si="355"/>
        <v>-6.4756872320390215</v>
      </c>
      <c r="CD545" s="29">
        <f t="shared" si="356"/>
        <v>-6.4756872320390215</v>
      </c>
      <c r="CE545" s="29">
        <f t="shared" si="357"/>
        <v>-6.4756872320390215</v>
      </c>
      <c r="CF545" s="29">
        <f t="shared" si="358"/>
        <v>-6.4756872320390215</v>
      </c>
      <c r="CG545" s="29">
        <f t="shared" si="359"/>
        <v>-6.4756872320390215</v>
      </c>
      <c r="CH545" s="29">
        <f t="shared" si="360"/>
        <v>-6.4756872320390215</v>
      </c>
      <c r="CI545" s="29">
        <f t="shared" si="361"/>
        <v>-6.4756872320390215</v>
      </c>
      <c r="CJ545" s="29">
        <f t="shared" si="362"/>
        <v>-6.4756872320390215</v>
      </c>
      <c r="CK545" s="29">
        <f t="shared" si="363"/>
        <v>-6.4756872320390215</v>
      </c>
      <c r="CL545" s="29">
        <f t="shared" si="364"/>
        <v>-6.4756872320390215</v>
      </c>
      <c r="CM545" s="29">
        <f t="shared" si="365"/>
        <v>-6.4756872320390215</v>
      </c>
      <c r="CN545" s="29">
        <f t="shared" si="366"/>
        <v>-6.4756872320390215</v>
      </c>
      <c r="CO545" s="29">
        <f t="shared" si="367"/>
        <v>-6.4756872320390215</v>
      </c>
      <c r="CQ545" s="29">
        <f t="shared" si="368"/>
        <v>-44.845247641046647</v>
      </c>
      <c r="CR545" s="29">
        <f t="shared" si="369"/>
        <v>-44.845247641046647</v>
      </c>
      <c r="CS545" s="29">
        <f t="shared" si="370"/>
        <v>-44.845247641046647</v>
      </c>
      <c r="CT545" s="29">
        <f t="shared" si="371"/>
        <v>-44.845247641046647</v>
      </c>
      <c r="CU545" s="29">
        <f t="shared" si="372"/>
        <v>-44.845247641046647</v>
      </c>
      <c r="CV545" s="29">
        <f t="shared" si="373"/>
        <v>-44.845247641046647</v>
      </c>
      <c r="CW545" s="29">
        <f t="shared" si="374"/>
        <v>-44.845247641046647</v>
      </c>
      <c r="CX545" s="29">
        <f t="shared" si="375"/>
        <v>-44.845247641046647</v>
      </c>
      <c r="CY545" s="29">
        <f t="shared" si="376"/>
        <v>-44.845247641046647</v>
      </c>
      <c r="CZ545" s="29">
        <f t="shared" si="377"/>
        <v>-44.845247641046647</v>
      </c>
      <c r="DA545" s="29">
        <f t="shared" si="378"/>
        <v>-44.845247641046647</v>
      </c>
      <c r="DB545" s="29">
        <f t="shared" si="379"/>
        <v>-44.845247641046647</v>
      </c>
      <c r="DC545" s="29">
        <f t="shared" si="380"/>
        <v>-44.845247641046647</v>
      </c>
    </row>
    <row r="546" spans="11:107" s="2" customFormat="1">
      <c r="K546" s="17" t="s">
        <v>18</v>
      </c>
      <c r="L546" s="17" t="s">
        <v>588</v>
      </c>
      <c r="M546" s="17" t="s">
        <v>171</v>
      </c>
      <c r="N546" s="2" t="str">
        <f t="shared" si="344"/>
        <v>ED8BF24720AF</v>
      </c>
      <c r="O546" s="2" t="str">
        <f t="shared" ref="O546:O609" si="383">IF(AND(LEN(TRIM(M546))&gt;5,TRIM(K546)&lt;&gt;""),LEFT(TRIM(M546),2)&amp;"W",TRIM(M546))</f>
        <v>AF</v>
      </c>
      <c r="P546" s="2" t="str">
        <f t="shared" si="345"/>
        <v>ED8B-F24720-AF</v>
      </c>
      <c r="Q546" s="2" t="s">
        <v>1375</v>
      </c>
      <c r="R546" s="2" t="s">
        <v>1375</v>
      </c>
      <c r="S546" s="2" t="s">
        <v>1375</v>
      </c>
      <c r="T546" s="2">
        <v>1</v>
      </c>
      <c r="U546" s="2">
        <v>1</v>
      </c>
      <c r="V546" s="2">
        <v>1</v>
      </c>
      <c r="W546" s="2">
        <v>1</v>
      </c>
      <c r="X546" s="2">
        <v>1</v>
      </c>
      <c r="Y546" s="2">
        <v>1</v>
      </c>
      <c r="Z546" s="2">
        <v>1</v>
      </c>
      <c r="AA546" s="2">
        <v>1</v>
      </c>
      <c r="AB546" s="2">
        <v>1</v>
      </c>
      <c r="AC546" s="2">
        <v>1</v>
      </c>
      <c r="AD546" s="2">
        <v>1</v>
      </c>
      <c r="AE546" s="2">
        <v>1</v>
      </c>
      <c r="AF546" s="2">
        <v>1</v>
      </c>
      <c r="AL546" s="2">
        <f t="shared" si="349"/>
        <v>1</v>
      </c>
      <c r="AM546" s="2" t="str">
        <f t="shared" si="350"/>
        <v>ED8B</v>
      </c>
      <c r="AN546" s="2" t="str">
        <f t="shared" si="351"/>
        <v>F24720</v>
      </c>
      <c r="AO546" s="2" t="str">
        <f t="shared" ref="AO546:AO547" si="384">TRIM(O546)</f>
        <v>AF</v>
      </c>
      <c r="AP546" s="2" t="str">
        <f t="shared" si="353"/>
        <v>ED8B-F24720-AF</v>
      </c>
      <c r="AQ546" s="2" t="s">
        <v>2068</v>
      </c>
      <c r="AR546" s="2" t="s">
        <v>2069</v>
      </c>
      <c r="AU546" s="2" t="s">
        <v>2066</v>
      </c>
      <c r="AV546" s="2" t="s">
        <v>2074</v>
      </c>
      <c r="AW546" s="2" t="s">
        <v>2091</v>
      </c>
      <c r="AX546" s="2" t="s">
        <v>2091</v>
      </c>
      <c r="AZ546" s="2" t="s">
        <v>3427</v>
      </c>
      <c r="BA546" s="2" t="s">
        <v>2073</v>
      </c>
      <c r="BB546" s="29"/>
      <c r="BC546" s="29"/>
      <c r="BD546" s="29"/>
      <c r="BE546" s="29"/>
      <c r="BF546" s="29"/>
      <c r="BG546" s="29">
        <v>-64.37</v>
      </c>
      <c r="BH546" s="29">
        <f t="shared" si="347"/>
        <v>0</v>
      </c>
      <c r="BI546" s="29">
        <f t="shared" si="348"/>
        <v>0</v>
      </c>
      <c r="BJ546" s="29">
        <f t="shared" si="354"/>
        <v>-64.37</v>
      </c>
      <c r="BK546" s="29">
        <f>BJ546/INDEX('EX-Rate'!A:I,MATCH('TT BoM '!BL546,'EX-Rate'!B:B,0),COLUMN('EX-Rate'!E:E))</f>
        <v>-9.2950760460250006</v>
      </c>
      <c r="BL546" s="2" t="s">
        <v>2067</v>
      </c>
      <c r="BM546" s="2" t="str">
        <f t="shared" si="381"/>
        <v>LP</v>
      </c>
      <c r="BP546" s="2" t="s">
        <v>1819</v>
      </c>
      <c r="BQ546" s="29"/>
      <c r="BR546" s="29"/>
      <c r="BS546" s="29"/>
      <c r="BT546" s="29"/>
      <c r="BU546" s="29"/>
      <c r="BV546" s="29"/>
      <c r="CC546" s="29">
        <f t="shared" si="355"/>
        <v>-9.2950760460250006</v>
      </c>
      <c r="CD546" s="29">
        <f t="shared" si="356"/>
        <v>-9.2950760460250006</v>
      </c>
      <c r="CE546" s="29">
        <f t="shared" si="357"/>
        <v>-9.2950760460250006</v>
      </c>
      <c r="CF546" s="29">
        <f t="shared" si="358"/>
        <v>-9.2950760460250006</v>
      </c>
      <c r="CG546" s="29">
        <f t="shared" si="359"/>
        <v>-9.2950760460250006</v>
      </c>
      <c r="CH546" s="29">
        <f t="shared" si="360"/>
        <v>-9.2950760460250006</v>
      </c>
      <c r="CI546" s="29">
        <f t="shared" si="361"/>
        <v>-9.2950760460250006</v>
      </c>
      <c r="CJ546" s="29">
        <f t="shared" si="362"/>
        <v>-9.2950760460250006</v>
      </c>
      <c r="CK546" s="29">
        <f t="shared" si="363"/>
        <v>-9.2950760460250006</v>
      </c>
      <c r="CL546" s="29">
        <f t="shared" si="364"/>
        <v>-9.2950760460250006</v>
      </c>
      <c r="CM546" s="29">
        <f t="shared" si="365"/>
        <v>-9.2950760460250006</v>
      </c>
      <c r="CN546" s="29">
        <f t="shared" si="366"/>
        <v>-9.2950760460250006</v>
      </c>
      <c r="CO546" s="29">
        <f t="shared" si="367"/>
        <v>-9.2950760460250006</v>
      </c>
      <c r="CQ546" s="29">
        <f t="shared" si="368"/>
        <v>-64.37</v>
      </c>
      <c r="CR546" s="29">
        <f t="shared" si="369"/>
        <v>-64.37</v>
      </c>
      <c r="CS546" s="29">
        <f t="shared" si="370"/>
        <v>-64.37</v>
      </c>
      <c r="CT546" s="29">
        <f t="shared" si="371"/>
        <v>-64.37</v>
      </c>
      <c r="CU546" s="29">
        <f t="shared" si="372"/>
        <v>-64.37</v>
      </c>
      <c r="CV546" s="29">
        <f t="shared" si="373"/>
        <v>-64.37</v>
      </c>
      <c r="CW546" s="29">
        <f t="shared" si="374"/>
        <v>-64.37</v>
      </c>
      <c r="CX546" s="29">
        <f t="shared" si="375"/>
        <v>-64.37</v>
      </c>
      <c r="CY546" s="29">
        <f t="shared" si="376"/>
        <v>-64.37</v>
      </c>
      <c r="CZ546" s="29">
        <f t="shared" si="377"/>
        <v>-64.37</v>
      </c>
      <c r="DA546" s="29">
        <f t="shared" si="378"/>
        <v>-64.37</v>
      </c>
      <c r="DB546" s="29">
        <f t="shared" si="379"/>
        <v>-64.37</v>
      </c>
      <c r="DC546" s="29">
        <f t="shared" si="380"/>
        <v>-64.37</v>
      </c>
    </row>
    <row r="547" spans="11:107" s="2" customFormat="1">
      <c r="K547" s="17" t="s">
        <v>18</v>
      </c>
      <c r="L547" s="17" t="s">
        <v>589</v>
      </c>
      <c r="M547" s="17" t="s">
        <v>171</v>
      </c>
      <c r="N547" s="2" t="str">
        <f t="shared" si="344"/>
        <v>ED8BF24721AF</v>
      </c>
      <c r="O547" s="2" t="str">
        <f t="shared" si="383"/>
        <v>AF</v>
      </c>
      <c r="P547" s="2" t="str">
        <f t="shared" si="345"/>
        <v>ED8B-F24721-AF</v>
      </c>
      <c r="Q547" s="2" t="s">
        <v>1375</v>
      </c>
      <c r="R547" s="2" t="s">
        <v>1375</v>
      </c>
      <c r="S547" s="2" t="s">
        <v>1375</v>
      </c>
      <c r="T547" s="2">
        <v>1</v>
      </c>
      <c r="U547" s="2">
        <v>1</v>
      </c>
      <c r="V547" s="2">
        <v>1</v>
      </c>
      <c r="W547" s="2">
        <v>1</v>
      </c>
      <c r="X547" s="2">
        <v>1</v>
      </c>
      <c r="Y547" s="2">
        <v>1</v>
      </c>
      <c r="Z547" s="2">
        <v>1</v>
      </c>
      <c r="AA547" s="2">
        <v>1</v>
      </c>
      <c r="AB547" s="2">
        <v>1</v>
      </c>
      <c r="AC547" s="2">
        <v>1</v>
      </c>
      <c r="AD547" s="2">
        <v>1</v>
      </c>
      <c r="AE547" s="2">
        <v>1</v>
      </c>
      <c r="AF547" s="2">
        <v>1</v>
      </c>
      <c r="AL547" s="2">
        <f t="shared" si="349"/>
        <v>1</v>
      </c>
      <c r="AM547" s="2" t="str">
        <f t="shared" si="350"/>
        <v>ED8B</v>
      </c>
      <c r="AN547" s="2" t="str">
        <f t="shared" si="351"/>
        <v>F24721</v>
      </c>
      <c r="AO547" s="2" t="str">
        <f t="shared" si="384"/>
        <v>AF</v>
      </c>
      <c r="AP547" s="2" t="str">
        <f t="shared" si="353"/>
        <v>ED8B-F24721-AF</v>
      </c>
      <c r="AQ547" s="2" t="s">
        <v>2068</v>
      </c>
      <c r="AR547" s="2" t="s">
        <v>2069</v>
      </c>
      <c r="AU547" s="2" t="s">
        <v>2066</v>
      </c>
      <c r="AV547" s="2" t="s">
        <v>2074</v>
      </c>
      <c r="AW547" s="2" t="s">
        <v>2091</v>
      </c>
      <c r="AX547" s="2" t="s">
        <v>2091</v>
      </c>
      <c r="AZ547" s="2" t="s">
        <v>3427</v>
      </c>
      <c r="BA547" s="2" t="s">
        <v>2073</v>
      </c>
      <c r="BB547" s="29"/>
      <c r="BC547" s="29"/>
      <c r="BD547" s="29"/>
      <c r="BE547" s="29"/>
      <c r="BF547" s="29"/>
      <c r="BG547" s="29">
        <v>-64.37</v>
      </c>
      <c r="BH547" s="29">
        <f t="shared" si="347"/>
        <v>0</v>
      </c>
      <c r="BI547" s="29">
        <f t="shared" si="348"/>
        <v>0</v>
      </c>
      <c r="BJ547" s="29">
        <f t="shared" si="354"/>
        <v>-64.37</v>
      </c>
      <c r="BK547" s="29">
        <f>BJ547/INDEX('EX-Rate'!A:I,MATCH('TT BoM '!BL547,'EX-Rate'!B:B,0),COLUMN('EX-Rate'!E:E))</f>
        <v>-9.2950760460250006</v>
      </c>
      <c r="BL547" s="2" t="s">
        <v>2067</v>
      </c>
      <c r="BM547" s="2" t="str">
        <f t="shared" si="381"/>
        <v>LP</v>
      </c>
      <c r="BP547" s="2" t="s">
        <v>1819</v>
      </c>
      <c r="BQ547" s="29"/>
      <c r="BR547" s="29"/>
      <c r="BS547" s="29"/>
      <c r="BT547" s="29"/>
      <c r="BU547" s="29"/>
      <c r="BV547" s="29"/>
      <c r="CC547" s="29">
        <f t="shared" si="355"/>
        <v>-9.2950760460250006</v>
      </c>
      <c r="CD547" s="29">
        <f t="shared" si="356"/>
        <v>-9.2950760460250006</v>
      </c>
      <c r="CE547" s="29">
        <f t="shared" si="357"/>
        <v>-9.2950760460250006</v>
      </c>
      <c r="CF547" s="29">
        <f t="shared" si="358"/>
        <v>-9.2950760460250006</v>
      </c>
      <c r="CG547" s="29">
        <f t="shared" si="359"/>
        <v>-9.2950760460250006</v>
      </c>
      <c r="CH547" s="29">
        <f t="shared" si="360"/>
        <v>-9.2950760460250006</v>
      </c>
      <c r="CI547" s="29">
        <f t="shared" si="361"/>
        <v>-9.2950760460250006</v>
      </c>
      <c r="CJ547" s="29">
        <f t="shared" si="362"/>
        <v>-9.2950760460250006</v>
      </c>
      <c r="CK547" s="29">
        <f t="shared" si="363"/>
        <v>-9.2950760460250006</v>
      </c>
      <c r="CL547" s="29">
        <f t="shared" si="364"/>
        <v>-9.2950760460250006</v>
      </c>
      <c r="CM547" s="29">
        <f t="shared" si="365"/>
        <v>-9.2950760460250006</v>
      </c>
      <c r="CN547" s="29">
        <f t="shared" si="366"/>
        <v>-9.2950760460250006</v>
      </c>
      <c r="CO547" s="29">
        <f t="shared" si="367"/>
        <v>-9.2950760460250006</v>
      </c>
      <c r="CQ547" s="29">
        <f t="shared" si="368"/>
        <v>-64.37</v>
      </c>
      <c r="CR547" s="29">
        <f t="shared" si="369"/>
        <v>-64.37</v>
      </c>
      <c r="CS547" s="29">
        <f t="shared" si="370"/>
        <v>-64.37</v>
      </c>
      <c r="CT547" s="29">
        <f t="shared" si="371"/>
        <v>-64.37</v>
      </c>
      <c r="CU547" s="29">
        <f t="shared" si="372"/>
        <v>-64.37</v>
      </c>
      <c r="CV547" s="29">
        <f t="shared" si="373"/>
        <v>-64.37</v>
      </c>
      <c r="CW547" s="29">
        <f t="shared" si="374"/>
        <v>-64.37</v>
      </c>
      <c r="CX547" s="29">
        <f t="shared" si="375"/>
        <v>-64.37</v>
      </c>
      <c r="CY547" s="29">
        <f t="shared" si="376"/>
        <v>-64.37</v>
      </c>
      <c r="CZ547" s="29">
        <f t="shared" si="377"/>
        <v>-64.37</v>
      </c>
      <c r="DA547" s="29">
        <f t="shared" si="378"/>
        <v>-64.37</v>
      </c>
      <c r="DB547" s="29">
        <f t="shared" si="379"/>
        <v>-64.37</v>
      </c>
      <c r="DC547" s="29">
        <f t="shared" si="380"/>
        <v>-64.37</v>
      </c>
    </row>
    <row r="548" spans="11:107" s="2" customFormat="1">
      <c r="K548" s="17" t="s">
        <v>18</v>
      </c>
      <c r="L548" s="17" t="s">
        <v>590</v>
      </c>
      <c r="M548" s="17" t="s">
        <v>56</v>
      </c>
      <c r="N548" s="2" t="str">
        <f t="shared" si="344"/>
        <v>ED8BF25048AB</v>
      </c>
      <c r="O548" s="2" t="str">
        <f t="shared" si="383"/>
        <v>AB</v>
      </c>
      <c r="P548" s="2" t="str">
        <f t="shared" si="345"/>
        <v>ED8B-F25048-AB</v>
      </c>
      <c r="Q548" s="2" t="s">
        <v>3307</v>
      </c>
      <c r="R548" s="2" t="s">
        <v>3306</v>
      </c>
      <c r="S548" s="2" t="s">
        <v>2312</v>
      </c>
      <c r="T548" s="2">
        <v>1</v>
      </c>
      <c r="U548" s="2">
        <v>1</v>
      </c>
      <c r="V548" s="2">
        <v>1</v>
      </c>
      <c r="W548" s="2">
        <v>1</v>
      </c>
      <c r="X548" s="2">
        <v>1</v>
      </c>
      <c r="Y548" s="2">
        <v>1</v>
      </c>
      <c r="Z548" s="2">
        <v>1</v>
      </c>
      <c r="AA548" s="2">
        <v>1</v>
      </c>
      <c r="AB548" s="2">
        <v>1</v>
      </c>
      <c r="AC548" s="2">
        <v>1</v>
      </c>
      <c r="AD548" s="2">
        <v>1</v>
      </c>
      <c r="AE548" s="2">
        <v>1</v>
      </c>
      <c r="AF548" s="2">
        <v>1</v>
      </c>
      <c r="AL548" s="2">
        <f t="shared" si="349"/>
        <v>1</v>
      </c>
      <c r="AM548" s="2" t="str">
        <f t="shared" si="350"/>
        <v>ED8B</v>
      </c>
      <c r="AN548" s="2" t="str">
        <f t="shared" si="351"/>
        <v>F25048</v>
      </c>
      <c r="AO548" s="2" t="str">
        <f t="shared" si="382"/>
        <v>AB</v>
      </c>
      <c r="AP548" s="2" t="str">
        <f t="shared" si="353"/>
        <v>ED8B-F25048-AB</v>
      </c>
      <c r="AQ548" s="2" t="s">
        <v>1672</v>
      </c>
      <c r="AR548" s="2" t="s">
        <v>1687</v>
      </c>
      <c r="AU548" s="2" t="s">
        <v>2630</v>
      </c>
      <c r="AV548" s="2" t="s">
        <v>2763</v>
      </c>
      <c r="AW548" s="2" t="s">
        <v>3711</v>
      </c>
      <c r="AY548" s="2" t="s">
        <v>1686</v>
      </c>
      <c r="AZ548" s="2" t="s">
        <v>2124</v>
      </c>
      <c r="BA548" s="2" t="s">
        <v>2073</v>
      </c>
      <c r="BB548" s="29"/>
      <c r="BC548" s="29"/>
      <c r="BD548" s="29"/>
      <c r="BE548" s="29"/>
      <c r="BF548" s="29"/>
      <c r="BG548" s="29">
        <v>-5.16</v>
      </c>
      <c r="BH548" s="29">
        <f t="shared" si="347"/>
        <v>0</v>
      </c>
      <c r="BI548" s="29">
        <f t="shared" si="348"/>
        <v>0</v>
      </c>
      <c r="BJ548" s="29">
        <f t="shared" si="354"/>
        <v>-5.16</v>
      </c>
      <c r="BK548" s="29">
        <f>BJ548/INDEX('EX-Rate'!A:I,MATCH('TT BoM '!BL548,'EX-Rate'!B:B,0),COLUMN('EX-Rate'!E:E))</f>
        <v>-0.74510785144460157</v>
      </c>
      <c r="BL548" s="2" t="s">
        <v>2109</v>
      </c>
      <c r="BM548" s="2" t="str">
        <f t="shared" si="381"/>
        <v>LP</v>
      </c>
      <c r="BN548" s="2" t="s">
        <v>3091</v>
      </c>
      <c r="BO548" s="2" t="s">
        <v>3092</v>
      </c>
      <c r="BQ548" s="29"/>
      <c r="BR548" s="29"/>
      <c r="BS548" s="29"/>
      <c r="BT548" s="29"/>
      <c r="BU548" s="29"/>
      <c r="BV548" s="29"/>
      <c r="CC548" s="29">
        <f t="shared" si="355"/>
        <v>-0.74510785144460157</v>
      </c>
      <c r="CD548" s="29">
        <f t="shared" si="356"/>
        <v>-0.74510785144460157</v>
      </c>
      <c r="CE548" s="29">
        <f t="shared" si="357"/>
        <v>-0.74510785144460157</v>
      </c>
      <c r="CF548" s="29">
        <f t="shared" si="358"/>
        <v>-0.74510785144460157</v>
      </c>
      <c r="CG548" s="29">
        <f t="shared" si="359"/>
        <v>-0.74510785144460157</v>
      </c>
      <c r="CH548" s="29">
        <f t="shared" si="360"/>
        <v>-0.74510785144460157</v>
      </c>
      <c r="CI548" s="29">
        <f t="shared" si="361"/>
        <v>-0.74510785144460157</v>
      </c>
      <c r="CJ548" s="29">
        <f t="shared" si="362"/>
        <v>-0.74510785144460157</v>
      </c>
      <c r="CK548" s="29">
        <f t="shared" si="363"/>
        <v>-0.74510785144460157</v>
      </c>
      <c r="CL548" s="29">
        <f t="shared" si="364"/>
        <v>-0.74510785144460157</v>
      </c>
      <c r="CM548" s="29">
        <f t="shared" si="365"/>
        <v>-0.74510785144460157</v>
      </c>
      <c r="CN548" s="29">
        <f t="shared" si="366"/>
        <v>-0.74510785144460157</v>
      </c>
      <c r="CO548" s="29">
        <f t="shared" si="367"/>
        <v>-0.74510785144460157</v>
      </c>
      <c r="CQ548" s="29">
        <f t="shared" si="368"/>
        <v>-5.16</v>
      </c>
      <c r="CR548" s="29">
        <f t="shared" si="369"/>
        <v>-5.16</v>
      </c>
      <c r="CS548" s="29">
        <f t="shared" si="370"/>
        <v>-5.16</v>
      </c>
      <c r="CT548" s="29">
        <f t="shared" si="371"/>
        <v>-5.16</v>
      </c>
      <c r="CU548" s="29">
        <f t="shared" si="372"/>
        <v>-5.16</v>
      </c>
      <c r="CV548" s="29">
        <f t="shared" si="373"/>
        <v>-5.16</v>
      </c>
      <c r="CW548" s="29">
        <f t="shared" si="374"/>
        <v>-5.16</v>
      </c>
      <c r="CX548" s="29">
        <f t="shared" si="375"/>
        <v>-5.16</v>
      </c>
      <c r="CY548" s="29">
        <f t="shared" si="376"/>
        <v>-5.16</v>
      </c>
      <c r="CZ548" s="29">
        <f t="shared" si="377"/>
        <v>-5.16</v>
      </c>
      <c r="DA548" s="29">
        <f t="shared" si="378"/>
        <v>-5.16</v>
      </c>
      <c r="DB548" s="29">
        <f t="shared" si="379"/>
        <v>-5.16</v>
      </c>
      <c r="DC548" s="29">
        <f t="shared" si="380"/>
        <v>-5.16</v>
      </c>
    </row>
    <row r="549" spans="11:107" s="2" customFormat="1">
      <c r="K549" s="17" t="s">
        <v>18</v>
      </c>
      <c r="L549" s="17" t="s">
        <v>591</v>
      </c>
      <c r="M549" s="17" t="s">
        <v>56</v>
      </c>
      <c r="N549" s="2" t="str">
        <f t="shared" si="344"/>
        <v>ED8BF25049AB</v>
      </c>
      <c r="O549" s="2" t="str">
        <f t="shared" si="383"/>
        <v>AB</v>
      </c>
      <c r="P549" s="2" t="str">
        <f t="shared" si="345"/>
        <v>ED8B-F25049-AB</v>
      </c>
      <c r="Q549" s="2" t="s">
        <v>3307</v>
      </c>
      <c r="R549" s="2" t="s">
        <v>3306</v>
      </c>
      <c r="S549" s="2" t="s">
        <v>2312</v>
      </c>
      <c r="T549" s="2">
        <v>1</v>
      </c>
      <c r="U549" s="2">
        <v>1</v>
      </c>
      <c r="V549" s="2">
        <v>1</v>
      </c>
      <c r="W549" s="2">
        <v>1</v>
      </c>
      <c r="X549" s="2">
        <v>1</v>
      </c>
      <c r="Y549" s="2">
        <v>1</v>
      </c>
      <c r="Z549" s="2">
        <v>1</v>
      </c>
      <c r="AA549" s="2">
        <v>1</v>
      </c>
      <c r="AB549" s="2">
        <v>1</v>
      </c>
      <c r="AC549" s="2">
        <v>1</v>
      </c>
      <c r="AD549" s="2">
        <v>1</v>
      </c>
      <c r="AE549" s="2">
        <v>1</v>
      </c>
      <c r="AF549" s="2">
        <v>1</v>
      </c>
      <c r="AL549" s="2">
        <f t="shared" si="349"/>
        <v>1</v>
      </c>
      <c r="AM549" s="2" t="str">
        <f t="shared" si="350"/>
        <v>ED8B</v>
      </c>
      <c r="AN549" s="2" t="str">
        <f t="shared" si="351"/>
        <v>F25049</v>
      </c>
      <c r="AO549" s="2" t="str">
        <f t="shared" si="382"/>
        <v>AB</v>
      </c>
      <c r="AP549" s="2" t="str">
        <f t="shared" si="353"/>
        <v>ED8B-F25049-AB</v>
      </c>
      <c r="AQ549" s="2" t="s">
        <v>1672</v>
      </c>
      <c r="AR549" s="2" t="s">
        <v>1687</v>
      </c>
      <c r="AU549" s="2" t="s">
        <v>2630</v>
      </c>
      <c r="AV549" s="2" t="s">
        <v>2763</v>
      </c>
      <c r="AW549" s="2" t="s">
        <v>3711</v>
      </c>
      <c r="AY549" s="2" t="s">
        <v>1686</v>
      </c>
      <c r="AZ549" s="2" t="s">
        <v>2124</v>
      </c>
      <c r="BA549" s="2" t="s">
        <v>2073</v>
      </c>
      <c r="BB549" s="29"/>
      <c r="BC549" s="29"/>
      <c r="BD549" s="29"/>
      <c r="BE549" s="29"/>
      <c r="BF549" s="29"/>
      <c r="BG549" s="29">
        <v>-5.16</v>
      </c>
      <c r="BH549" s="29">
        <f t="shared" si="347"/>
        <v>0</v>
      </c>
      <c r="BI549" s="29">
        <f t="shared" si="348"/>
        <v>0</v>
      </c>
      <c r="BJ549" s="29">
        <f t="shared" si="354"/>
        <v>-5.16</v>
      </c>
      <c r="BK549" s="29">
        <f>BJ549/INDEX('EX-Rate'!A:I,MATCH('TT BoM '!BL549,'EX-Rate'!B:B,0),COLUMN('EX-Rate'!E:E))</f>
        <v>-0.74510785144460157</v>
      </c>
      <c r="BL549" s="2" t="s">
        <v>2109</v>
      </c>
      <c r="BM549" s="2" t="str">
        <f t="shared" si="381"/>
        <v>LP</v>
      </c>
      <c r="BN549" s="2" t="s">
        <v>3091</v>
      </c>
      <c r="BO549" s="2" t="s">
        <v>3092</v>
      </c>
      <c r="BQ549" s="29"/>
      <c r="BR549" s="29"/>
      <c r="BS549" s="29"/>
      <c r="BT549" s="29"/>
      <c r="BU549" s="29"/>
      <c r="BV549" s="29"/>
      <c r="CC549" s="29">
        <f t="shared" si="355"/>
        <v>-0.74510785144460157</v>
      </c>
      <c r="CD549" s="29">
        <f t="shared" si="356"/>
        <v>-0.74510785144460157</v>
      </c>
      <c r="CE549" s="29">
        <f t="shared" si="357"/>
        <v>-0.74510785144460157</v>
      </c>
      <c r="CF549" s="29">
        <f t="shared" si="358"/>
        <v>-0.74510785144460157</v>
      </c>
      <c r="CG549" s="29">
        <f t="shared" si="359"/>
        <v>-0.74510785144460157</v>
      </c>
      <c r="CH549" s="29">
        <f t="shared" si="360"/>
        <v>-0.74510785144460157</v>
      </c>
      <c r="CI549" s="29">
        <f t="shared" si="361"/>
        <v>-0.74510785144460157</v>
      </c>
      <c r="CJ549" s="29">
        <f t="shared" si="362"/>
        <v>-0.74510785144460157</v>
      </c>
      <c r="CK549" s="29">
        <f t="shared" si="363"/>
        <v>-0.74510785144460157</v>
      </c>
      <c r="CL549" s="29">
        <f t="shared" si="364"/>
        <v>-0.74510785144460157</v>
      </c>
      <c r="CM549" s="29">
        <f t="shared" si="365"/>
        <v>-0.74510785144460157</v>
      </c>
      <c r="CN549" s="29">
        <f t="shared" si="366"/>
        <v>-0.74510785144460157</v>
      </c>
      <c r="CO549" s="29">
        <f t="shared" si="367"/>
        <v>-0.74510785144460157</v>
      </c>
      <c r="CQ549" s="29">
        <f t="shared" si="368"/>
        <v>-5.16</v>
      </c>
      <c r="CR549" s="29">
        <f t="shared" si="369"/>
        <v>-5.16</v>
      </c>
      <c r="CS549" s="29">
        <f t="shared" si="370"/>
        <v>-5.16</v>
      </c>
      <c r="CT549" s="29">
        <f t="shared" si="371"/>
        <v>-5.16</v>
      </c>
      <c r="CU549" s="29">
        <f t="shared" si="372"/>
        <v>-5.16</v>
      </c>
      <c r="CV549" s="29">
        <f t="shared" si="373"/>
        <v>-5.16</v>
      </c>
      <c r="CW549" s="29">
        <f t="shared" si="374"/>
        <v>-5.16</v>
      </c>
      <c r="CX549" s="29">
        <f t="shared" si="375"/>
        <v>-5.16</v>
      </c>
      <c r="CY549" s="29">
        <f t="shared" si="376"/>
        <v>-5.16</v>
      </c>
      <c r="CZ549" s="29">
        <f t="shared" si="377"/>
        <v>-5.16</v>
      </c>
      <c r="DA549" s="29">
        <f t="shared" si="378"/>
        <v>-5.16</v>
      </c>
      <c r="DB549" s="29">
        <f t="shared" si="379"/>
        <v>-5.16</v>
      </c>
      <c r="DC549" s="29">
        <f t="shared" si="380"/>
        <v>-5.16</v>
      </c>
    </row>
    <row r="550" spans="11:107" s="2" customFormat="1">
      <c r="K550" s="17" t="s">
        <v>77</v>
      </c>
      <c r="L550" s="17" t="s">
        <v>592</v>
      </c>
      <c r="M550" s="17" t="s">
        <v>20</v>
      </c>
      <c r="N550" s="2" t="str">
        <f t="shared" si="344"/>
        <v>JD8BF25334AA</v>
      </c>
      <c r="O550" s="2" t="str">
        <f t="shared" si="383"/>
        <v>AA</v>
      </c>
      <c r="P550" s="2" t="str">
        <f t="shared" si="345"/>
        <v>JD8B-F25334-AA</v>
      </c>
      <c r="Q550" s="2" t="s">
        <v>3305</v>
      </c>
      <c r="R550" s="2" t="s">
        <v>3306</v>
      </c>
      <c r="S550" s="2" t="s">
        <v>2549</v>
      </c>
      <c r="T550" s="2">
        <v>1</v>
      </c>
      <c r="U550" s="2">
        <v>1</v>
      </c>
      <c r="V550" s="2">
        <v>1</v>
      </c>
      <c r="W550" s="2">
        <v>1</v>
      </c>
      <c r="X550" s="2">
        <v>1</v>
      </c>
      <c r="Y550" s="2">
        <v>1</v>
      </c>
      <c r="Z550" s="2">
        <v>1</v>
      </c>
      <c r="AA550" s="2">
        <v>1</v>
      </c>
      <c r="AB550" s="2">
        <v>1</v>
      </c>
      <c r="AC550" s="2">
        <v>1</v>
      </c>
      <c r="AD550" s="2">
        <v>1</v>
      </c>
      <c r="AE550" s="2">
        <v>1</v>
      </c>
      <c r="AF550" s="2">
        <v>1</v>
      </c>
      <c r="AL550" s="2">
        <f t="shared" si="349"/>
        <v>1</v>
      </c>
      <c r="AM550" s="2" t="str">
        <f t="shared" si="350"/>
        <v>JD8B</v>
      </c>
      <c r="AN550" s="2" t="str">
        <f t="shared" si="351"/>
        <v>F25334</v>
      </c>
      <c r="AO550" s="2" t="str">
        <f t="shared" si="382"/>
        <v>AA</v>
      </c>
      <c r="AP550" s="2" t="str">
        <f t="shared" si="353"/>
        <v>JD8B-F25334-AA</v>
      </c>
      <c r="AQ550" s="2" t="s">
        <v>1672</v>
      </c>
      <c r="AR550" s="2" t="s">
        <v>1673</v>
      </c>
      <c r="AS550" s="2" t="s">
        <v>2164</v>
      </c>
      <c r="AT550" s="2" t="s">
        <v>2165</v>
      </c>
      <c r="AU550" s="2" t="s">
        <v>2545</v>
      </c>
      <c r="AV550" s="2" t="s">
        <v>2546</v>
      </c>
      <c r="AW550" s="2" t="s">
        <v>2547</v>
      </c>
      <c r="AX550" s="2" t="s">
        <v>2546</v>
      </c>
      <c r="AY550" s="2" t="s">
        <v>2138</v>
      </c>
      <c r="AZ550" s="2" t="s">
        <v>2124</v>
      </c>
      <c r="BA550" s="2" t="s">
        <v>2073</v>
      </c>
      <c r="BB550" s="29">
        <v>-21.77</v>
      </c>
      <c r="BC550" s="29">
        <v>-1.21</v>
      </c>
      <c r="BD550" s="29">
        <v>-0.64400000000000002</v>
      </c>
      <c r="BE550" s="29">
        <v>0</v>
      </c>
      <c r="BF550" s="29">
        <v>0</v>
      </c>
      <c r="BG550" s="29">
        <v>-23.623999999999999</v>
      </c>
      <c r="BH550" s="29">
        <f t="shared" si="347"/>
        <v>0</v>
      </c>
      <c r="BI550" s="29">
        <f t="shared" si="348"/>
        <v>0</v>
      </c>
      <c r="BJ550" s="29">
        <f t="shared" si="354"/>
        <v>-23.623999999999999</v>
      </c>
      <c r="BK550" s="29">
        <f>BJ550/INDEX('EX-Rate'!A:I,MATCH('TT BoM '!BL550,'EX-Rate'!B:B,0),COLUMN('EX-Rate'!E:E))</f>
        <v>-3.4113232330479195</v>
      </c>
      <c r="BL550" s="2" t="s">
        <v>2109</v>
      </c>
      <c r="BM550" s="2" t="str">
        <f t="shared" si="381"/>
        <v>LP</v>
      </c>
      <c r="BN550" s="2" t="s">
        <v>2548</v>
      </c>
      <c r="BO550" s="2" t="s">
        <v>2549</v>
      </c>
      <c r="BQ550" s="29">
        <v>-362300</v>
      </c>
      <c r="BR550" s="29">
        <v>-362300</v>
      </c>
      <c r="BS550" s="29"/>
      <c r="BT550" s="29">
        <v>0</v>
      </c>
      <c r="BU550" s="29">
        <v>0</v>
      </c>
      <c r="BV550" s="29">
        <v>0</v>
      </c>
      <c r="CC550" s="29">
        <f t="shared" si="355"/>
        <v>-3.4113232330479195</v>
      </c>
      <c r="CD550" s="29">
        <f t="shared" si="356"/>
        <v>-3.4113232330479195</v>
      </c>
      <c r="CE550" s="29">
        <f t="shared" si="357"/>
        <v>-3.4113232330479195</v>
      </c>
      <c r="CF550" s="29">
        <f t="shared" si="358"/>
        <v>-3.4113232330479195</v>
      </c>
      <c r="CG550" s="29">
        <f t="shared" si="359"/>
        <v>-3.4113232330479195</v>
      </c>
      <c r="CH550" s="29">
        <f t="shared" si="360"/>
        <v>-3.4113232330479195</v>
      </c>
      <c r="CI550" s="29">
        <f t="shared" si="361"/>
        <v>-3.4113232330479195</v>
      </c>
      <c r="CJ550" s="29">
        <f t="shared" si="362"/>
        <v>-3.4113232330479195</v>
      </c>
      <c r="CK550" s="29">
        <f t="shared" si="363"/>
        <v>-3.4113232330479195</v>
      </c>
      <c r="CL550" s="29">
        <f t="shared" si="364"/>
        <v>-3.4113232330479195</v>
      </c>
      <c r="CM550" s="29">
        <f t="shared" si="365"/>
        <v>-3.4113232330479195</v>
      </c>
      <c r="CN550" s="29">
        <f t="shared" si="366"/>
        <v>-3.4113232330479195</v>
      </c>
      <c r="CO550" s="29">
        <f t="shared" si="367"/>
        <v>-3.4113232330479195</v>
      </c>
      <c r="CQ550" s="29">
        <f t="shared" si="368"/>
        <v>-23.623999999999999</v>
      </c>
      <c r="CR550" s="29">
        <f t="shared" si="369"/>
        <v>-23.623999999999999</v>
      </c>
      <c r="CS550" s="29">
        <f t="shared" si="370"/>
        <v>-23.623999999999999</v>
      </c>
      <c r="CT550" s="29">
        <f t="shared" si="371"/>
        <v>-23.623999999999999</v>
      </c>
      <c r="CU550" s="29">
        <f t="shared" si="372"/>
        <v>-23.623999999999999</v>
      </c>
      <c r="CV550" s="29">
        <f t="shared" si="373"/>
        <v>-23.623999999999999</v>
      </c>
      <c r="CW550" s="29">
        <f t="shared" si="374"/>
        <v>-23.623999999999999</v>
      </c>
      <c r="CX550" s="29">
        <f t="shared" si="375"/>
        <v>-23.623999999999999</v>
      </c>
      <c r="CY550" s="29">
        <f t="shared" si="376"/>
        <v>-23.623999999999999</v>
      </c>
      <c r="CZ550" s="29">
        <f t="shared" si="377"/>
        <v>-23.623999999999999</v>
      </c>
      <c r="DA550" s="29">
        <f t="shared" si="378"/>
        <v>-23.623999999999999</v>
      </c>
      <c r="DB550" s="29">
        <f t="shared" si="379"/>
        <v>-23.623999999999999</v>
      </c>
      <c r="DC550" s="29">
        <f t="shared" si="380"/>
        <v>-23.623999999999999</v>
      </c>
    </row>
    <row r="551" spans="11:107" s="2" customFormat="1">
      <c r="K551" s="17" t="s">
        <v>77</v>
      </c>
      <c r="L551" s="17" t="s">
        <v>593</v>
      </c>
      <c r="M551" s="17" t="s">
        <v>20</v>
      </c>
      <c r="N551" s="2" t="str">
        <f t="shared" si="344"/>
        <v>JD8BF25335AA</v>
      </c>
      <c r="O551" s="2" t="str">
        <f t="shared" si="383"/>
        <v>AA</v>
      </c>
      <c r="P551" s="2" t="str">
        <f t="shared" si="345"/>
        <v>JD8B-F25335-AA</v>
      </c>
      <c r="Q551" s="2" t="s">
        <v>3305</v>
      </c>
      <c r="R551" s="2" t="s">
        <v>3306</v>
      </c>
      <c r="S551" s="2" t="s">
        <v>2549</v>
      </c>
      <c r="T551" s="2">
        <v>1</v>
      </c>
      <c r="U551" s="2">
        <v>1</v>
      </c>
      <c r="V551" s="2">
        <v>1</v>
      </c>
      <c r="W551" s="2">
        <v>1</v>
      </c>
      <c r="X551" s="2">
        <v>1</v>
      </c>
      <c r="Y551" s="2">
        <v>1</v>
      </c>
      <c r="Z551" s="2">
        <v>1</v>
      </c>
      <c r="AA551" s="2">
        <v>1</v>
      </c>
      <c r="AB551" s="2">
        <v>1</v>
      </c>
      <c r="AC551" s="2">
        <v>1</v>
      </c>
      <c r="AD551" s="2">
        <v>1</v>
      </c>
      <c r="AE551" s="2">
        <v>1</v>
      </c>
      <c r="AF551" s="2">
        <v>1</v>
      </c>
      <c r="AL551" s="2">
        <f t="shared" si="349"/>
        <v>1</v>
      </c>
      <c r="AM551" s="2" t="str">
        <f t="shared" si="350"/>
        <v>JD8B</v>
      </c>
      <c r="AN551" s="2" t="str">
        <f t="shared" si="351"/>
        <v>F25335</v>
      </c>
      <c r="AO551" s="2" t="str">
        <f t="shared" si="382"/>
        <v>AA</v>
      </c>
      <c r="AP551" s="2" t="str">
        <f t="shared" si="353"/>
        <v>JD8B-F25335-AA</v>
      </c>
      <c r="AQ551" s="2" t="s">
        <v>1672</v>
      </c>
      <c r="AR551" s="2" t="s">
        <v>1673</v>
      </c>
      <c r="AS551" s="2" t="s">
        <v>2164</v>
      </c>
      <c r="AT551" s="2" t="s">
        <v>2165</v>
      </c>
      <c r="AU551" s="2" t="s">
        <v>2545</v>
      </c>
      <c r="AV551" s="2" t="s">
        <v>2546</v>
      </c>
      <c r="AW551" s="2" t="s">
        <v>2547</v>
      </c>
      <c r="AX551" s="2" t="s">
        <v>2546</v>
      </c>
      <c r="AY551" s="2" t="s">
        <v>2138</v>
      </c>
      <c r="AZ551" s="2" t="s">
        <v>2124</v>
      </c>
      <c r="BA551" s="2" t="s">
        <v>2073</v>
      </c>
      <c r="BB551" s="29">
        <v>-21.77</v>
      </c>
      <c r="BC551" s="29">
        <v>-1.21</v>
      </c>
      <c r="BD551" s="29">
        <v>-0.64400000000000002</v>
      </c>
      <c r="BE551" s="29">
        <v>0</v>
      </c>
      <c r="BF551" s="29">
        <v>0</v>
      </c>
      <c r="BG551" s="29">
        <v>-23.623999999999999</v>
      </c>
      <c r="BH551" s="29">
        <f t="shared" si="347"/>
        <v>0</v>
      </c>
      <c r="BI551" s="29">
        <f t="shared" si="348"/>
        <v>0</v>
      </c>
      <c r="BJ551" s="29">
        <f t="shared" si="354"/>
        <v>-23.623999999999999</v>
      </c>
      <c r="BK551" s="29">
        <f>BJ551/INDEX('EX-Rate'!A:I,MATCH('TT BoM '!BL551,'EX-Rate'!B:B,0),COLUMN('EX-Rate'!E:E))</f>
        <v>-3.4113232330479195</v>
      </c>
      <c r="BL551" s="2" t="s">
        <v>2109</v>
      </c>
      <c r="BM551" s="2" t="str">
        <f t="shared" si="381"/>
        <v>LP</v>
      </c>
      <c r="BN551" s="2" t="s">
        <v>2548</v>
      </c>
      <c r="BO551" s="2" t="s">
        <v>2549</v>
      </c>
      <c r="BQ551" s="29">
        <v>-362300</v>
      </c>
      <c r="BR551" s="29">
        <v>-362300</v>
      </c>
      <c r="BS551" s="29"/>
      <c r="BT551" s="29">
        <v>0</v>
      </c>
      <c r="BU551" s="29">
        <v>0</v>
      </c>
      <c r="BV551" s="29">
        <v>0</v>
      </c>
      <c r="CC551" s="29">
        <f t="shared" si="355"/>
        <v>-3.4113232330479195</v>
      </c>
      <c r="CD551" s="29">
        <f t="shared" si="356"/>
        <v>-3.4113232330479195</v>
      </c>
      <c r="CE551" s="29">
        <f t="shared" si="357"/>
        <v>-3.4113232330479195</v>
      </c>
      <c r="CF551" s="29">
        <f t="shared" si="358"/>
        <v>-3.4113232330479195</v>
      </c>
      <c r="CG551" s="29">
        <f t="shared" si="359"/>
        <v>-3.4113232330479195</v>
      </c>
      <c r="CH551" s="29">
        <f t="shared" si="360"/>
        <v>-3.4113232330479195</v>
      </c>
      <c r="CI551" s="29">
        <f t="shared" si="361"/>
        <v>-3.4113232330479195</v>
      </c>
      <c r="CJ551" s="29">
        <f t="shared" si="362"/>
        <v>-3.4113232330479195</v>
      </c>
      <c r="CK551" s="29">
        <f t="shared" si="363"/>
        <v>-3.4113232330479195</v>
      </c>
      <c r="CL551" s="29">
        <f t="shared" si="364"/>
        <v>-3.4113232330479195</v>
      </c>
      <c r="CM551" s="29">
        <f t="shared" si="365"/>
        <v>-3.4113232330479195</v>
      </c>
      <c r="CN551" s="29">
        <f t="shared" si="366"/>
        <v>-3.4113232330479195</v>
      </c>
      <c r="CO551" s="29">
        <f t="shared" si="367"/>
        <v>-3.4113232330479195</v>
      </c>
      <c r="CQ551" s="29">
        <f t="shared" si="368"/>
        <v>-23.623999999999999</v>
      </c>
      <c r="CR551" s="29">
        <f t="shared" si="369"/>
        <v>-23.623999999999999</v>
      </c>
      <c r="CS551" s="29">
        <f t="shared" si="370"/>
        <v>-23.623999999999999</v>
      </c>
      <c r="CT551" s="29">
        <f t="shared" si="371"/>
        <v>-23.623999999999999</v>
      </c>
      <c r="CU551" s="29">
        <f t="shared" si="372"/>
        <v>-23.623999999999999</v>
      </c>
      <c r="CV551" s="29">
        <f t="shared" si="373"/>
        <v>-23.623999999999999</v>
      </c>
      <c r="CW551" s="29">
        <f t="shared" si="374"/>
        <v>-23.623999999999999</v>
      </c>
      <c r="CX551" s="29">
        <f t="shared" si="375"/>
        <v>-23.623999999999999</v>
      </c>
      <c r="CY551" s="29">
        <f t="shared" si="376"/>
        <v>-23.623999999999999</v>
      </c>
      <c r="CZ551" s="29">
        <f t="shared" si="377"/>
        <v>-23.623999999999999</v>
      </c>
      <c r="DA551" s="29">
        <f t="shared" si="378"/>
        <v>-23.623999999999999</v>
      </c>
      <c r="DB551" s="29">
        <f t="shared" si="379"/>
        <v>-23.623999999999999</v>
      </c>
      <c r="DC551" s="29">
        <f t="shared" si="380"/>
        <v>-23.623999999999999</v>
      </c>
    </row>
    <row r="552" spans="11:107" s="2" customFormat="1">
      <c r="K552" s="17" t="s">
        <v>18</v>
      </c>
      <c r="L552" s="17" t="s">
        <v>594</v>
      </c>
      <c r="M552" s="17" t="s">
        <v>56</v>
      </c>
      <c r="N552" s="2" t="str">
        <f t="shared" si="344"/>
        <v>ED8BF25712AB</v>
      </c>
      <c r="O552" s="2" t="str">
        <f t="shared" si="383"/>
        <v>AB</v>
      </c>
      <c r="P552" s="2" t="str">
        <f t="shared" si="345"/>
        <v>ED8B-F25712-AB</v>
      </c>
      <c r="Q552" s="2" t="s">
        <v>3305</v>
      </c>
      <c r="R552" s="2" t="s">
        <v>3306</v>
      </c>
      <c r="S552" s="2" t="s">
        <v>3158</v>
      </c>
      <c r="T552" s="2">
        <v>1</v>
      </c>
      <c r="U552" s="2">
        <v>1</v>
      </c>
      <c r="V552" s="2">
        <v>1</v>
      </c>
      <c r="W552" s="2">
        <v>1</v>
      </c>
      <c r="X552" s="2">
        <v>1</v>
      </c>
      <c r="Y552" s="2">
        <v>1</v>
      </c>
      <c r="Z552" s="2">
        <v>1</v>
      </c>
      <c r="AA552" s="2">
        <v>1</v>
      </c>
      <c r="AB552" s="2">
        <v>1</v>
      </c>
      <c r="AC552" s="2">
        <v>1</v>
      </c>
      <c r="AD552" s="2">
        <v>1</v>
      </c>
      <c r="AE552" s="2">
        <v>1</v>
      </c>
      <c r="AF552" s="2">
        <v>1</v>
      </c>
      <c r="AL552" s="2">
        <f t="shared" si="349"/>
        <v>1</v>
      </c>
      <c r="AM552" s="2" t="str">
        <f t="shared" si="350"/>
        <v>ED8B</v>
      </c>
      <c r="AN552" s="2" t="str">
        <f t="shared" si="351"/>
        <v>F25712</v>
      </c>
      <c r="AO552" s="2" t="str">
        <f t="shared" si="382"/>
        <v>AB</v>
      </c>
      <c r="AP552" s="2" t="str">
        <f t="shared" si="353"/>
        <v>ED8B-F25712-AB</v>
      </c>
      <c r="AQ552" s="2" t="s">
        <v>1672</v>
      </c>
      <c r="AR552" s="2" t="s">
        <v>1687</v>
      </c>
      <c r="AU552" s="2" t="s">
        <v>3716</v>
      </c>
      <c r="AV552" s="2" t="s">
        <v>3717</v>
      </c>
      <c r="AW552" s="2" t="s">
        <v>3718</v>
      </c>
      <c r="AY552" s="2" t="s">
        <v>1686</v>
      </c>
      <c r="AZ552" s="2" t="s">
        <v>2124</v>
      </c>
      <c r="BA552" s="2" t="s">
        <v>2073</v>
      </c>
      <c r="BB552" s="29"/>
      <c r="BC552" s="29"/>
      <c r="BD552" s="29"/>
      <c r="BE552" s="29"/>
      <c r="BF552" s="29"/>
      <c r="BG552" s="29">
        <v>-20.65</v>
      </c>
      <c r="BH552" s="29">
        <f t="shared" si="347"/>
        <v>0</v>
      </c>
      <c r="BI552" s="29">
        <f t="shared" si="348"/>
        <v>0</v>
      </c>
      <c r="BJ552" s="29">
        <f t="shared" si="354"/>
        <v>-20.65</v>
      </c>
      <c r="BK552" s="29">
        <f>BJ552/INDEX('EX-Rate'!A:I,MATCH('TT BoM '!BL552,'EX-Rate'!B:B,0),COLUMN('EX-Rate'!E:E))</f>
        <v>-2.9818754132424456</v>
      </c>
      <c r="BL552" s="2" t="s">
        <v>2109</v>
      </c>
      <c r="BM552" s="2" t="str">
        <f t="shared" si="381"/>
        <v>LP</v>
      </c>
      <c r="BN552" s="2" t="s">
        <v>3157</v>
      </c>
      <c r="BO552" s="2" t="s">
        <v>3158</v>
      </c>
      <c r="BQ552" s="29"/>
      <c r="BR552" s="29"/>
      <c r="BS552" s="29"/>
      <c r="BT552" s="29"/>
      <c r="BU552" s="29"/>
      <c r="BV552" s="29"/>
      <c r="CC552" s="29">
        <f t="shared" si="355"/>
        <v>-2.9818754132424456</v>
      </c>
      <c r="CD552" s="29">
        <f t="shared" si="356"/>
        <v>-2.9818754132424456</v>
      </c>
      <c r="CE552" s="29">
        <f t="shared" si="357"/>
        <v>-2.9818754132424456</v>
      </c>
      <c r="CF552" s="29">
        <f t="shared" si="358"/>
        <v>-2.9818754132424456</v>
      </c>
      <c r="CG552" s="29">
        <f t="shared" si="359"/>
        <v>-2.9818754132424456</v>
      </c>
      <c r="CH552" s="29">
        <f t="shared" si="360"/>
        <v>-2.9818754132424456</v>
      </c>
      <c r="CI552" s="29">
        <f t="shared" si="361"/>
        <v>-2.9818754132424456</v>
      </c>
      <c r="CJ552" s="29">
        <f t="shared" si="362"/>
        <v>-2.9818754132424456</v>
      </c>
      <c r="CK552" s="29">
        <f t="shared" si="363"/>
        <v>-2.9818754132424456</v>
      </c>
      <c r="CL552" s="29">
        <f t="shared" si="364"/>
        <v>-2.9818754132424456</v>
      </c>
      <c r="CM552" s="29">
        <f t="shared" si="365"/>
        <v>-2.9818754132424456</v>
      </c>
      <c r="CN552" s="29">
        <f t="shared" si="366"/>
        <v>-2.9818754132424456</v>
      </c>
      <c r="CO552" s="29">
        <f t="shared" si="367"/>
        <v>-2.9818754132424456</v>
      </c>
      <c r="CQ552" s="29">
        <f t="shared" si="368"/>
        <v>-20.65</v>
      </c>
      <c r="CR552" s="29">
        <f t="shared" si="369"/>
        <v>-20.65</v>
      </c>
      <c r="CS552" s="29">
        <f t="shared" si="370"/>
        <v>-20.65</v>
      </c>
      <c r="CT552" s="29">
        <f t="shared" si="371"/>
        <v>-20.65</v>
      </c>
      <c r="CU552" s="29">
        <f t="shared" si="372"/>
        <v>-20.65</v>
      </c>
      <c r="CV552" s="29">
        <f t="shared" si="373"/>
        <v>-20.65</v>
      </c>
      <c r="CW552" s="29">
        <f t="shared" si="374"/>
        <v>-20.65</v>
      </c>
      <c r="CX552" s="29">
        <f t="shared" si="375"/>
        <v>-20.65</v>
      </c>
      <c r="CY552" s="29">
        <f t="shared" si="376"/>
        <v>-20.65</v>
      </c>
      <c r="CZ552" s="29">
        <f t="shared" si="377"/>
        <v>-20.65</v>
      </c>
      <c r="DA552" s="29">
        <f t="shared" si="378"/>
        <v>-20.65</v>
      </c>
      <c r="DB552" s="29">
        <f t="shared" si="379"/>
        <v>-20.65</v>
      </c>
      <c r="DC552" s="29">
        <f t="shared" si="380"/>
        <v>-20.65</v>
      </c>
    </row>
    <row r="553" spans="11:107" s="2" customFormat="1">
      <c r="K553" s="17" t="s">
        <v>18</v>
      </c>
      <c r="L553" s="17" t="s">
        <v>595</v>
      </c>
      <c r="M553" s="17" t="s">
        <v>56</v>
      </c>
      <c r="N553" s="2" t="str">
        <f t="shared" si="344"/>
        <v>ED8BF25713AB</v>
      </c>
      <c r="O553" s="2" t="str">
        <f t="shared" si="383"/>
        <v>AB</v>
      </c>
      <c r="P553" s="2" t="str">
        <f t="shared" si="345"/>
        <v>ED8B-F25713-AB</v>
      </c>
      <c r="Q553" s="2" t="s">
        <v>3305</v>
      </c>
      <c r="R553" s="2" t="s">
        <v>3306</v>
      </c>
      <c r="S553" s="2" t="s">
        <v>3158</v>
      </c>
      <c r="T553" s="2">
        <v>1</v>
      </c>
      <c r="U553" s="2">
        <v>1</v>
      </c>
      <c r="V553" s="2">
        <v>1</v>
      </c>
      <c r="W553" s="2">
        <v>1</v>
      </c>
      <c r="X553" s="2">
        <v>1</v>
      </c>
      <c r="Y553" s="2">
        <v>1</v>
      </c>
      <c r="Z553" s="2">
        <v>1</v>
      </c>
      <c r="AA553" s="2">
        <v>1</v>
      </c>
      <c r="AB553" s="2">
        <v>1</v>
      </c>
      <c r="AC553" s="2">
        <v>1</v>
      </c>
      <c r="AD553" s="2">
        <v>1</v>
      </c>
      <c r="AE553" s="2">
        <v>1</v>
      </c>
      <c r="AF553" s="2">
        <v>1</v>
      </c>
      <c r="AL553" s="2">
        <f t="shared" si="349"/>
        <v>1</v>
      </c>
      <c r="AM553" s="2" t="str">
        <f t="shared" si="350"/>
        <v>ED8B</v>
      </c>
      <c r="AN553" s="2" t="str">
        <f t="shared" si="351"/>
        <v>F25713</v>
      </c>
      <c r="AO553" s="2" t="str">
        <f t="shared" si="382"/>
        <v>AB</v>
      </c>
      <c r="AP553" s="2" t="str">
        <f t="shared" si="353"/>
        <v>ED8B-F25713-AB</v>
      </c>
      <c r="AQ553" s="2" t="s">
        <v>1672</v>
      </c>
      <c r="AR553" s="2" t="s">
        <v>1687</v>
      </c>
      <c r="AU553" s="2" t="s">
        <v>3716</v>
      </c>
      <c r="AV553" s="2" t="s">
        <v>3717</v>
      </c>
      <c r="AW553" s="2" t="s">
        <v>3718</v>
      </c>
      <c r="AY553" s="2" t="s">
        <v>1686</v>
      </c>
      <c r="AZ553" s="2" t="s">
        <v>2124</v>
      </c>
      <c r="BA553" s="2" t="s">
        <v>2073</v>
      </c>
      <c r="BB553" s="29"/>
      <c r="BC553" s="29"/>
      <c r="BD553" s="29"/>
      <c r="BE553" s="29"/>
      <c r="BF553" s="29"/>
      <c r="BG553" s="29">
        <v>-20.65</v>
      </c>
      <c r="BH553" s="29">
        <f t="shared" si="347"/>
        <v>0</v>
      </c>
      <c r="BI553" s="29">
        <f t="shared" si="348"/>
        <v>0</v>
      </c>
      <c r="BJ553" s="29">
        <f t="shared" si="354"/>
        <v>-20.65</v>
      </c>
      <c r="BK553" s="29">
        <f>BJ553/INDEX('EX-Rate'!A:I,MATCH('TT BoM '!BL553,'EX-Rate'!B:B,0),COLUMN('EX-Rate'!E:E))</f>
        <v>-2.9818754132424456</v>
      </c>
      <c r="BL553" s="2" t="s">
        <v>2109</v>
      </c>
      <c r="BM553" s="2" t="str">
        <f t="shared" si="381"/>
        <v>LP</v>
      </c>
      <c r="BN553" s="2" t="s">
        <v>3157</v>
      </c>
      <c r="BO553" s="2" t="s">
        <v>3158</v>
      </c>
      <c r="BQ553" s="29"/>
      <c r="BR553" s="29"/>
      <c r="BS553" s="29"/>
      <c r="BT553" s="29"/>
      <c r="BU553" s="29"/>
      <c r="BV553" s="29"/>
      <c r="CC553" s="29">
        <f t="shared" si="355"/>
        <v>-2.9818754132424456</v>
      </c>
      <c r="CD553" s="29">
        <f t="shared" si="356"/>
        <v>-2.9818754132424456</v>
      </c>
      <c r="CE553" s="29">
        <f t="shared" si="357"/>
        <v>-2.9818754132424456</v>
      </c>
      <c r="CF553" s="29">
        <f t="shared" si="358"/>
        <v>-2.9818754132424456</v>
      </c>
      <c r="CG553" s="29">
        <f t="shared" si="359"/>
        <v>-2.9818754132424456</v>
      </c>
      <c r="CH553" s="29">
        <f t="shared" si="360"/>
        <v>-2.9818754132424456</v>
      </c>
      <c r="CI553" s="29">
        <f t="shared" si="361"/>
        <v>-2.9818754132424456</v>
      </c>
      <c r="CJ553" s="29">
        <f t="shared" si="362"/>
        <v>-2.9818754132424456</v>
      </c>
      <c r="CK553" s="29">
        <f t="shared" si="363"/>
        <v>-2.9818754132424456</v>
      </c>
      <c r="CL553" s="29">
        <f t="shared" si="364"/>
        <v>-2.9818754132424456</v>
      </c>
      <c r="CM553" s="29">
        <f t="shared" si="365"/>
        <v>-2.9818754132424456</v>
      </c>
      <c r="CN553" s="29">
        <f t="shared" si="366"/>
        <v>-2.9818754132424456</v>
      </c>
      <c r="CO553" s="29">
        <f t="shared" si="367"/>
        <v>-2.9818754132424456</v>
      </c>
      <c r="CQ553" s="29">
        <f t="shared" si="368"/>
        <v>-20.65</v>
      </c>
      <c r="CR553" s="29">
        <f t="shared" si="369"/>
        <v>-20.65</v>
      </c>
      <c r="CS553" s="29">
        <f t="shared" si="370"/>
        <v>-20.65</v>
      </c>
      <c r="CT553" s="29">
        <f t="shared" si="371"/>
        <v>-20.65</v>
      </c>
      <c r="CU553" s="29">
        <f t="shared" si="372"/>
        <v>-20.65</v>
      </c>
      <c r="CV553" s="29">
        <f t="shared" si="373"/>
        <v>-20.65</v>
      </c>
      <c r="CW553" s="29">
        <f t="shared" si="374"/>
        <v>-20.65</v>
      </c>
      <c r="CX553" s="29">
        <f t="shared" si="375"/>
        <v>-20.65</v>
      </c>
      <c r="CY553" s="29">
        <f t="shared" si="376"/>
        <v>-20.65</v>
      </c>
      <c r="CZ553" s="29">
        <f t="shared" si="377"/>
        <v>-20.65</v>
      </c>
      <c r="DA553" s="29">
        <f t="shared" si="378"/>
        <v>-20.65</v>
      </c>
      <c r="DB553" s="29">
        <f t="shared" si="379"/>
        <v>-20.65</v>
      </c>
      <c r="DC553" s="29">
        <f t="shared" si="380"/>
        <v>-20.65</v>
      </c>
    </row>
    <row r="554" spans="11:107" s="2" customFormat="1">
      <c r="K554" s="17" t="s">
        <v>18</v>
      </c>
      <c r="L554" s="17" t="s">
        <v>596</v>
      </c>
      <c r="M554" s="17" t="s">
        <v>20</v>
      </c>
      <c r="N554" s="2" t="str">
        <f t="shared" si="344"/>
        <v>ED8BF26018AA</v>
      </c>
      <c r="O554" s="2" t="str">
        <f t="shared" si="383"/>
        <v>AA</v>
      </c>
      <c r="P554" s="2" t="str">
        <f t="shared" si="345"/>
        <v>ED8B-F26018-AA</v>
      </c>
      <c r="Q554" s="2" t="s">
        <v>3305</v>
      </c>
      <c r="R554" s="2" t="s">
        <v>3306</v>
      </c>
      <c r="S554" s="2" t="s">
        <v>3327</v>
      </c>
      <c r="T554" s="2">
        <v>1</v>
      </c>
      <c r="U554" s="2">
        <v>1</v>
      </c>
      <c r="V554" s="2">
        <v>1</v>
      </c>
      <c r="W554" s="2">
        <v>1</v>
      </c>
      <c r="X554" s="2">
        <v>1</v>
      </c>
      <c r="Y554" s="2">
        <v>1</v>
      </c>
      <c r="Z554" s="2">
        <v>1</v>
      </c>
      <c r="AA554" s="2">
        <v>1</v>
      </c>
      <c r="AB554" s="2">
        <v>1</v>
      </c>
      <c r="AC554" s="2">
        <v>1</v>
      </c>
      <c r="AD554" s="2">
        <v>1</v>
      </c>
      <c r="AE554" s="2">
        <v>1</v>
      </c>
      <c r="AF554" s="2">
        <v>1</v>
      </c>
      <c r="AL554" s="2">
        <f t="shared" si="349"/>
        <v>1</v>
      </c>
      <c r="AM554" s="2" t="str">
        <f t="shared" si="350"/>
        <v>ED8B</v>
      </c>
      <c r="AN554" s="2" t="str">
        <f t="shared" si="351"/>
        <v>F26018</v>
      </c>
      <c r="AO554" s="2" t="str">
        <f t="shared" si="382"/>
        <v>AA</v>
      </c>
      <c r="AP554" s="2" t="str">
        <f t="shared" si="353"/>
        <v>ED8B-F26018-AA</v>
      </c>
      <c r="AQ554" s="2" t="s">
        <v>1672</v>
      </c>
      <c r="AR554" s="2" t="s">
        <v>1687</v>
      </c>
      <c r="AU554" s="2" t="s">
        <v>2630</v>
      </c>
      <c r="AV554" s="2" t="s">
        <v>2763</v>
      </c>
      <c r="AW554" s="2" t="s">
        <v>3711</v>
      </c>
      <c r="AY554" s="2" t="s">
        <v>1686</v>
      </c>
      <c r="AZ554" s="2" t="s">
        <v>2124</v>
      </c>
      <c r="BA554" s="2" t="s">
        <v>2073</v>
      </c>
      <c r="BB554" s="29"/>
      <c r="BC554" s="29"/>
      <c r="BD554" s="29"/>
      <c r="BE554" s="29"/>
      <c r="BF554" s="29"/>
      <c r="BG554" s="29">
        <v>-4.8</v>
      </c>
      <c r="BH554" s="29">
        <f t="shared" si="347"/>
        <v>0</v>
      </c>
      <c r="BI554" s="29">
        <f t="shared" si="348"/>
        <v>0</v>
      </c>
      <c r="BJ554" s="29">
        <f t="shared" si="354"/>
        <v>-4.8</v>
      </c>
      <c r="BK554" s="29">
        <f>BJ554/INDEX('EX-Rate'!A:I,MATCH('TT BoM '!BL554,'EX-Rate'!B:B,0),COLUMN('EX-Rate'!E:E))</f>
        <v>-0.69312358273916419</v>
      </c>
      <c r="BL554" s="2" t="s">
        <v>2109</v>
      </c>
      <c r="BM554" s="2" t="str">
        <f t="shared" si="381"/>
        <v>LP</v>
      </c>
      <c r="BN554" s="2" t="s">
        <v>3138</v>
      </c>
      <c r="BO554" s="2" t="s">
        <v>3139</v>
      </c>
      <c r="BQ554" s="29"/>
      <c r="BR554" s="29"/>
      <c r="BS554" s="29"/>
      <c r="BT554" s="29"/>
      <c r="BU554" s="29"/>
      <c r="BV554" s="29"/>
      <c r="CC554" s="29">
        <f t="shared" si="355"/>
        <v>-0.69312358273916419</v>
      </c>
      <c r="CD554" s="29">
        <f t="shared" si="356"/>
        <v>-0.69312358273916419</v>
      </c>
      <c r="CE554" s="29">
        <f t="shared" si="357"/>
        <v>-0.69312358273916419</v>
      </c>
      <c r="CF554" s="29">
        <f t="shared" si="358"/>
        <v>-0.69312358273916419</v>
      </c>
      <c r="CG554" s="29">
        <f t="shared" si="359"/>
        <v>-0.69312358273916419</v>
      </c>
      <c r="CH554" s="29">
        <f t="shared" si="360"/>
        <v>-0.69312358273916419</v>
      </c>
      <c r="CI554" s="29">
        <f t="shared" si="361"/>
        <v>-0.69312358273916419</v>
      </c>
      <c r="CJ554" s="29">
        <f t="shared" si="362"/>
        <v>-0.69312358273916419</v>
      </c>
      <c r="CK554" s="29">
        <f t="shared" si="363"/>
        <v>-0.69312358273916419</v>
      </c>
      <c r="CL554" s="29">
        <f t="shared" si="364"/>
        <v>-0.69312358273916419</v>
      </c>
      <c r="CM554" s="29">
        <f t="shared" si="365"/>
        <v>-0.69312358273916419</v>
      </c>
      <c r="CN554" s="29">
        <f t="shared" si="366"/>
        <v>-0.69312358273916419</v>
      </c>
      <c r="CO554" s="29">
        <f t="shared" si="367"/>
        <v>-0.69312358273916419</v>
      </c>
      <c r="CQ554" s="29">
        <f t="shared" si="368"/>
        <v>-4.8</v>
      </c>
      <c r="CR554" s="29">
        <f t="shared" si="369"/>
        <v>-4.8</v>
      </c>
      <c r="CS554" s="29">
        <f t="shared" si="370"/>
        <v>-4.8</v>
      </c>
      <c r="CT554" s="29">
        <f t="shared" si="371"/>
        <v>-4.8</v>
      </c>
      <c r="CU554" s="29">
        <f t="shared" si="372"/>
        <v>-4.8</v>
      </c>
      <c r="CV554" s="29">
        <f t="shared" si="373"/>
        <v>-4.8</v>
      </c>
      <c r="CW554" s="29">
        <f t="shared" si="374"/>
        <v>-4.8</v>
      </c>
      <c r="CX554" s="29">
        <f t="shared" si="375"/>
        <v>-4.8</v>
      </c>
      <c r="CY554" s="29">
        <f t="shared" si="376"/>
        <v>-4.8</v>
      </c>
      <c r="CZ554" s="29">
        <f t="shared" si="377"/>
        <v>-4.8</v>
      </c>
      <c r="DA554" s="29">
        <f t="shared" si="378"/>
        <v>-4.8</v>
      </c>
      <c r="DB554" s="29">
        <f t="shared" si="379"/>
        <v>-4.8</v>
      </c>
      <c r="DC554" s="29">
        <f t="shared" si="380"/>
        <v>-4.8</v>
      </c>
    </row>
    <row r="555" spans="11:107" s="2" customFormat="1">
      <c r="K555" s="17" t="s">
        <v>18</v>
      </c>
      <c r="L555" s="17" t="s">
        <v>597</v>
      </c>
      <c r="M555" s="17" t="s">
        <v>20</v>
      </c>
      <c r="N555" s="2" t="str">
        <f t="shared" si="344"/>
        <v>ED8BF26019AA</v>
      </c>
      <c r="O555" s="2" t="str">
        <f t="shared" si="383"/>
        <v>AA</v>
      </c>
      <c r="P555" s="2" t="str">
        <f t="shared" si="345"/>
        <v>ED8B-F26019-AA</v>
      </c>
      <c r="Q555" s="2" t="s">
        <v>3305</v>
      </c>
      <c r="R555" s="2" t="s">
        <v>3306</v>
      </c>
      <c r="S555" s="2" t="s">
        <v>3327</v>
      </c>
      <c r="T555" s="2">
        <v>1</v>
      </c>
      <c r="U555" s="2">
        <v>1</v>
      </c>
      <c r="V555" s="2">
        <v>1</v>
      </c>
      <c r="W555" s="2">
        <v>1</v>
      </c>
      <c r="X555" s="2">
        <v>1</v>
      </c>
      <c r="Y555" s="2">
        <v>1</v>
      </c>
      <c r="Z555" s="2">
        <v>1</v>
      </c>
      <c r="AA555" s="2">
        <v>1</v>
      </c>
      <c r="AB555" s="2">
        <v>1</v>
      </c>
      <c r="AC555" s="2">
        <v>1</v>
      </c>
      <c r="AD555" s="2">
        <v>1</v>
      </c>
      <c r="AE555" s="2">
        <v>1</v>
      </c>
      <c r="AF555" s="2">
        <v>1</v>
      </c>
      <c r="AL555" s="2">
        <f t="shared" si="349"/>
        <v>1</v>
      </c>
      <c r="AM555" s="2" t="str">
        <f t="shared" si="350"/>
        <v>ED8B</v>
      </c>
      <c r="AN555" s="2" t="str">
        <f t="shared" si="351"/>
        <v>F26019</v>
      </c>
      <c r="AO555" s="2" t="str">
        <f t="shared" si="382"/>
        <v>AA</v>
      </c>
      <c r="AP555" s="2" t="str">
        <f t="shared" si="353"/>
        <v>ED8B-F26019-AA</v>
      </c>
      <c r="AQ555" s="2" t="s">
        <v>1672</v>
      </c>
      <c r="AR555" s="2" t="s">
        <v>1687</v>
      </c>
      <c r="AU555" s="2" t="s">
        <v>2630</v>
      </c>
      <c r="AV555" s="2" t="s">
        <v>2763</v>
      </c>
      <c r="AW555" s="2" t="s">
        <v>3711</v>
      </c>
      <c r="AY555" s="2" t="s">
        <v>1686</v>
      </c>
      <c r="AZ555" s="2" t="s">
        <v>2124</v>
      </c>
      <c r="BA555" s="2" t="s">
        <v>2073</v>
      </c>
      <c r="BB555" s="29"/>
      <c r="BC555" s="29"/>
      <c r="BD555" s="29"/>
      <c r="BE555" s="29"/>
      <c r="BF555" s="29"/>
      <c r="BG555" s="29">
        <v>-4.8</v>
      </c>
      <c r="BH555" s="29">
        <f t="shared" si="347"/>
        <v>0</v>
      </c>
      <c r="BI555" s="29">
        <f t="shared" si="348"/>
        <v>0</v>
      </c>
      <c r="BJ555" s="29">
        <f t="shared" si="354"/>
        <v>-4.8</v>
      </c>
      <c r="BK555" s="29">
        <f>BJ555/INDEX('EX-Rate'!A:I,MATCH('TT BoM '!BL555,'EX-Rate'!B:B,0),COLUMN('EX-Rate'!E:E))</f>
        <v>-0.69312358273916419</v>
      </c>
      <c r="BL555" s="2" t="s">
        <v>2109</v>
      </c>
      <c r="BM555" s="2" t="str">
        <f t="shared" si="381"/>
        <v>LP</v>
      </c>
      <c r="BN555" s="2" t="s">
        <v>3138</v>
      </c>
      <c r="BO555" s="2" t="s">
        <v>3139</v>
      </c>
      <c r="BQ555" s="29"/>
      <c r="BR555" s="29"/>
      <c r="BS555" s="29"/>
      <c r="BT555" s="29"/>
      <c r="BU555" s="29"/>
      <c r="BV555" s="29"/>
      <c r="CC555" s="29">
        <f t="shared" si="355"/>
        <v>-0.69312358273916419</v>
      </c>
      <c r="CD555" s="29">
        <f t="shared" si="356"/>
        <v>-0.69312358273916419</v>
      </c>
      <c r="CE555" s="29">
        <f t="shared" si="357"/>
        <v>-0.69312358273916419</v>
      </c>
      <c r="CF555" s="29">
        <f t="shared" si="358"/>
        <v>-0.69312358273916419</v>
      </c>
      <c r="CG555" s="29">
        <f t="shared" si="359"/>
        <v>-0.69312358273916419</v>
      </c>
      <c r="CH555" s="29">
        <f t="shared" si="360"/>
        <v>-0.69312358273916419</v>
      </c>
      <c r="CI555" s="29">
        <f t="shared" si="361"/>
        <v>-0.69312358273916419</v>
      </c>
      <c r="CJ555" s="29">
        <f t="shared" si="362"/>
        <v>-0.69312358273916419</v>
      </c>
      <c r="CK555" s="29">
        <f t="shared" si="363"/>
        <v>-0.69312358273916419</v>
      </c>
      <c r="CL555" s="29">
        <f t="shared" si="364"/>
        <v>-0.69312358273916419</v>
      </c>
      <c r="CM555" s="29">
        <f t="shared" si="365"/>
        <v>-0.69312358273916419</v>
      </c>
      <c r="CN555" s="29">
        <f t="shared" si="366"/>
        <v>-0.69312358273916419</v>
      </c>
      <c r="CO555" s="29">
        <f t="shared" si="367"/>
        <v>-0.69312358273916419</v>
      </c>
      <c r="CQ555" s="29">
        <f t="shared" si="368"/>
        <v>-4.8</v>
      </c>
      <c r="CR555" s="29">
        <f t="shared" si="369"/>
        <v>-4.8</v>
      </c>
      <c r="CS555" s="29">
        <f t="shared" si="370"/>
        <v>-4.8</v>
      </c>
      <c r="CT555" s="29">
        <f t="shared" si="371"/>
        <v>-4.8</v>
      </c>
      <c r="CU555" s="29">
        <f t="shared" si="372"/>
        <v>-4.8</v>
      </c>
      <c r="CV555" s="29">
        <f t="shared" si="373"/>
        <v>-4.8</v>
      </c>
      <c r="CW555" s="29">
        <f t="shared" si="374"/>
        <v>-4.8</v>
      </c>
      <c r="CX555" s="29">
        <f t="shared" si="375"/>
        <v>-4.8</v>
      </c>
      <c r="CY555" s="29">
        <f t="shared" si="376"/>
        <v>-4.8</v>
      </c>
      <c r="CZ555" s="29">
        <f t="shared" si="377"/>
        <v>-4.8</v>
      </c>
      <c r="DA555" s="29">
        <f t="shared" si="378"/>
        <v>-4.8</v>
      </c>
      <c r="DB555" s="29">
        <f t="shared" si="379"/>
        <v>-4.8</v>
      </c>
      <c r="DC555" s="29">
        <f t="shared" si="380"/>
        <v>-4.8</v>
      </c>
    </row>
    <row r="556" spans="11:107" s="2" customFormat="1">
      <c r="K556" s="17" t="s">
        <v>18</v>
      </c>
      <c r="L556" s="17" t="s">
        <v>598</v>
      </c>
      <c r="M556" s="17" t="s">
        <v>20</v>
      </c>
      <c r="N556" s="2" t="str">
        <f t="shared" si="344"/>
        <v>ED8BF26086AA</v>
      </c>
      <c r="O556" s="2" t="str">
        <f t="shared" si="383"/>
        <v>AA</v>
      </c>
      <c r="P556" s="2" t="str">
        <f t="shared" si="345"/>
        <v>ED8B-F26086-AA</v>
      </c>
      <c r="Q556" s="2" t="s">
        <v>3305</v>
      </c>
      <c r="R556" s="2" t="s">
        <v>3306</v>
      </c>
      <c r="S556" s="2" t="s">
        <v>2480</v>
      </c>
      <c r="T556" s="2">
        <v>1</v>
      </c>
      <c r="U556" s="2">
        <v>1</v>
      </c>
      <c r="V556" s="2">
        <v>1</v>
      </c>
      <c r="W556" s="2">
        <v>1</v>
      </c>
      <c r="X556" s="2">
        <v>1</v>
      </c>
      <c r="Y556" s="2">
        <v>1</v>
      </c>
      <c r="Z556" s="2">
        <v>1</v>
      </c>
      <c r="AA556" s="2">
        <v>1</v>
      </c>
      <c r="AB556" s="2">
        <v>1</v>
      </c>
      <c r="AC556" s="2">
        <v>1</v>
      </c>
      <c r="AD556" s="2">
        <v>1</v>
      </c>
      <c r="AE556" s="2">
        <v>1</v>
      </c>
      <c r="AF556" s="2">
        <v>1</v>
      </c>
      <c r="AL556" s="2">
        <f t="shared" si="349"/>
        <v>1</v>
      </c>
      <c r="AM556" s="2" t="str">
        <f t="shared" si="350"/>
        <v>ED8B</v>
      </c>
      <c r="AN556" s="2" t="str">
        <f t="shared" si="351"/>
        <v>F26086</v>
      </c>
      <c r="AO556" s="2" t="str">
        <f t="shared" si="382"/>
        <v>AA</v>
      </c>
      <c r="AP556" s="2" t="str">
        <f t="shared" si="353"/>
        <v>ED8B-F26086-AA</v>
      </c>
      <c r="AQ556" s="2" t="s">
        <v>1672</v>
      </c>
      <c r="AR556" s="2" t="s">
        <v>1687</v>
      </c>
      <c r="AU556" s="2" t="s">
        <v>2630</v>
      </c>
      <c r="AV556" s="2" t="s">
        <v>2763</v>
      </c>
      <c r="AW556" s="2" t="s">
        <v>3711</v>
      </c>
      <c r="AY556" s="2" t="s">
        <v>1686</v>
      </c>
      <c r="AZ556" s="2" t="s">
        <v>2124</v>
      </c>
      <c r="BA556" s="2" t="s">
        <v>2073</v>
      </c>
      <c r="BB556" s="29"/>
      <c r="BC556" s="29"/>
      <c r="BD556" s="29"/>
      <c r="BE556" s="29"/>
      <c r="BF556" s="29"/>
      <c r="BG556" s="29">
        <v>-7.9056334255408398</v>
      </c>
      <c r="BH556" s="29">
        <f t="shared" si="347"/>
        <v>0</v>
      </c>
      <c r="BI556" s="29">
        <f t="shared" si="348"/>
        <v>0</v>
      </c>
      <c r="BJ556" s="29">
        <f t="shared" si="354"/>
        <v>-7.9056334255408398</v>
      </c>
      <c r="BK556" s="29">
        <f>BJ556/INDEX('EX-Rate'!A:I,MATCH('TT BoM '!BL556,'EX-Rate'!B:B,0),COLUMN('EX-Rate'!E:E))</f>
        <v>-1.1415793674444497</v>
      </c>
      <c r="BL556" s="2" t="s">
        <v>2109</v>
      </c>
      <c r="BM556" s="2" t="str">
        <f t="shared" si="381"/>
        <v>LP</v>
      </c>
      <c r="BN556" s="2" t="s">
        <v>3095</v>
      </c>
      <c r="BO556" s="2" t="s">
        <v>3096</v>
      </c>
      <c r="BQ556" s="29"/>
      <c r="BR556" s="29"/>
      <c r="BS556" s="29"/>
      <c r="BT556" s="29"/>
      <c r="BU556" s="29"/>
      <c r="BV556" s="29"/>
      <c r="CC556" s="29">
        <f t="shared" si="355"/>
        <v>-1.1415793674444497</v>
      </c>
      <c r="CD556" s="29">
        <f t="shared" si="356"/>
        <v>-1.1415793674444497</v>
      </c>
      <c r="CE556" s="29">
        <f t="shared" si="357"/>
        <v>-1.1415793674444497</v>
      </c>
      <c r="CF556" s="29">
        <f t="shared" si="358"/>
        <v>-1.1415793674444497</v>
      </c>
      <c r="CG556" s="29">
        <f t="shared" si="359"/>
        <v>-1.1415793674444497</v>
      </c>
      <c r="CH556" s="29">
        <f t="shared" si="360"/>
        <v>-1.1415793674444497</v>
      </c>
      <c r="CI556" s="29">
        <f t="shared" si="361"/>
        <v>-1.1415793674444497</v>
      </c>
      <c r="CJ556" s="29">
        <f t="shared" si="362"/>
        <v>-1.1415793674444497</v>
      </c>
      <c r="CK556" s="29">
        <f t="shared" si="363"/>
        <v>-1.1415793674444497</v>
      </c>
      <c r="CL556" s="29">
        <f t="shared" si="364"/>
        <v>-1.1415793674444497</v>
      </c>
      <c r="CM556" s="29">
        <f t="shared" si="365"/>
        <v>-1.1415793674444497</v>
      </c>
      <c r="CN556" s="29">
        <f t="shared" si="366"/>
        <v>-1.1415793674444497</v>
      </c>
      <c r="CO556" s="29">
        <f t="shared" si="367"/>
        <v>-1.1415793674444497</v>
      </c>
      <c r="CQ556" s="29">
        <f t="shared" si="368"/>
        <v>-7.9056334255408398</v>
      </c>
      <c r="CR556" s="29">
        <f t="shared" si="369"/>
        <v>-7.9056334255408398</v>
      </c>
      <c r="CS556" s="29">
        <f t="shared" si="370"/>
        <v>-7.9056334255408398</v>
      </c>
      <c r="CT556" s="29">
        <f t="shared" si="371"/>
        <v>-7.9056334255408398</v>
      </c>
      <c r="CU556" s="29">
        <f t="shared" si="372"/>
        <v>-7.9056334255408398</v>
      </c>
      <c r="CV556" s="29">
        <f t="shared" si="373"/>
        <v>-7.9056334255408398</v>
      </c>
      <c r="CW556" s="29">
        <f t="shared" si="374"/>
        <v>-7.9056334255408398</v>
      </c>
      <c r="CX556" s="29">
        <f t="shared" si="375"/>
        <v>-7.9056334255408398</v>
      </c>
      <c r="CY556" s="29">
        <f t="shared" si="376"/>
        <v>-7.9056334255408398</v>
      </c>
      <c r="CZ556" s="29">
        <f t="shared" si="377"/>
        <v>-7.9056334255408398</v>
      </c>
      <c r="DA556" s="29">
        <f t="shared" si="378"/>
        <v>-7.9056334255408398</v>
      </c>
      <c r="DB556" s="29">
        <f t="shared" si="379"/>
        <v>-7.9056334255408398</v>
      </c>
      <c r="DC556" s="29">
        <f t="shared" si="380"/>
        <v>-7.9056334255408398</v>
      </c>
    </row>
    <row r="557" spans="11:107" s="2" customFormat="1">
      <c r="K557" s="17" t="s">
        <v>18</v>
      </c>
      <c r="L557" s="17" t="s">
        <v>599</v>
      </c>
      <c r="M557" s="17" t="s">
        <v>20</v>
      </c>
      <c r="N557" s="2" t="str">
        <f t="shared" ref="N557:N620" si="385">TRIM(K557)&amp;TRIM(L557)&amp;TRIM(M557)</f>
        <v>ED8BF26087AA</v>
      </c>
      <c r="O557" s="2" t="str">
        <f t="shared" si="383"/>
        <v>AA</v>
      </c>
      <c r="P557" s="2" t="str">
        <f t="shared" ref="P557:P620" si="386">TRIM(K557)&amp;"-"&amp;TRIM(L557)&amp;"-"&amp;TRIM(O557)</f>
        <v>ED8B-F26087-AA</v>
      </c>
      <c r="Q557" s="2" t="s">
        <v>3305</v>
      </c>
      <c r="R557" s="2" t="s">
        <v>3306</v>
      </c>
      <c r="S557" s="2" t="s">
        <v>2480</v>
      </c>
      <c r="T557" s="2">
        <v>1</v>
      </c>
      <c r="U557" s="2">
        <v>1</v>
      </c>
      <c r="V557" s="2">
        <v>1</v>
      </c>
      <c r="W557" s="2">
        <v>1</v>
      </c>
      <c r="X557" s="2">
        <v>1</v>
      </c>
      <c r="Y557" s="2">
        <v>1</v>
      </c>
      <c r="Z557" s="2">
        <v>1</v>
      </c>
      <c r="AA557" s="2">
        <v>1</v>
      </c>
      <c r="AB557" s="2">
        <v>1</v>
      </c>
      <c r="AC557" s="2">
        <v>1</v>
      </c>
      <c r="AD557" s="2">
        <v>1</v>
      </c>
      <c r="AE557" s="2">
        <v>1</v>
      </c>
      <c r="AF557" s="2">
        <v>1</v>
      </c>
      <c r="AL557" s="2">
        <f t="shared" si="349"/>
        <v>1</v>
      </c>
      <c r="AM557" s="2" t="str">
        <f t="shared" si="350"/>
        <v>ED8B</v>
      </c>
      <c r="AN557" s="2" t="str">
        <f t="shared" si="351"/>
        <v>F26087</v>
      </c>
      <c r="AO557" s="2" t="str">
        <f t="shared" si="382"/>
        <v>AA</v>
      </c>
      <c r="AP557" s="2" t="str">
        <f t="shared" si="353"/>
        <v>ED8B-F26087-AA</v>
      </c>
      <c r="AQ557" s="2" t="s">
        <v>1672</v>
      </c>
      <c r="AR557" s="2" t="s">
        <v>1687</v>
      </c>
      <c r="AU557" s="2" t="s">
        <v>2630</v>
      </c>
      <c r="AV557" s="2" t="s">
        <v>2763</v>
      </c>
      <c r="AW557" s="2" t="s">
        <v>3711</v>
      </c>
      <c r="AY557" s="2" t="s">
        <v>1686</v>
      </c>
      <c r="AZ557" s="2" t="s">
        <v>2124</v>
      </c>
      <c r="BA557" s="2" t="s">
        <v>2073</v>
      </c>
      <c r="BB557" s="29"/>
      <c r="BC557" s="29"/>
      <c r="BD557" s="29"/>
      <c r="BE557" s="29"/>
      <c r="BF557" s="29"/>
      <c r="BG557" s="29">
        <v>-7.9056334255408398</v>
      </c>
      <c r="BH557" s="29">
        <f t="shared" si="347"/>
        <v>0</v>
      </c>
      <c r="BI557" s="29">
        <f t="shared" si="348"/>
        <v>0</v>
      </c>
      <c r="BJ557" s="29">
        <f t="shared" si="354"/>
        <v>-7.9056334255408398</v>
      </c>
      <c r="BK557" s="29">
        <f>BJ557/INDEX('EX-Rate'!A:I,MATCH('TT BoM '!BL557,'EX-Rate'!B:B,0),COLUMN('EX-Rate'!E:E))</f>
        <v>-1.1415793674444497</v>
      </c>
      <c r="BL557" s="2" t="s">
        <v>2109</v>
      </c>
      <c r="BM557" s="2" t="str">
        <f t="shared" si="381"/>
        <v>LP</v>
      </c>
      <c r="BN557" s="2" t="s">
        <v>3095</v>
      </c>
      <c r="BO557" s="2" t="s">
        <v>3096</v>
      </c>
      <c r="BQ557" s="29"/>
      <c r="BR557" s="29"/>
      <c r="BS557" s="29"/>
      <c r="BT557" s="29"/>
      <c r="BU557" s="29"/>
      <c r="BV557" s="29"/>
      <c r="CC557" s="29">
        <f t="shared" si="355"/>
        <v>-1.1415793674444497</v>
      </c>
      <c r="CD557" s="29">
        <f t="shared" si="356"/>
        <v>-1.1415793674444497</v>
      </c>
      <c r="CE557" s="29">
        <f t="shared" si="357"/>
        <v>-1.1415793674444497</v>
      </c>
      <c r="CF557" s="29">
        <f t="shared" si="358"/>
        <v>-1.1415793674444497</v>
      </c>
      <c r="CG557" s="29">
        <f t="shared" si="359"/>
        <v>-1.1415793674444497</v>
      </c>
      <c r="CH557" s="29">
        <f t="shared" si="360"/>
        <v>-1.1415793674444497</v>
      </c>
      <c r="CI557" s="29">
        <f t="shared" si="361"/>
        <v>-1.1415793674444497</v>
      </c>
      <c r="CJ557" s="29">
        <f t="shared" si="362"/>
        <v>-1.1415793674444497</v>
      </c>
      <c r="CK557" s="29">
        <f t="shared" si="363"/>
        <v>-1.1415793674444497</v>
      </c>
      <c r="CL557" s="29">
        <f t="shared" si="364"/>
        <v>-1.1415793674444497</v>
      </c>
      <c r="CM557" s="29">
        <f t="shared" si="365"/>
        <v>-1.1415793674444497</v>
      </c>
      <c r="CN557" s="29">
        <f t="shared" si="366"/>
        <v>-1.1415793674444497</v>
      </c>
      <c r="CO557" s="29">
        <f t="shared" si="367"/>
        <v>-1.1415793674444497</v>
      </c>
      <c r="CQ557" s="29">
        <f t="shared" si="368"/>
        <v>-7.9056334255408398</v>
      </c>
      <c r="CR557" s="29">
        <f t="shared" si="369"/>
        <v>-7.9056334255408398</v>
      </c>
      <c r="CS557" s="29">
        <f t="shared" si="370"/>
        <v>-7.9056334255408398</v>
      </c>
      <c r="CT557" s="29">
        <f t="shared" si="371"/>
        <v>-7.9056334255408398</v>
      </c>
      <c r="CU557" s="29">
        <f t="shared" si="372"/>
        <v>-7.9056334255408398</v>
      </c>
      <c r="CV557" s="29">
        <f t="shared" si="373"/>
        <v>-7.9056334255408398</v>
      </c>
      <c r="CW557" s="29">
        <f t="shared" si="374"/>
        <v>-7.9056334255408398</v>
      </c>
      <c r="CX557" s="29">
        <f t="shared" si="375"/>
        <v>-7.9056334255408398</v>
      </c>
      <c r="CY557" s="29">
        <f t="shared" si="376"/>
        <v>-7.9056334255408398</v>
      </c>
      <c r="CZ557" s="29">
        <f t="shared" si="377"/>
        <v>-7.9056334255408398</v>
      </c>
      <c r="DA557" s="29">
        <f t="shared" si="378"/>
        <v>-7.9056334255408398</v>
      </c>
      <c r="DB557" s="29">
        <f t="shared" si="379"/>
        <v>-7.9056334255408398</v>
      </c>
      <c r="DC557" s="29">
        <f t="shared" si="380"/>
        <v>-7.9056334255408398</v>
      </c>
    </row>
    <row r="558" spans="11:107" s="2" customFormat="1">
      <c r="K558" s="17" t="s">
        <v>18</v>
      </c>
      <c r="L558" s="17" t="s">
        <v>600</v>
      </c>
      <c r="M558" s="17" t="s">
        <v>56</v>
      </c>
      <c r="N558" s="2" t="str">
        <f t="shared" si="385"/>
        <v>ED8BF26208AB</v>
      </c>
      <c r="O558" s="2" t="str">
        <f t="shared" si="383"/>
        <v>AB</v>
      </c>
      <c r="P558" s="2" t="str">
        <f t="shared" si="386"/>
        <v>ED8B-F26208-AB</v>
      </c>
      <c r="Q558" s="2" t="s">
        <v>3305</v>
      </c>
      <c r="R558" s="2" t="s">
        <v>3306</v>
      </c>
      <c r="S558" s="2" t="s">
        <v>2378</v>
      </c>
      <c r="T558" s="2">
        <v>1</v>
      </c>
      <c r="U558" s="2">
        <v>1</v>
      </c>
      <c r="V558" s="2">
        <v>1</v>
      </c>
      <c r="W558" s="2">
        <v>1</v>
      </c>
      <c r="X558" s="2">
        <v>1</v>
      </c>
      <c r="Y558" s="2">
        <v>1</v>
      </c>
      <c r="Z558" s="2">
        <v>1</v>
      </c>
      <c r="AA558" s="2">
        <v>1</v>
      </c>
      <c r="AB558" s="2">
        <v>1</v>
      </c>
      <c r="AC558" s="2">
        <v>1</v>
      </c>
      <c r="AD558" s="2">
        <v>1</v>
      </c>
      <c r="AE558" s="2">
        <v>1</v>
      </c>
      <c r="AF558" s="2">
        <v>1</v>
      </c>
      <c r="AL558" s="2">
        <f t="shared" si="349"/>
        <v>1</v>
      </c>
      <c r="AM558" s="2" t="str">
        <f t="shared" si="350"/>
        <v>ED8B</v>
      </c>
      <c r="AN558" s="2" t="str">
        <f t="shared" si="351"/>
        <v>F26208</v>
      </c>
      <c r="AO558" s="2" t="str">
        <f t="shared" si="382"/>
        <v>AB</v>
      </c>
      <c r="AP558" s="2" t="str">
        <f t="shared" si="353"/>
        <v>ED8B-F26208-AB</v>
      </c>
      <c r="AQ558" s="2" t="s">
        <v>1672</v>
      </c>
      <c r="AR558" s="2" t="s">
        <v>1687</v>
      </c>
      <c r="AU558" s="2" t="s">
        <v>3719</v>
      </c>
      <c r="AV558" s="2" t="s">
        <v>3720</v>
      </c>
      <c r="AW558" s="2" t="s">
        <v>3721</v>
      </c>
      <c r="AY558" s="2" t="s">
        <v>1686</v>
      </c>
      <c r="AZ558" s="2" t="s">
        <v>2124</v>
      </c>
      <c r="BA558" s="2" t="s">
        <v>2073</v>
      </c>
      <c r="BB558" s="29"/>
      <c r="BC558" s="29"/>
      <c r="BD558" s="29"/>
      <c r="BE558" s="29"/>
      <c r="BF558" s="29"/>
      <c r="BG558" s="29">
        <v>-4.97</v>
      </c>
      <c r="BH558" s="29">
        <f t="shared" si="347"/>
        <v>0</v>
      </c>
      <c r="BI558" s="29">
        <f t="shared" si="348"/>
        <v>0</v>
      </c>
      <c r="BJ558" s="29">
        <f t="shared" si="354"/>
        <v>-4.97</v>
      </c>
      <c r="BK558" s="29">
        <f>BJ558/INDEX('EX-Rate'!A:I,MATCH('TT BoM '!BL558,'EX-Rate'!B:B,0),COLUMN('EX-Rate'!E:E))</f>
        <v>-0.71767170962784288</v>
      </c>
      <c r="BL558" s="2" t="s">
        <v>2109</v>
      </c>
      <c r="BM558" s="2" t="str">
        <f t="shared" si="381"/>
        <v>LP</v>
      </c>
      <c r="BN558" s="2" t="s">
        <v>3155</v>
      </c>
      <c r="BO558" s="2" t="s">
        <v>3156</v>
      </c>
      <c r="BQ558" s="29"/>
      <c r="BR558" s="29"/>
      <c r="BS558" s="29"/>
      <c r="BT558" s="29"/>
      <c r="BU558" s="29"/>
      <c r="BV558" s="29"/>
      <c r="CC558" s="29">
        <f t="shared" si="355"/>
        <v>-0.71767170962784288</v>
      </c>
      <c r="CD558" s="29">
        <f t="shared" si="356"/>
        <v>-0.71767170962784288</v>
      </c>
      <c r="CE558" s="29">
        <f t="shared" si="357"/>
        <v>-0.71767170962784288</v>
      </c>
      <c r="CF558" s="29">
        <f t="shared" si="358"/>
        <v>-0.71767170962784288</v>
      </c>
      <c r="CG558" s="29">
        <f t="shared" si="359"/>
        <v>-0.71767170962784288</v>
      </c>
      <c r="CH558" s="29">
        <f t="shared" si="360"/>
        <v>-0.71767170962784288</v>
      </c>
      <c r="CI558" s="29">
        <f t="shared" si="361"/>
        <v>-0.71767170962784288</v>
      </c>
      <c r="CJ558" s="29">
        <f t="shared" si="362"/>
        <v>-0.71767170962784288</v>
      </c>
      <c r="CK558" s="29">
        <f t="shared" si="363"/>
        <v>-0.71767170962784288</v>
      </c>
      <c r="CL558" s="29">
        <f t="shared" si="364"/>
        <v>-0.71767170962784288</v>
      </c>
      <c r="CM558" s="29">
        <f t="shared" si="365"/>
        <v>-0.71767170962784288</v>
      </c>
      <c r="CN558" s="29">
        <f t="shared" si="366"/>
        <v>-0.71767170962784288</v>
      </c>
      <c r="CO558" s="29">
        <f t="shared" si="367"/>
        <v>-0.71767170962784288</v>
      </c>
      <c r="CQ558" s="29">
        <f t="shared" si="368"/>
        <v>-4.97</v>
      </c>
      <c r="CR558" s="29">
        <f t="shared" si="369"/>
        <v>-4.97</v>
      </c>
      <c r="CS558" s="29">
        <f t="shared" si="370"/>
        <v>-4.97</v>
      </c>
      <c r="CT558" s="29">
        <f t="shared" si="371"/>
        <v>-4.97</v>
      </c>
      <c r="CU558" s="29">
        <f t="shared" si="372"/>
        <v>-4.97</v>
      </c>
      <c r="CV558" s="29">
        <f t="shared" si="373"/>
        <v>-4.97</v>
      </c>
      <c r="CW558" s="29">
        <f t="shared" si="374"/>
        <v>-4.97</v>
      </c>
      <c r="CX558" s="29">
        <f t="shared" si="375"/>
        <v>-4.97</v>
      </c>
      <c r="CY558" s="29">
        <f t="shared" si="376"/>
        <v>-4.97</v>
      </c>
      <c r="CZ558" s="29">
        <f t="shared" si="377"/>
        <v>-4.97</v>
      </c>
      <c r="DA558" s="29">
        <f t="shared" si="378"/>
        <v>-4.97</v>
      </c>
      <c r="DB558" s="29">
        <f t="shared" si="379"/>
        <v>-4.97</v>
      </c>
      <c r="DC558" s="29">
        <f t="shared" si="380"/>
        <v>-4.97</v>
      </c>
    </row>
    <row r="559" spans="11:107" s="2" customFormat="1">
      <c r="K559" s="17" t="s">
        <v>18</v>
      </c>
      <c r="L559" s="17" t="s">
        <v>601</v>
      </c>
      <c r="M559" s="17" t="s">
        <v>56</v>
      </c>
      <c r="N559" s="2" t="str">
        <f t="shared" si="385"/>
        <v>ED8BF26209AB</v>
      </c>
      <c r="O559" s="2" t="str">
        <f t="shared" si="383"/>
        <v>AB</v>
      </c>
      <c r="P559" s="2" t="str">
        <f t="shared" si="386"/>
        <v>ED8B-F26209-AB</v>
      </c>
      <c r="Q559" s="2" t="s">
        <v>3305</v>
      </c>
      <c r="R559" s="2" t="s">
        <v>3306</v>
      </c>
      <c r="S559" s="2" t="s">
        <v>2378</v>
      </c>
      <c r="T559" s="2">
        <v>1</v>
      </c>
      <c r="U559" s="2">
        <v>1</v>
      </c>
      <c r="V559" s="2">
        <v>1</v>
      </c>
      <c r="W559" s="2">
        <v>1</v>
      </c>
      <c r="X559" s="2">
        <v>1</v>
      </c>
      <c r="Y559" s="2">
        <v>1</v>
      </c>
      <c r="Z559" s="2">
        <v>1</v>
      </c>
      <c r="AA559" s="2">
        <v>1</v>
      </c>
      <c r="AB559" s="2">
        <v>1</v>
      </c>
      <c r="AC559" s="2">
        <v>1</v>
      </c>
      <c r="AD559" s="2">
        <v>1</v>
      </c>
      <c r="AE559" s="2">
        <v>1</v>
      </c>
      <c r="AF559" s="2">
        <v>1</v>
      </c>
      <c r="AL559" s="2">
        <f t="shared" si="349"/>
        <v>1</v>
      </c>
      <c r="AM559" s="2" t="str">
        <f t="shared" si="350"/>
        <v>ED8B</v>
      </c>
      <c r="AN559" s="2" t="str">
        <f t="shared" si="351"/>
        <v>F26209</v>
      </c>
      <c r="AO559" s="2" t="str">
        <f t="shared" si="382"/>
        <v>AB</v>
      </c>
      <c r="AP559" s="2" t="str">
        <f t="shared" si="353"/>
        <v>ED8B-F26209-AB</v>
      </c>
      <c r="AQ559" s="2" t="s">
        <v>1672</v>
      </c>
      <c r="AR559" s="2" t="s">
        <v>1687</v>
      </c>
      <c r="AU559" s="2" t="s">
        <v>3719</v>
      </c>
      <c r="AV559" s="2" t="s">
        <v>3720</v>
      </c>
      <c r="AW559" s="2" t="s">
        <v>3721</v>
      </c>
      <c r="AY559" s="2" t="s">
        <v>1686</v>
      </c>
      <c r="AZ559" s="2" t="s">
        <v>2124</v>
      </c>
      <c r="BA559" s="2" t="s">
        <v>2073</v>
      </c>
      <c r="BB559" s="29"/>
      <c r="BC559" s="29"/>
      <c r="BD559" s="29"/>
      <c r="BE559" s="29"/>
      <c r="BF559" s="29"/>
      <c r="BG559" s="29">
        <v>-4.97</v>
      </c>
      <c r="BH559" s="29">
        <f t="shared" si="347"/>
        <v>0</v>
      </c>
      <c r="BI559" s="29">
        <f t="shared" si="348"/>
        <v>0</v>
      </c>
      <c r="BJ559" s="29">
        <f t="shared" si="354"/>
        <v>-4.97</v>
      </c>
      <c r="BK559" s="29">
        <f>BJ559/INDEX('EX-Rate'!A:I,MATCH('TT BoM '!BL559,'EX-Rate'!B:B,0),COLUMN('EX-Rate'!E:E))</f>
        <v>-0.71767170962784288</v>
      </c>
      <c r="BL559" s="2" t="s">
        <v>2109</v>
      </c>
      <c r="BM559" s="2" t="str">
        <f t="shared" si="381"/>
        <v>LP</v>
      </c>
      <c r="BN559" s="2" t="s">
        <v>3155</v>
      </c>
      <c r="BO559" s="2" t="s">
        <v>3156</v>
      </c>
      <c r="BQ559" s="29"/>
      <c r="BR559" s="29"/>
      <c r="BS559" s="29"/>
      <c r="BT559" s="29"/>
      <c r="BU559" s="29"/>
      <c r="BV559" s="29"/>
      <c r="CC559" s="29">
        <f t="shared" si="355"/>
        <v>-0.71767170962784288</v>
      </c>
      <c r="CD559" s="29">
        <f t="shared" si="356"/>
        <v>-0.71767170962784288</v>
      </c>
      <c r="CE559" s="29">
        <f t="shared" si="357"/>
        <v>-0.71767170962784288</v>
      </c>
      <c r="CF559" s="29">
        <f t="shared" si="358"/>
        <v>-0.71767170962784288</v>
      </c>
      <c r="CG559" s="29">
        <f t="shared" si="359"/>
        <v>-0.71767170962784288</v>
      </c>
      <c r="CH559" s="29">
        <f t="shared" si="360"/>
        <v>-0.71767170962784288</v>
      </c>
      <c r="CI559" s="29">
        <f t="shared" si="361"/>
        <v>-0.71767170962784288</v>
      </c>
      <c r="CJ559" s="29">
        <f t="shared" si="362"/>
        <v>-0.71767170962784288</v>
      </c>
      <c r="CK559" s="29">
        <f t="shared" si="363"/>
        <v>-0.71767170962784288</v>
      </c>
      <c r="CL559" s="29">
        <f t="shared" si="364"/>
        <v>-0.71767170962784288</v>
      </c>
      <c r="CM559" s="29">
        <f t="shared" si="365"/>
        <v>-0.71767170962784288</v>
      </c>
      <c r="CN559" s="29">
        <f t="shared" si="366"/>
        <v>-0.71767170962784288</v>
      </c>
      <c r="CO559" s="29">
        <f t="shared" si="367"/>
        <v>-0.71767170962784288</v>
      </c>
      <c r="CQ559" s="29">
        <f t="shared" si="368"/>
        <v>-4.97</v>
      </c>
      <c r="CR559" s="29">
        <f t="shared" si="369"/>
        <v>-4.97</v>
      </c>
      <c r="CS559" s="29">
        <f t="shared" si="370"/>
        <v>-4.97</v>
      </c>
      <c r="CT559" s="29">
        <f t="shared" si="371"/>
        <v>-4.97</v>
      </c>
      <c r="CU559" s="29">
        <f t="shared" si="372"/>
        <v>-4.97</v>
      </c>
      <c r="CV559" s="29">
        <f t="shared" si="373"/>
        <v>-4.97</v>
      </c>
      <c r="CW559" s="29">
        <f t="shared" si="374"/>
        <v>-4.97</v>
      </c>
      <c r="CX559" s="29">
        <f t="shared" si="375"/>
        <v>-4.97</v>
      </c>
      <c r="CY559" s="29">
        <f t="shared" si="376"/>
        <v>-4.97</v>
      </c>
      <c r="CZ559" s="29">
        <f t="shared" si="377"/>
        <v>-4.97</v>
      </c>
      <c r="DA559" s="29">
        <f t="shared" si="378"/>
        <v>-4.97</v>
      </c>
      <c r="DB559" s="29">
        <f t="shared" si="379"/>
        <v>-4.97</v>
      </c>
      <c r="DC559" s="29">
        <f t="shared" si="380"/>
        <v>-4.97</v>
      </c>
    </row>
    <row r="560" spans="11:107" s="2" customFormat="1">
      <c r="K560" s="17" t="s">
        <v>563</v>
      </c>
      <c r="L560" s="17" t="s">
        <v>602</v>
      </c>
      <c r="M560" s="17" t="s">
        <v>564</v>
      </c>
      <c r="N560" s="2" t="str">
        <f t="shared" si="385"/>
        <v>PJD8BF26600BB5BWG</v>
      </c>
      <c r="O560" s="2" t="str">
        <f t="shared" si="383"/>
        <v>BBW</v>
      </c>
      <c r="P560" s="2" t="str">
        <f t="shared" si="386"/>
        <v>PJD8B-F26600-BBW</v>
      </c>
      <c r="Q560" s="2" t="s">
        <v>3305</v>
      </c>
      <c r="R560" s="2" t="s">
        <v>3306</v>
      </c>
      <c r="S560" s="2" t="s">
        <v>2561</v>
      </c>
      <c r="T560" s="2" t="s">
        <v>1375</v>
      </c>
      <c r="U560" s="2" t="s">
        <v>1375</v>
      </c>
      <c r="V560" s="2" t="s">
        <v>1375</v>
      </c>
      <c r="W560" s="2" t="s">
        <v>1375</v>
      </c>
      <c r="X560" s="2" t="s">
        <v>1375</v>
      </c>
      <c r="Y560" s="2" t="s">
        <v>1375</v>
      </c>
      <c r="Z560" s="2">
        <v>1</v>
      </c>
      <c r="AA560" s="2">
        <v>1</v>
      </c>
      <c r="AB560" s="2" t="s">
        <v>1375</v>
      </c>
      <c r="AC560" s="2" t="s">
        <v>1375</v>
      </c>
      <c r="AD560" s="2" t="s">
        <v>1375</v>
      </c>
      <c r="AE560" s="2" t="s">
        <v>1375</v>
      </c>
      <c r="AF560" s="2">
        <v>1</v>
      </c>
      <c r="AL560" s="2">
        <f t="shared" si="349"/>
        <v>1</v>
      </c>
      <c r="AM560" s="2" t="str">
        <f t="shared" si="350"/>
        <v>PJD8B</v>
      </c>
      <c r="AN560" s="2" t="str">
        <f t="shared" si="351"/>
        <v>F26600</v>
      </c>
      <c r="AO560" s="2" t="str">
        <f t="shared" si="382"/>
        <v>BBW</v>
      </c>
      <c r="AP560" s="2" t="str">
        <f t="shared" si="353"/>
        <v>PJD8B-F26600-BBW</v>
      </c>
      <c r="AQ560" s="2" t="s">
        <v>1672</v>
      </c>
      <c r="AR560" s="2" t="s">
        <v>1673</v>
      </c>
      <c r="AS560" s="2" t="s">
        <v>2164</v>
      </c>
      <c r="AT560" s="2" t="s">
        <v>2165</v>
      </c>
      <c r="AU560" s="2" t="s">
        <v>2128</v>
      </c>
      <c r="AV560" s="2" t="s">
        <v>2129</v>
      </c>
      <c r="AW560" s="2" t="s">
        <v>2559</v>
      </c>
      <c r="AX560" s="2" t="s">
        <v>2562</v>
      </c>
      <c r="AY560" s="2" t="s">
        <v>2108</v>
      </c>
      <c r="AZ560" s="2" t="s">
        <v>2124</v>
      </c>
      <c r="BA560" s="2" t="s">
        <v>2073</v>
      </c>
      <c r="BB560" s="29">
        <v>-35.33</v>
      </c>
      <c r="BC560" s="29">
        <v>-1.21</v>
      </c>
      <c r="BD560" s="29">
        <v>-0.8</v>
      </c>
      <c r="BE560" s="29">
        <v>0</v>
      </c>
      <c r="BF560" s="29">
        <v>0</v>
      </c>
      <c r="BG560" s="29">
        <v>-37.339999999999996</v>
      </c>
      <c r="BH560" s="29">
        <f t="shared" si="347"/>
        <v>0</v>
      </c>
      <c r="BI560" s="29">
        <f t="shared" si="348"/>
        <v>0</v>
      </c>
      <c r="BJ560" s="29">
        <f t="shared" si="354"/>
        <v>-37.339999999999996</v>
      </c>
      <c r="BK560" s="29">
        <f>BJ560/INDEX('EX-Rate'!A:I,MATCH('TT BoM '!BL560,'EX-Rate'!B:B,0),COLUMN('EX-Rate'!E:E))</f>
        <v>-5.3919238707250807</v>
      </c>
      <c r="BL560" s="2" t="s">
        <v>2109</v>
      </c>
      <c r="BM560" s="2" t="str">
        <f t="shared" si="381"/>
        <v>LP</v>
      </c>
      <c r="BN560" s="2" t="s">
        <v>2560</v>
      </c>
      <c r="BO560" s="2" t="s">
        <v>2561</v>
      </c>
      <c r="BQ560" s="29">
        <v>-432750</v>
      </c>
      <c r="BR560" s="29">
        <v>-432750</v>
      </c>
      <c r="BS560" s="29"/>
      <c r="BT560" s="29">
        <v>0</v>
      </c>
      <c r="BU560" s="29">
        <v>0</v>
      </c>
      <c r="BV560" s="29">
        <v>0</v>
      </c>
      <c r="CC560" s="29">
        <f t="shared" si="355"/>
        <v>0</v>
      </c>
      <c r="CD560" s="29">
        <f t="shared" si="356"/>
        <v>0</v>
      </c>
      <c r="CE560" s="29">
        <f t="shared" si="357"/>
        <v>0</v>
      </c>
      <c r="CF560" s="29">
        <f t="shared" si="358"/>
        <v>0</v>
      </c>
      <c r="CG560" s="29">
        <f t="shared" si="359"/>
        <v>0</v>
      </c>
      <c r="CH560" s="29">
        <f t="shared" si="360"/>
        <v>0</v>
      </c>
      <c r="CI560" s="29">
        <f t="shared" si="361"/>
        <v>-5.3919238707250807</v>
      </c>
      <c r="CJ560" s="29">
        <f t="shared" si="362"/>
        <v>-5.3919238707250807</v>
      </c>
      <c r="CK560" s="29">
        <f t="shared" si="363"/>
        <v>0</v>
      </c>
      <c r="CL560" s="29">
        <f t="shared" si="364"/>
        <v>0</v>
      </c>
      <c r="CM560" s="29">
        <f t="shared" si="365"/>
        <v>0</v>
      </c>
      <c r="CN560" s="29">
        <f t="shared" si="366"/>
        <v>0</v>
      </c>
      <c r="CO560" s="29">
        <f t="shared" si="367"/>
        <v>-5.3919238707250807</v>
      </c>
      <c r="CQ560" s="29">
        <f t="shared" si="368"/>
        <v>0</v>
      </c>
      <c r="CR560" s="29">
        <f t="shared" si="369"/>
        <v>0</v>
      </c>
      <c r="CS560" s="29">
        <f t="shared" si="370"/>
        <v>0</v>
      </c>
      <c r="CT560" s="29">
        <f t="shared" si="371"/>
        <v>0</v>
      </c>
      <c r="CU560" s="29">
        <f t="shared" si="372"/>
        <v>0</v>
      </c>
      <c r="CV560" s="29">
        <f t="shared" si="373"/>
        <v>0</v>
      </c>
      <c r="CW560" s="29">
        <f t="shared" si="374"/>
        <v>-37.339999999999996</v>
      </c>
      <c r="CX560" s="29">
        <f t="shared" si="375"/>
        <v>-37.339999999999996</v>
      </c>
      <c r="CY560" s="29">
        <f t="shared" si="376"/>
        <v>0</v>
      </c>
      <c r="CZ560" s="29">
        <f t="shared" si="377"/>
        <v>0</v>
      </c>
      <c r="DA560" s="29">
        <f t="shared" si="378"/>
        <v>0</v>
      </c>
      <c r="DB560" s="29">
        <f t="shared" si="379"/>
        <v>0</v>
      </c>
      <c r="DC560" s="29">
        <f t="shared" si="380"/>
        <v>-37.339999999999996</v>
      </c>
    </row>
    <row r="561" spans="11:107" s="2" customFormat="1">
      <c r="K561" s="17" t="s">
        <v>563</v>
      </c>
      <c r="L561" s="17" t="s">
        <v>603</v>
      </c>
      <c r="M561" s="17" t="s">
        <v>22</v>
      </c>
      <c r="N561" s="2" t="str">
        <f t="shared" si="385"/>
        <v>PJD8BF26601AA5BWG</v>
      </c>
      <c r="O561" s="2" t="str">
        <f t="shared" si="383"/>
        <v>AAW</v>
      </c>
      <c r="P561" s="2" t="str">
        <f t="shared" si="386"/>
        <v>PJD8B-F26601-AAW</v>
      </c>
      <c r="Q561" s="2" t="s">
        <v>3305</v>
      </c>
      <c r="R561" s="2" t="s">
        <v>3306</v>
      </c>
      <c r="S561" s="2" t="s">
        <v>2561</v>
      </c>
      <c r="T561" s="2">
        <v>1</v>
      </c>
      <c r="U561" s="2">
        <v>1</v>
      </c>
      <c r="V561" s="2">
        <v>1</v>
      </c>
      <c r="W561" s="2">
        <v>1</v>
      </c>
      <c r="X561" s="2">
        <v>1</v>
      </c>
      <c r="Y561" s="2">
        <v>1</v>
      </c>
      <c r="Z561" s="2" t="s">
        <v>1375</v>
      </c>
      <c r="AA561" s="2" t="s">
        <v>1375</v>
      </c>
      <c r="AB561" s="2">
        <v>1</v>
      </c>
      <c r="AC561" s="2">
        <v>1</v>
      </c>
      <c r="AD561" s="2">
        <v>1</v>
      </c>
      <c r="AE561" s="2">
        <v>1</v>
      </c>
      <c r="AF561" s="2" t="s">
        <v>1375</v>
      </c>
      <c r="AL561" s="2">
        <f t="shared" si="349"/>
        <v>1</v>
      </c>
      <c r="AM561" s="2" t="str">
        <f t="shared" si="350"/>
        <v>PJD8B</v>
      </c>
      <c r="AN561" s="2" t="str">
        <f t="shared" si="351"/>
        <v>F26601</v>
      </c>
      <c r="AO561" s="2" t="str">
        <f>TRIM(O561)</f>
        <v>AAW</v>
      </c>
      <c r="AP561" s="2" t="str">
        <f t="shared" si="353"/>
        <v>PJD8B-F26601-AAW</v>
      </c>
      <c r="AQ561" s="2" t="s">
        <v>1672</v>
      </c>
      <c r="AR561" s="2" t="s">
        <v>1676</v>
      </c>
      <c r="AU561" s="2" t="s">
        <v>2128</v>
      </c>
      <c r="AV561" s="2" t="s">
        <v>2129</v>
      </c>
      <c r="AY561" s="2" t="s">
        <v>2108</v>
      </c>
      <c r="AZ561" s="2" t="s">
        <v>2124</v>
      </c>
      <c r="BA561" s="2" t="s">
        <v>2073</v>
      </c>
      <c r="BB561" s="29">
        <v>-17.149999999999999</v>
      </c>
      <c r="BC561" s="29">
        <v>-1.21</v>
      </c>
      <c r="BD561" s="29">
        <v>-0.8</v>
      </c>
      <c r="BE561" s="29">
        <v>-0.8</v>
      </c>
      <c r="BF561" s="29">
        <v>0</v>
      </c>
      <c r="BG561" s="29">
        <v>-19.16</v>
      </c>
      <c r="BH561" s="29">
        <f t="shared" si="347"/>
        <v>0</v>
      </c>
      <c r="BI561" s="29">
        <f t="shared" si="348"/>
        <v>0</v>
      </c>
      <c r="BJ561" s="29">
        <f t="shared" si="354"/>
        <v>-19.16</v>
      </c>
      <c r="BK561" s="29">
        <f>BJ561/INDEX('EX-Rate'!A:I,MATCH('TT BoM '!BL561,'EX-Rate'!B:B,0),COLUMN('EX-Rate'!E:E))</f>
        <v>-2.766718301100497</v>
      </c>
      <c r="BL561" s="2" t="s">
        <v>2109</v>
      </c>
      <c r="BM561" s="2" t="str">
        <f t="shared" si="381"/>
        <v>LP</v>
      </c>
      <c r="BQ561" s="29">
        <v>0</v>
      </c>
      <c r="BR561" s="29">
        <v>0</v>
      </c>
      <c r="BS561" s="29"/>
      <c r="BT561" s="29">
        <v>0</v>
      </c>
      <c r="BU561" s="29">
        <v>0</v>
      </c>
      <c r="BV561" s="29">
        <v>0</v>
      </c>
      <c r="BW561" s="2">
        <v>0</v>
      </c>
      <c r="CC561" s="29">
        <f t="shared" si="355"/>
        <v>-2.766718301100497</v>
      </c>
      <c r="CD561" s="29">
        <f t="shared" si="356"/>
        <v>-2.766718301100497</v>
      </c>
      <c r="CE561" s="29">
        <f t="shared" si="357"/>
        <v>-2.766718301100497</v>
      </c>
      <c r="CF561" s="29">
        <f t="shared" si="358"/>
        <v>-2.766718301100497</v>
      </c>
      <c r="CG561" s="29">
        <f t="shared" si="359"/>
        <v>-2.766718301100497</v>
      </c>
      <c r="CH561" s="29">
        <f t="shared" si="360"/>
        <v>-2.766718301100497</v>
      </c>
      <c r="CI561" s="29">
        <f t="shared" si="361"/>
        <v>0</v>
      </c>
      <c r="CJ561" s="29">
        <f t="shared" si="362"/>
        <v>0</v>
      </c>
      <c r="CK561" s="29">
        <f t="shared" si="363"/>
        <v>-2.766718301100497</v>
      </c>
      <c r="CL561" s="29">
        <f t="shared" si="364"/>
        <v>-2.766718301100497</v>
      </c>
      <c r="CM561" s="29">
        <f t="shared" si="365"/>
        <v>-2.766718301100497</v>
      </c>
      <c r="CN561" s="29">
        <f t="shared" si="366"/>
        <v>-2.766718301100497</v>
      </c>
      <c r="CO561" s="29">
        <f t="shared" si="367"/>
        <v>0</v>
      </c>
      <c r="CQ561" s="29">
        <f t="shared" si="368"/>
        <v>-19.16</v>
      </c>
      <c r="CR561" s="29">
        <f t="shared" si="369"/>
        <v>-19.16</v>
      </c>
      <c r="CS561" s="29">
        <f t="shared" si="370"/>
        <v>-19.16</v>
      </c>
      <c r="CT561" s="29">
        <f t="shared" si="371"/>
        <v>-19.16</v>
      </c>
      <c r="CU561" s="29">
        <f t="shared" si="372"/>
        <v>-19.16</v>
      </c>
      <c r="CV561" s="29">
        <f t="shared" si="373"/>
        <v>-19.16</v>
      </c>
      <c r="CW561" s="29">
        <f t="shared" si="374"/>
        <v>0</v>
      </c>
      <c r="CX561" s="29">
        <f t="shared" si="375"/>
        <v>0</v>
      </c>
      <c r="CY561" s="29">
        <f t="shared" si="376"/>
        <v>-19.16</v>
      </c>
      <c r="CZ561" s="29">
        <f t="shared" si="377"/>
        <v>-19.16</v>
      </c>
      <c r="DA561" s="29">
        <f t="shared" si="378"/>
        <v>-19.16</v>
      </c>
      <c r="DB561" s="29">
        <f t="shared" si="379"/>
        <v>-19.16</v>
      </c>
      <c r="DC561" s="29">
        <f t="shared" si="380"/>
        <v>0</v>
      </c>
    </row>
    <row r="562" spans="11:107" s="2" customFormat="1">
      <c r="K562" s="17" t="s">
        <v>563</v>
      </c>
      <c r="L562" s="17" t="s">
        <v>603</v>
      </c>
      <c r="M562" s="17" t="s">
        <v>564</v>
      </c>
      <c r="N562" s="2" t="str">
        <f t="shared" si="385"/>
        <v>PJD8BF26601BB5BWG</v>
      </c>
      <c r="O562" s="2" t="str">
        <f t="shared" si="383"/>
        <v>BBW</v>
      </c>
      <c r="P562" s="2" t="str">
        <f t="shared" si="386"/>
        <v>PJD8B-F26601-BBW</v>
      </c>
      <c r="Q562" s="2" t="s">
        <v>3305</v>
      </c>
      <c r="R562" s="2" t="s">
        <v>3306</v>
      </c>
      <c r="S562" s="2" t="s">
        <v>2561</v>
      </c>
      <c r="T562" s="2" t="s">
        <v>1375</v>
      </c>
      <c r="U562" s="2" t="s">
        <v>1375</v>
      </c>
      <c r="V562" s="2" t="s">
        <v>1375</v>
      </c>
      <c r="W562" s="2" t="s">
        <v>1375</v>
      </c>
      <c r="X562" s="2" t="s">
        <v>1375</v>
      </c>
      <c r="Y562" s="2" t="s">
        <v>1375</v>
      </c>
      <c r="Z562" s="2">
        <v>1</v>
      </c>
      <c r="AA562" s="2">
        <v>1</v>
      </c>
      <c r="AB562" s="2" t="s">
        <v>1375</v>
      </c>
      <c r="AC562" s="2" t="s">
        <v>1375</v>
      </c>
      <c r="AD562" s="2" t="s">
        <v>1375</v>
      </c>
      <c r="AE562" s="2" t="s">
        <v>1375</v>
      </c>
      <c r="AF562" s="2">
        <v>1</v>
      </c>
      <c r="AL562" s="2">
        <f t="shared" si="349"/>
        <v>1</v>
      </c>
      <c r="AM562" s="2" t="str">
        <f t="shared" si="350"/>
        <v>PJD8B</v>
      </c>
      <c r="AN562" s="2" t="str">
        <f t="shared" si="351"/>
        <v>F26601</v>
      </c>
      <c r="AO562" s="2" t="str">
        <f t="shared" si="382"/>
        <v>BBW</v>
      </c>
      <c r="AP562" s="2" t="str">
        <f t="shared" si="353"/>
        <v>PJD8B-F26601-BBW</v>
      </c>
      <c r="AQ562" s="2" t="s">
        <v>1672</v>
      </c>
      <c r="AR562" s="2" t="s">
        <v>1673</v>
      </c>
      <c r="AS562" s="2" t="s">
        <v>2164</v>
      </c>
      <c r="AT562" s="2" t="s">
        <v>2165</v>
      </c>
      <c r="AU562" s="2" t="s">
        <v>2128</v>
      </c>
      <c r="AV562" s="2" t="s">
        <v>2129</v>
      </c>
      <c r="AW562" s="2" t="s">
        <v>2559</v>
      </c>
      <c r="AX562" s="2" t="s">
        <v>2575</v>
      </c>
      <c r="AY562" s="2" t="s">
        <v>2108</v>
      </c>
      <c r="AZ562" s="2" t="s">
        <v>2124</v>
      </c>
      <c r="BA562" s="2" t="s">
        <v>2073</v>
      </c>
      <c r="BB562" s="29">
        <v>-35.33</v>
      </c>
      <c r="BC562" s="29">
        <v>-1.21</v>
      </c>
      <c r="BD562" s="29">
        <v>-0.8</v>
      </c>
      <c r="BE562" s="29">
        <v>0</v>
      </c>
      <c r="BF562" s="29">
        <v>0</v>
      </c>
      <c r="BG562" s="29">
        <v>-37.339999999999996</v>
      </c>
      <c r="BH562" s="29">
        <f t="shared" si="347"/>
        <v>0</v>
      </c>
      <c r="BI562" s="29">
        <f t="shared" si="348"/>
        <v>0</v>
      </c>
      <c r="BJ562" s="29">
        <f t="shared" si="354"/>
        <v>-37.339999999999996</v>
      </c>
      <c r="BK562" s="29">
        <f>BJ562/INDEX('EX-Rate'!A:I,MATCH('TT BoM '!BL562,'EX-Rate'!B:B,0),COLUMN('EX-Rate'!E:E))</f>
        <v>-5.3919238707250807</v>
      </c>
      <c r="BL562" s="2" t="s">
        <v>2109</v>
      </c>
      <c r="BM562" s="2" t="str">
        <f t="shared" si="381"/>
        <v>LP</v>
      </c>
      <c r="BN562" s="2" t="s">
        <v>2560</v>
      </c>
      <c r="BO562" s="2" t="s">
        <v>2561</v>
      </c>
      <c r="BQ562" s="29">
        <v>-603250</v>
      </c>
      <c r="BR562" s="29">
        <v>-603250</v>
      </c>
      <c r="BS562" s="29"/>
      <c r="BT562" s="29">
        <v>0</v>
      </c>
      <c r="BU562" s="29">
        <v>0</v>
      </c>
      <c r="BV562" s="29">
        <v>0</v>
      </c>
      <c r="CC562" s="29">
        <f t="shared" si="355"/>
        <v>0</v>
      </c>
      <c r="CD562" s="29">
        <f t="shared" si="356"/>
        <v>0</v>
      </c>
      <c r="CE562" s="29">
        <f t="shared" si="357"/>
        <v>0</v>
      </c>
      <c r="CF562" s="29">
        <f t="shared" si="358"/>
        <v>0</v>
      </c>
      <c r="CG562" s="29">
        <f t="shared" si="359"/>
        <v>0</v>
      </c>
      <c r="CH562" s="29">
        <f t="shared" si="360"/>
        <v>0</v>
      </c>
      <c r="CI562" s="29">
        <f t="shared" si="361"/>
        <v>-5.3919238707250807</v>
      </c>
      <c r="CJ562" s="29">
        <f t="shared" si="362"/>
        <v>-5.3919238707250807</v>
      </c>
      <c r="CK562" s="29">
        <f t="shared" si="363"/>
        <v>0</v>
      </c>
      <c r="CL562" s="29">
        <f t="shared" si="364"/>
        <v>0</v>
      </c>
      <c r="CM562" s="29">
        <f t="shared" si="365"/>
        <v>0</v>
      </c>
      <c r="CN562" s="29">
        <f t="shared" si="366"/>
        <v>0</v>
      </c>
      <c r="CO562" s="29">
        <f t="shared" si="367"/>
        <v>-5.3919238707250807</v>
      </c>
      <c r="CQ562" s="29">
        <f t="shared" si="368"/>
        <v>0</v>
      </c>
      <c r="CR562" s="29">
        <f t="shared" si="369"/>
        <v>0</v>
      </c>
      <c r="CS562" s="29">
        <f t="shared" si="370"/>
        <v>0</v>
      </c>
      <c r="CT562" s="29">
        <f t="shared" si="371"/>
        <v>0</v>
      </c>
      <c r="CU562" s="29">
        <f t="shared" si="372"/>
        <v>0</v>
      </c>
      <c r="CV562" s="29">
        <f t="shared" si="373"/>
        <v>0</v>
      </c>
      <c r="CW562" s="29">
        <f t="shared" si="374"/>
        <v>-37.339999999999996</v>
      </c>
      <c r="CX562" s="29">
        <f t="shared" si="375"/>
        <v>-37.339999999999996</v>
      </c>
      <c r="CY562" s="29">
        <f t="shared" si="376"/>
        <v>0</v>
      </c>
      <c r="CZ562" s="29">
        <f t="shared" si="377"/>
        <v>0</v>
      </c>
      <c r="DA562" s="29">
        <f t="shared" si="378"/>
        <v>0</v>
      </c>
      <c r="DB562" s="29">
        <f t="shared" si="379"/>
        <v>0</v>
      </c>
      <c r="DC562" s="29">
        <f t="shared" si="380"/>
        <v>-37.339999999999996</v>
      </c>
    </row>
    <row r="563" spans="11:107" s="2" customFormat="1">
      <c r="K563" s="17" t="s">
        <v>18</v>
      </c>
      <c r="L563" s="17" t="s">
        <v>604</v>
      </c>
      <c r="M563" s="17" t="s">
        <v>56</v>
      </c>
      <c r="N563" s="2" t="str">
        <f t="shared" si="385"/>
        <v>ED8BF26880AB</v>
      </c>
      <c r="O563" s="2" t="str">
        <f t="shared" si="383"/>
        <v>AB</v>
      </c>
      <c r="P563" s="2" t="str">
        <f t="shared" si="386"/>
        <v>ED8B-F26880-AB</v>
      </c>
      <c r="Q563" s="2" t="s">
        <v>3307</v>
      </c>
      <c r="R563" s="2" t="s">
        <v>3306</v>
      </c>
      <c r="S563" s="2" t="s">
        <v>2378</v>
      </c>
      <c r="T563" s="2">
        <v>1</v>
      </c>
      <c r="U563" s="2">
        <v>1</v>
      </c>
      <c r="V563" s="2">
        <v>1</v>
      </c>
      <c r="W563" s="2">
        <v>1</v>
      </c>
      <c r="X563" s="2">
        <v>1</v>
      </c>
      <c r="Y563" s="2">
        <v>1</v>
      </c>
      <c r="Z563" s="2">
        <v>1</v>
      </c>
      <c r="AA563" s="2">
        <v>1</v>
      </c>
      <c r="AB563" s="2">
        <v>1</v>
      </c>
      <c r="AC563" s="2">
        <v>1</v>
      </c>
      <c r="AD563" s="2">
        <v>1</v>
      </c>
      <c r="AE563" s="2">
        <v>1</v>
      </c>
      <c r="AF563" s="2">
        <v>1</v>
      </c>
      <c r="AL563" s="2">
        <f t="shared" si="349"/>
        <v>1</v>
      </c>
      <c r="AM563" s="2" t="str">
        <f t="shared" si="350"/>
        <v>ED8B</v>
      </c>
      <c r="AN563" s="2" t="str">
        <f t="shared" si="351"/>
        <v>F26880</v>
      </c>
      <c r="AO563" s="2" t="str">
        <f t="shared" si="382"/>
        <v>AB</v>
      </c>
      <c r="AP563" s="2" t="str">
        <f t="shared" si="353"/>
        <v>ED8B-F26880-AB</v>
      </c>
      <c r="AQ563" s="2" t="s">
        <v>1672</v>
      </c>
      <c r="AR563" s="2" t="s">
        <v>1687</v>
      </c>
      <c r="AU563" s="2" t="s">
        <v>2630</v>
      </c>
      <c r="AV563" s="2" t="s">
        <v>2763</v>
      </c>
      <c r="AW563" s="2" t="s">
        <v>3711</v>
      </c>
      <c r="AY563" s="2" t="s">
        <v>1686</v>
      </c>
      <c r="AZ563" s="2" t="s">
        <v>2124</v>
      </c>
      <c r="BA563" s="2" t="s">
        <v>2073</v>
      </c>
      <c r="BB563" s="29"/>
      <c r="BC563" s="29"/>
      <c r="BD563" s="29"/>
      <c r="BE563" s="29"/>
      <c r="BF563" s="29"/>
      <c r="BG563" s="29">
        <v>-4.83</v>
      </c>
      <c r="BH563" s="29">
        <f t="shared" si="347"/>
        <v>0</v>
      </c>
      <c r="BI563" s="29">
        <f t="shared" si="348"/>
        <v>0</v>
      </c>
      <c r="BJ563" s="29">
        <f t="shared" si="354"/>
        <v>-4.83</v>
      </c>
      <c r="BK563" s="29">
        <f>BJ563/INDEX('EX-Rate'!A:I,MATCH('TT BoM '!BL563,'EX-Rate'!B:B,0),COLUMN('EX-Rate'!E:E))</f>
        <v>-0.69745560513128402</v>
      </c>
      <c r="BL563" s="2" t="s">
        <v>2109</v>
      </c>
      <c r="BM563" s="2" t="str">
        <f t="shared" si="381"/>
        <v>LP</v>
      </c>
      <c r="BN563" s="2" t="s">
        <v>3155</v>
      </c>
      <c r="BO563" s="2" t="s">
        <v>3156</v>
      </c>
      <c r="BQ563" s="29"/>
      <c r="BR563" s="29"/>
      <c r="BS563" s="29"/>
      <c r="BT563" s="29"/>
      <c r="BU563" s="29"/>
      <c r="BV563" s="29"/>
      <c r="CC563" s="29">
        <f t="shared" si="355"/>
        <v>-0.69745560513128402</v>
      </c>
      <c r="CD563" s="29">
        <f t="shared" si="356"/>
        <v>-0.69745560513128402</v>
      </c>
      <c r="CE563" s="29">
        <f t="shared" si="357"/>
        <v>-0.69745560513128402</v>
      </c>
      <c r="CF563" s="29">
        <f t="shared" si="358"/>
        <v>-0.69745560513128402</v>
      </c>
      <c r="CG563" s="29">
        <f t="shared" si="359"/>
        <v>-0.69745560513128402</v>
      </c>
      <c r="CH563" s="29">
        <f t="shared" si="360"/>
        <v>-0.69745560513128402</v>
      </c>
      <c r="CI563" s="29">
        <f t="shared" si="361"/>
        <v>-0.69745560513128402</v>
      </c>
      <c r="CJ563" s="29">
        <f t="shared" si="362"/>
        <v>-0.69745560513128402</v>
      </c>
      <c r="CK563" s="29">
        <f t="shared" si="363"/>
        <v>-0.69745560513128402</v>
      </c>
      <c r="CL563" s="29">
        <f t="shared" si="364"/>
        <v>-0.69745560513128402</v>
      </c>
      <c r="CM563" s="29">
        <f t="shared" si="365"/>
        <v>-0.69745560513128402</v>
      </c>
      <c r="CN563" s="29">
        <f t="shared" si="366"/>
        <v>-0.69745560513128402</v>
      </c>
      <c r="CO563" s="29">
        <f t="shared" si="367"/>
        <v>-0.69745560513128402</v>
      </c>
      <c r="CQ563" s="29">
        <f t="shared" si="368"/>
        <v>-4.83</v>
      </c>
      <c r="CR563" s="29">
        <f t="shared" si="369"/>
        <v>-4.83</v>
      </c>
      <c r="CS563" s="29">
        <f t="shared" si="370"/>
        <v>-4.83</v>
      </c>
      <c r="CT563" s="29">
        <f t="shared" si="371"/>
        <v>-4.83</v>
      </c>
      <c r="CU563" s="29">
        <f t="shared" si="372"/>
        <v>-4.83</v>
      </c>
      <c r="CV563" s="29">
        <f t="shared" si="373"/>
        <v>-4.83</v>
      </c>
      <c r="CW563" s="29">
        <f t="shared" si="374"/>
        <v>-4.83</v>
      </c>
      <c r="CX563" s="29">
        <f t="shared" si="375"/>
        <v>-4.83</v>
      </c>
      <c r="CY563" s="29">
        <f t="shared" si="376"/>
        <v>-4.83</v>
      </c>
      <c r="CZ563" s="29">
        <f t="shared" si="377"/>
        <v>-4.83</v>
      </c>
      <c r="DA563" s="29">
        <f t="shared" si="378"/>
        <v>-4.83</v>
      </c>
      <c r="DB563" s="29">
        <f t="shared" si="379"/>
        <v>-4.83</v>
      </c>
      <c r="DC563" s="29">
        <f t="shared" si="380"/>
        <v>-4.83</v>
      </c>
    </row>
    <row r="564" spans="11:107" s="2" customFormat="1">
      <c r="K564" s="17" t="s">
        <v>18</v>
      </c>
      <c r="L564" s="17" t="s">
        <v>605</v>
      </c>
      <c r="M564" s="17" t="s">
        <v>56</v>
      </c>
      <c r="N564" s="2" t="str">
        <f t="shared" si="385"/>
        <v>ED8BF26881AB</v>
      </c>
      <c r="O564" s="2" t="str">
        <f t="shared" si="383"/>
        <v>AB</v>
      </c>
      <c r="P564" s="2" t="str">
        <f t="shared" si="386"/>
        <v>ED8B-F26881-AB</v>
      </c>
      <c r="Q564" s="2" t="s">
        <v>3307</v>
      </c>
      <c r="R564" s="2" t="s">
        <v>3306</v>
      </c>
      <c r="S564" s="2" t="s">
        <v>2378</v>
      </c>
      <c r="T564" s="2">
        <v>1</v>
      </c>
      <c r="U564" s="2">
        <v>1</v>
      </c>
      <c r="V564" s="2">
        <v>1</v>
      </c>
      <c r="W564" s="2">
        <v>1</v>
      </c>
      <c r="X564" s="2">
        <v>1</v>
      </c>
      <c r="Y564" s="2">
        <v>1</v>
      </c>
      <c r="Z564" s="2">
        <v>1</v>
      </c>
      <c r="AA564" s="2">
        <v>1</v>
      </c>
      <c r="AB564" s="2">
        <v>1</v>
      </c>
      <c r="AC564" s="2">
        <v>1</v>
      </c>
      <c r="AD564" s="2">
        <v>1</v>
      </c>
      <c r="AE564" s="2">
        <v>1</v>
      </c>
      <c r="AF564" s="2">
        <v>1</v>
      </c>
      <c r="AL564" s="2">
        <f t="shared" si="349"/>
        <v>1</v>
      </c>
      <c r="AM564" s="2" t="str">
        <f t="shared" si="350"/>
        <v>ED8B</v>
      </c>
      <c r="AN564" s="2" t="str">
        <f t="shared" si="351"/>
        <v>F26881</v>
      </c>
      <c r="AO564" s="2" t="str">
        <f t="shared" si="382"/>
        <v>AB</v>
      </c>
      <c r="AP564" s="2" t="str">
        <f t="shared" si="353"/>
        <v>ED8B-F26881-AB</v>
      </c>
      <c r="AQ564" s="2" t="s">
        <v>1672</v>
      </c>
      <c r="AR564" s="2" t="s">
        <v>1687</v>
      </c>
      <c r="AU564" s="2" t="s">
        <v>2630</v>
      </c>
      <c r="AV564" s="2" t="s">
        <v>2763</v>
      </c>
      <c r="AW564" s="2" t="s">
        <v>3711</v>
      </c>
      <c r="AY564" s="2" t="s">
        <v>1686</v>
      </c>
      <c r="AZ564" s="2" t="s">
        <v>2124</v>
      </c>
      <c r="BA564" s="2" t="s">
        <v>2073</v>
      </c>
      <c r="BB564" s="29"/>
      <c r="BC564" s="29"/>
      <c r="BD564" s="29"/>
      <c r="BE564" s="29"/>
      <c r="BF564" s="29"/>
      <c r="BG564" s="29">
        <v>-4.83</v>
      </c>
      <c r="BH564" s="29">
        <f t="shared" si="347"/>
        <v>0</v>
      </c>
      <c r="BI564" s="29">
        <f t="shared" si="348"/>
        <v>0</v>
      </c>
      <c r="BJ564" s="29">
        <f t="shared" si="354"/>
        <v>-4.83</v>
      </c>
      <c r="BK564" s="29">
        <f>BJ564/INDEX('EX-Rate'!A:I,MATCH('TT BoM '!BL564,'EX-Rate'!B:B,0),COLUMN('EX-Rate'!E:E))</f>
        <v>-0.69745560513128402</v>
      </c>
      <c r="BL564" s="2" t="s">
        <v>2109</v>
      </c>
      <c r="BM564" s="2" t="str">
        <f t="shared" si="381"/>
        <v>LP</v>
      </c>
      <c r="BN564" s="2" t="s">
        <v>3155</v>
      </c>
      <c r="BO564" s="2" t="s">
        <v>3156</v>
      </c>
      <c r="BQ564" s="29"/>
      <c r="BR564" s="29"/>
      <c r="BS564" s="29"/>
      <c r="BT564" s="29"/>
      <c r="BU564" s="29"/>
      <c r="BV564" s="29"/>
      <c r="CC564" s="29">
        <f t="shared" si="355"/>
        <v>-0.69745560513128402</v>
      </c>
      <c r="CD564" s="29">
        <f t="shared" si="356"/>
        <v>-0.69745560513128402</v>
      </c>
      <c r="CE564" s="29">
        <f t="shared" si="357"/>
        <v>-0.69745560513128402</v>
      </c>
      <c r="CF564" s="29">
        <f t="shared" si="358"/>
        <v>-0.69745560513128402</v>
      </c>
      <c r="CG564" s="29">
        <f t="shared" si="359"/>
        <v>-0.69745560513128402</v>
      </c>
      <c r="CH564" s="29">
        <f t="shared" si="360"/>
        <v>-0.69745560513128402</v>
      </c>
      <c r="CI564" s="29">
        <f t="shared" si="361"/>
        <v>-0.69745560513128402</v>
      </c>
      <c r="CJ564" s="29">
        <f t="shared" si="362"/>
        <v>-0.69745560513128402</v>
      </c>
      <c r="CK564" s="29">
        <f t="shared" si="363"/>
        <v>-0.69745560513128402</v>
      </c>
      <c r="CL564" s="29">
        <f t="shared" si="364"/>
        <v>-0.69745560513128402</v>
      </c>
      <c r="CM564" s="29">
        <f t="shared" si="365"/>
        <v>-0.69745560513128402</v>
      </c>
      <c r="CN564" s="29">
        <f t="shared" si="366"/>
        <v>-0.69745560513128402</v>
      </c>
      <c r="CO564" s="29">
        <f t="shared" si="367"/>
        <v>-0.69745560513128402</v>
      </c>
      <c r="CQ564" s="29">
        <f t="shared" si="368"/>
        <v>-4.83</v>
      </c>
      <c r="CR564" s="29">
        <f t="shared" si="369"/>
        <v>-4.83</v>
      </c>
      <c r="CS564" s="29">
        <f t="shared" si="370"/>
        <v>-4.83</v>
      </c>
      <c r="CT564" s="29">
        <f t="shared" si="371"/>
        <v>-4.83</v>
      </c>
      <c r="CU564" s="29">
        <f t="shared" si="372"/>
        <v>-4.83</v>
      </c>
      <c r="CV564" s="29">
        <f t="shared" si="373"/>
        <v>-4.83</v>
      </c>
      <c r="CW564" s="29">
        <f t="shared" si="374"/>
        <v>-4.83</v>
      </c>
      <c r="CX564" s="29">
        <f t="shared" si="375"/>
        <v>-4.83</v>
      </c>
      <c r="CY564" s="29">
        <f t="shared" si="376"/>
        <v>-4.83</v>
      </c>
      <c r="CZ564" s="29">
        <f t="shared" si="377"/>
        <v>-4.83</v>
      </c>
      <c r="DA564" s="29">
        <f t="shared" si="378"/>
        <v>-4.83</v>
      </c>
      <c r="DB564" s="29">
        <f t="shared" si="379"/>
        <v>-4.83</v>
      </c>
      <c r="DC564" s="29">
        <f t="shared" si="380"/>
        <v>-4.83</v>
      </c>
    </row>
    <row r="565" spans="11:107" s="2" customFormat="1">
      <c r="K565" s="17" t="s">
        <v>18</v>
      </c>
      <c r="L565" s="17" t="s">
        <v>606</v>
      </c>
      <c r="M565" s="17" t="s">
        <v>121</v>
      </c>
      <c r="N565" s="2" t="str">
        <f t="shared" si="385"/>
        <v>ED8BF27000AE</v>
      </c>
      <c r="O565" s="2" t="str">
        <f t="shared" si="383"/>
        <v>AE</v>
      </c>
      <c r="P565" s="2" t="str">
        <f t="shared" si="386"/>
        <v>ED8B-F27000-AE</v>
      </c>
      <c r="Q565" s="2" t="s">
        <v>3305</v>
      </c>
      <c r="R565" s="2" t="s">
        <v>3306</v>
      </c>
      <c r="S565" s="2" t="s">
        <v>2769</v>
      </c>
      <c r="T565" s="2">
        <v>1</v>
      </c>
      <c r="U565" s="2">
        <v>1</v>
      </c>
      <c r="V565" s="2">
        <v>1</v>
      </c>
      <c r="W565" s="2">
        <v>1</v>
      </c>
      <c r="X565" s="2">
        <v>1</v>
      </c>
      <c r="Y565" s="2">
        <v>1</v>
      </c>
      <c r="Z565" s="2">
        <v>1</v>
      </c>
      <c r="AA565" s="2">
        <v>1</v>
      </c>
      <c r="AB565" s="2">
        <v>1</v>
      </c>
      <c r="AC565" s="2">
        <v>1</v>
      </c>
      <c r="AD565" s="2">
        <v>1</v>
      </c>
      <c r="AE565" s="2">
        <v>1</v>
      </c>
      <c r="AF565" s="2">
        <v>1</v>
      </c>
      <c r="AL565" s="2">
        <f t="shared" si="349"/>
        <v>1</v>
      </c>
      <c r="AM565" s="2" t="str">
        <f t="shared" si="350"/>
        <v>ED8B</v>
      </c>
      <c r="AN565" s="2" t="str">
        <f t="shared" si="351"/>
        <v>F27000</v>
      </c>
      <c r="AO565" s="2" t="str">
        <f t="shared" si="382"/>
        <v>AE</v>
      </c>
      <c r="AP565" s="2" t="str">
        <f t="shared" si="353"/>
        <v>ED8B-F27000-AE</v>
      </c>
      <c r="AQ565" s="2" t="s">
        <v>1672</v>
      </c>
      <c r="AR565" s="2" t="s">
        <v>1687</v>
      </c>
      <c r="AU565" s="2" t="s">
        <v>2564</v>
      </c>
      <c r="AV565" s="2" t="s">
        <v>2565</v>
      </c>
      <c r="AW565" s="2" t="s">
        <v>2566</v>
      </c>
      <c r="AY565" s="2" t="s">
        <v>1686</v>
      </c>
      <c r="AZ565" s="2" t="s">
        <v>2124</v>
      </c>
      <c r="BA565" s="2" t="s">
        <v>2073</v>
      </c>
      <c r="BB565" s="29"/>
      <c r="BC565" s="29"/>
      <c r="BD565" s="29"/>
      <c r="BE565" s="29"/>
      <c r="BF565" s="29"/>
      <c r="BG565" s="29">
        <v>-84.23</v>
      </c>
      <c r="BH565" s="29">
        <f t="shared" si="347"/>
        <v>0</v>
      </c>
      <c r="BI565" s="29">
        <f t="shared" si="348"/>
        <v>0</v>
      </c>
      <c r="BJ565" s="29">
        <f t="shared" si="354"/>
        <v>-84.23</v>
      </c>
      <c r="BK565" s="29">
        <f>BJ565/INDEX('EX-Rate'!A:I,MATCH('TT BoM '!BL565,'EX-Rate'!B:B,0),COLUMN('EX-Rate'!E:E))</f>
        <v>-12.162874869608292</v>
      </c>
      <c r="BL565" s="2" t="s">
        <v>2109</v>
      </c>
      <c r="BM565" s="2" t="str">
        <f t="shared" si="381"/>
        <v>LP</v>
      </c>
      <c r="BN565" s="2" t="s">
        <v>3159</v>
      </c>
      <c r="BO565" s="2" t="s">
        <v>2769</v>
      </c>
      <c r="BQ565" s="29"/>
      <c r="BR565" s="29"/>
      <c r="BS565" s="29"/>
      <c r="BT565" s="29"/>
      <c r="BU565" s="29"/>
      <c r="BV565" s="29"/>
      <c r="CC565" s="29">
        <f t="shared" si="355"/>
        <v>-12.162874869608292</v>
      </c>
      <c r="CD565" s="29">
        <f t="shared" si="356"/>
        <v>-12.162874869608292</v>
      </c>
      <c r="CE565" s="29">
        <f t="shared" si="357"/>
        <v>-12.162874869608292</v>
      </c>
      <c r="CF565" s="29">
        <f t="shared" si="358"/>
        <v>-12.162874869608292</v>
      </c>
      <c r="CG565" s="29">
        <f t="shared" si="359"/>
        <v>-12.162874869608292</v>
      </c>
      <c r="CH565" s="29">
        <f t="shared" si="360"/>
        <v>-12.162874869608292</v>
      </c>
      <c r="CI565" s="29">
        <f t="shared" si="361"/>
        <v>-12.162874869608292</v>
      </c>
      <c r="CJ565" s="29">
        <f t="shared" si="362"/>
        <v>-12.162874869608292</v>
      </c>
      <c r="CK565" s="29">
        <f t="shared" si="363"/>
        <v>-12.162874869608292</v>
      </c>
      <c r="CL565" s="29">
        <f t="shared" si="364"/>
        <v>-12.162874869608292</v>
      </c>
      <c r="CM565" s="29">
        <f t="shared" si="365"/>
        <v>-12.162874869608292</v>
      </c>
      <c r="CN565" s="29">
        <f t="shared" si="366"/>
        <v>-12.162874869608292</v>
      </c>
      <c r="CO565" s="29">
        <f t="shared" si="367"/>
        <v>-12.162874869608292</v>
      </c>
      <c r="CQ565" s="29">
        <f t="shared" si="368"/>
        <v>-84.23</v>
      </c>
      <c r="CR565" s="29">
        <f t="shared" si="369"/>
        <v>-84.23</v>
      </c>
      <c r="CS565" s="29">
        <f t="shared" si="370"/>
        <v>-84.23</v>
      </c>
      <c r="CT565" s="29">
        <f t="shared" si="371"/>
        <v>-84.23</v>
      </c>
      <c r="CU565" s="29">
        <f t="shared" si="372"/>
        <v>-84.23</v>
      </c>
      <c r="CV565" s="29">
        <f t="shared" si="373"/>
        <v>-84.23</v>
      </c>
      <c r="CW565" s="29">
        <f t="shared" si="374"/>
        <v>-84.23</v>
      </c>
      <c r="CX565" s="29">
        <f t="shared" si="375"/>
        <v>-84.23</v>
      </c>
      <c r="CY565" s="29">
        <f t="shared" si="376"/>
        <v>-84.23</v>
      </c>
      <c r="CZ565" s="29">
        <f t="shared" si="377"/>
        <v>-84.23</v>
      </c>
      <c r="DA565" s="29">
        <f t="shared" si="378"/>
        <v>-84.23</v>
      </c>
      <c r="DB565" s="29">
        <f t="shared" si="379"/>
        <v>-84.23</v>
      </c>
      <c r="DC565" s="29">
        <f t="shared" si="380"/>
        <v>-84.23</v>
      </c>
    </row>
    <row r="566" spans="11:107" s="2" customFormat="1">
      <c r="K566" s="17" t="s">
        <v>18</v>
      </c>
      <c r="L566" s="17" t="s">
        <v>607</v>
      </c>
      <c r="M566" s="17" t="s">
        <v>121</v>
      </c>
      <c r="N566" s="2" t="str">
        <f t="shared" si="385"/>
        <v>ED8BF27001AE</v>
      </c>
      <c r="O566" s="2" t="str">
        <f t="shared" si="383"/>
        <v>AE</v>
      </c>
      <c r="P566" s="2" t="str">
        <f t="shared" si="386"/>
        <v>ED8B-F27001-AE</v>
      </c>
      <c r="Q566" s="2" t="s">
        <v>3305</v>
      </c>
      <c r="R566" s="2" t="s">
        <v>3306</v>
      </c>
      <c r="S566" s="2" t="s">
        <v>2769</v>
      </c>
      <c r="T566" s="2">
        <v>1</v>
      </c>
      <c r="U566" s="2">
        <v>1</v>
      </c>
      <c r="V566" s="2">
        <v>1</v>
      </c>
      <c r="W566" s="2">
        <v>1</v>
      </c>
      <c r="X566" s="2">
        <v>1</v>
      </c>
      <c r="Y566" s="2">
        <v>1</v>
      </c>
      <c r="Z566" s="2">
        <v>1</v>
      </c>
      <c r="AA566" s="2">
        <v>1</v>
      </c>
      <c r="AB566" s="2">
        <v>1</v>
      </c>
      <c r="AC566" s="2">
        <v>1</v>
      </c>
      <c r="AD566" s="2">
        <v>1</v>
      </c>
      <c r="AE566" s="2">
        <v>1</v>
      </c>
      <c r="AF566" s="2">
        <v>1</v>
      </c>
      <c r="AL566" s="2">
        <f t="shared" si="349"/>
        <v>1</v>
      </c>
      <c r="AM566" s="2" t="str">
        <f t="shared" si="350"/>
        <v>ED8B</v>
      </c>
      <c r="AN566" s="2" t="str">
        <f t="shared" si="351"/>
        <v>F27001</v>
      </c>
      <c r="AO566" s="2" t="str">
        <f t="shared" si="382"/>
        <v>AE</v>
      </c>
      <c r="AP566" s="2" t="str">
        <f t="shared" si="353"/>
        <v>ED8B-F27001-AE</v>
      </c>
      <c r="AQ566" s="2" t="s">
        <v>1672</v>
      </c>
      <c r="AR566" s="2" t="s">
        <v>1687</v>
      </c>
      <c r="AU566" s="2" t="s">
        <v>2564</v>
      </c>
      <c r="AV566" s="2" t="s">
        <v>2565</v>
      </c>
      <c r="AW566" s="2" t="s">
        <v>2566</v>
      </c>
      <c r="AY566" s="2" t="s">
        <v>1686</v>
      </c>
      <c r="AZ566" s="2" t="s">
        <v>2124</v>
      </c>
      <c r="BA566" s="2" t="s">
        <v>2073</v>
      </c>
      <c r="BB566" s="29"/>
      <c r="BC566" s="29"/>
      <c r="BD566" s="29"/>
      <c r="BE566" s="29"/>
      <c r="BF566" s="29"/>
      <c r="BG566" s="29">
        <v>-84.23</v>
      </c>
      <c r="BH566" s="29">
        <f t="shared" si="347"/>
        <v>0</v>
      </c>
      <c r="BI566" s="29">
        <f t="shared" si="348"/>
        <v>0</v>
      </c>
      <c r="BJ566" s="29">
        <f t="shared" si="354"/>
        <v>-84.23</v>
      </c>
      <c r="BK566" s="29">
        <f>BJ566/INDEX('EX-Rate'!A:I,MATCH('TT BoM '!BL566,'EX-Rate'!B:B,0),COLUMN('EX-Rate'!E:E))</f>
        <v>-12.162874869608292</v>
      </c>
      <c r="BL566" s="2" t="s">
        <v>2109</v>
      </c>
      <c r="BM566" s="2" t="str">
        <f t="shared" si="381"/>
        <v>LP</v>
      </c>
      <c r="BN566" s="2" t="s">
        <v>3159</v>
      </c>
      <c r="BO566" s="2" t="s">
        <v>2769</v>
      </c>
      <c r="BQ566" s="29"/>
      <c r="BR566" s="29"/>
      <c r="BS566" s="29"/>
      <c r="BT566" s="29"/>
      <c r="BU566" s="29"/>
      <c r="BV566" s="29"/>
      <c r="CC566" s="29">
        <f t="shared" si="355"/>
        <v>-12.162874869608292</v>
      </c>
      <c r="CD566" s="29">
        <f t="shared" si="356"/>
        <v>-12.162874869608292</v>
      </c>
      <c r="CE566" s="29">
        <f t="shared" si="357"/>
        <v>-12.162874869608292</v>
      </c>
      <c r="CF566" s="29">
        <f t="shared" si="358"/>
        <v>-12.162874869608292</v>
      </c>
      <c r="CG566" s="29">
        <f t="shared" si="359"/>
        <v>-12.162874869608292</v>
      </c>
      <c r="CH566" s="29">
        <f t="shared" si="360"/>
        <v>-12.162874869608292</v>
      </c>
      <c r="CI566" s="29">
        <f t="shared" si="361"/>
        <v>-12.162874869608292</v>
      </c>
      <c r="CJ566" s="29">
        <f t="shared" si="362"/>
        <v>-12.162874869608292</v>
      </c>
      <c r="CK566" s="29">
        <f t="shared" si="363"/>
        <v>-12.162874869608292</v>
      </c>
      <c r="CL566" s="29">
        <f t="shared" si="364"/>
        <v>-12.162874869608292</v>
      </c>
      <c r="CM566" s="29">
        <f t="shared" si="365"/>
        <v>-12.162874869608292</v>
      </c>
      <c r="CN566" s="29">
        <f t="shared" si="366"/>
        <v>-12.162874869608292</v>
      </c>
      <c r="CO566" s="29">
        <f t="shared" si="367"/>
        <v>-12.162874869608292</v>
      </c>
      <c r="CQ566" s="29">
        <f t="shared" si="368"/>
        <v>-84.23</v>
      </c>
      <c r="CR566" s="29">
        <f t="shared" si="369"/>
        <v>-84.23</v>
      </c>
      <c r="CS566" s="29">
        <f t="shared" si="370"/>
        <v>-84.23</v>
      </c>
      <c r="CT566" s="29">
        <f t="shared" si="371"/>
        <v>-84.23</v>
      </c>
      <c r="CU566" s="29">
        <f t="shared" si="372"/>
        <v>-84.23</v>
      </c>
      <c r="CV566" s="29">
        <f t="shared" si="373"/>
        <v>-84.23</v>
      </c>
      <c r="CW566" s="29">
        <f t="shared" si="374"/>
        <v>-84.23</v>
      </c>
      <c r="CX566" s="29">
        <f t="shared" si="375"/>
        <v>-84.23</v>
      </c>
      <c r="CY566" s="29">
        <f t="shared" si="376"/>
        <v>-84.23</v>
      </c>
      <c r="CZ566" s="29">
        <f t="shared" si="377"/>
        <v>-84.23</v>
      </c>
      <c r="DA566" s="29">
        <f t="shared" si="378"/>
        <v>-84.23</v>
      </c>
      <c r="DB566" s="29">
        <f t="shared" si="379"/>
        <v>-84.23</v>
      </c>
      <c r="DC566" s="29">
        <f t="shared" si="380"/>
        <v>-84.23</v>
      </c>
    </row>
    <row r="567" spans="11:107" s="2" customFormat="1">
      <c r="K567" s="17" t="s">
        <v>18</v>
      </c>
      <c r="L567" s="17" t="s">
        <v>608</v>
      </c>
      <c r="M567" s="17" t="s">
        <v>45</v>
      </c>
      <c r="N567" s="2" t="str">
        <f t="shared" si="385"/>
        <v>ED8BF27200AC</v>
      </c>
      <c r="O567" s="2" t="str">
        <f t="shared" si="383"/>
        <v>AC</v>
      </c>
      <c r="P567" s="2" t="str">
        <f t="shared" si="386"/>
        <v>ED8B-F27200-AC</v>
      </c>
      <c r="Q567" s="2" t="s">
        <v>3305</v>
      </c>
      <c r="R567" s="2" t="s">
        <v>3306</v>
      </c>
      <c r="S567" s="2" t="s">
        <v>3161</v>
      </c>
      <c r="T567" s="2">
        <v>2</v>
      </c>
      <c r="U567" s="2">
        <v>2</v>
      </c>
      <c r="V567" s="2">
        <v>2</v>
      </c>
      <c r="W567" s="2">
        <v>2</v>
      </c>
      <c r="X567" s="2">
        <v>2</v>
      </c>
      <c r="Y567" s="2">
        <v>2</v>
      </c>
      <c r="Z567" s="2">
        <v>2</v>
      </c>
      <c r="AA567" s="2">
        <v>2</v>
      </c>
      <c r="AB567" s="2">
        <v>2</v>
      </c>
      <c r="AC567" s="2">
        <v>2</v>
      </c>
      <c r="AD567" s="2">
        <v>2</v>
      </c>
      <c r="AE567" s="2">
        <v>2</v>
      </c>
      <c r="AF567" s="2">
        <v>2</v>
      </c>
      <c r="AL567" s="2">
        <f t="shared" si="349"/>
        <v>1</v>
      </c>
      <c r="AM567" s="2" t="str">
        <f t="shared" si="350"/>
        <v>ED8B</v>
      </c>
      <c r="AN567" s="2" t="str">
        <f t="shared" si="351"/>
        <v>F27200</v>
      </c>
      <c r="AO567" s="2" t="str">
        <f t="shared" si="382"/>
        <v>AC</v>
      </c>
      <c r="AP567" s="2" t="str">
        <f t="shared" si="353"/>
        <v>ED8B-F27200-AC</v>
      </c>
      <c r="AQ567" s="2" t="s">
        <v>1672</v>
      </c>
      <c r="AR567" s="2" t="s">
        <v>1687</v>
      </c>
      <c r="AU567" s="2" t="s">
        <v>3722</v>
      </c>
      <c r="AV567" s="2" t="s">
        <v>3723</v>
      </c>
      <c r="AW567" s="2" t="s">
        <v>3724</v>
      </c>
      <c r="AY567" s="2" t="s">
        <v>1686</v>
      </c>
      <c r="AZ567" s="2" t="s">
        <v>2124</v>
      </c>
      <c r="BA567" s="2" t="s">
        <v>2073</v>
      </c>
      <c r="BB567" s="29"/>
      <c r="BC567" s="29"/>
      <c r="BD567" s="29"/>
      <c r="BE567" s="29"/>
      <c r="BF567" s="29"/>
      <c r="BG567" s="29">
        <v>-13.8</v>
      </c>
      <c r="BH567" s="29">
        <f t="shared" si="347"/>
        <v>0</v>
      </c>
      <c r="BI567" s="29">
        <f t="shared" si="348"/>
        <v>0</v>
      </c>
      <c r="BJ567" s="29">
        <f t="shared" si="354"/>
        <v>-13.8</v>
      </c>
      <c r="BK567" s="29">
        <f>BJ567/INDEX('EX-Rate'!A:I,MATCH('TT BoM '!BL567,'EX-Rate'!B:B,0),COLUMN('EX-Rate'!E:E))</f>
        <v>-1.9927303003750971</v>
      </c>
      <c r="BL567" s="2" t="s">
        <v>2109</v>
      </c>
      <c r="BM567" s="2" t="str">
        <f t="shared" si="381"/>
        <v>LP</v>
      </c>
      <c r="BN567" s="2" t="s">
        <v>3160</v>
      </c>
      <c r="BO567" s="2" t="s">
        <v>3161</v>
      </c>
      <c r="BQ567" s="29"/>
      <c r="BR567" s="29"/>
      <c r="BS567" s="29"/>
      <c r="BT567" s="29"/>
      <c r="BU567" s="29"/>
      <c r="BV567" s="29"/>
      <c r="CC567" s="29">
        <f t="shared" si="355"/>
        <v>-3.9854606007501943</v>
      </c>
      <c r="CD567" s="29">
        <f t="shared" si="356"/>
        <v>-3.9854606007501943</v>
      </c>
      <c r="CE567" s="29">
        <f t="shared" si="357"/>
        <v>-3.9854606007501943</v>
      </c>
      <c r="CF567" s="29">
        <f t="shared" si="358"/>
        <v>-3.9854606007501943</v>
      </c>
      <c r="CG567" s="29">
        <f t="shared" si="359"/>
        <v>-3.9854606007501943</v>
      </c>
      <c r="CH567" s="29">
        <f t="shared" si="360"/>
        <v>-3.9854606007501943</v>
      </c>
      <c r="CI567" s="29">
        <f t="shared" si="361"/>
        <v>-3.9854606007501943</v>
      </c>
      <c r="CJ567" s="29">
        <f t="shared" si="362"/>
        <v>-3.9854606007501943</v>
      </c>
      <c r="CK567" s="29">
        <f t="shared" si="363"/>
        <v>-3.9854606007501943</v>
      </c>
      <c r="CL567" s="29">
        <f t="shared" si="364"/>
        <v>-3.9854606007501943</v>
      </c>
      <c r="CM567" s="29">
        <f t="shared" si="365"/>
        <v>-3.9854606007501943</v>
      </c>
      <c r="CN567" s="29">
        <f t="shared" si="366"/>
        <v>-3.9854606007501943</v>
      </c>
      <c r="CO567" s="29">
        <f t="shared" si="367"/>
        <v>-3.9854606007501943</v>
      </c>
      <c r="CQ567" s="29">
        <f t="shared" si="368"/>
        <v>-27.6</v>
      </c>
      <c r="CR567" s="29">
        <f t="shared" si="369"/>
        <v>-27.6</v>
      </c>
      <c r="CS567" s="29">
        <f t="shared" si="370"/>
        <v>-27.6</v>
      </c>
      <c r="CT567" s="29">
        <f t="shared" si="371"/>
        <v>-27.6</v>
      </c>
      <c r="CU567" s="29">
        <f t="shared" si="372"/>
        <v>-27.6</v>
      </c>
      <c r="CV567" s="29">
        <f t="shared" si="373"/>
        <v>-27.6</v>
      </c>
      <c r="CW567" s="29">
        <f t="shared" si="374"/>
        <v>-27.6</v>
      </c>
      <c r="CX567" s="29">
        <f t="shared" si="375"/>
        <v>-27.6</v>
      </c>
      <c r="CY567" s="29">
        <f t="shared" si="376"/>
        <v>-27.6</v>
      </c>
      <c r="CZ567" s="29">
        <f t="shared" si="377"/>
        <v>-27.6</v>
      </c>
      <c r="DA567" s="29">
        <f t="shared" si="378"/>
        <v>-27.6</v>
      </c>
      <c r="DB567" s="29">
        <f t="shared" si="379"/>
        <v>-27.6</v>
      </c>
      <c r="DC567" s="29">
        <f t="shared" si="380"/>
        <v>-27.6</v>
      </c>
    </row>
    <row r="568" spans="11:107" s="2" customFormat="1">
      <c r="K568" s="17" t="s">
        <v>18</v>
      </c>
      <c r="L568" s="17" t="s">
        <v>609</v>
      </c>
      <c r="M568" s="17" t="s">
        <v>20</v>
      </c>
      <c r="N568" s="2" t="str">
        <f t="shared" si="385"/>
        <v>ED8BF27276AA</v>
      </c>
      <c r="O568" s="2" t="str">
        <f t="shared" si="383"/>
        <v>AA</v>
      </c>
      <c r="P568" s="2" t="str">
        <f t="shared" si="386"/>
        <v>ED8B-F27276-AA</v>
      </c>
      <c r="Q568" s="2" t="s">
        <v>3305</v>
      </c>
      <c r="R568" s="2" t="s">
        <v>3306</v>
      </c>
      <c r="S568" s="2" t="s">
        <v>3327</v>
      </c>
      <c r="T568" s="2">
        <v>1</v>
      </c>
      <c r="U568" s="2">
        <v>1</v>
      </c>
      <c r="V568" s="2">
        <v>1</v>
      </c>
      <c r="W568" s="2">
        <v>1</v>
      </c>
      <c r="X568" s="2">
        <v>1</v>
      </c>
      <c r="Y568" s="2">
        <v>1</v>
      </c>
      <c r="Z568" s="2">
        <v>1</v>
      </c>
      <c r="AA568" s="2">
        <v>1</v>
      </c>
      <c r="AB568" s="2">
        <v>1</v>
      </c>
      <c r="AC568" s="2">
        <v>1</v>
      </c>
      <c r="AD568" s="2">
        <v>1</v>
      </c>
      <c r="AE568" s="2">
        <v>1</v>
      </c>
      <c r="AF568" s="2">
        <v>1</v>
      </c>
      <c r="AL568" s="2">
        <f t="shared" si="349"/>
        <v>1</v>
      </c>
      <c r="AM568" s="2" t="str">
        <f t="shared" si="350"/>
        <v>ED8B</v>
      </c>
      <c r="AN568" s="2" t="str">
        <f t="shared" si="351"/>
        <v>F27276</v>
      </c>
      <c r="AO568" s="2" t="str">
        <f t="shared" si="382"/>
        <v>AA</v>
      </c>
      <c r="AP568" s="2" t="str">
        <f t="shared" si="353"/>
        <v>ED8B-F27276-AA</v>
      </c>
      <c r="AQ568" s="2" t="s">
        <v>1672</v>
      </c>
      <c r="AR568" s="2" t="s">
        <v>1687</v>
      </c>
      <c r="AU568" s="2" t="s">
        <v>2630</v>
      </c>
      <c r="AV568" s="2" t="s">
        <v>2763</v>
      </c>
      <c r="AW568" s="2" t="s">
        <v>3711</v>
      </c>
      <c r="AY568" s="2" t="s">
        <v>1686</v>
      </c>
      <c r="AZ568" s="2" t="s">
        <v>2124</v>
      </c>
      <c r="BA568" s="2" t="s">
        <v>2073</v>
      </c>
      <c r="BB568" s="29"/>
      <c r="BC568" s="29"/>
      <c r="BD568" s="29"/>
      <c r="BE568" s="29"/>
      <c r="BF568" s="29"/>
      <c r="BG568" s="29">
        <v>-3.57</v>
      </c>
      <c r="BH568" s="29">
        <f t="shared" si="347"/>
        <v>0</v>
      </c>
      <c r="BI568" s="29">
        <f t="shared" si="348"/>
        <v>0</v>
      </c>
      <c r="BJ568" s="29">
        <f t="shared" si="354"/>
        <v>-3.57</v>
      </c>
      <c r="BK568" s="29">
        <f>BJ568/INDEX('EX-Rate'!A:I,MATCH('TT BoM '!BL568,'EX-Rate'!B:B,0),COLUMN('EX-Rate'!E:E))</f>
        <v>-0.51551066466225337</v>
      </c>
      <c r="BL568" s="2" t="s">
        <v>2109</v>
      </c>
      <c r="BM568" s="2" t="str">
        <f t="shared" si="381"/>
        <v>LP</v>
      </c>
      <c r="BN568" s="2" t="s">
        <v>3138</v>
      </c>
      <c r="BO568" s="2" t="s">
        <v>3139</v>
      </c>
      <c r="BQ568" s="29"/>
      <c r="BR568" s="29"/>
      <c r="BS568" s="29"/>
      <c r="BT568" s="29"/>
      <c r="BU568" s="29"/>
      <c r="BV568" s="29"/>
      <c r="CC568" s="29">
        <f t="shared" si="355"/>
        <v>-0.51551066466225337</v>
      </c>
      <c r="CD568" s="29">
        <f t="shared" si="356"/>
        <v>-0.51551066466225337</v>
      </c>
      <c r="CE568" s="29">
        <f t="shared" si="357"/>
        <v>-0.51551066466225337</v>
      </c>
      <c r="CF568" s="29">
        <f t="shared" si="358"/>
        <v>-0.51551066466225337</v>
      </c>
      <c r="CG568" s="29">
        <f t="shared" si="359"/>
        <v>-0.51551066466225337</v>
      </c>
      <c r="CH568" s="29">
        <f t="shared" si="360"/>
        <v>-0.51551066466225337</v>
      </c>
      <c r="CI568" s="29">
        <f t="shared" si="361"/>
        <v>-0.51551066466225337</v>
      </c>
      <c r="CJ568" s="29">
        <f t="shared" si="362"/>
        <v>-0.51551066466225337</v>
      </c>
      <c r="CK568" s="29">
        <f t="shared" si="363"/>
        <v>-0.51551066466225337</v>
      </c>
      <c r="CL568" s="29">
        <f t="shared" si="364"/>
        <v>-0.51551066466225337</v>
      </c>
      <c r="CM568" s="29">
        <f t="shared" si="365"/>
        <v>-0.51551066466225337</v>
      </c>
      <c r="CN568" s="29">
        <f t="shared" si="366"/>
        <v>-0.51551066466225337</v>
      </c>
      <c r="CO568" s="29">
        <f t="shared" si="367"/>
        <v>-0.51551066466225337</v>
      </c>
      <c r="CQ568" s="29">
        <f t="shared" si="368"/>
        <v>-3.57</v>
      </c>
      <c r="CR568" s="29">
        <f t="shared" si="369"/>
        <v>-3.57</v>
      </c>
      <c r="CS568" s="29">
        <f t="shared" si="370"/>
        <v>-3.57</v>
      </c>
      <c r="CT568" s="29">
        <f t="shared" si="371"/>
        <v>-3.57</v>
      </c>
      <c r="CU568" s="29">
        <f t="shared" si="372"/>
        <v>-3.57</v>
      </c>
      <c r="CV568" s="29">
        <f t="shared" si="373"/>
        <v>-3.57</v>
      </c>
      <c r="CW568" s="29">
        <f t="shared" si="374"/>
        <v>-3.57</v>
      </c>
      <c r="CX568" s="29">
        <f t="shared" si="375"/>
        <v>-3.57</v>
      </c>
      <c r="CY568" s="29">
        <f t="shared" si="376"/>
        <v>-3.57</v>
      </c>
      <c r="CZ568" s="29">
        <f t="shared" si="377"/>
        <v>-3.57</v>
      </c>
      <c r="DA568" s="29">
        <f t="shared" si="378"/>
        <v>-3.57</v>
      </c>
      <c r="DB568" s="29">
        <f t="shared" si="379"/>
        <v>-3.57</v>
      </c>
      <c r="DC568" s="29">
        <f t="shared" si="380"/>
        <v>-3.57</v>
      </c>
    </row>
    <row r="569" spans="11:107" s="2" customFormat="1">
      <c r="K569" s="17" t="s">
        <v>18</v>
      </c>
      <c r="L569" s="17" t="s">
        <v>610</v>
      </c>
      <c r="M569" s="17" t="s">
        <v>20</v>
      </c>
      <c r="N569" s="2" t="str">
        <f t="shared" si="385"/>
        <v>ED8BF27277AA</v>
      </c>
      <c r="O569" s="2" t="str">
        <f t="shared" si="383"/>
        <v>AA</v>
      </c>
      <c r="P569" s="2" t="str">
        <f t="shared" si="386"/>
        <v>ED8B-F27277-AA</v>
      </c>
      <c r="Q569" s="2" t="s">
        <v>3305</v>
      </c>
      <c r="R569" s="2" t="s">
        <v>3306</v>
      </c>
      <c r="S569" s="2" t="s">
        <v>3327</v>
      </c>
      <c r="T569" s="2">
        <v>1</v>
      </c>
      <c r="U569" s="2">
        <v>1</v>
      </c>
      <c r="V569" s="2">
        <v>1</v>
      </c>
      <c r="W569" s="2">
        <v>1</v>
      </c>
      <c r="X569" s="2">
        <v>1</v>
      </c>
      <c r="Y569" s="2">
        <v>1</v>
      </c>
      <c r="Z569" s="2">
        <v>1</v>
      </c>
      <c r="AA569" s="2">
        <v>1</v>
      </c>
      <c r="AB569" s="2">
        <v>1</v>
      </c>
      <c r="AC569" s="2">
        <v>1</v>
      </c>
      <c r="AD569" s="2">
        <v>1</v>
      </c>
      <c r="AE569" s="2">
        <v>1</v>
      </c>
      <c r="AF569" s="2">
        <v>1</v>
      </c>
      <c r="AL569" s="2">
        <f t="shared" si="349"/>
        <v>1</v>
      </c>
      <c r="AM569" s="2" t="str">
        <f t="shared" si="350"/>
        <v>ED8B</v>
      </c>
      <c r="AN569" s="2" t="str">
        <f t="shared" si="351"/>
        <v>F27277</v>
      </c>
      <c r="AO569" s="2" t="str">
        <f t="shared" si="382"/>
        <v>AA</v>
      </c>
      <c r="AP569" s="2" t="str">
        <f t="shared" si="353"/>
        <v>ED8B-F27277-AA</v>
      </c>
      <c r="AQ569" s="2" t="s">
        <v>1672</v>
      </c>
      <c r="AR569" s="2" t="s">
        <v>1687</v>
      </c>
      <c r="AU569" s="2" t="s">
        <v>2630</v>
      </c>
      <c r="AV569" s="2" t="s">
        <v>2763</v>
      </c>
      <c r="AW569" s="2" t="s">
        <v>3711</v>
      </c>
      <c r="AY569" s="2" t="s">
        <v>1686</v>
      </c>
      <c r="AZ569" s="2" t="s">
        <v>2124</v>
      </c>
      <c r="BA569" s="2" t="s">
        <v>2073</v>
      </c>
      <c r="BB569" s="29"/>
      <c r="BC569" s="29"/>
      <c r="BD569" s="29"/>
      <c r="BE569" s="29"/>
      <c r="BF569" s="29"/>
      <c r="BG569" s="29">
        <v>-3.57</v>
      </c>
      <c r="BH569" s="29">
        <f t="shared" si="347"/>
        <v>0</v>
      </c>
      <c r="BI569" s="29">
        <f t="shared" si="348"/>
        <v>0</v>
      </c>
      <c r="BJ569" s="29">
        <f t="shared" si="354"/>
        <v>-3.57</v>
      </c>
      <c r="BK569" s="29">
        <f>BJ569/INDEX('EX-Rate'!A:I,MATCH('TT BoM '!BL569,'EX-Rate'!B:B,0),COLUMN('EX-Rate'!E:E))</f>
        <v>-0.51551066466225337</v>
      </c>
      <c r="BL569" s="2" t="s">
        <v>2109</v>
      </c>
      <c r="BM569" s="2" t="str">
        <f t="shared" si="381"/>
        <v>LP</v>
      </c>
      <c r="BN569" s="2" t="s">
        <v>3138</v>
      </c>
      <c r="BO569" s="2" t="s">
        <v>3139</v>
      </c>
      <c r="BQ569" s="29"/>
      <c r="BR569" s="29"/>
      <c r="BS569" s="29"/>
      <c r="BT569" s="29"/>
      <c r="BU569" s="29"/>
      <c r="BV569" s="29"/>
      <c r="CC569" s="29">
        <f t="shared" si="355"/>
        <v>-0.51551066466225337</v>
      </c>
      <c r="CD569" s="29">
        <f t="shared" si="356"/>
        <v>-0.51551066466225337</v>
      </c>
      <c r="CE569" s="29">
        <f t="shared" si="357"/>
        <v>-0.51551066466225337</v>
      </c>
      <c r="CF569" s="29">
        <f t="shared" si="358"/>
        <v>-0.51551066466225337</v>
      </c>
      <c r="CG569" s="29">
        <f t="shared" si="359"/>
        <v>-0.51551066466225337</v>
      </c>
      <c r="CH569" s="29">
        <f t="shared" si="360"/>
        <v>-0.51551066466225337</v>
      </c>
      <c r="CI569" s="29">
        <f t="shared" si="361"/>
        <v>-0.51551066466225337</v>
      </c>
      <c r="CJ569" s="29">
        <f t="shared" si="362"/>
        <v>-0.51551066466225337</v>
      </c>
      <c r="CK569" s="29">
        <f t="shared" si="363"/>
        <v>-0.51551066466225337</v>
      </c>
      <c r="CL569" s="29">
        <f t="shared" si="364"/>
        <v>-0.51551066466225337</v>
      </c>
      <c r="CM569" s="29">
        <f t="shared" si="365"/>
        <v>-0.51551066466225337</v>
      </c>
      <c r="CN569" s="29">
        <f t="shared" si="366"/>
        <v>-0.51551066466225337</v>
      </c>
      <c r="CO569" s="29">
        <f t="shared" si="367"/>
        <v>-0.51551066466225337</v>
      </c>
      <c r="CQ569" s="29">
        <f t="shared" si="368"/>
        <v>-3.57</v>
      </c>
      <c r="CR569" s="29">
        <f t="shared" si="369"/>
        <v>-3.57</v>
      </c>
      <c r="CS569" s="29">
        <f t="shared" si="370"/>
        <v>-3.57</v>
      </c>
      <c r="CT569" s="29">
        <f t="shared" si="371"/>
        <v>-3.57</v>
      </c>
      <c r="CU569" s="29">
        <f t="shared" si="372"/>
        <v>-3.57</v>
      </c>
      <c r="CV569" s="29">
        <f t="shared" si="373"/>
        <v>-3.57</v>
      </c>
      <c r="CW569" s="29">
        <f t="shared" si="374"/>
        <v>-3.57</v>
      </c>
      <c r="CX569" s="29">
        <f t="shared" si="375"/>
        <v>-3.57</v>
      </c>
      <c r="CY569" s="29">
        <f t="shared" si="376"/>
        <v>-3.57</v>
      </c>
      <c r="CZ569" s="29">
        <f t="shared" si="377"/>
        <v>-3.57</v>
      </c>
      <c r="DA569" s="29">
        <f t="shared" si="378"/>
        <v>-3.57</v>
      </c>
      <c r="DB569" s="29">
        <f t="shared" si="379"/>
        <v>-3.57</v>
      </c>
      <c r="DC569" s="29">
        <f t="shared" si="380"/>
        <v>-3.57</v>
      </c>
    </row>
    <row r="570" spans="11:107" s="2" customFormat="1">
      <c r="K570" s="17" t="s">
        <v>18</v>
      </c>
      <c r="L570" s="17" t="s">
        <v>611</v>
      </c>
      <c r="M570" s="17" t="s">
        <v>570</v>
      </c>
      <c r="N570" s="2" t="str">
        <f t="shared" si="385"/>
        <v>ED8BF27406AH3JM4</v>
      </c>
      <c r="O570" s="2" t="str">
        <f t="shared" si="383"/>
        <v>AHW</v>
      </c>
      <c r="P570" s="2" t="str">
        <f t="shared" si="386"/>
        <v>ED8B-F27406-AHW</v>
      </c>
      <c r="Q570" s="2" t="s">
        <v>3307</v>
      </c>
      <c r="R570" s="2" t="s">
        <v>3306</v>
      </c>
      <c r="S570" s="2" t="s">
        <v>3163</v>
      </c>
      <c r="T570" s="2">
        <v>1</v>
      </c>
      <c r="U570" s="2">
        <v>1</v>
      </c>
      <c r="V570" s="2" t="s">
        <v>1375</v>
      </c>
      <c r="W570" s="2" t="s">
        <v>1375</v>
      </c>
      <c r="X570" s="2" t="s">
        <v>1375</v>
      </c>
      <c r="Y570" s="2" t="s">
        <v>1375</v>
      </c>
      <c r="Z570" s="2" t="s">
        <v>1375</v>
      </c>
      <c r="AA570" s="2" t="s">
        <v>1375</v>
      </c>
      <c r="AB570" s="2">
        <v>1</v>
      </c>
      <c r="AC570" s="2">
        <v>1</v>
      </c>
      <c r="AD570" s="2" t="s">
        <v>1375</v>
      </c>
      <c r="AE570" s="2" t="s">
        <v>1375</v>
      </c>
      <c r="AF570" s="2" t="s">
        <v>1375</v>
      </c>
      <c r="AL570" s="2">
        <f t="shared" si="349"/>
        <v>1</v>
      </c>
      <c r="AM570" s="2" t="str">
        <f t="shared" si="350"/>
        <v>ED8B</v>
      </c>
      <c r="AN570" s="2" t="str">
        <f t="shared" si="351"/>
        <v>F27406</v>
      </c>
      <c r="AO570" s="2" t="str">
        <f t="shared" si="382"/>
        <v>AHW</v>
      </c>
      <c r="AP570" s="2" t="str">
        <f t="shared" si="353"/>
        <v>ED8B-F27406-AHW</v>
      </c>
      <c r="AQ570" s="2" t="s">
        <v>1672</v>
      </c>
      <c r="AR570" s="2" t="s">
        <v>1687</v>
      </c>
      <c r="AU570" s="2" t="s">
        <v>2147</v>
      </c>
      <c r="AV570" s="2" t="s">
        <v>2148</v>
      </c>
      <c r="AW570" s="2" t="s">
        <v>2570</v>
      </c>
      <c r="AY570" s="2" t="s">
        <v>1686</v>
      </c>
      <c r="AZ570" s="2" t="s">
        <v>1646</v>
      </c>
      <c r="BA570" s="2" t="s">
        <v>2073</v>
      </c>
      <c r="BB570" s="29"/>
      <c r="BC570" s="29"/>
      <c r="BD570" s="29"/>
      <c r="BE570" s="29"/>
      <c r="BF570" s="29"/>
      <c r="BG570" s="29">
        <v>-98.09</v>
      </c>
      <c r="BH570" s="29">
        <f t="shared" si="347"/>
        <v>0</v>
      </c>
      <c r="BI570" s="29">
        <f t="shared" si="348"/>
        <v>0</v>
      </c>
      <c r="BJ570" s="29">
        <f t="shared" si="354"/>
        <v>-98.09</v>
      </c>
      <c r="BK570" s="29">
        <f>BJ570/INDEX('EX-Rate'!A:I,MATCH('TT BoM '!BL570,'EX-Rate'!B:B,0),COLUMN('EX-Rate'!E:E))</f>
        <v>-14.164269214767629</v>
      </c>
      <c r="BL570" s="2" t="s">
        <v>2109</v>
      </c>
      <c r="BM570" s="2" t="str">
        <f t="shared" si="381"/>
        <v>LP</v>
      </c>
      <c r="BN570" s="2" t="s">
        <v>3162</v>
      </c>
      <c r="BO570" s="2" t="s">
        <v>3163</v>
      </c>
      <c r="BQ570" s="29"/>
      <c r="BR570" s="29"/>
      <c r="BS570" s="29"/>
      <c r="BT570" s="29"/>
      <c r="BU570" s="29"/>
      <c r="BV570" s="29"/>
      <c r="CC570" s="29">
        <f t="shared" si="355"/>
        <v>-14.164269214767629</v>
      </c>
      <c r="CD570" s="29">
        <f t="shared" si="356"/>
        <v>-14.164269214767629</v>
      </c>
      <c r="CE570" s="29">
        <f t="shared" si="357"/>
        <v>0</v>
      </c>
      <c r="CF570" s="29">
        <f t="shared" si="358"/>
        <v>0</v>
      </c>
      <c r="CG570" s="29">
        <f t="shared" si="359"/>
        <v>0</v>
      </c>
      <c r="CH570" s="29">
        <f t="shared" si="360"/>
        <v>0</v>
      </c>
      <c r="CI570" s="29">
        <f t="shared" si="361"/>
        <v>0</v>
      </c>
      <c r="CJ570" s="29">
        <f t="shared" si="362"/>
        <v>0</v>
      </c>
      <c r="CK570" s="29">
        <f t="shared" si="363"/>
        <v>-14.164269214767629</v>
      </c>
      <c r="CL570" s="29">
        <f t="shared" si="364"/>
        <v>-14.164269214767629</v>
      </c>
      <c r="CM570" s="29">
        <f t="shared" si="365"/>
        <v>0</v>
      </c>
      <c r="CN570" s="29">
        <f t="shared" si="366"/>
        <v>0</v>
      </c>
      <c r="CO570" s="29">
        <f t="shared" si="367"/>
        <v>0</v>
      </c>
      <c r="CQ570" s="29">
        <f t="shared" si="368"/>
        <v>-98.09</v>
      </c>
      <c r="CR570" s="29">
        <f t="shared" si="369"/>
        <v>-98.09</v>
      </c>
      <c r="CS570" s="29">
        <f t="shared" si="370"/>
        <v>0</v>
      </c>
      <c r="CT570" s="29">
        <f t="shared" si="371"/>
        <v>0</v>
      </c>
      <c r="CU570" s="29">
        <f t="shared" si="372"/>
        <v>0</v>
      </c>
      <c r="CV570" s="29">
        <f t="shared" si="373"/>
        <v>0</v>
      </c>
      <c r="CW570" s="29">
        <f t="shared" si="374"/>
        <v>0</v>
      </c>
      <c r="CX570" s="29">
        <f t="shared" si="375"/>
        <v>0</v>
      </c>
      <c r="CY570" s="29">
        <f t="shared" si="376"/>
        <v>-98.09</v>
      </c>
      <c r="CZ570" s="29">
        <f t="shared" si="377"/>
        <v>-98.09</v>
      </c>
      <c r="DA570" s="29">
        <f t="shared" si="378"/>
        <v>0</v>
      </c>
      <c r="DB570" s="29">
        <f t="shared" si="379"/>
        <v>0</v>
      </c>
      <c r="DC570" s="29">
        <f t="shared" si="380"/>
        <v>0</v>
      </c>
    </row>
    <row r="571" spans="11:107" s="2" customFormat="1">
      <c r="K571" s="17" t="s">
        <v>18</v>
      </c>
      <c r="L571" s="17" t="s">
        <v>611</v>
      </c>
      <c r="M571" s="17" t="s">
        <v>27</v>
      </c>
      <c r="N571" s="2" t="str">
        <f t="shared" si="385"/>
        <v>ED8BF27406BG3JM4</v>
      </c>
      <c r="O571" s="2" t="str">
        <f t="shared" si="383"/>
        <v>BGW</v>
      </c>
      <c r="P571" s="2" t="str">
        <f t="shared" si="386"/>
        <v>ED8B-F27406-BGW</v>
      </c>
      <c r="Q571" s="2" t="s">
        <v>3307</v>
      </c>
      <c r="R571" s="2" t="s">
        <v>3306</v>
      </c>
      <c r="S571" s="2" t="s">
        <v>3163</v>
      </c>
      <c r="T571" s="2" t="s">
        <v>1375</v>
      </c>
      <c r="U571" s="2" t="s">
        <v>1375</v>
      </c>
      <c r="V571" s="2">
        <v>1</v>
      </c>
      <c r="W571" s="2">
        <v>1</v>
      </c>
      <c r="X571" s="2">
        <v>1</v>
      </c>
      <c r="Y571" s="2">
        <v>1</v>
      </c>
      <c r="Z571" s="2" t="s">
        <v>1375</v>
      </c>
      <c r="AA571" s="2" t="s">
        <v>1375</v>
      </c>
      <c r="AB571" s="2" t="s">
        <v>1375</v>
      </c>
      <c r="AC571" s="2" t="s">
        <v>1375</v>
      </c>
      <c r="AD571" s="2">
        <v>1</v>
      </c>
      <c r="AE571" s="2">
        <v>1</v>
      </c>
      <c r="AF571" s="2" t="s">
        <v>1375</v>
      </c>
      <c r="AL571" s="2">
        <f t="shared" si="349"/>
        <v>1</v>
      </c>
      <c r="AM571" s="2" t="str">
        <f t="shared" si="350"/>
        <v>ED8B</v>
      </c>
      <c r="AN571" s="2" t="str">
        <f t="shared" si="351"/>
        <v>F27406</v>
      </c>
      <c r="AO571" s="2" t="str">
        <f t="shared" si="382"/>
        <v>BGW</v>
      </c>
      <c r="AP571" s="2" t="str">
        <f t="shared" si="353"/>
        <v>ED8B-F27406-BGW</v>
      </c>
      <c r="AQ571" s="2" t="s">
        <v>1672</v>
      </c>
      <c r="AR571" s="2" t="s">
        <v>1687</v>
      </c>
      <c r="AU571" s="2" t="s">
        <v>2147</v>
      </c>
      <c r="AV571" s="2" t="s">
        <v>2148</v>
      </c>
      <c r="AW571" s="2" t="s">
        <v>2570</v>
      </c>
      <c r="AY571" s="2" t="s">
        <v>1686</v>
      </c>
      <c r="AZ571" s="2" t="s">
        <v>1646</v>
      </c>
      <c r="BA571" s="2" t="s">
        <v>2073</v>
      </c>
      <c r="BB571" s="29"/>
      <c r="BC571" s="29"/>
      <c r="BD571" s="29"/>
      <c r="BE571" s="29"/>
      <c r="BF571" s="29"/>
      <c r="BG571" s="29">
        <v>-113.48</v>
      </c>
      <c r="BH571" s="29">
        <f t="shared" si="347"/>
        <v>0</v>
      </c>
      <c r="BI571" s="29">
        <f t="shared" si="348"/>
        <v>0</v>
      </c>
      <c r="BJ571" s="29">
        <f t="shared" si="354"/>
        <v>-113.48</v>
      </c>
      <c r="BK571" s="29">
        <f>BJ571/INDEX('EX-Rate'!A:I,MATCH('TT BoM '!BL571,'EX-Rate'!B:B,0),COLUMN('EX-Rate'!E:E))</f>
        <v>-16.386596701925075</v>
      </c>
      <c r="BL571" s="2" t="s">
        <v>2109</v>
      </c>
      <c r="BM571" s="2" t="str">
        <f t="shared" si="381"/>
        <v>LP</v>
      </c>
      <c r="BN571" s="2" t="s">
        <v>3162</v>
      </c>
      <c r="BO571" s="2" t="s">
        <v>3163</v>
      </c>
      <c r="BQ571" s="29"/>
      <c r="BR571" s="29"/>
      <c r="BS571" s="29"/>
      <c r="BT571" s="29"/>
      <c r="BU571" s="29"/>
      <c r="BV571" s="29"/>
      <c r="CC571" s="29">
        <f t="shared" si="355"/>
        <v>0</v>
      </c>
      <c r="CD571" s="29">
        <f t="shared" si="356"/>
        <v>0</v>
      </c>
      <c r="CE571" s="29">
        <f t="shared" si="357"/>
        <v>-16.386596701925075</v>
      </c>
      <c r="CF571" s="29">
        <f t="shared" si="358"/>
        <v>-16.386596701925075</v>
      </c>
      <c r="CG571" s="29">
        <f t="shared" si="359"/>
        <v>-16.386596701925075</v>
      </c>
      <c r="CH571" s="29">
        <f t="shared" si="360"/>
        <v>-16.386596701925075</v>
      </c>
      <c r="CI571" s="29">
        <f t="shared" si="361"/>
        <v>0</v>
      </c>
      <c r="CJ571" s="29">
        <f t="shared" si="362"/>
        <v>0</v>
      </c>
      <c r="CK571" s="29">
        <f t="shared" si="363"/>
        <v>0</v>
      </c>
      <c r="CL571" s="29">
        <f t="shared" si="364"/>
        <v>0</v>
      </c>
      <c r="CM571" s="29">
        <f t="shared" si="365"/>
        <v>-16.386596701925075</v>
      </c>
      <c r="CN571" s="29">
        <f t="shared" si="366"/>
        <v>-16.386596701925075</v>
      </c>
      <c r="CO571" s="29">
        <f t="shared" si="367"/>
        <v>0</v>
      </c>
      <c r="CQ571" s="29">
        <f t="shared" si="368"/>
        <v>0</v>
      </c>
      <c r="CR571" s="29">
        <f t="shared" si="369"/>
        <v>0</v>
      </c>
      <c r="CS571" s="29">
        <f t="shared" si="370"/>
        <v>-113.48</v>
      </c>
      <c r="CT571" s="29">
        <f t="shared" si="371"/>
        <v>-113.48</v>
      </c>
      <c r="CU571" s="29">
        <f t="shared" si="372"/>
        <v>-113.48</v>
      </c>
      <c r="CV571" s="29">
        <f t="shared" si="373"/>
        <v>-113.48</v>
      </c>
      <c r="CW571" s="29">
        <f t="shared" si="374"/>
        <v>0</v>
      </c>
      <c r="CX571" s="29">
        <f t="shared" si="375"/>
        <v>0</v>
      </c>
      <c r="CY571" s="29">
        <f t="shared" si="376"/>
        <v>0</v>
      </c>
      <c r="CZ571" s="29">
        <f t="shared" si="377"/>
        <v>0</v>
      </c>
      <c r="DA571" s="29">
        <f t="shared" si="378"/>
        <v>-113.48</v>
      </c>
      <c r="DB571" s="29">
        <f t="shared" si="379"/>
        <v>-113.48</v>
      </c>
      <c r="DC571" s="29">
        <f t="shared" si="380"/>
        <v>0</v>
      </c>
    </row>
    <row r="572" spans="11:107" s="2" customFormat="1">
      <c r="K572" s="17" t="s">
        <v>77</v>
      </c>
      <c r="L572" s="17" t="s">
        <v>611</v>
      </c>
      <c r="M572" s="17" t="s">
        <v>571</v>
      </c>
      <c r="N572" s="2" t="str">
        <f t="shared" si="385"/>
        <v>JD8BF27406AA3JM4</v>
      </c>
      <c r="O572" s="2" t="str">
        <f t="shared" si="383"/>
        <v>AAW</v>
      </c>
      <c r="P572" s="2" t="str">
        <f t="shared" si="386"/>
        <v>JD8B-F27406-AAW</v>
      </c>
      <c r="Q572" s="2" t="s">
        <v>3307</v>
      </c>
      <c r="R572" s="2" t="s">
        <v>3306</v>
      </c>
      <c r="S572" s="2" t="s">
        <v>3163</v>
      </c>
      <c r="T572" s="2" t="s">
        <v>1375</v>
      </c>
      <c r="U572" s="2" t="s">
        <v>1375</v>
      </c>
      <c r="V572" s="2" t="s">
        <v>1375</v>
      </c>
      <c r="W572" s="2" t="s">
        <v>1375</v>
      </c>
      <c r="X572" s="2" t="s">
        <v>1375</v>
      </c>
      <c r="Y572" s="2" t="s">
        <v>1375</v>
      </c>
      <c r="Z572" s="2">
        <v>1</v>
      </c>
      <c r="AA572" s="2">
        <v>1</v>
      </c>
      <c r="AB572" s="2" t="s">
        <v>1375</v>
      </c>
      <c r="AC572" s="2" t="s">
        <v>1375</v>
      </c>
      <c r="AD572" s="2" t="s">
        <v>1375</v>
      </c>
      <c r="AE572" s="2" t="s">
        <v>1375</v>
      </c>
      <c r="AF572" s="2">
        <v>1</v>
      </c>
      <c r="AL572" s="2">
        <f t="shared" si="349"/>
        <v>1</v>
      </c>
      <c r="AM572" s="16" t="s">
        <v>1551</v>
      </c>
      <c r="AN572" s="59" t="s">
        <v>1923</v>
      </c>
      <c r="AO572" s="16" t="s">
        <v>1916</v>
      </c>
      <c r="AP572" s="2" t="str">
        <f t="shared" si="353"/>
        <v>JD8B-F27406 -AAW</v>
      </c>
      <c r="AQ572" s="2" t="s">
        <v>1747</v>
      </c>
      <c r="AR572" s="2" t="s">
        <v>1754</v>
      </c>
      <c r="AS572" s="2">
        <v>0</v>
      </c>
      <c r="AT572" s="2" t="s">
        <v>2160</v>
      </c>
      <c r="AU572" s="2" t="s">
        <v>2147</v>
      </c>
      <c r="AV572" s="2" t="s">
        <v>2148</v>
      </c>
      <c r="AW572" s="2" t="s">
        <v>2570</v>
      </c>
      <c r="AX572" s="2">
        <v>0</v>
      </c>
      <c r="AY572" s="2" t="s">
        <v>2108</v>
      </c>
      <c r="AZ572" s="2" t="s">
        <v>1646</v>
      </c>
      <c r="BA572" s="2" t="s">
        <v>2073</v>
      </c>
      <c r="BB572" s="29">
        <v>-112.37</v>
      </c>
      <c r="BC572" s="29">
        <v>-0.19</v>
      </c>
      <c r="BD572" s="29">
        <v>-1.67</v>
      </c>
      <c r="BE572" s="29">
        <v>0</v>
      </c>
      <c r="BF572" s="29">
        <v>0</v>
      </c>
      <c r="BG572" s="29">
        <v>-114.23</v>
      </c>
      <c r="BH572" s="29">
        <f t="shared" si="347"/>
        <v>0</v>
      </c>
      <c r="BI572" s="29">
        <f t="shared" si="348"/>
        <v>0</v>
      </c>
      <c r="BJ572" s="29">
        <f t="shared" si="354"/>
        <v>-114.23</v>
      </c>
      <c r="BK572" s="29">
        <f>BJ572/INDEX('EX-Rate'!A:I,MATCH('TT BoM '!BL572,'EX-Rate'!B:B,0),COLUMN('EX-Rate'!E:E))</f>
        <v>-16.49489726172807</v>
      </c>
      <c r="BL572" s="2" t="s">
        <v>2109</v>
      </c>
      <c r="BM572" s="2" t="str">
        <f t="shared" si="381"/>
        <v>LP</v>
      </c>
      <c r="BN572" s="2" t="s">
        <v>2571</v>
      </c>
      <c r="BO572" s="2" t="s">
        <v>2572</v>
      </c>
      <c r="BQ572" s="29">
        <v>0</v>
      </c>
      <c r="BR572" s="29">
        <v>0</v>
      </c>
      <c r="BS572" s="29"/>
      <c r="BT572" s="29">
        <v>0</v>
      </c>
      <c r="BU572" s="29">
        <v>0</v>
      </c>
      <c r="BV572" s="29">
        <v>0</v>
      </c>
      <c r="CC572" s="29">
        <f t="shared" si="355"/>
        <v>0</v>
      </c>
      <c r="CD572" s="29">
        <f t="shared" si="356"/>
        <v>0</v>
      </c>
      <c r="CE572" s="29">
        <f t="shared" si="357"/>
        <v>0</v>
      </c>
      <c r="CF572" s="29">
        <f t="shared" si="358"/>
        <v>0</v>
      </c>
      <c r="CG572" s="29">
        <f t="shared" si="359"/>
        <v>0</v>
      </c>
      <c r="CH572" s="29">
        <f t="shared" si="360"/>
        <v>0</v>
      </c>
      <c r="CI572" s="29">
        <f t="shared" si="361"/>
        <v>-16.49489726172807</v>
      </c>
      <c r="CJ572" s="29">
        <f t="shared" si="362"/>
        <v>-16.49489726172807</v>
      </c>
      <c r="CK572" s="29">
        <f t="shared" si="363"/>
        <v>0</v>
      </c>
      <c r="CL572" s="29">
        <f t="shared" si="364"/>
        <v>0</v>
      </c>
      <c r="CM572" s="29">
        <f t="shared" si="365"/>
        <v>0</v>
      </c>
      <c r="CN572" s="29">
        <f t="shared" si="366"/>
        <v>0</v>
      </c>
      <c r="CO572" s="29">
        <f t="shared" si="367"/>
        <v>-16.49489726172807</v>
      </c>
      <c r="CQ572" s="29">
        <f t="shared" si="368"/>
        <v>0</v>
      </c>
      <c r="CR572" s="29">
        <f t="shared" si="369"/>
        <v>0</v>
      </c>
      <c r="CS572" s="29">
        <f t="shared" si="370"/>
        <v>0</v>
      </c>
      <c r="CT572" s="29">
        <f t="shared" si="371"/>
        <v>0</v>
      </c>
      <c r="CU572" s="29">
        <f t="shared" si="372"/>
        <v>0</v>
      </c>
      <c r="CV572" s="29">
        <f t="shared" si="373"/>
        <v>0</v>
      </c>
      <c r="CW572" s="29">
        <f t="shared" si="374"/>
        <v>-114.23</v>
      </c>
      <c r="CX572" s="29">
        <f t="shared" si="375"/>
        <v>-114.23</v>
      </c>
      <c r="CY572" s="29">
        <f t="shared" si="376"/>
        <v>0</v>
      </c>
      <c r="CZ572" s="29">
        <f t="shared" si="377"/>
        <v>0</v>
      </c>
      <c r="DA572" s="29">
        <f t="shared" si="378"/>
        <v>0</v>
      </c>
      <c r="DB572" s="29">
        <f t="shared" si="379"/>
        <v>0</v>
      </c>
      <c r="DC572" s="29">
        <f t="shared" si="380"/>
        <v>-114.23</v>
      </c>
    </row>
    <row r="573" spans="11:107" s="2" customFormat="1">
      <c r="K573" s="17" t="s">
        <v>18</v>
      </c>
      <c r="L573" s="17" t="s">
        <v>612</v>
      </c>
      <c r="M573" s="17" t="s">
        <v>570</v>
      </c>
      <c r="N573" s="2" t="str">
        <f t="shared" si="385"/>
        <v>ED8BF27407AH3JM4</v>
      </c>
      <c r="O573" s="2" t="str">
        <f t="shared" si="383"/>
        <v>AHW</v>
      </c>
      <c r="P573" s="2" t="str">
        <f t="shared" si="386"/>
        <v>ED8B-F27407-AHW</v>
      </c>
      <c r="Q573" s="2" t="s">
        <v>3307</v>
      </c>
      <c r="R573" s="2" t="s">
        <v>3306</v>
      </c>
      <c r="S573" s="2" t="s">
        <v>3163</v>
      </c>
      <c r="T573" s="2">
        <v>1</v>
      </c>
      <c r="U573" s="2">
        <v>1</v>
      </c>
      <c r="V573" s="2" t="s">
        <v>1375</v>
      </c>
      <c r="W573" s="2" t="s">
        <v>1375</v>
      </c>
      <c r="X573" s="2" t="s">
        <v>1375</v>
      </c>
      <c r="Y573" s="2" t="s">
        <v>1375</v>
      </c>
      <c r="Z573" s="2" t="s">
        <v>1375</v>
      </c>
      <c r="AA573" s="2" t="s">
        <v>1375</v>
      </c>
      <c r="AB573" s="2">
        <v>1</v>
      </c>
      <c r="AC573" s="2">
        <v>1</v>
      </c>
      <c r="AD573" s="2" t="s">
        <v>1375</v>
      </c>
      <c r="AE573" s="2" t="s">
        <v>1375</v>
      </c>
      <c r="AF573" s="2" t="s">
        <v>1375</v>
      </c>
      <c r="AL573" s="2">
        <f t="shared" si="349"/>
        <v>1</v>
      </c>
      <c r="AM573" s="2" t="str">
        <f t="shared" si="350"/>
        <v>ED8B</v>
      </c>
      <c r="AN573" s="2" t="str">
        <f t="shared" si="351"/>
        <v>F27407</v>
      </c>
      <c r="AO573" s="2" t="str">
        <f t="shared" si="382"/>
        <v>AHW</v>
      </c>
      <c r="AP573" s="2" t="str">
        <f t="shared" si="353"/>
        <v>ED8B-F27407-AHW</v>
      </c>
      <c r="AQ573" s="2" t="s">
        <v>1672</v>
      </c>
      <c r="AR573" s="2" t="s">
        <v>1687</v>
      </c>
      <c r="AU573" s="2" t="s">
        <v>2147</v>
      </c>
      <c r="AV573" s="2" t="s">
        <v>2148</v>
      </c>
      <c r="AW573" s="2" t="s">
        <v>2570</v>
      </c>
      <c r="AY573" s="2" t="s">
        <v>1686</v>
      </c>
      <c r="AZ573" s="2" t="s">
        <v>1646</v>
      </c>
      <c r="BA573" s="2" t="s">
        <v>2073</v>
      </c>
      <c r="BB573" s="29"/>
      <c r="BC573" s="29"/>
      <c r="BD573" s="29"/>
      <c r="BE573" s="29"/>
      <c r="BF573" s="29"/>
      <c r="BG573" s="29">
        <v>-98.09</v>
      </c>
      <c r="BH573" s="29">
        <f t="shared" si="347"/>
        <v>0</v>
      </c>
      <c r="BI573" s="29">
        <f t="shared" si="348"/>
        <v>0</v>
      </c>
      <c r="BJ573" s="29">
        <f t="shared" si="354"/>
        <v>-98.09</v>
      </c>
      <c r="BK573" s="29">
        <f>BJ573/INDEX('EX-Rate'!A:I,MATCH('TT BoM '!BL573,'EX-Rate'!B:B,0),COLUMN('EX-Rate'!E:E))</f>
        <v>-14.164269214767629</v>
      </c>
      <c r="BL573" s="2" t="s">
        <v>2109</v>
      </c>
      <c r="BM573" s="2" t="str">
        <f t="shared" si="381"/>
        <v>LP</v>
      </c>
      <c r="BN573" s="2" t="s">
        <v>3162</v>
      </c>
      <c r="BO573" s="2" t="s">
        <v>3163</v>
      </c>
      <c r="BQ573" s="29"/>
      <c r="BR573" s="29"/>
      <c r="BS573" s="29"/>
      <c r="BT573" s="29"/>
      <c r="BU573" s="29"/>
      <c r="BV573" s="29"/>
      <c r="CC573" s="29">
        <f t="shared" si="355"/>
        <v>-14.164269214767629</v>
      </c>
      <c r="CD573" s="29">
        <f t="shared" si="356"/>
        <v>-14.164269214767629</v>
      </c>
      <c r="CE573" s="29">
        <f t="shared" si="357"/>
        <v>0</v>
      </c>
      <c r="CF573" s="29">
        <f t="shared" si="358"/>
        <v>0</v>
      </c>
      <c r="CG573" s="29">
        <f t="shared" si="359"/>
        <v>0</v>
      </c>
      <c r="CH573" s="29">
        <f t="shared" si="360"/>
        <v>0</v>
      </c>
      <c r="CI573" s="29">
        <f t="shared" si="361"/>
        <v>0</v>
      </c>
      <c r="CJ573" s="29">
        <f t="shared" si="362"/>
        <v>0</v>
      </c>
      <c r="CK573" s="29">
        <f t="shared" si="363"/>
        <v>-14.164269214767629</v>
      </c>
      <c r="CL573" s="29">
        <f t="shared" si="364"/>
        <v>-14.164269214767629</v>
      </c>
      <c r="CM573" s="29">
        <f t="shared" si="365"/>
        <v>0</v>
      </c>
      <c r="CN573" s="29">
        <f t="shared" si="366"/>
        <v>0</v>
      </c>
      <c r="CO573" s="29">
        <f t="shared" si="367"/>
        <v>0</v>
      </c>
      <c r="CQ573" s="29">
        <f t="shared" si="368"/>
        <v>-98.09</v>
      </c>
      <c r="CR573" s="29">
        <f t="shared" si="369"/>
        <v>-98.09</v>
      </c>
      <c r="CS573" s="29">
        <f t="shared" si="370"/>
        <v>0</v>
      </c>
      <c r="CT573" s="29">
        <f t="shared" si="371"/>
        <v>0</v>
      </c>
      <c r="CU573" s="29">
        <f t="shared" si="372"/>
        <v>0</v>
      </c>
      <c r="CV573" s="29">
        <f t="shared" si="373"/>
        <v>0</v>
      </c>
      <c r="CW573" s="29">
        <f t="shared" si="374"/>
        <v>0</v>
      </c>
      <c r="CX573" s="29">
        <f t="shared" si="375"/>
        <v>0</v>
      </c>
      <c r="CY573" s="29">
        <f t="shared" si="376"/>
        <v>-98.09</v>
      </c>
      <c r="CZ573" s="29">
        <f t="shared" si="377"/>
        <v>-98.09</v>
      </c>
      <c r="DA573" s="29">
        <f t="shared" si="378"/>
        <v>0</v>
      </c>
      <c r="DB573" s="29">
        <f t="shared" si="379"/>
        <v>0</v>
      </c>
      <c r="DC573" s="29">
        <f t="shared" si="380"/>
        <v>0</v>
      </c>
    </row>
    <row r="574" spans="11:107" s="2" customFormat="1">
      <c r="K574" s="17" t="s">
        <v>18</v>
      </c>
      <c r="L574" s="17" t="s">
        <v>612</v>
      </c>
      <c r="M574" s="17" t="s">
        <v>27</v>
      </c>
      <c r="N574" s="2" t="str">
        <f t="shared" si="385"/>
        <v>ED8BF27407BG3JM4</v>
      </c>
      <c r="O574" s="2" t="str">
        <f t="shared" si="383"/>
        <v>BGW</v>
      </c>
      <c r="P574" s="2" t="str">
        <f t="shared" si="386"/>
        <v>ED8B-F27407-BGW</v>
      </c>
      <c r="Q574" s="2" t="s">
        <v>3307</v>
      </c>
      <c r="R574" s="2" t="s">
        <v>3306</v>
      </c>
      <c r="S574" s="2" t="s">
        <v>3163</v>
      </c>
      <c r="T574" s="2" t="s">
        <v>1375</v>
      </c>
      <c r="U574" s="2" t="s">
        <v>1375</v>
      </c>
      <c r="V574" s="2">
        <v>1</v>
      </c>
      <c r="W574" s="2">
        <v>1</v>
      </c>
      <c r="X574" s="2">
        <v>1</v>
      </c>
      <c r="Y574" s="2">
        <v>1</v>
      </c>
      <c r="Z574" s="2" t="s">
        <v>1375</v>
      </c>
      <c r="AA574" s="2" t="s">
        <v>1375</v>
      </c>
      <c r="AB574" s="2" t="s">
        <v>1375</v>
      </c>
      <c r="AC574" s="2" t="s">
        <v>1375</v>
      </c>
      <c r="AD574" s="2">
        <v>1</v>
      </c>
      <c r="AE574" s="2">
        <v>1</v>
      </c>
      <c r="AF574" s="2" t="s">
        <v>1375</v>
      </c>
      <c r="AL574" s="2">
        <f t="shared" si="349"/>
        <v>1</v>
      </c>
      <c r="AM574" s="2" t="str">
        <f t="shared" si="350"/>
        <v>ED8B</v>
      </c>
      <c r="AN574" s="2" t="str">
        <f t="shared" si="351"/>
        <v>F27407</v>
      </c>
      <c r="AO574" s="2" t="str">
        <f t="shared" si="382"/>
        <v>BGW</v>
      </c>
      <c r="AP574" s="2" t="str">
        <f t="shared" si="353"/>
        <v>ED8B-F27407-BGW</v>
      </c>
      <c r="AQ574" s="2" t="s">
        <v>1672</v>
      </c>
      <c r="AR574" s="2" t="s">
        <v>1687</v>
      </c>
      <c r="AU574" s="2" t="s">
        <v>2147</v>
      </c>
      <c r="AV574" s="2" t="s">
        <v>2148</v>
      </c>
      <c r="AW574" s="2" t="s">
        <v>2570</v>
      </c>
      <c r="AY574" s="2" t="s">
        <v>1686</v>
      </c>
      <c r="AZ574" s="2" t="s">
        <v>1646</v>
      </c>
      <c r="BA574" s="2" t="s">
        <v>2073</v>
      </c>
      <c r="BB574" s="29"/>
      <c r="BC574" s="29"/>
      <c r="BD574" s="29"/>
      <c r="BE574" s="29"/>
      <c r="BF574" s="29"/>
      <c r="BG574" s="29">
        <v>-113.49</v>
      </c>
      <c r="BH574" s="29">
        <f t="shared" si="347"/>
        <v>0</v>
      </c>
      <c r="BI574" s="29">
        <f t="shared" si="348"/>
        <v>0</v>
      </c>
      <c r="BJ574" s="29">
        <f t="shared" si="354"/>
        <v>-113.49</v>
      </c>
      <c r="BK574" s="29">
        <f>BJ574/INDEX('EX-Rate'!A:I,MATCH('TT BoM '!BL574,'EX-Rate'!B:B,0),COLUMN('EX-Rate'!E:E))</f>
        <v>-16.388040709389113</v>
      </c>
      <c r="BL574" s="2" t="s">
        <v>2109</v>
      </c>
      <c r="BM574" s="2" t="str">
        <f t="shared" si="381"/>
        <v>LP</v>
      </c>
      <c r="BN574" s="2" t="s">
        <v>3162</v>
      </c>
      <c r="BO574" s="2" t="s">
        <v>3163</v>
      </c>
      <c r="BQ574" s="29"/>
      <c r="BR574" s="29"/>
      <c r="BS574" s="29"/>
      <c r="BT574" s="29"/>
      <c r="BU574" s="29"/>
      <c r="BV574" s="29"/>
      <c r="CC574" s="29">
        <f t="shared" si="355"/>
        <v>0</v>
      </c>
      <c r="CD574" s="29">
        <f t="shared" si="356"/>
        <v>0</v>
      </c>
      <c r="CE574" s="29">
        <f t="shared" si="357"/>
        <v>-16.388040709389113</v>
      </c>
      <c r="CF574" s="29">
        <f t="shared" si="358"/>
        <v>-16.388040709389113</v>
      </c>
      <c r="CG574" s="29">
        <f t="shared" si="359"/>
        <v>-16.388040709389113</v>
      </c>
      <c r="CH574" s="29">
        <f t="shared" si="360"/>
        <v>-16.388040709389113</v>
      </c>
      <c r="CI574" s="29">
        <f t="shared" si="361"/>
        <v>0</v>
      </c>
      <c r="CJ574" s="29">
        <f t="shared" si="362"/>
        <v>0</v>
      </c>
      <c r="CK574" s="29">
        <f t="shared" si="363"/>
        <v>0</v>
      </c>
      <c r="CL574" s="29">
        <f t="shared" si="364"/>
        <v>0</v>
      </c>
      <c r="CM574" s="29">
        <f t="shared" si="365"/>
        <v>-16.388040709389113</v>
      </c>
      <c r="CN574" s="29">
        <f t="shared" si="366"/>
        <v>-16.388040709389113</v>
      </c>
      <c r="CO574" s="29">
        <f t="shared" si="367"/>
        <v>0</v>
      </c>
      <c r="CQ574" s="29">
        <f t="shared" si="368"/>
        <v>0</v>
      </c>
      <c r="CR574" s="29">
        <f t="shared" si="369"/>
        <v>0</v>
      </c>
      <c r="CS574" s="29">
        <f t="shared" si="370"/>
        <v>-113.49</v>
      </c>
      <c r="CT574" s="29">
        <f t="shared" si="371"/>
        <v>-113.49</v>
      </c>
      <c r="CU574" s="29">
        <f t="shared" si="372"/>
        <v>-113.49</v>
      </c>
      <c r="CV574" s="29">
        <f t="shared" si="373"/>
        <v>-113.49</v>
      </c>
      <c r="CW574" s="29">
        <f t="shared" si="374"/>
        <v>0</v>
      </c>
      <c r="CX574" s="29">
        <f t="shared" si="375"/>
        <v>0</v>
      </c>
      <c r="CY574" s="29">
        <f t="shared" si="376"/>
        <v>0</v>
      </c>
      <c r="CZ574" s="29">
        <f t="shared" si="377"/>
        <v>0</v>
      </c>
      <c r="DA574" s="29">
        <f t="shared" si="378"/>
        <v>-113.49</v>
      </c>
      <c r="DB574" s="29">
        <f t="shared" si="379"/>
        <v>-113.49</v>
      </c>
      <c r="DC574" s="29">
        <f t="shared" si="380"/>
        <v>0</v>
      </c>
    </row>
    <row r="575" spans="11:107" s="2" customFormat="1">
      <c r="K575" s="17" t="s">
        <v>77</v>
      </c>
      <c r="L575" s="17" t="s">
        <v>612</v>
      </c>
      <c r="M575" s="17" t="s">
        <v>571</v>
      </c>
      <c r="N575" s="2" t="str">
        <f t="shared" si="385"/>
        <v>JD8BF27407AA3JM4</v>
      </c>
      <c r="O575" s="2" t="str">
        <f t="shared" si="383"/>
        <v>AAW</v>
      </c>
      <c r="P575" s="2" t="str">
        <f t="shared" si="386"/>
        <v>JD8B-F27407-AAW</v>
      </c>
      <c r="Q575" s="2" t="s">
        <v>3307</v>
      </c>
      <c r="R575" s="2" t="s">
        <v>3306</v>
      </c>
      <c r="S575" s="2" t="s">
        <v>3163</v>
      </c>
      <c r="T575" s="2" t="s">
        <v>1375</v>
      </c>
      <c r="U575" s="2" t="s">
        <v>1375</v>
      </c>
      <c r="V575" s="2" t="s">
        <v>1375</v>
      </c>
      <c r="W575" s="2" t="s">
        <v>1375</v>
      </c>
      <c r="X575" s="2" t="s">
        <v>1375</v>
      </c>
      <c r="Y575" s="2" t="s">
        <v>1375</v>
      </c>
      <c r="Z575" s="2">
        <v>1</v>
      </c>
      <c r="AA575" s="2">
        <v>1</v>
      </c>
      <c r="AB575" s="2" t="s">
        <v>1375</v>
      </c>
      <c r="AC575" s="2" t="s">
        <v>1375</v>
      </c>
      <c r="AD575" s="2" t="s">
        <v>1375</v>
      </c>
      <c r="AE575" s="2" t="s">
        <v>1375</v>
      </c>
      <c r="AF575" s="2">
        <v>1</v>
      </c>
      <c r="AL575" s="2">
        <f t="shared" si="349"/>
        <v>1</v>
      </c>
      <c r="AM575" s="16" t="s">
        <v>1551</v>
      </c>
      <c r="AN575" s="59" t="s">
        <v>1924</v>
      </c>
      <c r="AO575" s="16" t="s">
        <v>1916</v>
      </c>
      <c r="AP575" s="2" t="str">
        <f t="shared" si="353"/>
        <v>JD8B-F27407 -AAW</v>
      </c>
      <c r="AQ575" s="2" t="s">
        <v>1747</v>
      </c>
      <c r="AR575" s="2" t="s">
        <v>1754</v>
      </c>
      <c r="AS575" s="2">
        <v>0</v>
      </c>
      <c r="AT575" s="2" t="s">
        <v>2160</v>
      </c>
      <c r="AU575" s="2" t="s">
        <v>2147</v>
      </c>
      <c r="AV575" s="2" t="s">
        <v>2148</v>
      </c>
      <c r="AW575" s="2" t="s">
        <v>2570</v>
      </c>
      <c r="AX575" s="2">
        <v>0</v>
      </c>
      <c r="AY575" s="2" t="s">
        <v>2108</v>
      </c>
      <c r="AZ575" s="2" t="s">
        <v>1646</v>
      </c>
      <c r="BA575" s="2" t="s">
        <v>2073</v>
      </c>
      <c r="BB575" s="29">
        <v>-112.37</v>
      </c>
      <c r="BC575" s="29">
        <v>-0.19</v>
      </c>
      <c r="BD575" s="29">
        <v>-1.67</v>
      </c>
      <c r="BE575" s="29">
        <v>0</v>
      </c>
      <c r="BF575" s="29">
        <v>0</v>
      </c>
      <c r="BG575" s="29">
        <v>-114.23</v>
      </c>
      <c r="BH575" s="29">
        <f t="shared" si="347"/>
        <v>0</v>
      </c>
      <c r="BI575" s="29">
        <f t="shared" si="348"/>
        <v>0</v>
      </c>
      <c r="BJ575" s="29">
        <f t="shared" si="354"/>
        <v>-114.23</v>
      </c>
      <c r="BK575" s="29">
        <f>BJ575/INDEX('EX-Rate'!A:I,MATCH('TT BoM '!BL575,'EX-Rate'!B:B,0),COLUMN('EX-Rate'!E:E))</f>
        <v>-16.49489726172807</v>
      </c>
      <c r="BL575" s="2" t="s">
        <v>2109</v>
      </c>
      <c r="BM575" s="2" t="str">
        <f t="shared" si="381"/>
        <v>LP</v>
      </c>
      <c r="BN575" s="2" t="s">
        <v>2571</v>
      </c>
      <c r="BO575" s="2" t="s">
        <v>2572</v>
      </c>
      <c r="BQ575" s="29">
        <v>0</v>
      </c>
      <c r="BR575" s="29">
        <v>0</v>
      </c>
      <c r="BS575" s="29"/>
      <c r="BT575" s="29">
        <v>0</v>
      </c>
      <c r="BU575" s="29">
        <v>0</v>
      </c>
      <c r="BV575" s="29">
        <v>0</v>
      </c>
      <c r="CC575" s="29">
        <f t="shared" si="355"/>
        <v>0</v>
      </c>
      <c r="CD575" s="29">
        <f t="shared" si="356"/>
        <v>0</v>
      </c>
      <c r="CE575" s="29">
        <f t="shared" si="357"/>
        <v>0</v>
      </c>
      <c r="CF575" s="29">
        <f t="shared" si="358"/>
        <v>0</v>
      </c>
      <c r="CG575" s="29">
        <f t="shared" si="359"/>
        <v>0</v>
      </c>
      <c r="CH575" s="29">
        <f t="shared" si="360"/>
        <v>0</v>
      </c>
      <c r="CI575" s="29">
        <f t="shared" si="361"/>
        <v>-16.49489726172807</v>
      </c>
      <c r="CJ575" s="29">
        <f t="shared" si="362"/>
        <v>-16.49489726172807</v>
      </c>
      <c r="CK575" s="29">
        <f t="shared" si="363"/>
        <v>0</v>
      </c>
      <c r="CL575" s="29">
        <f t="shared" si="364"/>
        <v>0</v>
      </c>
      <c r="CM575" s="29">
        <f t="shared" si="365"/>
        <v>0</v>
      </c>
      <c r="CN575" s="29">
        <f t="shared" si="366"/>
        <v>0</v>
      </c>
      <c r="CO575" s="29">
        <f t="shared" si="367"/>
        <v>-16.49489726172807</v>
      </c>
      <c r="CQ575" s="29">
        <f t="shared" si="368"/>
        <v>0</v>
      </c>
      <c r="CR575" s="29">
        <f t="shared" si="369"/>
        <v>0</v>
      </c>
      <c r="CS575" s="29">
        <f t="shared" si="370"/>
        <v>0</v>
      </c>
      <c r="CT575" s="29">
        <f t="shared" si="371"/>
        <v>0</v>
      </c>
      <c r="CU575" s="29">
        <f t="shared" si="372"/>
        <v>0</v>
      </c>
      <c r="CV575" s="29">
        <f t="shared" si="373"/>
        <v>0</v>
      </c>
      <c r="CW575" s="29">
        <f t="shared" si="374"/>
        <v>-114.23</v>
      </c>
      <c r="CX575" s="29">
        <f t="shared" si="375"/>
        <v>-114.23</v>
      </c>
      <c r="CY575" s="29">
        <f t="shared" si="376"/>
        <v>0</v>
      </c>
      <c r="CZ575" s="29">
        <f t="shared" si="377"/>
        <v>0</v>
      </c>
      <c r="DA575" s="29">
        <f t="shared" si="378"/>
        <v>0</v>
      </c>
      <c r="DB575" s="29">
        <f t="shared" si="379"/>
        <v>0</v>
      </c>
      <c r="DC575" s="29">
        <f t="shared" si="380"/>
        <v>-114.23</v>
      </c>
    </row>
    <row r="576" spans="11:107" s="2" customFormat="1">
      <c r="K576" s="17" t="s">
        <v>77</v>
      </c>
      <c r="L576" s="17" t="s">
        <v>613</v>
      </c>
      <c r="M576" s="17" t="s">
        <v>577</v>
      </c>
      <c r="N576" s="2" t="str">
        <f t="shared" si="385"/>
        <v>JD8BF27442AA3KMD</v>
      </c>
      <c r="O576" s="2" t="str">
        <f t="shared" si="383"/>
        <v>AAW</v>
      </c>
      <c r="P576" s="2" t="str">
        <f t="shared" si="386"/>
        <v>JD8B-F27442-AAW</v>
      </c>
      <c r="Q576" s="2" t="s">
        <v>3305</v>
      </c>
      <c r="R576" s="2" t="s">
        <v>3306</v>
      </c>
      <c r="S576" s="2" t="s">
        <v>3163</v>
      </c>
      <c r="T576" s="2">
        <v>1</v>
      </c>
      <c r="U576" s="2">
        <v>1</v>
      </c>
      <c r="V576" s="2">
        <v>1</v>
      </c>
      <c r="W576" s="2">
        <v>1</v>
      </c>
      <c r="X576" s="2">
        <v>1</v>
      </c>
      <c r="Y576" s="2">
        <v>1</v>
      </c>
      <c r="Z576" s="2" t="s">
        <v>1375</v>
      </c>
      <c r="AA576" s="2" t="s">
        <v>1375</v>
      </c>
      <c r="AB576" s="2">
        <v>1</v>
      </c>
      <c r="AC576" s="2">
        <v>1</v>
      </c>
      <c r="AD576" s="2">
        <v>1</v>
      </c>
      <c r="AE576" s="2">
        <v>1</v>
      </c>
      <c r="AF576" s="2" t="s">
        <v>1375</v>
      </c>
      <c r="AL576" s="2">
        <f t="shared" si="349"/>
        <v>1</v>
      </c>
      <c r="AM576" s="16" t="s">
        <v>1764</v>
      </c>
      <c r="AN576" s="59" t="s">
        <v>1925</v>
      </c>
      <c r="AO576" s="16" t="s">
        <v>1922</v>
      </c>
      <c r="AP576" s="2" t="str">
        <f t="shared" si="353"/>
        <v>JD8B -F27442 -AAW</v>
      </c>
      <c r="AQ576" s="2" t="s">
        <v>1747</v>
      </c>
      <c r="AR576" s="2" t="s">
        <v>1754</v>
      </c>
      <c r="AS576" s="2">
        <v>0</v>
      </c>
      <c r="AT576" s="2" t="s">
        <v>2160</v>
      </c>
      <c r="AU576" s="2" t="s">
        <v>2147</v>
      </c>
      <c r="AV576" s="2" t="s">
        <v>2148</v>
      </c>
      <c r="AW576" s="2" t="s">
        <v>2570</v>
      </c>
      <c r="AX576" s="2">
        <v>0</v>
      </c>
      <c r="AY576" s="2" t="s">
        <v>2108</v>
      </c>
      <c r="AZ576" s="2" t="s">
        <v>1646</v>
      </c>
      <c r="BA576" s="2" t="s">
        <v>2073</v>
      </c>
      <c r="BB576" s="29">
        <v>-13.73</v>
      </c>
      <c r="BC576" s="29">
        <v>-0.15</v>
      </c>
      <c r="BD576" s="29">
        <v>-0.08</v>
      </c>
      <c r="BE576" s="29">
        <v>0</v>
      </c>
      <c r="BF576" s="29">
        <v>0</v>
      </c>
      <c r="BG576" s="29">
        <v>-13.96</v>
      </c>
      <c r="BH576" s="29">
        <f t="shared" si="347"/>
        <v>0</v>
      </c>
      <c r="BI576" s="29">
        <f t="shared" si="348"/>
        <v>0</v>
      </c>
      <c r="BJ576" s="29">
        <f t="shared" si="354"/>
        <v>-13.96</v>
      </c>
      <c r="BK576" s="29">
        <f>BJ576/INDEX('EX-Rate'!A:I,MATCH('TT BoM '!BL576,'EX-Rate'!B:B,0),COLUMN('EX-Rate'!E:E))</f>
        <v>-2.0158344197997362</v>
      </c>
      <c r="BL576" s="2" t="s">
        <v>2109</v>
      </c>
      <c r="BM576" s="2" t="str">
        <f t="shared" si="381"/>
        <v>LP</v>
      </c>
      <c r="BN576" s="2" t="s">
        <v>2571</v>
      </c>
      <c r="BO576" s="2" t="s">
        <v>2572</v>
      </c>
      <c r="BQ576" s="29">
        <v>0</v>
      </c>
      <c r="BR576" s="29">
        <v>0</v>
      </c>
      <c r="BS576" s="29"/>
      <c r="BT576" s="29">
        <v>0</v>
      </c>
      <c r="BU576" s="29">
        <v>0</v>
      </c>
      <c r="BV576" s="29">
        <v>0</v>
      </c>
      <c r="CC576" s="29">
        <f t="shared" si="355"/>
        <v>-2.0158344197997362</v>
      </c>
      <c r="CD576" s="29">
        <f t="shared" si="356"/>
        <v>-2.0158344197997362</v>
      </c>
      <c r="CE576" s="29">
        <f t="shared" si="357"/>
        <v>-2.0158344197997362</v>
      </c>
      <c r="CF576" s="29">
        <f t="shared" si="358"/>
        <v>-2.0158344197997362</v>
      </c>
      <c r="CG576" s="29">
        <f t="shared" si="359"/>
        <v>-2.0158344197997362</v>
      </c>
      <c r="CH576" s="29">
        <f t="shared" si="360"/>
        <v>-2.0158344197997362</v>
      </c>
      <c r="CI576" s="29">
        <f t="shared" si="361"/>
        <v>0</v>
      </c>
      <c r="CJ576" s="29">
        <f t="shared" si="362"/>
        <v>0</v>
      </c>
      <c r="CK576" s="29">
        <f t="shared" si="363"/>
        <v>-2.0158344197997362</v>
      </c>
      <c r="CL576" s="29">
        <f t="shared" si="364"/>
        <v>-2.0158344197997362</v>
      </c>
      <c r="CM576" s="29">
        <f t="shared" si="365"/>
        <v>-2.0158344197997362</v>
      </c>
      <c r="CN576" s="29">
        <f t="shared" si="366"/>
        <v>-2.0158344197997362</v>
      </c>
      <c r="CO576" s="29">
        <f t="shared" si="367"/>
        <v>0</v>
      </c>
      <c r="CQ576" s="29">
        <f t="shared" si="368"/>
        <v>-13.96</v>
      </c>
      <c r="CR576" s="29">
        <f t="shared" si="369"/>
        <v>-13.96</v>
      </c>
      <c r="CS576" s="29">
        <f t="shared" si="370"/>
        <v>-13.96</v>
      </c>
      <c r="CT576" s="29">
        <f t="shared" si="371"/>
        <v>-13.96</v>
      </c>
      <c r="CU576" s="29">
        <f t="shared" si="372"/>
        <v>-13.96</v>
      </c>
      <c r="CV576" s="29">
        <f t="shared" si="373"/>
        <v>-13.96</v>
      </c>
      <c r="CW576" s="29">
        <f t="shared" si="374"/>
        <v>0</v>
      </c>
      <c r="CX576" s="29">
        <f t="shared" si="375"/>
        <v>0</v>
      </c>
      <c r="CY576" s="29">
        <f t="shared" si="376"/>
        <v>-13.96</v>
      </c>
      <c r="CZ576" s="29">
        <f t="shared" si="377"/>
        <v>-13.96</v>
      </c>
      <c r="DA576" s="29">
        <f t="shared" si="378"/>
        <v>-13.96</v>
      </c>
      <c r="DB576" s="29">
        <f t="shared" si="379"/>
        <v>-13.96</v>
      </c>
      <c r="DC576" s="29">
        <f t="shared" si="380"/>
        <v>0</v>
      </c>
    </row>
    <row r="577" spans="11:107" s="2" customFormat="1">
      <c r="K577" s="17" t="s">
        <v>77</v>
      </c>
      <c r="L577" s="17" t="s">
        <v>613</v>
      </c>
      <c r="M577" s="17" t="s">
        <v>578</v>
      </c>
      <c r="N577" s="2" t="str">
        <f t="shared" si="385"/>
        <v>JD8BF27442BA3KN7</v>
      </c>
      <c r="O577" s="2" t="str">
        <f t="shared" si="383"/>
        <v>BAW</v>
      </c>
      <c r="P577" s="2" t="str">
        <f t="shared" si="386"/>
        <v>JD8B-F27442-BAW</v>
      </c>
      <c r="Q577" s="2" t="s">
        <v>3305</v>
      </c>
      <c r="R577" s="2" t="s">
        <v>3306</v>
      </c>
      <c r="S577" s="2" t="s">
        <v>3163</v>
      </c>
      <c r="T577" s="2" t="s">
        <v>1375</v>
      </c>
      <c r="U577" s="2" t="s">
        <v>1375</v>
      </c>
      <c r="V577" s="2" t="s">
        <v>1375</v>
      </c>
      <c r="W577" s="2" t="s">
        <v>1375</v>
      </c>
      <c r="X577" s="2" t="s">
        <v>1375</v>
      </c>
      <c r="Y577" s="2" t="s">
        <v>1375</v>
      </c>
      <c r="Z577" s="2">
        <v>1</v>
      </c>
      <c r="AA577" s="2">
        <v>1</v>
      </c>
      <c r="AB577" s="2" t="s">
        <v>1375</v>
      </c>
      <c r="AC577" s="2" t="s">
        <v>1375</v>
      </c>
      <c r="AD577" s="2" t="s">
        <v>1375</v>
      </c>
      <c r="AE577" s="2" t="s">
        <v>1375</v>
      </c>
      <c r="AF577" s="2">
        <v>1</v>
      </c>
      <c r="AL577" s="2">
        <f t="shared" si="349"/>
        <v>1</v>
      </c>
      <c r="AM577" s="16" t="s">
        <v>1926</v>
      </c>
      <c r="AN577" s="59" t="s">
        <v>1927</v>
      </c>
      <c r="AO577" s="16" t="s">
        <v>1928</v>
      </c>
      <c r="AP577" s="2" t="str">
        <f t="shared" si="353"/>
        <v>JD8B -F27442 -BAW</v>
      </c>
      <c r="AQ577" s="2" t="s">
        <v>1747</v>
      </c>
      <c r="AR577" s="2" t="s">
        <v>1754</v>
      </c>
      <c r="AS577" s="2">
        <v>0</v>
      </c>
      <c r="AT577" s="2" t="s">
        <v>2160</v>
      </c>
      <c r="AU577" s="2" t="s">
        <v>2147</v>
      </c>
      <c r="AV577" s="2" t="s">
        <v>2148</v>
      </c>
      <c r="AW577" s="2" t="s">
        <v>2570</v>
      </c>
      <c r="AX577" s="2">
        <v>0</v>
      </c>
      <c r="AY577" s="2" t="s">
        <v>2108</v>
      </c>
      <c r="AZ577" s="2" t="s">
        <v>1646</v>
      </c>
      <c r="BA577" s="2" t="s">
        <v>2073</v>
      </c>
      <c r="BB577" s="29">
        <v>-19.88</v>
      </c>
      <c r="BC577" s="29">
        <v>-0.15</v>
      </c>
      <c r="BD577" s="29">
        <v>-0.08</v>
      </c>
      <c r="BE577" s="29">
        <v>0</v>
      </c>
      <c r="BF577" s="29">
        <v>0</v>
      </c>
      <c r="BG577" s="29">
        <v>-20.109999999999996</v>
      </c>
      <c r="BH577" s="29">
        <f t="shared" si="347"/>
        <v>0</v>
      </c>
      <c r="BI577" s="29">
        <f t="shared" si="348"/>
        <v>0</v>
      </c>
      <c r="BJ577" s="29">
        <f t="shared" si="354"/>
        <v>-20.109999999999996</v>
      </c>
      <c r="BK577" s="29">
        <f>BJ577/INDEX('EX-Rate'!A:I,MATCH('TT BoM '!BL577,'EX-Rate'!B:B,0),COLUMN('EX-Rate'!E:E))</f>
        <v>-2.9038990101842894</v>
      </c>
      <c r="BL577" s="2" t="s">
        <v>2109</v>
      </c>
      <c r="BM577" s="2" t="str">
        <f t="shared" si="381"/>
        <v>LP</v>
      </c>
      <c r="BN577" s="2" t="s">
        <v>2571</v>
      </c>
      <c r="BO577" s="2" t="s">
        <v>2572</v>
      </c>
      <c r="BQ577" s="29">
        <v>0</v>
      </c>
      <c r="BR577" s="29">
        <v>0</v>
      </c>
      <c r="BS577" s="29"/>
      <c r="BT577" s="29">
        <v>0</v>
      </c>
      <c r="BU577" s="29">
        <v>0</v>
      </c>
      <c r="BV577" s="29">
        <v>0</v>
      </c>
      <c r="CC577" s="29">
        <f t="shared" si="355"/>
        <v>0</v>
      </c>
      <c r="CD577" s="29">
        <f t="shared" si="356"/>
        <v>0</v>
      </c>
      <c r="CE577" s="29">
        <f t="shared" si="357"/>
        <v>0</v>
      </c>
      <c r="CF577" s="29">
        <f t="shared" si="358"/>
        <v>0</v>
      </c>
      <c r="CG577" s="29">
        <f t="shared" si="359"/>
        <v>0</v>
      </c>
      <c r="CH577" s="29">
        <f t="shared" si="360"/>
        <v>0</v>
      </c>
      <c r="CI577" s="29">
        <f t="shared" si="361"/>
        <v>-2.9038990101842894</v>
      </c>
      <c r="CJ577" s="29">
        <f t="shared" si="362"/>
        <v>-2.9038990101842894</v>
      </c>
      <c r="CK577" s="29">
        <f t="shared" si="363"/>
        <v>0</v>
      </c>
      <c r="CL577" s="29">
        <f t="shared" si="364"/>
        <v>0</v>
      </c>
      <c r="CM577" s="29">
        <f t="shared" si="365"/>
        <v>0</v>
      </c>
      <c r="CN577" s="29">
        <f t="shared" si="366"/>
        <v>0</v>
      </c>
      <c r="CO577" s="29">
        <f t="shared" si="367"/>
        <v>-2.9038990101842894</v>
      </c>
      <c r="CQ577" s="29">
        <f t="shared" si="368"/>
        <v>0</v>
      </c>
      <c r="CR577" s="29">
        <f t="shared" si="369"/>
        <v>0</v>
      </c>
      <c r="CS577" s="29">
        <f t="shared" si="370"/>
        <v>0</v>
      </c>
      <c r="CT577" s="29">
        <f t="shared" si="371"/>
        <v>0</v>
      </c>
      <c r="CU577" s="29">
        <f t="shared" si="372"/>
        <v>0</v>
      </c>
      <c r="CV577" s="29">
        <f t="shared" si="373"/>
        <v>0</v>
      </c>
      <c r="CW577" s="29">
        <f t="shared" si="374"/>
        <v>-20.109999999999996</v>
      </c>
      <c r="CX577" s="29">
        <f t="shared" si="375"/>
        <v>-20.109999999999996</v>
      </c>
      <c r="CY577" s="29">
        <f t="shared" si="376"/>
        <v>0</v>
      </c>
      <c r="CZ577" s="29">
        <f t="shared" si="377"/>
        <v>0</v>
      </c>
      <c r="DA577" s="29">
        <f t="shared" si="378"/>
        <v>0</v>
      </c>
      <c r="DB577" s="29">
        <f t="shared" si="379"/>
        <v>0</v>
      </c>
      <c r="DC577" s="29">
        <f t="shared" si="380"/>
        <v>-20.109999999999996</v>
      </c>
    </row>
    <row r="578" spans="11:107" s="2" customFormat="1">
      <c r="K578" s="17" t="s">
        <v>77</v>
      </c>
      <c r="L578" s="17" t="s">
        <v>614</v>
      </c>
      <c r="M578" s="17" t="s">
        <v>577</v>
      </c>
      <c r="N578" s="2" t="str">
        <f t="shared" si="385"/>
        <v>JD8BF27443AA3KMD</v>
      </c>
      <c r="O578" s="2" t="str">
        <f t="shared" si="383"/>
        <v>AAW</v>
      </c>
      <c r="P578" s="2" t="str">
        <f t="shared" si="386"/>
        <v>JD8B-F27443-AAW</v>
      </c>
      <c r="Q578" s="2" t="s">
        <v>3305</v>
      </c>
      <c r="R578" s="2" t="s">
        <v>3306</v>
      </c>
      <c r="S578" s="2" t="s">
        <v>3163</v>
      </c>
      <c r="T578" s="2">
        <v>1</v>
      </c>
      <c r="U578" s="2">
        <v>1</v>
      </c>
      <c r="V578" s="2">
        <v>1</v>
      </c>
      <c r="W578" s="2">
        <v>1</v>
      </c>
      <c r="X578" s="2">
        <v>1</v>
      </c>
      <c r="Y578" s="2">
        <v>1</v>
      </c>
      <c r="Z578" s="2" t="s">
        <v>1375</v>
      </c>
      <c r="AA578" s="2" t="s">
        <v>1375</v>
      </c>
      <c r="AB578" s="2">
        <v>1</v>
      </c>
      <c r="AC578" s="2">
        <v>1</v>
      </c>
      <c r="AD578" s="2">
        <v>1</v>
      </c>
      <c r="AE578" s="2">
        <v>1</v>
      </c>
      <c r="AF578" s="2" t="s">
        <v>1375</v>
      </c>
      <c r="AL578" s="2">
        <f t="shared" si="349"/>
        <v>1</v>
      </c>
      <c r="AM578" s="16" t="s">
        <v>1926</v>
      </c>
      <c r="AN578" s="59" t="s">
        <v>1929</v>
      </c>
      <c r="AO578" s="16" t="s">
        <v>1930</v>
      </c>
      <c r="AP578" s="2" t="str">
        <f t="shared" si="353"/>
        <v>JD8B -F27443 -AAW</v>
      </c>
      <c r="AQ578" s="2" t="s">
        <v>1747</v>
      </c>
      <c r="AR578" s="2" t="s">
        <v>1754</v>
      </c>
      <c r="AS578" s="2">
        <v>0</v>
      </c>
      <c r="AT578" s="2" t="s">
        <v>2160</v>
      </c>
      <c r="AU578" s="2" t="s">
        <v>2147</v>
      </c>
      <c r="AV578" s="2" t="s">
        <v>2148</v>
      </c>
      <c r="AW578" s="2" t="s">
        <v>2570</v>
      </c>
      <c r="AX578" s="2">
        <v>0</v>
      </c>
      <c r="AY578" s="2" t="s">
        <v>2108</v>
      </c>
      <c r="AZ578" s="2" t="s">
        <v>1646</v>
      </c>
      <c r="BA578" s="2" t="s">
        <v>2073</v>
      </c>
      <c r="BB578" s="29">
        <v>-13.73</v>
      </c>
      <c r="BC578" s="29">
        <v>-0.15</v>
      </c>
      <c r="BD578" s="29">
        <v>-0.08</v>
      </c>
      <c r="BE578" s="29">
        <v>0</v>
      </c>
      <c r="BF578" s="29">
        <v>0</v>
      </c>
      <c r="BG578" s="29">
        <v>-13.96</v>
      </c>
      <c r="BH578" s="29">
        <f t="shared" si="347"/>
        <v>0</v>
      </c>
      <c r="BI578" s="29">
        <f t="shared" si="348"/>
        <v>0</v>
      </c>
      <c r="BJ578" s="29">
        <f t="shared" si="354"/>
        <v>-13.96</v>
      </c>
      <c r="BK578" s="29">
        <f>BJ578/INDEX('EX-Rate'!A:I,MATCH('TT BoM '!BL578,'EX-Rate'!B:B,0),COLUMN('EX-Rate'!E:E))</f>
        <v>-2.0158344197997362</v>
      </c>
      <c r="BL578" s="2" t="s">
        <v>2109</v>
      </c>
      <c r="BM578" s="2" t="str">
        <f t="shared" si="381"/>
        <v>LP</v>
      </c>
      <c r="BN578" s="2" t="s">
        <v>2571</v>
      </c>
      <c r="BO578" s="2" t="s">
        <v>2572</v>
      </c>
      <c r="BQ578" s="29">
        <v>0</v>
      </c>
      <c r="BR578" s="29">
        <v>0</v>
      </c>
      <c r="BS578" s="29"/>
      <c r="BT578" s="29">
        <v>0</v>
      </c>
      <c r="BU578" s="29">
        <v>0</v>
      </c>
      <c r="BV578" s="29">
        <v>0</v>
      </c>
      <c r="CC578" s="29">
        <f t="shared" si="355"/>
        <v>-2.0158344197997362</v>
      </c>
      <c r="CD578" s="29">
        <f t="shared" si="356"/>
        <v>-2.0158344197997362</v>
      </c>
      <c r="CE578" s="29">
        <f t="shared" si="357"/>
        <v>-2.0158344197997362</v>
      </c>
      <c r="CF578" s="29">
        <f t="shared" si="358"/>
        <v>-2.0158344197997362</v>
      </c>
      <c r="CG578" s="29">
        <f t="shared" si="359"/>
        <v>-2.0158344197997362</v>
      </c>
      <c r="CH578" s="29">
        <f t="shared" si="360"/>
        <v>-2.0158344197997362</v>
      </c>
      <c r="CI578" s="29">
        <f t="shared" si="361"/>
        <v>0</v>
      </c>
      <c r="CJ578" s="29">
        <f t="shared" si="362"/>
        <v>0</v>
      </c>
      <c r="CK578" s="29">
        <f t="shared" si="363"/>
        <v>-2.0158344197997362</v>
      </c>
      <c r="CL578" s="29">
        <f t="shared" si="364"/>
        <v>-2.0158344197997362</v>
      </c>
      <c r="CM578" s="29">
        <f t="shared" si="365"/>
        <v>-2.0158344197997362</v>
      </c>
      <c r="CN578" s="29">
        <f t="shared" si="366"/>
        <v>-2.0158344197997362</v>
      </c>
      <c r="CO578" s="29">
        <f t="shared" si="367"/>
        <v>0</v>
      </c>
      <c r="CQ578" s="29">
        <f t="shared" si="368"/>
        <v>-13.96</v>
      </c>
      <c r="CR578" s="29">
        <f t="shared" si="369"/>
        <v>-13.96</v>
      </c>
      <c r="CS578" s="29">
        <f t="shared" si="370"/>
        <v>-13.96</v>
      </c>
      <c r="CT578" s="29">
        <f t="shared" si="371"/>
        <v>-13.96</v>
      </c>
      <c r="CU578" s="29">
        <f t="shared" si="372"/>
        <v>-13.96</v>
      </c>
      <c r="CV578" s="29">
        <f t="shared" si="373"/>
        <v>-13.96</v>
      </c>
      <c r="CW578" s="29">
        <f t="shared" si="374"/>
        <v>0</v>
      </c>
      <c r="CX578" s="29">
        <f t="shared" si="375"/>
        <v>0</v>
      </c>
      <c r="CY578" s="29">
        <f t="shared" si="376"/>
        <v>-13.96</v>
      </c>
      <c r="CZ578" s="29">
        <f t="shared" si="377"/>
        <v>-13.96</v>
      </c>
      <c r="DA578" s="29">
        <f t="shared" si="378"/>
        <v>-13.96</v>
      </c>
      <c r="DB578" s="29">
        <f t="shared" si="379"/>
        <v>-13.96</v>
      </c>
      <c r="DC578" s="29">
        <f t="shared" si="380"/>
        <v>0</v>
      </c>
    </row>
    <row r="579" spans="11:107" s="2" customFormat="1">
      <c r="K579" s="17" t="s">
        <v>77</v>
      </c>
      <c r="L579" s="17" t="s">
        <v>614</v>
      </c>
      <c r="M579" s="17" t="s">
        <v>578</v>
      </c>
      <c r="N579" s="2" t="str">
        <f t="shared" si="385"/>
        <v>JD8BF27443BA3KN7</v>
      </c>
      <c r="O579" s="2" t="str">
        <f t="shared" si="383"/>
        <v>BAW</v>
      </c>
      <c r="P579" s="2" t="str">
        <f t="shared" si="386"/>
        <v>JD8B-F27443-BAW</v>
      </c>
      <c r="Q579" s="2" t="s">
        <v>3305</v>
      </c>
      <c r="R579" s="2" t="s">
        <v>3306</v>
      </c>
      <c r="S579" s="2" t="s">
        <v>3163</v>
      </c>
      <c r="T579" s="2" t="s">
        <v>1375</v>
      </c>
      <c r="U579" s="2" t="s">
        <v>1375</v>
      </c>
      <c r="V579" s="2" t="s">
        <v>1375</v>
      </c>
      <c r="W579" s="2" t="s">
        <v>1375</v>
      </c>
      <c r="X579" s="2" t="s">
        <v>1375</v>
      </c>
      <c r="Y579" s="2" t="s">
        <v>1375</v>
      </c>
      <c r="Z579" s="2">
        <v>1</v>
      </c>
      <c r="AA579" s="2">
        <v>1</v>
      </c>
      <c r="AB579" s="2" t="s">
        <v>1375</v>
      </c>
      <c r="AC579" s="2" t="s">
        <v>1375</v>
      </c>
      <c r="AD579" s="2" t="s">
        <v>1375</v>
      </c>
      <c r="AE579" s="2" t="s">
        <v>1375</v>
      </c>
      <c r="AF579" s="2">
        <v>1</v>
      </c>
      <c r="AL579" s="2">
        <f t="shared" si="349"/>
        <v>1</v>
      </c>
      <c r="AM579" s="2" t="str">
        <f t="shared" si="350"/>
        <v>JD8B</v>
      </c>
      <c r="AN579" s="2" t="str">
        <f t="shared" si="351"/>
        <v>F27443</v>
      </c>
      <c r="AO579" s="2" t="str">
        <f t="shared" ref="AO579" si="387">TRIM(O579)</f>
        <v>BAW</v>
      </c>
      <c r="AP579" s="2" t="str">
        <f t="shared" si="353"/>
        <v>JD8B-F27443-BAW</v>
      </c>
      <c r="AQ579" s="2" t="s">
        <v>2063</v>
      </c>
      <c r="AR579" s="2" t="s">
        <v>3881</v>
      </c>
      <c r="AU579" s="2" t="s">
        <v>2147</v>
      </c>
      <c r="AV579" s="2" t="s">
        <v>2148</v>
      </c>
      <c r="AW579" s="2" t="s">
        <v>2570</v>
      </c>
      <c r="AZ579" s="2" t="s">
        <v>1646</v>
      </c>
      <c r="BA579" s="2" t="s">
        <v>2073</v>
      </c>
      <c r="BB579" s="29"/>
      <c r="BC579" s="29"/>
      <c r="BD579" s="29"/>
      <c r="BE579" s="29"/>
      <c r="BF579" s="29"/>
      <c r="BG579" s="29">
        <v>-20.11</v>
      </c>
      <c r="BH579" s="29">
        <f t="shared" si="347"/>
        <v>0</v>
      </c>
      <c r="BI579" s="29">
        <f t="shared" si="348"/>
        <v>0</v>
      </c>
      <c r="BJ579" s="29">
        <f t="shared" si="354"/>
        <v>-20.11</v>
      </c>
      <c r="BK579" s="29">
        <f>BJ579/INDEX('EX-Rate'!A:I,MATCH('TT BoM '!BL579,'EX-Rate'!B:B,0),COLUMN('EX-Rate'!E:E))</f>
        <v>-2.9038990101842899</v>
      </c>
      <c r="BL579" s="2" t="s">
        <v>2109</v>
      </c>
      <c r="BM579" s="2" t="str">
        <f t="shared" si="381"/>
        <v>LP</v>
      </c>
      <c r="BO579" s="2" t="s">
        <v>3163</v>
      </c>
      <c r="BQ579" s="29"/>
      <c r="BR579" s="29"/>
      <c r="BS579" s="29"/>
      <c r="BT579" s="29"/>
      <c r="BU579" s="29"/>
      <c r="BV579" s="29"/>
      <c r="BW579" s="2" t="e">
        <v>#N/A</v>
      </c>
      <c r="CC579" s="29">
        <f t="shared" si="355"/>
        <v>0</v>
      </c>
      <c r="CD579" s="29">
        <f t="shared" si="356"/>
        <v>0</v>
      </c>
      <c r="CE579" s="29">
        <f t="shared" si="357"/>
        <v>0</v>
      </c>
      <c r="CF579" s="29">
        <f t="shared" si="358"/>
        <v>0</v>
      </c>
      <c r="CG579" s="29">
        <f t="shared" si="359"/>
        <v>0</v>
      </c>
      <c r="CH579" s="29">
        <f t="shared" si="360"/>
        <v>0</v>
      </c>
      <c r="CI579" s="29">
        <f t="shared" si="361"/>
        <v>-2.9038990101842899</v>
      </c>
      <c r="CJ579" s="29">
        <f t="shared" si="362"/>
        <v>-2.9038990101842899</v>
      </c>
      <c r="CK579" s="29">
        <f t="shared" si="363"/>
        <v>0</v>
      </c>
      <c r="CL579" s="29">
        <f t="shared" si="364"/>
        <v>0</v>
      </c>
      <c r="CM579" s="29">
        <f t="shared" si="365"/>
        <v>0</v>
      </c>
      <c r="CN579" s="29">
        <f t="shared" si="366"/>
        <v>0</v>
      </c>
      <c r="CO579" s="29">
        <f t="shared" si="367"/>
        <v>-2.9038990101842899</v>
      </c>
      <c r="CQ579" s="29">
        <f t="shared" si="368"/>
        <v>0</v>
      </c>
      <c r="CR579" s="29">
        <f t="shared" si="369"/>
        <v>0</v>
      </c>
      <c r="CS579" s="29">
        <f t="shared" si="370"/>
        <v>0</v>
      </c>
      <c r="CT579" s="29">
        <f t="shared" si="371"/>
        <v>0</v>
      </c>
      <c r="CU579" s="29">
        <f t="shared" si="372"/>
        <v>0</v>
      </c>
      <c r="CV579" s="29">
        <f t="shared" si="373"/>
        <v>0</v>
      </c>
      <c r="CW579" s="29">
        <f t="shared" si="374"/>
        <v>-20.11</v>
      </c>
      <c r="CX579" s="29">
        <f t="shared" si="375"/>
        <v>-20.11</v>
      </c>
      <c r="CY579" s="29">
        <f t="shared" si="376"/>
        <v>0</v>
      </c>
      <c r="CZ579" s="29">
        <f t="shared" si="377"/>
        <v>0</v>
      </c>
      <c r="DA579" s="29">
        <f t="shared" si="378"/>
        <v>0</v>
      </c>
      <c r="DB579" s="29">
        <f t="shared" si="379"/>
        <v>0</v>
      </c>
      <c r="DC579" s="29">
        <f t="shared" si="380"/>
        <v>-20.11</v>
      </c>
    </row>
    <row r="580" spans="11:107" s="2" customFormat="1">
      <c r="K580" s="17" t="s">
        <v>18</v>
      </c>
      <c r="L580" s="17" t="s">
        <v>615</v>
      </c>
      <c r="M580" s="17" t="s">
        <v>66</v>
      </c>
      <c r="N580" s="2" t="str">
        <f t="shared" si="385"/>
        <v>ED8BF27458AD</v>
      </c>
      <c r="O580" s="2" t="str">
        <f t="shared" si="383"/>
        <v>AD</v>
      </c>
      <c r="P580" s="2" t="str">
        <f t="shared" si="386"/>
        <v>ED8B-F27458-AD</v>
      </c>
      <c r="Q580" s="2" t="s">
        <v>3305</v>
      </c>
      <c r="R580" s="2" t="s">
        <v>3306</v>
      </c>
      <c r="S580" s="2" t="s">
        <v>3137</v>
      </c>
      <c r="T580" s="2">
        <v>1</v>
      </c>
      <c r="U580" s="2">
        <v>1</v>
      </c>
      <c r="V580" s="2">
        <v>1</v>
      </c>
      <c r="W580" s="2">
        <v>1</v>
      </c>
      <c r="X580" s="2">
        <v>1</v>
      </c>
      <c r="Y580" s="2">
        <v>1</v>
      </c>
      <c r="Z580" s="2">
        <v>1</v>
      </c>
      <c r="AA580" s="2">
        <v>1</v>
      </c>
      <c r="AB580" s="2">
        <v>1</v>
      </c>
      <c r="AC580" s="2">
        <v>1</v>
      </c>
      <c r="AD580" s="2">
        <v>1</v>
      </c>
      <c r="AE580" s="2">
        <v>1</v>
      </c>
      <c r="AF580" s="2">
        <v>1</v>
      </c>
      <c r="AL580" s="2">
        <f t="shared" si="349"/>
        <v>1</v>
      </c>
      <c r="AM580" s="2" t="str">
        <f t="shared" si="350"/>
        <v>ED8B</v>
      </c>
      <c r="AN580" s="2" t="str">
        <f t="shared" si="351"/>
        <v>F27458</v>
      </c>
      <c r="AO580" s="2" t="str">
        <f t="shared" si="382"/>
        <v>AD</v>
      </c>
      <c r="AP580" s="2" t="str">
        <f t="shared" si="353"/>
        <v>ED8B-F27458-AD</v>
      </c>
      <c r="AQ580" s="2" t="s">
        <v>1672</v>
      </c>
      <c r="AR580" s="2" t="s">
        <v>1687</v>
      </c>
      <c r="AU580" s="2" t="s">
        <v>3728</v>
      </c>
      <c r="AV580" s="2" t="s">
        <v>3729</v>
      </c>
      <c r="AW580" s="2" t="s">
        <v>3730</v>
      </c>
      <c r="AY580" s="2" t="s">
        <v>1686</v>
      </c>
      <c r="AZ580" s="2" t="s">
        <v>2124</v>
      </c>
      <c r="BA580" s="2" t="s">
        <v>2073</v>
      </c>
      <c r="BB580" s="29"/>
      <c r="BC580" s="29"/>
      <c r="BD580" s="29"/>
      <c r="BE580" s="29"/>
      <c r="BF580" s="29"/>
      <c r="BG580" s="29">
        <v>-4.95</v>
      </c>
      <c r="BH580" s="29">
        <f t="shared" si="347"/>
        <v>0</v>
      </c>
      <c r="BI580" s="29">
        <f t="shared" si="348"/>
        <v>0</v>
      </c>
      <c r="BJ580" s="29">
        <f t="shared" si="354"/>
        <v>-4.95</v>
      </c>
      <c r="BK580" s="29">
        <f>BJ580/INDEX('EX-Rate'!A:I,MATCH('TT BoM '!BL580,'EX-Rate'!B:B,0),COLUMN('EX-Rate'!E:E))</f>
        <v>-0.71478369469976311</v>
      </c>
      <c r="BL580" s="2" t="s">
        <v>2109</v>
      </c>
      <c r="BM580" s="2" t="str">
        <f t="shared" si="381"/>
        <v>LP</v>
      </c>
      <c r="BN580" s="2" t="s">
        <v>3136</v>
      </c>
      <c r="BO580" s="2" t="s">
        <v>3137</v>
      </c>
      <c r="BQ580" s="29"/>
      <c r="BR580" s="29"/>
      <c r="BS580" s="29"/>
      <c r="BT580" s="29"/>
      <c r="BU580" s="29"/>
      <c r="BV580" s="29"/>
      <c r="CC580" s="29">
        <f t="shared" si="355"/>
        <v>-0.71478369469976311</v>
      </c>
      <c r="CD580" s="29">
        <f t="shared" si="356"/>
        <v>-0.71478369469976311</v>
      </c>
      <c r="CE580" s="29">
        <f t="shared" si="357"/>
        <v>-0.71478369469976311</v>
      </c>
      <c r="CF580" s="29">
        <f t="shared" si="358"/>
        <v>-0.71478369469976311</v>
      </c>
      <c r="CG580" s="29">
        <f t="shared" si="359"/>
        <v>-0.71478369469976311</v>
      </c>
      <c r="CH580" s="29">
        <f t="shared" si="360"/>
        <v>-0.71478369469976311</v>
      </c>
      <c r="CI580" s="29">
        <f t="shared" si="361"/>
        <v>-0.71478369469976311</v>
      </c>
      <c r="CJ580" s="29">
        <f t="shared" si="362"/>
        <v>-0.71478369469976311</v>
      </c>
      <c r="CK580" s="29">
        <f t="shared" si="363"/>
        <v>-0.71478369469976311</v>
      </c>
      <c r="CL580" s="29">
        <f t="shared" si="364"/>
        <v>-0.71478369469976311</v>
      </c>
      <c r="CM580" s="29">
        <f t="shared" si="365"/>
        <v>-0.71478369469976311</v>
      </c>
      <c r="CN580" s="29">
        <f t="shared" si="366"/>
        <v>-0.71478369469976311</v>
      </c>
      <c r="CO580" s="29">
        <f t="shared" si="367"/>
        <v>-0.71478369469976311</v>
      </c>
      <c r="CQ580" s="29">
        <f t="shared" si="368"/>
        <v>-4.95</v>
      </c>
      <c r="CR580" s="29">
        <f t="shared" si="369"/>
        <v>-4.95</v>
      </c>
      <c r="CS580" s="29">
        <f t="shared" si="370"/>
        <v>-4.95</v>
      </c>
      <c r="CT580" s="29">
        <f t="shared" si="371"/>
        <v>-4.95</v>
      </c>
      <c r="CU580" s="29">
        <f t="shared" si="372"/>
        <v>-4.95</v>
      </c>
      <c r="CV580" s="29">
        <f t="shared" si="373"/>
        <v>-4.95</v>
      </c>
      <c r="CW580" s="29">
        <f t="shared" si="374"/>
        <v>-4.95</v>
      </c>
      <c r="CX580" s="29">
        <f t="shared" si="375"/>
        <v>-4.95</v>
      </c>
      <c r="CY580" s="29">
        <f t="shared" si="376"/>
        <v>-4.95</v>
      </c>
      <c r="CZ580" s="29">
        <f t="shared" si="377"/>
        <v>-4.95</v>
      </c>
      <c r="DA580" s="29">
        <f t="shared" si="378"/>
        <v>-4.95</v>
      </c>
      <c r="DB580" s="29">
        <f t="shared" si="379"/>
        <v>-4.95</v>
      </c>
      <c r="DC580" s="29">
        <f t="shared" si="380"/>
        <v>-4.95</v>
      </c>
    </row>
    <row r="581" spans="11:107" s="2" customFormat="1">
      <c r="K581" s="17" t="s">
        <v>18</v>
      </c>
      <c r="L581" s="17" t="s">
        <v>616</v>
      </c>
      <c r="M581" s="17" t="s">
        <v>66</v>
      </c>
      <c r="N581" s="2" t="str">
        <f t="shared" si="385"/>
        <v>ED8BF27459AD</v>
      </c>
      <c r="O581" s="2" t="str">
        <f t="shared" si="383"/>
        <v>AD</v>
      </c>
      <c r="P581" s="2" t="str">
        <f t="shared" si="386"/>
        <v>ED8B-F27459-AD</v>
      </c>
      <c r="Q581" s="2" t="s">
        <v>3305</v>
      </c>
      <c r="R581" s="2" t="s">
        <v>3306</v>
      </c>
      <c r="S581" s="2" t="s">
        <v>3137</v>
      </c>
      <c r="T581" s="2">
        <v>1</v>
      </c>
      <c r="U581" s="2">
        <v>1</v>
      </c>
      <c r="V581" s="2">
        <v>1</v>
      </c>
      <c r="W581" s="2">
        <v>1</v>
      </c>
      <c r="X581" s="2">
        <v>1</v>
      </c>
      <c r="Y581" s="2">
        <v>1</v>
      </c>
      <c r="Z581" s="2">
        <v>1</v>
      </c>
      <c r="AA581" s="2">
        <v>1</v>
      </c>
      <c r="AB581" s="2">
        <v>1</v>
      </c>
      <c r="AC581" s="2">
        <v>1</v>
      </c>
      <c r="AD581" s="2">
        <v>1</v>
      </c>
      <c r="AE581" s="2">
        <v>1</v>
      </c>
      <c r="AF581" s="2">
        <v>1</v>
      </c>
      <c r="AL581" s="2">
        <f t="shared" si="349"/>
        <v>1</v>
      </c>
      <c r="AM581" s="2" t="str">
        <f t="shared" si="350"/>
        <v>ED8B</v>
      </c>
      <c r="AN581" s="2" t="str">
        <f t="shared" si="351"/>
        <v>F27459</v>
      </c>
      <c r="AO581" s="2" t="str">
        <f t="shared" si="382"/>
        <v>AD</v>
      </c>
      <c r="AP581" s="2" t="str">
        <f t="shared" si="353"/>
        <v>ED8B-F27459-AD</v>
      </c>
      <c r="AQ581" s="2" t="s">
        <v>1672</v>
      </c>
      <c r="AR581" s="2" t="s">
        <v>1687</v>
      </c>
      <c r="AU581" s="2" t="s">
        <v>3728</v>
      </c>
      <c r="AV581" s="2" t="s">
        <v>3729</v>
      </c>
      <c r="AW581" s="2" t="s">
        <v>3730</v>
      </c>
      <c r="AY581" s="2" t="s">
        <v>1686</v>
      </c>
      <c r="AZ581" s="2" t="s">
        <v>2124</v>
      </c>
      <c r="BA581" s="2" t="s">
        <v>2073</v>
      </c>
      <c r="BB581" s="29"/>
      <c r="BC581" s="29"/>
      <c r="BD581" s="29"/>
      <c r="BE581" s="29"/>
      <c r="BF581" s="29"/>
      <c r="BG581" s="29">
        <v>-4.95</v>
      </c>
      <c r="BH581" s="29">
        <f t="shared" si="347"/>
        <v>0</v>
      </c>
      <c r="BI581" s="29">
        <f t="shared" si="348"/>
        <v>0</v>
      </c>
      <c r="BJ581" s="29">
        <f t="shared" si="354"/>
        <v>-4.95</v>
      </c>
      <c r="BK581" s="29">
        <f>BJ581/INDEX('EX-Rate'!A:I,MATCH('TT BoM '!BL581,'EX-Rate'!B:B,0),COLUMN('EX-Rate'!E:E))</f>
        <v>-0.71478369469976311</v>
      </c>
      <c r="BL581" s="2" t="s">
        <v>2109</v>
      </c>
      <c r="BM581" s="2" t="str">
        <f t="shared" si="381"/>
        <v>LP</v>
      </c>
      <c r="BN581" s="2" t="s">
        <v>3136</v>
      </c>
      <c r="BO581" s="2" t="s">
        <v>3137</v>
      </c>
      <c r="BQ581" s="29"/>
      <c r="BR581" s="29"/>
      <c r="BS581" s="29"/>
      <c r="BT581" s="29"/>
      <c r="BU581" s="29"/>
      <c r="BV581" s="29"/>
      <c r="CC581" s="29">
        <f t="shared" si="355"/>
        <v>-0.71478369469976311</v>
      </c>
      <c r="CD581" s="29">
        <f t="shared" si="356"/>
        <v>-0.71478369469976311</v>
      </c>
      <c r="CE581" s="29">
        <f t="shared" si="357"/>
        <v>-0.71478369469976311</v>
      </c>
      <c r="CF581" s="29">
        <f t="shared" si="358"/>
        <v>-0.71478369469976311</v>
      </c>
      <c r="CG581" s="29">
        <f t="shared" si="359"/>
        <v>-0.71478369469976311</v>
      </c>
      <c r="CH581" s="29">
        <f t="shared" si="360"/>
        <v>-0.71478369469976311</v>
      </c>
      <c r="CI581" s="29">
        <f t="shared" si="361"/>
        <v>-0.71478369469976311</v>
      </c>
      <c r="CJ581" s="29">
        <f t="shared" si="362"/>
        <v>-0.71478369469976311</v>
      </c>
      <c r="CK581" s="29">
        <f t="shared" si="363"/>
        <v>-0.71478369469976311</v>
      </c>
      <c r="CL581" s="29">
        <f t="shared" si="364"/>
        <v>-0.71478369469976311</v>
      </c>
      <c r="CM581" s="29">
        <f t="shared" si="365"/>
        <v>-0.71478369469976311</v>
      </c>
      <c r="CN581" s="29">
        <f t="shared" si="366"/>
        <v>-0.71478369469976311</v>
      </c>
      <c r="CO581" s="29">
        <f t="shared" si="367"/>
        <v>-0.71478369469976311</v>
      </c>
      <c r="CQ581" s="29">
        <f t="shared" si="368"/>
        <v>-4.95</v>
      </c>
      <c r="CR581" s="29">
        <f t="shared" si="369"/>
        <v>-4.95</v>
      </c>
      <c r="CS581" s="29">
        <f t="shared" si="370"/>
        <v>-4.95</v>
      </c>
      <c r="CT581" s="29">
        <f t="shared" si="371"/>
        <v>-4.95</v>
      </c>
      <c r="CU581" s="29">
        <f t="shared" si="372"/>
        <v>-4.95</v>
      </c>
      <c r="CV581" s="29">
        <f t="shared" si="373"/>
        <v>-4.95</v>
      </c>
      <c r="CW581" s="29">
        <f t="shared" si="374"/>
        <v>-4.95</v>
      </c>
      <c r="CX581" s="29">
        <f t="shared" si="375"/>
        <v>-4.95</v>
      </c>
      <c r="CY581" s="29">
        <f t="shared" si="376"/>
        <v>-4.95</v>
      </c>
      <c r="CZ581" s="29">
        <f t="shared" si="377"/>
        <v>-4.95</v>
      </c>
      <c r="DA581" s="29">
        <f t="shared" si="378"/>
        <v>-4.95</v>
      </c>
      <c r="DB581" s="29">
        <f t="shared" si="379"/>
        <v>-4.95</v>
      </c>
      <c r="DC581" s="29">
        <f t="shared" si="380"/>
        <v>-4.95</v>
      </c>
    </row>
    <row r="582" spans="11:107" s="2" customFormat="1">
      <c r="K582" s="17" t="s">
        <v>18</v>
      </c>
      <c r="L582" s="17" t="s">
        <v>617</v>
      </c>
      <c r="M582" s="17" t="s">
        <v>171</v>
      </c>
      <c r="N582" s="2" t="str">
        <f t="shared" si="385"/>
        <v>ED8BF27790AF</v>
      </c>
      <c r="O582" s="2" t="str">
        <f t="shared" si="383"/>
        <v>AF</v>
      </c>
      <c r="P582" s="2" t="str">
        <f t="shared" si="386"/>
        <v>ED8B-F27790-AF</v>
      </c>
      <c r="Q582" s="2" t="s">
        <v>3307</v>
      </c>
      <c r="R582" s="2" t="s">
        <v>3306</v>
      </c>
      <c r="S582" s="2" t="s">
        <v>3329</v>
      </c>
      <c r="T582" s="2">
        <v>1</v>
      </c>
      <c r="U582" s="2">
        <v>1</v>
      </c>
      <c r="V582" s="2">
        <v>1</v>
      </c>
      <c r="W582" s="2">
        <v>1</v>
      </c>
      <c r="X582" s="2">
        <v>1</v>
      </c>
      <c r="Y582" s="2">
        <v>1</v>
      </c>
      <c r="Z582" s="2">
        <v>1</v>
      </c>
      <c r="AA582" s="2">
        <v>1</v>
      </c>
      <c r="AB582" s="2">
        <v>1</v>
      </c>
      <c r="AC582" s="2">
        <v>1</v>
      </c>
      <c r="AD582" s="2">
        <v>1</v>
      </c>
      <c r="AE582" s="2">
        <v>1</v>
      </c>
      <c r="AF582" s="2">
        <v>1</v>
      </c>
      <c r="AL582" s="2">
        <f t="shared" si="349"/>
        <v>1</v>
      </c>
      <c r="AM582" s="2" t="str">
        <f t="shared" si="350"/>
        <v>ED8B</v>
      </c>
      <c r="AN582" s="2" t="str">
        <f t="shared" si="351"/>
        <v>F27790</v>
      </c>
      <c r="AO582" s="2" t="str">
        <f t="shared" si="382"/>
        <v>AF</v>
      </c>
      <c r="AP582" s="2" t="str">
        <f t="shared" si="353"/>
        <v>ED8B-F27790-AF</v>
      </c>
      <c r="AQ582" s="2" t="s">
        <v>1672</v>
      </c>
      <c r="AR582" s="2" t="s">
        <v>1687</v>
      </c>
      <c r="AU582" s="2" t="s">
        <v>2122</v>
      </c>
      <c r="AV582" s="2" t="s">
        <v>2512</v>
      </c>
      <c r="AW582" s="2">
        <v>0</v>
      </c>
      <c r="AY582" s="2" t="s">
        <v>1686</v>
      </c>
      <c r="AZ582" s="2" t="s">
        <v>2124</v>
      </c>
      <c r="BA582" s="2" t="s">
        <v>2073</v>
      </c>
      <c r="BB582" s="29"/>
      <c r="BC582" s="29"/>
      <c r="BD582" s="29"/>
      <c r="BE582" s="29"/>
      <c r="BF582" s="29"/>
      <c r="BG582" s="29">
        <v>-73.791034751819168</v>
      </c>
      <c r="BH582" s="29">
        <f t="shared" si="347"/>
        <v>0</v>
      </c>
      <c r="BI582" s="29">
        <f t="shared" si="348"/>
        <v>0</v>
      </c>
      <c r="BJ582" s="29">
        <f t="shared" si="354"/>
        <v>-73.791034751819168</v>
      </c>
      <c r="BK582" s="29">
        <f>BJ582/INDEX('EX-Rate'!A:I,MATCH('TT BoM '!BL582,'EX-Rate'!B:B,0),COLUMN('EX-Rate'!E:E))</f>
        <v>-10.655480496085641</v>
      </c>
      <c r="BL582" s="2" t="s">
        <v>2109</v>
      </c>
      <c r="BM582" s="2" t="str">
        <f t="shared" si="381"/>
        <v>LP</v>
      </c>
      <c r="BN582" s="2" t="s">
        <v>3146</v>
      </c>
      <c r="BO582" s="2" t="s">
        <v>3147</v>
      </c>
      <c r="BQ582" s="29"/>
      <c r="BR582" s="29"/>
      <c r="BS582" s="29"/>
      <c r="BT582" s="29"/>
      <c r="BU582" s="29"/>
      <c r="BV582" s="29"/>
      <c r="CC582" s="29">
        <f t="shared" si="355"/>
        <v>-10.655480496085641</v>
      </c>
      <c r="CD582" s="29">
        <f t="shared" si="356"/>
        <v>-10.655480496085641</v>
      </c>
      <c r="CE582" s="29">
        <f t="shared" si="357"/>
        <v>-10.655480496085641</v>
      </c>
      <c r="CF582" s="29">
        <f t="shared" si="358"/>
        <v>-10.655480496085641</v>
      </c>
      <c r="CG582" s="29">
        <f t="shared" si="359"/>
        <v>-10.655480496085641</v>
      </c>
      <c r="CH582" s="29">
        <f t="shared" si="360"/>
        <v>-10.655480496085641</v>
      </c>
      <c r="CI582" s="29">
        <f t="shared" si="361"/>
        <v>-10.655480496085641</v>
      </c>
      <c r="CJ582" s="29">
        <f t="shared" si="362"/>
        <v>-10.655480496085641</v>
      </c>
      <c r="CK582" s="29">
        <f t="shared" si="363"/>
        <v>-10.655480496085641</v>
      </c>
      <c r="CL582" s="29">
        <f t="shared" si="364"/>
        <v>-10.655480496085641</v>
      </c>
      <c r="CM582" s="29">
        <f t="shared" si="365"/>
        <v>-10.655480496085641</v>
      </c>
      <c r="CN582" s="29">
        <f t="shared" si="366"/>
        <v>-10.655480496085641</v>
      </c>
      <c r="CO582" s="29">
        <f t="shared" si="367"/>
        <v>-10.655480496085641</v>
      </c>
      <c r="CQ582" s="29">
        <f t="shared" si="368"/>
        <v>-73.791034751819168</v>
      </c>
      <c r="CR582" s="29">
        <f t="shared" si="369"/>
        <v>-73.791034751819168</v>
      </c>
      <c r="CS582" s="29">
        <f t="shared" si="370"/>
        <v>-73.791034751819168</v>
      </c>
      <c r="CT582" s="29">
        <f t="shared" si="371"/>
        <v>-73.791034751819168</v>
      </c>
      <c r="CU582" s="29">
        <f t="shared" si="372"/>
        <v>-73.791034751819168</v>
      </c>
      <c r="CV582" s="29">
        <f t="shared" si="373"/>
        <v>-73.791034751819168</v>
      </c>
      <c r="CW582" s="29">
        <f t="shared" si="374"/>
        <v>-73.791034751819168</v>
      </c>
      <c r="CX582" s="29">
        <f t="shared" si="375"/>
        <v>-73.791034751819168</v>
      </c>
      <c r="CY582" s="29">
        <f t="shared" si="376"/>
        <v>-73.791034751819168</v>
      </c>
      <c r="CZ582" s="29">
        <f t="shared" si="377"/>
        <v>-73.791034751819168</v>
      </c>
      <c r="DA582" s="29">
        <f t="shared" si="378"/>
        <v>-73.791034751819168</v>
      </c>
      <c r="DB582" s="29">
        <f t="shared" si="379"/>
        <v>-73.791034751819168</v>
      </c>
      <c r="DC582" s="29">
        <f t="shared" si="380"/>
        <v>-73.791034751819168</v>
      </c>
    </row>
    <row r="583" spans="11:107" s="2" customFormat="1">
      <c r="K583" s="17" t="s">
        <v>18</v>
      </c>
      <c r="L583" s="17" t="s">
        <v>618</v>
      </c>
      <c r="M583" s="17" t="s">
        <v>85</v>
      </c>
      <c r="N583" s="2" t="str">
        <f t="shared" si="385"/>
        <v>ED8BF27791AG</v>
      </c>
      <c r="O583" s="2" t="str">
        <f t="shared" si="383"/>
        <v>AG</v>
      </c>
      <c r="P583" s="2" t="str">
        <f t="shared" si="386"/>
        <v>ED8B-F27791-AG</v>
      </c>
      <c r="Q583" s="2" t="s">
        <v>3307</v>
      </c>
      <c r="R583" s="2" t="s">
        <v>3306</v>
      </c>
      <c r="S583" s="2" t="s">
        <v>3329</v>
      </c>
      <c r="T583" s="2">
        <v>1</v>
      </c>
      <c r="U583" s="2">
        <v>1</v>
      </c>
      <c r="V583" s="2">
        <v>1</v>
      </c>
      <c r="W583" s="2">
        <v>1</v>
      </c>
      <c r="X583" s="2">
        <v>1</v>
      </c>
      <c r="Y583" s="2">
        <v>1</v>
      </c>
      <c r="Z583" s="2">
        <v>1</v>
      </c>
      <c r="AA583" s="2">
        <v>1</v>
      </c>
      <c r="AB583" s="2">
        <v>1</v>
      </c>
      <c r="AC583" s="2">
        <v>1</v>
      </c>
      <c r="AD583" s="2">
        <v>1</v>
      </c>
      <c r="AE583" s="2">
        <v>1</v>
      </c>
      <c r="AF583" s="2">
        <v>1</v>
      </c>
      <c r="AL583" s="2">
        <f t="shared" si="349"/>
        <v>1</v>
      </c>
      <c r="AM583" s="2" t="str">
        <f t="shared" si="350"/>
        <v>ED8B</v>
      </c>
      <c r="AN583" s="2" t="str">
        <f t="shared" si="351"/>
        <v>F27791</v>
      </c>
      <c r="AO583" s="2" t="str">
        <f t="shared" si="382"/>
        <v>AG</v>
      </c>
      <c r="AP583" s="2" t="str">
        <f t="shared" si="353"/>
        <v>ED8B-F27791-AG</v>
      </c>
      <c r="AQ583" s="2" t="s">
        <v>1672</v>
      </c>
      <c r="AR583" s="2" t="s">
        <v>1687</v>
      </c>
      <c r="AU583" s="2" t="s">
        <v>2122</v>
      </c>
      <c r="AV583" s="2" t="s">
        <v>2512</v>
      </c>
      <c r="AW583" s="2">
        <v>0</v>
      </c>
      <c r="AY583" s="2" t="s">
        <v>1686</v>
      </c>
      <c r="AZ583" s="2" t="s">
        <v>2124</v>
      </c>
      <c r="BA583" s="2" t="s">
        <v>2073</v>
      </c>
      <c r="BB583" s="29"/>
      <c r="BC583" s="29"/>
      <c r="BD583" s="29"/>
      <c r="BE583" s="29"/>
      <c r="BF583" s="29"/>
      <c r="BG583" s="29">
        <v>-75.380469851795297</v>
      </c>
      <c r="BH583" s="29">
        <f t="shared" si="347"/>
        <v>0</v>
      </c>
      <c r="BI583" s="29">
        <f t="shared" si="348"/>
        <v>0</v>
      </c>
      <c r="BJ583" s="29">
        <f t="shared" si="354"/>
        <v>-75.380469851795297</v>
      </c>
      <c r="BK583" s="29">
        <f>BJ583/INDEX('EX-Rate'!A:I,MATCH('TT BoM '!BL583,'EX-Rate'!B:B,0),COLUMN('EX-Rate'!E:E))</f>
        <v>-10.884996110882899</v>
      </c>
      <c r="BL583" s="2" t="s">
        <v>2109</v>
      </c>
      <c r="BM583" s="2" t="str">
        <f t="shared" si="381"/>
        <v>LP</v>
      </c>
      <c r="BN583" s="2" t="s">
        <v>3146</v>
      </c>
      <c r="BO583" s="2" t="s">
        <v>3147</v>
      </c>
      <c r="BQ583" s="29"/>
      <c r="BR583" s="29"/>
      <c r="BS583" s="29"/>
      <c r="BT583" s="29"/>
      <c r="BU583" s="29"/>
      <c r="BV583" s="29"/>
      <c r="CC583" s="29">
        <f t="shared" si="355"/>
        <v>-10.884996110882899</v>
      </c>
      <c r="CD583" s="29">
        <f t="shared" si="356"/>
        <v>-10.884996110882899</v>
      </c>
      <c r="CE583" s="29">
        <f t="shared" si="357"/>
        <v>-10.884996110882899</v>
      </c>
      <c r="CF583" s="29">
        <f t="shared" si="358"/>
        <v>-10.884996110882899</v>
      </c>
      <c r="CG583" s="29">
        <f t="shared" si="359"/>
        <v>-10.884996110882899</v>
      </c>
      <c r="CH583" s="29">
        <f t="shared" si="360"/>
        <v>-10.884996110882899</v>
      </c>
      <c r="CI583" s="29">
        <f t="shared" si="361"/>
        <v>-10.884996110882899</v>
      </c>
      <c r="CJ583" s="29">
        <f t="shared" si="362"/>
        <v>-10.884996110882899</v>
      </c>
      <c r="CK583" s="29">
        <f t="shared" si="363"/>
        <v>-10.884996110882899</v>
      </c>
      <c r="CL583" s="29">
        <f t="shared" si="364"/>
        <v>-10.884996110882899</v>
      </c>
      <c r="CM583" s="29">
        <f t="shared" si="365"/>
        <v>-10.884996110882899</v>
      </c>
      <c r="CN583" s="29">
        <f t="shared" si="366"/>
        <v>-10.884996110882899</v>
      </c>
      <c r="CO583" s="29">
        <f t="shared" si="367"/>
        <v>-10.884996110882899</v>
      </c>
      <c r="CQ583" s="29">
        <f t="shared" si="368"/>
        <v>-75.380469851795297</v>
      </c>
      <c r="CR583" s="29">
        <f t="shared" si="369"/>
        <v>-75.380469851795297</v>
      </c>
      <c r="CS583" s="29">
        <f t="shared" si="370"/>
        <v>-75.380469851795297</v>
      </c>
      <c r="CT583" s="29">
        <f t="shared" si="371"/>
        <v>-75.380469851795297</v>
      </c>
      <c r="CU583" s="29">
        <f t="shared" si="372"/>
        <v>-75.380469851795297</v>
      </c>
      <c r="CV583" s="29">
        <f t="shared" si="373"/>
        <v>-75.380469851795297</v>
      </c>
      <c r="CW583" s="29">
        <f t="shared" si="374"/>
        <v>-75.380469851795297</v>
      </c>
      <c r="CX583" s="29">
        <f t="shared" si="375"/>
        <v>-75.380469851795297</v>
      </c>
      <c r="CY583" s="29">
        <f t="shared" si="376"/>
        <v>-75.380469851795297</v>
      </c>
      <c r="CZ583" s="29">
        <f t="shared" si="377"/>
        <v>-75.380469851795297</v>
      </c>
      <c r="DA583" s="29">
        <f t="shared" si="378"/>
        <v>-75.380469851795297</v>
      </c>
      <c r="DB583" s="29">
        <f t="shared" si="379"/>
        <v>-75.380469851795297</v>
      </c>
      <c r="DC583" s="29">
        <f t="shared" si="380"/>
        <v>-75.380469851795297</v>
      </c>
    </row>
    <row r="584" spans="11:107" s="2" customFormat="1">
      <c r="K584" s="17" t="s">
        <v>18</v>
      </c>
      <c r="L584" s="17" t="s">
        <v>619</v>
      </c>
      <c r="M584" s="17" t="s">
        <v>56</v>
      </c>
      <c r="N584" s="2" t="str">
        <f t="shared" si="385"/>
        <v>ED8BF27834AB</v>
      </c>
      <c r="O584" s="2" t="str">
        <f t="shared" si="383"/>
        <v>AB</v>
      </c>
      <c r="P584" s="2" t="str">
        <f t="shared" si="386"/>
        <v>ED8B-F27834-AB</v>
      </c>
      <c r="Q584" s="2" t="s">
        <v>3307</v>
      </c>
      <c r="R584" s="2" t="s">
        <v>3306</v>
      </c>
      <c r="S584" s="2" t="s">
        <v>3329</v>
      </c>
      <c r="T584" s="2">
        <v>1</v>
      </c>
      <c r="U584" s="2">
        <v>1</v>
      </c>
      <c r="V584" s="2">
        <v>1</v>
      </c>
      <c r="W584" s="2">
        <v>1</v>
      </c>
      <c r="X584" s="2">
        <v>1</v>
      </c>
      <c r="Y584" s="2">
        <v>1</v>
      </c>
      <c r="Z584" s="2">
        <v>1</v>
      </c>
      <c r="AA584" s="2">
        <v>1</v>
      </c>
      <c r="AB584" s="2">
        <v>1</v>
      </c>
      <c r="AC584" s="2">
        <v>1</v>
      </c>
      <c r="AD584" s="2">
        <v>1</v>
      </c>
      <c r="AE584" s="2">
        <v>1</v>
      </c>
      <c r="AF584" s="2">
        <v>1</v>
      </c>
      <c r="AL584" s="2">
        <f t="shared" si="349"/>
        <v>1</v>
      </c>
      <c r="AM584" s="2" t="str">
        <f t="shared" si="350"/>
        <v>ED8B</v>
      </c>
      <c r="AN584" s="2" t="str">
        <f t="shared" si="351"/>
        <v>F27834</v>
      </c>
      <c r="AO584" s="2" t="str">
        <f t="shared" si="382"/>
        <v>AB</v>
      </c>
      <c r="AP584" s="2" t="str">
        <f t="shared" si="353"/>
        <v>ED8B-F27834-AB</v>
      </c>
      <c r="AQ584" s="2" t="s">
        <v>1672</v>
      </c>
      <c r="AR584" s="2" t="s">
        <v>1687</v>
      </c>
      <c r="AU584" s="2" t="s">
        <v>2122</v>
      </c>
      <c r="AV584" s="2" t="s">
        <v>2512</v>
      </c>
      <c r="AW584" s="2">
        <v>0</v>
      </c>
      <c r="AY584" s="2" t="s">
        <v>1686</v>
      </c>
      <c r="AZ584" s="2" t="s">
        <v>2124</v>
      </c>
      <c r="BA584" s="2" t="s">
        <v>2073</v>
      </c>
      <c r="BB584" s="29"/>
      <c r="BC584" s="29"/>
      <c r="BD584" s="29"/>
      <c r="BE584" s="29"/>
      <c r="BF584" s="29"/>
      <c r="BG584" s="29">
        <v>-81.097831664104277</v>
      </c>
      <c r="BH584" s="29">
        <f t="shared" si="347"/>
        <v>0</v>
      </c>
      <c r="BI584" s="29">
        <f t="shared" si="348"/>
        <v>0</v>
      </c>
      <c r="BJ584" s="29">
        <f t="shared" si="354"/>
        <v>-81.097831664104277</v>
      </c>
      <c r="BK584" s="29">
        <f>BJ584/INDEX('EX-Rate'!A:I,MATCH('TT BoM '!BL584,'EX-Rate'!B:B,0),COLUMN('EX-Rate'!E:E))</f>
        <v>-11.710587424041998</v>
      </c>
      <c r="BL584" s="2" t="s">
        <v>2109</v>
      </c>
      <c r="BM584" s="2" t="str">
        <f t="shared" si="381"/>
        <v>LP</v>
      </c>
      <c r="BN584" s="2" t="s">
        <v>3146</v>
      </c>
      <c r="BO584" s="2" t="s">
        <v>3147</v>
      </c>
      <c r="BQ584" s="29"/>
      <c r="BR584" s="29"/>
      <c r="BS584" s="29"/>
      <c r="BT584" s="29"/>
      <c r="BU584" s="29"/>
      <c r="BV584" s="29"/>
      <c r="CC584" s="29">
        <f t="shared" si="355"/>
        <v>-11.710587424041998</v>
      </c>
      <c r="CD584" s="29">
        <f t="shared" si="356"/>
        <v>-11.710587424041998</v>
      </c>
      <c r="CE584" s="29">
        <f t="shared" si="357"/>
        <v>-11.710587424041998</v>
      </c>
      <c r="CF584" s="29">
        <f t="shared" si="358"/>
        <v>-11.710587424041998</v>
      </c>
      <c r="CG584" s="29">
        <f t="shared" si="359"/>
        <v>-11.710587424041998</v>
      </c>
      <c r="CH584" s="29">
        <f t="shared" si="360"/>
        <v>-11.710587424041998</v>
      </c>
      <c r="CI584" s="29">
        <f t="shared" si="361"/>
        <v>-11.710587424041998</v>
      </c>
      <c r="CJ584" s="29">
        <f t="shared" si="362"/>
        <v>-11.710587424041998</v>
      </c>
      <c r="CK584" s="29">
        <f t="shared" si="363"/>
        <v>-11.710587424041998</v>
      </c>
      <c r="CL584" s="29">
        <f t="shared" si="364"/>
        <v>-11.710587424041998</v>
      </c>
      <c r="CM584" s="29">
        <f t="shared" si="365"/>
        <v>-11.710587424041998</v>
      </c>
      <c r="CN584" s="29">
        <f t="shared" si="366"/>
        <v>-11.710587424041998</v>
      </c>
      <c r="CO584" s="29">
        <f t="shared" si="367"/>
        <v>-11.710587424041998</v>
      </c>
      <c r="CQ584" s="29">
        <f t="shared" si="368"/>
        <v>-81.097831664104277</v>
      </c>
      <c r="CR584" s="29">
        <f t="shared" si="369"/>
        <v>-81.097831664104277</v>
      </c>
      <c r="CS584" s="29">
        <f t="shared" si="370"/>
        <v>-81.097831664104277</v>
      </c>
      <c r="CT584" s="29">
        <f t="shared" si="371"/>
        <v>-81.097831664104277</v>
      </c>
      <c r="CU584" s="29">
        <f t="shared" si="372"/>
        <v>-81.097831664104277</v>
      </c>
      <c r="CV584" s="29">
        <f t="shared" si="373"/>
        <v>-81.097831664104277</v>
      </c>
      <c r="CW584" s="29">
        <f t="shared" si="374"/>
        <v>-81.097831664104277</v>
      </c>
      <c r="CX584" s="29">
        <f t="shared" si="375"/>
        <v>-81.097831664104277</v>
      </c>
      <c r="CY584" s="29">
        <f t="shared" si="376"/>
        <v>-81.097831664104277</v>
      </c>
      <c r="CZ584" s="29">
        <f t="shared" si="377"/>
        <v>-81.097831664104277</v>
      </c>
      <c r="DA584" s="29">
        <f t="shared" si="378"/>
        <v>-81.097831664104277</v>
      </c>
      <c r="DB584" s="29">
        <f t="shared" si="379"/>
        <v>-81.097831664104277</v>
      </c>
      <c r="DC584" s="29">
        <f t="shared" si="380"/>
        <v>-81.097831664104277</v>
      </c>
    </row>
    <row r="585" spans="11:107" s="2" customFormat="1">
      <c r="K585" s="17" t="s">
        <v>18</v>
      </c>
      <c r="L585" s="17" t="s">
        <v>620</v>
      </c>
      <c r="M585" s="17" t="s">
        <v>56</v>
      </c>
      <c r="N585" s="2" t="str">
        <f t="shared" si="385"/>
        <v>ED8BF27835AB</v>
      </c>
      <c r="O585" s="2" t="str">
        <f t="shared" si="383"/>
        <v>AB</v>
      </c>
      <c r="P585" s="2" t="str">
        <f t="shared" si="386"/>
        <v>ED8B-F27835-AB</v>
      </c>
      <c r="Q585" s="2" t="s">
        <v>3307</v>
      </c>
      <c r="R585" s="2" t="s">
        <v>3306</v>
      </c>
      <c r="S585" s="2" t="s">
        <v>3329</v>
      </c>
      <c r="T585" s="2">
        <v>1</v>
      </c>
      <c r="U585" s="2">
        <v>1</v>
      </c>
      <c r="V585" s="2">
        <v>1</v>
      </c>
      <c r="W585" s="2">
        <v>1</v>
      </c>
      <c r="X585" s="2">
        <v>1</v>
      </c>
      <c r="Y585" s="2">
        <v>1</v>
      </c>
      <c r="Z585" s="2">
        <v>1</v>
      </c>
      <c r="AA585" s="2">
        <v>1</v>
      </c>
      <c r="AB585" s="2">
        <v>1</v>
      </c>
      <c r="AC585" s="2">
        <v>1</v>
      </c>
      <c r="AD585" s="2">
        <v>1</v>
      </c>
      <c r="AE585" s="2">
        <v>1</v>
      </c>
      <c r="AF585" s="2">
        <v>1</v>
      </c>
      <c r="AL585" s="2">
        <f t="shared" si="349"/>
        <v>1</v>
      </c>
      <c r="AM585" s="2" t="str">
        <f t="shared" si="350"/>
        <v>ED8B</v>
      </c>
      <c r="AN585" s="2" t="str">
        <f t="shared" si="351"/>
        <v>F27835</v>
      </c>
      <c r="AO585" s="2" t="str">
        <f t="shared" si="382"/>
        <v>AB</v>
      </c>
      <c r="AP585" s="2" t="str">
        <f t="shared" si="353"/>
        <v>ED8B-F27835-AB</v>
      </c>
      <c r="AQ585" s="2" t="s">
        <v>1672</v>
      </c>
      <c r="AR585" s="2" t="s">
        <v>1687</v>
      </c>
      <c r="AU585" s="2" t="s">
        <v>2122</v>
      </c>
      <c r="AV585" s="2" t="s">
        <v>2512</v>
      </c>
      <c r="AW585" s="2">
        <v>0</v>
      </c>
      <c r="AY585" s="2" t="s">
        <v>1686</v>
      </c>
      <c r="AZ585" s="2" t="s">
        <v>2124</v>
      </c>
      <c r="BA585" s="2" t="s">
        <v>2073</v>
      </c>
      <c r="BB585" s="29"/>
      <c r="BC585" s="29"/>
      <c r="BD585" s="29"/>
      <c r="BE585" s="29"/>
      <c r="BF585" s="29"/>
      <c r="BG585" s="29">
        <v>-82.463268340904278</v>
      </c>
      <c r="BH585" s="29">
        <f t="shared" si="347"/>
        <v>0</v>
      </c>
      <c r="BI585" s="29">
        <f t="shared" si="348"/>
        <v>0</v>
      </c>
      <c r="BJ585" s="29">
        <f t="shared" si="354"/>
        <v>-82.463268340904278</v>
      </c>
      <c r="BK585" s="29">
        <f>BJ585/INDEX('EX-Rate'!A:I,MATCH('TT BoM '!BL585,'EX-Rate'!B:B,0),COLUMN('EX-Rate'!E:E))</f>
        <v>-11.907757499339306</v>
      </c>
      <c r="BL585" s="2" t="s">
        <v>2109</v>
      </c>
      <c r="BM585" s="2" t="str">
        <f t="shared" si="381"/>
        <v>LP</v>
      </c>
      <c r="BN585" s="2" t="s">
        <v>3146</v>
      </c>
      <c r="BO585" s="2" t="s">
        <v>3147</v>
      </c>
      <c r="BQ585" s="29"/>
      <c r="BR585" s="29"/>
      <c r="BS585" s="29"/>
      <c r="BT585" s="29"/>
      <c r="BU585" s="29"/>
      <c r="BV585" s="29"/>
      <c r="CC585" s="29">
        <f t="shared" si="355"/>
        <v>-11.907757499339306</v>
      </c>
      <c r="CD585" s="29">
        <f t="shared" si="356"/>
        <v>-11.907757499339306</v>
      </c>
      <c r="CE585" s="29">
        <f t="shared" si="357"/>
        <v>-11.907757499339306</v>
      </c>
      <c r="CF585" s="29">
        <f t="shared" si="358"/>
        <v>-11.907757499339306</v>
      </c>
      <c r="CG585" s="29">
        <f t="shared" si="359"/>
        <v>-11.907757499339306</v>
      </c>
      <c r="CH585" s="29">
        <f t="shared" si="360"/>
        <v>-11.907757499339306</v>
      </c>
      <c r="CI585" s="29">
        <f t="shared" si="361"/>
        <v>-11.907757499339306</v>
      </c>
      <c r="CJ585" s="29">
        <f t="shared" si="362"/>
        <v>-11.907757499339306</v>
      </c>
      <c r="CK585" s="29">
        <f t="shared" si="363"/>
        <v>-11.907757499339306</v>
      </c>
      <c r="CL585" s="29">
        <f t="shared" si="364"/>
        <v>-11.907757499339306</v>
      </c>
      <c r="CM585" s="29">
        <f t="shared" si="365"/>
        <v>-11.907757499339306</v>
      </c>
      <c r="CN585" s="29">
        <f t="shared" si="366"/>
        <v>-11.907757499339306</v>
      </c>
      <c r="CO585" s="29">
        <f t="shared" si="367"/>
        <v>-11.907757499339306</v>
      </c>
      <c r="CQ585" s="29">
        <f t="shared" si="368"/>
        <v>-82.463268340904278</v>
      </c>
      <c r="CR585" s="29">
        <f t="shared" si="369"/>
        <v>-82.463268340904278</v>
      </c>
      <c r="CS585" s="29">
        <f t="shared" si="370"/>
        <v>-82.463268340904278</v>
      </c>
      <c r="CT585" s="29">
        <f t="shared" si="371"/>
        <v>-82.463268340904278</v>
      </c>
      <c r="CU585" s="29">
        <f t="shared" si="372"/>
        <v>-82.463268340904278</v>
      </c>
      <c r="CV585" s="29">
        <f t="shared" si="373"/>
        <v>-82.463268340904278</v>
      </c>
      <c r="CW585" s="29">
        <f t="shared" si="374"/>
        <v>-82.463268340904278</v>
      </c>
      <c r="CX585" s="29">
        <f t="shared" si="375"/>
        <v>-82.463268340904278</v>
      </c>
      <c r="CY585" s="29">
        <f t="shared" si="376"/>
        <v>-82.463268340904278</v>
      </c>
      <c r="CZ585" s="29">
        <f t="shared" si="377"/>
        <v>-82.463268340904278</v>
      </c>
      <c r="DA585" s="29">
        <f t="shared" si="378"/>
        <v>-82.463268340904278</v>
      </c>
      <c r="DB585" s="29">
        <f t="shared" si="379"/>
        <v>-82.463268340904278</v>
      </c>
      <c r="DC585" s="29">
        <f t="shared" si="380"/>
        <v>-82.463268340904278</v>
      </c>
    </row>
    <row r="586" spans="11:107" s="2" customFormat="1">
      <c r="K586" s="17" t="s">
        <v>18</v>
      </c>
      <c r="L586" s="17" t="s">
        <v>621</v>
      </c>
      <c r="M586" s="17" t="s">
        <v>622</v>
      </c>
      <c r="N586" s="2" t="str">
        <f t="shared" si="385"/>
        <v>ED8BF27846AM</v>
      </c>
      <c r="O586" s="2" t="str">
        <f t="shared" si="383"/>
        <v>AM</v>
      </c>
      <c r="P586" s="2" t="str">
        <f t="shared" si="386"/>
        <v>ED8B-F27846-AM</v>
      </c>
      <c r="Q586" s="2" t="s">
        <v>1375</v>
      </c>
      <c r="R586" s="2" t="s">
        <v>1375</v>
      </c>
      <c r="S586" s="2" t="s">
        <v>1375</v>
      </c>
      <c r="T586" s="2">
        <v>1</v>
      </c>
      <c r="U586" s="2">
        <v>1</v>
      </c>
      <c r="V586" s="2">
        <v>1</v>
      </c>
      <c r="W586" s="2">
        <v>1</v>
      </c>
      <c r="X586" s="2">
        <v>1</v>
      </c>
      <c r="Y586" s="2">
        <v>1</v>
      </c>
      <c r="Z586" s="2">
        <v>1</v>
      </c>
      <c r="AA586" s="2">
        <v>1</v>
      </c>
      <c r="AB586" s="2">
        <v>1</v>
      </c>
      <c r="AC586" s="2">
        <v>1</v>
      </c>
      <c r="AD586" s="2">
        <v>1</v>
      </c>
      <c r="AE586" s="2">
        <v>1</v>
      </c>
      <c r="AF586" s="2">
        <v>1</v>
      </c>
      <c r="AL586" s="2">
        <f t="shared" si="349"/>
        <v>1</v>
      </c>
      <c r="AM586" s="2" t="str">
        <f t="shared" si="350"/>
        <v>ED8B</v>
      </c>
      <c r="AN586" s="2" t="str">
        <f t="shared" si="351"/>
        <v>F27846</v>
      </c>
      <c r="AO586" s="2" t="str">
        <f t="shared" si="382"/>
        <v>AM</v>
      </c>
      <c r="AP586" s="2" t="str">
        <f t="shared" si="353"/>
        <v>ED8B-F27846-AM</v>
      </c>
      <c r="AQ586" s="2" t="s">
        <v>2068</v>
      </c>
      <c r="AR586" s="2" t="s">
        <v>2069</v>
      </c>
      <c r="AU586" s="2" t="s">
        <v>2066</v>
      </c>
      <c r="AV586" s="2" t="s">
        <v>2074</v>
      </c>
      <c r="AW586" s="71" t="s">
        <v>2094</v>
      </c>
      <c r="AX586" s="71" t="s">
        <v>2094</v>
      </c>
      <c r="AZ586" s="2" t="s">
        <v>3427</v>
      </c>
      <c r="BA586" s="2" t="s">
        <v>2073</v>
      </c>
      <c r="BB586" s="29"/>
      <c r="BC586" s="29"/>
      <c r="BD586" s="29"/>
      <c r="BE586" s="29"/>
      <c r="BF586" s="29"/>
      <c r="BG586" s="29">
        <v>-216.07</v>
      </c>
      <c r="BH586" s="29">
        <f t="shared" ref="BH586:BH649" si="388">IF(BM586="SP",BG586*$BH$9,0)</f>
        <v>0</v>
      </c>
      <c r="BI586" s="29">
        <f t="shared" ref="BI586:BI649" si="389">IF(BM586="SP",(BG586+BH586)*$BI$9,0)</f>
        <v>0</v>
      </c>
      <c r="BJ586" s="29">
        <f t="shared" si="354"/>
        <v>-216.07</v>
      </c>
      <c r="BK586" s="29">
        <f>BJ586/INDEX('EX-Rate'!A:I,MATCH('TT BoM '!BL586,'EX-Rate'!B:B,0),COLUMN('EX-Rate'!E:E))</f>
        <v>-31.200669275510666</v>
      </c>
      <c r="BL586" s="2" t="s">
        <v>2067</v>
      </c>
      <c r="BM586" s="2" t="str">
        <f t="shared" si="381"/>
        <v>LP</v>
      </c>
      <c r="BP586" s="2" t="s">
        <v>1819</v>
      </c>
      <c r="BQ586" s="29"/>
      <c r="BR586" s="29"/>
      <c r="BS586" s="29"/>
      <c r="BT586" s="29"/>
      <c r="BU586" s="29"/>
      <c r="BV586" s="29"/>
      <c r="CC586" s="29">
        <f t="shared" si="355"/>
        <v>-31.200669275510666</v>
      </c>
      <c r="CD586" s="29">
        <f t="shared" si="356"/>
        <v>-31.200669275510666</v>
      </c>
      <c r="CE586" s="29">
        <f t="shared" si="357"/>
        <v>-31.200669275510666</v>
      </c>
      <c r="CF586" s="29">
        <f t="shared" si="358"/>
        <v>-31.200669275510666</v>
      </c>
      <c r="CG586" s="29">
        <f t="shared" si="359"/>
        <v>-31.200669275510666</v>
      </c>
      <c r="CH586" s="29">
        <f t="shared" si="360"/>
        <v>-31.200669275510666</v>
      </c>
      <c r="CI586" s="29">
        <f t="shared" si="361"/>
        <v>-31.200669275510666</v>
      </c>
      <c r="CJ586" s="29">
        <f t="shared" si="362"/>
        <v>-31.200669275510666</v>
      </c>
      <c r="CK586" s="29">
        <f t="shared" si="363"/>
        <v>-31.200669275510666</v>
      </c>
      <c r="CL586" s="29">
        <f t="shared" si="364"/>
        <v>-31.200669275510666</v>
      </c>
      <c r="CM586" s="29">
        <f t="shared" si="365"/>
        <v>-31.200669275510666</v>
      </c>
      <c r="CN586" s="29">
        <f t="shared" si="366"/>
        <v>-31.200669275510666</v>
      </c>
      <c r="CO586" s="29">
        <f t="shared" si="367"/>
        <v>-31.200669275510666</v>
      </c>
      <c r="CQ586" s="29">
        <f t="shared" si="368"/>
        <v>-216.07</v>
      </c>
      <c r="CR586" s="29">
        <f t="shared" si="369"/>
        <v>-216.07</v>
      </c>
      <c r="CS586" s="29">
        <f t="shared" si="370"/>
        <v>-216.07</v>
      </c>
      <c r="CT586" s="29">
        <f t="shared" si="371"/>
        <v>-216.07</v>
      </c>
      <c r="CU586" s="29">
        <f t="shared" si="372"/>
        <v>-216.07</v>
      </c>
      <c r="CV586" s="29">
        <f t="shared" si="373"/>
        <v>-216.07</v>
      </c>
      <c r="CW586" s="29">
        <f t="shared" si="374"/>
        <v>-216.07</v>
      </c>
      <c r="CX586" s="29">
        <f t="shared" si="375"/>
        <v>-216.07</v>
      </c>
      <c r="CY586" s="29">
        <f t="shared" si="376"/>
        <v>-216.07</v>
      </c>
      <c r="CZ586" s="29">
        <f t="shared" si="377"/>
        <v>-216.07</v>
      </c>
      <c r="DA586" s="29">
        <f t="shared" si="378"/>
        <v>-216.07</v>
      </c>
      <c r="DB586" s="29">
        <f t="shared" si="379"/>
        <v>-216.07</v>
      </c>
      <c r="DC586" s="29">
        <f t="shared" si="380"/>
        <v>-216.07</v>
      </c>
    </row>
    <row r="587" spans="11:107" s="2" customFormat="1">
      <c r="K587" s="17" t="s">
        <v>18</v>
      </c>
      <c r="L587" s="17" t="s">
        <v>623</v>
      </c>
      <c r="M587" s="17" t="s">
        <v>622</v>
      </c>
      <c r="N587" s="2" t="str">
        <f t="shared" si="385"/>
        <v>ED8BF27847AM</v>
      </c>
      <c r="O587" s="2" t="str">
        <f t="shared" si="383"/>
        <v>AM</v>
      </c>
      <c r="P587" s="2" t="str">
        <f t="shared" si="386"/>
        <v>ED8B-F27847-AM</v>
      </c>
      <c r="Q587" s="2" t="s">
        <v>1375</v>
      </c>
      <c r="R587" s="2" t="s">
        <v>1375</v>
      </c>
      <c r="S587" s="2" t="s">
        <v>1375</v>
      </c>
      <c r="T587" s="2">
        <v>1</v>
      </c>
      <c r="U587" s="2">
        <v>1</v>
      </c>
      <c r="V587" s="2">
        <v>1</v>
      </c>
      <c r="W587" s="2">
        <v>1</v>
      </c>
      <c r="X587" s="2">
        <v>1</v>
      </c>
      <c r="Y587" s="2">
        <v>1</v>
      </c>
      <c r="Z587" s="2">
        <v>1</v>
      </c>
      <c r="AA587" s="2">
        <v>1</v>
      </c>
      <c r="AB587" s="2">
        <v>1</v>
      </c>
      <c r="AC587" s="2">
        <v>1</v>
      </c>
      <c r="AD587" s="2">
        <v>1</v>
      </c>
      <c r="AE587" s="2">
        <v>1</v>
      </c>
      <c r="AF587" s="2">
        <v>1</v>
      </c>
      <c r="AL587" s="2">
        <f t="shared" ref="AL587:AL650" si="390">COUNTIF($AP$10:$AP$4000,AP587)</f>
        <v>1</v>
      </c>
      <c r="AM587" s="2" t="str">
        <f t="shared" ref="AM587:AM650" si="391">TRIM(K587)</f>
        <v>ED8B</v>
      </c>
      <c r="AN587" s="2" t="str">
        <f t="shared" ref="AN587:AN650" si="392">TRIM(L587)</f>
        <v>F27847</v>
      </c>
      <c r="AO587" s="2" t="str">
        <f t="shared" si="382"/>
        <v>AM</v>
      </c>
      <c r="AP587" s="2" t="str">
        <f t="shared" ref="AP587:AP650" si="393">TRIM(AM587)&amp;"-"&amp;TRIM(AN587)&amp;"-"&amp;TRIM(AO587)</f>
        <v>ED8B-F27847-AM</v>
      </c>
      <c r="AQ587" s="2" t="s">
        <v>2068</v>
      </c>
      <c r="AR587" s="2" t="s">
        <v>2069</v>
      </c>
      <c r="AU587" s="2" t="s">
        <v>2066</v>
      </c>
      <c r="AV587" s="2" t="s">
        <v>2074</v>
      </c>
      <c r="AW587" s="71" t="s">
        <v>2094</v>
      </c>
      <c r="AX587" s="71" t="s">
        <v>2094</v>
      </c>
      <c r="AZ587" s="2" t="s">
        <v>3427</v>
      </c>
      <c r="BA587" s="2" t="s">
        <v>2073</v>
      </c>
      <c r="BB587" s="29"/>
      <c r="BC587" s="29"/>
      <c r="BD587" s="29"/>
      <c r="BE587" s="29"/>
      <c r="BF587" s="29"/>
      <c r="BG587" s="29">
        <v>-216.07</v>
      </c>
      <c r="BH587" s="29">
        <f t="shared" si="388"/>
        <v>0</v>
      </c>
      <c r="BI587" s="29">
        <f t="shared" si="389"/>
        <v>0</v>
      </c>
      <c r="BJ587" s="29">
        <f t="shared" ref="BJ587:BJ650" si="394">SUM(BG587:BI587)</f>
        <v>-216.07</v>
      </c>
      <c r="BK587" s="29">
        <f>BJ587/INDEX('EX-Rate'!A:I,MATCH('TT BoM '!BL587,'EX-Rate'!B:B,0),COLUMN('EX-Rate'!E:E))</f>
        <v>-31.200669275510666</v>
      </c>
      <c r="BL587" s="2" t="s">
        <v>2067</v>
      </c>
      <c r="BM587" s="2" t="str">
        <f t="shared" si="381"/>
        <v>LP</v>
      </c>
      <c r="BP587" s="2" t="s">
        <v>1819</v>
      </c>
      <c r="BQ587" s="29"/>
      <c r="BR587" s="29"/>
      <c r="BS587" s="29"/>
      <c r="BT587" s="29"/>
      <c r="BU587" s="29"/>
      <c r="BV587" s="29"/>
      <c r="CC587" s="29">
        <f t="shared" ref="CC587:CC650" si="395">SUM(T587)*$BK587</f>
        <v>-31.200669275510666</v>
      </c>
      <c r="CD587" s="29">
        <f t="shared" ref="CD587:CD650" si="396">SUM(U587)*$BK587</f>
        <v>-31.200669275510666</v>
      </c>
      <c r="CE587" s="29">
        <f t="shared" ref="CE587:CE650" si="397">SUM(V587)*$BK587</f>
        <v>-31.200669275510666</v>
      </c>
      <c r="CF587" s="29">
        <f t="shared" ref="CF587:CF650" si="398">SUM(W587)*$BK587</f>
        <v>-31.200669275510666</v>
      </c>
      <c r="CG587" s="29">
        <f t="shared" ref="CG587:CG650" si="399">SUM(X587)*$BK587</f>
        <v>-31.200669275510666</v>
      </c>
      <c r="CH587" s="29">
        <f t="shared" ref="CH587:CH650" si="400">SUM(Y587)*$BK587</f>
        <v>-31.200669275510666</v>
      </c>
      <c r="CI587" s="29">
        <f t="shared" ref="CI587:CI650" si="401">SUM(Z587)*$BK587</f>
        <v>-31.200669275510666</v>
      </c>
      <c r="CJ587" s="29">
        <f t="shared" ref="CJ587:CJ650" si="402">SUM(AA587)*$BK587</f>
        <v>-31.200669275510666</v>
      </c>
      <c r="CK587" s="29">
        <f t="shared" ref="CK587:CK650" si="403">SUM(AB587)*$BK587</f>
        <v>-31.200669275510666</v>
      </c>
      <c r="CL587" s="29">
        <f t="shared" ref="CL587:CL650" si="404">SUM(AC587)*$BK587</f>
        <v>-31.200669275510666</v>
      </c>
      <c r="CM587" s="29">
        <f t="shared" ref="CM587:CM650" si="405">SUM(AD587)*$BK587</f>
        <v>-31.200669275510666</v>
      </c>
      <c r="CN587" s="29">
        <f t="shared" ref="CN587:CN650" si="406">SUM(AE587)*$BK587</f>
        <v>-31.200669275510666</v>
      </c>
      <c r="CO587" s="29">
        <f t="shared" ref="CO587:CO650" si="407">SUM(AF587)*$BK587</f>
        <v>-31.200669275510666</v>
      </c>
      <c r="CQ587" s="29">
        <f t="shared" ref="CQ587:CQ650" si="408">SUM(T587)*$BJ587</f>
        <v>-216.07</v>
      </c>
      <c r="CR587" s="29">
        <f t="shared" ref="CR587:CR650" si="409">SUM(U587)*$BJ587</f>
        <v>-216.07</v>
      </c>
      <c r="CS587" s="29">
        <f t="shared" ref="CS587:CS650" si="410">SUM(V587)*$BJ587</f>
        <v>-216.07</v>
      </c>
      <c r="CT587" s="29">
        <f t="shared" ref="CT587:CT650" si="411">SUM(W587)*$BJ587</f>
        <v>-216.07</v>
      </c>
      <c r="CU587" s="29">
        <f t="shared" ref="CU587:CU650" si="412">SUM(X587)*$BJ587</f>
        <v>-216.07</v>
      </c>
      <c r="CV587" s="29">
        <f t="shared" ref="CV587:CV650" si="413">SUM(Y587)*$BJ587</f>
        <v>-216.07</v>
      </c>
      <c r="CW587" s="29">
        <f t="shared" ref="CW587:CW650" si="414">SUM(Z587)*$BJ587</f>
        <v>-216.07</v>
      </c>
      <c r="CX587" s="29">
        <f t="shared" ref="CX587:CX650" si="415">SUM(AA587)*$BJ587</f>
        <v>-216.07</v>
      </c>
      <c r="CY587" s="29">
        <f t="shared" ref="CY587:CY650" si="416">SUM(AB587)*$BJ587</f>
        <v>-216.07</v>
      </c>
      <c r="CZ587" s="29">
        <f t="shared" ref="CZ587:CZ650" si="417">SUM(AC587)*$BJ587</f>
        <v>-216.07</v>
      </c>
      <c r="DA587" s="29">
        <f t="shared" ref="DA587:DA650" si="418">SUM(AD587)*$BJ587</f>
        <v>-216.07</v>
      </c>
      <c r="DB587" s="29">
        <f t="shared" ref="DB587:DB650" si="419">SUM(AE587)*$BJ587</f>
        <v>-216.07</v>
      </c>
      <c r="DC587" s="29">
        <f t="shared" ref="DC587:DC650" si="420">SUM(AF587)*$BJ587</f>
        <v>-216.07</v>
      </c>
    </row>
    <row r="588" spans="11:107" s="2" customFormat="1">
      <c r="K588" s="17" t="s">
        <v>18</v>
      </c>
      <c r="L588" s="17" t="s">
        <v>624</v>
      </c>
      <c r="M588" s="17" t="s">
        <v>171</v>
      </c>
      <c r="N588" s="2" t="str">
        <f t="shared" si="385"/>
        <v>ED8BF27936AF</v>
      </c>
      <c r="O588" s="2" t="str">
        <f t="shared" si="383"/>
        <v>AF</v>
      </c>
      <c r="P588" s="2" t="str">
        <f t="shared" si="386"/>
        <v>ED8B-F27936-AF</v>
      </c>
      <c r="Q588" s="2" t="s">
        <v>3305</v>
      </c>
      <c r="R588" s="2" t="s">
        <v>3306</v>
      </c>
      <c r="S588" s="2" t="s">
        <v>3167</v>
      </c>
      <c r="T588" s="2">
        <v>1</v>
      </c>
      <c r="U588" s="2">
        <v>1</v>
      </c>
      <c r="V588" s="2">
        <v>1</v>
      </c>
      <c r="W588" s="2">
        <v>1</v>
      </c>
      <c r="X588" s="2">
        <v>1</v>
      </c>
      <c r="Y588" s="2">
        <v>1</v>
      </c>
      <c r="Z588" s="2">
        <v>1</v>
      </c>
      <c r="AA588" s="2">
        <v>1</v>
      </c>
      <c r="AB588" s="2">
        <v>1</v>
      </c>
      <c r="AC588" s="2">
        <v>1</v>
      </c>
      <c r="AD588" s="2">
        <v>1</v>
      </c>
      <c r="AE588" s="2">
        <v>1</v>
      </c>
      <c r="AF588" s="2">
        <v>1</v>
      </c>
      <c r="AL588" s="2">
        <f t="shared" si="390"/>
        <v>1</v>
      </c>
      <c r="AM588" s="2" t="str">
        <f t="shared" si="391"/>
        <v>ED8B</v>
      </c>
      <c r="AN588" s="2" t="str">
        <f t="shared" si="392"/>
        <v>F27936</v>
      </c>
      <c r="AO588" s="2" t="str">
        <f t="shared" ref="AO588:AO619" si="421">TRIM(O588)</f>
        <v>AF</v>
      </c>
      <c r="AP588" s="2" t="str">
        <f t="shared" si="393"/>
        <v>ED8B-F27936-AF</v>
      </c>
      <c r="AQ588" s="2" t="s">
        <v>1672</v>
      </c>
      <c r="AR588" s="2" t="s">
        <v>1687</v>
      </c>
      <c r="AU588" s="2" t="s">
        <v>3447</v>
      </c>
      <c r="AV588" s="2" t="s">
        <v>3448</v>
      </c>
      <c r="AW588" s="2" t="s">
        <v>3449</v>
      </c>
      <c r="AY588" s="2" t="s">
        <v>1686</v>
      </c>
      <c r="AZ588" s="2" t="s">
        <v>2124</v>
      </c>
      <c r="BA588" s="2" t="s">
        <v>2073</v>
      </c>
      <c r="BB588" s="29"/>
      <c r="BC588" s="29"/>
      <c r="BD588" s="29"/>
      <c r="BE588" s="29"/>
      <c r="BF588" s="29"/>
      <c r="BG588" s="29">
        <v>-56.48</v>
      </c>
      <c r="BH588" s="29">
        <f t="shared" si="388"/>
        <v>0</v>
      </c>
      <c r="BI588" s="29">
        <f t="shared" si="389"/>
        <v>0</v>
      </c>
      <c r="BJ588" s="29">
        <f t="shared" si="394"/>
        <v>-56.48</v>
      </c>
      <c r="BK588" s="29">
        <f>BJ588/INDEX('EX-Rate'!A:I,MATCH('TT BoM '!BL588,'EX-Rate'!B:B,0),COLUMN('EX-Rate'!E:E))</f>
        <v>-8.1557541568974976</v>
      </c>
      <c r="BL588" s="2" t="s">
        <v>2109</v>
      </c>
      <c r="BM588" s="2" t="str">
        <f t="shared" si="381"/>
        <v>LP</v>
      </c>
      <c r="BN588" s="2" t="s">
        <v>3166</v>
      </c>
      <c r="BO588" s="2" t="s">
        <v>3167</v>
      </c>
      <c r="BQ588" s="29"/>
      <c r="BR588" s="29"/>
      <c r="BS588" s="29"/>
      <c r="BT588" s="29"/>
      <c r="BU588" s="29"/>
      <c r="BV588" s="29"/>
      <c r="CC588" s="29">
        <f t="shared" si="395"/>
        <v>-8.1557541568974976</v>
      </c>
      <c r="CD588" s="29">
        <f t="shared" si="396"/>
        <v>-8.1557541568974976</v>
      </c>
      <c r="CE588" s="29">
        <f t="shared" si="397"/>
        <v>-8.1557541568974976</v>
      </c>
      <c r="CF588" s="29">
        <f t="shared" si="398"/>
        <v>-8.1557541568974976</v>
      </c>
      <c r="CG588" s="29">
        <f t="shared" si="399"/>
        <v>-8.1557541568974976</v>
      </c>
      <c r="CH588" s="29">
        <f t="shared" si="400"/>
        <v>-8.1557541568974976</v>
      </c>
      <c r="CI588" s="29">
        <f t="shared" si="401"/>
        <v>-8.1557541568974976</v>
      </c>
      <c r="CJ588" s="29">
        <f t="shared" si="402"/>
        <v>-8.1557541568974976</v>
      </c>
      <c r="CK588" s="29">
        <f t="shared" si="403"/>
        <v>-8.1557541568974976</v>
      </c>
      <c r="CL588" s="29">
        <f t="shared" si="404"/>
        <v>-8.1557541568974976</v>
      </c>
      <c r="CM588" s="29">
        <f t="shared" si="405"/>
        <v>-8.1557541568974976</v>
      </c>
      <c r="CN588" s="29">
        <f t="shared" si="406"/>
        <v>-8.1557541568974976</v>
      </c>
      <c r="CO588" s="29">
        <f t="shared" si="407"/>
        <v>-8.1557541568974976</v>
      </c>
      <c r="CQ588" s="29">
        <f t="shared" si="408"/>
        <v>-56.48</v>
      </c>
      <c r="CR588" s="29">
        <f t="shared" si="409"/>
        <v>-56.48</v>
      </c>
      <c r="CS588" s="29">
        <f t="shared" si="410"/>
        <v>-56.48</v>
      </c>
      <c r="CT588" s="29">
        <f t="shared" si="411"/>
        <v>-56.48</v>
      </c>
      <c r="CU588" s="29">
        <f t="shared" si="412"/>
        <v>-56.48</v>
      </c>
      <c r="CV588" s="29">
        <f t="shared" si="413"/>
        <v>-56.48</v>
      </c>
      <c r="CW588" s="29">
        <f t="shared" si="414"/>
        <v>-56.48</v>
      </c>
      <c r="CX588" s="29">
        <f t="shared" si="415"/>
        <v>-56.48</v>
      </c>
      <c r="CY588" s="29">
        <f t="shared" si="416"/>
        <v>-56.48</v>
      </c>
      <c r="CZ588" s="29">
        <f t="shared" si="417"/>
        <v>-56.48</v>
      </c>
      <c r="DA588" s="29">
        <f t="shared" si="418"/>
        <v>-56.48</v>
      </c>
      <c r="DB588" s="29">
        <f t="shared" si="419"/>
        <v>-56.48</v>
      </c>
      <c r="DC588" s="29">
        <f t="shared" si="420"/>
        <v>-56.48</v>
      </c>
    </row>
    <row r="589" spans="11:107" s="2" customFormat="1">
      <c r="K589" s="17" t="s">
        <v>18</v>
      </c>
      <c r="L589" s="17" t="s">
        <v>625</v>
      </c>
      <c r="M589" s="17" t="s">
        <v>56</v>
      </c>
      <c r="N589" s="2" t="str">
        <f t="shared" si="385"/>
        <v>ED8BF27944AB</v>
      </c>
      <c r="O589" s="2" t="str">
        <f t="shared" si="383"/>
        <v>AB</v>
      </c>
      <c r="P589" s="2" t="str">
        <f t="shared" si="386"/>
        <v>ED8B-F27944-AB</v>
      </c>
      <c r="Q589" s="2" t="s">
        <v>3305</v>
      </c>
      <c r="R589" s="2" t="s">
        <v>3306</v>
      </c>
      <c r="S589" s="2" t="s">
        <v>2528</v>
      </c>
      <c r="T589" s="2">
        <v>1</v>
      </c>
      <c r="U589" s="2">
        <v>1</v>
      </c>
      <c r="V589" s="2">
        <v>1</v>
      </c>
      <c r="W589" s="2">
        <v>1</v>
      </c>
      <c r="X589" s="2">
        <v>1</v>
      </c>
      <c r="Y589" s="2">
        <v>1</v>
      </c>
      <c r="Z589" s="2">
        <v>1</v>
      </c>
      <c r="AA589" s="2">
        <v>1</v>
      </c>
      <c r="AB589" s="2">
        <v>1</v>
      </c>
      <c r="AC589" s="2">
        <v>1</v>
      </c>
      <c r="AD589" s="2">
        <v>1</v>
      </c>
      <c r="AE589" s="2">
        <v>1</v>
      </c>
      <c r="AF589" s="2">
        <v>1</v>
      </c>
      <c r="AL589" s="2">
        <f t="shared" si="390"/>
        <v>1</v>
      </c>
      <c r="AM589" s="2" t="str">
        <f t="shared" si="391"/>
        <v>ED8B</v>
      </c>
      <c r="AN589" s="2" t="str">
        <f t="shared" si="392"/>
        <v>F27944</v>
      </c>
      <c r="AO589" s="2" t="str">
        <f t="shared" si="421"/>
        <v>AB</v>
      </c>
      <c r="AP589" s="2" t="str">
        <f t="shared" si="393"/>
        <v>ED8B-F27944-AB</v>
      </c>
      <c r="AQ589" s="2" t="s">
        <v>1672</v>
      </c>
      <c r="AR589" s="2" t="s">
        <v>1687</v>
      </c>
      <c r="AU589" s="2" t="s">
        <v>2122</v>
      </c>
      <c r="AV589" s="2" t="s">
        <v>2512</v>
      </c>
      <c r="AW589" s="2">
        <v>0</v>
      </c>
      <c r="AY589" s="2" t="s">
        <v>1686</v>
      </c>
      <c r="AZ589" s="2" t="s">
        <v>2124</v>
      </c>
      <c r="BA589" s="2" t="s">
        <v>2073</v>
      </c>
      <c r="BB589" s="29"/>
      <c r="BC589" s="29"/>
      <c r="BD589" s="29"/>
      <c r="BE589" s="29"/>
      <c r="BF589" s="29"/>
      <c r="BG589" s="29">
        <v>-14.58</v>
      </c>
      <c r="BH589" s="29">
        <f t="shared" si="388"/>
        <v>0</v>
      </c>
      <c r="BI589" s="29">
        <f t="shared" si="389"/>
        <v>0</v>
      </c>
      <c r="BJ589" s="29">
        <f t="shared" si="394"/>
        <v>-14.58</v>
      </c>
      <c r="BK589" s="29">
        <f>BJ589/INDEX('EX-Rate'!A:I,MATCH('TT BoM '!BL589,'EX-Rate'!B:B,0),COLUMN('EX-Rate'!E:E))</f>
        <v>-2.1053628825702111</v>
      </c>
      <c r="BL589" s="2" t="s">
        <v>2109</v>
      </c>
      <c r="BM589" s="2" t="str">
        <f t="shared" si="381"/>
        <v>LP</v>
      </c>
      <c r="BN589" s="2" t="s">
        <v>3089</v>
      </c>
      <c r="BO589" s="2" t="s">
        <v>3090</v>
      </c>
      <c r="BQ589" s="29"/>
      <c r="BR589" s="29"/>
      <c r="BS589" s="29"/>
      <c r="BT589" s="29"/>
      <c r="BU589" s="29"/>
      <c r="BV589" s="29"/>
      <c r="CC589" s="29">
        <f t="shared" si="395"/>
        <v>-2.1053628825702111</v>
      </c>
      <c r="CD589" s="29">
        <f t="shared" si="396"/>
        <v>-2.1053628825702111</v>
      </c>
      <c r="CE589" s="29">
        <f t="shared" si="397"/>
        <v>-2.1053628825702111</v>
      </c>
      <c r="CF589" s="29">
        <f t="shared" si="398"/>
        <v>-2.1053628825702111</v>
      </c>
      <c r="CG589" s="29">
        <f t="shared" si="399"/>
        <v>-2.1053628825702111</v>
      </c>
      <c r="CH589" s="29">
        <f t="shared" si="400"/>
        <v>-2.1053628825702111</v>
      </c>
      <c r="CI589" s="29">
        <f t="shared" si="401"/>
        <v>-2.1053628825702111</v>
      </c>
      <c r="CJ589" s="29">
        <f t="shared" si="402"/>
        <v>-2.1053628825702111</v>
      </c>
      <c r="CK589" s="29">
        <f t="shared" si="403"/>
        <v>-2.1053628825702111</v>
      </c>
      <c r="CL589" s="29">
        <f t="shared" si="404"/>
        <v>-2.1053628825702111</v>
      </c>
      <c r="CM589" s="29">
        <f t="shared" si="405"/>
        <v>-2.1053628825702111</v>
      </c>
      <c r="CN589" s="29">
        <f t="shared" si="406"/>
        <v>-2.1053628825702111</v>
      </c>
      <c r="CO589" s="29">
        <f t="shared" si="407"/>
        <v>-2.1053628825702111</v>
      </c>
      <c r="CQ589" s="29">
        <f t="shared" si="408"/>
        <v>-14.58</v>
      </c>
      <c r="CR589" s="29">
        <f t="shared" si="409"/>
        <v>-14.58</v>
      </c>
      <c r="CS589" s="29">
        <f t="shared" si="410"/>
        <v>-14.58</v>
      </c>
      <c r="CT589" s="29">
        <f t="shared" si="411"/>
        <v>-14.58</v>
      </c>
      <c r="CU589" s="29">
        <f t="shared" si="412"/>
        <v>-14.58</v>
      </c>
      <c r="CV589" s="29">
        <f t="shared" si="413"/>
        <v>-14.58</v>
      </c>
      <c r="CW589" s="29">
        <f t="shared" si="414"/>
        <v>-14.58</v>
      </c>
      <c r="CX589" s="29">
        <f t="shared" si="415"/>
        <v>-14.58</v>
      </c>
      <c r="CY589" s="29">
        <f t="shared" si="416"/>
        <v>-14.58</v>
      </c>
      <c r="CZ589" s="29">
        <f t="shared" si="417"/>
        <v>-14.58</v>
      </c>
      <c r="DA589" s="29">
        <f t="shared" si="418"/>
        <v>-14.58</v>
      </c>
      <c r="DB589" s="29">
        <f t="shared" si="419"/>
        <v>-14.58</v>
      </c>
      <c r="DC589" s="29">
        <f t="shared" si="420"/>
        <v>-14.58</v>
      </c>
    </row>
    <row r="590" spans="11:107" s="2" customFormat="1">
      <c r="K590" s="17" t="s">
        <v>18</v>
      </c>
      <c r="L590" s="17" t="s">
        <v>626</v>
      </c>
      <c r="M590" s="17" t="s">
        <v>56</v>
      </c>
      <c r="N590" s="2" t="str">
        <f t="shared" si="385"/>
        <v>ED8BF27945AB</v>
      </c>
      <c r="O590" s="2" t="str">
        <f t="shared" si="383"/>
        <v>AB</v>
      </c>
      <c r="P590" s="2" t="str">
        <f t="shared" si="386"/>
        <v>ED8B-F27945-AB</v>
      </c>
      <c r="Q590" s="2" t="s">
        <v>3305</v>
      </c>
      <c r="R590" s="2" t="s">
        <v>3306</v>
      </c>
      <c r="S590" s="2" t="s">
        <v>2528</v>
      </c>
      <c r="T590" s="2">
        <v>1</v>
      </c>
      <c r="U590" s="2">
        <v>1</v>
      </c>
      <c r="V590" s="2">
        <v>1</v>
      </c>
      <c r="W590" s="2">
        <v>1</v>
      </c>
      <c r="X590" s="2">
        <v>1</v>
      </c>
      <c r="Y590" s="2">
        <v>1</v>
      </c>
      <c r="Z590" s="2">
        <v>1</v>
      </c>
      <c r="AA590" s="2">
        <v>1</v>
      </c>
      <c r="AB590" s="2">
        <v>1</v>
      </c>
      <c r="AC590" s="2">
        <v>1</v>
      </c>
      <c r="AD590" s="2">
        <v>1</v>
      </c>
      <c r="AE590" s="2">
        <v>1</v>
      </c>
      <c r="AF590" s="2">
        <v>1</v>
      </c>
      <c r="AL590" s="2">
        <f t="shared" si="390"/>
        <v>1</v>
      </c>
      <c r="AM590" s="2" t="str">
        <f t="shared" si="391"/>
        <v>ED8B</v>
      </c>
      <c r="AN590" s="2" t="str">
        <f t="shared" si="392"/>
        <v>F27945</v>
      </c>
      <c r="AO590" s="2" t="str">
        <f t="shared" si="421"/>
        <v>AB</v>
      </c>
      <c r="AP590" s="2" t="str">
        <f t="shared" si="393"/>
        <v>ED8B-F27945-AB</v>
      </c>
      <c r="AQ590" s="2" t="s">
        <v>1672</v>
      </c>
      <c r="AR590" s="2" t="s">
        <v>1687</v>
      </c>
      <c r="AU590" s="2" t="s">
        <v>2122</v>
      </c>
      <c r="AV590" s="2" t="s">
        <v>2512</v>
      </c>
      <c r="AW590" s="2">
        <v>0</v>
      </c>
      <c r="AY590" s="2" t="s">
        <v>1686</v>
      </c>
      <c r="AZ590" s="2" t="s">
        <v>2124</v>
      </c>
      <c r="BA590" s="2" t="s">
        <v>2073</v>
      </c>
      <c r="BB590" s="29"/>
      <c r="BC590" s="29"/>
      <c r="BD590" s="29"/>
      <c r="BE590" s="29"/>
      <c r="BF590" s="29"/>
      <c r="BG590" s="29">
        <v>-14.58</v>
      </c>
      <c r="BH590" s="29">
        <f t="shared" si="388"/>
        <v>0</v>
      </c>
      <c r="BI590" s="29">
        <f t="shared" si="389"/>
        <v>0</v>
      </c>
      <c r="BJ590" s="29">
        <f t="shared" si="394"/>
        <v>-14.58</v>
      </c>
      <c r="BK590" s="29">
        <f>BJ590/INDEX('EX-Rate'!A:I,MATCH('TT BoM '!BL590,'EX-Rate'!B:B,0),COLUMN('EX-Rate'!E:E))</f>
        <v>-2.1053628825702111</v>
      </c>
      <c r="BL590" s="2" t="s">
        <v>2109</v>
      </c>
      <c r="BM590" s="2" t="str">
        <f t="shared" ref="BM590:BM653" si="422">IF(BL590="CNY","LP","SP")</f>
        <v>LP</v>
      </c>
      <c r="BN590" s="2" t="s">
        <v>3089</v>
      </c>
      <c r="BO590" s="2" t="s">
        <v>3090</v>
      </c>
      <c r="BQ590" s="29"/>
      <c r="BR590" s="29"/>
      <c r="BS590" s="29"/>
      <c r="BT590" s="29"/>
      <c r="BU590" s="29"/>
      <c r="BV590" s="29"/>
      <c r="CC590" s="29">
        <f t="shared" si="395"/>
        <v>-2.1053628825702111</v>
      </c>
      <c r="CD590" s="29">
        <f t="shared" si="396"/>
        <v>-2.1053628825702111</v>
      </c>
      <c r="CE590" s="29">
        <f t="shared" si="397"/>
        <v>-2.1053628825702111</v>
      </c>
      <c r="CF590" s="29">
        <f t="shared" si="398"/>
        <v>-2.1053628825702111</v>
      </c>
      <c r="CG590" s="29">
        <f t="shared" si="399"/>
        <v>-2.1053628825702111</v>
      </c>
      <c r="CH590" s="29">
        <f t="shared" si="400"/>
        <v>-2.1053628825702111</v>
      </c>
      <c r="CI590" s="29">
        <f t="shared" si="401"/>
        <v>-2.1053628825702111</v>
      </c>
      <c r="CJ590" s="29">
        <f t="shared" si="402"/>
        <v>-2.1053628825702111</v>
      </c>
      <c r="CK590" s="29">
        <f t="shared" si="403"/>
        <v>-2.1053628825702111</v>
      </c>
      <c r="CL590" s="29">
        <f t="shared" si="404"/>
        <v>-2.1053628825702111</v>
      </c>
      <c r="CM590" s="29">
        <f t="shared" si="405"/>
        <v>-2.1053628825702111</v>
      </c>
      <c r="CN590" s="29">
        <f t="shared" si="406"/>
        <v>-2.1053628825702111</v>
      </c>
      <c r="CO590" s="29">
        <f t="shared" si="407"/>
        <v>-2.1053628825702111</v>
      </c>
      <c r="CQ590" s="29">
        <f t="shared" si="408"/>
        <v>-14.58</v>
      </c>
      <c r="CR590" s="29">
        <f t="shared" si="409"/>
        <v>-14.58</v>
      </c>
      <c r="CS590" s="29">
        <f t="shared" si="410"/>
        <v>-14.58</v>
      </c>
      <c r="CT590" s="29">
        <f t="shared" si="411"/>
        <v>-14.58</v>
      </c>
      <c r="CU590" s="29">
        <f t="shared" si="412"/>
        <v>-14.58</v>
      </c>
      <c r="CV590" s="29">
        <f t="shared" si="413"/>
        <v>-14.58</v>
      </c>
      <c r="CW590" s="29">
        <f t="shared" si="414"/>
        <v>-14.58</v>
      </c>
      <c r="CX590" s="29">
        <f t="shared" si="415"/>
        <v>-14.58</v>
      </c>
      <c r="CY590" s="29">
        <f t="shared" si="416"/>
        <v>-14.58</v>
      </c>
      <c r="CZ590" s="29">
        <f t="shared" si="417"/>
        <v>-14.58</v>
      </c>
      <c r="DA590" s="29">
        <f t="shared" si="418"/>
        <v>-14.58</v>
      </c>
      <c r="DB590" s="29">
        <f t="shared" si="419"/>
        <v>-14.58</v>
      </c>
      <c r="DC590" s="29">
        <f t="shared" si="420"/>
        <v>-14.58</v>
      </c>
    </row>
    <row r="591" spans="11:107" s="2" customFormat="1">
      <c r="K591" s="17" t="s">
        <v>18</v>
      </c>
      <c r="L591" s="17" t="s">
        <v>627</v>
      </c>
      <c r="M591" s="17" t="s">
        <v>56</v>
      </c>
      <c r="N591" s="2" t="str">
        <f t="shared" si="385"/>
        <v>ED8BF28136AB</v>
      </c>
      <c r="O591" s="2" t="str">
        <f t="shared" si="383"/>
        <v>AB</v>
      </c>
      <c r="P591" s="2" t="str">
        <f t="shared" si="386"/>
        <v>ED8B-F28136-AB</v>
      </c>
      <c r="Q591" s="2" t="s">
        <v>3307</v>
      </c>
      <c r="R591" s="2" t="s">
        <v>3306</v>
      </c>
      <c r="S591" s="2" t="s">
        <v>2480</v>
      </c>
      <c r="T591" s="2">
        <v>1</v>
      </c>
      <c r="U591" s="2">
        <v>1</v>
      </c>
      <c r="V591" s="2">
        <v>1</v>
      </c>
      <c r="W591" s="2">
        <v>1</v>
      </c>
      <c r="X591" s="2">
        <v>1</v>
      </c>
      <c r="Y591" s="2">
        <v>1</v>
      </c>
      <c r="Z591" s="2">
        <v>1</v>
      </c>
      <c r="AA591" s="2">
        <v>1</v>
      </c>
      <c r="AB591" s="2">
        <v>1</v>
      </c>
      <c r="AC591" s="2">
        <v>1</v>
      </c>
      <c r="AD591" s="2">
        <v>1</v>
      </c>
      <c r="AE591" s="2">
        <v>1</v>
      </c>
      <c r="AF591" s="2">
        <v>1</v>
      </c>
      <c r="AL591" s="2">
        <f t="shared" si="390"/>
        <v>1</v>
      </c>
      <c r="AM591" s="2" t="str">
        <f t="shared" si="391"/>
        <v>ED8B</v>
      </c>
      <c r="AN591" s="2" t="str">
        <f t="shared" si="392"/>
        <v>F28136</v>
      </c>
      <c r="AO591" s="2" t="str">
        <f t="shared" si="421"/>
        <v>AB</v>
      </c>
      <c r="AP591" s="2" t="str">
        <f t="shared" si="393"/>
        <v>ED8B-F28136-AB</v>
      </c>
      <c r="AQ591" s="2" t="s">
        <v>1672</v>
      </c>
      <c r="AR591" s="2" t="s">
        <v>1687</v>
      </c>
      <c r="AU591" s="2" t="s">
        <v>2122</v>
      </c>
      <c r="AV591" s="2" t="s">
        <v>2512</v>
      </c>
      <c r="AW591" s="2">
        <v>0</v>
      </c>
      <c r="AY591" s="2" t="s">
        <v>1686</v>
      </c>
      <c r="AZ591" s="2" t="s">
        <v>2124</v>
      </c>
      <c r="BA591" s="2" t="s">
        <v>2073</v>
      </c>
      <c r="BB591" s="29"/>
      <c r="BC591" s="29"/>
      <c r="BD591" s="29"/>
      <c r="BE591" s="29"/>
      <c r="BF591" s="29"/>
      <c r="BG591" s="29">
        <v>-5.5954376793007299</v>
      </c>
      <c r="BH591" s="29">
        <f t="shared" si="388"/>
        <v>0</v>
      </c>
      <c r="BI591" s="29">
        <f t="shared" si="389"/>
        <v>0</v>
      </c>
      <c r="BJ591" s="29">
        <f t="shared" si="394"/>
        <v>-5.5954376793007299</v>
      </c>
      <c r="BK591" s="29">
        <f>BJ591/INDEX('EX-Rate'!A:I,MATCH('TT BoM '!BL591,'EX-Rate'!B:B,0),COLUMN('EX-Rate'!E:E))</f>
        <v>-0.80798537734804921</v>
      </c>
      <c r="BL591" s="2" t="s">
        <v>2109</v>
      </c>
      <c r="BM591" s="2" t="str">
        <f t="shared" si="422"/>
        <v>LP</v>
      </c>
      <c r="BN591" s="2" t="s">
        <v>3095</v>
      </c>
      <c r="BO591" s="2" t="s">
        <v>3096</v>
      </c>
      <c r="BQ591" s="29"/>
      <c r="BR591" s="29"/>
      <c r="BS591" s="29"/>
      <c r="BT591" s="29"/>
      <c r="BU591" s="29"/>
      <c r="BV591" s="29"/>
      <c r="CC591" s="29">
        <f t="shared" si="395"/>
        <v>-0.80798537734804921</v>
      </c>
      <c r="CD591" s="29">
        <f t="shared" si="396"/>
        <v>-0.80798537734804921</v>
      </c>
      <c r="CE591" s="29">
        <f t="shared" si="397"/>
        <v>-0.80798537734804921</v>
      </c>
      <c r="CF591" s="29">
        <f t="shared" si="398"/>
        <v>-0.80798537734804921</v>
      </c>
      <c r="CG591" s="29">
        <f t="shared" si="399"/>
        <v>-0.80798537734804921</v>
      </c>
      <c r="CH591" s="29">
        <f t="shared" si="400"/>
        <v>-0.80798537734804921</v>
      </c>
      <c r="CI591" s="29">
        <f t="shared" si="401"/>
        <v>-0.80798537734804921</v>
      </c>
      <c r="CJ591" s="29">
        <f t="shared" si="402"/>
        <v>-0.80798537734804921</v>
      </c>
      <c r="CK591" s="29">
        <f t="shared" si="403"/>
        <v>-0.80798537734804921</v>
      </c>
      <c r="CL591" s="29">
        <f t="shared" si="404"/>
        <v>-0.80798537734804921</v>
      </c>
      <c r="CM591" s="29">
        <f t="shared" si="405"/>
        <v>-0.80798537734804921</v>
      </c>
      <c r="CN591" s="29">
        <f t="shared" si="406"/>
        <v>-0.80798537734804921</v>
      </c>
      <c r="CO591" s="29">
        <f t="shared" si="407"/>
        <v>-0.80798537734804921</v>
      </c>
      <c r="CQ591" s="29">
        <f t="shared" si="408"/>
        <v>-5.5954376793007299</v>
      </c>
      <c r="CR591" s="29">
        <f t="shared" si="409"/>
        <v>-5.5954376793007299</v>
      </c>
      <c r="CS591" s="29">
        <f t="shared" si="410"/>
        <v>-5.5954376793007299</v>
      </c>
      <c r="CT591" s="29">
        <f t="shared" si="411"/>
        <v>-5.5954376793007299</v>
      </c>
      <c r="CU591" s="29">
        <f t="shared" si="412"/>
        <v>-5.5954376793007299</v>
      </c>
      <c r="CV591" s="29">
        <f t="shared" si="413"/>
        <v>-5.5954376793007299</v>
      </c>
      <c r="CW591" s="29">
        <f t="shared" si="414"/>
        <v>-5.5954376793007299</v>
      </c>
      <c r="CX591" s="29">
        <f t="shared" si="415"/>
        <v>-5.5954376793007299</v>
      </c>
      <c r="CY591" s="29">
        <f t="shared" si="416"/>
        <v>-5.5954376793007299</v>
      </c>
      <c r="CZ591" s="29">
        <f t="shared" si="417"/>
        <v>-5.5954376793007299</v>
      </c>
      <c r="DA591" s="29">
        <f t="shared" si="418"/>
        <v>-5.5954376793007299</v>
      </c>
      <c r="DB591" s="29">
        <f t="shared" si="419"/>
        <v>-5.5954376793007299</v>
      </c>
      <c r="DC591" s="29">
        <f t="shared" si="420"/>
        <v>-5.5954376793007299</v>
      </c>
    </row>
    <row r="592" spans="11:107" s="2" customFormat="1">
      <c r="K592" s="17" t="s">
        <v>18</v>
      </c>
      <c r="L592" s="17" t="s">
        <v>628</v>
      </c>
      <c r="M592" s="17" t="s">
        <v>56</v>
      </c>
      <c r="N592" s="2" t="str">
        <f t="shared" si="385"/>
        <v>ED8BF28137AB</v>
      </c>
      <c r="O592" s="2" t="str">
        <f t="shared" si="383"/>
        <v>AB</v>
      </c>
      <c r="P592" s="2" t="str">
        <f t="shared" si="386"/>
        <v>ED8B-F28137-AB</v>
      </c>
      <c r="Q592" s="2" t="s">
        <v>3307</v>
      </c>
      <c r="R592" s="2" t="s">
        <v>3306</v>
      </c>
      <c r="S592" s="2" t="s">
        <v>2480</v>
      </c>
      <c r="T592" s="2">
        <v>1</v>
      </c>
      <c r="U592" s="2">
        <v>1</v>
      </c>
      <c r="V592" s="2">
        <v>1</v>
      </c>
      <c r="W592" s="2">
        <v>1</v>
      </c>
      <c r="X592" s="2">
        <v>1</v>
      </c>
      <c r="Y592" s="2">
        <v>1</v>
      </c>
      <c r="Z592" s="2">
        <v>1</v>
      </c>
      <c r="AA592" s="2">
        <v>1</v>
      </c>
      <c r="AB592" s="2">
        <v>1</v>
      </c>
      <c r="AC592" s="2">
        <v>1</v>
      </c>
      <c r="AD592" s="2">
        <v>1</v>
      </c>
      <c r="AE592" s="2">
        <v>1</v>
      </c>
      <c r="AF592" s="2">
        <v>1</v>
      </c>
      <c r="AL592" s="2">
        <f t="shared" si="390"/>
        <v>1</v>
      </c>
      <c r="AM592" s="2" t="str">
        <f t="shared" si="391"/>
        <v>ED8B</v>
      </c>
      <c r="AN592" s="2" t="str">
        <f t="shared" si="392"/>
        <v>F28137</v>
      </c>
      <c r="AO592" s="2" t="str">
        <f t="shared" si="421"/>
        <v>AB</v>
      </c>
      <c r="AP592" s="2" t="str">
        <f t="shared" si="393"/>
        <v>ED8B-F28137-AB</v>
      </c>
      <c r="AQ592" s="2" t="s">
        <v>1672</v>
      </c>
      <c r="AR592" s="2" t="s">
        <v>1687</v>
      </c>
      <c r="AU592" s="2" t="s">
        <v>2122</v>
      </c>
      <c r="AV592" s="2" t="s">
        <v>2512</v>
      </c>
      <c r="AW592" s="2">
        <v>0</v>
      </c>
      <c r="AY592" s="2" t="s">
        <v>1686</v>
      </c>
      <c r="AZ592" s="2" t="s">
        <v>2124</v>
      </c>
      <c r="BA592" s="2" t="s">
        <v>2073</v>
      </c>
      <c r="BB592" s="29"/>
      <c r="BC592" s="29"/>
      <c r="BD592" s="29"/>
      <c r="BE592" s="29"/>
      <c r="BF592" s="29"/>
      <c r="BG592" s="29">
        <v>-5.5954376793007299</v>
      </c>
      <c r="BH592" s="29">
        <f t="shared" si="388"/>
        <v>0</v>
      </c>
      <c r="BI592" s="29">
        <f t="shared" si="389"/>
        <v>0</v>
      </c>
      <c r="BJ592" s="29">
        <f t="shared" si="394"/>
        <v>-5.5954376793007299</v>
      </c>
      <c r="BK592" s="29">
        <f>BJ592/INDEX('EX-Rate'!A:I,MATCH('TT BoM '!BL592,'EX-Rate'!B:B,0),COLUMN('EX-Rate'!E:E))</f>
        <v>-0.80798537734804921</v>
      </c>
      <c r="BL592" s="2" t="s">
        <v>2109</v>
      </c>
      <c r="BM592" s="2" t="str">
        <f t="shared" si="422"/>
        <v>LP</v>
      </c>
      <c r="BN592" s="2" t="s">
        <v>3095</v>
      </c>
      <c r="BO592" s="2" t="s">
        <v>3096</v>
      </c>
      <c r="BQ592" s="29"/>
      <c r="BR592" s="29"/>
      <c r="BS592" s="29"/>
      <c r="BT592" s="29"/>
      <c r="BU592" s="29"/>
      <c r="BV592" s="29"/>
      <c r="CC592" s="29">
        <f t="shared" si="395"/>
        <v>-0.80798537734804921</v>
      </c>
      <c r="CD592" s="29">
        <f t="shared" si="396"/>
        <v>-0.80798537734804921</v>
      </c>
      <c r="CE592" s="29">
        <f t="shared" si="397"/>
        <v>-0.80798537734804921</v>
      </c>
      <c r="CF592" s="29">
        <f t="shared" si="398"/>
        <v>-0.80798537734804921</v>
      </c>
      <c r="CG592" s="29">
        <f t="shared" si="399"/>
        <v>-0.80798537734804921</v>
      </c>
      <c r="CH592" s="29">
        <f t="shared" si="400"/>
        <v>-0.80798537734804921</v>
      </c>
      <c r="CI592" s="29">
        <f t="shared" si="401"/>
        <v>-0.80798537734804921</v>
      </c>
      <c r="CJ592" s="29">
        <f t="shared" si="402"/>
        <v>-0.80798537734804921</v>
      </c>
      <c r="CK592" s="29">
        <f t="shared" si="403"/>
        <v>-0.80798537734804921</v>
      </c>
      <c r="CL592" s="29">
        <f t="shared" si="404"/>
        <v>-0.80798537734804921</v>
      </c>
      <c r="CM592" s="29">
        <f t="shared" si="405"/>
        <v>-0.80798537734804921</v>
      </c>
      <c r="CN592" s="29">
        <f t="shared" si="406"/>
        <v>-0.80798537734804921</v>
      </c>
      <c r="CO592" s="29">
        <f t="shared" si="407"/>
        <v>-0.80798537734804921</v>
      </c>
      <c r="CQ592" s="29">
        <f t="shared" si="408"/>
        <v>-5.5954376793007299</v>
      </c>
      <c r="CR592" s="29">
        <f t="shared" si="409"/>
        <v>-5.5954376793007299</v>
      </c>
      <c r="CS592" s="29">
        <f t="shared" si="410"/>
        <v>-5.5954376793007299</v>
      </c>
      <c r="CT592" s="29">
        <f t="shared" si="411"/>
        <v>-5.5954376793007299</v>
      </c>
      <c r="CU592" s="29">
        <f t="shared" si="412"/>
        <v>-5.5954376793007299</v>
      </c>
      <c r="CV592" s="29">
        <f t="shared" si="413"/>
        <v>-5.5954376793007299</v>
      </c>
      <c r="CW592" s="29">
        <f t="shared" si="414"/>
        <v>-5.5954376793007299</v>
      </c>
      <c r="CX592" s="29">
        <f t="shared" si="415"/>
        <v>-5.5954376793007299</v>
      </c>
      <c r="CY592" s="29">
        <f t="shared" si="416"/>
        <v>-5.5954376793007299</v>
      </c>
      <c r="CZ592" s="29">
        <f t="shared" si="417"/>
        <v>-5.5954376793007299</v>
      </c>
      <c r="DA592" s="29">
        <f t="shared" si="418"/>
        <v>-5.5954376793007299</v>
      </c>
      <c r="DB592" s="29">
        <f t="shared" si="419"/>
        <v>-5.5954376793007299</v>
      </c>
      <c r="DC592" s="29">
        <f t="shared" si="420"/>
        <v>-5.5954376793007299</v>
      </c>
    </row>
    <row r="593" spans="11:107" s="2" customFormat="1">
      <c r="K593" s="17" t="s">
        <v>18</v>
      </c>
      <c r="L593" s="17" t="s">
        <v>629</v>
      </c>
      <c r="M593" s="17" t="s">
        <v>20</v>
      </c>
      <c r="N593" s="2" t="str">
        <f t="shared" si="385"/>
        <v>ED8BF28422AA</v>
      </c>
      <c r="O593" s="2" t="str">
        <f t="shared" si="383"/>
        <v>AA</v>
      </c>
      <c r="P593" s="2" t="str">
        <f t="shared" si="386"/>
        <v>ED8B-F28422-AA</v>
      </c>
      <c r="Q593" s="2" t="s">
        <v>3305</v>
      </c>
      <c r="R593" s="2" t="s">
        <v>3306</v>
      </c>
      <c r="S593" s="2" t="s">
        <v>3145</v>
      </c>
      <c r="T593" s="2">
        <v>1</v>
      </c>
      <c r="U593" s="2">
        <v>1</v>
      </c>
      <c r="V593" s="2">
        <v>1</v>
      </c>
      <c r="W593" s="2">
        <v>1</v>
      </c>
      <c r="X593" s="2">
        <v>1</v>
      </c>
      <c r="Y593" s="2">
        <v>1</v>
      </c>
      <c r="Z593" s="2">
        <v>1</v>
      </c>
      <c r="AA593" s="2">
        <v>1</v>
      </c>
      <c r="AB593" s="2">
        <v>1</v>
      </c>
      <c r="AC593" s="2">
        <v>1</v>
      </c>
      <c r="AD593" s="2">
        <v>1</v>
      </c>
      <c r="AE593" s="2">
        <v>1</v>
      </c>
      <c r="AF593" s="2">
        <v>1</v>
      </c>
      <c r="AL593" s="2">
        <f t="shared" si="390"/>
        <v>1</v>
      </c>
      <c r="AM593" s="2" t="str">
        <f t="shared" si="391"/>
        <v>ED8B</v>
      </c>
      <c r="AN593" s="2" t="str">
        <f t="shared" si="392"/>
        <v>F28422</v>
      </c>
      <c r="AO593" s="2" t="str">
        <f t="shared" si="421"/>
        <v>AA</v>
      </c>
      <c r="AP593" s="2" t="str">
        <f t="shared" si="393"/>
        <v>ED8B-F28422-AA</v>
      </c>
      <c r="AQ593" s="2" t="s">
        <v>1672</v>
      </c>
      <c r="AR593" s="2" t="s">
        <v>1687</v>
      </c>
      <c r="AU593" s="2" t="s">
        <v>3443</v>
      </c>
      <c r="AV593" s="2" t="s">
        <v>3444</v>
      </c>
      <c r="AW593" s="2" t="s">
        <v>3445</v>
      </c>
      <c r="AY593" s="2" t="s">
        <v>1686</v>
      </c>
      <c r="AZ593" s="2" t="s">
        <v>2124</v>
      </c>
      <c r="BA593" s="2" t="s">
        <v>2073</v>
      </c>
      <c r="BB593" s="29"/>
      <c r="BC593" s="29"/>
      <c r="BD593" s="29"/>
      <c r="BE593" s="29"/>
      <c r="BF593" s="29"/>
      <c r="BG593" s="29">
        <v>-1.34</v>
      </c>
      <c r="BH593" s="29">
        <f t="shared" si="388"/>
        <v>0</v>
      </c>
      <c r="BI593" s="29">
        <f t="shared" si="389"/>
        <v>0</v>
      </c>
      <c r="BJ593" s="29">
        <f t="shared" si="394"/>
        <v>-1.34</v>
      </c>
      <c r="BK593" s="29">
        <f>BJ593/INDEX('EX-Rate'!A:I,MATCH('TT BoM '!BL593,'EX-Rate'!B:B,0),COLUMN('EX-Rate'!E:E))</f>
        <v>-0.19349700018135002</v>
      </c>
      <c r="BL593" s="2" t="s">
        <v>2109</v>
      </c>
      <c r="BM593" s="2" t="str">
        <f t="shared" si="422"/>
        <v>LP</v>
      </c>
      <c r="BN593" s="2" t="s">
        <v>3144</v>
      </c>
      <c r="BO593" s="2" t="s">
        <v>3145</v>
      </c>
      <c r="BQ593" s="29"/>
      <c r="BR593" s="29"/>
      <c r="BS593" s="29"/>
      <c r="BT593" s="29"/>
      <c r="BU593" s="29"/>
      <c r="BV593" s="29"/>
      <c r="CC593" s="29">
        <f t="shared" si="395"/>
        <v>-0.19349700018135002</v>
      </c>
      <c r="CD593" s="29">
        <f t="shared" si="396"/>
        <v>-0.19349700018135002</v>
      </c>
      <c r="CE593" s="29">
        <f t="shared" si="397"/>
        <v>-0.19349700018135002</v>
      </c>
      <c r="CF593" s="29">
        <f t="shared" si="398"/>
        <v>-0.19349700018135002</v>
      </c>
      <c r="CG593" s="29">
        <f t="shared" si="399"/>
        <v>-0.19349700018135002</v>
      </c>
      <c r="CH593" s="29">
        <f t="shared" si="400"/>
        <v>-0.19349700018135002</v>
      </c>
      <c r="CI593" s="29">
        <f t="shared" si="401"/>
        <v>-0.19349700018135002</v>
      </c>
      <c r="CJ593" s="29">
        <f t="shared" si="402"/>
        <v>-0.19349700018135002</v>
      </c>
      <c r="CK593" s="29">
        <f t="shared" si="403"/>
        <v>-0.19349700018135002</v>
      </c>
      <c r="CL593" s="29">
        <f t="shared" si="404"/>
        <v>-0.19349700018135002</v>
      </c>
      <c r="CM593" s="29">
        <f t="shared" si="405"/>
        <v>-0.19349700018135002</v>
      </c>
      <c r="CN593" s="29">
        <f t="shared" si="406"/>
        <v>-0.19349700018135002</v>
      </c>
      <c r="CO593" s="29">
        <f t="shared" si="407"/>
        <v>-0.19349700018135002</v>
      </c>
      <c r="CQ593" s="29">
        <f t="shared" si="408"/>
        <v>-1.34</v>
      </c>
      <c r="CR593" s="29">
        <f t="shared" si="409"/>
        <v>-1.34</v>
      </c>
      <c r="CS593" s="29">
        <f t="shared" si="410"/>
        <v>-1.34</v>
      </c>
      <c r="CT593" s="29">
        <f t="shared" si="411"/>
        <v>-1.34</v>
      </c>
      <c r="CU593" s="29">
        <f t="shared" si="412"/>
        <v>-1.34</v>
      </c>
      <c r="CV593" s="29">
        <f t="shared" si="413"/>
        <v>-1.34</v>
      </c>
      <c r="CW593" s="29">
        <f t="shared" si="414"/>
        <v>-1.34</v>
      </c>
      <c r="CX593" s="29">
        <f t="shared" si="415"/>
        <v>-1.34</v>
      </c>
      <c r="CY593" s="29">
        <f t="shared" si="416"/>
        <v>-1.34</v>
      </c>
      <c r="CZ593" s="29">
        <f t="shared" si="417"/>
        <v>-1.34</v>
      </c>
      <c r="DA593" s="29">
        <f t="shared" si="418"/>
        <v>-1.34</v>
      </c>
      <c r="DB593" s="29">
        <f t="shared" si="419"/>
        <v>-1.34</v>
      </c>
      <c r="DC593" s="29">
        <f t="shared" si="420"/>
        <v>-1.34</v>
      </c>
    </row>
    <row r="594" spans="11:107" s="2" customFormat="1">
      <c r="K594" s="17" t="s">
        <v>18</v>
      </c>
      <c r="L594" s="17" t="s">
        <v>630</v>
      </c>
      <c r="M594" s="17" t="s">
        <v>20</v>
      </c>
      <c r="N594" s="2" t="str">
        <f t="shared" si="385"/>
        <v>ED8BF28423AA</v>
      </c>
      <c r="O594" s="2" t="str">
        <f t="shared" si="383"/>
        <v>AA</v>
      </c>
      <c r="P594" s="2" t="str">
        <f t="shared" si="386"/>
        <v>ED8B-F28423-AA</v>
      </c>
      <c r="Q594" s="2" t="s">
        <v>3305</v>
      </c>
      <c r="R594" s="2" t="s">
        <v>3306</v>
      </c>
      <c r="S594" s="2" t="s">
        <v>3145</v>
      </c>
      <c r="T594" s="2">
        <v>1</v>
      </c>
      <c r="U594" s="2">
        <v>1</v>
      </c>
      <c r="V594" s="2">
        <v>1</v>
      </c>
      <c r="W594" s="2">
        <v>1</v>
      </c>
      <c r="X594" s="2">
        <v>1</v>
      </c>
      <c r="Y594" s="2">
        <v>1</v>
      </c>
      <c r="Z594" s="2">
        <v>1</v>
      </c>
      <c r="AA594" s="2">
        <v>1</v>
      </c>
      <c r="AB594" s="2">
        <v>1</v>
      </c>
      <c r="AC594" s="2">
        <v>1</v>
      </c>
      <c r="AD594" s="2">
        <v>1</v>
      </c>
      <c r="AE594" s="2">
        <v>1</v>
      </c>
      <c r="AF594" s="2">
        <v>1</v>
      </c>
      <c r="AL594" s="2">
        <f t="shared" si="390"/>
        <v>1</v>
      </c>
      <c r="AM594" s="2" t="str">
        <f t="shared" si="391"/>
        <v>ED8B</v>
      </c>
      <c r="AN594" s="2" t="str">
        <f t="shared" si="392"/>
        <v>F28423</v>
      </c>
      <c r="AO594" s="2" t="str">
        <f t="shared" si="421"/>
        <v>AA</v>
      </c>
      <c r="AP594" s="2" t="str">
        <f t="shared" si="393"/>
        <v>ED8B-F28423-AA</v>
      </c>
      <c r="AQ594" s="2" t="s">
        <v>1672</v>
      </c>
      <c r="AR594" s="2" t="s">
        <v>1687</v>
      </c>
      <c r="AU594" s="2" t="s">
        <v>3443</v>
      </c>
      <c r="AV594" s="2" t="s">
        <v>3444</v>
      </c>
      <c r="AW594" s="2" t="s">
        <v>3445</v>
      </c>
      <c r="AY594" s="2" t="s">
        <v>1686</v>
      </c>
      <c r="AZ594" s="2" t="s">
        <v>2124</v>
      </c>
      <c r="BA594" s="2" t="s">
        <v>2073</v>
      </c>
      <c r="BB594" s="29"/>
      <c r="BC594" s="29"/>
      <c r="BD594" s="29"/>
      <c r="BE594" s="29"/>
      <c r="BF594" s="29"/>
      <c r="BG594" s="29">
        <v>-1.34</v>
      </c>
      <c r="BH594" s="29">
        <f t="shared" si="388"/>
        <v>0</v>
      </c>
      <c r="BI594" s="29">
        <f t="shared" si="389"/>
        <v>0</v>
      </c>
      <c r="BJ594" s="29">
        <f t="shared" si="394"/>
        <v>-1.34</v>
      </c>
      <c r="BK594" s="29">
        <f>BJ594/INDEX('EX-Rate'!A:I,MATCH('TT BoM '!BL594,'EX-Rate'!B:B,0),COLUMN('EX-Rate'!E:E))</f>
        <v>-0.19349700018135002</v>
      </c>
      <c r="BL594" s="2" t="s">
        <v>2109</v>
      </c>
      <c r="BM594" s="2" t="str">
        <f t="shared" si="422"/>
        <v>LP</v>
      </c>
      <c r="BN594" s="2" t="s">
        <v>3144</v>
      </c>
      <c r="BO594" s="2" t="s">
        <v>3145</v>
      </c>
      <c r="BQ594" s="29"/>
      <c r="BR594" s="29"/>
      <c r="BS594" s="29"/>
      <c r="BT594" s="29"/>
      <c r="BU594" s="29"/>
      <c r="BV594" s="29"/>
      <c r="CC594" s="29">
        <f t="shared" si="395"/>
        <v>-0.19349700018135002</v>
      </c>
      <c r="CD594" s="29">
        <f t="shared" si="396"/>
        <v>-0.19349700018135002</v>
      </c>
      <c r="CE594" s="29">
        <f t="shared" si="397"/>
        <v>-0.19349700018135002</v>
      </c>
      <c r="CF594" s="29">
        <f t="shared" si="398"/>
        <v>-0.19349700018135002</v>
      </c>
      <c r="CG594" s="29">
        <f t="shared" si="399"/>
        <v>-0.19349700018135002</v>
      </c>
      <c r="CH594" s="29">
        <f t="shared" si="400"/>
        <v>-0.19349700018135002</v>
      </c>
      <c r="CI594" s="29">
        <f t="shared" si="401"/>
        <v>-0.19349700018135002</v>
      </c>
      <c r="CJ594" s="29">
        <f t="shared" si="402"/>
        <v>-0.19349700018135002</v>
      </c>
      <c r="CK594" s="29">
        <f t="shared" si="403"/>
        <v>-0.19349700018135002</v>
      </c>
      <c r="CL594" s="29">
        <f t="shared" si="404"/>
        <v>-0.19349700018135002</v>
      </c>
      <c r="CM594" s="29">
        <f t="shared" si="405"/>
        <v>-0.19349700018135002</v>
      </c>
      <c r="CN594" s="29">
        <f t="shared" si="406"/>
        <v>-0.19349700018135002</v>
      </c>
      <c r="CO594" s="29">
        <f t="shared" si="407"/>
        <v>-0.19349700018135002</v>
      </c>
      <c r="CQ594" s="29">
        <f t="shared" si="408"/>
        <v>-1.34</v>
      </c>
      <c r="CR594" s="29">
        <f t="shared" si="409"/>
        <v>-1.34</v>
      </c>
      <c r="CS594" s="29">
        <f t="shared" si="410"/>
        <v>-1.34</v>
      </c>
      <c r="CT594" s="29">
        <f t="shared" si="411"/>
        <v>-1.34</v>
      </c>
      <c r="CU594" s="29">
        <f t="shared" si="412"/>
        <v>-1.34</v>
      </c>
      <c r="CV594" s="29">
        <f t="shared" si="413"/>
        <v>-1.34</v>
      </c>
      <c r="CW594" s="29">
        <f t="shared" si="414"/>
        <v>-1.34</v>
      </c>
      <c r="CX594" s="29">
        <f t="shared" si="415"/>
        <v>-1.34</v>
      </c>
      <c r="CY594" s="29">
        <f t="shared" si="416"/>
        <v>-1.34</v>
      </c>
      <c r="CZ594" s="29">
        <f t="shared" si="417"/>
        <v>-1.34</v>
      </c>
      <c r="DA594" s="29">
        <f t="shared" si="418"/>
        <v>-1.34</v>
      </c>
      <c r="DB594" s="29">
        <f t="shared" si="419"/>
        <v>-1.34</v>
      </c>
      <c r="DC594" s="29">
        <f t="shared" si="420"/>
        <v>-1.34</v>
      </c>
    </row>
    <row r="595" spans="11:107" s="2" customFormat="1">
      <c r="K595" s="17" t="s">
        <v>18</v>
      </c>
      <c r="L595" s="17" t="s">
        <v>631</v>
      </c>
      <c r="M595" s="17" t="s">
        <v>85</v>
      </c>
      <c r="N595" s="2" t="str">
        <f t="shared" si="385"/>
        <v>ED8BF29700AG</v>
      </c>
      <c r="O595" s="2" t="str">
        <f t="shared" si="383"/>
        <v>AG</v>
      </c>
      <c r="P595" s="2" t="str">
        <f t="shared" si="386"/>
        <v>ED8B-F29700-AG</v>
      </c>
      <c r="Q595" s="2" t="s">
        <v>3305</v>
      </c>
      <c r="R595" s="2" t="s">
        <v>3306</v>
      </c>
      <c r="S595" s="2" t="s">
        <v>3158</v>
      </c>
      <c r="T595" s="2">
        <v>1</v>
      </c>
      <c r="U595" s="2">
        <v>1</v>
      </c>
      <c r="V595" s="2" t="s">
        <v>1375</v>
      </c>
      <c r="W595" s="2" t="s">
        <v>1375</v>
      </c>
      <c r="X595" s="2" t="s">
        <v>1375</v>
      </c>
      <c r="Y595" s="2" t="s">
        <v>1375</v>
      </c>
      <c r="Z595" s="2" t="s">
        <v>1375</v>
      </c>
      <c r="AA595" s="2" t="s">
        <v>1375</v>
      </c>
      <c r="AB595" s="2">
        <v>1</v>
      </c>
      <c r="AC595" s="2">
        <v>1</v>
      </c>
      <c r="AD595" s="2" t="s">
        <v>1375</v>
      </c>
      <c r="AE595" s="2" t="s">
        <v>1375</v>
      </c>
      <c r="AF595" s="2" t="s">
        <v>1375</v>
      </c>
      <c r="AL595" s="2">
        <f t="shared" si="390"/>
        <v>1</v>
      </c>
      <c r="AM595" s="2" t="str">
        <f t="shared" si="391"/>
        <v>ED8B</v>
      </c>
      <c r="AN595" s="2" t="str">
        <f t="shared" si="392"/>
        <v>F29700</v>
      </c>
      <c r="AO595" s="2" t="str">
        <f t="shared" si="421"/>
        <v>AG</v>
      </c>
      <c r="AP595" s="2" t="str">
        <f t="shared" si="393"/>
        <v>ED8B-F29700-AG</v>
      </c>
      <c r="AQ595" s="2" t="s">
        <v>1672</v>
      </c>
      <c r="AR595" s="2" t="s">
        <v>1687</v>
      </c>
      <c r="AU595" s="2" t="s">
        <v>2521</v>
      </c>
      <c r="AV595" s="2" t="s">
        <v>2522</v>
      </c>
      <c r="AW595" s="2" t="s">
        <v>3731</v>
      </c>
      <c r="AY595" s="2" t="s">
        <v>1686</v>
      </c>
      <c r="AZ595" s="2" t="s">
        <v>2124</v>
      </c>
      <c r="BA595" s="2" t="s">
        <v>2073</v>
      </c>
      <c r="BB595" s="29"/>
      <c r="BC595" s="29"/>
      <c r="BD595" s="29"/>
      <c r="BE595" s="29"/>
      <c r="BF595" s="29"/>
      <c r="BG595" s="29">
        <v>-41.69</v>
      </c>
      <c r="BH595" s="29">
        <f t="shared" si="388"/>
        <v>0</v>
      </c>
      <c r="BI595" s="29">
        <f t="shared" si="389"/>
        <v>0</v>
      </c>
      <c r="BJ595" s="29">
        <f t="shared" si="394"/>
        <v>-41.69</v>
      </c>
      <c r="BK595" s="29">
        <f>BJ595/INDEX('EX-Rate'!A:I,MATCH('TT BoM '!BL595,'EX-Rate'!B:B,0),COLUMN('EX-Rate'!E:E))</f>
        <v>-6.0200671175824487</v>
      </c>
      <c r="BL595" s="2" t="s">
        <v>2109</v>
      </c>
      <c r="BM595" s="2" t="str">
        <f t="shared" si="422"/>
        <v>LP</v>
      </c>
      <c r="BN595" s="2" t="s">
        <v>3157</v>
      </c>
      <c r="BO595" s="2" t="s">
        <v>3158</v>
      </c>
      <c r="BQ595" s="29"/>
      <c r="BR595" s="29"/>
      <c r="BS595" s="29"/>
      <c r="BT595" s="29"/>
      <c r="BU595" s="29"/>
      <c r="BV595" s="29"/>
      <c r="CC595" s="29">
        <f t="shared" si="395"/>
        <v>-6.0200671175824487</v>
      </c>
      <c r="CD595" s="29">
        <f t="shared" si="396"/>
        <v>-6.0200671175824487</v>
      </c>
      <c r="CE595" s="29">
        <f t="shared" si="397"/>
        <v>0</v>
      </c>
      <c r="CF595" s="29">
        <f t="shared" si="398"/>
        <v>0</v>
      </c>
      <c r="CG595" s="29">
        <f t="shared" si="399"/>
        <v>0</v>
      </c>
      <c r="CH595" s="29">
        <f t="shared" si="400"/>
        <v>0</v>
      </c>
      <c r="CI595" s="29">
        <f t="shared" si="401"/>
        <v>0</v>
      </c>
      <c r="CJ595" s="29">
        <f t="shared" si="402"/>
        <v>0</v>
      </c>
      <c r="CK595" s="29">
        <f t="shared" si="403"/>
        <v>-6.0200671175824487</v>
      </c>
      <c r="CL595" s="29">
        <f t="shared" si="404"/>
        <v>-6.0200671175824487</v>
      </c>
      <c r="CM595" s="29">
        <f t="shared" si="405"/>
        <v>0</v>
      </c>
      <c r="CN595" s="29">
        <f t="shared" si="406"/>
        <v>0</v>
      </c>
      <c r="CO595" s="29">
        <f t="shared" si="407"/>
        <v>0</v>
      </c>
      <c r="CQ595" s="29">
        <f t="shared" si="408"/>
        <v>-41.69</v>
      </c>
      <c r="CR595" s="29">
        <f t="shared" si="409"/>
        <v>-41.69</v>
      </c>
      <c r="CS595" s="29">
        <f t="shared" si="410"/>
        <v>0</v>
      </c>
      <c r="CT595" s="29">
        <f t="shared" si="411"/>
        <v>0</v>
      </c>
      <c r="CU595" s="29">
        <f t="shared" si="412"/>
        <v>0</v>
      </c>
      <c r="CV595" s="29">
        <f t="shared" si="413"/>
        <v>0</v>
      </c>
      <c r="CW595" s="29">
        <f t="shared" si="414"/>
        <v>0</v>
      </c>
      <c r="CX595" s="29">
        <f t="shared" si="415"/>
        <v>0</v>
      </c>
      <c r="CY595" s="29">
        <f t="shared" si="416"/>
        <v>-41.69</v>
      </c>
      <c r="CZ595" s="29">
        <f t="shared" si="417"/>
        <v>-41.69</v>
      </c>
      <c r="DA595" s="29">
        <f t="shared" si="418"/>
        <v>0</v>
      </c>
      <c r="DB595" s="29">
        <f t="shared" si="419"/>
        <v>0</v>
      </c>
      <c r="DC595" s="29">
        <f t="shared" si="420"/>
        <v>0</v>
      </c>
    </row>
    <row r="596" spans="11:107" s="2" customFormat="1">
      <c r="K596" s="17" t="s">
        <v>18</v>
      </c>
      <c r="L596" s="17" t="s">
        <v>631</v>
      </c>
      <c r="M596" s="17" t="s">
        <v>206</v>
      </c>
      <c r="N596" s="2" t="str">
        <f t="shared" si="385"/>
        <v>ED8BF29700BG</v>
      </c>
      <c r="O596" s="2" t="str">
        <f t="shared" si="383"/>
        <v>BG</v>
      </c>
      <c r="P596" s="2" t="str">
        <f t="shared" si="386"/>
        <v>ED8B-F29700-BG</v>
      </c>
      <c r="Q596" s="2" t="s">
        <v>3305</v>
      </c>
      <c r="R596" s="2" t="s">
        <v>3306</v>
      </c>
      <c r="S596" s="2" t="s">
        <v>3158</v>
      </c>
      <c r="T596" s="2" t="s">
        <v>1375</v>
      </c>
      <c r="U596" s="2" t="s">
        <v>1375</v>
      </c>
      <c r="V596" s="2">
        <v>1</v>
      </c>
      <c r="W596" s="2">
        <v>1</v>
      </c>
      <c r="X596" s="2">
        <v>1</v>
      </c>
      <c r="Y596" s="2">
        <v>1</v>
      </c>
      <c r="Z596" s="2" t="s">
        <v>1375</v>
      </c>
      <c r="AA596" s="2" t="s">
        <v>1375</v>
      </c>
      <c r="AB596" s="2" t="s">
        <v>1375</v>
      </c>
      <c r="AC596" s="2" t="s">
        <v>1375</v>
      </c>
      <c r="AD596" s="2">
        <v>1</v>
      </c>
      <c r="AE596" s="2">
        <v>1</v>
      </c>
      <c r="AF596" s="2" t="s">
        <v>1375</v>
      </c>
      <c r="AL596" s="2">
        <f t="shared" si="390"/>
        <v>1</v>
      </c>
      <c r="AM596" s="2" t="str">
        <f t="shared" si="391"/>
        <v>ED8B</v>
      </c>
      <c r="AN596" s="2" t="str">
        <f t="shared" si="392"/>
        <v>F29700</v>
      </c>
      <c r="AO596" s="2" t="str">
        <f t="shared" si="421"/>
        <v>BG</v>
      </c>
      <c r="AP596" s="2" t="str">
        <f t="shared" si="393"/>
        <v>ED8B-F29700-BG</v>
      </c>
      <c r="AQ596" s="2" t="s">
        <v>1672</v>
      </c>
      <c r="AR596" s="2" t="s">
        <v>1687</v>
      </c>
      <c r="AU596" s="2" t="s">
        <v>2521</v>
      </c>
      <c r="AV596" s="2" t="s">
        <v>2522</v>
      </c>
      <c r="AW596" s="2" t="s">
        <v>3731</v>
      </c>
      <c r="AY596" s="2" t="s">
        <v>1686</v>
      </c>
      <c r="AZ596" s="2" t="s">
        <v>2124</v>
      </c>
      <c r="BA596" s="2" t="s">
        <v>2073</v>
      </c>
      <c r="BB596" s="29"/>
      <c r="BC596" s="29"/>
      <c r="BD596" s="29"/>
      <c r="BE596" s="29"/>
      <c r="BF596" s="29"/>
      <c r="BG596" s="29">
        <v>-58.64</v>
      </c>
      <c r="BH596" s="29">
        <f t="shared" si="388"/>
        <v>0</v>
      </c>
      <c r="BI596" s="29">
        <f t="shared" si="389"/>
        <v>0</v>
      </c>
      <c r="BJ596" s="29">
        <f t="shared" si="394"/>
        <v>-58.64</v>
      </c>
      <c r="BK596" s="29">
        <f>BJ596/INDEX('EX-Rate'!A:I,MATCH('TT BoM '!BL596,'EX-Rate'!B:B,0),COLUMN('EX-Rate'!E:E))</f>
        <v>-8.4676597691301225</v>
      </c>
      <c r="BL596" s="2" t="s">
        <v>2109</v>
      </c>
      <c r="BM596" s="2" t="str">
        <f t="shared" si="422"/>
        <v>LP</v>
      </c>
      <c r="BN596" s="2" t="s">
        <v>3157</v>
      </c>
      <c r="BO596" s="2" t="s">
        <v>3158</v>
      </c>
      <c r="BQ596" s="29"/>
      <c r="BR596" s="29"/>
      <c r="BS596" s="29"/>
      <c r="BT596" s="29"/>
      <c r="BU596" s="29"/>
      <c r="BV596" s="29"/>
      <c r="CC596" s="29">
        <f t="shared" si="395"/>
        <v>0</v>
      </c>
      <c r="CD596" s="29">
        <f t="shared" si="396"/>
        <v>0</v>
      </c>
      <c r="CE596" s="29">
        <f t="shared" si="397"/>
        <v>-8.4676597691301225</v>
      </c>
      <c r="CF596" s="29">
        <f t="shared" si="398"/>
        <v>-8.4676597691301225</v>
      </c>
      <c r="CG596" s="29">
        <f t="shared" si="399"/>
        <v>-8.4676597691301225</v>
      </c>
      <c r="CH596" s="29">
        <f t="shared" si="400"/>
        <v>-8.4676597691301225</v>
      </c>
      <c r="CI596" s="29">
        <f t="shared" si="401"/>
        <v>0</v>
      </c>
      <c r="CJ596" s="29">
        <f t="shared" si="402"/>
        <v>0</v>
      </c>
      <c r="CK596" s="29">
        <f t="shared" si="403"/>
        <v>0</v>
      </c>
      <c r="CL596" s="29">
        <f t="shared" si="404"/>
        <v>0</v>
      </c>
      <c r="CM596" s="29">
        <f t="shared" si="405"/>
        <v>-8.4676597691301225</v>
      </c>
      <c r="CN596" s="29">
        <f t="shared" si="406"/>
        <v>-8.4676597691301225</v>
      </c>
      <c r="CO596" s="29">
        <f t="shared" si="407"/>
        <v>0</v>
      </c>
      <c r="CQ596" s="29">
        <f t="shared" si="408"/>
        <v>0</v>
      </c>
      <c r="CR596" s="29">
        <f t="shared" si="409"/>
        <v>0</v>
      </c>
      <c r="CS596" s="29">
        <f t="shared" si="410"/>
        <v>-58.64</v>
      </c>
      <c r="CT596" s="29">
        <f t="shared" si="411"/>
        <v>-58.64</v>
      </c>
      <c r="CU596" s="29">
        <f t="shared" si="412"/>
        <v>-58.64</v>
      </c>
      <c r="CV596" s="29">
        <f t="shared" si="413"/>
        <v>-58.64</v>
      </c>
      <c r="CW596" s="29">
        <f t="shared" si="414"/>
        <v>0</v>
      </c>
      <c r="CX596" s="29">
        <f t="shared" si="415"/>
        <v>0</v>
      </c>
      <c r="CY596" s="29">
        <f t="shared" si="416"/>
        <v>0</v>
      </c>
      <c r="CZ596" s="29">
        <f t="shared" si="417"/>
        <v>0</v>
      </c>
      <c r="DA596" s="29">
        <f t="shared" si="418"/>
        <v>-58.64</v>
      </c>
      <c r="DB596" s="29">
        <f t="shared" si="419"/>
        <v>-58.64</v>
      </c>
      <c r="DC596" s="29">
        <f t="shared" si="420"/>
        <v>0</v>
      </c>
    </row>
    <row r="597" spans="11:107" s="2" customFormat="1">
      <c r="K597" s="17" t="s">
        <v>77</v>
      </c>
      <c r="L597" s="17" t="s">
        <v>631</v>
      </c>
      <c r="M597" s="17" t="s">
        <v>20</v>
      </c>
      <c r="N597" s="2" t="str">
        <f t="shared" si="385"/>
        <v>JD8BF29700AA</v>
      </c>
      <c r="O597" s="2" t="str">
        <f t="shared" si="383"/>
        <v>AA</v>
      </c>
      <c r="P597" s="2" t="str">
        <f t="shared" si="386"/>
        <v>JD8B-F29700-AA</v>
      </c>
      <c r="Q597" s="2" t="s">
        <v>3305</v>
      </c>
      <c r="R597" s="2" t="s">
        <v>3306</v>
      </c>
      <c r="S597" s="2" t="s">
        <v>3158</v>
      </c>
      <c r="T597" s="2" t="s">
        <v>1375</v>
      </c>
      <c r="U597" s="2" t="s">
        <v>1375</v>
      </c>
      <c r="V597" s="2" t="s">
        <v>1375</v>
      </c>
      <c r="W597" s="2" t="s">
        <v>1375</v>
      </c>
      <c r="X597" s="2" t="s">
        <v>1375</v>
      </c>
      <c r="Y597" s="2" t="s">
        <v>1375</v>
      </c>
      <c r="Z597" s="2">
        <v>1</v>
      </c>
      <c r="AA597" s="2">
        <v>1</v>
      </c>
      <c r="AB597" s="2" t="s">
        <v>1375</v>
      </c>
      <c r="AC597" s="2" t="s">
        <v>1375</v>
      </c>
      <c r="AD597" s="2" t="s">
        <v>1375</v>
      </c>
      <c r="AE597" s="2" t="s">
        <v>1375</v>
      </c>
      <c r="AF597" s="2">
        <v>1</v>
      </c>
      <c r="AL597" s="2">
        <f t="shared" si="390"/>
        <v>1</v>
      </c>
      <c r="AM597" s="61" t="s">
        <v>1931</v>
      </c>
      <c r="AN597" s="59" t="s">
        <v>1932</v>
      </c>
      <c r="AO597" s="62" t="s">
        <v>1933</v>
      </c>
      <c r="AP597" s="2" t="str">
        <f t="shared" si="393"/>
        <v>JD8B -F29700 -AA</v>
      </c>
      <c r="AQ597" s="2" t="s">
        <v>1747</v>
      </c>
      <c r="AR597" s="2" t="s">
        <v>1754</v>
      </c>
      <c r="AS597" s="2">
        <v>0</v>
      </c>
      <c r="AT597" s="2" t="s">
        <v>2160</v>
      </c>
      <c r="AU597" s="2" t="s">
        <v>2521</v>
      </c>
      <c r="AV597" s="2" t="s">
        <v>2522</v>
      </c>
      <c r="AW597" s="2">
        <v>0</v>
      </c>
      <c r="AX597" s="2">
        <v>0</v>
      </c>
      <c r="AY597" s="2" t="s">
        <v>2108</v>
      </c>
      <c r="AZ597" s="2" t="s">
        <v>2124</v>
      </c>
      <c r="BA597" s="2" t="s">
        <v>2073</v>
      </c>
      <c r="BB597" s="29">
        <v>-67.22</v>
      </c>
      <c r="BC597" s="29">
        <v>-1.3377567916048601</v>
      </c>
      <c r="BD597" s="29">
        <v>-0.375</v>
      </c>
      <c r="BE597" s="29">
        <v>0</v>
      </c>
      <c r="BF597" s="29">
        <v>0</v>
      </c>
      <c r="BG597" s="29">
        <v>-68.932756791604859</v>
      </c>
      <c r="BH597" s="29">
        <f t="shared" si="388"/>
        <v>0</v>
      </c>
      <c r="BI597" s="29">
        <f t="shared" si="389"/>
        <v>0</v>
      </c>
      <c r="BJ597" s="29">
        <f t="shared" si="394"/>
        <v>-68.932756791604859</v>
      </c>
      <c r="BK597" s="29">
        <f>BJ597/INDEX('EX-Rate'!A:I,MATCH('TT BoM '!BL597,'EX-Rate'!B:B,0),COLUMN('EX-Rate'!E:E))</f>
        <v>-9.9539415323926281</v>
      </c>
      <c r="BL597" s="2" t="s">
        <v>2109</v>
      </c>
      <c r="BM597" s="2" t="str">
        <f t="shared" si="422"/>
        <v>LP</v>
      </c>
      <c r="BN597" s="2" t="s">
        <v>2523</v>
      </c>
      <c r="BO597" s="2" t="s">
        <v>2524</v>
      </c>
      <c r="BQ597" s="29">
        <v>0</v>
      </c>
      <c r="BR597" s="29">
        <v>0</v>
      </c>
      <c r="BS597" s="29"/>
      <c r="BT597" s="29">
        <v>0</v>
      </c>
      <c r="BU597" s="29">
        <v>0</v>
      </c>
      <c r="BV597" s="29">
        <v>0</v>
      </c>
      <c r="CC597" s="29">
        <f t="shared" si="395"/>
        <v>0</v>
      </c>
      <c r="CD597" s="29">
        <f t="shared" si="396"/>
        <v>0</v>
      </c>
      <c r="CE597" s="29">
        <f t="shared" si="397"/>
        <v>0</v>
      </c>
      <c r="CF597" s="29">
        <f t="shared" si="398"/>
        <v>0</v>
      </c>
      <c r="CG597" s="29">
        <f t="shared" si="399"/>
        <v>0</v>
      </c>
      <c r="CH597" s="29">
        <f t="shared" si="400"/>
        <v>0</v>
      </c>
      <c r="CI597" s="29">
        <f t="shared" si="401"/>
        <v>-9.9539415323926281</v>
      </c>
      <c r="CJ597" s="29">
        <f t="shared" si="402"/>
        <v>-9.9539415323926281</v>
      </c>
      <c r="CK597" s="29">
        <f t="shared" si="403"/>
        <v>0</v>
      </c>
      <c r="CL597" s="29">
        <f t="shared" si="404"/>
        <v>0</v>
      </c>
      <c r="CM597" s="29">
        <f t="shared" si="405"/>
        <v>0</v>
      </c>
      <c r="CN597" s="29">
        <f t="shared" si="406"/>
        <v>0</v>
      </c>
      <c r="CO597" s="29">
        <f t="shared" si="407"/>
        <v>-9.9539415323926281</v>
      </c>
      <c r="CQ597" s="29">
        <f t="shared" si="408"/>
        <v>0</v>
      </c>
      <c r="CR597" s="29">
        <f t="shared" si="409"/>
        <v>0</v>
      </c>
      <c r="CS597" s="29">
        <f t="shared" si="410"/>
        <v>0</v>
      </c>
      <c r="CT597" s="29">
        <f t="shared" si="411"/>
        <v>0</v>
      </c>
      <c r="CU597" s="29">
        <f t="shared" si="412"/>
        <v>0</v>
      </c>
      <c r="CV597" s="29">
        <f t="shared" si="413"/>
        <v>0</v>
      </c>
      <c r="CW597" s="29">
        <f t="shared" si="414"/>
        <v>-68.932756791604859</v>
      </c>
      <c r="CX597" s="29">
        <f t="shared" si="415"/>
        <v>-68.932756791604859</v>
      </c>
      <c r="CY597" s="29">
        <f t="shared" si="416"/>
        <v>0</v>
      </c>
      <c r="CZ597" s="29">
        <f t="shared" si="417"/>
        <v>0</v>
      </c>
      <c r="DA597" s="29">
        <f t="shared" si="418"/>
        <v>0</v>
      </c>
      <c r="DB597" s="29">
        <f t="shared" si="419"/>
        <v>0</v>
      </c>
      <c r="DC597" s="29">
        <f t="shared" si="420"/>
        <v>-68.932756791604859</v>
      </c>
    </row>
    <row r="598" spans="11:107" s="2" customFormat="1">
      <c r="K598" s="17" t="s">
        <v>18</v>
      </c>
      <c r="L598" s="17" t="s">
        <v>632</v>
      </c>
      <c r="M598" s="17" t="s">
        <v>85</v>
      </c>
      <c r="N598" s="2" t="str">
        <f t="shared" si="385"/>
        <v>ED8BF29701AG</v>
      </c>
      <c r="O598" s="2" t="str">
        <f t="shared" si="383"/>
        <v>AG</v>
      </c>
      <c r="P598" s="2" t="str">
        <f t="shared" si="386"/>
        <v>ED8B-F29701-AG</v>
      </c>
      <c r="Q598" s="2" t="s">
        <v>3305</v>
      </c>
      <c r="R598" s="2" t="s">
        <v>3306</v>
      </c>
      <c r="S598" s="2" t="s">
        <v>3158</v>
      </c>
      <c r="T598" s="2">
        <v>1</v>
      </c>
      <c r="U598" s="2">
        <v>1</v>
      </c>
      <c r="V598" s="2" t="s">
        <v>1375</v>
      </c>
      <c r="W598" s="2" t="s">
        <v>1375</v>
      </c>
      <c r="X598" s="2" t="s">
        <v>1375</v>
      </c>
      <c r="Y598" s="2" t="s">
        <v>1375</v>
      </c>
      <c r="Z598" s="2" t="s">
        <v>1375</v>
      </c>
      <c r="AA598" s="2" t="s">
        <v>1375</v>
      </c>
      <c r="AB598" s="2">
        <v>1</v>
      </c>
      <c r="AC598" s="2">
        <v>1</v>
      </c>
      <c r="AD598" s="2" t="s">
        <v>1375</v>
      </c>
      <c r="AE598" s="2" t="s">
        <v>1375</v>
      </c>
      <c r="AF598" s="2" t="s">
        <v>1375</v>
      </c>
      <c r="AL598" s="2">
        <f t="shared" si="390"/>
        <v>1</v>
      </c>
      <c r="AM598" s="2" t="str">
        <f t="shared" si="391"/>
        <v>ED8B</v>
      </c>
      <c r="AN598" s="2" t="str">
        <f t="shared" si="392"/>
        <v>F29701</v>
      </c>
      <c r="AO598" s="2" t="str">
        <f t="shared" si="421"/>
        <v>AG</v>
      </c>
      <c r="AP598" s="2" t="str">
        <f t="shared" si="393"/>
        <v>ED8B-F29701-AG</v>
      </c>
      <c r="AQ598" s="2" t="s">
        <v>1672</v>
      </c>
      <c r="AR598" s="2" t="s">
        <v>1687</v>
      </c>
      <c r="AU598" s="2" t="s">
        <v>2521</v>
      </c>
      <c r="AV598" s="2" t="s">
        <v>2522</v>
      </c>
      <c r="AW598" s="2" t="s">
        <v>3731</v>
      </c>
      <c r="AY598" s="2" t="s">
        <v>1686</v>
      </c>
      <c r="AZ598" s="2" t="s">
        <v>2124</v>
      </c>
      <c r="BA598" s="2" t="s">
        <v>2073</v>
      </c>
      <c r="BB598" s="29"/>
      <c r="BC598" s="29"/>
      <c r="BD598" s="29"/>
      <c r="BE598" s="29"/>
      <c r="BF598" s="29"/>
      <c r="BG598" s="29">
        <v>-41.69</v>
      </c>
      <c r="BH598" s="29">
        <f t="shared" si="388"/>
        <v>0</v>
      </c>
      <c r="BI598" s="29">
        <f t="shared" si="389"/>
        <v>0</v>
      </c>
      <c r="BJ598" s="29">
        <f t="shared" si="394"/>
        <v>-41.69</v>
      </c>
      <c r="BK598" s="29">
        <f>BJ598/INDEX('EX-Rate'!A:I,MATCH('TT BoM '!BL598,'EX-Rate'!B:B,0),COLUMN('EX-Rate'!E:E))</f>
        <v>-6.0200671175824487</v>
      </c>
      <c r="BL598" s="2" t="s">
        <v>2109</v>
      </c>
      <c r="BM598" s="2" t="str">
        <f t="shared" si="422"/>
        <v>LP</v>
      </c>
      <c r="BN598" s="2" t="s">
        <v>3157</v>
      </c>
      <c r="BO598" s="2" t="s">
        <v>3158</v>
      </c>
      <c r="BQ598" s="29"/>
      <c r="BR598" s="29"/>
      <c r="BS598" s="29"/>
      <c r="BT598" s="29"/>
      <c r="BU598" s="29"/>
      <c r="BV598" s="29"/>
      <c r="CC598" s="29">
        <f t="shared" si="395"/>
        <v>-6.0200671175824487</v>
      </c>
      <c r="CD598" s="29">
        <f t="shared" si="396"/>
        <v>-6.0200671175824487</v>
      </c>
      <c r="CE598" s="29">
        <f t="shared" si="397"/>
        <v>0</v>
      </c>
      <c r="CF598" s="29">
        <f t="shared" si="398"/>
        <v>0</v>
      </c>
      <c r="CG598" s="29">
        <f t="shared" si="399"/>
        <v>0</v>
      </c>
      <c r="CH598" s="29">
        <f t="shared" si="400"/>
        <v>0</v>
      </c>
      <c r="CI598" s="29">
        <f t="shared" si="401"/>
        <v>0</v>
      </c>
      <c r="CJ598" s="29">
        <f t="shared" si="402"/>
        <v>0</v>
      </c>
      <c r="CK598" s="29">
        <f t="shared" si="403"/>
        <v>-6.0200671175824487</v>
      </c>
      <c r="CL598" s="29">
        <f t="shared" si="404"/>
        <v>-6.0200671175824487</v>
      </c>
      <c r="CM598" s="29">
        <f t="shared" si="405"/>
        <v>0</v>
      </c>
      <c r="CN598" s="29">
        <f t="shared" si="406"/>
        <v>0</v>
      </c>
      <c r="CO598" s="29">
        <f t="shared" si="407"/>
        <v>0</v>
      </c>
      <c r="CQ598" s="29">
        <f t="shared" si="408"/>
        <v>-41.69</v>
      </c>
      <c r="CR598" s="29">
        <f t="shared" si="409"/>
        <v>-41.69</v>
      </c>
      <c r="CS598" s="29">
        <f t="shared" si="410"/>
        <v>0</v>
      </c>
      <c r="CT598" s="29">
        <f t="shared" si="411"/>
        <v>0</v>
      </c>
      <c r="CU598" s="29">
        <f t="shared" si="412"/>
        <v>0</v>
      </c>
      <c r="CV598" s="29">
        <f t="shared" si="413"/>
        <v>0</v>
      </c>
      <c r="CW598" s="29">
        <f t="shared" si="414"/>
        <v>0</v>
      </c>
      <c r="CX598" s="29">
        <f t="shared" si="415"/>
        <v>0</v>
      </c>
      <c r="CY598" s="29">
        <f t="shared" si="416"/>
        <v>-41.69</v>
      </c>
      <c r="CZ598" s="29">
        <f t="shared" si="417"/>
        <v>-41.69</v>
      </c>
      <c r="DA598" s="29">
        <f t="shared" si="418"/>
        <v>0</v>
      </c>
      <c r="DB598" s="29">
        <f t="shared" si="419"/>
        <v>0</v>
      </c>
      <c r="DC598" s="29">
        <f t="shared" si="420"/>
        <v>0</v>
      </c>
    </row>
    <row r="599" spans="11:107" s="2" customFormat="1">
      <c r="K599" s="17" t="s">
        <v>18</v>
      </c>
      <c r="L599" s="17" t="s">
        <v>632</v>
      </c>
      <c r="M599" s="17" t="s">
        <v>206</v>
      </c>
      <c r="N599" s="2" t="str">
        <f t="shared" si="385"/>
        <v>ED8BF29701BG</v>
      </c>
      <c r="O599" s="2" t="str">
        <f t="shared" si="383"/>
        <v>BG</v>
      </c>
      <c r="P599" s="2" t="str">
        <f t="shared" si="386"/>
        <v>ED8B-F29701-BG</v>
      </c>
      <c r="Q599" s="2" t="s">
        <v>3305</v>
      </c>
      <c r="R599" s="2" t="s">
        <v>3306</v>
      </c>
      <c r="S599" s="2" t="s">
        <v>3158</v>
      </c>
      <c r="T599" s="2" t="s">
        <v>1375</v>
      </c>
      <c r="U599" s="2" t="s">
        <v>1375</v>
      </c>
      <c r="V599" s="2">
        <v>1</v>
      </c>
      <c r="W599" s="2">
        <v>1</v>
      </c>
      <c r="X599" s="2">
        <v>1</v>
      </c>
      <c r="Y599" s="2">
        <v>1</v>
      </c>
      <c r="Z599" s="2" t="s">
        <v>1375</v>
      </c>
      <c r="AA599" s="2" t="s">
        <v>1375</v>
      </c>
      <c r="AB599" s="2" t="s">
        <v>1375</v>
      </c>
      <c r="AC599" s="2" t="s">
        <v>1375</v>
      </c>
      <c r="AD599" s="2">
        <v>1</v>
      </c>
      <c r="AE599" s="2">
        <v>1</v>
      </c>
      <c r="AF599" s="2" t="s">
        <v>1375</v>
      </c>
      <c r="AL599" s="2">
        <f t="shared" si="390"/>
        <v>1</v>
      </c>
      <c r="AM599" s="2" t="str">
        <f t="shared" si="391"/>
        <v>ED8B</v>
      </c>
      <c r="AN599" s="2" t="str">
        <f t="shared" si="392"/>
        <v>F29701</v>
      </c>
      <c r="AO599" s="2" t="str">
        <f t="shared" si="421"/>
        <v>BG</v>
      </c>
      <c r="AP599" s="2" t="str">
        <f t="shared" si="393"/>
        <v>ED8B-F29701-BG</v>
      </c>
      <c r="AQ599" s="2" t="s">
        <v>1672</v>
      </c>
      <c r="AR599" s="2" t="s">
        <v>1687</v>
      </c>
      <c r="AU599" s="2" t="s">
        <v>2521</v>
      </c>
      <c r="AV599" s="2" t="s">
        <v>2522</v>
      </c>
      <c r="AW599" s="2" t="s">
        <v>3731</v>
      </c>
      <c r="AY599" s="2" t="s">
        <v>1686</v>
      </c>
      <c r="AZ599" s="2" t="s">
        <v>2124</v>
      </c>
      <c r="BA599" s="2" t="s">
        <v>2073</v>
      </c>
      <c r="BB599" s="29"/>
      <c r="BC599" s="29"/>
      <c r="BD599" s="29"/>
      <c r="BE599" s="29"/>
      <c r="BF599" s="29"/>
      <c r="BG599" s="29">
        <v>-58.64</v>
      </c>
      <c r="BH599" s="29">
        <f t="shared" si="388"/>
        <v>0</v>
      </c>
      <c r="BI599" s="29">
        <f t="shared" si="389"/>
        <v>0</v>
      </c>
      <c r="BJ599" s="29">
        <f t="shared" si="394"/>
        <v>-58.64</v>
      </c>
      <c r="BK599" s="29">
        <f>BJ599/INDEX('EX-Rate'!A:I,MATCH('TT BoM '!BL599,'EX-Rate'!B:B,0),COLUMN('EX-Rate'!E:E))</f>
        <v>-8.4676597691301225</v>
      </c>
      <c r="BL599" s="2" t="s">
        <v>2109</v>
      </c>
      <c r="BM599" s="2" t="str">
        <f t="shared" si="422"/>
        <v>LP</v>
      </c>
      <c r="BN599" s="2" t="s">
        <v>3157</v>
      </c>
      <c r="BO599" s="2" t="s">
        <v>3158</v>
      </c>
      <c r="BQ599" s="29"/>
      <c r="BR599" s="29"/>
      <c r="BS599" s="29"/>
      <c r="BT599" s="29"/>
      <c r="BU599" s="29"/>
      <c r="BV599" s="29"/>
      <c r="CC599" s="29">
        <f t="shared" si="395"/>
        <v>0</v>
      </c>
      <c r="CD599" s="29">
        <f t="shared" si="396"/>
        <v>0</v>
      </c>
      <c r="CE599" s="29">
        <f t="shared" si="397"/>
        <v>-8.4676597691301225</v>
      </c>
      <c r="CF599" s="29">
        <f t="shared" si="398"/>
        <v>-8.4676597691301225</v>
      </c>
      <c r="CG599" s="29">
        <f t="shared" si="399"/>
        <v>-8.4676597691301225</v>
      </c>
      <c r="CH599" s="29">
        <f t="shared" si="400"/>
        <v>-8.4676597691301225</v>
      </c>
      <c r="CI599" s="29">
        <f t="shared" si="401"/>
        <v>0</v>
      </c>
      <c r="CJ599" s="29">
        <f t="shared" si="402"/>
        <v>0</v>
      </c>
      <c r="CK599" s="29">
        <f t="shared" si="403"/>
        <v>0</v>
      </c>
      <c r="CL599" s="29">
        <f t="shared" si="404"/>
        <v>0</v>
      </c>
      <c r="CM599" s="29">
        <f t="shared" si="405"/>
        <v>-8.4676597691301225</v>
      </c>
      <c r="CN599" s="29">
        <f t="shared" si="406"/>
        <v>-8.4676597691301225</v>
      </c>
      <c r="CO599" s="29">
        <f t="shared" si="407"/>
        <v>0</v>
      </c>
      <c r="CQ599" s="29">
        <f t="shared" si="408"/>
        <v>0</v>
      </c>
      <c r="CR599" s="29">
        <f t="shared" si="409"/>
        <v>0</v>
      </c>
      <c r="CS599" s="29">
        <f t="shared" si="410"/>
        <v>-58.64</v>
      </c>
      <c r="CT599" s="29">
        <f t="shared" si="411"/>
        <v>-58.64</v>
      </c>
      <c r="CU599" s="29">
        <f t="shared" si="412"/>
        <v>-58.64</v>
      </c>
      <c r="CV599" s="29">
        <f t="shared" si="413"/>
        <v>-58.64</v>
      </c>
      <c r="CW599" s="29">
        <f t="shared" si="414"/>
        <v>0</v>
      </c>
      <c r="CX599" s="29">
        <f t="shared" si="415"/>
        <v>0</v>
      </c>
      <c r="CY599" s="29">
        <f t="shared" si="416"/>
        <v>0</v>
      </c>
      <c r="CZ599" s="29">
        <f t="shared" si="417"/>
        <v>0</v>
      </c>
      <c r="DA599" s="29">
        <f t="shared" si="418"/>
        <v>-58.64</v>
      </c>
      <c r="DB599" s="29">
        <f t="shared" si="419"/>
        <v>-58.64</v>
      </c>
      <c r="DC599" s="29">
        <f t="shared" si="420"/>
        <v>0</v>
      </c>
    </row>
    <row r="600" spans="11:107" s="2" customFormat="1">
      <c r="K600" s="17" t="s">
        <v>77</v>
      </c>
      <c r="L600" s="17" t="s">
        <v>632</v>
      </c>
      <c r="M600" s="17" t="s">
        <v>20</v>
      </c>
      <c r="N600" s="2" t="str">
        <f t="shared" si="385"/>
        <v>JD8BF29701AA</v>
      </c>
      <c r="O600" s="2" t="str">
        <f t="shared" si="383"/>
        <v>AA</v>
      </c>
      <c r="P600" s="2" t="str">
        <f t="shared" si="386"/>
        <v>JD8B-F29701-AA</v>
      </c>
      <c r="Q600" s="2" t="s">
        <v>3305</v>
      </c>
      <c r="R600" s="2" t="s">
        <v>3306</v>
      </c>
      <c r="S600" s="2" t="s">
        <v>3158</v>
      </c>
      <c r="T600" s="2" t="s">
        <v>1375</v>
      </c>
      <c r="U600" s="2" t="s">
        <v>1375</v>
      </c>
      <c r="V600" s="2" t="s">
        <v>1375</v>
      </c>
      <c r="W600" s="2" t="s">
        <v>1375</v>
      </c>
      <c r="X600" s="2" t="s">
        <v>1375</v>
      </c>
      <c r="Y600" s="2" t="s">
        <v>1375</v>
      </c>
      <c r="Z600" s="2">
        <v>1</v>
      </c>
      <c r="AA600" s="2">
        <v>1</v>
      </c>
      <c r="AB600" s="2" t="s">
        <v>1375</v>
      </c>
      <c r="AC600" s="2" t="s">
        <v>1375</v>
      </c>
      <c r="AD600" s="2" t="s">
        <v>1375</v>
      </c>
      <c r="AE600" s="2" t="s">
        <v>1375</v>
      </c>
      <c r="AF600" s="2">
        <v>1</v>
      </c>
      <c r="AL600" s="2">
        <f t="shared" si="390"/>
        <v>1</v>
      </c>
      <c r="AM600" s="61" t="s">
        <v>1926</v>
      </c>
      <c r="AN600" s="59" t="s">
        <v>1934</v>
      </c>
      <c r="AO600" s="62" t="s">
        <v>1906</v>
      </c>
      <c r="AP600" s="2" t="str">
        <f t="shared" si="393"/>
        <v>JD8B -F29701 -AA</v>
      </c>
      <c r="AQ600" s="2" t="s">
        <v>1747</v>
      </c>
      <c r="AR600" s="2" t="s">
        <v>1754</v>
      </c>
      <c r="AS600" s="2">
        <v>0</v>
      </c>
      <c r="AT600" s="2" t="s">
        <v>2160</v>
      </c>
      <c r="AU600" s="2" t="s">
        <v>2521</v>
      </c>
      <c r="AV600" s="2" t="s">
        <v>2522</v>
      </c>
      <c r="AW600" s="2">
        <v>0</v>
      </c>
      <c r="AX600" s="2">
        <v>0</v>
      </c>
      <c r="AY600" s="2" t="s">
        <v>2108</v>
      </c>
      <c r="AZ600" s="2" t="s">
        <v>2124</v>
      </c>
      <c r="BA600" s="2" t="s">
        <v>2073</v>
      </c>
      <c r="BB600" s="29">
        <v>-40.7971190905455</v>
      </c>
      <c r="BC600" s="29">
        <v>-1.3377567916048601</v>
      </c>
      <c r="BD600" s="29">
        <v>-0.375</v>
      </c>
      <c r="BE600" s="29">
        <v>0</v>
      </c>
      <c r="BF600" s="29">
        <v>0</v>
      </c>
      <c r="BG600" s="29">
        <v>-68.932756791604859</v>
      </c>
      <c r="BH600" s="29">
        <f t="shared" si="388"/>
        <v>0</v>
      </c>
      <c r="BI600" s="29">
        <f t="shared" si="389"/>
        <v>0</v>
      </c>
      <c r="BJ600" s="29">
        <f t="shared" si="394"/>
        <v>-68.932756791604859</v>
      </c>
      <c r="BK600" s="29">
        <f>BJ600/INDEX('EX-Rate'!A:I,MATCH('TT BoM '!BL600,'EX-Rate'!B:B,0),COLUMN('EX-Rate'!E:E))</f>
        <v>-9.9539415323926281</v>
      </c>
      <c r="BL600" s="2" t="s">
        <v>2109</v>
      </c>
      <c r="BM600" s="2" t="str">
        <f t="shared" si="422"/>
        <v>LP</v>
      </c>
      <c r="BN600" s="2" t="s">
        <v>2523</v>
      </c>
      <c r="BO600" s="2" t="s">
        <v>2524</v>
      </c>
      <c r="BQ600" s="29">
        <v>0</v>
      </c>
      <c r="BR600" s="29">
        <v>0</v>
      </c>
      <c r="BS600" s="29"/>
      <c r="BT600" s="29">
        <v>0</v>
      </c>
      <c r="BU600" s="29">
        <v>0</v>
      </c>
      <c r="BV600" s="29">
        <v>0</v>
      </c>
      <c r="CC600" s="29">
        <f t="shared" si="395"/>
        <v>0</v>
      </c>
      <c r="CD600" s="29">
        <f t="shared" si="396"/>
        <v>0</v>
      </c>
      <c r="CE600" s="29">
        <f t="shared" si="397"/>
        <v>0</v>
      </c>
      <c r="CF600" s="29">
        <f t="shared" si="398"/>
        <v>0</v>
      </c>
      <c r="CG600" s="29">
        <f t="shared" si="399"/>
        <v>0</v>
      </c>
      <c r="CH600" s="29">
        <f t="shared" si="400"/>
        <v>0</v>
      </c>
      <c r="CI600" s="29">
        <f t="shared" si="401"/>
        <v>-9.9539415323926281</v>
      </c>
      <c r="CJ600" s="29">
        <f t="shared" si="402"/>
        <v>-9.9539415323926281</v>
      </c>
      <c r="CK600" s="29">
        <f t="shared" si="403"/>
        <v>0</v>
      </c>
      <c r="CL600" s="29">
        <f t="shared" si="404"/>
        <v>0</v>
      </c>
      <c r="CM600" s="29">
        <f t="shared" si="405"/>
        <v>0</v>
      </c>
      <c r="CN600" s="29">
        <f t="shared" si="406"/>
        <v>0</v>
      </c>
      <c r="CO600" s="29">
        <f t="shared" si="407"/>
        <v>-9.9539415323926281</v>
      </c>
      <c r="CQ600" s="29">
        <f t="shared" si="408"/>
        <v>0</v>
      </c>
      <c r="CR600" s="29">
        <f t="shared" si="409"/>
        <v>0</v>
      </c>
      <c r="CS600" s="29">
        <f t="shared" si="410"/>
        <v>0</v>
      </c>
      <c r="CT600" s="29">
        <f t="shared" si="411"/>
        <v>0</v>
      </c>
      <c r="CU600" s="29">
        <f t="shared" si="412"/>
        <v>0</v>
      </c>
      <c r="CV600" s="29">
        <f t="shared" si="413"/>
        <v>0</v>
      </c>
      <c r="CW600" s="29">
        <f t="shared" si="414"/>
        <v>-68.932756791604859</v>
      </c>
      <c r="CX600" s="29">
        <f t="shared" si="415"/>
        <v>-68.932756791604859</v>
      </c>
      <c r="CY600" s="29">
        <f t="shared" si="416"/>
        <v>0</v>
      </c>
      <c r="CZ600" s="29">
        <f t="shared" si="417"/>
        <v>0</v>
      </c>
      <c r="DA600" s="29">
        <f t="shared" si="418"/>
        <v>0</v>
      </c>
      <c r="DB600" s="29">
        <f t="shared" si="419"/>
        <v>0</v>
      </c>
      <c r="DC600" s="29">
        <f t="shared" si="420"/>
        <v>-68.932756791604859</v>
      </c>
    </row>
    <row r="601" spans="11:107" s="2" customFormat="1">
      <c r="K601" s="17" t="s">
        <v>18</v>
      </c>
      <c r="L601" s="17" t="s">
        <v>633</v>
      </c>
      <c r="M601" s="17" t="s">
        <v>634</v>
      </c>
      <c r="N601" s="2" t="str">
        <f t="shared" si="385"/>
        <v>ED8BF31010AF3JM1</v>
      </c>
      <c r="O601" s="2" t="str">
        <f t="shared" si="383"/>
        <v>AFW</v>
      </c>
      <c r="P601" s="2" t="str">
        <f t="shared" si="386"/>
        <v>ED8B-F31010-AFW</v>
      </c>
      <c r="Q601" s="2" t="s">
        <v>3305</v>
      </c>
      <c r="R601" s="2" t="s">
        <v>3306</v>
      </c>
      <c r="S601" s="2" t="s">
        <v>2709</v>
      </c>
      <c r="T601" s="2">
        <v>1</v>
      </c>
      <c r="U601" s="2">
        <v>1</v>
      </c>
      <c r="V601" s="2" t="s">
        <v>1375</v>
      </c>
      <c r="W601" s="2" t="s">
        <v>1375</v>
      </c>
      <c r="X601" s="2" t="s">
        <v>1375</v>
      </c>
      <c r="Y601" s="2" t="s">
        <v>1375</v>
      </c>
      <c r="Z601" s="2" t="s">
        <v>1375</v>
      </c>
      <c r="AA601" s="2" t="s">
        <v>1375</v>
      </c>
      <c r="AB601" s="2">
        <v>1</v>
      </c>
      <c r="AC601" s="2">
        <v>1</v>
      </c>
      <c r="AD601" s="2" t="s">
        <v>1375</v>
      </c>
      <c r="AE601" s="2" t="s">
        <v>1375</v>
      </c>
      <c r="AF601" s="2" t="s">
        <v>1375</v>
      </c>
      <c r="AL601" s="2">
        <f t="shared" si="390"/>
        <v>1</v>
      </c>
      <c r="AM601" s="2" t="str">
        <f t="shared" si="391"/>
        <v>ED8B</v>
      </c>
      <c r="AN601" s="2" t="str">
        <f t="shared" si="392"/>
        <v>F31010</v>
      </c>
      <c r="AO601" s="2" t="str">
        <f t="shared" ref="AO601:AO604" si="423">TRIM(O601)</f>
        <v>AFW</v>
      </c>
      <c r="AP601" s="2" t="str">
        <f t="shared" si="393"/>
        <v>ED8B-F31010-AFW</v>
      </c>
      <c r="AQ601" s="2" t="s">
        <v>2063</v>
      </c>
      <c r="AR601" s="2" t="s">
        <v>3881</v>
      </c>
      <c r="AU601" s="2" t="s">
        <v>2136</v>
      </c>
      <c r="AV601" s="2" t="s">
        <v>3697</v>
      </c>
      <c r="AW601" s="2" t="s">
        <v>3698</v>
      </c>
      <c r="AZ601" s="2" t="s">
        <v>1646</v>
      </c>
      <c r="BA601" s="2" t="s">
        <v>2073</v>
      </c>
      <c r="BB601" s="29"/>
      <c r="BC601" s="29"/>
      <c r="BD601" s="29"/>
      <c r="BE601" s="29"/>
      <c r="BF601" s="29"/>
      <c r="BG601" s="29">
        <v>-22.77</v>
      </c>
      <c r="BH601" s="29">
        <f t="shared" si="388"/>
        <v>0</v>
      </c>
      <c r="BI601" s="29">
        <f t="shared" si="389"/>
        <v>0</v>
      </c>
      <c r="BJ601" s="29">
        <f t="shared" si="394"/>
        <v>-22.77</v>
      </c>
      <c r="BK601" s="29">
        <f>BJ601/INDEX('EX-Rate'!A:I,MATCH('TT BoM '!BL601,'EX-Rate'!B:B,0),COLUMN('EX-Rate'!E:E))</f>
        <v>-3.2880049956189099</v>
      </c>
      <c r="BL601" s="2" t="s">
        <v>2109</v>
      </c>
      <c r="BM601" s="2" t="str">
        <f t="shared" si="422"/>
        <v>LP</v>
      </c>
      <c r="BO601" s="2" t="s">
        <v>2709</v>
      </c>
      <c r="BQ601" s="29"/>
      <c r="BR601" s="29"/>
      <c r="BS601" s="29"/>
      <c r="BT601" s="29"/>
      <c r="BU601" s="29"/>
      <c r="BV601" s="29"/>
      <c r="CC601" s="29">
        <f t="shared" si="395"/>
        <v>-3.2880049956189099</v>
      </c>
      <c r="CD601" s="29">
        <f t="shared" si="396"/>
        <v>-3.2880049956189099</v>
      </c>
      <c r="CE601" s="29">
        <f t="shared" si="397"/>
        <v>0</v>
      </c>
      <c r="CF601" s="29">
        <f t="shared" si="398"/>
        <v>0</v>
      </c>
      <c r="CG601" s="29">
        <f t="shared" si="399"/>
        <v>0</v>
      </c>
      <c r="CH601" s="29">
        <f t="shared" si="400"/>
        <v>0</v>
      </c>
      <c r="CI601" s="29">
        <f t="shared" si="401"/>
        <v>0</v>
      </c>
      <c r="CJ601" s="29">
        <f t="shared" si="402"/>
        <v>0</v>
      </c>
      <c r="CK601" s="29">
        <f t="shared" si="403"/>
        <v>-3.2880049956189099</v>
      </c>
      <c r="CL601" s="29">
        <f t="shared" si="404"/>
        <v>-3.2880049956189099</v>
      </c>
      <c r="CM601" s="29">
        <f t="shared" si="405"/>
        <v>0</v>
      </c>
      <c r="CN601" s="29">
        <f t="shared" si="406"/>
        <v>0</v>
      </c>
      <c r="CO601" s="29">
        <f t="shared" si="407"/>
        <v>0</v>
      </c>
      <c r="CQ601" s="29">
        <f t="shared" si="408"/>
        <v>-22.77</v>
      </c>
      <c r="CR601" s="29">
        <f t="shared" si="409"/>
        <v>-22.77</v>
      </c>
      <c r="CS601" s="29">
        <f t="shared" si="410"/>
        <v>0</v>
      </c>
      <c r="CT601" s="29">
        <f t="shared" si="411"/>
        <v>0</v>
      </c>
      <c r="CU601" s="29">
        <f t="shared" si="412"/>
        <v>0</v>
      </c>
      <c r="CV601" s="29">
        <f t="shared" si="413"/>
        <v>0</v>
      </c>
      <c r="CW601" s="29">
        <f t="shared" si="414"/>
        <v>0</v>
      </c>
      <c r="CX601" s="29">
        <f t="shared" si="415"/>
        <v>0</v>
      </c>
      <c r="CY601" s="29">
        <f t="shared" si="416"/>
        <v>-22.77</v>
      </c>
      <c r="CZ601" s="29">
        <f t="shared" si="417"/>
        <v>-22.77</v>
      </c>
      <c r="DA601" s="29">
        <f t="shared" si="418"/>
        <v>0</v>
      </c>
      <c r="DB601" s="29">
        <f t="shared" si="419"/>
        <v>0</v>
      </c>
      <c r="DC601" s="29">
        <f t="shared" si="420"/>
        <v>0</v>
      </c>
    </row>
    <row r="602" spans="11:107" s="2" customFormat="1">
      <c r="K602" s="17" t="s">
        <v>18</v>
      </c>
      <c r="L602" s="17" t="s">
        <v>633</v>
      </c>
      <c r="M602" s="17" t="s">
        <v>497</v>
      </c>
      <c r="N602" s="2" t="str">
        <f t="shared" si="385"/>
        <v>ED8BF31010BD3JM1</v>
      </c>
      <c r="O602" s="2" t="str">
        <f t="shared" si="383"/>
        <v>BDW</v>
      </c>
      <c r="P602" s="2" t="str">
        <f t="shared" si="386"/>
        <v>ED8B-F31010-BDW</v>
      </c>
      <c r="Q602" s="2" t="s">
        <v>3305</v>
      </c>
      <c r="R602" s="2" t="s">
        <v>3306</v>
      </c>
      <c r="S602" s="2" t="s">
        <v>2709</v>
      </c>
      <c r="T602" s="2" t="s">
        <v>1375</v>
      </c>
      <c r="U602" s="2" t="s">
        <v>1375</v>
      </c>
      <c r="V602" s="2">
        <v>1</v>
      </c>
      <c r="W602" s="2">
        <v>1</v>
      </c>
      <c r="X602" s="2">
        <v>1</v>
      </c>
      <c r="Y602" s="2">
        <v>1</v>
      </c>
      <c r="Z602" s="2">
        <v>1</v>
      </c>
      <c r="AA602" s="2">
        <v>1</v>
      </c>
      <c r="AB602" s="2" t="s">
        <v>1375</v>
      </c>
      <c r="AC602" s="2" t="s">
        <v>1375</v>
      </c>
      <c r="AD602" s="2">
        <v>1</v>
      </c>
      <c r="AE602" s="2">
        <v>1</v>
      </c>
      <c r="AF602" s="2">
        <v>1</v>
      </c>
      <c r="AL602" s="2">
        <f t="shared" si="390"/>
        <v>1</v>
      </c>
      <c r="AM602" s="2" t="str">
        <f t="shared" si="391"/>
        <v>ED8B</v>
      </c>
      <c r="AN602" s="2" t="str">
        <f t="shared" si="392"/>
        <v>F31010</v>
      </c>
      <c r="AO602" s="2" t="str">
        <f t="shared" si="423"/>
        <v>BDW</v>
      </c>
      <c r="AP602" s="2" t="str">
        <f t="shared" si="393"/>
        <v>ED8B-F31010-BDW</v>
      </c>
      <c r="AQ602" s="2" t="s">
        <v>2063</v>
      </c>
      <c r="AR602" s="2" t="s">
        <v>3881</v>
      </c>
      <c r="AU602" s="2" t="s">
        <v>2136</v>
      </c>
      <c r="AV602" s="2" t="s">
        <v>3697</v>
      </c>
      <c r="AW602" s="2" t="s">
        <v>3698</v>
      </c>
      <c r="AZ602" s="2" t="s">
        <v>1646</v>
      </c>
      <c r="BA602" s="2" t="s">
        <v>2073</v>
      </c>
      <c r="BB602" s="29"/>
      <c r="BC602" s="29"/>
      <c r="BD602" s="29"/>
      <c r="BE602" s="29"/>
      <c r="BF602" s="29"/>
      <c r="BG602" s="29">
        <v>-23.4</v>
      </c>
      <c r="BH602" s="29">
        <f t="shared" si="388"/>
        <v>0</v>
      </c>
      <c r="BI602" s="29">
        <f t="shared" si="389"/>
        <v>0</v>
      </c>
      <c r="BJ602" s="29">
        <f t="shared" si="394"/>
        <v>-23.4</v>
      </c>
      <c r="BK602" s="29">
        <f>BJ602/INDEX('EX-Rate'!A:I,MATCH('TT BoM '!BL602,'EX-Rate'!B:B,0),COLUMN('EX-Rate'!E:E))</f>
        <v>-3.3789774658534251</v>
      </c>
      <c r="BL602" s="2" t="s">
        <v>2109</v>
      </c>
      <c r="BM602" s="2" t="str">
        <f t="shared" si="422"/>
        <v>LP</v>
      </c>
      <c r="BO602" s="2" t="s">
        <v>2709</v>
      </c>
      <c r="BQ602" s="29"/>
      <c r="BR602" s="29"/>
      <c r="BS602" s="29"/>
      <c r="BT602" s="29"/>
      <c r="BU602" s="29"/>
      <c r="BV602" s="29"/>
      <c r="CC602" s="29">
        <f t="shared" si="395"/>
        <v>0</v>
      </c>
      <c r="CD602" s="29">
        <f t="shared" si="396"/>
        <v>0</v>
      </c>
      <c r="CE602" s="29">
        <f t="shared" si="397"/>
        <v>-3.3789774658534251</v>
      </c>
      <c r="CF602" s="29">
        <f t="shared" si="398"/>
        <v>-3.3789774658534251</v>
      </c>
      <c r="CG602" s="29">
        <f t="shared" si="399"/>
        <v>-3.3789774658534251</v>
      </c>
      <c r="CH602" s="29">
        <f t="shared" si="400"/>
        <v>-3.3789774658534251</v>
      </c>
      <c r="CI602" s="29">
        <f t="shared" si="401"/>
        <v>-3.3789774658534251</v>
      </c>
      <c r="CJ602" s="29">
        <f t="shared" si="402"/>
        <v>-3.3789774658534251</v>
      </c>
      <c r="CK602" s="29">
        <f t="shared" si="403"/>
        <v>0</v>
      </c>
      <c r="CL602" s="29">
        <f t="shared" si="404"/>
        <v>0</v>
      </c>
      <c r="CM602" s="29">
        <f t="shared" si="405"/>
        <v>-3.3789774658534251</v>
      </c>
      <c r="CN602" s="29">
        <f t="shared" si="406"/>
        <v>-3.3789774658534251</v>
      </c>
      <c r="CO602" s="29">
        <f t="shared" si="407"/>
        <v>-3.3789774658534251</v>
      </c>
      <c r="CQ602" s="29">
        <f t="shared" si="408"/>
        <v>0</v>
      </c>
      <c r="CR602" s="29">
        <f t="shared" si="409"/>
        <v>0</v>
      </c>
      <c r="CS602" s="29">
        <f t="shared" si="410"/>
        <v>-23.4</v>
      </c>
      <c r="CT602" s="29">
        <f t="shared" si="411"/>
        <v>-23.4</v>
      </c>
      <c r="CU602" s="29">
        <f t="shared" si="412"/>
        <v>-23.4</v>
      </c>
      <c r="CV602" s="29">
        <f t="shared" si="413"/>
        <v>-23.4</v>
      </c>
      <c r="CW602" s="29">
        <f t="shared" si="414"/>
        <v>-23.4</v>
      </c>
      <c r="CX602" s="29">
        <f t="shared" si="415"/>
        <v>-23.4</v>
      </c>
      <c r="CY602" s="29">
        <f t="shared" si="416"/>
        <v>0</v>
      </c>
      <c r="CZ602" s="29">
        <f t="shared" si="417"/>
        <v>0</v>
      </c>
      <c r="DA602" s="29">
        <f t="shared" si="418"/>
        <v>-23.4</v>
      </c>
      <c r="DB602" s="29">
        <f t="shared" si="419"/>
        <v>-23.4</v>
      </c>
      <c r="DC602" s="29">
        <f t="shared" si="420"/>
        <v>-23.4</v>
      </c>
    </row>
    <row r="603" spans="11:107" s="2" customFormat="1">
      <c r="K603" s="17" t="s">
        <v>18</v>
      </c>
      <c r="L603" s="17" t="s">
        <v>635</v>
      </c>
      <c r="M603" s="17" t="s">
        <v>634</v>
      </c>
      <c r="N603" s="2" t="str">
        <f t="shared" si="385"/>
        <v>ED8BF31011AF3JM1</v>
      </c>
      <c r="O603" s="2" t="str">
        <f t="shared" si="383"/>
        <v>AFW</v>
      </c>
      <c r="P603" s="2" t="str">
        <f t="shared" si="386"/>
        <v>ED8B-F31011-AFW</v>
      </c>
      <c r="Q603" s="2" t="s">
        <v>3305</v>
      </c>
      <c r="R603" s="2" t="s">
        <v>3306</v>
      </c>
      <c r="S603" s="2" t="s">
        <v>2709</v>
      </c>
      <c r="T603" s="2">
        <v>1</v>
      </c>
      <c r="U603" s="2">
        <v>1</v>
      </c>
      <c r="V603" s="2" t="s">
        <v>1375</v>
      </c>
      <c r="W603" s="2" t="s">
        <v>1375</v>
      </c>
      <c r="X603" s="2" t="s">
        <v>1375</v>
      </c>
      <c r="Y603" s="2" t="s">
        <v>1375</v>
      </c>
      <c r="Z603" s="2" t="s">
        <v>1375</v>
      </c>
      <c r="AA603" s="2" t="s">
        <v>1375</v>
      </c>
      <c r="AB603" s="2">
        <v>1</v>
      </c>
      <c r="AC603" s="2">
        <v>1</v>
      </c>
      <c r="AD603" s="2" t="s">
        <v>1375</v>
      </c>
      <c r="AE603" s="2" t="s">
        <v>1375</v>
      </c>
      <c r="AF603" s="2" t="s">
        <v>1375</v>
      </c>
      <c r="AL603" s="2">
        <f t="shared" si="390"/>
        <v>1</v>
      </c>
      <c r="AM603" s="2" t="str">
        <f t="shared" si="391"/>
        <v>ED8B</v>
      </c>
      <c r="AN603" s="2" t="str">
        <f t="shared" si="392"/>
        <v>F31011</v>
      </c>
      <c r="AO603" s="2" t="str">
        <f t="shared" si="423"/>
        <v>AFW</v>
      </c>
      <c r="AP603" s="2" t="str">
        <f t="shared" si="393"/>
        <v>ED8B-F31011-AFW</v>
      </c>
      <c r="AQ603" s="2" t="s">
        <v>2063</v>
      </c>
      <c r="AR603" s="2" t="s">
        <v>3881</v>
      </c>
      <c r="AU603" s="2" t="s">
        <v>2136</v>
      </c>
      <c r="AV603" s="2" t="s">
        <v>3697</v>
      </c>
      <c r="AW603" s="2" t="s">
        <v>3698</v>
      </c>
      <c r="AZ603" s="2" t="s">
        <v>1646</v>
      </c>
      <c r="BA603" s="2" t="s">
        <v>2073</v>
      </c>
      <c r="BB603" s="29"/>
      <c r="BC603" s="29"/>
      <c r="BD603" s="29"/>
      <c r="BE603" s="29"/>
      <c r="BF603" s="29"/>
      <c r="BG603" s="29">
        <v>-22.77</v>
      </c>
      <c r="BH603" s="29">
        <f t="shared" si="388"/>
        <v>0</v>
      </c>
      <c r="BI603" s="29">
        <f t="shared" si="389"/>
        <v>0</v>
      </c>
      <c r="BJ603" s="29">
        <f t="shared" si="394"/>
        <v>-22.77</v>
      </c>
      <c r="BK603" s="29">
        <f>BJ603/INDEX('EX-Rate'!A:I,MATCH('TT BoM '!BL603,'EX-Rate'!B:B,0),COLUMN('EX-Rate'!E:E))</f>
        <v>-3.2880049956189099</v>
      </c>
      <c r="BL603" s="2" t="s">
        <v>2109</v>
      </c>
      <c r="BM603" s="2" t="str">
        <f t="shared" si="422"/>
        <v>LP</v>
      </c>
      <c r="BO603" s="2" t="s">
        <v>2709</v>
      </c>
      <c r="BQ603" s="29"/>
      <c r="BR603" s="29"/>
      <c r="BS603" s="29"/>
      <c r="BT603" s="29"/>
      <c r="BU603" s="29"/>
      <c r="BV603" s="29"/>
      <c r="CC603" s="29">
        <f t="shared" si="395"/>
        <v>-3.2880049956189099</v>
      </c>
      <c r="CD603" s="29">
        <f t="shared" si="396"/>
        <v>-3.2880049956189099</v>
      </c>
      <c r="CE603" s="29">
        <f t="shared" si="397"/>
        <v>0</v>
      </c>
      <c r="CF603" s="29">
        <f t="shared" si="398"/>
        <v>0</v>
      </c>
      <c r="CG603" s="29">
        <f t="shared" si="399"/>
        <v>0</v>
      </c>
      <c r="CH603" s="29">
        <f t="shared" si="400"/>
        <v>0</v>
      </c>
      <c r="CI603" s="29">
        <f t="shared" si="401"/>
        <v>0</v>
      </c>
      <c r="CJ603" s="29">
        <f t="shared" si="402"/>
        <v>0</v>
      </c>
      <c r="CK603" s="29">
        <f t="shared" si="403"/>
        <v>-3.2880049956189099</v>
      </c>
      <c r="CL603" s="29">
        <f t="shared" si="404"/>
        <v>-3.2880049956189099</v>
      </c>
      <c r="CM603" s="29">
        <f t="shared" si="405"/>
        <v>0</v>
      </c>
      <c r="CN603" s="29">
        <f t="shared" si="406"/>
        <v>0</v>
      </c>
      <c r="CO603" s="29">
        <f t="shared" si="407"/>
        <v>0</v>
      </c>
      <c r="CQ603" s="29">
        <f t="shared" si="408"/>
        <v>-22.77</v>
      </c>
      <c r="CR603" s="29">
        <f t="shared" si="409"/>
        <v>-22.77</v>
      </c>
      <c r="CS603" s="29">
        <f t="shared" si="410"/>
        <v>0</v>
      </c>
      <c r="CT603" s="29">
        <f t="shared" si="411"/>
        <v>0</v>
      </c>
      <c r="CU603" s="29">
        <f t="shared" si="412"/>
        <v>0</v>
      </c>
      <c r="CV603" s="29">
        <f t="shared" si="413"/>
        <v>0</v>
      </c>
      <c r="CW603" s="29">
        <f t="shared" si="414"/>
        <v>0</v>
      </c>
      <c r="CX603" s="29">
        <f t="shared" si="415"/>
        <v>0</v>
      </c>
      <c r="CY603" s="29">
        <f t="shared" si="416"/>
        <v>-22.77</v>
      </c>
      <c r="CZ603" s="29">
        <f t="shared" si="417"/>
        <v>-22.77</v>
      </c>
      <c r="DA603" s="29">
        <f t="shared" si="418"/>
        <v>0</v>
      </c>
      <c r="DB603" s="29">
        <f t="shared" si="419"/>
        <v>0</v>
      </c>
      <c r="DC603" s="29">
        <f t="shared" si="420"/>
        <v>0</v>
      </c>
    </row>
    <row r="604" spans="11:107" s="2" customFormat="1">
      <c r="K604" s="17" t="s">
        <v>18</v>
      </c>
      <c r="L604" s="17" t="s">
        <v>635</v>
      </c>
      <c r="M604" s="17" t="s">
        <v>497</v>
      </c>
      <c r="N604" s="2" t="str">
        <f t="shared" si="385"/>
        <v>ED8BF31011BD3JM1</v>
      </c>
      <c r="O604" s="2" t="str">
        <f t="shared" si="383"/>
        <v>BDW</v>
      </c>
      <c r="P604" s="2" t="str">
        <f t="shared" si="386"/>
        <v>ED8B-F31011-BDW</v>
      </c>
      <c r="Q604" s="2" t="s">
        <v>3305</v>
      </c>
      <c r="R604" s="2" t="s">
        <v>3306</v>
      </c>
      <c r="S604" s="2" t="s">
        <v>2709</v>
      </c>
      <c r="T604" s="2" t="s">
        <v>1375</v>
      </c>
      <c r="U604" s="2" t="s">
        <v>1375</v>
      </c>
      <c r="V604" s="2">
        <v>1</v>
      </c>
      <c r="W604" s="2">
        <v>1</v>
      </c>
      <c r="X604" s="2">
        <v>1</v>
      </c>
      <c r="Y604" s="2">
        <v>1</v>
      </c>
      <c r="Z604" s="2">
        <v>1</v>
      </c>
      <c r="AA604" s="2">
        <v>1</v>
      </c>
      <c r="AB604" s="2" t="s">
        <v>1375</v>
      </c>
      <c r="AC604" s="2" t="s">
        <v>1375</v>
      </c>
      <c r="AD604" s="2">
        <v>1</v>
      </c>
      <c r="AE604" s="2">
        <v>1</v>
      </c>
      <c r="AF604" s="2">
        <v>1</v>
      </c>
      <c r="AL604" s="2">
        <f t="shared" si="390"/>
        <v>1</v>
      </c>
      <c r="AM604" s="2" t="str">
        <f t="shared" si="391"/>
        <v>ED8B</v>
      </c>
      <c r="AN604" s="2" t="str">
        <f t="shared" si="392"/>
        <v>F31011</v>
      </c>
      <c r="AO604" s="2" t="str">
        <f t="shared" si="423"/>
        <v>BDW</v>
      </c>
      <c r="AP604" s="2" t="str">
        <f t="shared" si="393"/>
        <v>ED8B-F31011-BDW</v>
      </c>
      <c r="AQ604" s="2" t="s">
        <v>2063</v>
      </c>
      <c r="AR604" s="2" t="s">
        <v>3881</v>
      </c>
      <c r="AU604" s="2" t="s">
        <v>2136</v>
      </c>
      <c r="AV604" s="2" t="s">
        <v>3697</v>
      </c>
      <c r="AW604" s="2" t="s">
        <v>3698</v>
      </c>
      <c r="AZ604" s="2" t="s">
        <v>1646</v>
      </c>
      <c r="BA604" s="2" t="s">
        <v>2073</v>
      </c>
      <c r="BB604" s="29"/>
      <c r="BC604" s="29"/>
      <c r="BD604" s="29"/>
      <c r="BE604" s="29"/>
      <c r="BF604" s="29"/>
      <c r="BG604" s="29">
        <v>-23.4</v>
      </c>
      <c r="BH604" s="29">
        <f t="shared" si="388"/>
        <v>0</v>
      </c>
      <c r="BI604" s="29">
        <f t="shared" si="389"/>
        <v>0</v>
      </c>
      <c r="BJ604" s="29">
        <f t="shared" si="394"/>
        <v>-23.4</v>
      </c>
      <c r="BK604" s="29">
        <f>BJ604/INDEX('EX-Rate'!A:I,MATCH('TT BoM '!BL604,'EX-Rate'!B:B,0),COLUMN('EX-Rate'!E:E))</f>
        <v>-3.3789774658534251</v>
      </c>
      <c r="BL604" s="2" t="s">
        <v>2109</v>
      </c>
      <c r="BM604" s="2" t="str">
        <f t="shared" si="422"/>
        <v>LP</v>
      </c>
      <c r="BO604" s="2" t="s">
        <v>2709</v>
      </c>
      <c r="BQ604" s="29"/>
      <c r="BR604" s="29"/>
      <c r="BS604" s="29"/>
      <c r="BT604" s="29"/>
      <c r="BU604" s="29"/>
      <c r="BV604" s="29"/>
      <c r="CC604" s="29">
        <f t="shared" si="395"/>
        <v>0</v>
      </c>
      <c r="CD604" s="29">
        <f t="shared" si="396"/>
        <v>0</v>
      </c>
      <c r="CE604" s="29">
        <f t="shared" si="397"/>
        <v>-3.3789774658534251</v>
      </c>
      <c r="CF604" s="29">
        <f t="shared" si="398"/>
        <v>-3.3789774658534251</v>
      </c>
      <c r="CG604" s="29">
        <f t="shared" si="399"/>
        <v>-3.3789774658534251</v>
      </c>
      <c r="CH604" s="29">
        <f t="shared" si="400"/>
        <v>-3.3789774658534251</v>
      </c>
      <c r="CI604" s="29">
        <f t="shared" si="401"/>
        <v>-3.3789774658534251</v>
      </c>
      <c r="CJ604" s="29">
        <f t="shared" si="402"/>
        <v>-3.3789774658534251</v>
      </c>
      <c r="CK604" s="29">
        <f t="shared" si="403"/>
        <v>0</v>
      </c>
      <c r="CL604" s="29">
        <f t="shared" si="404"/>
        <v>0</v>
      </c>
      <c r="CM604" s="29">
        <f t="shared" si="405"/>
        <v>-3.3789774658534251</v>
      </c>
      <c r="CN604" s="29">
        <f t="shared" si="406"/>
        <v>-3.3789774658534251</v>
      </c>
      <c r="CO604" s="29">
        <f t="shared" si="407"/>
        <v>-3.3789774658534251</v>
      </c>
      <c r="CQ604" s="29">
        <f t="shared" si="408"/>
        <v>0</v>
      </c>
      <c r="CR604" s="29">
        <f t="shared" si="409"/>
        <v>0</v>
      </c>
      <c r="CS604" s="29">
        <f t="shared" si="410"/>
        <v>-23.4</v>
      </c>
      <c r="CT604" s="29">
        <f t="shared" si="411"/>
        <v>-23.4</v>
      </c>
      <c r="CU604" s="29">
        <f t="shared" si="412"/>
        <v>-23.4</v>
      </c>
      <c r="CV604" s="29">
        <f t="shared" si="413"/>
        <v>-23.4</v>
      </c>
      <c r="CW604" s="29">
        <f t="shared" si="414"/>
        <v>-23.4</v>
      </c>
      <c r="CX604" s="29">
        <f t="shared" si="415"/>
        <v>-23.4</v>
      </c>
      <c r="CY604" s="29">
        <f t="shared" si="416"/>
        <v>0</v>
      </c>
      <c r="CZ604" s="29">
        <f t="shared" si="417"/>
        <v>0</v>
      </c>
      <c r="DA604" s="29">
        <f t="shared" si="418"/>
        <v>-23.4</v>
      </c>
      <c r="DB604" s="29">
        <f t="shared" si="419"/>
        <v>-23.4</v>
      </c>
      <c r="DC604" s="29">
        <f t="shared" si="420"/>
        <v>-23.4</v>
      </c>
    </row>
    <row r="605" spans="11:107" s="2" customFormat="1">
      <c r="K605" s="17" t="s">
        <v>18</v>
      </c>
      <c r="L605" s="17" t="s">
        <v>636</v>
      </c>
      <c r="M605" s="17" t="s">
        <v>483</v>
      </c>
      <c r="N605" s="2" t="str">
        <f t="shared" si="385"/>
        <v>ED8BF31016AC3EA9</v>
      </c>
      <c r="O605" s="2" t="str">
        <f t="shared" si="383"/>
        <v>ACW</v>
      </c>
      <c r="P605" s="2" t="str">
        <f t="shared" si="386"/>
        <v>ED8B-F31016-ACW</v>
      </c>
      <c r="Q605" s="2" t="s">
        <v>3305</v>
      </c>
      <c r="R605" s="2" t="s">
        <v>3306</v>
      </c>
      <c r="S605" s="2" t="s">
        <v>2709</v>
      </c>
      <c r="T605" s="2">
        <v>1</v>
      </c>
      <c r="U605" s="2">
        <v>1</v>
      </c>
      <c r="V605" s="2">
        <v>1</v>
      </c>
      <c r="W605" s="2">
        <v>1</v>
      </c>
      <c r="X605" s="2">
        <v>1</v>
      </c>
      <c r="Y605" s="2">
        <v>1</v>
      </c>
      <c r="Z605" s="2">
        <v>1</v>
      </c>
      <c r="AA605" s="2">
        <v>1</v>
      </c>
      <c r="AB605" s="2">
        <v>1</v>
      </c>
      <c r="AC605" s="2">
        <v>1</v>
      </c>
      <c r="AD605" s="2">
        <v>1</v>
      </c>
      <c r="AE605" s="2">
        <v>1</v>
      </c>
      <c r="AF605" s="2">
        <v>1</v>
      </c>
      <c r="AL605" s="2">
        <f t="shared" si="390"/>
        <v>1</v>
      </c>
      <c r="AM605" s="2" t="str">
        <f t="shared" si="391"/>
        <v>ED8B</v>
      </c>
      <c r="AN605" s="2" t="str">
        <f t="shared" si="392"/>
        <v>F31016</v>
      </c>
      <c r="AO605" s="2" t="str">
        <f t="shared" si="421"/>
        <v>ACW</v>
      </c>
      <c r="AP605" s="2" t="str">
        <f t="shared" si="393"/>
        <v>ED8B-F31016-ACW</v>
      </c>
      <c r="AQ605" s="2" t="s">
        <v>1672</v>
      </c>
      <c r="AR605" s="2" t="s">
        <v>1687</v>
      </c>
      <c r="AU605" s="2" t="s">
        <v>2136</v>
      </c>
      <c r="AV605" s="2" t="s">
        <v>3697</v>
      </c>
      <c r="AW605" s="2" t="s">
        <v>3698</v>
      </c>
      <c r="AY605" s="2" t="s">
        <v>1686</v>
      </c>
      <c r="AZ605" s="2" t="s">
        <v>1646</v>
      </c>
      <c r="BA605" s="2" t="s">
        <v>2073</v>
      </c>
      <c r="BB605" s="29"/>
      <c r="BC605" s="29"/>
      <c r="BD605" s="29"/>
      <c r="BE605" s="29"/>
      <c r="BF605" s="29"/>
      <c r="BG605" s="29">
        <v>-13.03</v>
      </c>
      <c r="BH605" s="29">
        <f t="shared" si="388"/>
        <v>0</v>
      </c>
      <c r="BI605" s="29">
        <f t="shared" si="389"/>
        <v>0</v>
      </c>
      <c r="BJ605" s="29">
        <f t="shared" si="394"/>
        <v>-13.03</v>
      </c>
      <c r="BK605" s="29">
        <f>BJ605/INDEX('EX-Rate'!A:I,MATCH('TT BoM '!BL605,'EX-Rate'!B:B,0),COLUMN('EX-Rate'!E:E))</f>
        <v>-1.8815417256440228</v>
      </c>
      <c r="BL605" s="2" t="s">
        <v>2109</v>
      </c>
      <c r="BM605" s="2" t="str">
        <f t="shared" si="422"/>
        <v>LP</v>
      </c>
      <c r="BN605" s="2" t="s">
        <v>3075</v>
      </c>
      <c r="BO605" s="2" t="s">
        <v>2709</v>
      </c>
      <c r="BQ605" s="29"/>
      <c r="BR605" s="29"/>
      <c r="BS605" s="29"/>
      <c r="BT605" s="29"/>
      <c r="BU605" s="29"/>
      <c r="BV605" s="29"/>
      <c r="CC605" s="29">
        <f t="shared" si="395"/>
        <v>-1.8815417256440228</v>
      </c>
      <c r="CD605" s="29">
        <f t="shared" si="396"/>
        <v>-1.8815417256440228</v>
      </c>
      <c r="CE605" s="29">
        <f t="shared" si="397"/>
        <v>-1.8815417256440228</v>
      </c>
      <c r="CF605" s="29">
        <f t="shared" si="398"/>
        <v>-1.8815417256440228</v>
      </c>
      <c r="CG605" s="29">
        <f t="shared" si="399"/>
        <v>-1.8815417256440228</v>
      </c>
      <c r="CH605" s="29">
        <f t="shared" si="400"/>
        <v>-1.8815417256440228</v>
      </c>
      <c r="CI605" s="29">
        <f t="shared" si="401"/>
        <v>-1.8815417256440228</v>
      </c>
      <c r="CJ605" s="29">
        <f t="shared" si="402"/>
        <v>-1.8815417256440228</v>
      </c>
      <c r="CK605" s="29">
        <f t="shared" si="403"/>
        <v>-1.8815417256440228</v>
      </c>
      <c r="CL605" s="29">
        <f t="shared" si="404"/>
        <v>-1.8815417256440228</v>
      </c>
      <c r="CM605" s="29">
        <f t="shared" si="405"/>
        <v>-1.8815417256440228</v>
      </c>
      <c r="CN605" s="29">
        <f t="shared" si="406"/>
        <v>-1.8815417256440228</v>
      </c>
      <c r="CO605" s="29">
        <f t="shared" si="407"/>
        <v>-1.8815417256440228</v>
      </c>
      <c r="CQ605" s="29">
        <f t="shared" si="408"/>
        <v>-13.03</v>
      </c>
      <c r="CR605" s="29">
        <f t="shared" si="409"/>
        <v>-13.03</v>
      </c>
      <c r="CS605" s="29">
        <f t="shared" si="410"/>
        <v>-13.03</v>
      </c>
      <c r="CT605" s="29">
        <f t="shared" si="411"/>
        <v>-13.03</v>
      </c>
      <c r="CU605" s="29">
        <f t="shared" si="412"/>
        <v>-13.03</v>
      </c>
      <c r="CV605" s="29">
        <f t="shared" si="413"/>
        <v>-13.03</v>
      </c>
      <c r="CW605" s="29">
        <f t="shared" si="414"/>
        <v>-13.03</v>
      </c>
      <c r="CX605" s="29">
        <f t="shared" si="415"/>
        <v>-13.03</v>
      </c>
      <c r="CY605" s="29">
        <f t="shared" si="416"/>
        <v>-13.03</v>
      </c>
      <c r="CZ605" s="29">
        <f t="shared" si="417"/>
        <v>-13.03</v>
      </c>
      <c r="DA605" s="29">
        <f t="shared" si="418"/>
        <v>-13.03</v>
      </c>
      <c r="DB605" s="29">
        <f t="shared" si="419"/>
        <v>-13.03</v>
      </c>
      <c r="DC605" s="29">
        <f t="shared" si="420"/>
        <v>-13.03</v>
      </c>
    </row>
    <row r="606" spans="11:107" s="2" customFormat="1">
      <c r="K606" s="17" t="s">
        <v>18</v>
      </c>
      <c r="L606" s="17" t="s">
        <v>637</v>
      </c>
      <c r="M606" s="17" t="s">
        <v>483</v>
      </c>
      <c r="N606" s="2" t="str">
        <f t="shared" si="385"/>
        <v>ED8BF31017AC3EA9</v>
      </c>
      <c r="O606" s="2" t="str">
        <f t="shared" si="383"/>
        <v>ACW</v>
      </c>
      <c r="P606" s="2" t="str">
        <f t="shared" si="386"/>
        <v>ED8B-F31017-ACW</v>
      </c>
      <c r="Q606" s="2" t="s">
        <v>3305</v>
      </c>
      <c r="R606" s="2" t="s">
        <v>3306</v>
      </c>
      <c r="S606" s="2" t="s">
        <v>2709</v>
      </c>
      <c r="T606" s="2">
        <v>1</v>
      </c>
      <c r="U606" s="2">
        <v>1</v>
      </c>
      <c r="V606" s="2">
        <v>1</v>
      </c>
      <c r="W606" s="2">
        <v>1</v>
      </c>
      <c r="X606" s="2">
        <v>1</v>
      </c>
      <c r="Y606" s="2">
        <v>1</v>
      </c>
      <c r="Z606" s="2">
        <v>1</v>
      </c>
      <c r="AA606" s="2">
        <v>1</v>
      </c>
      <c r="AB606" s="2">
        <v>1</v>
      </c>
      <c r="AC606" s="2">
        <v>1</v>
      </c>
      <c r="AD606" s="2">
        <v>1</v>
      </c>
      <c r="AE606" s="2">
        <v>1</v>
      </c>
      <c r="AF606" s="2">
        <v>1</v>
      </c>
      <c r="AL606" s="2">
        <f t="shared" si="390"/>
        <v>1</v>
      </c>
      <c r="AM606" s="2" t="str">
        <f t="shared" si="391"/>
        <v>ED8B</v>
      </c>
      <c r="AN606" s="2" t="str">
        <f t="shared" si="392"/>
        <v>F31017</v>
      </c>
      <c r="AO606" s="2" t="str">
        <f t="shared" si="421"/>
        <v>ACW</v>
      </c>
      <c r="AP606" s="2" t="str">
        <f t="shared" si="393"/>
        <v>ED8B-F31017-ACW</v>
      </c>
      <c r="AQ606" s="2" t="s">
        <v>1672</v>
      </c>
      <c r="AR606" s="2" t="s">
        <v>1687</v>
      </c>
      <c r="AU606" s="2" t="s">
        <v>2136</v>
      </c>
      <c r="AV606" s="2" t="s">
        <v>3697</v>
      </c>
      <c r="AW606" s="2" t="s">
        <v>3698</v>
      </c>
      <c r="AY606" s="2" t="s">
        <v>1686</v>
      </c>
      <c r="AZ606" s="2" t="s">
        <v>1646</v>
      </c>
      <c r="BA606" s="2" t="s">
        <v>2073</v>
      </c>
      <c r="BB606" s="29"/>
      <c r="BC606" s="29"/>
      <c r="BD606" s="29"/>
      <c r="BE606" s="29"/>
      <c r="BF606" s="29"/>
      <c r="BG606" s="29">
        <v>-13.03</v>
      </c>
      <c r="BH606" s="29">
        <f t="shared" si="388"/>
        <v>0</v>
      </c>
      <c r="BI606" s="29">
        <f t="shared" si="389"/>
        <v>0</v>
      </c>
      <c r="BJ606" s="29">
        <f t="shared" si="394"/>
        <v>-13.03</v>
      </c>
      <c r="BK606" s="29">
        <f>BJ606/INDEX('EX-Rate'!A:I,MATCH('TT BoM '!BL606,'EX-Rate'!B:B,0),COLUMN('EX-Rate'!E:E))</f>
        <v>-1.8815417256440228</v>
      </c>
      <c r="BL606" s="2" t="s">
        <v>2109</v>
      </c>
      <c r="BM606" s="2" t="str">
        <f t="shared" si="422"/>
        <v>LP</v>
      </c>
      <c r="BN606" s="2" t="s">
        <v>3075</v>
      </c>
      <c r="BO606" s="2" t="s">
        <v>2709</v>
      </c>
      <c r="BQ606" s="29"/>
      <c r="BR606" s="29"/>
      <c r="BS606" s="29"/>
      <c r="BT606" s="29"/>
      <c r="BU606" s="29"/>
      <c r="BV606" s="29"/>
      <c r="CC606" s="29">
        <f t="shared" si="395"/>
        <v>-1.8815417256440228</v>
      </c>
      <c r="CD606" s="29">
        <f t="shared" si="396"/>
        <v>-1.8815417256440228</v>
      </c>
      <c r="CE606" s="29">
        <f t="shared" si="397"/>
        <v>-1.8815417256440228</v>
      </c>
      <c r="CF606" s="29">
        <f t="shared" si="398"/>
        <v>-1.8815417256440228</v>
      </c>
      <c r="CG606" s="29">
        <f t="shared" si="399"/>
        <v>-1.8815417256440228</v>
      </c>
      <c r="CH606" s="29">
        <f t="shared" si="400"/>
        <v>-1.8815417256440228</v>
      </c>
      <c r="CI606" s="29">
        <f t="shared" si="401"/>
        <v>-1.8815417256440228</v>
      </c>
      <c r="CJ606" s="29">
        <f t="shared" si="402"/>
        <v>-1.8815417256440228</v>
      </c>
      <c r="CK606" s="29">
        <f t="shared" si="403"/>
        <v>-1.8815417256440228</v>
      </c>
      <c r="CL606" s="29">
        <f t="shared" si="404"/>
        <v>-1.8815417256440228</v>
      </c>
      <c r="CM606" s="29">
        <f t="shared" si="405"/>
        <v>-1.8815417256440228</v>
      </c>
      <c r="CN606" s="29">
        <f t="shared" si="406"/>
        <v>-1.8815417256440228</v>
      </c>
      <c r="CO606" s="29">
        <f t="shared" si="407"/>
        <v>-1.8815417256440228</v>
      </c>
      <c r="CQ606" s="29">
        <f t="shared" si="408"/>
        <v>-13.03</v>
      </c>
      <c r="CR606" s="29">
        <f t="shared" si="409"/>
        <v>-13.03</v>
      </c>
      <c r="CS606" s="29">
        <f t="shared" si="410"/>
        <v>-13.03</v>
      </c>
      <c r="CT606" s="29">
        <f t="shared" si="411"/>
        <v>-13.03</v>
      </c>
      <c r="CU606" s="29">
        <f t="shared" si="412"/>
        <v>-13.03</v>
      </c>
      <c r="CV606" s="29">
        <f t="shared" si="413"/>
        <v>-13.03</v>
      </c>
      <c r="CW606" s="29">
        <f t="shared" si="414"/>
        <v>-13.03</v>
      </c>
      <c r="CX606" s="29">
        <f t="shared" si="415"/>
        <v>-13.03</v>
      </c>
      <c r="CY606" s="29">
        <f t="shared" si="416"/>
        <v>-13.03</v>
      </c>
      <c r="CZ606" s="29">
        <f t="shared" si="417"/>
        <v>-13.03</v>
      </c>
      <c r="DA606" s="29">
        <f t="shared" si="418"/>
        <v>-13.03</v>
      </c>
      <c r="DB606" s="29">
        <f t="shared" si="419"/>
        <v>-13.03</v>
      </c>
      <c r="DC606" s="29">
        <f t="shared" si="420"/>
        <v>-13.03</v>
      </c>
    </row>
    <row r="607" spans="11:107" s="2" customFormat="1">
      <c r="K607" s="17" t="s">
        <v>18</v>
      </c>
      <c r="L607" s="17" t="s">
        <v>638</v>
      </c>
      <c r="M607" s="17" t="s">
        <v>639</v>
      </c>
      <c r="N607" s="2" t="str">
        <f t="shared" si="385"/>
        <v>ED8BF31148AH3JA6</v>
      </c>
      <c r="O607" s="2" t="str">
        <f t="shared" si="383"/>
        <v>AHW</v>
      </c>
      <c r="P607" s="2" t="str">
        <f t="shared" si="386"/>
        <v>ED8B-F31148-AHW</v>
      </c>
      <c r="Q607" s="2" t="s">
        <v>3305</v>
      </c>
      <c r="R607" s="2" t="s">
        <v>3306</v>
      </c>
      <c r="S607" s="2" t="s">
        <v>3082</v>
      </c>
      <c r="T607" s="2">
        <v>1</v>
      </c>
      <c r="U607" s="2">
        <v>1</v>
      </c>
      <c r="V607" s="2">
        <v>1</v>
      </c>
      <c r="W607" s="2">
        <v>1</v>
      </c>
      <c r="X607" s="2">
        <v>1</v>
      </c>
      <c r="Y607" s="2">
        <v>1</v>
      </c>
      <c r="Z607" s="2">
        <v>1</v>
      </c>
      <c r="AA607" s="2">
        <v>1</v>
      </c>
      <c r="AB607" s="2">
        <v>1</v>
      </c>
      <c r="AC607" s="2">
        <v>1</v>
      </c>
      <c r="AD607" s="2">
        <v>1</v>
      </c>
      <c r="AE607" s="2">
        <v>1</v>
      </c>
      <c r="AF607" s="2">
        <v>1</v>
      </c>
      <c r="AL607" s="2">
        <f t="shared" si="390"/>
        <v>1</v>
      </c>
      <c r="AM607" s="2" t="str">
        <f t="shared" si="391"/>
        <v>ED8B</v>
      </c>
      <c r="AN607" s="2" t="str">
        <f t="shared" si="392"/>
        <v>F31148</v>
      </c>
      <c r="AO607" s="2" t="str">
        <f t="shared" si="421"/>
        <v>AHW</v>
      </c>
      <c r="AP607" s="2" t="str">
        <f t="shared" si="393"/>
        <v>ED8B-F31148-AHW</v>
      </c>
      <c r="AQ607" s="2" t="s">
        <v>1672</v>
      </c>
      <c r="AR607" s="2" t="s">
        <v>1687</v>
      </c>
      <c r="AU607" s="2" t="s">
        <v>2780</v>
      </c>
      <c r="AV607" s="2" t="s">
        <v>2781</v>
      </c>
      <c r="AW607" s="2" t="s">
        <v>3707</v>
      </c>
      <c r="AY607" s="2" t="s">
        <v>1686</v>
      </c>
      <c r="AZ607" s="2" t="s">
        <v>1646</v>
      </c>
      <c r="BA607" s="2" t="s">
        <v>2073</v>
      </c>
      <c r="BB607" s="29"/>
      <c r="BC607" s="29"/>
      <c r="BD607" s="29"/>
      <c r="BE607" s="29"/>
      <c r="BF607" s="29"/>
      <c r="BG607" s="29">
        <v>-35.409999999999997</v>
      </c>
      <c r="BH607" s="29">
        <f t="shared" si="388"/>
        <v>0</v>
      </c>
      <c r="BI607" s="29">
        <f t="shared" si="389"/>
        <v>0</v>
      </c>
      <c r="BJ607" s="29">
        <f t="shared" si="394"/>
        <v>-35.409999999999997</v>
      </c>
      <c r="BK607" s="29">
        <f>BJ607/INDEX('EX-Rate'!A:I,MATCH('TT BoM '!BL607,'EX-Rate'!B:B,0),COLUMN('EX-Rate'!E:E))</f>
        <v>-5.113230430165375</v>
      </c>
      <c r="BL607" s="2" t="s">
        <v>2109</v>
      </c>
      <c r="BM607" s="2" t="str">
        <f t="shared" si="422"/>
        <v>LP</v>
      </c>
      <c r="BN607" s="2" t="s">
        <v>3081</v>
      </c>
      <c r="BO607" s="2" t="s">
        <v>3082</v>
      </c>
      <c r="BQ607" s="29"/>
      <c r="BR607" s="29"/>
      <c r="BS607" s="29"/>
      <c r="BT607" s="29"/>
      <c r="BU607" s="29"/>
      <c r="BV607" s="29"/>
      <c r="CC607" s="29">
        <f t="shared" si="395"/>
        <v>-5.113230430165375</v>
      </c>
      <c r="CD607" s="29">
        <f t="shared" si="396"/>
        <v>-5.113230430165375</v>
      </c>
      <c r="CE607" s="29">
        <f t="shared" si="397"/>
        <v>-5.113230430165375</v>
      </c>
      <c r="CF607" s="29">
        <f t="shared" si="398"/>
        <v>-5.113230430165375</v>
      </c>
      <c r="CG607" s="29">
        <f t="shared" si="399"/>
        <v>-5.113230430165375</v>
      </c>
      <c r="CH607" s="29">
        <f t="shared" si="400"/>
        <v>-5.113230430165375</v>
      </c>
      <c r="CI607" s="29">
        <f t="shared" si="401"/>
        <v>-5.113230430165375</v>
      </c>
      <c r="CJ607" s="29">
        <f t="shared" si="402"/>
        <v>-5.113230430165375</v>
      </c>
      <c r="CK607" s="29">
        <f t="shared" si="403"/>
        <v>-5.113230430165375</v>
      </c>
      <c r="CL607" s="29">
        <f t="shared" si="404"/>
        <v>-5.113230430165375</v>
      </c>
      <c r="CM607" s="29">
        <f t="shared" si="405"/>
        <v>-5.113230430165375</v>
      </c>
      <c r="CN607" s="29">
        <f t="shared" si="406"/>
        <v>-5.113230430165375</v>
      </c>
      <c r="CO607" s="29">
        <f t="shared" si="407"/>
        <v>-5.113230430165375</v>
      </c>
      <c r="CQ607" s="29">
        <f t="shared" si="408"/>
        <v>-35.409999999999997</v>
      </c>
      <c r="CR607" s="29">
        <f t="shared" si="409"/>
        <v>-35.409999999999997</v>
      </c>
      <c r="CS607" s="29">
        <f t="shared" si="410"/>
        <v>-35.409999999999997</v>
      </c>
      <c r="CT607" s="29">
        <f t="shared" si="411"/>
        <v>-35.409999999999997</v>
      </c>
      <c r="CU607" s="29">
        <f t="shared" si="412"/>
        <v>-35.409999999999997</v>
      </c>
      <c r="CV607" s="29">
        <f t="shared" si="413"/>
        <v>-35.409999999999997</v>
      </c>
      <c r="CW607" s="29">
        <f t="shared" si="414"/>
        <v>-35.409999999999997</v>
      </c>
      <c r="CX607" s="29">
        <f t="shared" si="415"/>
        <v>-35.409999999999997</v>
      </c>
      <c r="CY607" s="29">
        <f t="shared" si="416"/>
        <v>-35.409999999999997</v>
      </c>
      <c r="CZ607" s="29">
        <f t="shared" si="417"/>
        <v>-35.409999999999997</v>
      </c>
      <c r="DA607" s="29">
        <f t="shared" si="418"/>
        <v>-35.409999999999997</v>
      </c>
      <c r="DB607" s="29">
        <f t="shared" si="419"/>
        <v>-35.409999999999997</v>
      </c>
      <c r="DC607" s="29">
        <f t="shared" si="420"/>
        <v>-35.409999999999997</v>
      </c>
    </row>
    <row r="608" spans="11:107" s="2" customFormat="1">
      <c r="K608" s="17" t="s">
        <v>18</v>
      </c>
      <c r="L608" s="17" t="s">
        <v>640</v>
      </c>
      <c r="M608" s="17" t="s">
        <v>526</v>
      </c>
      <c r="N608" s="2" t="str">
        <f t="shared" si="385"/>
        <v>ED8BF31149AG3JA6</v>
      </c>
      <c r="O608" s="2" t="str">
        <f t="shared" si="383"/>
        <v>AGW</v>
      </c>
      <c r="P608" s="2" t="str">
        <f t="shared" si="386"/>
        <v>ED8B-F31149-AGW</v>
      </c>
      <c r="Q608" s="2" t="s">
        <v>3305</v>
      </c>
      <c r="R608" s="2" t="s">
        <v>3306</v>
      </c>
      <c r="S608" s="2" t="s">
        <v>3082</v>
      </c>
      <c r="T608" s="2">
        <v>1</v>
      </c>
      <c r="U608" s="2">
        <v>1</v>
      </c>
      <c r="V608" s="2">
        <v>1</v>
      </c>
      <c r="W608" s="2">
        <v>1</v>
      </c>
      <c r="X608" s="2">
        <v>1</v>
      </c>
      <c r="Y608" s="2">
        <v>1</v>
      </c>
      <c r="Z608" s="2">
        <v>1</v>
      </c>
      <c r="AA608" s="2">
        <v>1</v>
      </c>
      <c r="AB608" s="2">
        <v>1</v>
      </c>
      <c r="AC608" s="2">
        <v>1</v>
      </c>
      <c r="AD608" s="2">
        <v>1</v>
      </c>
      <c r="AE608" s="2">
        <v>1</v>
      </c>
      <c r="AF608" s="2">
        <v>1</v>
      </c>
      <c r="AL608" s="2">
        <f t="shared" si="390"/>
        <v>1</v>
      </c>
      <c r="AM608" s="2" t="str">
        <f t="shared" si="391"/>
        <v>ED8B</v>
      </c>
      <c r="AN608" s="2" t="str">
        <f t="shared" si="392"/>
        <v>F31149</v>
      </c>
      <c r="AO608" s="2" t="str">
        <f t="shared" si="421"/>
        <v>AGW</v>
      </c>
      <c r="AP608" s="2" t="str">
        <f t="shared" si="393"/>
        <v>ED8B-F31149-AGW</v>
      </c>
      <c r="AQ608" s="2" t="s">
        <v>1672</v>
      </c>
      <c r="AR608" s="2" t="s">
        <v>1687</v>
      </c>
      <c r="AU608" s="2" t="s">
        <v>2780</v>
      </c>
      <c r="AV608" s="2" t="s">
        <v>2781</v>
      </c>
      <c r="AW608" s="2" t="s">
        <v>3707</v>
      </c>
      <c r="AY608" s="2" t="s">
        <v>1686</v>
      </c>
      <c r="AZ608" s="2" t="s">
        <v>1646</v>
      </c>
      <c r="BA608" s="2" t="s">
        <v>2073</v>
      </c>
      <c r="BB608" s="29"/>
      <c r="BC608" s="29"/>
      <c r="BD608" s="29"/>
      <c r="BE608" s="29"/>
      <c r="BF608" s="29"/>
      <c r="BG608" s="29">
        <v>-35.06</v>
      </c>
      <c r="BH608" s="29">
        <f t="shared" si="388"/>
        <v>0</v>
      </c>
      <c r="BI608" s="29">
        <f t="shared" si="389"/>
        <v>0</v>
      </c>
      <c r="BJ608" s="29">
        <f t="shared" si="394"/>
        <v>-35.06</v>
      </c>
      <c r="BK608" s="29">
        <f>BJ608/INDEX('EX-Rate'!A:I,MATCH('TT BoM '!BL608,'EX-Rate'!B:B,0),COLUMN('EX-Rate'!E:E))</f>
        <v>-5.0626901689239787</v>
      </c>
      <c r="BL608" s="2" t="s">
        <v>2109</v>
      </c>
      <c r="BM608" s="2" t="str">
        <f t="shared" si="422"/>
        <v>LP</v>
      </c>
      <c r="BN608" s="2" t="s">
        <v>3081</v>
      </c>
      <c r="BO608" s="2" t="s">
        <v>3082</v>
      </c>
      <c r="BQ608" s="29"/>
      <c r="BR608" s="29"/>
      <c r="BS608" s="29"/>
      <c r="BT608" s="29"/>
      <c r="BU608" s="29"/>
      <c r="BV608" s="29"/>
      <c r="CC608" s="29">
        <f t="shared" si="395"/>
        <v>-5.0626901689239787</v>
      </c>
      <c r="CD608" s="29">
        <f t="shared" si="396"/>
        <v>-5.0626901689239787</v>
      </c>
      <c r="CE608" s="29">
        <f t="shared" si="397"/>
        <v>-5.0626901689239787</v>
      </c>
      <c r="CF608" s="29">
        <f t="shared" si="398"/>
        <v>-5.0626901689239787</v>
      </c>
      <c r="CG608" s="29">
        <f t="shared" si="399"/>
        <v>-5.0626901689239787</v>
      </c>
      <c r="CH608" s="29">
        <f t="shared" si="400"/>
        <v>-5.0626901689239787</v>
      </c>
      <c r="CI608" s="29">
        <f t="shared" si="401"/>
        <v>-5.0626901689239787</v>
      </c>
      <c r="CJ608" s="29">
        <f t="shared" si="402"/>
        <v>-5.0626901689239787</v>
      </c>
      <c r="CK608" s="29">
        <f t="shared" si="403"/>
        <v>-5.0626901689239787</v>
      </c>
      <c r="CL608" s="29">
        <f t="shared" si="404"/>
        <v>-5.0626901689239787</v>
      </c>
      <c r="CM608" s="29">
        <f t="shared" si="405"/>
        <v>-5.0626901689239787</v>
      </c>
      <c r="CN608" s="29">
        <f t="shared" si="406"/>
        <v>-5.0626901689239787</v>
      </c>
      <c r="CO608" s="29">
        <f t="shared" si="407"/>
        <v>-5.0626901689239787</v>
      </c>
      <c r="CQ608" s="29">
        <f t="shared" si="408"/>
        <v>-35.06</v>
      </c>
      <c r="CR608" s="29">
        <f t="shared" si="409"/>
        <v>-35.06</v>
      </c>
      <c r="CS608" s="29">
        <f t="shared" si="410"/>
        <v>-35.06</v>
      </c>
      <c r="CT608" s="29">
        <f t="shared" si="411"/>
        <v>-35.06</v>
      </c>
      <c r="CU608" s="29">
        <f t="shared" si="412"/>
        <v>-35.06</v>
      </c>
      <c r="CV608" s="29">
        <f t="shared" si="413"/>
        <v>-35.06</v>
      </c>
      <c r="CW608" s="29">
        <f t="shared" si="414"/>
        <v>-35.06</v>
      </c>
      <c r="CX608" s="29">
        <f t="shared" si="415"/>
        <v>-35.06</v>
      </c>
      <c r="CY608" s="29">
        <f t="shared" si="416"/>
        <v>-35.06</v>
      </c>
      <c r="CZ608" s="29">
        <f t="shared" si="417"/>
        <v>-35.06</v>
      </c>
      <c r="DA608" s="29">
        <f t="shared" si="418"/>
        <v>-35.06</v>
      </c>
      <c r="DB608" s="29">
        <f t="shared" si="419"/>
        <v>-35.06</v>
      </c>
      <c r="DC608" s="29">
        <f t="shared" si="420"/>
        <v>-35.06</v>
      </c>
    </row>
    <row r="609" spans="11:107" s="2" customFormat="1">
      <c r="K609" s="17" t="s">
        <v>18</v>
      </c>
      <c r="L609" s="17" t="s">
        <v>641</v>
      </c>
      <c r="M609" s="17" t="s">
        <v>56</v>
      </c>
      <c r="N609" s="2" t="str">
        <f t="shared" si="385"/>
        <v>ED8BF31428AB</v>
      </c>
      <c r="O609" s="2" t="str">
        <f t="shared" si="383"/>
        <v>AB</v>
      </c>
      <c r="P609" s="2" t="str">
        <f t="shared" si="386"/>
        <v>ED8B-F31428-AB</v>
      </c>
      <c r="Q609" s="2" t="s">
        <v>3307</v>
      </c>
      <c r="R609" s="2" t="s">
        <v>3306</v>
      </c>
      <c r="S609" s="2" t="s">
        <v>2480</v>
      </c>
      <c r="T609" s="2" t="s">
        <v>1375</v>
      </c>
      <c r="U609" s="2" t="s">
        <v>1375</v>
      </c>
      <c r="V609" s="2">
        <v>1</v>
      </c>
      <c r="W609" s="2">
        <v>1</v>
      </c>
      <c r="X609" s="2">
        <v>1</v>
      </c>
      <c r="Y609" s="2">
        <v>1</v>
      </c>
      <c r="Z609" s="2">
        <v>1</v>
      </c>
      <c r="AA609" s="2">
        <v>1</v>
      </c>
      <c r="AB609" s="2" t="s">
        <v>1375</v>
      </c>
      <c r="AC609" s="2" t="s">
        <v>1375</v>
      </c>
      <c r="AD609" s="2">
        <v>1</v>
      </c>
      <c r="AE609" s="2">
        <v>1</v>
      </c>
      <c r="AF609" s="2">
        <v>1</v>
      </c>
      <c r="AL609" s="2">
        <f t="shared" si="390"/>
        <v>1</v>
      </c>
      <c r="AM609" s="2" t="str">
        <f t="shared" si="391"/>
        <v>ED8B</v>
      </c>
      <c r="AN609" s="2" t="str">
        <f t="shared" si="392"/>
        <v>F31428</v>
      </c>
      <c r="AO609" s="2" t="str">
        <f t="shared" si="421"/>
        <v>AB</v>
      </c>
      <c r="AP609" s="2" t="str">
        <f t="shared" si="393"/>
        <v>ED8B-F31428-AB</v>
      </c>
      <c r="AQ609" s="2" t="s">
        <v>1672</v>
      </c>
      <c r="AR609" s="2" t="s">
        <v>1687</v>
      </c>
      <c r="AU609" s="2" t="s">
        <v>3732</v>
      </c>
      <c r="AV609" s="2" t="s">
        <v>3733</v>
      </c>
      <c r="AW609" s="2" t="s">
        <v>3734</v>
      </c>
      <c r="AY609" s="2" t="s">
        <v>1686</v>
      </c>
      <c r="AZ609" s="2" t="s">
        <v>2124</v>
      </c>
      <c r="BA609" s="2" t="s">
        <v>2073</v>
      </c>
      <c r="BB609" s="29"/>
      <c r="BC609" s="29"/>
      <c r="BD609" s="29"/>
      <c r="BE609" s="29"/>
      <c r="BF609" s="29"/>
      <c r="BG609" s="29">
        <v>-4.0199999999999996</v>
      </c>
      <c r="BH609" s="29">
        <f t="shared" si="388"/>
        <v>0</v>
      </c>
      <c r="BI609" s="29">
        <f t="shared" si="389"/>
        <v>0</v>
      </c>
      <c r="BJ609" s="29">
        <f t="shared" si="394"/>
        <v>-4.0199999999999996</v>
      </c>
      <c r="BK609" s="29">
        <f>BJ609/INDEX('EX-Rate'!A:I,MATCH('TT BoM '!BL609,'EX-Rate'!B:B,0),COLUMN('EX-Rate'!E:E))</f>
        <v>-0.58049100054405001</v>
      </c>
      <c r="BL609" s="2" t="s">
        <v>2109</v>
      </c>
      <c r="BM609" s="2" t="str">
        <f t="shared" si="422"/>
        <v>LP</v>
      </c>
      <c r="BN609" s="2" t="s">
        <v>3095</v>
      </c>
      <c r="BO609" s="2" t="s">
        <v>3096</v>
      </c>
      <c r="BQ609" s="29"/>
      <c r="BR609" s="29"/>
      <c r="BS609" s="29"/>
      <c r="BT609" s="29"/>
      <c r="BU609" s="29"/>
      <c r="BV609" s="29"/>
      <c r="CC609" s="29">
        <f t="shared" si="395"/>
        <v>0</v>
      </c>
      <c r="CD609" s="29">
        <f t="shared" si="396"/>
        <v>0</v>
      </c>
      <c r="CE609" s="29">
        <f t="shared" si="397"/>
        <v>-0.58049100054405001</v>
      </c>
      <c r="CF609" s="29">
        <f t="shared" si="398"/>
        <v>-0.58049100054405001</v>
      </c>
      <c r="CG609" s="29">
        <f t="shared" si="399"/>
        <v>-0.58049100054405001</v>
      </c>
      <c r="CH609" s="29">
        <f t="shared" si="400"/>
        <v>-0.58049100054405001</v>
      </c>
      <c r="CI609" s="29">
        <f t="shared" si="401"/>
        <v>-0.58049100054405001</v>
      </c>
      <c r="CJ609" s="29">
        <f t="shared" si="402"/>
        <v>-0.58049100054405001</v>
      </c>
      <c r="CK609" s="29">
        <f t="shared" si="403"/>
        <v>0</v>
      </c>
      <c r="CL609" s="29">
        <f t="shared" si="404"/>
        <v>0</v>
      </c>
      <c r="CM609" s="29">
        <f t="shared" si="405"/>
        <v>-0.58049100054405001</v>
      </c>
      <c r="CN609" s="29">
        <f t="shared" si="406"/>
        <v>-0.58049100054405001</v>
      </c>
      <c r="CO609" s="29">
        <f t="shared" si="407"/>
        <v>-0.58049100054405001</v>
      </c>
      <c r="CQ609" s="29">
        <f t="shared" si="408"/>
        <v>0</v>
      </c>
      <c r="CR609" s="29">
        <f t="shared" si="409"/>
        <v>0</v>
      </c>
      <c r="CS609" s="29">
        <f t="shared" si="410"/>
        <v>-4.0199999999999996</v>
      </c>
      <c r="CT609" s="29">
        <f t="shared" si="411"/>
        <v>-4.0199999999999996</v>
      </c>
      <c r="CU609" s="29">
        <f t="shared" si="412"/>
        <v>-4.0199999999999996</v>
      </c>
      <c r="CV609" s="29">
        <f t="shared" si="413"/>
        <v>-4.0199999999999996</v>
      </c>
      <c r="CW609" s="29">
        <f t="shared" si="414"/>
        <v>-4.0199999999999996</v>
      </c>
      <c r="CX609" s="29">
        <f t="shared" si="415"/>
        <v>-4.0199999999999996</v>
      </c>
      <c r="CY609" s="29">
        <f t="shared" si="416"/>
        <v>0</v>
      </c>
      <c r="CZ609" s="29">
        <f t="shared" si="417"/>
        <v>0</v>
      </c>
      <c r="DA609" s="29">
        <f t="shared" si="418"/>
        <v>-4.0199999999999996</v>
      </c>
      <c r="DB609" s="29">
        <f t="shared" si="419"/>
        <v>-4.0199999999999996</v>
      </c>
      <c r="DC609" s="29">
        <f t="shared" si="420"/>
        <v>-4.0199999999999996</v>
      </c>
    </row>
    <row r="610" spans="11:107" s="2" customFormat="1">
      <c r="K610" s="17" t="s">
        <v>18</v>
      </c>
      <c r="L610" s="17" t="s">
        <v>642</v>
      </c>
      <c r="M610" s="17" t="s">
        <v>20</v>
      </c>
      <c r="N610" s="2" t="str">
        <f t="shared" si="385"/>
        <v>ED8BF32284AA</v>
      </c>
      <c r="O610" s="2" t="str">
        <f t="shared" ref="O610:O673" si="424">IF(AND(LEN(TRIM(M610))&gt;5,TRIM(K610)&lt;&gt;""),LEFT(TRIM(M610),2)&amp;"W",TRIM(M610))</f>
        <v>AA</v>
      </c>
      <c r="P610" s="2" t="str">
        <f t="shared" si="386"/>
        <v>ED8B-F32284-AA</v>
      </c>
      <c r="Q610" s="2" t="s">
        <v>3305</v>
      </c>
      <c r="R610" s="2" t="s">
        <v>3306</v>
      </c>
      <c r="S610" s="2" t="s">
        <v>3143</v>
      </c>
      <c r="T610" s="2">
        <v>2</v>
      </c>
      <c r="U610" s="2">
        <v>2</v>
      </c>
      <c r="V610" s="2">
        <v>2</v>
      </c>
      <c r="W610" s="2">
        <v>2</v>
      </c>
      <c r="X610" s="2">
        <v>2</v>
      </c>
      <c r="Y610" s="2">
        <v>2</v>
      </c>
      <c r="Z610" s="2">
        <v>2</v>
      </c>
      <c r="AA610" s="2">
        <v>2</v>
      </c>
      <c r="AB610" s="2">
        <v>2</v>
      </c>
      <c r="AC610" s="2">
        <v>2</v>
      </c>
      <c r="AD610" s="2">
        <v>2</v>
      </c>
      <c r="AE610" s="2">
        <v>2</v>
      </c>
      <c r="AF610" s="2">
        <v>2</v>
      </c>
      <c r="AL610" s="2">
        <f t="shared" si="390"/>
        <v>1</v>
      </c>
      <c r="AM610" s="2" t="str">
        <f t="shared" si="391"/>
        <v>ED8B</v>
      </c>
      <c r="AN610" s="2" t="str">
        <f t="shared" si="392"/>
        <v>F32284</v>
      </c>
      <c r="AO610" s="2" t="str">
        <f t="shared" si="421"/>
        <v>AA</v>
      </c>
      <c r="AP610" s="2" t="str">
        <f t="shared" si="393"/>
        <v>ED8B-F32284-AA</v>
      </c>
      <c r="AQ610" s="2" t="s">
        <v>2063</v>
      </c>
      <c r="AR610" s="2" t="s">
        <v>3881</v>
      </c>
      <c r="AU610" s="2" t="s">
        <v>2508</v>
      </c>
      <c r="AV610" s="2" t="s">
        <v>2509</v>
      </c>
      <c r="AW610" s="2" t="s">
        <v>3692</v>
      </c>
      <c r="AZ610" s="2" t="s">
        <v>1646</v>
      </c>
      <c r="BA610" s="2" t="s">
        <v>2073</v>
      </c>
      <c r="BB610" s="29"/>
      <c r="BC610" s="29"/>
      <c r="BD610" s="29"/>
      <c r="BE610" s="29"/>
      <c r="BF610" s="29"/>
      <c r="BG610" s="29">
        <v>-0.71</v>
      </c>
      <c r="BH610" s="29">
        <f t="shared" si="388"/>
        <v>0</v>
      </c>
      <c r="BI610" s="29">
        <f t="shared" si="389"/>
        <v>0</v>
      </c>
      <c r="BJ610" s="29">
        <f t="shared" si="394"/>
        <v>-0.71</v>
      </c>
      <c r="BK610" s="29">
        <f>BJ610/INDEX('EX-Rate'!A:I,MATCH('TT BoM '!BL610,'EX-Rate'!B:B,0),COLUMN('EX-Rate'!E:E))</f>
        <v>-0.1025245299468347</v>
      </c>
      <c r="BL610" s="2" t="s">
        <v>2109</v>
      </c>
      <c r="BM610" s="2" t="str">
        <f t="shared" si="422"/>
        <v>LP</v>
      </c>
      <c r="BO610" s="2" t="s">
        <v>3143</v>
      </c>
      <c r="BQ610" s="29"/>
      <c r="BR610" s="29"/>
      <c r="BS610" s="29"/>
      <c r="BT610" s="29"/>
      <c r="BU610" s="29"/>
      <c r="BV610" s="29"/>
      <c r="CC610" s="29">
        <f t="shared" si="395"/>
        <v>-0.20504905989366939</v>
      </c>
      <c r="CD610" s="29">
        <f t="shared" si="396"/>
        <v>-0.20504905989366939</v>
      </c>
      <c r="CE610" s="29">
        <f t="shared" si="397"/>
        <v>-0.20504905989366939</v>
      </c>
      <c r="CF610" s="29">
        <f t="shared" si="398"/>
        <v>-0.20504905989366939</v>
      </c>
      <c r="CG610" s="29">
        <f t="shared" si="399"/>
        <v>-0.20504905989366939</v>
      </c>
      <c r="CH610" s="29">
        <f t="shared" si="400"/>
        <v>-0.20504905989366939</v>
      </c>
      <c r="CI610" s="29">
        <f t="shared" si="401"/>
        <v>-0.20504905989366939</v>
      </c>
      <c r="CJ610" s="29">
        <f t="shared" si="402"/>
        <v>-0.20504905989366939</v>
      </c>
      <c r="CK610" s="29">
        <f t="shared" si="403"/>
        <v>-0.20504905989366939</v>
      </c>
      <c r="CL610" s="29">
        <f t="shared" si="404"/>
        <v>-0.20504905989366939</v>
      </c>
      <c r="CM610" s="29">
        <f t="shared" si="405"/>
        <v>-0.20504905989366939</v>
      </c>
      <c r="CN610" s="29">
        <f t="shared" si="406"/>
        <v>-0.20504905989366939</v>
      </c>
      <c r="CO610" s="29">
        <f t="shared" si="407"/>
        <v>-0.20504905989366939</v>
      </c>
      <c r="CQ610" s="29">
        <f t="shared" si="408"/>
        <v>-1.42</v>
      </c>
      <c r="CR610" s="29">
        <f t="shared" si="409"/>
        <v>-1.42</v>
      </c>
      <c r="CS610" s="29">
        <f t="shared" si="410"/>
        <v>-1.42</v>
      </c>
      <c r="CT610" s="29">
        <f t="shared" si="411"/>
        <v>-1.42</v>
      </c>
      <c r="CU610" s="29">
        <f t="shared" si="412"/>
        <v>-1.42</v>
      </c>
      <c r="CV610" s="29">
        <f t="shared" si="413"/>
        <v>-1.42</v>
      </c>
      <c r="CW610" s="29">
        <f t="shared" si="414"/>
        <v>-1.42</v>
      </c>
      <c r="CX610" s="29">
        <f t="shared" si="415"/>
        <v>-1.42</v>
      </c>
      <c r="CY610" s="29">
        <f t="shared" si="416"/>
        <v>-1.42</v>
      </c>
      <c r="CZ610" s="29">
        <f t="shared" si="417"/>
        <v>-1.42</v>
      </c>
      <c r="DA610" s="29">
        <f t="shared" si="418"/>
        <v>-1.42</v>
      </c>
      <c r="DB610" s="29">
        <f t="shared" si="419"/>
        <v>-1.42</v>
      </c>
      <c r="DC610" s="29">
        <f t="shared" si="420"/>
        <v>-1.42</v>
      </c>
    </row>
    <row r="611" spans="11:107" s="2" customFormat="1">
      <c r="K611" s="17" t="s">
        <v>18</v>
      </c>
      <c r="L611" s="17" t="s">
        <v>643</v>
      </c>
      <c r="M611" s="17" t="s">
        <v>20</v>
      </c>
      <c r="N611" s="2" t="str">
        <f t="shared" si="385"/>
        <v>ED8BF4K338AA</v>
      </c>
      <c r="O611" s="2" t="str">
        <f t="shared" si="424"/>
        <v>AA</v>
      </c>
      <c r="P611" s="2" t="str">
        <f t="shared" si="386"/>
        <v>ED8B-F4K338-AA</v>
      </c>
      <c r="Q611" s="2" t="s">
        <v>3305</v>
      </c>
      <c r="R611" s="2" t="s">
        <v>3306</v>
      </c>
      <c r="S611" s="2" t="s">
        <v>2480</v>
      </c>
      <c r="T611" s="2">
        <v>1</v>
      </c>
      <c r="U611" s="2">
        <v>1</v>
      </c>
      <c r="V611" s="2">
        <v>1</v>
      </c>
      <c r="W611" s="2">
        <v>1</v>
      </c>
      <c r="X611" s="2">
        <v>1</v>
      </c>
      <c r="Y611" s="2">
        <v>1</v>
      </c>
      <c r="Z611" s="2">
        <v>1</v>
      </c>
      <c r="AA611" s="2">
        <v>1</v>
      </c>
      <c r="AB611" s="2">
        <v>1</v>
      </c>
      <c r="AC611" s="2">
        <v>1</v>
      </c>
      <c r="AD611" s="2">
        <v>1</v>
      </c>
      <c r="AE611" s="2">
        <v>1</v>
      </c>
      <c r="AF611" s="2">
        <v>1</v>
      </c>
      <c r="AL611" s="2">
        <f t="shared" si="390"/>
        <v>1</v>
      </c>
      <c r="AM611" s="2" t="str">
        <f t="shared" si="391"/>
        <v>ED8B</v>
      </c>
      <c r="AN611" s="2" t="str">
        <f t="shared" si="392"/>
        <v>F4K338</v>
      </c>
      <c r="AO611" s="2" t="str">
        <f t="shared" si="421"/>
        <v>AA</v>
      </c>
      <c r="AP611" s="2" t="str">
        <f t="shared" si="393"/>
        <v>ED8B-F4K338-AA</v>
      </c>
      <c r="AQ611" s="2" t="s">
        <v>1672</v>
      </c>
      <c r="AR611" s="2" t="s">
        <v>1687</v>
      </c>
      <c r="AU611" s="2" t="s">
        <v>2525</v>
      </c>
      <c r="AV611" s="2" t="s">
        <v>2526</v>
      </c>
      <c r="AW611" s="2" t="s">
        <v>3634</v>
      </c>
      <c r="AY611" s="2" t="s">
        <v>1686</v>
      </c>
      <c r="AZ611" s="2" t="s">
        <v>2124</v>
      </c>
      <c r="BA611" s="2" t="s">
        <v>2115</v>
      </c>
      <c r="BB611" s="29"/>
      <c r="BC611" s="29"/>
      <c r="BD611" s="29"/>
      <c r="BE611" s="29"/>
      <c r="BF611" s="29"/>
      <c r="BG611" s="29">
        <v>-9.4642987003313515</v>
      </c>
      <c r="BH611" s="29">
        <f t="shared" si="388"/>
        <v>0</v>
      </c>
      <c r="BI611" s="29">
        <f t="shared" si="389"/>
        <v>0</v>
      </c>
      <c r="BJ611" s="29">
        <f t="shared" si="394"/>
        <v>-9.4642987003313515</v>
      </c>
      <c r="BK611" s="29">
        <f>BJ611/INDEX('EX-Rate'!A:I,MATCH('TT BoM '!BL611,'EX-Rate'!B:B,0),COLUMN('EX-Rate'!E:E))</f>
        <v>-1.3666517965181837</v>
      </c>
      <c r="BL611" s="2" t="s">
        <v>2109</v>
      </c>
      <c r="BM611" s="2" t="str">
        <f t="shared" si="422"/>
        <v>LP</v>
      </c>
      <c r="BN611" s="2" t="s">
        <v>3095</v>
      </c>
      <c r="BO611" s="2" t="s">
        <v>3096</v>
      </c>
      <c r="BQ611" s="29"/>
      <c r="BR611" s="29"/>
      <c r="BS611" s="29"/>
      <c r="BT611" s="29"/>
      <c r="BU611" s="29"/>
      <c r="BV611" s="29"/>
      <c r="CC611" s="29">
        <f t="shared" si="395"/>
        <v>-1.3666517965181837</v>
      </c>
      <c r="CD611" s="29">
        <f t="shared" si="396"/>
        <v>-1.3666517965181837</v>
      </c>
      <c r="CE611" s="29">
        <f t="shared" si="397"/>
        <v>-1.3666517965181837</v>
      </c>
      <c r="CF611" s="29">
        <f t="shared" si="398"/>
        <v>-1.3666517965181837</v>
      </c>
      <c r="CG611" s="29">
        <f t="shared" si="399"/>
        <v>-1.3666517965181837</v>
      </c>
      <c r="CH611" s="29">
        <f t="shared" si="400"/>
        <v>-1.3666517965181837</v>
      </c>
      <c r="CI611" s="29">
        <f t="shared" si="401"/>
        <v>-1.3666517965181837</v>
      </c>
      <c r="CJ611" s="29">
        <f t="shared" si="402"/>
        <v>-1.3666517965181837</v>
      </c>
      <c r="CK611" s="29">
        <f t="shared" si="403"/>
        <v>-1.3666517965181837</v>
      </c>
      <c r="CL611" s="29">
        <f t="shared" si="404"/>
        <v>-1.3666517965181837</v>
      </c>
      <c r="CM611" s="29">
        <f t="shared" si="405"/>
        <v>-1.3666517965181837</v>
      </c>
      <c r="CN611" s="29">
        <f t="shared" si="406"/>
        <v>-1.3666517965181837</v>
      </c>
      <c r="CO611" s="29">
        <f t="shared" si="407"/>
        <v>-1.3666517965181837</v>
      </c>
      <c r="CQ611" s="29">
        <f t="shared" si="408"/>
        <v>-9.4642987003313515</v>
      </c>
      <c r="CR611" s="29">
        <f t="shared" si="409"/>
        <v>-9.4642987003313515</v>
      </c>
      <c r="CS611" s="29">
        <f t="shared" si="410"/>
        <v>-9.4642987003313515</v>
      </c>
      <c r="CT611" s="29">
        <f t="shared" si="411"/>
        <v>-9.4642987003313515</v>
      </c>
      <c r="CU611" s="29">
        <f t="shared" si="412"/>
        <v>-9.4642987003313515</v>
      </c>
      <c r="CV611" s="29">
        <f t="shared" si="413"/>
        <v>-9.4642987003313515</v>
      </c>
      <c r="CW611" s="29">
        <f t="shared" si="414"/>
        <v>-9.4642987003313515</v>
      </c>
      <c r="CX611" s="29">
        <f t="shared" si="415"/>
        <v>-9.4642987003313515</v>
      </c>
      <c r="CY611" s="29">
        <f t="shared" si="416"/>
        <v>-9.4642987003313515</v>
      </c>
      <c r="CZ611" s="29">
        <f t="shared" si="417"/>
        <v>-9.4642987003313515</v>
      </c>
      <c r="DA611" s="29">
        <f t="shared" si="418"/>
        <v>-9.4642987003313515</v>
      </c>
      <c r="DB611" s="29">
        <f t="shared" si="419"/>
        <v>-9.4642987003313515</v>
      </c>
      <c r="DC611" s="29">
        <f t="shared" si="420"/>
        <v>-9.4642987003313515</v>
      </c>
    </row>
    <row r="612" spans="11:107" s="2" customFormat="1">
      <c r="K612" s="17" t="s">
        <v>18</v>
      </c>
      <c r="L612" s="17" t="s">
        <v>644</v>
      </c>
      <c r="M612" s="17" t="s">
        <v>66</v>
      </c>
      <c r="N612" s="2" t="str">
        <f t="shared" si="385"/>
        <v>ED8BF40320AD</v>
      </c>
      <c r="O612" s="2" t="str">
        <f t="shared" si="424"/>
        <v>AD</v>
      </c>
      <c r="P612" s="2" t="str">
        <f t="shared" si="386"/>
        <v>ED8B-F40320-AD</v>
      </c>
      <c r="Q612" s="2" t="s">
        <v>3307</v>
      </c>
      <c r="R612" s="2" t="s">
        <v>3306</v>
      </c>
      <c r="S612" s="2" t="s">
        <v>2480</v>
      </c>
      <c r="T612" s="2">
        <v>1</v>
      </c>
      <c r="U612" s="2">
        <v>1</v>
      </c>
      <c r="V612" s="2">
        <v>1</v>
      </c>
      <c r="W612" s="2">
        <v>1</v>
      </c>
      <c r="X612" s="2">
        <v>1</v>
      </c>
      <c r="Y612" s="2">
        <v>1</v>
      </c>
      <c r="Z612" s="2">
        <v>1</v>
      </c>
      <c r="AA612" s="2">
        <v>1</v>
      </c>
      <c r="AB612" s="2">
        <v>1</v>
      </c>
      <c r="AC612" s="2">
        <v>1</v>
      </c>
      <c r="AD612" s="2">
        <v>1</v>
      </c>
      <c r="AE612" s="2">
        <v>1</v>
      </c>
      <c r="AF612" s="2">
        <v>1</v>
      </c>
      <c r="AL612" s="2">
        <f t="shared" si="390"/>
        <v>1</v>
      </c>
      <c r="AM612" s="2" t="str">
        <f t="shared" si="391"/>
        <v>ED8B</v>
      </c>
      <c r="AN612" s="2" t="str">
        <f t="shared" si="392"/>
        <v>F40320</v>
      </c>
      <c r="AO612" s="2" t="str">
        <f t="shared" si="421"/>
        <v>AD</v>
      </c>
      <c r="AP612" s="2" t="str">
        <f t="shared" si="393"/>
        <v>ED8B-F40320-AD</v>
      </c>
      <c r="AQ612" s="2" t="s">
        <v>2099</v>
      </c>
      <c r="AR612" s="2" t="s">
        <v>2101</v>
      </c>
      <c r="AU612" s="2" t="s">
        <v>2122</v>
      </c>
      <c r="AV612" s="2" t="s">
        <v>2512</v>
      </c>
      <c r="AW612" s="2">
        <v>0</v>
      </c>
      <c r="AX612" s="71" t="s">
        <v>2102</v>
      </c>
      <c r="AZ612" s="2" t="s">
        <v>3427</v>
      </c>
      <c r="BA612" s="2" t="s">
        <v>2073</v>
      </c>
      <c r="BB612" s="29"/>
      <c r="BC612" s="29"/>
      <c r="BD612" s="29"/>
      <c r="BE612" s="29"/>
      <c r="BF612" s="29"/>
      <c r="BG612" s="29">
        <v>-44.59</v>
      </c>
      <c r="BH612" s="29">
        <f t="shared" si="388"/>
        <v>0</v>
      </c>
      <c r="BI612" s="29">
        <f t="shared" si="389"/>
        <v>0</v>
      </c>
      <c r="BJ612" s="29">
        <f t="shared" si="394"/>
        <v>-44.59</v>
      </c>
      <c r="BK612" s="29">
        <f>BJ612/INDEX('EX-Rate'!A:I,MATCH('TT BoM '!BL612,'EX-Rate'!B:B,0),COLUMN('EX-Rate'!E:E))</f>
        <v>-6.4388292821540283</v>
      </c>
      <c r="BL612" s="2" t="s">
        <v>2078</v>
      </c>
      <c r="BM612" s="2" t="str">
        <f t="shared" si="422"/>
        <v>LP</v>
      </c>
      <c r="BN612" s="71" t="s">
        <v>2103</v>
      </c>
      <c r="BO612" s="2" t="s">
        <v>2104</v>
      </c>
      <c r="BQ612" s="29"/>
      <c r="BR612" s="29"/>
      <c r="BS612" s="29"/>
      <c r="BT612" s="29"/>
      <c r="BU612" s="29"/>
      <c r="BV612" s="29"/>
      <c r="CC612" s="29">
        <f t="shared" si="395"/>
        <v>-6.4388292821540283</v>
      </c>
      <c r="CD612" s="29">
        <f t="shared" si="396"/>
        <v>-6.4388292821540283</v>
      </c>
      <c r="CE612" s="29">
        <f t="shared" si="397"/>
        <v>-6.4388292821540283</v>
      </c>
      <c r="CF612" s="29">
        <f t="shared" si="398"/>
        <v>-6.4388292821540283</v>
      </c>
      <c r="CG612" s="29">
        <f t="shared" si="399"/>
        <v>-6.4388292821540283</v>
      </c>
      <c r="CH612" s="29">
        <f t="shared" si="400"/>
        <v>-6.4388292821540283</v>
      </c>
      <c r="CI612" s="29">
        <f t="shared" si="401"/>
        <v>-6.4388292821540283</v>
      </c>
      <c r="CJ612" s="29">
        <f t="shared" si="402"/>
        <v>-6.4388292821540283</v>
      </c>
      <c r="CK612" s="29">
        <f t="shared" si="403"/>
        <v>-6.4388292821540283</v>
      </c>
      <c r="CL612" s="29">
        <f t="shared" si="404"/>
        <v>-6.4388292821540283</v>
      </c>
      <c r="CM612" s="29">
        <f t="shared" si="405"/>
        <v>-6.4388292821540283</v>
      </c>
      <c r="CN612" s="29">
        <f t="shared" si="406"/>
        <v>-6.4388292821540283</v>
      </c>
      <c r="CO612" s="29">
        <f t="shared" si="407"/>
        <v>-6.4388292821540283</v>
      </c>
      <c r="CQ612" s="29">
        <f t="shared" si="408"/>
        <v>-44.59</v>
      </c>
      <c r="CR612" s="29">
        <f t="shared" si="409"/>
        <v>-44.59</v>
      </c>
      <c r="CS612" s="29">
        <f t="shared" si="410"/>
        <v>-44.59</v>
      </c>
      <c r="CT612" s="29">
        <f t="shared" si="411"/>
        <v>-44.59</v>
      </c>
      <c r="CU612" s="29">
        <f t="shared" si="412"/>
        <v>-44.59</v>
      </c>
      <c r="CV612" s="29">
        <f t="shared" si="413"/>
        <v>-44.59</v>
      </c>
      <c r="CW612" s="29">
        <f t="shared" si="414"/>
        <v>-44.59</v>
      </c>
      <c r="CX612" s="29">
        <f t="shared" si="415"/>
        <v>-44.59</v>
      </c>
      <c r="CY612" s="29">
        <f t="shared" si="416"/>
        <v>-44.59</v>
      </c>
      <c r="CZ612" s="29">
        <f t="shared" si="417"/>
        <v>-44.59</v>
      </c>
      <c r="DA612" s="29">
        <f t="shared" si="418"/>
        <v>-44.59</v>
      </c>
      <c r="DB612" s="29">
        <f t="shared" si="419"/>
        <v>-44.59</v>
      </c>
      <c r="DC612" s="29">
        <f t="shared" si="420"/>
        <v>-44.59</v>
      </c>
    </row>
    <row r="613" spans="11:107" s="2" customFormat="1">
      <c r="K613" s="17" t="s">
        <v>18</v>
      </c>
      <c r="L613" s="17" t="s">
        <v>645</v>
      </c>
      <c r="M613" s="17" t="s">
        <v>56</v>
      </c>
      <c r="N613" s="2" t="str">
        <f t="shared" si="385"/>
        <v>ED8BF40324AB</v>
      </c>
      <c r="O613" s="2" t="str">
        <f t="shared" si="424"/>
        <v>AB</v>
      </c>
      <c r="P613" s="2" t="str">
        <f t="shared" si="386"/>
        <v>ED8B-F40324-AB</v>
      </c>
      <c r="Q613" s="2" t="s">
        <v>3305</v>
      </c>
      <c r="R613" s="2" t="s">
        <v>3306</v>
      </c>
      <c r="S613" s="2" t="s">
        <v>2480</v>
      </c>
      <c r="T613" s="2">
        <v>1</v>
      </c>
      <c r="U613" s="2">
        <v>1</v>
      </c>
      <c r="V613" s="2">
        <v>1</v>
      </c>
      <c r="W613" s="2">
        <v>1</v>
      </c>
      <c r="X613" s="2">
        <v>1</v>
      </c>
      <c r="Y613" s="2">
        <v>1</v>
      </c>
      <c r="Z613" s="2">
        <v>1</v>
      </c>
      <c r="AA613" s="2">
        <v>1</v>
      </c>
      <c r="AB613" s="2">
        <v>1</v>
      </c>
      <c r="AC613" s="2">
        <v>1</v>
      </c>
      <c r="AD613" s="2">
        <v>1</v>
      </c>
      <c r="AE613" s="2">
        <v>1</v>
      </c>
      <c r="AF613" s="2">
        <v>1</v>
      </c>
      <c r="AL613" s="2">
        <f t="shared" si="390"/>
        <v>1</v>
      </c>
      <c r="AM613" s="2" t="str">
        <f t="shared" si="391"/>
        <v>ED8B</v>
      </c>
      <c r="AN613" s="2" t="str">
        <f t="shared" si="392"/>
        <v>F40324</v>
      </c>
      <c r="AO613" s="2" t="str">
        <f t="shared" si="421"/>
        <v>AB</v>
      </c>
      <c r="AP613" s="2" t="str">
        <f t="shared" si="393"/>
        <v>ED8B-F40324-AB</v>
      </c>
      <c r="AQ613" s="2" t="s">
        <v>1672</v>
      </c>
      <c r="AR613" s="2" t="s">
        <v>1687</v>
      </c>
      <c r="AU613" s="2" t="s">
        <v>2122</v>
      </c>
      <c r="AV613" s="2" t="s">
        <v>2512</v>
      </c>
      <c r="AW613" s="2">
        <v>0</v>
      </c>
      <c r="AY613" s="2" t="s">
        <v>1686</v>
      </c>
      <c r="AZ613" s="2" t="s">
        <v>2124</v>
      </c>
      <c r="BA613" s="2" t="s">
        <v>2073</v>
      </c>
      <c r="BB613" s="29"/>
      <c r="BC613" s="29"/>
      <c r="BD613" s="29"/>
      <c r="BE613" s="29"/>
      <c r="BF613" s="29"/>
      <c r="BG613" s="29">
        <v>-18.641974903169334</v>
      </c>
      <c r="BH613" s="29">
        <f t="shared" si="388"/>
        <v>0</v>
      </c>
      <c r="BI613" s="29">
        <f t="shared" si="389"/>
        <v>0</v>
      </c>
      <c r="BJ613" s="29">
        <f t="shared" si="394"/>
        <v>-18.641974903169334</v>
      </c>
      <c r="BK613" s="29">
        <f>BJ613/INDEX('EX-Rate'!A:I,MATCH('TT BoM '!BL613,'EX-Rate'!B:B,0),COLUMN('EX-Rate'!E:E))</f>
        <v>-2.6919150904621483</v>
      </c>
      <c r="BL613" s="2" t="s">
        <v>2109</v>
      </c>
      <c r="BM613" s="2" t="str">
        <f t="shared" si="422"/>
        <v>LP</v>
      </c>
      <c r="BN613" s="2" t="s">
        <v>3095</v>
      </c>
      <c r="BO613" s="2" t="s">
        <v>3096</v>
      </c>
      <c r="BQ613" s="29"/>
      <c r="BR613" s="29"/>
      <c r="BS613" s="29"/>
      <c r="BT613" s="29"/>
      <c r="BU613" s="29"/>
      <c r="BV613" s="29"/>
      <c r="CC613" s="29">
        <f t="shared" si="395"/>
        <v>-2.6919150904621483</v>
      </c>
      <c r="CD613" s="29">
        <f t="shared" si="396"/>
        <v>-2.6919150904621483</v>
      </c>
      <c r="CE613" s="29">
        <f t="shared" si="397"/>
        <v>-2.6919150904621483</v>
      </c>
      <c r="CF613" s="29">
        <f t="shared" si="398"/>
        <v>-2.6919150904621483</v>
      </c>
      <c r="CG613" s="29">
        <f t="shared" si="399"/>
        <v>-2.6919150904621483</v>
      </c>
      <c r="CH613" s="29">
        <f t="shared" si="400"/>
        <v>-2.6919150904621483</v>
      </c>
      <c r="CI613" s="29">
        <f t="shared" si="401"/>
        <v>-2.6919150904621483</v>
      </c>
      <c r="CJ613" s="29">
        <f t="shared" si="402"/>
        <v>-2.6919150904621483</v>
      </c>
      <c r="CK613" s="29">
        <f t="shared" si="403"/>
        <v>-2.6919150904621483</v>
      </c>
      <c r="CL613" s="29">
        <f t="shared" si="404"/>
        <v>-2.6919150904621483</v>
      </c>
      <c r="CM613" s="29">
        <f t="shared" si="405"/>
        <v>-2.6919150904621483</v>
      </c>
      <c r="CN613" s="29">
        <f t="shared" si="406"/>
        <v>-2.6919150904621483</v>
      </c>
      <c r="CO613" s="29">
        <f t="shared" si="407"/>
        <v>-2.6919150904621483</v>
      </c>
      <c r="CQ613" s="29">
        <f t="shared" si="408"/>
        <v>-18.641974903169334</v>
      </c>
      <c r="CR613" s="29">
        <f t="shared" si="409"/>
        <v>-18.641974903169334</v>
      </c>
      <c r="CS613" s="29">
        <f t="shared" si="410"/>
        <v>-18.641974903169334</v>
      </c>
      <c r="CT613" s="29">
        <f t="shared" si="411"/>
        <v>-18.641974903169334</v>
      </c>
      <c r="CU613" s="29">
        <f t="shared" si="412"/>
        <v>-18.641974903169334</v>
      </c>
      <c r="CV613" s="29">
        <f t="shared" si="413"/>
        <v>-18.641974903169334</v>
      </c>
      <c r="CW613" s="29">
        <f t="shared" si="414"/>
        <v>-18.641974903169334</v>
      </c>
      <c r="CX613" s="29">
        <f t="shared" si="415"/>
        <v>-18.641974903169334</v>
      </c>
      <c r="CY613" s="29">
        <f t="shared" si="416"/>
        <v>-18.641974903169334</v>
      </c>
      <c r="CZ613" s="29">
        <f t="shared" si="417"/>
        <v>-18.641974903169334</v>
      </c>
      <c r="DA613" s="29">
        <f t="shared" si="418"/>
        <v>-18.641974903169334</v>
      </c>
      <c r="DB613" s="29">
        <f t="shared" si="419"/>
        <v>-18.641974903169334</v>
      </c>
      <c r="DC613" s="29">
        <f t="shared" si="420"/>
        <v>-18.641974903169334</v>
      </c>
    </row>
    <row r="614" spans="11:107" s="2" customFormat="1">
      <c r="K614" s="17" t="s">
        <v>18</v>
      </c>
      <c r="L614" s="17" t="s">
        <v>646</v>
      </c>
      <c r="M614" s="17" t="s">
        <v>374</v>
      </c>
      <c r="N614" s="2" t="str">
        <f t="shared" si="385"/>
        <v>ED8BF40352AE3JA6</v>
      </c>
      <c r="O614" s="2" t="str">
        <f t="shared" si="424"/>
        <v>AEW</v>
      </c>
      <c r="P614" s="2" t="str">
        <f t="shared" si="386"/>
        <v>ED8B-F40352-AEW</v>
      </c>
      <c r="Q614" s="2" t="s">
        <v>3305</v>
      </c>
      <c r="R614" s="2" t="s">
        <v>3306</v>
      </c>
      <c r="S614" s="2" t="s">
        <v>2709</v>
      </c>
      <c r="T614" s="2">
        <v>1</v>
      </c>
      <c r="U614" s="2">
        <v>1</v>
      </c>
      <c r="V614" s="2">
        <v>1</v>
      </c>
      <c r="W614" s="2">
        <v>1</v>
      </c>
      <c r="X614" s="2">
        <v>1</v>
      </c>
      <c r="Y614" s="2">
        <v>1</v>
      </c>
      <c r="Z614" s="2">
        <v>1</v>
      </c>
      <c r="AA614" s="2">
        <v>1</v>
      </c>
      <c r="AB614" s="2">
        <v>1</v>
      </c>
      <c r="AC614" s="2">
        <v>1</v>
      </c>
      <c r="AD614" s="2">
        <v>1</v>
      </c>
      <c r="AE614" s="2">
        <v>1</v>
      </c>
      <c r="AF614" s="2">
        <v>1</v>
      </c>
      <c r="AL614" s="2">
        <f t="shared" si="390"/>
        <v>1</v>
      </c>
      <c r="AM614" s="2" t="str">
        <f t="shared" si="391"/>
        <v>ED8B</v>
      </c>
      <c r="AN614" s="2" t="str">
        <f t="shared" si="392"/>
        <v>F40352</v>
      </c>
      <c r="AO614" s="2" t="str">
        <f t="shared" si="421"/>
        <v>AEW</v>
      </c>
      <c r="AP614" s="2" t="str">
        <f t="shared" si="393"/>
        <v>ED8B-F40352-AEW</v>
      </c>
      <c r="AQ614" s="2" t="s">
        <v>1672</v>
      </c>
      <c r="AR614" s="2" t="s">
        <v>1687</v>
      </c>
      <c r="AU614" s="2" t="s">
        <v>2136</v>
      </c>
      <c r="AV614" s="2" t="s">
        <v>3697</v>
      </c>
      <c r="AW614" s="2" t="s">
        <v>3698</v>
      </c>
      <c r="AY614" s="2" t="s">
        <v>1686</v>
      </c>
      <c r="AZ614" s="2" t="s">
        <v>1646</v>
      </c>
      <c r="BA614" s="2" t="s">
        <v>2073</v>
      </c>
      <c r="BB614" s="29"/>
      <c r="BC614" s="29"/>
      <c r="BD614" s="29"/>
      <c r="BE614" s="29"/>
      <c r="BF614" s="29"/>
      <c r="BG614" s="29">
        <v>-13.22</v>
      </c>
      <c r="BH614" s="29">
        <f t="shared" si="388"/>
        <v>0</v>
      </c>
      <c r="BI614" s="29">
        <f t="shared" si="389"/>
        <v>0</v>
      </c>
      <c r="BJ614" s="29">
        <f t="shared" si="394"/>
        <v>-13.22</v>
      </c>
      <c r="BK614" s="29">
        <f>BJ614/INDEX('EX-Rate'!A:I,MATCH('TT BoM '!BL614,'EX-Rate'!B:B,0),COLUMN('EX-Rate'!E:E))</f>
        <v>-1.9089778674607816</v>
      </c>
      <c r="BL614" s="2" t="s">
        <v>2109</v>
      </c>
      <c r="BM614" s="2" t="str">
        <f t="shared" si="422"/>
        <v>LP</v>
      </c>
      <c r="BN614" s="2" t="s">
        <v>3075</v>
      </c>
      <c r="BO614" s="2" t="s">
        <v>2709</v>
      </c>
      <c r="BQ614" s="29"/>
      <c r="BR614" s="29"/>
      <c r="BS614" s="29"/>
      <c r="BT614" s="29"/>
      <c r="BU614" s="29"/>
      <c r="BV614" s="29"/>
      <c r="CC614" s="29">
        <f t="shared" si="395"/>
        <v>-1.9089778674607816</v>
      </c>
      <c r="CD614" s="29">
        <f t="shared" si="396"/>
        <v>-1.9089778674607816</v>
      </c>
      <c r="CE614" s="29">
        <f t="shared" si="397"/>
        <v>-1.9089778674607816</v>
      </c>
      <c r="CF614" s="29">
        <f t="shared" si="398"/>
        <v>-1.9089778674607816</v>
      </c>
      <c r="CG614" s="29">
        <f t="shared" si="399"/>
        <v>-1.9089778674607816</v>
      </c>
      <c r="CH614" s="29">
        <f t="shared" si="400"/>
        <v>-1.9089778674607816</v>
      </c>
      <c r="CI614" s="29">
        <f t="shared" si="401"/>
        <v>-1.9089778674607816</v>
      </c>
      <c r="CJ614" s="29">
        <f t="shared" si="402"/>
        <v>-1.9089778674607816</v>
      </c>
      <c r="CK614" s="29">
        <f t="shared" si="403"/>
        <v>-1.9089778674607816</v>
      </c>
      <c r="CL614" s="29">
        <f t="shared" si="404"/>
        <v>-1.9089778674607816</v>
      </c>
      <c r="CM614" s="29">
        <f t="shared" si="405"/>
        <v>-1.9089778674607816</v>
      </c>
      <c r="CN614" s="29">
        <f t="shared" si="406"/>
        <v>-1.9089778674607816</v>
      </c>
      <c r="CO614" s="29">
        <f t="shared" si="407"/>
        <v>-1.9089778674607816</v>
      </c>
      <c r="CQ614" s="29">
        <f t="shared" si="408"/>
        <v>-13.22</v>
      </c>
      <c r="CR614" s="29">
        <f t="shared" si="409"/>
        <v>-13.22</v>
      </c>
      <c r="CS614" s="29">
        <f t="shared" si="410"/>
        <v>-13.22</v>
      </c>
      <c r="CT614" s="29">
        <f t="shared" si="411"/>
        <v>-13.22</v>
      </c>
      <c r="CU614" s="29">
        <f t="shared" si="412"/>
        <v>-13.22</v>
      </c>
      <c r="CV614" s="29">
        <f t="shared" si="413"/>
        <v>-13.22</v>
      </c>
      <c r="CW614" s="29">
        <f t="shared" si="414"/>
        <v>-13.22</v>
      </c>
      <c r="CX614" s="29">
        <f t="shared" si="415"/>
        <v>-13.22</v>
      </c>
      <c r="CY614" s="29">
        <f t="shared" si="416"/>
        <v>-13.22</v>
      </c>
      <c r="CZ614" s="29">
        <f t="shared" si="417"/>
        <v>-13.22</v>
      </c>
      <c r="DA614" s="29">
        <f t="shared" si="418"/>
        <v>-13.22</v>
      </c>
      <c r="DB614" s="29">
        <f t="shared" si="419"/>
        <v>-13.22</v>
      </c>
      <c r="DC614" s="29">
        <f t="shared" si="420"/>
        <v>-13.22</v>
      </c>
    </row>
    <row r="615" spans="11:107" s="2" customFormat="1">
      <c r="K615" s="17" t="s">
        <v>77</v>
      </c>
      <c r="L615" s="17" t="s">
        <v>647</v>
      </c>
      <c r="M615" s="17" t="s">
        <v>45</v>
      </c>
      <c r="N615" s="2" t="str">
        <f t="shared" si="385"/>
        <v>JD8BF40616AC</v>
      </c>
      <c r="O615" s="2" t="str">
        <f t="shared" si="424"/>
        <v>AC</v>
      </c>
      <c r="P615" s="2" t="str">
        <f t="shared" si="386"/>
        <v>JD8B-F40616-AC</v>
      </c>
      <c r="Q615" s="2" t="s">
        <v>1375</v>
      </c>
      <c r="R615" s="2" t="s">
        <v>1375</v>
      </c>
      <c r="S615" s="2" t="s">
        <v>1375</v>
      </c>
      <c r="T615" s="2">
        <v>1</v>
      </c>
      <c r="U615" s="2">
        <v>1</v>
      </c>
      <c r="V615" s="2">
        <v>1</v>
      </c>
      <c r="W615" s="2">
        <v>1</v>
      </c>
      <c r="X615" s="2">
        <v>1</v>
      </c>
      <c r="Y615" s="2">
        <v>1</v>
      </c>
      <c r="Z615" s="2">
        <v>1</v>
      </c>
      <c r="AA615" s="2">
        <v>1</v>
      </c>
      <c r="AB615" s="2">
        <v>1</v>
      </c>
      <c r="AC615" s="2">
        <v>1</v>
      </c>
      <c r="AD615" s="2">
        <v>1</v>
      </c>
      <c r="AE615" s="2">
        <v>1</v>
      </c>
      <c r="AF615" s="2">
        <v>1</v>
      </c>
      <c r="AL615" s="2">
        <f t="shared" si="390"/>
        <v>1</v>
      </c>
      <c r="AM615" s="64" t="s">
        <v>1777</v>
      </c>
      <c r="AN615" s="59" t="s">
        <v>1835</v>
      </c>
      <c r="AO615" s="64" t="s">
        <v>1771</v>
      </c>
      <c r="AP615" s="2" t="str">
        <f t="shared" si="393"/>
        <v>JD8B -F40616 -AB</v>
      </c>
      <c r="AQ615" s="2" t="s">
        <v>2068</v>
      </c>
      <c r="AR615" s="2" t="s">
        <v>2069</v>
      </c>
      <c r="AU615" s="2" t="s">
        <v>2066</v>
      </c>
      <c r="AV615" s="2" t="s">
        <v>2074</v>
      </c>
      <c r="AW615" s="2" t="s">
        <v>2576</v>
      </c>
      <c r="AX615" s="2" t="s">
        <v>2576</v>
      </c>
      <c r="AY615" s="2">
        <v>0</v>
      </c>
      <c r="AZ615" s="2" t="s">
        <v>3427</v>
      </c>
      <c r="BA615" s="2" t="s">
        <v>2073</v>
      </c>
      <c r="BB615" s="29"/>
      <c r="BC615" s="29"/>
      <c r="BD615" s="29"/>
      <c r="BE615" s="29"/>
      <c r="BF615" s="29"/>
      <c r="BG615" s="29">
        <v>-53.35</v>
      </c>
      <c r="BH615" s="29">
        <f t="shared" si="388"/>
        <v>0</v>
      </c>
      <c r="BI615" s="29">
        <f t="shared" si="389"/>
        <v>0</v>
      </c>
      <c r="BJ615" s="29">
        <f t="shared" si="394"/>
        <v>-53.35</v>
      </c>
      <c r="BK615" s="29">
        <f>BJ615/INDEX('EX-Rate'!A:I,MATCH('TT BoM '!BL615,'EX-Rate'!B:B,0),COLUMN('EX-Rate'!E:E))</f>
        <v>-7.7037798206530024</v>
      </c>
      <c r="BL615" s="2" t="s">
        <v>2067</v>
      </c>
      <c r="BM615" s="2" t="str">
        <f t="shared" si="422"/>
        <v>LP</v>
      </c>
      <c r="BP615" s="2" t="s">
        <v>1819</v>
      </c>
      <c r="BQ615" s="29">
        <v>0</v>
      </c>
      <c r="BR615" s="29">
        <v>0</v>
      </c>
      <c r="BS615" s="29"/>
      <c r="BT615" s="29">
        <v>0</v>
      </c>
      <c r="BU615" s="29">
        <v>0</v>
      </c>
      <c r="BV615" s="29">
        <v>0</v>
      </c>
      <c r="CC615" s="29">
        <f t="shared" si="395"/>
        <v>-7.7037798206530024</v>
      </c>
      <c r="CD615" s="29">
        <f t="shared" si="396"/>
        <v>-7.7037798206530024</v>
      </c>
      <c r="CE615" s="29">
        <f t="shared" si="397"/>
        <v>-7.7037798206530024</v>
      </c>
      <c r="CF615" s="29">
        <f t="shared" si="398"/>
        <v>-7.7037798206530024</v>
      </c>
      <c r="CG615" s="29">
        <f t="shared" si="399"/>
        <v>-7.7037798206530024</v>
      </c>
      <c r="CH615" s="29">
        <f t="shared" si="400"/>
        <v>-7.7037798206530024</v>
      </c>
      <c r="CI615" s="29">
        <f t="shared" si="401"/>
        <v>-7.7037798206530024</v>
      </c>
      <c r="CJ615" s="29">
        <f t="shared" si="402"/>
        <v>-7.7037798206530024</v>
      </c>
      <c r="CK615" s="29">
        <f t="shared" si="403"/>
        <v>-7.7037798206530024</v>
      </c>
      <c r="CL615" s="29">
        <f t="shared" si="404"/>
        <v>-7.7037798206530024</v>
      </c>
      <c r="CM615" s="29">
        <f t="shared" si="405"/>
        <v>-7.7037798206530024</v>
      </c>
      <c r="CN615" s="29">
        <f t="shared" si="406"/>
        <v>-7.7037798206530024</v>
      </c>
      <c r="CO615" s="29">
        <f t="shared" si="407"/>
        <v>-7.7037798206530024</v>
      </c>
      <c r="CQ615" s="29">
        <f t="shared" si="408"/>
        <v>-53.35</v>
      </c>
      <c r="CR615" s="29">
        <f t="shared" si="409"/>
        <v>-53.35</v>
      </c>
      <c r="CS615" s="29">
        <f t="shared" si="410"/>
        <v>-53.35</v>
      </c>
      <c r="CT615" s="29">
        <f t="shared" si="411"/>
        <v>-53.35</v>
      </c>
      <c r="CU615" s="29">
        <f t="shared" si="412"/>
        <v>-53.35</v>
      </c>
      <c r="CV615" s="29">
        <f t="shared" si="413"/>
        <v>-53.35</v>
      </c>
      <c r="CW615" s="29">
        <f t="shared" si="414"/>
        <v>-53.35</v>
      </c>
      <c r="CX615" s="29">
        <f t="shared" si="415"/>
        <v>-53.35</v>
      </c>
      <c r="CY615" s="29">
        <f t="shared" si="416"/>
        <v>-53.35</v>
      </c>
      <c r="CZ615" s="29">
        <f t="shared" si="417"/>
        <v>-53.35</v>
      </c>
      <c r="DA615" s="29">
        <f t="shared" si="418"/>
        <v>-53.35</v>
      </c>
      <c r="DB615" s="29">
        <f t="shared" si="419"/>
        <v>-53.35</v>
      </c>
      <c r="DC615" s="29">
        <f t="shared" si="420"/>
        <v>-53.35</v>
      </c>
    </row>
    <row r="616" spans="11:107" s="2" customFormat="1">
      <c r="K616" s="17" t="s">
        <v>77</v>
      </c>
      <c r="L616" s="17" t="s">
        <v>648</v>
      </c>
      <c r="M616" s="17" t="s">
        <v>121</v>
      </c>
      <c r="N616" s="2" t="str">
        <f t="shared" si="385"/>
        <v>JD8BF40617AE</v>
      </c>
      <c r="O616" s="2" t="str">
        <f t="shared" si="424"/>
        <v>AE</v>
      </c>
      <c r="P616" s="2" t="str">
        <f t="shared" si="386"/>
        <v>JD8B-F40617-AE</v>
      </c>
      <c r="Q616" s="2" t="s">
        <v>1375</v>
      </c>
      <c r="R616" s="2" t="s">
        <v>1375</v>
      </c>
      <c r="S616" s="2" t="s">
        <v>1375</v>
      </c>
      <c r="T616" s="2">
        <v>1</v>
      </c>
      <c r="U616" s="2">
        <v>1</v>
      </c>
      <c r="V616" s="2">
        <v>1</v>
      </c>
      <c r="W616" s="2">
        <v>1</v>
      </c>
      <c r="X616" s="2">
        <v>1</v>
      </c>
      <c r="Y616" s="2">
        <v>1</v>
      </c>
      <c r="Z616" s="2">
        <v>1</v>
      </c>
      <c r="AA616" s="2">
        <v>1</v>
      </c>
      <c r="AB616" s="2">
        <v>1</v>
      </c>
      <c r="AC616" s="2">
        <v>1</v>
      </c>
      <c r="AD616" s="2">
        <v>1</v>
      </c>
      <c r="AE616" s="2">
        <v>1</v>
      </c>
      <c r="AF616" s="2">
        <v>1</v>
      </c>
      <c r="AL616" s="2">
        <f t="shared" si="390"/>
        <v>1</v>
      </c>
      <c r="AM616" s="64" t="s">
        <v>1777</v>
      </c>
      <c r="AN616" s="59" t="s">
        <v>1836</v>
      </c>
      <c r="AO616" s="64" t="s">
        <v>1771</v>
      </c>
      <c r="AP616" s="2" t="str">
        <f t="shared" si="393"/>
        <v>JD8B -F40617 -AB</v>
      </c>
      <c r="AQ616" s="2" t="s">
        <v>3864</v>
      </c>
      <c r="AR616" s="2" t="s">
        <v>3865</v>
      </c>
      <c r="AU616" s="2" t="s">
        <v>2066</v>
      </c>
      <c r="AV616" s="2" t="s">
        <v>2074</v>
      </c>
      <c r="AW616" s="2" t="s">
        <v>2577</v>
      </c>
      <c r="AX616" s="2" t="s">
        <v>2577</v>
      </c>
      <c r="AY616" s="2">
        <v>0</v>
      </c>
      <c r="AZ616" s="2" t="s">
        <v>3427</v>
      </c>
      <c r="BA616" s="2" t="s">
        <v>2073</v>
      </c>
      <c r="BB616" s="29"/>
      <c r="BC616" s="29"/>
      <c r="BD616" s="29"/>
      <c r="BE616" s="29"/>
      <c r="BF616" s="29"/>
      <c r="BG616" s="29">
        <v>-43</v>
      </c>
      <c r="BH616" s="29">
        <f t="shared" si="388"/>
        <v>0</v>
      </c>
      <c r="BI616" s="29">
        <f t="shared" si="389"/>
        <v>0</v>
      </c>
      <c r="BJ616" s="29">
        <f t="shared" si="394"/>
        <v>-43</v>
      </c>
      <c r="BK616" s="29">
        <f>BJ616/INDEX('EX-Rate'!A:I,MATCH('TT BoM '!BL616,'EX-Rate'!B:B,0),COLUMN('EX-Rate'!E:E))</f>
        <v>-6.2092320953716795</v>
      </c>
      <c r="BL616" s="2" t="s">
        <v>2109</v>
      </c>
      <c r="BM616" s="2" t="str">
        <f t="shared" si="422"/>
        <v>LP</v>
      </c>
      <c r="BP616" s="2" t="s">
        <v>1819</v>
      </c>
      <c r="BQ616" s="29">
        <v>0</v>
      </c>
      <c r="BR616" s="29">
        <v>0</v>
      </c>
      <c r="BS616" s="29"/>
      <c r="BT616" s="29">
        <v>0</v>
      </c>
      <c r="BU616" s="29">
        <v>0</v>
      </c>
      <c r="BV616" s="29">
        <v>0</v>
      </c>
      <c r="CC616" s="29">
        <f t="shared" si="395"/>
        <v>-6.2092320953716795</v>
      </c>
      <c r="CD616" s="29">
        <f t="shared" si="396"/>
        <v>-6.2092320953716795</v>
      </c>
      <c r="CE616" s="29">
        <f t="shared" si="397"/>
        <v>-6.2092320953716795</v>
      </c>
      <c r="CF616" s="29">
        <f t="shared" si="398"/>
        <v>-6.2092320953716795</v>
      </c>
      <c r="CG616" s="29">
        <f t="shared" si="399"/>
        <v>-6.2092320953716795</v>
      </c>
      <c r="CH616" s="29">
        <f t="shared" si="400"/>
        <v>-6.2092320953716795</v>
      </c>
      <c r="CI616" s="29">
        <f t="shared" si="401"/>
        <v>-6.2092320953716795</v>
      </c>
      <c r="CJ616" s="29">
        <f t="shared" si="402"/>
        <v>-6.2092320953716795</v>
      </c>
      <c r="CK616" s="29">
        <f t="shared" si="403"/>
        <v>-6.2092320953716795</v>
      </c>
      <c r="CL616" s="29">
        <f t="shared" si="404"/>
        <v>-6.2092320953716795</v>
      </c>
      <c r="CM616" s="29">
        <f t="shared" si="405"/>
        <v>-6.2092320953716795</v>
      </c>
      <c r="CN616" s="29">
        <f t="shared" si="406"/>
        <v>-6.2092320953716795</v>
      </c>
      <c r="CO616" s="29">
        <f t="shared" si="407"/>
        <v>-6.2092320953716795</v>
      </c>
      <c r="CQ616" s="29">
        <f t="shared" si="408"/>
        <v>-43</v>
      </c>
      <c r="CR616" s="29">
        <f t="shared" si="409"/>
        <v>-43</v>
      </c>
      <c r="CS616" s="29">
        <f t="shared" si="410"/>
        <v>-43</v>
      </c>
      <c r="CT616" s="29">
        <f t="shared" si="411"/>
        <v>-43</v>
      </c>
      <c r="CU616" s="29">
        <f t="shared" si="412"/>
        <v>-43</v>
      </c>
      <c r="CV616" s="29">
        <f t="shared" si="413"/>
        <v>-43</v>
      </c>
      <c r="CW616" s="29">
        <f t="shared" si="414"/>
        <v>-43</v>
      </c>
      <c r="CX616" s="29">
        <f t="shared" si="415"/>
        <v>-43</v>
      </c>
      <c r="CY616" s="29">
        <f t="shared" si="416"/>
        <v>-43</v>
      </c>
      <c r="CZ616" s="29">
        <f t="shared" si="417"/>
        <v>-43</v>
      </c>
      <c r="DA616" s="29">
        <f t="shared" si="418"/>
        <v>-43</v>
      </c>
      <c r="DB616" s="29">
        <f t="shared" si="419"/>
        <v>-43</v>
      </c>
      <c r="DC616" s="29">
        <f t="shared" si="420"/>
        <v>-43</v>
      </c>
    </row>
    <row r="617" spans="11:107" s="2" customFormat="1">
      <c r="K617" s="17" t="s">
        <v>77</v>
      </c>
      <c r="L617" s="17" t="s">
        <v>649</v>
      </c>
      <c r="M617" s="17" t="s">
        <v>56</v>
      </c>
      <c r="N617" s="2" t="str">
        <f t="shared" si="385"/>
        <v>JD8BF40626AB</v>
      </c>
      <c r="O617" s="2" t="str">
        <f t="shared" si="424"/>
        <v>AB</v>
      </c>
      <c r="P617" s="2" t="str">
        <f t="shared" si="386"/>
        <v>JD8B-F40626-AB</v>
      </c>
      <c r="Q617" s="2" t="s">
        <v>1375</v>
      </c>
      <c r="R617" s="2" t="s">
        <v>1375</v>
      </c>
      <c r="S617" s="2" t="s">
        <v>1375</v>
      </c>
      <c r="T617" s="2">
        <v>1</v>
      </c>
      <c r="U617" s="2">
        <v>1</v>
      </c>
      <c r="V617" s="2">
        <v>1</v>
      </c>
      <c r="W617" s="2">
        <v>1</v>
      </c>
      <c r="X617" s="2">
        <v>1</v>
      </c>
      <c r="Y617" s="2">
        <v>1</v>
      </c>
      <c r="Z617" s="2">
        <v>1</v>
      </c>
      <c r="AA617" s="2">
        <v>1</v>
      </c>
      <c r="AB617" s="2">
        <v>1</v>
      </c>
      <c r="AC617" s="2">
        <v>1</v>
      </c>
      <c r="AD617" s="2">
        <v>1</v>
      </c>
      <c r="AE617" s="2">
        <v>1</v>
      </c>
      <c r="AF617" s="2">
        <v>1</v>
      </c>
      <c r="AL617" s="2">
        <f t="shared" si="390"/>
        <v>1</v>
      </c>
      <c r="AM617" s="64" t="s">
        <v>1777</v>
      </c>
      <c r="AN617" s="59" t="s">
        <v>1837</v>
      </c>
      <c r="AO617" s="64" t="s">
        <v>1771</v>
      </c>
      <c r="AP617" s="2" t="str">
        <f t="shared" si="393"/>
        <v>JD8B -F40626 -AB</v>
      </c>
      <c r="AQ617" s="2" t="s">
        <v>2068</v>
      </c>
      <c r="AR617" s="2" t="s">
        <v>2069</v>
      </c>
      <c r="AU617" s="2" t="s">
        <v>2066</v>
      </c>
      <c r="AV617" s="2" t="s">
        <v>2074</v>
      </c>
      <c r="AW617" s="2" t="s">
        <v>2578</v>
      </c>
      <c r="AX617" s="2" t="s">
        <v>2578</v>
      </c>
      <c r="AY617" s="2">
        <v>0</v>
      </c>
      <c r="AZ617" s="2" t="s">
        <v>3427</v>
      </c>
      <c r="BA617" s="2" t="s">
        <v>2073</v>
      </c>
      <c r="BB617" s="29"/>
      <c r="BC617" s="29"/>
      <c r="BD617" s="29"/>
      <c r="BE617" s="29"/>
      <c r="BF617" s="29"/>
      <c r="BG617" s="29">
        <v>-42.49</v>
      </c>
      <c r="BH617" s="29">
        <f t="shared" si="388"/>
        <v>0</v>
      </c>
      <c r="BI617" s="29">
        <f t="shared" si="389"/>
        <v>0</v>
      </c>
      <c r="BJ617" s="29">
        <f t="shared" si="394"/>
        <v>-42.49</v>
      </c>
      <c r="BK617" s="29">
        <f>BJ617/INDEX('EX-Rate'!A:I,MATCH('TT BoM '!BL617,'EX-Rate'!B:B,0),COLUMN('EX-Rate'!E:E))</f>
        <v>-6.1355877147056432</v>
      </c>
      <c r="BL617" s="2" t="s">
        <v>2067</v>
      </c>
      <c r="BM617" s="2" t="str">
        <f t="shared" si="422"/>
        <v>LP</v>
      </c>
      <c r="BP617" s="2" t="s">
        <v>1819</v>
      </c>
      <c r="BQ617" s="29">
        <v>0</v>
      </c>
      <c r="BR617" s="29">
        <v>0</v>
      </c>
      <c r="BS617" s="29"/>
      <c r="BT617" s="29">
        <v>0</v>
      </c>
      <c r="BU617" s="29">
        <v>0</v>
      </c>
      <c r="BV617" s="29">
        <v>0</v>
      </c>
      <c r="CC617" s="29">
        <f t="shared" si="395"/>
        <v>-6.1355877147056432</v>
      </c>
      <c r="CD617" s="29">
        <f t="shared" si="396"/>
        <v>-6.1355877147056432</v>
      </c>
      <c r="CE617" s="29">
        <f t="shared" si="397"/>
        <v>-6.1355877147056432</v>
      </c>
      <c r="CF617" s="29">
        <f t="shared" si="398"/>
        <v>-6.1355877147056432</v>
      </c>
      <c r="CG617" s="29">
        <f t="shared" si="399"/>
        <v>-6.1355877147056432</v>
      </c>
      <c r="CH617" s="29">
        <f t="shared" si="400"/>
        <v>-6.1355877147056432</v>
      </c>
      <c r="CI617" s="29">
        <f t="shared" si="401"/>
        <v>-6.1355877147056432</v>
      </c>
      <c r="CJ617" s="29">
        <f t="shared" si="402"/>
        <v>-6.1355877147056432</v>
      </c>
      <c r="CK617" s="29">
        <f t="shared" si="403"/>
        <v>-6.1355877147056432</v>
      </c>
      <c r="CL617" s="29">
        <f t="shared" si="404"/>
        <v>-6.1355877147056432</v>
      </c>
      <c r="CM617" s="29">
        <f t="shared" si="405"/>
        <v>-6.1355877147056432</v>
      </c>
      <c r="CN617" s="29">
        <f t="shared" si="406"/>
        <v>-6.1355877147056432</v>
      </c>
      <c r="CO617" s="29">
        <f t="shared" si="407"/>
        <v>-6.1355877147056432</v>
      </c>
      <c r="CQ617" s="29">
        <f t="shared" si="408"/>
        <v>-42.49</v>
      </c>
      <c r="CR617" s="29">
        <f t="shared" si="409"/>
        <v>-42.49</v>
      </c>
      <c r="CS617" s="29">
        <f t="shared" si="410"/>
        <v>-42.49</v>
      </c>
      <c r="CT617" s="29">
        <f t="shared" si="411"/>
        <v>-42.49</v>
      </c>
      <c r="CU617" s="29">
        <f t="shared" si="412"/>
        <v>-42.49</v>
      </c>
      <c r="CV617" s="29">
        <f t="shared" si="413"/>
        <v>-42.49</v>
      </c>
      <c r="CW617" s="29">
        <f t="shared" si="414"/>
        <v>-42.49</v>
      </c>
      <c r="CX617" s="29">
        <f t="shared" si="415"/>
        <v>-42.49</v>
      </c>
      <c r="CY617" s="29">
        <f t="shared" si="416"/>
        <v>-42.49</v>
      </c>
      <c r="CZ617" s="29">
        <f t="shared" si="417"/>
        <v>-42.49</v>
      </c>
      <c r="DA617" s="29">
        <f t="shared" si="418"/>
        <v>-42.49</v>
      </c>
      <c r="DB617" s="29">
        <f t="shared" si="419"/>
        <v>-42.49</v>
      </c>
      <c r="DC617" s="29">
        <f t="shared" si="420"/>
        <v>-42.49</v>
      </c>
    </row>
    <row r="618" spans="11:107" s="2" customFormat="1">
      <c r="K618" s="17" t="s">
        <v>18</v>
      </c>
      <c r="L618" s="17" t="s">
        <v>650</v>
      </c>
      <c r="M618" s="17" t="s">
        <v>45</v>
      </c>
      <c r="N618" s="2" t="str">
        <f t="shared" si="385"/>
        <v>ED8BF41232AC</v>
      </c>
      <c r="O618" s="2" t="str">
        <f t="shared" si="424"/>
        <v>AC</v>
      </c>
      <c r="P618" s="2" t="str">
        <f t="shared" si="386"/>
        <v>ED8B-F41232-AC</v>
      </c>
      <c r="Q618" s="2" t="s">
        <v>3305</v>
      </c>
      <c r="R618" s="2" t="s">
        <v>3306</v>
      </c>
      <c r="S618" s="2" t="s">
        <v>3145</v>
      </c>
      <c r="T618" s="2">
        <v>1</v>
      </c>
      <c r="U618" s="2">
        <v>1</v>
      </c>
      <c r="V618" s="2">
        <v>1</v>
      </c>
      <c r="W618" s="2">
        <v>1</v>
      </c>
      <c r="X618" s="2">
        <v>1</v>
      </c>
      <c r="Y618" s="2">
        <v>1</v>
      </c>
      <c r="Z618" s="2">
        <v>1</v>
      </c>
      <c r="AA618" s="2">
        <v>1</v>
      </c>
      <c r="AB618" s="2">
        <v>1</v>
      </c>
      <c r="AC618" s="2">
        <v>1</v>
      </c>
      <c r="AD618" s="2">
        <v>1</v>
      </c>
      <c r="AE618" s="2">
        <v>1</v>
      </c>
      <c r="AF618" s="2">
        <v>1</v>
      </c>
      <c r="AL618" s="2">
        <f t="shared" si="390"/>
        <v>1</v>
      </c>
      <c r="AM618" s="2" t="str">
        <f t="shared" si="391"/>
        <v>ED8B</v>
      </c>
      <c r="AN618" s="2" t="str">
        <f t="shared" si="392"/>
        <v>F41232</v>
      </c>
      <c r="AO618" s="2" t="str">
        <f t="shared" si="421"/>
        <v>AC</v>
      </c>
      <c r="AP618" s="2" t="str">
        <f t="shared" si="393"/>
        <v>ED8B-F41232-AC</v>
      </c>
      <c r="AQ618" s="2" t="s">
        <v>1672</v>
      </c>
      <c r="AR618" s="2" t="s">
        <v>1687</v>
      </c>
      <c r="AU618" s="2" t="s">
        <v>3443</v>
      </c>
      <c r="AV618" s="2" t="s">
        <v>3444</v>
      </c>
      <c r="AW618" s="2" t="s">
        <v>3445</v>
      </c>
      <c r="AY618" s="2" t="s">
        <v>1686</v>
      </c>
      <c r="AZ618" s="2" t="s">
        <v>2124</v>
      </c>
      <c r="BA618" s="2" t="s">
        <v>2073</v>
      </c>
      <c r="BB618" s="29"/>
      <c r="BC618" s="29"/>
      <c r="BD618" s="29"/>
      <c r="BE618" s="29"/>
      <c r="BF618" s="29"/>
      <c r="BG618" s="29">
        <v>-2.0499999999999998</v>
      </c>
      <c r="BH618" s="29">
        <f t="shared" si="388"/>
        <v>0</v>
      </c>
      <c r="BI618" s="29">
        <f t="shared" si="389"/>
        <v>0</v>
      </c>
      <c r="BJ618" s="29">
        <f t="shared" si="394"/>
        <v>-2.0499999999999998</v>
      </c>
      <c r="BK618" s="29">
        <f>BJ618/INDEX('EX-Rate'!A:I,MATCH('TT BoM '!BL618,'EX-Rate'!B:B,0),COLUMN('EX-Rate'!E:E))</f>
        <v>-0.29602153012818466</v>
      </c>
      <c r="BL618" s="2" t="s">
        <v>2109</v>
      </c>
      <c r="BM618" s="2" t="str">
        <f t="shared" si="422"/>
        <v>LP</v>
      </c>
      <c r="BN618" s="2" t="s">
        <v>3144</v>
      </c>
      <c r="BO618" s="2" t="s">
        <v>3145</v>
      </c>
      <c r="BQ618" s="29"/>
      <c r="BR618" s="29"/>
      <c r="BS618" s="29"/>
      <c r="BT618" s="29"/>
      <c r="BU618" s="29"/>
      <c r="BV618" s="29"/>
      <c r="CC618" s="29">
        <f t="shared" si="395"/>
        <v>-0.29602153012818466</v>
      </c>
      <c r="CD618" s="29">
        <f t="shared" si="396"/>
        <v>-0.29602153012818466</v>
      </c>
      <c r="CE618" s="29">
        <f t="shared" si="397"/>
        <v>-0.29602153012818466</v>
      </c>
      <c r="CF618" s="29">
        <f t="shared" si="398"/>
        <v>-0.29602153012818466</v>
      </c>
      <c r="CG618" s="29">
        <f t="shared" si="399"/>
        <v>-0.29602153012818466</v>
      </c>
      <c r="CH618" s="29">
        <f t="shared" si="400"/>
        <v>-0.29602153012818466</v>
      </c>
      <c r="CI618" s="29">
        <f t="shared" si="401"/>
        <v>-0.29602153012818466</v>
      </c>
      <c r="CJ618" s="29">
        <f t="shared" si="402"/>
        <v>-0.29602153012818466</v>
      </c>
      <c r="CK618" s="29">
        <f t="shared" si="403"/>
        <v>-0.29602153012818466</v>
      </c>
      <c r="CL618" s="29">
        <f t="shared" si="404"/>
        <v>-0.29602153012818466</v>
      </c>
      <c r="CM618" s="29">
        <f t="shared" si="405"/>
        <v>-0.29602153012818466</v>
      </c>
      <c r="CN618" s="29">
        <f t="shared" si="406"/>
        <v>-0.29602153012818466</v>
      </c>
      <c r="CO618" s="29">
        <f t="shared" si="407"/>
        <v>-0.29602153012818466</v>
      </c>
      <c r="CQ618" s="29">
        <f t="shared" si="408"/>
        <v>-2.0499999999999998</v>
      </c>
      <c r="CR618" s="29">
        <f t="shared" si="409"/>
        <v>-2.0499999999999998</v>
      </c>
      <c r="CS618" s="29">
        <f t="shared" si="410"/>
        <v>-2.0499999999999998</v>
      </c>
      <c r="CT618" s="29">
        <f t="shared" si="411"/>
        <v>-2.0499999999999998</v>
      </c>
      <c r="CU618" s="29">
        <f t="shared" si="412"/>
        <v>-2.0499999999999998</v>
      </c>
      <c r="CV618" s="29">
        <f t="shared" si="413"/>
        <v>-2.0499999999999998</v>
      </c>
      <c r="CW618" s="29">
        <f t="shared" si="414"/>
        <v>-2.0499999999999998</v>
      </c>
      <c r="CX618" s="29">
        <f t="shared" si="415"/>
        <v>-2.0499999999999998</v>
      </c>
      <c r="CY618" s="29">
        <f t="shared" si="416"/>
        <v>-2.0499999999999998</v>
      </c>
      <c r="CZ618" s="29">
        <f t="shared" si="417"/>
        <v>-2.0499999999999998</v>
      </c>
      <c r="DA618" s="29">
        <f t="shared" si="418"/>
        <v>-2.0499999999999998</v>
      </c>
      <c r="DB618" s="29">
        <f t="shared" si="419"/>
        <v>-2.0499999999999998</v>
      </c>
      <c r="DC618" s="29">
        <f t="shared" si="420"/>
        <v>-2.0499999999999998</v>
      </c>
    </row>
    <row r="619" spans="11:107" s="2" customFormat="1">
      <c r="K619" s="17" t="s">
        <v>18</v>
      </c>
      <c r="L619" s="17" t="s">
        <v>651</v>
      </c>
      <c r="M619" s="17" t="s">
        <v>45</v>
      </c>
      <c r="N619" s="2" t="str">
        <f t="shared" si="385"/>
        <v>ED8BF41233AC</v>
      </c>
      <c r="O619" s="2" t="str">
        <f t="shared" si="424"/>
        <v>AC</v>
      </c>
      <c r="P619" s="2" t="str">
        <f t="shared" si="386"/>
        <v>ED8B-F41233-AC</v>
      </c>
      <c r="Q619" s="2" t="s">
        <v>3305</v>
      </c>
      <c r="R619" s="2" t="s">
        <v>3306</v>
      </c>
      <c r="S619" s="2" t="s">
        <v>3145</v>
      </c>
      <c r="T619" s="2">
        <v>1</v>
      </c>
      <c r="U619" s="2">
        <v>1</v>
      </c>
      <c r="V619" s="2">
        <v>1</v>
      </c>
      <c r="W619" s="2">
        <v>1</v>
      </c>
      <c r="X619" s="2">
        <v>1</v>
      </c>
      <c r="Y619" s="2">
        <v>1</v>
      </c>
      <c r="Z619" s="2">
        <v>1</v>
      </c>
      <c r="AA619" s="2">
        <v>1</v>
      </c>
      <c r="AB619" s="2">
        <v>1</v>
      </c>
      <c r="AC619" s="2">
        <v>1</v>
      </c>
      <c r="AD619" s="2">
        <v>1</v>
      </c>
      <c r="AE619" s="2">
        <v>1</v>
      </c>
      <c r="AF619" s="2">
        <v>1</v>
      </c>
      <c r="AL619" s="2">
        <f t="shared" si="390"/>
        <v>1</v>
      </c>
      <c r="AM619" s="2" t="str">
        <f t="shared" si="391"/>
        <v>ED8B</v>
      </c>
      <c r="AN619" s="2" t="str">
        <f t="shared" si="392"/>
        <v>F41233</v>
      </c>
      <c r="AO619" s="2" t="str">
        <f t="shared" si="421"/>
        <v>AC</v>
      </c>
      <c r="AP619" s="2" t="str">
        <f t="shared" si="393"/>
        <v>ED8B-F41233-AC</v>
      </c>
      <c r="AQ619" s="2" t="s">
        <v>1672</v>
      </c>
      <c r="AR619" s="2" t="s">
        <v>1687</v>
      </c>
      <c r="AU619" s="2" t="s">
        <v>3443</v>
      </c>
      <c r="AV619" s="2" t="s">
        <v>3444</v>
      </c>
      <c r="AW619" s="2" t="s">
        <v>3445</v>
      </c>
      <c r="AY619" s="2" t="s">
        <v>1686</v>
      </c>
      <c r="AZ619" s="2" t="s">
        <v>2124</v>
      </c>
      <c r="BA619" s="2" t="s">
        <v>2073</v>
      </c>
      <c r="BB619" s="29"/>
      <c r="BC619" s="29"/>
      <c r="BD619" s="29"/>
      <c r="BE619" s="29"/>
      <c r="BF619" s="29"/>
      <c r="BG619" s="29">
        <v>-2.0499999999999998</v>
      </c>
      <c r="BH619" s="29">
        <f t="shared" si="388"/>
        <v>0</v>
      </c>
      <c r="BI619" s="29">
        <f t="shared" si="389"/>
        <v>0</v>
      </c>
      <c r="BJ619" s="29">
        <f t="shared" si="394"/>
        <v>-2.0499999999999998</v>
      </c>
      <c r="BK619" s="29">
        <f>BJ619/INDEX('EX-Rate'!A:I,MATCH('TT BoM '!BL619,'EX-Rate'!B:B,0),COLUMN('EX-Rate'!E:E))</f>
        <v>-0.29602153012818466</v>
      </c>
      <c r="BL619" s="2" t="s">
        <v>2109</v>
      </c>
      <c r="BM619" s="2" t="str">
        <f t="shared" si="422"/>
        <v>LP</v>
      </c>
      <c r="BN619" s="2" t="s">
        <v>3144</v>
      </c>
      <c r="BO619" s="2" t="s">
        <v>3145</v>
      </c>
      <c r="BQ619" s="29"/>
      <c r="BR619" s="29"/>
      <c r="BS619" s="29"/>
      <c r="BT619" s="29"/>
      <c r="BU619" s="29"/>
      <c r="BV619" s="29"/>
      <c r="CC619" s="29">
        <f t="shared" si="395"/>
        <v>-0.29602153012818466</v>
      </c>
      <c r="CD619" s="29">
        <f t="shared" si="396"/>
        <v>-0.29602153012818466</v>
      </c>
      <c r="CE619" s="29">
        <f t="shared" si="397"/>
        <v>-0.29602153012818466</v>
      </c>
      <c r="CF619" s="29">
        <f t="shared" si="398"/>
        <v>-0.29602153012818466</v>
      </c>
      <c r="CG619" s="29">
        <f t="shared" si="399"/>
        <v>-0.29602153012818466</v>
      </c>
      <c r="CH619" s="29">
        <f t="shared" si="400"/>
        <v>-0.29602153012818466</v>
      </c>
      <c r="CI619" s="29">
        <f t="shared" si="401"/>
        <v>-0.29602153012818466</v>
      </c>
      <c r="CJ619" s="29">
        <f t="shared" si="402"/>
        <v>-0.29602153012818466</v>
      </c>
      <c r="CK619" s="29">
        <f t="shared" si="403"/>
        <v>-0.29602153012818466</v>
      </c>
      <c r="CL619" s="29">
        <f t="shared" si="404"/>
        <v>-0.29602153012818466</v>
      </c>
      <c r="CM619" s="29">
        <f t="shared" si="405"/>
        <v>-0.29602153012818466</v>
      </c>
      <c r="CN619" s="29">
        <f t="shared" si="406"/>
        <v>-0.29602153012818466</v>
      </c>
      <c r="CO619" s="29">
        <f t="shared" si="407"/>
        <v>-0.29602153012818466</v>
      </c>
      <c r="CQ619" s="29">
        <f t="shared" si="408"/>
        <v>-2.0499999999999998</v>
      </c>
      <c r="CR619" s="29">
        <f t="shared" si="409"/>
        <v>-2.0499999999999998</v>
      </c>
      <c r="CS619" s="29">
        <f t="shared" si="410"/>
        <v>-2.0499999999999998</v>
      </c>
      <c r="CT619" s="29">
        <f t="shared" si="411"/>
        <v>-2.0499999999999998</v>
      </c>
      <c r="CU619" s="29">
        <f t="shared" si="412"/>
        <v>-2.0499999999999998</v>
      </c>
      <c r="CV619" s="29">
        <f t="shared" si="413"/>
        <v>-2.0499999999999998</v>
      </c>
      <c r="CW619" s="29">
        <f t="shared" si="414"/>
        <v>-2.0499999999999998</v>
      </c>
      <c r="CX619" s="29">
        <f t="shared" si="415"/>
        <v>-2.0499999999999998</v>
      </c>
      <c r="CY619" s="29">
        <f t="shared" si="416"/>
        <v>-2.0499999999999998</v>
      </c>
      <c r="CZ619" s="29">
        <f t="shared" si="417"/>
        <v>-2.0499999999999998</v>
      </c>
      <c r="DA619" s="29">
        <f t="shared" si="418"/>
        <v>-2.0499999999999998</v>
      </c>
      <c r="DB619" s="29">
        <f t="shared" si="419"/>
        <v>-2.0499999999999998</v>
      </c>
      <c r="DC619" s="29">
        <f t="shared" si="420"/>
        <v>-2.0499999999999998</v>
      </c>
    </row>
    <row r="620" spans="11:107" s="2" customFormat="1">
      <c r="K620" s="17" t="s">
        <v>77</v>
      </c>
      <c r="L620" s="17" t="s">
        <v>652</v>
      </c>
      <c r="M620" s="17" t="s">
        <v>45</v>
      </c>
      <c r="N620" s="2" t="str">
        <f t="shared" si="385"/>
        <v>JD8BF42004AC</v>
      </c>
      <c r="O620" s="2" t="str">
        <f t="shared" si="424"/>
        <v>AC</v>
      </c>
      <c r="P620" s="2" t="str">
        <f t="shared" si="386"/>
        <v>JD8B-F42004-AC</v>
      </c>
      <c r="Q620" s="2" t="s">
        <v>3305</v>
      </c>
      <c r="R620" s="2" t="s">
        <v>3306</v>
      </c>
      <c r="S620" s="2" t="s">
        <v>3158</v>
      </c>
      <c r="T620" s="2">
        <v>1</v>
      </c>
      <c r="U620" s="2">
        <v>1</v>
      </c>
      <c r="V620" s="2">
        <v>1</v>
      </c>
      <c r="W620" s="2">
        <v>1</v>
      </c>
      <c r="X620" s="2">
        <v>1</v>
      </c>
      <c r="Y620" s="2">
        <v>1</v>
      </c>
      <c r="Z620" s="2">
        <v>1</v>
      </c>
      <c r="AA620" s="2">
        <v>1</v>
      </c>
      <c r="AB620" s="2">
        <v>1</v>
      </c>
      <c r="AC620" s="2">
        <v>1</v>
      </c>
      <c r="AD620" s="2">
        <v>1</v>
      </c>
      <c r="AE620" s="2">
        <v>1</v>
      </c>
      <c r="AF620" s="2">
        <v>1</v>
      </c>
      <c r="AL620" s="2">
        <f t="shared" si="390"/>
        <v>1</v>
      </c>
      <c r="AM620" s="61" t="s">
        <v>1935</v>
      </c>
      <c r="AN620" s="59" t="s">
        <v>1936</v>
      </c>
      <c r="AO620" s="62" t="s">
        <v>1937</v>
      </c>
      <c r="AP620" s="2" t="str">
        <f t="shared" si="393"/>
        <v>JD8B -F42004 -AB</v>
      </c>
      <c r="AQ620" s="2" t="s">
        <v>1747</v>
      </c>
      <c r="AR620" s="2" t="s">
        <v>1754</v>
      </c>
      <c r="AS620" s="2">
        <v>0</v>
      </c>
      <c r="AT620" s="2" t="s">
        <v>2160</v>
      </c>
      <c r="AU620" s="2" t="s">
        <v>2521</v>
      </c>
      <c r="AV620" s="2" t="s">
        <v>2522</v>
      </c>
      <c r="AW620" s="2">
        <v>0</v>
      </c>
      <c r="AX620" s="2">
        <v>0</v>
      </c>
      <c r="AY620" s="2" t="s">
        <v>2108</v>
      </c>
      <c r="AZ620" s="2" t="s">
        <v>2124</v>
      </c>
      <c r="BA620" s="2" t="s">
        <v>2073</v>
      </c>
      <c r="BB620" s="29">
        <v>-129.4</v>
      </c>
      <c r="BC620" s="29">
        <v>-1.4891064107448</v>
      </c>
      <c r="BD620" s="29">
        <v>-1.2</v>
      </c>
      <c r="BE620" s="29">
        <v>0</v>
      </c>
      <c r="BF620" s="29">
        <v>0</v>
      </c>
      <c r="BG620" s="29">
        <v>-132.08910641074479</v>
      </c>
      <c r="BH620" s="29">
        <f t="shared" si="388"/>
        <v>0</v>
      </c>
      <c r="BI620" s="29">
        <f t="shared" si="389"/>
        <v>0</v>
      </c>
      <c r="BJ620" s="29">
        <f t="shared" si="394"/>
        <v>-132.08910641074479</v>
      </c>
      <c r="BK620" s="29">
        <f>BJ620/INDEX('EX-Rate'!A:I,MATCH('TT BoM '!BL620,'EX-Rate'!B:B,0),COLUMN('EX-Rate'!E:E))</f>
        <v>-19.073765557547944</v>
      </c>
      <c r="BL620" s="2" t="s">
        <v>2109</v>
      </c>
      <c r="BM620" s="2" t="str">
        <f t="shared" si="422"/>
        <v>LP</v>
      </c>
      <c r="BN620" s="2" t="s">
        <v>2523</v>
      </c>
      <c r="BO620" s="2" t="s">
        <v>2524</v>
      </c>
      <c r="BQ620" s="29">
        <v>-5000</v>
      </c>
      <c r="BR620" s="29">
        <v>-5000</v>
      </c>
      <c r="BS620" s="29"/>
      <c r="BT620" s="29">
        <v>0</v>
      </c>
      <c r="BU620" s="29">
        <v>0</v>
      </c>
      <c r="BV620" s="29">
        <v>0</v>
      </c>
      <c r="CC620" s="29">
        <f t="shared" si="395"/>
        <v>-19.073765557547944</v>
      </c>
      <c r="CD620" s="29">
        <f t="shared" si="396"/>
        <v>-19.073765557547944</v>
      </c>
      <c r="CE620" s="29">
        <f t="shared" si="397"/>
        <v>-19.073765557547944</v>
      </c>
      <c r="CF620" s="29">
        <f t="shared" si="398"/>
        <v>-19.073765557547944</v>
      </c>
      <c r="CG620" s="29">
        <f t="shared" si="399"/>
        <v>-19.073765557547944</v>
      </c>
      <c r="CH620" s="29">
        <f t="shared" si="400"/>
        <v>-19.073765557547944</v>
      </c>
      <c r="CI620" s="29">
        <f t="shared" si="401"/>
        <v>-19.073765557547944</v>
      </c>
      <c r="CJ620" s="29">
        <f t="shared" si="402"/>
        <v>-19.073765557547944</v>
      </c>
      <c r="CK620" s="29">
        <f t="shared" si="403"/>
        <v>-19.073765557547944</v>
      </c>
      <c r="CL620" s="29">
        <f t="shared" si="404"/>
        <v>-19.073765557547944</v>
      </c>
      <c r="CM620" s="29">
        <f t="shared" si="405"/>
        <v>-19.073765557547944</v>
      </c>
      <c r="CN620" s="29">
        <f t="shared" si="406"/>
        <v>-19.073765557547944</v>
      </c>
      <c r="CO620" s="29">
        <f t="shared" si="407"/>
        <v>-19.073765557547944</v>
      </c>
      <c r="CQ620" s="29">
        <f t="shared" si="408"/>
        <v>-132.08910641074479</v>
      </c>
      <c r="CR620" s="29">
        <f t="shared" si="409"/>
        <v>-132.08910641074479</v>
      </c>
      <c r="CS620" s="29">
        <f t="shared" si="410"/>
        <v>-132.08910641074479</v>
      </c>
      <c r="CT620" s="29">
        <f t="shared" si="411"/>
        <v>-132.08910641074479</v>
      </c>
      <c r="CU620" s="29">
        <f t="shared" si="412"/>
        <v>-132.08910641074479</v>
      </c>
      <c r="CV620" s="29">
        <f t="shared" si="413"/>
        <v>-132.08910641074479</v>
      </c>
      <c r="CW620" s="29">
        <f t="shared" si="414"/>
        <v>-132.08910641074479</v>
      </c>
      <c r="CX620" s="29">
        <f t="shared" si="415"/>
        <v>-132.08910641074479</v>
      </c>
      <c r="CY620" s="29">
        <f t="shared" si="416"/>
        <v>-132.08910641074479</v>
      </c>
      <c r="CZ620" s="29">
        <f t="shared" si="417"/>
        <v>-132.08910641074479</v>
      </c>
      <c r="DA620" s="29">
        <f t="shared" si="418"/>
        <v>-132.08910641074479</v>
      </c>
      <c r="DB620" s="29">
        <f t="shared" si="419"/>
        <v>-132.08910641074479</v>
      </c>
      <c r="DC620" s="29">
        <f t="shared" si="420"/>
        <v>-132.08910641074479</v>
      </c>
    </row>
    <row r="621" spans="11:107" s="2" customFormat="1">
      <c r="K621" s="17" t="s">
        <v>77</v>
      </c>
      <c r="L621" s="17" t="s">
        <v>653</v>
      </c>
      <c r="M621" s="17" t="s">
        <v>66</v>
      </c>
      <c r="N621" s="2" t="str">
        <f t="shared" ref="N621:N684" si="425">TRIM(K621)&amp;TRIM(L621)&amp;TRIM(M621)</f>
        <v>JD8BF42509AD</v>
      </c>
      <c r="O621" s="2" t="str">
        <f t="shared" si="424"/>
        <v>AD</v>
      </c>
      <c r="P621" s="2" t="str">
        <f t="shared" ref="P621:P684" si="426">TRIM(K621)&amp;"-"&amp;TRIM(L621)&amp;"-"&amp;TRIM(O621)</f>
        <v>JD8B-F42509-AD</v>
      </c>
      <c r="Q621" s="2" t="s">
        <v>3305</v>
      </c>
      <c r="R621" s="2" t="s">
        <v>3306</v>
      </c>
      <c r="S621" s="2" t="s">
        <v>2549</v>
      </c>
      <c r="T621" s="2">
        <v>1</v>
      </c>
      <c r="U621" s="2">
        <v>1</v>
      </c>
      <c r="V621" s="2">
        <v>1</v>
      </c>
      <c r="W621" s="2">
        <v>1</v>
      </c>
      <c r="X621" s="2">
        <v>1</v>
      </c>
      <c r="Y621" s="2">
        <v>1</v>
      </c>
      <c r="Z621" s="2">
        <v>1</v>
      </c>
      <c r="AA621" s="2">
        <v>1</v>
      </c>
      <c r="AB621" s="2">
        <v>1</v>
      </c>
      <c r="AC621" s="2">
        <v>1</v>
      </c>
      <c r="AD621" s="2">
        <v>1</v>
      </c>
      <c r="AE621" s="2">
        <v>1</v>
      </c>
      <c r="AF621" s="2">
        <v>1</v>
      </c>
      <c r="AL621" s="2">
        <f t="shared" si="390"/>
        <v>1</v>
      </c>
      <c r="AM621" s="2" t="str">
        <f t="shared" si="391"/>
        <v>JD8B</v>
      </c>
      <c r="AN621" s="2" t="str">
        <f t="shared" si="392"/>
        <v>F42509</v>
      </c>
      <c r="AO621" s="2" t="s">
        <v>1387</v>
      </c>
      <c r="AP621" s="2" t="str">
        <f t="shared" si="393"/>
        <v>JD8B-F42509-AC</v>
      </c>
      <c r="AQ621" s="2" t="s">
        <v>1674</v>
      </c>
      <c r="AR621" s="2" t="s">
        <v>1675</v>
      </c>
      <c r="AS621" s="2" t="s">
        <v>2164</v>
      </c>
      <c r="AT621" s="2" t="s">
        <v>2165</v>
      </c>
      <c r="AU621" s="2" t="s">
        <v>2579</v>
      </c>
      <c r="AV621" s="2" t="s">
        <v>2580</v>
      </c>
      <c r="AW621" s="2" t="s">
        <v>2581</v>
      </c>
      <c r="AX621" s="2" t="s">
        <v>2582</v>
      </c>
      <c r="AY621" s="2" t="s">
        <v>2138</v>
      </c>
      <c r="AZ621" s="2" t="s">
        <v>2124</v>
      </c>
      <c r="BA621" s="2" t="s">
        <v>2073</v>
      </c>
      <c r="BB621" s="29">
        <v>-47.57</v>
      </c>
      <c r="BC621" s="29">
        <v>-0.82</v>
      </c>
      <c r="BD621" s="29">
        <v>-1.1299999999999999</v>
      </c>
      <c r="BE621" s="29">
        <v>0</v>
      </c>
      <c r="BF621" s="29">
        <v>0</v>
      </c>
      <c r="BG621" s="29">
        <v>-49.52</v>
      </c>
      <c r="BH621" s="29">
        <f t="shared" si="388"/>
        <v>0</v>
      </c>
      <c r="BI621" s="29">
        <f t="shared" si="389"/>
        <v>0</v>
      </c>
      <c r="BJ621" s="29">
        <f t="shared" si="394"/>
        <v>-49.52</v>
      </c>
      <c r="BK621" s="29">
        <f>BJ621/INDEX('EX-Rate'!A:I,MATCH('TT BoM '!BL621,'EX-Rate'!B:B,0),COLUMN('EX-Rate'!E:E))</f>
        <v>-7.1507249619257109</v>
      </c>
      <c r="BL621" s="2" t="s">
        <v>2109</v>
      </c>
      <c r="BM621" s="2" t="str">
        <f t="shared" si="422"/>
        <v>LP</v>
      </c>
      <c r="BN621" s="2" t="s">
        <v>2583</v>
      </c>
      <c r="BO621" s="2" t="s">
        <v>2549</v>
      </c>
      <c r="BQ621" s="29">
        <v>-1140000</v>
      </c>
      <c r="BR621" s="29">
        <v>-1140000</v>
      </c>
      <c r="BS621" s="29"/>
      <c r="BT621" s="29">
        <v>0</v>
      </c>
      <c r="BU621" s="29">
        <v>0</v>
      </c>
      <c r="BV621" s="29">
        <v>0</v>
      </c>
      <c r="CC621" s="29">
        <f t="shared" si="395"/>
        <v>-7.1507249619257109</v>
      </c>
      <c r="CD621" s="29">
        <f t="shared" si="396"/>
        <v>-7.1507249619257109</v>
      </c>
      <c r="CE621" s="29">
        <f t="shared" si="397"/>
        <v>-7.1507249619257109</v>
      </c>
      <c r="CF621" s="29">
        <f t="shared" si="398"/>
        <v>-7.1507249619257109</v>
      </c>
      <c r="CG621" s="29">
        <f t="shared" si="399"/>
        <v>-7.1507249619257109</v>
      </c>
      <c r="CH621" s="29">
        <f t="shared" si="400"/>
        <v>-7.1507249619257109</v>
      </c>
      <c r="CI621" s="29">
        <f t="shared" si="401"/>
        <v>-7.1507249619257109</v>
      </c>
      <c r="CJ621" s="29">
        <f t="shared" si="402"/>
        <v>-7.1507249619257109</v>
      </c>
      <c r="CK621" s="29">
        <f t="shared" si="403"/>
        <v>-7.1507249619257109</v>
      </c>
      <c r="CL621" s="29">
        <f t="shared" si="404"/>
        <v>-7.1507249619257109</v>
      </c>
      <c r="CM621" s="29">
        <f t="shared" si="405"/>
        <v>-7.1507249619257109</v>
      </c>
      <c r="CN621" s="29">
        <f t="shared" si="406"/>
        <v>-7.1507249619257109</v>
      </c>
      <c r="CO621" s="29">
        <f t="shared" si="407"/>
        <v>-7.1507249619257109</v>
      </c>
      <c r="CQ621" s="29">
        <f t="shared" si="408"/>
        <v>-49.52</v>
      </c>
      <c r="CR621" s="29">
        <f t="shared" si="409"/>
        <v>-49.52</v>
      </c>
      <c r="CS621" s="29">
        <f t="shared" si="410"/>
        <v>-49.52</v>
      </c>
      <c r="CT621" s="29">
        <f t="shared" si="411"/>
        <v>-49.52</v>
      </c>
      <c r="CU621" s="29">
        <f t="shared" si="412"/>
        <v>-49.52</v>
      </c>
      <c r="CV621" s="29">
        <f t="shared" si="413"/>
        <v>-49.52</v>
      </c>
      <c r="CW621" s="29">
        <f t="shared" si="414"/>
        <v>-49.52</v>
      </c>
      <c r="CX621" s="29">
        <f t="shared" si="415"/>
        <v>-49.52</v>
      </c>
      <c r="CY621" s="29">
        <f t="shared" si="416"/>
        <v>-49.52</v>
      </c>
      <c r="CZ621" s="29">
        <f t="shared" si="417"/>
        <v>-49.52</v>
      </c>
      <c r="DA621" s="29">
        <f t="shared" si="418"/>
        <v>-49.52</v>
      </c>
      <c r="DB621" s="29">
        <f t="shared" si="419"/>
        <v>-49.52</v>
      </c>
      <c r="DC621" s="29">
        <f t="shared" si="420"/>
        <v>-49.52</v>
      </c>
    </row>
    <row r="622" spans="11:107" s="2" customFormat="1">
      <c r="K622" s="17" t="s">
        <v>18</v>
      </c>
      <c r="L622" s="17" t="s">
        <v>654</v>
      </c>
      <c r="M622" s="17" t="s">
        <v>20</v>
      </c>
      <c r="N622" s="2" t="str">
        <f t="shared" si="425"/>
        <v>ED8BF42528AA</v>
      </c>
      <c r="O622" s="2" t="str">
        <f t="shared" si="424"/>
        <v>AA</v>
      </c>
      <c r="P622" s="2" t="str">
        <f t="shared" si="426"/>
        <v>ED8B-F42528-AA</v>
      </c>
      <c r="Q622" s="2" t="s">
        <v>3305</v>
      </c>
      <c r="R622" s="2" t="s">
        <v>3306</v>
      </c>
      <c r="S622" s="2" t="s">
        <v>2549</v>
      </c>
      <c r="T622" s="2">
        <v>1</v>
      </c>
      <c r="U622" s="2">
        <v>1</v>
      </c>
      <c r="V622" s="2">
        <v>1</v>
      </c>
      <c r="W622" s="2">
        <v>1</v>
      </c>
      <c r="X622" s="2">
        <v>1</v>
      </c>
      <c r="Y622" s="2">
        <v>1</v>
      </c>
      <c r="Z622" s="2">
        <v>1</v>
      </c>
      <c r="AA622" s="2">
        <v>1</v>
      </c>
      <c r="AB622" s="2">
        <v>1</v>
      </c>
      <c r="AC622" s="2">
        <v>1</v>
      </c>
      <c r="AD622" s="2">
        <v>1</v>
      </c>
      <c r="AE622" s="2">
        <v>1</v>
      </c>
      <c r="AF622" s="2">
        <v>1</v>
      </c>
      <c r="AL622" s="2">
        <f t="shared" si="390"/>
        <v>1</v>
      </c>
      <c r="AM622" s="2" t="str">
        <f t="shared" si="391"/>
        <v>ED8B</v>
      </c>
      <c r="AN622" s="2" t="str">
        <f t="shared" si="392"/>
        <v>F42528</v>
      </c>
      <c r="AO622" s="2" t="str">
        <f>TRIM(O622)</f>
        <v>AA</v>
      </c>
      <c r="AP622" s="2" t="str">
        <f t="shared" si="393"/>
        <v>ED8B-F42528-AA</v>
      </c>
      <c r="AQ622" s="2" t="s">
        <v>1672</v>
      </c>
      <c r="AR622" s="2" t="s">
        <v>1687</v>
      </c>
      <c r="AU622" s="2" t="s">
        <v>3631</v>
      </c>
      <c r="AV622" s="2" t="s">
        <v>3632</v>
      </c>
      <c r="AW622" s="2" t="s">
        <v>3633</v>
      </c>
      <c r="AY622" s="2" t="s">
        <v>1686</v>
      </c>
      <c r="AZ622" s="2" t="s">
        <v>2124</v>
      </c>
      <c r="BA622" s="2" t="s">
        <v>2073</v>
      </c>
      <c r="BB622" s="29"/>
      <c r="BC622" s="29"/>
      <c r="BD622" s="29"/>
      <c r="BE622" s="29"/>
      <c r="BF622" s="29"/>
      <c r="BG622" s="29">
        <v>-5.23</v>
      </c>
      <c r="BH622" s="29">
        <f t="shared" si="388"/>
        <v>0</v>
      </c>
      <c r="BI622" s="29">
        <f t="shared" si="389"/>
        <v>0</v>
      </c>
      <c r="BJ622" s="29">
        <f t="shared" si="394"/>
        <v>-5.23</v>
      </c>
      <c r="BK622" s="29">
        <f>BJ622/INDEX('EX-Rate'!A:I,MATCH('TT BoM '!BL622,'EX-Rate'!B:B,0),COLUMN('EX-Rate'!E:E))</f>
        <v>-0.75521590369288105</v>
      </c>
      <c r="BL622" s="2" t="s">
        <v>2109</v>
      </c>
      <c r="BM622" s="2" t="str">
        <f t="shared" si="422"/>
        <v>LP</v>
      </c>
      <c r="BN622" s="2" t="s">
        <v>3110</v>
      </c>
      <c r="BO622" s="2" t="s">
        <v>2549</v>
      </c>
      <c r="BQ622" s="29"/>
      <c r="BR622" s="29"/>
      <c r="BS622" s="29"/>
      <c r="BT622" s="29"/>
      <c r="BU622" s="29"/>
      <c r="BV622" s="29"/>
      <c r="CC622" s="29">
        <f t="shared" si="395"/>
        <v>-0.75521590369288105</v>
      </c>
      <c r="CD622" s="29">
        <f t="shared" si="396"/>
        <v>-0.75521590369288105</v>
      </c>
      <c r="CE622" s="29">
        <f t="shared" si="397"/>
        <v>-0.75521590369288105</v>
      </c>
      <c r="CF622" s="29">
        <f t="shared" si="398"/>
        <v>-0.75521590369288105</v>
      </c>
      <c r="CG622" s="29">
        <f t="shared" si="399"/>
        <v>-0.75521590369288105</v>
      </c>
      <c r="CH622" s="29">
        <f t="shared" si="400"/>
        <v>-0.75521590369288105</v>
      </c>
      <c r="CI622" s="29">
        <f t="shared" si="401"/>
        <v>-0.75521590369288105</v>
      </c>
      <c r="CJ622" s="29">
        <f t="shared" si="402"/>
        <v>-0.75521590369288105</v>
      </c>
      <c r="CK622" s="29">
        <f t="shared" si="403"/>
        <v>-0.75521590369288105</v>
      </c>
      <c r="CL622" s="29">
        <f t="shared" si="404"/>
        <v>-0.75521590369288105</v>
      </c>
      <c r="CM622" s="29">
        <f t="shared" si="405"/>
        <v>-0.75521590369288105</v>
      </c>
      <c r="CN622" s="29">
        <f t="shared" si="406"/>
        <v>-0.75521590369288105</v>
      </c>
      <c r="CO622" s="29">
        <f t="shared" si="407"/>
        <v>-0.75521590369288105</v>
      </c>
      <c r="CQ622" s="29">
        <f t="shared" si="408"/>
        <v>-5.23</v>
      </c>
      <c r="CR622" s="29">
        <f t="shared" si="409"/>
        <v>-5.23</v>
      </c>
      <c r="CS622" s="29">
        <f t="shared" si="410"/>
        <v>-5.23</v>
      </c>
      <c r="CT622" s="29">
        <f t="shared" si="411"/>
        <v>-5.23</v>
      </c>
      <c r="CU622" s="29">
        <f t="shared" si="412"/>
        <v>-5.23</v>
      </c>
      <c r="CV622" s="29">
        <f t="shared" si="413"/>
        <v>-5.23</v>
      </c>
      <c r="CW622" s="29">
        <f t="shared" si="414"/>
        <v>-5.23</v>
      </c>
      <c r="CX622" s="29">
        <f t="shared" si="415"/>
        <v>-5.23</v>
      </c>
      <c r="CY622" s="29">
        <f t="shared" si="416"/>
        <v>-5.23</v>
      </c>
      <c r="CZ622" s="29">
        <f t="shared" si="417"/>
        <v>-5.23</v>
      </c>
      <c r="DA622" s="29">
        <f t="shared" si="418"/>
        <v>-5.23</v>
      </c>
      <c r="DB622" s="29">
        <f t="shared" si="419"/>
        <v>-5.23</v>
      </c>
      <c r="DC622" s="29">
        <f t="shared" si="420"/>
        <v>-5.23</v>
      </c>
    </row>
    <row r="623" spans="11:107" s="2" customFormat="1">
      <c r="K623" s="17" t="s">
        <v>77</v>
      </c>
      <c r="L623" s="17" t="s">
        <v>655</v>
      </c>
      <c r="M623" s="17" t="s">
        <v>66</v>
      </c>
      <c r="N623" s="2" t="str">
        <f t="shared" si="425"/>
        <v>JD8BF42700AD</v>
      </c>
      <c r="O623" s="2" t="str">
        <f t="shared" si="424"/>
        <v>AD</v>
      </c>
      <c r="P623" s="2" t="str">
        <f t="shared" si="426"/>
        <v>JD8B-F42700-AD</v>
      </c>
      <c r="Q623" s="2" t="s">
        <v>3305</v>
      </c>
      <c r="R623" s="2" t="s">
        <v>3306</v>
      </c>
      <c r="S623" s="2" t="s">
        <v>2589</v>
      </c>
      <c r="T623" s="2">
        <v>1</v>
      </c>
      <c r="U623" s="2">
        <v>1</v>
      </c>
      <c r="V623" s="2">
        <v>1</v>
      </c>
      <c r="W623" s="2">
        <v>1</v>
      </c>
      <c r="X623" s="2">
        <v>1</v>
      </c>
      <c r="Y623" s="2">
        <v>1</v>
      </c>
      <c r="Z623" s="2">
        <v>1</v>
      </c>
      <c r="AA623" s="2">
        <v>1</v>
      </c>
      <c r="AB623" s="2">
        <v>1</v>
      </c>
      <c r="AC623" s="2">
        <v>1</v>
      </c>
      <c r="AD623" s="2">
        <v>1</v>
      </c>
      <c r="AE623" s="2">
        <v>1</v>
      </c>
      <c r="AF623" s="2">
        <v>1</v>
      </c>
      <c r="AL623" s="2">
        <f t="shared" si="390"/>
        <v>1</v>
      </c>
      <c r="AM623" s="2" t="str">
        <f t="shared" si="391"/>
        <v>JD8B</v>
      </c>
      <c r="AN623" s="2" t="str">
        <f t="shared" si="392"/>
        <v>F42700</v>
      </c>
      <c r="AO623" s="2" t="str">
        <f t="shared" ref="AO623:AO650" si="427">TRIM(O623)</f>
        <v>AD</v>
      </c>
      <c r="AP623" s="2" t="str">
        <f t="shared" si="393"/>
        <v>JD8B-F42700-AD</v>
      </c>
      <c r="AQ623" s="2" t="s">
        <v>1672</v>
      </c>
      <c r="AR623" s="2" t="s">
        <v>1673</v>
      </c>
      <c r="AS623" s="2" t="s">
        <v>2164</v>
      </c>
      <c r="AT623" s="2" t="s">
        <v>2165</v>
      </c>
      <c r="AU623" s="2" t="s">
        <v>2584</v>
      </c>
      <c r="AV623" s="2" t="s">
        <v>2585</v>
      </c>
      <c r="AW623" s="2" t="s">
        <v>2586</v>
      </c>
      <c r="AX623" s="2" t="s">
        <v>2587</v>
      </c>
      <c r="AY623" s="2" t="s">
        <v>2108</v>
      </c>
      <c r="AZ623" s="2" t="s">
        <v>2124</v>
      </c>
      <c r="BA623" s="2" t="s">
        <v>2073</v>
      </c>
      <c r="BB623" s="29">
        <v>-39.46</v>
      </c>
      <c r="BC623" s="29">
        <v>-3.15</v>
      </c>
      <c r="BD623" s="29">
        <v>-2.13</v>
      </c>
      <c r="BE623" s="29">
        <v>0</v>
      </c>
      <c r="BF623" s="29">
        <v>-0.42</v>
      </c>
      <c r="BG623" s="29">
        <v>-45.160000000000004</v>
      </c>
      <c r="BH623" s="29">
        <f t="shared" si="388"/>
        <v>0</v>
      </c>
      <c r="BI623" s="29">
        <f t="shared" si="389"/>
        <v>0</v>
      </c>
      <c r="BJ623" s="29">
        <f t="shared" si="394"/>
        <v>-45.160000000000004</v>
      </c>
      <c r="BK623" s="29">
        <f>BJ623/INDEX('EX-Rate'!A:I,MATCH('TT BoM '!BL623,'EX-Rate'!B:B,0),COLUMN('EX-Rate'!E:E))</f>
        <v>-6.5211377076043036</v>
      </c>
      <c r="BL623" s="2" t="s">
        <v>2109</v>
      </c>
      <c r="BM623" s="2" t="str">
        <f t="shared" si="422"/>
        <v>LP</v>
      </c>
      <c r="BN623" s="2" t="s">
        <v>2588</v>
      </c>
      <c r="BO623" s="2" t="s">
        <v>2589</v>
      </c>
      <c r="BQ623" s="29">
        <v>-1037080</v>
      </c>
      <c r="BR623" s="29">
        <v>-1037080</v>
      </c>
      <c r="BS623" s="29"/>
      <c r="BT623" s="29">
        <v>-242150</v>
      </c>
      <c r="BU623" s="29">
        <v>574899</v>
      </c>
      <c r="BV623" s="29">
        <v>0</v>
      </c>
      <c r="CC623" s="29">
        <f t="shared" si="395"/>
        <v>-6.5211377076043036</v>
      </c>
      <c r="CD623" s="29">
        <f t="shared" si="396"/>
        <v>-6.5211377076043036</v>
      </c>
      <c r="CE623" s="29">
        <f t="shared" si="397"/>
        <v>-6.5211377076043036</v>
      </c>
      <c r="CF623" s="29">
        <f t="shared" si="398"/>
        <v>-6.5211377076043036</v>
      </c>
      <c r="CG623" s="29">
        <f t="shared" si="399"/>
        <v>-6.5211377076043036</v>
      </c>
      <c r="CH623" s="29">
        <f t="shared" si="400"/>
        <v>-6.5211377076043036</v>
      </c>
      <c r="CI623" s="29">
        <f t="shared" si="401"/>
        <v>-6.5211377076043036</v>
      </c>
      <c r="CJ623" s="29">
        <f t="shared" si="402"/>
        <v>-6.5211377076043036</v>
      </c>
      <c r="CK623" s="29">
        <f t="shared" si="403"/>
        <v>-6.5211377076043036</v>
      </c>
      <c r="CL623" s="29">
        <f t="shared" si="404"/>
        <v>-6.5211377076043036</v>
      </c>
      <c r="CM623" s="29">
        <f t="shared" si="405"/>
        <v>-6.5211377076043036</v>
      </c>
      <c r="CN623" s="29">
        <f t="shared" si="406"/>
        <v>-6.5211377076043036</v>
      </c>
      <c r="CO623" s="29">
        <f t="shared" si="407"/>
        <v>-6.5211377076043036</v>
      </c>
      <c r="CQ623" s="29">
        <f t="shared" si="408"/>
        <v>-45.160000000000004</v>
      </c>
      <c r="CR623" s="29">
        <f t="shared" si="409"/>
        <v>-45.160000000000004</v>
      </c>
      <c r="CS623" s="29">
        <f t="shared" si="410"/>
        <v>-45.160000000000004</v>
      </c>
      <c r="CT623" s="29">
        <f t="shared" si="411"/>
        <v>-45.160000000000004</v>
      </c>
      <c r="CU623" s="29">
        <f t="shared" si="412"/>
        <v>-45.160000000000004</v>
      </c>
      <c r="CV623" s="29">
        <f t="shared" si="413"/>
        <v>-45.160000000000004</v>
      </c>
      <c r="CW623" s="29">
        <f t="shared" si="414"/>
        <v>-45.160000000000004</v>
      </c>
      <c r="CX623" s="29">
        <f t="shared" si="415"/>
        <v>-45.160000000000004</v>
      </c>
      <c r="CY623" s="29">
        <f t="shared" si="416"/>
        <v>-45.160000000000004</v>
      </c>
      <c r="CZ623" s="29">
        <f t="shared" si="417"/>
        <v>-45.160000000000004</v>
      </c>
      <c r="DA623" s="29">
        <f t="shared" si="418"/>
        <v>-45.160000000000004</v>
      </c>
      <c r="DB623" s="29">
        <f t="shared" si="419"/>
        <v>-45.160000000000004</v>
      </c>
      <c r="DC623" s="29">
        <f t="shared" si="420"/>
        <v>-45.160000000000004</v>
      </c>
    </row>
    <row r="624" spans="11:107" s="2" customFormat="1">
      <c r="K624" s="17" t="s">
        <v>77</v>
      </c>
      <c r="L624" s="17" t="s">
        <v>656</v>
      </c>
      <c r="M624" s="17" t="s">
        <v>66</v>
      </c>
      <c r="N624" s="2" t="str">
        <f t="shared" si="425"/>
        <v>JD8BF42701AD</v>
      </c>
      <c r="O624" s="2" t="str">
        <f t="shared" si="424"/>
        <v>AD</v>
      </c>
      <c r="P624" s="2" t="str">
        <f t="shared" si="426"/>
        <v>JD8B-F42701-AD</v>
      </c>
      <c r="Q624" s="2" t="s">
        <v>3305</v>
      </c>
      <c r="R624" s="2" t="s">
        <v>3306</v>
      </c>
      <c r="S624" s="2" t="s">
        <v>2589</v>
      </c>
      <c r="T624" s="2">
        <v>1</v>
      </c>
      <c r="U624" s="2">
        <v>1</v>
      </c>
      <c r="V624" s="2">
        <v>1</v>
      </c>
      <c r="W624" s="2">
        <v>1</v>
      </c>
      <c r="X624" s="2">
        <v>1</v>
      </c>
      <c r="Y624" s="2">
        <v>1</v>
      </c>
      <c r="Z624" s="2">
        <v>1</v>
      </c>
      <c r="AA624" s="2">
        <v>1</v>
      </c>
      <c r="AB624" s="2">
        <v>1</v>
      </c>
      <c r="AC624" s="2">
        <v>1</v>
      </c>
      <c r="AD624" s="2">
        <v>1</v>
      </c>
      <c r="AE624" s="2">
        <v>1</v>
      </c>
      <c r="AF624" s="2">
        <v>1</v>
      </c>
      <c r="AL624" s="2">
        <f t="shared" si="390"/>
        <v>1</v>
      </c>
      <c r="AM624" s="2" t="str">
        <f t="shared" si="391"/>
        <v>JD8B</v>
      </c>
      <c r="AN624" s="2" t="str">
        <f t="shared" si="392"/>
        <v>F42701</v>
      </c>
      <c r="AO624" s="2" t="str">
        <f t="shared" si="427"/>
        <v>AD</v>
      </c>
      <c r="AP624" s="2" t="str">
        <f t="shared" si="393"/>
        <v>JD8B-F42701-AD</v>
      </c>
      <c r="AQ624" s="2" t="s">
        <v>1672</v>
      </c>
      <c r="AR624" s="2" t="s">
        <v>1673</v>
      </c>
      <c r="AS624" s="2" t="s">
        <v>2164</v>
      </c>
      <c r="AT624" s="2" t="s">
        <v>2165</v>
      </c>
      <c r="AU624" s="2" t="s">
        <v>2584</v>
      </c>
      <c r="AV624" s="2" t="s">
        <v>2585</v>
      </c>
      <c r="AW624" s="2" t="s">
        <v>2586</v>
      </c>
      <c r="AX624" s="2" t="s">
        <v>2590</v>
      </c>
      <c r="AY624" s="2" t="s">
        <v>2108</v>
      </c>
      <c r="AZ624" s="2" t="s">
        <v>2124</v>
      </c>
      <c r="BA624" s="2" t="s">
        <v>2073</v>
      </c>
      <c r="BB624" s="29">
        <v>-39.46</v>
      </c>
      <c r="BC624" s="29">
        <v>-3.15</v>
      </c>
      <c r="BD624" s="29">
        <v>-2.13</v>
      </c>
      <c r="BE624" s="29">
        <v>0</v>
      </c>
      <c r="BF624" s="29">
        <v>-0.42</v>
      </c>
      <c r="BG624" s="29">
        <v>-45.160000000000004</v>
      </c>
      <c r="BH624" s="29">
        <f t="shared" si="388"/>
        <v>0</v>
      </c>
      <c r="BI624" s="29">
        <f t="shared" si="389"/>
        <v>0</v>
      </c>
      <c r="BJ624" s="29">
        <f t="shared" si="394"/>
        <v>-45.160000000000004</v>
      </c>
      <c r="BK624" s="29">
        <f>BJ624/INDEX('EX-Rate'!A:I,MATCH('TT BoM '!BL624,'EX-Rate'!B:B,0),COLUMN('EX-Rate'!E:E))</f>
        <v>-6.5211377076043036</v>
      </c>
      <c r="BL624" s="2" t="s">
        <v>2109</v>
      </c>
      <c r="BM624" s="2" t="str">
        <f t="shared" si="422"/>
        <v>LP</v>
      </c>
      <c r="BN624" s="2" t="s">
        <v>2588</v>
      </c>
      <c r="BO624" s="2" t="s">
        <v>2589</v>
      </c>
      <c r="BQ624" s="29">
        <v>-1037080</v>
      </c>
      <c r="BR624" s="29">
        <v>-1037080</v>
      </c>
      <c r="BS624" s="29"/>
      <c r="BT624" s="29">
        <v>-242150</v>
      </c>
      <c r="BU624" s="29">
        <v>574899</v>
      </c>
      <c r="BV624" s="29">
        <v>0</v>
      </c>
      <c r="CC624" s="29">
        <f t="shared" si="395"/>
        <v>-6.5211377076043036</v>
      </c>
      <c r="CD624" s="29">
        <f t="shared" si="396"/>
        <v>-6.5211377076043036</v>
      </c>
      <c r="CE624" s="29">
        <f t="shared" si="397"/>
        <v>-6.5211377076043036</v>
      </c>
      <c r="CF624" s="29">
        <f t="shared" si="398"/>
        <v>-6.5211377076043036</v>
      </c>
      <c r="CG624" s="29">
        <f t="shared" si="399"/>
        <v>-6.5211377076043036</v>
      </c>
      <c r="CH624" s="29">
        <f t="shared" si="400"/>
        <v>-6.5211377076043036</v>
      </c>
      <c r="CI624" s="29">
        <f t="shared" si="401"/>
        <v>-6.5211377076043036</v>
      </c>
      <c r="CJ624" s="29">
        <f t="shared" si="402"/>
        <v>-6.5211377076043036</v>
      </c>
      <c r="CK624" s="29">
        <f t="shared" si="403"/>
        <v>-6.5211377076043036</v>
      </c>
      <c r="CL624" s="29">
        <f t="shared" si="404"/>
        <v>-6.5211377076043036</v>
      </c>
      <c r="CM624" s="29">
        <f t="shared" si="405"/>
        <v>-6.5211377076043036</v>
      </c>
      <c r="CN624" s="29">
        <f t="shared" si="406"/>
        <v>-6.5211377076043036</v>
      </c>
      <c r="CO624" s="29">
        <f t="shared" si="407"/>
        <v>-6.5211377076043036</v>
      </c>
      <c r="CQ624" s="29">
        <f t="shared" si="408"/>
        <v>-45.160000000000004</v>
      </c>
      <c r="CR624" s="29">
        <f t="shared" si="409"/>
        <v>-45.160000000000004</v>
      </c>
      <c r="CS624" s="29">
        <f t="shared" si="410"/>
        <v>-45.160000000000004</v>
      </c>
      <c r="CT624" s="29">
        <f t="shared" si="411"/>
        <v>-45.160000000000004</v>
      </c>
      <c r="CU624" s="29">
        <f t="shared" si="412"/>
        <v>-45.160000000000004</v>
      </c>
      <c r="CV624" s="29">
        <f t="shared" si="413"/>
        <v>-45.160000000000004</v>
      </c>
      <c r="CW624" s="29">
        <f t="shared" si="414"/>
        <v>-45.160000000000004</v>
      </c>
      <c r="CX624" s="29">
        <f t="shared" si="415"/>
        <v>-45.160000000000004</v>
      </c>
      <c r="CY624" s="29">
        <f t="shared" si="416"/>
        <v>-45.160000000000004</v>
      </c>
      <c r="CZ624" s="29">
        <f t="shared" si="417"/>
        <v>-45.160000000000004</v>
      </c>
      <c r="DA624" s="29">
        <f t="shared" si="418"/>
        <v>-45.160000000000004</v>
      </c>
      <c r="DB624" s="29">
        <f t="shared" si="419"/>
        <v>-45.160000000000004</v>
      </c>
      <c r="DC624" s="29">
        <f t="shared" si="420"/>
        <v>-45.160000000000004</v>
      </c>
    </row>
    <row r="625" spans="11:107" s="2" customFormat="1">
      <c r="K625" s="17" t="s">
        <v>77</v>
      </c>
      <c r="L625" s="17" t="s">
        <v>657</v>
      </c>
      <c r="M625" s="17" t="s">
        <v>20</v>
      </c>
      <c r="N625" s="2" t="str">
        <f t="shared" si="425"/>
        <v>JD8BF43282AA</v>
      </c>
      <c r="O625" s="2" t="str">
        <f t="shared" si="424"/>
        <v>AA</v>
      </c>
      <c r="P625" s="2" t="str">
        <f t="shared" si="426"/>
        <v>JD8B-F43282-AA</v>
      </c>
      <c r="Q625" s="2" t="s">
        <v>3305</v>
      </c>
      <c r="R625" s="2" t="s">
        <v>3306</v>
      </c>
      <c r="S625" s="2" t="s">
        <v>3080</v>
      </c>
      <c r="T625" s="2">
        <v>1</v>
      </c>
      <c r="U625" s="2">
        <v>1</v>
      </c>
      <c r="V625" s="2">
        <v>1</v>
      </c>
      <c r="W625" s="2">
        <v>1</v>
      </c>
      <c r="X625" s="2">
        <v>1</v>
      </c>
      <c r="Y625" s="2">
        <v>1</v>
      </c>
      <c r="Z625" s="2">
        <v>1</v>
      </c>
      <c r="AA625" s="2">
        <v>1</v>
      </c>
      <c r="AB625" s="2">
        <v>1</v>
      </c>
      <c r="AC625" s="2">
        <v>1</v>
      </c>
      <c r="AD625" s="2">
        <v>1</v>
      </c>
      <c r="AE625" s="2">
        <v>1</v>
      </c>
      <c r="AF625" s="2">
        <v>1</v>
      </c>
      <c r="AL625" s="2">
        <f t="shared" si="390"/>
        <v>1</v>
      </c>
      <c r="AM625" s="16" t="s">
        <v>1938</v>
      </c>
      <c r="AN625" s="59" t="s">
        <v>1939</v>
      </c>
      <c r="AO625" s="16" t="s">
        <v>1940</v>
      </c>
      <c r="AP625" s="2" t="str">
        <f t="shared" si="393"/>
        <v>JD8B-F43282 -AA</v>
      </c>
      <c r="AQ625" s="2" t="s">
        <v>1747</v>
      </c>
      <c r="AR625" s="2" t="s">
        <v>1754</v>
      </c>
      <c r="AS625" s="2">
        <v>0</v>
      </c>
      <c r="AT625" s="2" t="s">
        <v>2160</v>
      </c>
      <c r="AU625" s="2" t="s">
        <v>2591</v>
      </c>
      <c r="AV625" s="2" t="s">
        <v>2592</v>
      </c>
      <c r="AW625" s="2">
        <v>0</v>
      </c>
      <c r="AX625" s="2">
        <v>0</v>
      </c>
      <c r="AY625" s="2" t="s">
        <v>2108</v>
      </c>
      <c r="AZ625" s="2" t="s">
        <v>2124</v>
      </c>
      <c r="BA625" s="2" t="s">
        <v>2073</v>
      </c>
      <c r="BB625" s="29">
        <v>-37.06</v>
      </c>
      <c r="BC625" s="29">
        <v>-1.19</v>
      </c>
      <c r="BD625" s="29">
        <v>-2</v>
      </c>
      <c r="BE625" s="29">
        <v>0</v>
      </c>
      <c r="BF625" s="29">
        <v>0</v>
      </c>
      <c r="BG625" s="29">
        <v>-40.25</v>
      </c>
      <c r="BH625" s="29">
        <f t="shared" si="388"/>
        <v>0</v>
      </c>
      <c r="BI625" s="29">
        <f t="shared" si="389"/>
        <v>0</v>
      </c>
      <c r="BJ625" s="29">
        <f t="shared" si="394"/>
        <v>-40.25</v>
      </c>
      <c r="BK625" s="29">
        <f>BJ625/INDEX('EX-Rate'!A:I,MATCH('TT BoM '!BL625,'EX-Rate'!B:B,0),COLUMN('EX-Rate'!E:E))</f>
        <v>-5.8121300427606997</v>
      </c>
      <c r="BL625" s="2" t="s">
        <v>2109</v>
      </c>
      <c r="BM625" s="2" t="str">
        <f t="shared" si="422"/>
        <v>LP</v>
      </c>
      <c r="BN625" s="2" t="s">
        <v>2593</v>
      </c>
      <c r="BO625" s="2" t="s">
        <v>2594</v>
      </c>
      <c r="BQ625" s="29">
        <v>-200000</v>
      </c>
      <c r="BR625" s="29">
        <v>-200000</v>
      </c>
      <c r="BS625" s="29"/>
      <c r="BT625" s="29">
        <v>0</v>
      </c>
      <c r="BU625" s="29">
        <v>0</v>
      </c>
      <c r="BV625" s="29">
        <v>0</v>
      </c>
      <c r="CC625" s="29">
        <f t="shared" si="395"/>
        <v>-5.8121300427606997</v>
      </c>
      <c r="CD625" s="29">
        <f t="shared" si="396"/>
        <v>-5.8121300427606997</v>
      </c>
      <c r="CE625" s="29">
        <f t="shared" si="397"/>
        <v>-5.8121300427606997</v>
      </c>
      <c r="CF625" s="29">
        <f t="shared" si="398"/>
        <v>-5.8121300427606997</v>
      </c>
      <c r="CG625" s="29">
        <f t="shared" si="399"/>
        <v>-5.8121300427606997</v>
      </c>
      <c r="CH625" s="29">
        <f t="shared" si="400"/>
        <v>-5.8121300427606997</v>
      </c>
      <c r="CI625" s="29">
        <f t="shared" si="401"/>
        <v>-5.8121300427606997</v>
      </c>
      <c r="CJ625" s="29">
        <f t="shared" si="402"/>
        <v>-5.8121300427606997</v>
      </c>
      <c r="CK625" s="29">
        <f t="shared" si="403"/>
        <v>-5.8121300427606997</v>
      </c>
      <c r="CL625" s="29">
        <f t="shared" si="404"/>
        <v>-5.8121300427606997</v>
      </c>
      <c r="CM625" s="29">
        <f t="shared" si="405"/>
        <v>-5.8121300427606997</v>
      </c>
      <c r="CN625" s="29">
        <f t="shared" si="406"/>
        <v>-5.8121300427606997</v>
      </c>
      <c r="CO625" s="29">
        <f t="shared" si="407"/>
        <v>-5.8121300427606997</v>
      </c>
      <c r="CQ625" s="29">
        <f t="shared" si="408"/>
        <v>-40.25</v>
      </c>
      <c r="CR625" s="29">
        <f t="shared" si="409"/>
        <v>-40.25</v>
      </c>
      <c r="CS625" s="29">
        <f t="shared" si="410"/>
        <v>-40.25</v>
      </c>
      <c r="CT625" s="29">
        <f t="shared" si="411"/>
        <v>-40.25</v>
      </c>
      <c r="CU625" s="29">
        <f t="shared" si="412"/>
        <v>-40.25</v>
      </c>
      <c r="CV625" s="29">
        <f t="shared" si="413"/>
        <v>-40.25</v>
      </c>
      <c r="CW625" s="29">
        <f t="shared" si="414"/>
        <v>-40.25</v>
      </c>
      <c r="CX625" s="29">
        <f t="shared" si="415"/>
        <v>-40.25</v>
      </c>
      <c r="CY625" s="29">
        <f t="shared" si="416"/>
        <v>-40.25</v>
      </c>
      <c r="CZ625" s="29">
        <f t="shared" si="417"/>
        <v>-40.25</v>
      </c>
      <c r="DA625" s="29">
        <f t="shared" si="418"/>
        <v>-40.25</v>
      </c>
      <c r="DB625" s="29">
        <f t="shared" si="419"/>
        <v>-40.25</v>
      </c>
      <c r="DC625" s="29">
        <f t="shared" si="420"/>
        <v>-40.25</v>
      </c>
    </row>
    <row r="626" spans="11:107" s="2" customFormat="1">
      <c r="K626" s="17" t="s">
        <v>77</v>
      </c>
      <c r="L626" s="17" t="s">
        <v>658</v>
      </c>
      <c r="M626" s="17" t="s">
        <v>45</v>
      </c>
      <c r="N626" s="2" t="str">
        <f t="shared" si="425"/>
        <v>JD8BF44858AC</v>
      </c>
      <c r="O626" s="2" t="str">
        <f t="shared" si="424"/>
        <v>AC</v>
      </c>
      <c r="P626" s="2" t="str">
        <f t="shared" si="426"/>
        <v>JD8B-F44858-AC</v>
      </c>
      <c r="Q626" s="2" t="s">
        <v>3305</v>
      </c>
      <c r="R626" s="2" t="s">
        <v>3306</v>
      </c>
      <c r="S626" s="2" t="s">
        <v>2589</v>
      </c>
      <c r="T626" s="2">
        <v>1</v>
      </c>
      <c r="U626" s="2">
        <v>1</v>
      </c>
      <c r="V626" s="2">
        <v>1</v>
      </c>
      <c r="W626" s="2">
        <v>1</v>
      </c>
      <c r="X626" s="2">
        <v>1</v>
      </c>
      <c r="Y626" s="2">
        <v>1</v>
      </c>
      <c r="Z626" s="2">
        <v>1</v>
      </c>
      <c r="AA626" s="2">
        <v>1</v>
      </c>
      <c r="AB626" s="2">
        <v>1</v>
      </c>
      <c r="AC626" s="2">
        <v>1</v>
      </c>
      <c r="AD626" s="2">
        <v>1</v>
      </c>
      <c r="AE626" s="2">
        <v>1</v>
      </c>
      <c r="AF626" s="2">
        <v>1</v>
      </c>
      <c r="AL626" s="2">
        <f t="shared" si="390"/>
        <v>1</v>
      </c>
      <c r="AM626" s="2" t="str">
        <f t="shared" si="391"/>
        <v>JD8B</v>
      </c>
      <c r="AN626" s="2" t="str">
        <f t="shared" si="392"/>
        <v>F44858</v>
      </c>
      <c r="AO626" s="2" t="str">
        <f t="shared" si="427"/>
        <v>AC</v>
      </c>
      <c r="AP626" s="2" t="str">
        <f t="shared" si="393"/>
        <v>JD8B-F44858-AC</v>
      </c>
      <c r="AQ626" s="2" t="s">
        <v>1672</v>
      </c>
      <c r="AR626" s="2" t="s">
        <v>1673</v>
      </c>
      <c r="AS626" s="2" t="s">
        <v>2164</v>
      </c>
      <c r="AT626" s="2" t="s">
        <v>2165</v>
      </c>
      <c r="AU626" s="2" t="s">
        <v>2584</v>
      </c>
      <c r="AV626" s="2" t="s">
        <v>2585</v>
      </c>
      <c r="AW626" s="2" t="s">
        <v>2586</v>
      </c>
      <c r="AX626" s="2" t="s">
        <v>2595</v>
      </c>
      <c r="AY626" s="2" t="s">
        <v>2108</v>
      </c>
      <c r="AZ626" s="2" t="s">
        <v>2124</v>
      </c>
      <c r="BA626" s="2" t="s">
        <v>2073</v>
      </c>
      <c r="BB626" s="29">
        <v>-1.1200000000000001</v>
      </c>
      <c r="BC626" s="29">
        <v>-0.11</v>
      </c>
      <c r="BD626" s="29">
        <v>-0.03</v>
      </c>
      <c r="BE626" s="29">
        <v>0</v>
      </c>
      <c r="BF626" s="29">
        <v>0</v>
      </c>
      <c r="BG626" s="29">
        <v>-1.2600000000000002</v>
      </c>
      <c r="BH626" s="29">
        <f t="shared" si="388"/>
        <v>0</v>
      </c>
      <c r="BI626" s="29">
        <f t="shared" si="389"/>
        <v>0</v>
      </c>
      <c r="BJ626" s="29">
        <f t="shared" si="394"/>
        <v>-1.2600000000000002</v>
      </c>
      <c r="BK626" s="29">
        <f>BJ626/INDEX('EX-Rate'!A:I,MATCH('TT BoM '!BL626,'EX-Rate'!B:B,0),COLUMN('EX-Rate'!E:E))</f>
        <v>-0.18194494046903065</v>
      </c>
      <c r="BL626" s="2" t="s">
        <v>2109</v>
      </c>
      <c r="BM626" s="2" t="str">
        <f t="shared" si="422"/>
        <v>LP</v>
      </c>
      <c r="BN626" s="2" t="s">
        <v>2588</v>
      </c>
      <c r="BO626" s="2" t="s">
        <v>2589</v>
      </c>
      <c r="BQ626" s="29">
        <v>-72373</v>
      </c>
      <c r="BR626" s="29">
        <v>-72373</v>
      </c>
      <c r="BS626" s="29"/>
      <c r="BT626" s="29">
        <v>0</v>
      </c>
      <c r="BU626" s="29">
        <v>0</v>
      </c>
      <c r="BV626" s="29">
        <v>0</v>
      </c>
      <c r="CC626" s="29">
        <f t="shared" si="395"/>
        <v>-0.18194494046903065</v>
      </c>
      <c r="CD626" s="29">
        <f t="shared" si="396"/>
        <v>-0.18194494046903065</v>
      </c>
      <c r="CE626" s="29">
        <f t="shared" si="397"/>
        <v>-0.18194494046903065</v>
      </c>
      <c r="CF626" s="29">
        <f t="shared" si="398"/>
        <v>-0.18194494046903065</v>
      </c>
      <c r="CG626" s="29">
        <f t="shared" si="399"/>
        <v>-0.18194494046903065</v>
      </c>
      <c r="CH626" s="29">
        <f t="shared" si="400"/>
        <v>-0.18194494046903065</v>
      </c>
      <c r="CI626" s="29">
        <f t="shared" si="401"/>
        <v>-0.18194494046903065</v>
      </c>
      <c r="CJ626" s="29">
        <f t="shared" si="402"/>
        <v>-0.18194494046903065</v>
      </c>
      <c r="CK626" s="29">
        <f t="shared" si="403"/>
        <v>-0.18194494046903065</v>
      </c>
      <c r="CL626" s="29">
        <f t="shared" si="404"/>
        <v>-0.18194494046903065</v>
      </c>
      <c r="CM626" s="29">
        <f t="shared" si="405"/>
        <v>-0.18194494046903065</v>
      </c>
      <c r="CN626" s="29">
        <f t="shared" si="406"/>
        <v>-0.18194494046903065</v>
      </c>
      <c r="CO626" s="29">
        <f t="shared" si="407"/>
        <v>-0.18194494046903065</v>
      </c>
      <c r="CQ626" s="29">
        <f t="shared" si="408"/>
        <v>-1.2600000000000002</v>
      </c>
      <c r="CR626" s="29">
        <f t="shared" si="409"/>
        <v>-1.2600000000000002</v>
      </c>
      <c r="CS626" s="29">
        <f t="shared" si="410"/>
        <v>-1.2600000000000002</v>
      </c>
      <c r="CT626" s="29">
        <f t="shared" si="411"/>
        <v>-1.2600000000000002</v>
      </c>
      <c r="CU626" s="29">
        <f t="shared" si="412"/>
        <v>-1.2600000000000002</v>
      </c>
      <c r="CV626" s="29">
        <f t="shared" si="413"/>
        <v>-1.2600000000000002</v>
      </c>
      <c r="CW626" s="29">
        <f t="shared" si="414"/>
        <v>-1.2600000000000002</v>
      </c>
      <c r="CX626" s="29">
        <f t="shared" si="415"/>
        <v>-1.2600000000000002</v>
      </c>
      <c r="CY626" s="29">
        <f t="shared" si="416"/>
        <v>-1.2600000000000002</v>
      </c>
      <c r="CZ626" s="29">
        <f t="shared" si="417"/>
        <v>-1.2600000000000002</v>
      </c>
      <c r="DA626" s="29">
        <f t="shared" si="418"/>
        <v>-1.2600000000000002</v>
      </c>
      <c r="DB626" s="29">
        <f t="shared" si="419"/>
        <v>-1.2600000000000002</v>
      </c>
      <c r="DC626" s="29">
        <f t="shared" si="420"/>
        <v>-1.2600000000000002</v>
      </c>
    </row>
    <row r="627" spans="11:107" s="2" customFormat="1">
      <c r="K627" s="17" t="s">
        <v>77</v>
      </c>
      <c r="L627" s="17" t="s">
        <v>659</v>
      </c>
      <c r="M627" s="17" t="s">
        <v>56</v>
      </c>
      <c r="N627" s="2" t="str">
        <f t="shared" si="425"/>
        <v>JD8BF44890AB</v>
      </c>
      <c r="O627" s="2" t="str">
        <f t="shared" si="424"/>
        <v>AB</v>
      </c>
      <c r="P627" s="2" t="str">
        <f t="shared" si="426"/>
        <v>JD8B-F44890-AB</v>
      </c>
      <c r="Q627" s="2" t="s">
        <v>3305</v>
      </c>
      <c r="R627" s="2" t="s">
        <v>3306</v>
      </c>
      <c r="S627" s="2" t="s">
        <v>2589</v>
      </c>
      <c r="T627" s="2">
        <v>1</v>
      </c>
      <c r="U627" s="2">
        <v>1</v>
      </c>
      <c r="V627" s="2">
        <v>1</v>
      </c>
      <c r="W627" s="2">
        <v>1</v>
      </c>
      <c r="X627" s="2">
        <v>1</v>
      </c>
      <c r="Y627" s="2">
        <v>1</v>
      </c>
      <c r="Z627" s="2">
        <v>1</v>
      </c>
      <c r="AA627" s="2">
        <v>1</v>
      </c>
      <c r="AB627" s="2">
        <v>1</v>
      </c>
      <c r="AC627" s="2">
        <v>1</v>
      </c>
      <c r="AD627" s="2">
        <v>1</v>
      </c>
      <c r="AE627" s="2">
        <v>1</v>
      </c>
      <c r="AF627" s="2">
        <v>1</v>
      </c>
      <c r="AL627" s="2">
        <f t="shared" si="390"/>
        <v>1</v>
      </c>
      <c r="AM627" s="2" t="str">
        <f t="shared" si="391"/>
        <v>JD8B</v>
      </c>
      <c r="AN627" s="2" t="str">
        <f t="shared" si="392"/>
        <v>F44890</v>
      </c>
      <c r="AO627" s="2" t="str">
        <f t="shared" si="427"/>
        <v>AB</v>
      </c>
      <c r="AP627" s="2" t="str">
        <f t="shared" si="393"/>
        <v>JD8B-F44890-AB</v>
      </c>
      <c r="AQ627" s="2" t="s">
        <v>1672</v>
      </c>
      <c r="AR627" s="2" t="s">
        <v>1673</v>
      </c>
      <c r="AS627" s="2" t="s">
        <v>2164</v>
      </c>
      <c r="AT627" s="2" t="s">
        <v>2165</v>
      </c>
      <c r="AU627" s="2" t="s">
        <v>2584</v>
      </c>
      <c r="AV627" s="2" t="s">
        <v>2585</v>
      </c>
      <c r="AW627" s="2" t="s">
        <v>2586</v>
      </c>
      <c r="AX627" s="2" t="s">
        <v>2595</v>
      </c>
      <c r="AY627" s="2" t="s">
        <v>2108</v>
      </c>
      <c r="AZ627" s="2" t="s">
        <v>2124</v>
      </c>
      <c r="BA627" s="2" t="s">
        <v>2073</v>
      </c>
      <c r="BB627" s="29">
        <v>-7.97</v>
      </c>
      <c r="BC627" s="29">
        <v>-0.74299999999999999</v>
      </c>
      <c r="BD627" s="29">
        <v>-0.42199999999999999</v>
      </c>
      <c r="BE627" s="29">
        <v>0</v>
      </c>
      <c r="BF627" s="29">
        <v>0</v>
      </c>
      <c r="BG627" s="29">
        <v>-9.1349999999999998</v>
      </c>
      <c r="BH627" s="29">
        <f t="shared" si="388"/>
        <v>0</v>
      </c>
      <c r="BI627" s="29">
        <f t="shared" si="389"/>
        <v>0</v>
      </c>
      <c r="BJ627" s="29">
        <f t="shared" si="394"/>
        <v>-9.1349999999999998</v>
      </c>
      <c r="BK627" s="29">
        <f>BJ627/INDEX('EX-Rate'!A:I,MATCH('TT BoM '!BL627,'EX-Rate'!B:B,0),COLUMN('EX-Rate'!E:E))</f>
        <v>-1.3191008184004718</v>
      </c>
      <c r="BL627" s="2" t="s">
        <v>2109</v>
      </c>
      <c r="BM627" s="2" t="str">
        <f t="shared" si="422"/>
        <v>LP</v>
      </c>
      <c r="BN627" s="2" t="s">
        <v>2588</v>
      </c>
      <c r="BO627" s="2" t="s">
        <v>2589</v>
      </c>
      <c r="BQ627" s="29">
        <v>-33710</v>
      </c>
      <c r="BR627" s="29">
        <v>-33710</v>
      </c>
      <c r="BS627" s="29"/>
      <c r="BT627" s="29">
        <v>0</v>
      </c>
      <c r="BU627" s="29">
        <v>0</v>
      </c>
      <c r="BV627" s="29">
        <v>0</v>
      </c>
      <c r="CC627" s="29">
        <f t="shared" si="395"/>
        <v>-1.3191008184004718</v>
      </c>
      <c r="CD627" s="29">
        <f t="shared" si="396"/>
        <v>-1.3191008184004718</v>
      </c>
      <c r="CE627" s="29">
        <f t="shared" si="397"/>
        <v>-1.3191008184004718</v>
      </c>
      <c r="CF627" s="29">
        <f t="shared" si="398"/>
        <v>-1.3191008184004718</v>
      </c>
      <c r="CG627" s="29">
        <f t="shared" si="399"/>
        <v>-1.3191008184004718</v>
      </c>
      <c r="CH627" s="29">
        <f t="shared" si="400"/>
        <v>-1.3191008184004718</v>
      </c>
      <c r="CI627" s="29">
        <f t="shared" si="401"/>
        <v>-1.3191008184004718</v>
      </c>
      <c r="CJ627" s="29">
        <f t="shared" si="402"/>
        <v>-1.3191008184004718</v>
      </c>
      <c r="CK627" s="29">
        <f t="shared" si="403"/>
        <v>-1.3191008184004718</v>
      </c>
      <c r="CL627" s="29">
        <f t="shared" si="404"/>
        <v>-1.3191008184004718</v>
      </c>
      <c r="CM627" s="29">
        <f t="shared" si="405"/>
        <v>-1.3191008184004718</v>
      </c>
      <c r="CN627" s="29">
        <f t="shared" si="406"/>
        <v>-1.3191008184004718</v>
      </c>
      <c r="CO627" s="29">
        <f t="shared" si="407"/>
        <v>-1.3191008184004718</v>
      </c>
      <c r="CQ627" s="29">
        <f t="shared" si="408"/>
        <v>-9.1349999999999998</v>
      </c>
      <c r="CR627" s="29">
        <f t="shared" si="409"/>
        <v>-9.1349999999999998</v>
      </c>
      <c r="CS627" s="29">
        <f t="shared" si="410"/>
        <v>-9.1349999999999998</v>
      </c>
      <c r="CT627" s="29">
        <f t="shared" si="411"/>
        <v>-9.1349999999999998</v>
      </c>
      <c r="CU627" s="29">
        <f t="shared" si="412"/>
        <v>-9.1349999999999998</v>
      </c>
      <c r="CV627" s="29">
        <f t="shared" si="413"/>
        <v>-9.1349999999999998</v>
      </c>
      <c r="CW627" s="29">
        <f t="shared" si="414"/>
        <v>-9.1349999999999998</v>
      </c>
      <c r="CX627" s="29">
        <f t="shared" si="415"/>
        <v>-9.1349999999999998</v>
      </c>
      <c r="CY627" s="29">
        <f t="shared" si="416"/>
        <v>-9.1349999999999998</v>
      </c>
      <c r="CZ627" s="29">
        <f t="shared" si="417"/>
        <v>-9.1349999999999998</v>
      </c>
      <c r="DA627" s="29">
        <f t="shared" si="418"/>
        <v>-9.1349999999999998</v>
      </c>
      <c r="DB627" s="29">
        <f t="shared" si="419"/>
        <v>-9.1349999999999998</v>
      </c>
      <c r="DC627" s="29">
        <f t="shared" si="420"/>
        <v>-9.1349999999999998</v>
      </c>
    </row>
    <row r="628" spans="11:107" s="2" customFormat="1">
      <c r="K628" s="17" t="s">
        <v>77</v>
      </c>
      <c r="L628" s="17" t="s">
        <v>660</v>
      </c>
      <c r="M628" s="17" t="s">
        <v>56</v>
      </c>
      <c r="N628" s="2" t="str">
        <f t="shared" si="425"/>
        <v>JD8BF44891AB</v>
      </c>
      <c r="O628" s="2" t="str">
        <f t="shared" si="424"/>
        <v>AB</v>
      </c>
      <c r="P628" s="2" t="str">
        <f t="shared" si="426"/>
        <v>JD8B-F44891-AB</v>
      </c>
      <c r="Q628" s="2" t="s">
        <v>3305</v>
      </c>
      <c r="R628" s="2" t="s">
        <v>3306</v>
      </c>
      <c r="S628" s="2" t="s">
        <v>2589</v>
      </c>
      <c r="T628" s="2">
        <v>1</v>
      </c>
      <c r="U628" s="2">
        <v>1</v>
      </c>
      <c r="V628" s="2">
        <v>1</v>
      </c>
      <c r="W628" s="2">
        <v>1</v>
      </c>
      <c r="X628" s="2">
        <v>1</v>
      </c>
      <c r="Y628" s="2">
        <v>1</v>
      </c>
      <c r="Z628" s="2">
        <v>1</v>
      </c>
      <c r="AA628" s="2">
        <v>1</v>
      </c>
      <c r="AB628" s="2">
        <v>1</v>
      </c>
      <c r="AC628" s="2">
        <v>1</v>
      </c>
      <c r="AD628" s="2">
        <v>1</v>
      </c>
      <c r="AE628" s="2">
        <v>1</v>
      </c>
      <c r="AF628" s="2">
        <v>1</v>
      </c>
      <c r="AL628" s="2">
        <f t="shared" si="390"/>
        <v>1</v>
      </c>
      <c r="AM628" s="2" t="str">
        <f t="shared" si="391"/>
        <v>JD8B</v>
      </c>
      <c r="AN628" s="2" t="str">
        <f t="shared" si="392"/>
        <v>F44891</v>
      </c>
      <c r="AO628" s="2" t="str">
        <f t="shared" si="427"/>
        <v>AB</v>
      </c>
      <c r="AP628" s="2" t="str">
        <f t="shared" si="393"/>
        <v>JD8B-F44891-AB</v>
      </c>
      <c r="AQ628" s="2" t="s">
        <v>1672</v>
      </c>
      <c r="AR628" s="2" t="s">
        <v>1673</v>
      </c>
      <c r="AS628" s="2" t="s">
        <v>2164</v>
      </c>
      <c r="AT628" s="2" t="s">
        <v>2165</v>
      </c>
      <c r="AU628" s="2" t="s">
        <v>2584</v>
      </c>
      <c r="AV628" s="2" t="s">
        <v>2585</v>
      </c>
      <c r="AW628" s="2" t="s">
        <v>2586</v>
      </c>
      <c r="AX628" s="2" t="s">
        <v>2596</v>
      </c>
      <c r="AY628" s="2" t="s">
        <v>2108</v>
      </c>
      <c r="AZ628" s="2" t="s">
        <v>2124</v>
      </c>
      <c r="BA628" s="2" t="s">
        <v>2073</v>
      </c>
      <c r="BB628" s="29">
        <v>-7.97</v>
      </c>
      <c r="BC628" s="29">
        <v>-0.74299999999999999</v>
      </c>
      <c r="BD628" s="29">
        <v>-0.42199999999999999</v>
      </c>
      <c r="BE628" s="29">
        <v>0</v>
      </c>
      <c r="BF628" s="29">
        <v>0</v>
      </c>
      <c r="BG628" s="29">
        <v>-9.1349999999999998</v>
      </c>
      <c r="BH628" s="29">
        <f t="shared" si="388"/>
        <v>0</v>
      </c>
      <c r="BI628" s="29">
        <f t="shared" si="389"/>
        <v>0</v>
      </c>
      <c r="BJ628" s="29">
        <f t="shared" si="394"/>
        <v>-9.1349999999999998</v>
      </c>
      <c r="BK628" s="29">
        <f>BJ628/INDEX('EX-Rate'!A:I,MATCH('TT BoM '!BL628,'EX-Rate'!B:B,0),COLUMN('EX-Rate'!E:E))</f>
        <v>-1.3191008184004718</v>
      </c>
      <c r="BL628" s="2" t="s">
        <v>2109</v>
      </c>
      <c r="BM628" s="2" t="str">
        <f t="shared" si="422"/>
        <v>LP</v>
      </c>
      <c r="BN628" s="2" t="s">
        <v>2588</v>
      </c>
      <c r="BO628" s="2" t="s">
        <v>2589</v>
      </c>
      <c r="BQ628" s="29">
        <v>-33710</v>
      </c>
      <c r="BR628" s="29">
        <v>-33710</v>
      </c>
      <c r="BS628" s="29"/>
      <c r="BT628" s="29">
        <v>0</v>
      </c>
      <c r="BU628" s="29">
        <v>0</v>
      </c>
      <c r="BV628" s="29">
        <v>0</v>
      </c>
      <c r="CC628" s="29">
        <f t="shared" si="395"/>
        <v>-1.3191008184004718</v>
      </c>
      <c r="CD628" s="29">
        <f t="shared" si="396"/>
        <v>-1.3191008184004718</v>
      </c>
      <c r="CE628" s="29">
        <f t="shared" si="397"/>
        <v>-1.3191008184004718</v>
      </c>
      <c r="CF628" s="29">
        <f t="shared" si="398"/>
        <v>-1.3191008184004718</v>
      </c>
      <c r="CG628" s="29">
        <f t="shared" si="399"/>
        <v>-1.3191008184004718</v>
      </c>
      <c r="CH628" s="29">
        <f t="shared" si="400"/>
        <v>-1.3191008184004718</v>
      </c>
      <c r="CI628" s="29">
        <f t="shared" si="401"/>
        <v>-1.3191008184004718</v>
      </c>
      <c r="CJ628" s="29">
        <f t="shared" si="402"/>
        <v>-1.3191008184004718</v>
      </c>
      <c r="CK628" s="29">
        <f t="shared" si="403"/>
        <v>-1.3191008184004718</v>
      </c>
      <c r="CL628" s="29">
        <f t="shared" si="404"/>
        <v>-1.3191008184004718</v>
      </c>
      <c r="CM628" s="29">
        <f t="shared" si="405"/>
        <v>-1.3191008184004718</v>
      </c>
      <c r="CN628" s="29">
        <f t="shared" si="406"/>
        <v>-1.3191008184004718</v>
      </c>
      <c r="CO628" s="29">
        <f t="shared" si="407"/>
        <v>-1.3191008184004718</v>
      </c>
      <c r="CQ628" s="29">
        <f t="shared" si="408"/>
        <v>-9.1349999999999998</v>
      </c>
      <c r="CR628" s="29">
        <f t="shared" si="409"/>
        <v>-9.1349999999999998</v>
      </c>
      <c r="CS628" s="29">
        <f t="shared" si="410"/>
        <v>-9.1349999999999998</v>
      </c>
      <c r="CT628" s="29">
        <f t="shared" si="411"/>
        <v>-9.1349999999999998</v>
      </c>
      <c r="CU628" s="29">
        <f t="shared" si="412"/>
        <v>-9.1349999999999998</v>
      </c>
      <c r="CV628" s="29">
        <f t="shared" si="413"/>
        <v>-9.1349999999999998</v>
      </c>
      <c r="CW628" s="29">
        <f t="shared" si="414"/>
        <v>-9.1349999999999998</v>
      </c>
      <c r="CX628" s="29">
        <f t="shared" si="415"/>
        <v>-9.1349999999999998</v>
      </c>
      <c r="CY628" s="29">
        <f t="shared" si="416"/>
        <v>-9.1349999999999998</v>
      </c>
      <c r="CZ628" s="29">
        <f t="shared" si="417"/>
        <v>-9.1349999999999998</v>
      </c>
      <c r="DA628" s="29">
        <f t="shared" si="418"/>
        <v>-9.1349999999999998</v>
      </c>
      <c r="DB628" s="29">
        <f t="shared" si="419"/>
        <v>-9.1349999999999998</v>
      </c>
      <c r="DC628" s="29">
        <f t="shared" si="420"/>
        <v>-9.1349999999999998</v>
      </c>
    </row>
    <row r="629" spans="11:107" s="2" customFormat="1">
      <c r="K629" s="17" t="s">
        <v>77</v>
      </c>
      <c r="L629" s="17" t="s">
        <v>661</v>
      </c>
      <c r="M629" s="17" t="s">
        <v>20</v>
      </c>
      <c r="N629" s="2" t="str">
        <f t="shared" si="425"/>
        <v>JD8BF45046AA</v>
      </c>
      <c r="O629" s="2" t="str">
        <f t="shared" si="424"/>
        <v>AA</v>
      </c>
      <c r="P629" s="2" t="str">
        <f t="shared" si="426"/>
        <v>JD8B-F45046-AA</v>
      </c>
      <c r="Q629" s="2" t="s">
        <v>3307</v>
      </c>
      <c r="R629" s="2" t="s">
        <v>3306</v>
      </c>
      <c r="S629" s="2" t="s">
        <v>2480</v>
      </c>
      <c r="T629" s="2">
        <v>1</v>
      </c>
      <c r="U629" s="2">
        <v>1</v>
      </c>
      <c r="V629" s="2">
        <v>1</v>
      </c>
      <c r="W629" s="2">
        <v>1</v>
      </c>
      <c r="X629" s="2">
        <v>1</v>
      </c>
      <c r="Y629" s="2">
        <v>1</v>
      </c>
      <c r="Z629" s="2">
        <v>1</v>
      </c>
      <c r="AA629" s="2">
        <v>1</v>
      </c>
      <c r="AB629" s="2">
        <v>1</v>
      </c>
      <c r="AC629" s="2">
        <v>1</v>
      </c>
      <c r="AD629" s="2">
        <v>1</v>
      </c>
      <c r="AE629" s="2">
        <v>1</v>
      </c>
      <c r="AF629" s="2">
        <v>1</v>
      </c>
      <c r="AL629" s="2">
        <f t="shared" si="390"/>
        <v>1</v>
      </c>
      <c r="AM629" s="2" t="str">
        <f t="shared" si="391"/>
        <v>JD8B</v>
      </c>
      <c r="AN629" s="2" t="str">
        <f t="shared" si="392"/>
        <v>F45046</v>
      </c>
      <c r="AO629" s="2" t="str">
        <f t="shared" si="427"/>
        <v>AA</v>
      </c>
      <c r="AP629" s="2" t="str">
        <f t="shared" si="393"/>
        <v>JD8B-F45046-AA</v>
      </c>
      <c r="AQ629" s="2" t="s">
        <v>1672</v>
      </c>
      <c r="AR629" s="2" t="s">
        <v>1673</v>
      </c>
      <c r="AS629" s="2" t="s">
        <v>2306</v>
      </c>
      <c r="AT629" s="2" t="s">
        <v>2165</v>
      </c>
      <c r="AU629" s="2" t="s">
        <v>2597</v>
      </c>
      <c r="AV629" s="2" t="s">
        <v>2598</v>
      </c>
      <c r="AW629" s="2" t="s">
        <v>2599</v>
      </c>
      <c r="AX629" s="2" t="s">
        <v>2598</v>
      </c>
      <c r="AY629" s="2" t="s">
        <v>2138</v>
      </c>
      <c r="AZ629" s="2" t="s">
        <v>3427</v>
      </c>
      <c r="BA629" s="2" t="s">
        <v>2073</v>
      </c>
      <c r="BB629" s="29">
        <v>-4.1302000000000003</v>
      </c>
      <c r="BC629" s="29">
        <v>-3.5999999999999997E-2</v>
      </c>
      <c r="BD629" s="29">
        <v>-3.5999999999999997E-2</v>
      </c>
      <c r="BE629" s="29">
        <v>0</v>
      </c>
      <c r="BF629" s="29">
        <v>0</v>
      </c>
      <c r="BG629" s="29">
        <v>-4.2021999999999995</v>
      </c>
      <c r="BH629" s="29">
        <f t="shared" si="388"/>
        <v>0</v>
      </c>
      <c r="BI629" s="29">
        <f t="shared" si="389"/>
        <v>0</v>
      </c>
      <c r="BJ629" s="29">
        <f t="shared" si="394"/>
        <v>-4.2021999999999995</v>
      </c>
      <c r="BK629" s="29">
        <f>BJ629/INDEX('EX-Rate'!A:I,MATCH('TT BoM '!BL629,'EX-Rate'!B:B,0),COLUMN('EX-Rate'!E:E))</f>
        <v>-0.60680081653885742</v>
      </c>
      <c r="BL629" s="2" t="s">
        <v>2109</v>
      </c>
      <c r="BM629" s="2" t="str">
        <f t="shared" si="422"/>
        <v>LP</v>
      </c>
      <c r="BN629" s="2" t="s">
        <v>2479</v>
      </c>
      <c r="BO629" s="2" t="s">
        <v>2312</v>
      </c>
      <c r="BQ629" s="29">
        <v>-146616</v>
      </c>
      <c r="BR629" s="29">
        <v>-146616</v>
      </c>
      <c r="BS629" s="29"/>
      <c r="BT629" s="29">
        <v>0</v>
      </c>
      <c r="BU629" s="29">
        <v>0</v>
      </c>
      <c r="BV629" s="29">
        <v>0</v>
      </c>
      <c r="CC629" s="29">
        <f t="shared" si="395"/>
        <v>-0.60680081653885742</v>
      </c>
      <c r="CD629" s="29">
        <f t="shared" si="396"/>
        <v>-0.60680081653885742</v>
      </c>
      <c r="CE629" s="29">
        <f t="shared" si="397"/>
        <v>-0.60680081653885742</v>
      </c>
      <c r="CF629" s="29">
        <f t="shared" si="398"/>
        <v>-0.60680081653885742</v>
      </c>
      <c r="CG629" s="29">
        <f t="shared" si="399"/>
        <v>-0.60680081653885742</v>
      </c>
      <c r="CH629" s="29">
        <f t="shared" si="400"/>
        <v>-0.60680081653885742</v>
      </c>
      <c r="CI629" s="29">
        <f t="shared" si="401"/>
        <v>-0.60680081653885742</v>
      </c>
      <c r="CJ629" s="29">
        <f t="shared" si="402"/>
        <v>-0.60680081653885742</v>
      </c>
      <c r="CK629" s="29">
        <f t="shared" si="403"/>
        <v>-0.60680081653885742</v>
      </c>
      <c r="CL629" s="29">
        <f t="shared" si="404"/>
        <v>-0.60680081653885742</v>
      </c>
      <c r="CM629" s="29">
        <f t="shared" si="405"/>
        <v>-0.60680081653885742</v>
      </c>
      <c r="CN629" s="29">
        <f t="shared" si="406"/>
        <v>-0.60680081653885742</v>
      </c>
      <c r="CO629" s="29">
        <f t="shared" si="407"/>
        <v>-0.60680081653885742</v>
      </c>
      <c r="CQ629" s="29">
        <f t="shared" si="408"/>
        <v>-4.2021999999999995</v>
      </c>
      <c r="CR629" s="29">
        <f t="shared" si="409"/>
        <v>-4.2021999999999995</v>
      </c>
      <c r="CS629" s="29">
        <f t="shared" si="410"/>
        <v>-4.2021999999999995</v>
      </c>
      <c r="CT629" s="29">
        <f t="shared" si="411"/>
        <v>-4.2021999999999995</v>
      </c>
      <c r="CU629" s="29">
        <f t="shared" si="412"/>
        <v>-4.2021999999999995</v>
      </c>
      <c r="CV629" s="29">
        <f t="shared" si="413"/>
        <v>-4.2021999999999995</v>
      </c>
      <c r="CW629" s="29">
        <f t="shared" si="414"/>
        <v>-4.2021999999999995</v>
      </c>
      <c r="CX629" s="29">
        <f t="shared" si="415"/>
        <v>-4.2021999999999995</v>
      </c>
      <c r="CY629" s="29">
        <f t="shared" si="416"/>
        <v>-4.2021999999999995</v>
      </c>
      <c r="CZ629" s="29">
        <f t="shared" si="417"/>
        <v>-4.2021999999999995</v>
      </c>
      <c r="DA629" s="29">
        <f t="shared" si="418"/>
        <v>-4.2021999999999995</v>
      </c>
      <c r="DB629" s="29">
        <f t="shared" si="419"/>
        <v>-4.2021999999999995</v>
      </c>
      <c r="DC629" s="29">
        <f t="shared" si="420"/>
        <v>-4.2021999999999995</v>
      </c>
    </row>
    <row r="630" spans="11:107" s="2" customFormat="1">
      <c r="K630" s="17" t="s">
        <v>77</v>
      </c>
      <c r="L630" s="17" t="s">
        <v>662</v>
      </c>
      <c r="M630" s="17" t="s">
        <v>20</v>
      </c>
      <c r="N630" s="2" t="str">
        <f t="shared" si="425"/>
        <v>JD8BF45047AA</v>
      </c>
      <c r="O630" s="2" t="str">
        <f t="shared" si="424"/>
        <v>AA</v>
      </c>
      <c r="P630" s="2" t="str">
        <f t="shared" si="426"/>
        <v>JD8B-F45047-AA</v>
      </c>
      <c r="Q630" s="2" t="s">
        <v>3307</v>
      </c>
      <c r="R630" s="2" t="s">
        <v>3306</v>
      </c>
      <c r="S630" s="2" t="s">
        <v>2480</v>
      </c>
      <c r="T630" s="2">
        <v>1</v>
      </c>
      <c r="U630" s="2">
        <v>1</v>
      </c>
      <c r="V630" s="2">
        <v>1</v>
      </c>
      <c r="W630" s="2">
        <v>1</v>
      </c>
      <c r="X630" s="2">
        <v>1</v>
      </c>
      <c r="Y630" s="2">
        <v>1</v>
      </c>
      <c r="Z630" s="2">
        <v>1</v>
      </c>
      <c r="AA630" s="2">
        <v>1</v>
      </c>
      <c r="AB630" s="2">
        <v>1</v>
      </c>
      <c r="AC630" s="2">
        <v>1</v>
      </c>
      <c r="AD630" s="2">
        <v>1</v>
      </c>
      <c r="AE630" s="2">
        <v>1</v>
      </c>
      <c r="AF630" s="2">
        <v>1</v>
      </c>
      <c r="AL630" s="2">
        <f t="shared" si="390"/>
        <v>1</v>
      </c>
      <c r="AM630" s="2" t="str">
        <f t="shared" si="391"/>
        <v>JD8B</v>
      </c>
      <c r="AN630" s="2" t="str">
        <f t="shared" si="392"/>
        <v>F45047</v>
      </c>
      <c r="AO630" s="2" t="str">
        <f t="shared" si="427"/>
        <v>AA</v>
      </c>
      <c r="AP630" s="2" t="str">
        <f t="shared" si="393"/>
        <v>JD8B-F45047-AA</v>
      </c>
      <c r="AQ630" s="2" t="s">
        <v>1672</v>
      </c>
      <c r="AR630" s="2" t="s">
        <v>1673</v>
      </c>
      <c r="AS630" s="2" t="s">
        <v>2306</v>
      </c>
      <c r="AT630" s="2" t="s">
        <v>2165</v>
      </c>
      <c r="AU630" s="2" t="s">
        <v>2597</v>
      </c>
      <c r="AV630" s="2" t="s">
        <v>2598</v>
      </c>
      <c r="AW630" s="2" t="s">
        <v>2599</v>
      </c>
      <c r="AX630" s="2" t="s">
        <v>2598</v>
      </c>
      <c r="AY630" s="2" t="s">
        <v>2138</v>
      </c>
      <c r="AZ630" s="2" t="s">
        <v>3427</v>
      </c>
      <c r="BA630" s="2" t="s">
        <v>2073</v>
      </c>
      <c r="BB630" s="29">
        <v>-4.1302000000000003</v>
      </c>
      <c r="BC630" s="29">
        <v>-3.5999999999999997E-2</v>
      </c>
      <c r="BD630" s="29">
        <v>-3.5999999999999997E-2</v>
      </c>
      <c r="BE630" s="29">
        <v>0</v>
      </c>
      <c r="BF630" s="29">
        <v>0</v>
      </c>
      <c r="BG630" s="29">
        <v>-4.2021999999999995</v>
      </c>
      <c r="BH630" s="29">
        <f t="shared" si="388"/>
        <v>0</v>
      </c>
      <c r="BI630" s="29">
        <f t="shared" si="389"/>
        <v>0</v>
      </c>
      <c r="BJ630" s="29">
        <f t="shared" si="394"/>
        <v>-4.2021999999999995</v>
      </c>
      <c r="BK630" s="29">
        <f>BJ630/INDEX('EX-Rate'!A:I,MATCH('TT BoM '!BL630,'EX-Rate'!B:B,0),COLUMN('EX-Rate'!E:E))</f>
        <v>-0.60680081653885742</v>
      </c>
      <c r="BL630" s="2" t="s">
        <v>2109</v>
      </c>
      <c r="BM630" s="2" t="str">
        <f t="shared" si="422"/>
        <v>LP</v>
      </c>
      <c r="BN630" s="2" t="s">
        <v>2479</v>
      </c>
      <c r="BO630" s="2" t="s">
        <v>2312</v>
      </c>
      <c r="BQ630" s="29">
        <v>-146616</v>
      </c>
      <c r="BR630" s="29">
        <v>-146616</v>
      </c>
      <c r="BS630" s="29"/>
      <c r="BT630" s="29">
        <v>0</v>
      </c>
      <c r="BU630" s="29">
        <v>0</v>
      </c>
      <c r="BV630" s="29">
        <v>0</v>
      </c>
      <c r="CC630" s="29">
        <f t="shared" si="395"/>
        <v>-0.60680081653885742</v>
      </c>
      <c r="CD630" s="29">
        <f t="shared" si="396"/>
        <v>-0.60680081653885742</v>
      </c>
      <c r="CE630" s="29">
        <f t="shared" si="397"/>
        <v>-0.60680081653885742</v>
      </c>
      <c r="CF630" s="29">
        <f t="shared" si="398"/>
        <v>-0.60680081653885742</v>
      </c>
      <c r="CG630" s="29">
        <f t="shared" si="399"/>
        <v>-0.60680081653885742</v>
      </c>
      <c r="CH630" s="29">
        <f t="shared" si="400"/>
        <v>-0.60680081653885742</v>
      </c>
      <c r="CI630" s="29">
        <f t="shared" si="401"/>
        <v>-0.60680081653885742</v>
      </c>
      <c r="CJ630" s="29">
        <f t="shared" si="402"/>
        <v>-0.60680081653885742</v>
      </c>
      <c r="CK630" s="29">
        <f t="shared" si="403"/>
        <v>-0.60680081653885742</v>
      </c>
      <c r="CL630" s="29">
        <f t="shared" si="404"/>
        <v>-0.60680081653885742</v>
      </c>
      <c r="CM630" s="29">
        <f t="shared" si="405"/>
        <v>-0.60680081653885742</v>
      </c>
      <c r="CN630" s="29">
        <f t="shared" si="406"/>
        <v>-0.60680081653885742</v>
      </c>
      <c r="CO630" s="29">
        <f t="shared" si="407"/>
        <v>-0.60680081653885742</v>
      </c>
      <c r="CQ630" s="29">
        <f t="shared" si="408"/>
        <v>-4.2021999999999995</v>
      </c>
      <c r="CR630" s="29">
        <f t="shared" si="409"/>
        <v>-4.2021999999999995</v>
      </c>
      <c r="CS630" s="29">
        <f t="shared" si="410"/>
        <v>-4.2021999999999995</v>
      </c>
      <c r="CT630" s="29">
        <f t="shared" si="411"/>
        <v>-4.2021999999999995</v>
      </c>
      <c r="CU630" s="29">
        <f t="shared" si="412"/>
        <v>-4.2021999999999995</v>
      </c>
      <c r="CV630" s="29">
        <f t="shared" si="413"/>
        <v>-4.2021999999999995</v>
      </c>
      <c r="CW630" s="29">
        <f t="shared" si="414"/>
        <v>-4.2021999999999995</v>
      </c>
      <c r="CX630" s="29">
        <f t="shared" si="415"/>
        <v>-4.2021999999999995</v>
      </c>
      <c r="CY630" s="29">
        <f t="shared" si="416"/>
        <v>-4.2021999999999995</v>
      </c>
      <c r="CZ630" s="29">
        <f t="shared" si="417"/>
        <v>-4.2021999999999995</v>
      </c>
      <c r="DA630" s="29">
        <f t="shared" si="418"/>
        <v>-4.2021999999999995</v>
      </c>
      <c r="DB630" s="29">
        <f t="shared" si="419"/>
        <v>-4.2021999999999995</v>
      </c>
      <c r="DC630" s="29">
        <f t="shared" si="420"/>
        <v>-4.2021999999999995</v>
      </c>
    </row>
    <row r="631" spans="11:107" s="2" customFormat="1">
      <c r="K631" s="17" t="s">
        <v>77</v>
      </c>
      <c r="L631" s="17" t="s">
        <v>663</v>
      </c>
      <c r="M631" s="17" t="s">
        <v>20</v>
      </c>
      <c r="N631" s="2" t="str">
        <f t="shared" si="425"/>
        <v>JD8BF46506AA</v>
      </c>
      <c r="O631" s="2" t="str">
        <f t="shared" si="424"/>
        <v>AA</v>
      </c>
      <c r="P631" s="2" t="str">
        <f t="shared" si="426"/>
        <v>JD8B-F46506-AA</v>
      </c>
      <c r="Q631" s="2" t="s">
        <v>3305</v>
      </c>
      <c r="R631" s="2" t="s">
        <v>3306</v>
      </c>
      <c r="S631" s="2" t="s">
        <v>2480</v>
      </c>
      <c r="T631" s="2">
        <v>1</v>
      </c>
      <c r="U631" s="2">
        <v>1</v>
      </c>
      <c r="V631" s="2">
        <v>1</v>
      </c>
      <c r="W631" s="2">
        <v>1</v>
      </c>
      <c r="X631" s="2">
        <v>1</v>
      </c>
      <c r="Y631" s="2">
        <v>1</v>
      </c>
      <c r="Z631" s="2">
        <v>1</v>
      </c>
      <c r="AA631" s="2">
        <v>1</v>
      </c>
      <c r="AB631" s="2">
        <v>1</v>
      </c>
      <c r="AC631" s="2">
        <v>1</v>
      </c>
      <c r="AD631" s="2">
        <v>1</v>
      </c>
      <c r="AE631" s="2">
        <v>1</v>
      </c>
      <c r="AF631" s="2">
        <v>1</v>
      </c>
      <c r="AL631" s="2">
        <f t="shared" si="390"/>
        <v>1</v>
      </c>
      <c r="AM631" s="2" t="str">
        <f t="shared" si="391"/>
        <v>JD8B</v>
      </c>
      <c r="AN631" s="2" t="str">
        <f t="shared" si="392"/>
        <v>F46506</v>
      </c>
      <c r="AO631" s="2" t="str">
        <f t="shared" si="427"/>
        <v>AA</v>
      </c>
      <c r="AP631" s="2" t="str">
        <f t="shared" si="393"/>
        <v>JD8B-F46506-AA</v>
      </c>
      <c r="AQ631" s="2" t="s">
        <v>1672</v>
      </c>
      <c r="AR631" s="2" t="s">
        <v>1673</v>
      </c>
      <c r="AS631" s="2">
        <v>0</v>
      </c>
      <c r="AT631" s="2" t="s">
        <v>2160</v>
      </c>
      <c r="AU631" s="2" t="s">
        <v>2122</v>
      </c>
      <c r="AV631" s="2" t="s">
        <v>2600</v>
      </c>
      <c r="AW631" s="2" t="s">
        <v>2601</v>
      </c>
      <c r="AX631" s="2">
        <v>0</v>
      </c>
      <c r="AY631" s="2" t="s">
        <v>2138</v>
      </c>
      <c r="AZ631" s="2" t="s">
        <v>3427</v>
      </c>
      <c r="BA631" s="2" t="s">
        <v>2073</v>
      </c>
      <c r="BB631" s="29">
        <v>-64.86</v>
      </c>
      <c r="BC631" s="29">
        <v>-2.79</v>
      </c>
      <c r="BD631" s="29">
        <v>-2.79</v>
      </c>
      <c r="BE631" s="29">
        <v>0</v>
      </c>
      <c r="BF631" s="29">
        <v>0</v>
      </c>
      <c r="BG631" s="29">
        <v>-70.440000000000012</v>
      </c>
      <c r="BH631" s="29">
        <f t="shared" si="388"/>
        <v>0</v>
      </c>
      <c r="BI631" s="29">
        <f t="shared" si="389"/>
        <v>0</v>
      </c>
      <c r="BJ631" s="29">
        <f t="shared" si="394"/>
        <v>-70.440000000000012</v>
      </c>
      <c r="BK631" s="29">
        <f>BJ631/INDEX('EX-Rate'!A:I,MATCH('TT BoM '!BL631,'EX-Rate'!B:B,0),COLUMN('EX-Rate'!E:E))</f>
        <v>-10.171588576697236</v>
      </c>
      <c r="BL631" s="2" t="s">
        <v>2109</v>
      </c>
      <c r="BM631" s="2" t="str">
        <f t="shared" si="422"/>
        <v>LP</v>
      </c>
      <c r="BN631" s="2" t="s">
        <v>2602</v>
      </c>
      <c r="BO631" s="2" t="s">
        <v>2603</v>
      </c>
      <c r="BQ631" s="29">
        <v>-774466</v>
      </c>
      <c r="BR631" s="29">
        <v>-774466</v>
      </c>
      <c r="BS631" s="29"/>
      <c r="BT631" s="29">
        <v>0</v>
      </c>
      <c r="BU631" s="29">
        <v>0</v>
      </c>
      <c r="BV631" s="29">
        <v>0</v>
      </c>
      <c r="CC631" s="29">
        <f t="shared" si="395"/>
        <v>-10.171588576697236</v>
      </c>
      <c r="CD631" s="29">
        <f t="shared" si="396"/>
        <v>-10.171588576697236</v>
      </c>
      <c r="CE631" s="29">
        <f t="shared" si="397"/>
        <v>-10.171588576697236</v>
      </c>
      <c r="CF631" s="29">
        <f t="shared" si="398"/>
        <v>-10.171588576697236</v>
      </c>
      <c r="CG631" s="29">
        <f t="shared" si="399"/>
        <v>-10.171588576697236</v>
      </c>
      <c r="CH631" s="29">
        <f t="shared" si="400"/>
        <v>-10.171588576697236</v>
      </c>
      <c r="CI631" s="29">
        <f t="shared" si="401"/>
        <v>-10.171588576697236</v>
      </c>
      <c r="CJ631" s="29">
        <f t="shared" si="402"/>
        <v>-10.171588576697236</v>
      </c>
      <c r="CK631" s="29">
        <f t="shared" si="403"/>
        <v>-10.171588576697236</v>
      </c>
      <c r="CL631" s="29">
        <f t="shared" si="404"/>
        <v>-10.171588576697236</v>
      </c>
      <c r="CM631" s="29">
        <f t="shared" si="405"/>
        <v>-10.171588576697236</v>
      </c>
      <c r="CN631" s="29">
        <f t="shared" si="406"/>
        <v>-10.171588576697236</v>
      </c>
      <c r="CO631" s="29">
        <f t="shared" si="407"/>
        <v>-10.171588576697236</v>
      </c>
      <c r="CQ631" s="29">
        <f t="shared" si="408"/>
        <v>-70.440000000000012</v>
      </c>
      <c r="CR631" s="29">
        <f t="shared" si="409"/>
        <v>-70.440000000000012</v>
      </c>
      <c r="CS631" s="29">
        <f t="shared" si="410"/>
        <v>-70.440000000000012</v>
      </c>
      <c r="CT631" s="29">
        <f t="shared" si="411"/>
        <v>-70.440000000000012</v>
      </c>
      <c r="CU631" s="29">
        <f t="shared" si="412"/>
        <v>-70.440000000000012</v>
      </c>
      <c r="CV631" s="29">
        <f t="shared" si="413"/>
        <v>-70.440000000000012</v>
      </c>
      <c r="CW631" s="29">
        <f t="shared" si="414"/>
        <v>-70.440000000000012</v>
      </c>
      <c r="CX631" s="29">
        <f t="shared" si="415"/>
        <v>-70.440000000000012</v>
      </c>
      <c r="CY631" s="29">
        <f t="shared" si="416"/>
        <v>-70.440000000000012</v>
      </c>
      <c r="CZ631" s="29">
        <f t="shared" si="417"/>
        <v>-70.440000000000012</v>
      </c>
      <c r="DA631" s="29">
        <f t="shared" si="418"/>
        <v>-70.440000000000012</v>
      </c>
      <c r="DB631" s="29">
        <f t="shared" si="419"/>
        <v>-70.440000000000012</v>
      </c>
      <c r="DC631" s="29">
        <f t="shared" si="420"/>
        <v>-70.440000000000012</v>
      </c>
    </row>
    <row r="632" spans="11:107" s="2" customFormat="1">
      <c r="K632" s="17" t="s">
        <v>77</v>
      </c>
      <c r="L632" s="17" t="s">
        <v>664</v>
      </c>
      <c r="M632" s="17" t="s">
        <v>20</v>
      </c>
      <c r="N632" s="2" t="str">
        <f t="shared" si="425"/>
        <v>JD8BF46644AA</v>
      </c>
      <c r="O632" s="2" t="str">
        <f t="shared" si="424"/>
        <v>AA</v>
      </c>
      <c r="P632" s="2" t="str">
        <f t="shared" si="426"/>
        <v>JD8B-F46644-AA</v>
      </c>
      <c r="Q632" s="2" t="s">
        <v>3307</v>
      </c>
      <c r="R632" s="2" t="s">
        <v>3306</v>
      </c>
      <c r="S632" s="2" t="s">
        <v>2480</v>
      </c>
      <c r="T632" s="2">
        <v>1</v>
      </c>
      <c r="U632" s="2">
        <v>1</v>
      </c>
      <c r="V632" s="2">
        <v>1</v>
      </c>
      <c r="W632" s="2">
        <v>1</v>
      </c>
      <c r="X632" s="2">
        <v>1</v>
      </c>
      <c r="Y632" s="2">
        <v>1</v>
      </c>
      <c r="Z632" s="2">
        <v>1</v>
      </c>
      <c r="AA632" s="2">
        <v>1</v>
      </c>
      <c r="AB632" s="2">
        <v>1</v>
      </c>
      <c r="AC632" s="2">
        <v>1</v>
      </c>
      <c r="AD632" s="2">
        <v>1</v>
      </c>
      <c r="AE632" s="2">
        <v>1</v>
      </c>
      <c r="AF632" s="2">
        <v>1</v>
      </c>
      <c r="AL632" s="2">
        <f t="shared" si="390"/>
        <v>1</v>
      </c>
      <c r="AM632" s="2" t="str">
        <f t="shared" si="391"/>
        <v>JD8B</v>
      </c>
      <c r="AN632" s="2" t="str">
        <f t="shared" si="392"/>
        <v>F46644</v>
      </c>
      <c r="AO632" s="2" t="s">
        <v>1407</v>
      </c>
      <c r="AP632" s="2" t="str">
        <f t="shared" si="393"/>
        <v>JD8B-F46644-AB</v>
      </c>
      <c r="AQ632" s="2" t="s">
        <v>1674</v>
      </c>
      <c r="AR632" s="2" t="s">
        <v>1675</v>
      </c>
      <c r="AS632" s="2">
        <v>0</v>
      </c>
      <c r="AT632" s="2" t="s">
        <v>2160</v>
      </c>
      <c r="AU632" s="2" t="s">
        <v>2122</v>
      </c>
      <c r="AV632" s="2" t="s">
        <v>2600</v>
      </c>
      <c r="AW632" s="2">
        <v>0</v>
      </c>
      <c r="AX632" s="2">
        <v>0</v>
      </c>
      <c r="AY632" s="2" t="s">
        <v>2138</v>
      </c>
      <c r="AZ632" s="2" t="s">
        <v>3427</v>
      </c>
      <c r="BA632" s="2" t="s">
        <v>2073</v>
      </c>
      <c r="BB632" s="29">
        <v>-24.67</v>
      </c>
      <c r="BC632" s="29">
        <v>-1.43</v>
      </c>
      <c r="BD632" s="29">
        <v>-1.43</v>
      </c>
      <c r="BE632" s="29">
        <v>0</v>
      </c>
      <c r="BF632" s="29">
        <v>0</v>
      </c>
      <c r="BG632" s="29">
        <v>-27.53</v>
      </c>
      <c r="BH632" s="29">
        <f t="shared" si="388"/>
        <v>0</v>
      </c>
      <c r="BI632" s="29">
        <f t="shared" si="389"/>
        <v>0</v>
      </c>
      <c r="BJ632" s="29">
        <f t="shared" si="394"/>
        <v>-27.53</v>
      </c>
      <c r="BK632" s="29">
        <f>BJ632/INDEX('EX-Rate'!A:I,MATCH('TT BoM '!BL632,'EX-Rate'!B:B,0),COLUMN('EX-Rate'!E:E))</f>
        <v>-3.975352548501915</v>
      </c>
      <c r="BL632" s="2" t="s">
        <v>2109</v>
      </c>
      <c r="BM632" s="2" t="str">
        <f t="shared" si="422"/>
        <v>LP</v>
      </c>
      <c r="BN632" s="2" t="s">
        <v>2602</v>
      </c>
      <c r="BO632" s="2" t="s">
        <v>2603</v>
      </c>
      <c r="BQ632" s="29">
        <v>-163196</v>
      </c>
      <c r="BR632" s="29">
        <v>-163196</v>
      </c>
      <c r="BS632" s="29"/>
      <c r="BT632" s="29">
        <v>0</v>
      </c>
      <c r="BU632" s="29">
        <v>0</v>
      </c>
      <c r="BV632" s="29">
        <v>0</v>
      </c>
      <c r="CC632" s="29">
        <f t="shared" si="395"/>
        <v>-3.975352548501915</v>
      </c>
      <c r="CD632" s="29">
        <f t="shared" si="396"/>
        <v>-3.975352548501915</v>
      </c>
      <c r="CE632" s="29">
        <f t="shared" si="397"/>
        <v>-3.975352548501915</v>
      </c>
      <c r="CF632" s="29">
        <f t="shared" si="398"/>
        <v>-3.975352548501915</v>
      </c>
      <c r="CG632" s="29">
        <f t="shared" si="399"/>
        <v>-3.975352548501915</v>
      </c>
      <c r="CH632" s="29">
        <f t="shared" si="400"/>
        <v>-3.975352548501915</v>
      </c>
      <c r="CI632" s="29">
        <f t="shared" si="401"/>
        <v>-3.975352548501915</v>
      </c>
      <c r="CJ632" s="29">
        <f t="shared" si="402"/>
        <v>-3.975352548501915</v>
      </c>
      <c r="CK632" s="29">
        <f t="shared" si="403"/>
        <v>-3.975352548501915</v>
      </c>
      <c r="CL632" s="29">
        <f t="shared" si="404"/>
        <v>-3.975352548501915</v>
      </c>
      <c r="CM632" s="29">
        <f t="shared" si="405"/>
        <v>-3.975352548501915</v>
      </c>
      <c r="CN632" s="29">
        <f t="shared" si="406"/>
        <v>-3.975352548501915</v>
      </c>
      <c r="CO632" s="29">
        <f t="shared" si="407"/>
        <v>-3.975352548501915</v>
      </c>
      <c r="CQ632" s="29">
        <f t="shared" si="408"/>
        <v>-27.53</v>
      </c>
      <c r="CR632" s="29">
        <f t="shared" si="409"/>
        <v>-27.53</v>
      </c>
      <c r="CS632" s="29">
        <f t="shared" si="410"/>
        <v>-27.53</v>
      </c>
      <c r="CT632" s="29">
        <f t="shared" si="411"/>
        <v>-27.53</v>
      </c>
      <c r="CU632" s="29">
        <f t="shared" si="412"/>
        <v>-27.53</v>
      </c>
      <c r="CV632" s="29">
        <f t="shared" si="413"/>
        <v>-27.53</v>
      </c>
      <c r="CW632" s="29">
        <f t="shared" si="414"/>
        <v>-27.53</v>
      </c>
      <c r="CX632" s="29">
        <f t="shared" si="415"/>
        <v>-27.53</v>
      </c>
      <c r="CY632" s="29">
        <f t="shared" si="416"/>
        <v>-27.53</v>
      </c>
      <c r="CZ632" s="29">
        <f t="shared" si="417"/>
        <v>-27.53</v>
      </c>
      <c r="DA632" s="29">
        <f t="shared" si="418"/>
        <v>-27.53</v>
      </c>
      <c r="DB632" s="29">
        <f t="shared" si="419"/>
        <v>-27.53</v>
      </c>
      <c r="DC632" s="29">
        <f t="shared" si="420"/>
        <v>-27.53</v>
      </c>
    </row>
    <row r="633" spans="11:107" s="2" customFormat="1">
      <c r="K633" s="17" t="s">
        <v>77</v>
      </c>
      <c r="L633" s="17" t="s">
        <v>665</v>
      </c>
      <c r="M633" s="17" t="s">
        <v>20</v>
      </c>
      <c r="N633" s="2" t="str">
        <f t="shared" si="425"/>
        <v>JD8BF46645AA</v>
      </c>
      <c r="O633" s="2" t="str">
        <f t="shared" si="424"/>
        <v>AA</v>
      </c>
      <c r="P633" s="2" t="str">
        <f t="shared" si="426"/>
        <v>JD8B-F46645-AA</v>
      </c>
      <c r="Q633" s="2" t="s">
        <v>3307</v>
      </c>
      <c r="R633" s="2" t="s">
        <v>3306</v>
      </c>
      <c r="S633" s="2" t="s">
        <v>2480</v>
      </c>
      <c r="T633" s="2">
        <v>1</v>
      </c>
      <c r="U633" s="2">
        <v>1</v>
      </c>
      <c r="V633" s="2">
        <v>1</v>
      </c>
      <c r="W633" s="2">
        <v>1</v>
      </c>
      <c r="X633" s="2">
        <v>1</v>
      </c>
      <c r="Y633" s="2">
        <v>1</v>
      </c>
      <c r="Z633" s="2">
        <v>1</v>
      </c>
      <c r="AA633" s="2">
        <v>1</v>
      </c>
      <c r="AB633" s="2">
        <v>1</v>
      </c>
      <c r="AC633" s="2">
        <v>1</v>
      </c>
      <c r="AD633" s="2">
        <v>1</v>
      </c>
      <c r="AE633" s="2">
        <v>1</v>
      </c>
      <c r="AF633" s="2">
        <v>1</v>
      </c>
      <c r="AL633" s="2">
        <f t="shared" si="390"/>
        <v>1</v>
      </c>
      <c r="AM633" s="2" t="str">
        <f t="shared" si="391"/>
        <v>JD8B</v>
      </c>
      <c r="AN633" s="2" t="str">
        <f t="shared" si="392"/>
        <v>F46645</v>
      </c>
      <c r="AO633" s="2" t="s">
        <v>1407</v>
      </c>
      <c r="AP633" s="2" t="str">
        <f t="shared" si="393"/>
        <v>JD8B-F46645-AB</v>
      </c>
      <c r="AQ633" s="2" t="s">
        <v>1674</v>
      </c>
      <c r="AR633" s="2" t="s">
        <v>1675</v>
      </c>
      <c r="AS633" s="2">
        <v>0</v>
      </c>
      <c r="AT633" s="2" t="s">
        <v>2160</v>
      </c>
      <c r="AU633" s="2" t="s">
        <v>2122</v>
      </c>
      <c r="AV633" s="2" t="s">
        <v>2600</v>
      </c>
      <c r="AW633" s="2">
        <v>0</v>
      </c>
      <c r="AX633" s="2">
        <v>0</v>
      </c>
      <c r="AY633" s="2" t="s">
        <v>2138</v>
      </c>
      <c r="AZ633" s="2" t="s">
        <v>3427</v>
      </c>
      <c r="BA633" s="2" t="s">
        <v>2073</v>
      </c>
      <c r="BB633" s="29">
        <v>-24.67</v>
      </c>
      <c r="BC633" s="29">
        <v>-1.43</v>
      </c>
      <c r="BD633" s="29">
        <v>-1.43</v>
      </c>
      <c r="BE633" s="29">
        <v>0</v>
      </c>
      <c r="BF633" s="29">
        <v>0</v>
      </c>
      <c r="BG633" s="29">
        <v>-27.53</v>
      </c>
      <c r="BH633" s="29">
        <f t="shared" si="388"/>
        <v>0</v>
      </c>
      <c r="BI633" s="29">
        <f t="shared" si="389"/>
        <v>0</v>
      </c>
      <c r="BJ633" s="29">
        <f t="shared" si="394"/>
        <v>-27.53</v>
      </c>
      <c r="BK633" s="29">
        <f>BJ633/INDEX('EX-Rate'!A:I,MATCH('TT BoM '!BL633,'EX-Rate'!B:B,0),COLUMN('EX-Rate'!E:E))</f>
        <v>-3.975352548501915</v>
      </c>
      <c r="BL633" s="2" t="s">
        <v>2109</v>
      </c>
      <c r="BM633" s="2" t="str">
        <f t="shared" si="422"/>
        <v>LP</v>
      </c>
      <c r="BN633" s="2" t="s">
        <v>2602</v>
      </c>
      <c r="BO633" s="2" t="s">
        <v>2603</v>
      </c>
      <c r="BQ633" s="29">
        <v>-163196</v>
      </c>
      <c r="BR633" s="29">
        <v>-163196</v>
      </c>
      <c r="BS633" s="29"/>
      <c r="BT633" s="29">
        <v>0</v>
      </c>
      <c r="BU633" s="29">
        <v>0</v>
      </c>
      <c r="BV633" s="29">
        <v>0</v>
      </c>
      <c r="CC633" s="29">
        <f t="shared" si="395"/>
        <v>-3.975352548501915</v>
      </c>
      <c r="CD633" s="29">
        <f t="shared" si="396"/>
        <v>-3.975352548501915</v>
      </c>
      <c r="CE633" s="29">
        <f t="shared" si="397"/>
        <v>-3.975352548501915</v>
      </c>
      <c r="CF633" s="29">
        <f t="shared" si="398"/>
        <v>-3.975352548501915</v>
      </c>
      <c r="CG633" s="29">
        <f t="shared" si="399"/>
        <v>-3.975352548501915</v>
      </c>
      <c r="CH633" s="29">
        <f t="shared" si="400"/>
        <v>-3.975352548501915</v>
      </c>
      <c r="CI633" s="29">
        <f t="shared" si="401"/>
        <v>-3.975352548501915</v>
      </c>
      <c r="CJ633" s="29">
        <f t="shared" si="402"/>
        <v>-3.975352548501915</v>
      </c>
      <c r="CK633" s="29">
        <f t="shared" si="403"/>
        <v>-3.975352548501915</v>
      </c>
      <c r="CL633" s="29">
        <f t="shared" si="404"/>
        <v>-3.975352548501915</v>
      </c>
      <c r="CM633" s="29">
        <f t="shared" si="405"/>
        <v>-3.975352548501915</v>
      </c>
      <c r="CN633" s="29">
        <f t="shared" si="406"/>
        <v>-3.975352548501915</v>
      </c>
      <c r="CO633" s="29">
        <f t="shared" si="407"/>
        <v>-3.975352548501915</v>
      </c>
      <c r="CQ633" s="29">
        <f t="shared" si="408"/>
        <v>-27.53</v>
      </c>
      <c r="CR633" s="29">
        <f t="shared" si="409"/>
        <v>-27.53</v>
      </c>
      <c r="CS633" s="29">
        <f t="shared" si="410"/>
        <v>-27.53</v>
      </c>
      <c r="CT633" s="29">
        <f t="shared" si="411"/>
        <v>-27.53</v>
      </c>
      <c r="CU633" s="29">
        <f t="shared" si="412"/>
        <v>-27.53</v>
      </c>
      <c r="CV633" s="29">
        <f t="shared" si="413"/>
        <v>-27.53</v>
      </c>
      <c r="CW633" s="29">
        <f t="shared" si="414"/>
        <v>-27.53</v>
      </c>
      <c r="CX633" s="29">
        <f t="shared" si="415"/>
        <v>-27.53</v>
      </c>
      <c r="CY633" s="29">
        <f t="shared" si="416"/>
        <v>-27.53</v>
      </c>
      <c r="CZ633" s="29">
        <f t="shared" si="417"/>
        <v>-27.53</v>
      </c>
      <c r="DA633" s="29">
        <f t="shared" si="418"/>
        <v>-27.53</v>
      </c>
      <c r="DB633" s="29">
        <f t="shared" si="419"/>
        <v>-27.53</v>
      </c>
      <c r="DC633" s="29">
        <f t="shared" si="420"/>
        <v>-27.53</v>
      </c>
    </row>
    <row r="634" spans="11:107" s="2" customFormat="1">
      <c r="K634" s="17" t="s">
        <v>77</v>
      </c>
      <c r="L634" s="17" t="s">
        <v>666</v>
      </c>
      <c r="M634" s="17" t="s">
        <v>524</v>
      </c>
      <c r="N634" s="2" t="str">
        <f t="shared" si="425"/>
        <v>JD8BF46668AA3JA6</v>
      </c>
      <c r="O634" s="2" t="str">
        <f t="shared" si="424"/>
        <v>AAW</v>
      </c>
      <c r="P634" s="2" t="str">
        <f t="shared" si="426"/>
        <v>JD8B-F46668-AAW</v>
      </c>
      <c r="Q634" s="2" t="s">
        <v>3305</v>
      </c>
      <c r="R634" s="2" t="s">
        <v>3306</v>
      </c>
      <c r="S634" s="2" t="s">
        <v>3137</v>
      </c>
      <c r="T634" s="2">
        <v>1</v>
      </c>
      <c r="U634" s="2">
        <v>1</v>
      </c>
      <c r="V634" s="2">
        <v>1</v>
      </c>
      <c r="W634" s="2">
        <v>1</v>
      </c>
      <c r="X634" s="2">
        <v>1</v>
      </c>
      <c r="Y634" s="2">
        <v>1</v>
      </c>
      <c r="Z634" s="2">
        <v>1</v>
      </c>
      <c r="AA634" s="2">
        <v>1</v>
      </c>
      <c r="AB634" s="2">
        <v>1</v>
      </c>
      <c r="AC634" s="2">
        <v>1</v>
      </c>
      <c r="AD634" s="2">
        <v>1</v>
      </c>
      <c r="AE634" s="2">
        <v>1</v>
      </c>
      <c r="AF634" s="2">
        <v>1</v>
      </c>
      <c r="AL634" s="2">
        <f t="shared" si="390"/>
        <v>1</v>
      </c>
      <c r="AM634" s="2" t="str">
        <f t="shared" si="391"/>
        <v>JD8B</v>
      </c>
      <c r="AN634" s="2" t="str">
        <f t="shared" si="392"/>
        <v>F46668</v>
      </c>
      <c r="AO634" s="2" t="str">
        <f t="shared" si="427"/>
        <v>AAW</v>
      </c>
      <c r="AP634" s="2" t="str">
        <f t="shared" si="393"/>
        <v>JD8B-F46668-AAW</v>
      </c>
      <c r="AQ634" s="2" t="s">
        <v>1672</v>
      </c>
      <c r="AR634" s="2" t="s">
        <v>1673</v>
      </c>
      <c r="AS634" s="2">
        <v>0</v>
      </c>
      <c r="AT634" s="2" t="s">
        <v>2160</v>
      </c>
      <c r="AU634" s="2" t="s">
        <v>2604</v>
      </c>
      <c r="AV634" s="2" t="s">
        <v>2605</v>
      </c>
      <c r="AW634" s="2" t="s">
        <v>2606</v>
      </c>
      <c r="AX634" s="2">
        <v>0</v>
      </c>
      <c r="AY634" s="2" t="s">
        <v>2138</v>
      </c>
      <c r="AZ634" s="2" t="s">
        <v>1646</v>
      </c>
      <c r="BA634" s="2" t="s">
        <v>2073</v>
      </c>
      <c r="BB634" s="29">
        <v>-83.46</v>
      </c>
      <c r="BC634" s="29">
        <v>-2.08</v>
      </c>
      <c r="BD634" s="29">
        <v>-1</v>
      </c>
      <c r="BE634" s="29">
        <v>0</v>
      </c>
      <c r="BF634" s="29">
        <v>0</v>
      </c>
      <c r="BG634" s="29">
        <v>-86.539999999999992</v>
      </c>
      <c r="BH634" s="29">
        <f t="shared" si="388"/>
        <v>0</v>
      </c>
      <c r="BI634" s="29">
        <f t="shared" si="389"/>
        <v>0</v>
      </c>
      <c r="BJ634" s="29">
        <f t="shared" si="394"/>
        <v>-86.539999999999992</v>
      </c>
      <c r="BK634" s="29">
        <f>BJ634/INDEX('EX-Rate'!A:I,MATCH('TT BoM '!BL634,'EX-Rate'!B:B,0),COLUMN('EX-Rate'!E:E))</f>
        <v>-12.496440593801513</v>
      </c>
      <c r="BL634" s="2" t="s">
        <v>2109</v>
      </c>
      <c r="BM634" s="2" t="str">
        <f t="shared" si="422"/>
        <v>LP</v>
      </c>
      <c r="BN634" s="2" t="s">
        <v>2607</v>
      </c>
      <c r="BO634" s="2" t="s">
        <v>2608</v>
      </c>
      <c r="BQ634" s="29">
        <v>-60000</v>
      </c>
      <c r="BR634" s="29">
        <v>-60000</v>
      </c>
      <c r="BS634" s="29"/>
      <c r="BT634" s="29">
        <v>0</v>
      </c>
      <c r="BU634" s="29">
        <v>0</v>
      </c>
      <c r="BV634" s="29">
        <v>0</v>
      </c>
      <c r="CC634" s="29">
        <f t="shared" si="395"/>
        <v>-12.496440593801513</v>
      </c>
      <c r="CD634" s="29">
        <f t="shared" si="396"/>
        <v>-12.496440593801513</v>
      </c>
      <c r="CE634" s="29">
        <f t="shared" si="397"/>
        <v>-12.496440593801513</v>
      </c>
      <c r="CF634" s="29">
        <f t="shared" si="398"/>
        <v>-12.496440593801513</v>
      </c>
      <c r="CG634" s="29">
        <f t="shared" si="399"/>
        <v>-12.496440593801513</v>
      </c>
      <c r="CH634" s="29">
        <f t="shared" si="400"/>
        <v>-12.496440593801513</v>
      </c>
      <c r="CI634" s="29">
        <f t="shared" si="401"/>
        <v>-12.496440593801513</v>
      </c>
      <c r="CJ634" s="29">
        <f t="shared" si="402"/>
        <v>-12.496440593801513</v>
      </c>
      <c r="CK634" s="29">
        <f t="shared" si="403"/>
        <v>-12.496440593801513</v>
      </c>
      <c r="CL634" s="29">
        <f t="shared" si="404"/>
        <v>-12.496440593801513</v>
      </c>
      <c r="CM634" s="29">
        <f t="shared" si="405"/>
        <v>-12.496440593801513</v>
      </c>
      <c r="CN634" s="29">
        <f t="shared" si="406"/>
        <v>-12.496440593801513</v>
      </c>
      <c r="CO634" s="29">
        <f t="shared" si="407"/>
        <v>-12.496440593801513</v>
      </c>
      <c r="CQ634" s="29">
        <f t="shared" si="408"/>
        <v>-86.539999999999992</v>
      </c>
      <c r="CR634" s="29">
        <f t="shared" si="409"/>
        <v>-86.539999999999992</v>
      </c>
      <c r="CS634" s="29">
        <f t="shared" si="410"/>
        <v>-86.539999999999992</v>
      </c>
      <c r="CT634" s="29">
        <f t="shared" si="411"/>
        <v>-86.539999999999992</v>
      </c>
      <c r="CU634" s="29">
        <f t="shared" si="412"/>
        <v>-86.539999999999992</v>
      </c>
      <c r="CV634" s="29">
        <f t="shared" si="413"/>
        <v>-86.539999999999992</v>
      </c>
      <c r="CW634" s="29">
        <f t="shared" si="414"/>
        <v>-86.539999999999992</v>
      </c>
      <c r="CX634" s="29">
        <f t="shared" si="415"/>
        <v>-86.539999999999992</v>
      </c>
      <c r="CY634" s="29">
        <f t="shared" si="416"/>
        <v>-86.539999999999992</v>
      </c>
      <c r="CZ634" s="29">
        <f t="shared" si="417"/>
        <v>-86.539999999999992</v>
      </c>
      <c r="DA634" s="29">
        <f t="shared" si="418"/>
        <v>-86.539999999999992</v>
      </c>
      <c r="DB634" s="29">
        <f t="shared" si="419"/>
        <v>-86.539999999999992</v>
      </c>
      <c r="DC634" s="29">
        <f t="shared" si="420"/>
        <v>-86.539999999999992</v>
      </c>
    </row>
    <row r="635" spans="11:107" s="2" customFormat="1">
      <c r="K635" s="17" t="s">
        <v>18</v>
      </c>
      <c r="L635" s="17" t="s">
        <v>667</v>
      </c>
      <c r="M635" s="17" t="s">
        <v>66</v>
      </c>
      <c r="N635" s="2" t="str">
        <f t="shared" si="425"/>
        <v>ED8BF46688AD</v>
      </c>
      <c r="O635" s="2" t="str">
        <f t="shared" si="424"/>
        <v>AD</v>
      </c>
      <c r="P635" s="2" t="str">
        <f t="shared" si="426"/>
        <v>ED8B-F46688-AD</v>
      </c>
      <c r="Q635" s="2" t="s">
        <v>3305</v>
      </c>
      <c r="R635" s="2" t="s">
        <v>3306</v>
      </c>
      <c r="S635" s="2" t="s">
        <v>3137</v>
      </c>
      <c r="T635" s="2">
        <v>1</v>
      </c>
      <c r="U635" s="2">
        <v>1</v>
      </c>
      <c r="V635" s="2">
        <v>1</v>
      </c>
      <c r="W635" s="2">
        <v>1</v>
      </c>
      <c r="X635" s="2">
        <v>1</v>
      </c>
      <c r="Y635" s="2">
        <v>1</v>
      </c>
      <c r="Z635" s="2">
        <v>1</v>
      </c>
      <c r="AA635" s="2">
        <v>1</v>
      </c>
      <c r="AB635" s="2">
        <v>1</v>
      </c>
      <c r="AC635" s="2">
        <v>1</v>
      </c>
      <c r="AD635" s="2">
        <v>1</v>
      </c>
      <c r="AE635" s="2">
        <v>1</v>
      </c>
      <c r="AF635" s="2">
        <v>1</v>
      </c>
      <c r="AL635" s="2">
        <f t="shared" si="390"/>
        <v>1</v>
      </c>
      <c r="AM635" s="2" t="str">
        <f t="shared" si="391"/>
        <v>ED8B</v>
      </c>
      <c r="AN635" s="2" t="str">
        <f t="shared" si="392"/>
        <v>F46688</v>
      </c>
      <c r="AO635" s="2" t="str">
        <f t="shared" si="427"/>
        <v>AD</v>
      </c>
      <c r="AP635" s="2" t="str">
        <f t="shared" si="393"/>
        <v>ED8B-F46688-AD</v>
      </c>
      <c r="AQ635" s="2" t="s">
        <v>1672</v>
      </c>
      <c r="AR635" s="2" t="s">
        <v>1687</v>
      </c>
      <c r="AU635" s="2" t="s">
        <v>2604</v>
      </c>
      <c r="AV635" s="2" t="s">
        <v>2605</v>
      </c>
      <c r="AW635" s="2" t="s">
        <v>2606</v>
      </c>
      <c r="AY635" s="2" t="s">
        <v>1686</v>
      </c>
      <c r="AZ635" s="2" t="s">
        <v>1646</v>
      </c>
      <c r="BA635" s="2" t="s">
        <v>2073</v>
      </c>
      <c r="BB635" s="29"/>
      <c r="BC635" s="29"/>
      <c r="BD635" s="29"/>
      <c r="BE635" s="29"/>
      <c r="BF635" s="29"/>
      <c r="BG635" s="29">
        <v>-34.35</v>
      </c>
      <c r="BH635" s="29">
        <f t="shared" si="388"/>
        <v>0</v>
      </c>
      <c r="BI635" s="29">
        <f t="shared" si="389"/>
        <v>0</v>
      </c>
      <c r="BJ635" s="29">
        <f t="shared" si="394"/>
        <v>-34.35</v>
      </c>
      <c r="BK635" s="29">
        <f>BJ635/INDEX('EX-Rate'!A:I,MATCH('TT BoM '!BL635,'EX-Rate'!B:B,0),COLUMN('EX-Rate'!E:E))</f>
        <v>-4.960165638977144</v>
      </c>
      <c r="BL635" s="2" t="s">
        <v>2109</v>
      </c>
      <c r="BM635" s="2" t="str">
        <f t="shared" si="422"/>
        <v>LP</v>
      </c>
      <c r="BN635" s="2" t="s">
        <v>3136</v>
      </c>
      <c r="BO635" s="2" t="s">
        <v>3137</v>
      </c>
      <c r="BQ635" s="29"/>
      <c r="BR635" s="29"/>
      <c r="BS635" s="29"/>
      <c r="BT635" s="29"/>
      <c r="BU635" s="29"/>
      <c r="BV635" s="29"/>
      <c r="CC635" s="29">
        <f t="shared" si="395"/>
        <v>-4.960165638977144</v>
      </c>
      <c r="CD635" s="29">
        <f t="shared" si="396"/>
        <v>-4.960165638977144</v>
      </c>
      <c r="CE635" s="29">
        <f t="shared" si="397"/>
        <v>-4.960165638977144</v>
      </c>
      <c r="CF635" s="29">
        <f t="shared" si="398"/>
        <v>-4.960165638977144</v>
      </c>
      <c r="CG635" s="29">
        <f t="shared" si="399"/>
        <v>-4.960165638977144</v>
      </c>
      <c r="CH635" s="29">
        <f t="shared" si="400"/>
        <v>-4.960165638977144</v>
      </c>
      <c r="CI635" s="29">
        <f t="shared" si="401"/>
        <v>-4.960165638977144</v>
      </c>
      <c r="CJ635" s="29">
        <f t="shared" si="402"/>
        <v>-4.960165638977144</v>
      </c>
      <c r="CK635" s="29">
        <f t="shared" si="403"/>
        <v>-4.960165638977144</v>
      </c>
      <c r="CL635" s="29">
        <f t="shared" si="404"/>
        <v>-4.960165638977144</v>
      </c>
      <c r="CM635" s="29">
        <f t="shared" si="405"/>
        <v>-4.960165638977144</v>
      </c>
      <c r="CN635" s="29">
        <f t="shared" si="406"/>
        <v>-4.960165638977144</v>
      </c>
      <c r="CO635" s="29">
        <f t="shared" si="407"/>
        <v>-4.960165638977144</v>
      </c>
      <c r="CQ635" s="29">
        <f t="shared" si="408"/>
        <v>-34.35</v>
      </c>
      <c r="CR635" s="29">
        <f t="shared" si="409"/>
        <v>-34.35</v>
      </c>
      <c r="CS635" s="29">
        <f t="shared" si="410"/>
        <v>-34.35</v>
      </c>
      <c r="CT635" s="29">
        <f t="shared" si="411"/>
        <v>-34.35</v>
      </c>
      <c r="CU635" s="29">
        <f t="shared" si="412"/>
        <v>-34.35</v>
      </c>
      <c r="CV635" s="29">
        <f t="shared" si="413"/>
        <v>-34.35</v>
      </c>
      <c r="CW635" s="29">
        <f t="shared" si="414"/>
        <v>-34.35</v>
      </c>
      <c r="CX635" s="29">
        <f t="shared" si="415"/>
        <v>-34.35</v>
      </c>
      <c r="CY635" s="29">
        <f t="shared" si="416"/>
        <v>-34.35</v>
      </c>
      <c r="CZ635" s="29">
        <f t="shared" si="417"/>
        <v>-34.35</v>
      </c>
      <c r="DA635" s="29">
        <f t="shared" si="418"/>
        <v>-34.35</v>
      </c>
      <c r="DB635" s="29">
        <f t="shared" si="419"/>
        <v>-34.35</v>
      </c>
      <c r="DC635" s="29">
        <f t="shared" si="420"/>
        <v>-34.35</v>
      </c>
    </row>
    <row r="636" spans="11:107" s="2" customFormat="1">
      <c r="K636" s="17" t="s">
        <v>18</v>
      </c>
      <c r="L636" s="17" t="s">
        <v>668</v>
      </c>
      <c r="M636" s="17" t="s">
        <v>669</v>
      </c>
      <c r="N636" s="2" t="str">
        <f t="shared" si="425"/>
        <v>ED8BF46808AF3EA9</v>
      </c>
      <c r="O636" s="2" t="str">
        <f t="shared" si="424"/>
        <v>AFW</v>
      </c>
      <c r="P636" s="2" t="str">
        <f t="shared" si="426"/>
        <v>ED8B-F46808-AFW</v>
      </c>
      <c r="Q636" s="2" t="s">
        <v>3305</v>
      </c>
      <c r="R636" s="2" t="s">
        <v>3306</v>
      </c>
      <c r="S636" s="2" t="s">
        <v>2709</v>
      </c>
      <c r="T636" s="2">
        <v>1</v>
      </c>
      <c r="U636" s="2">
        <v>1</v>
      </c>
      <c r="V636" s="2">
        <v>1</v>
      </c>
      <c r="W636" s="2">
        <v>1</v>
      </c>
      <c r="X636" s="2">
        <v>1</v>
      </c>
      <c r="Y636" s="2">
        <v>1</v>
      </c>
      <c r="Z636" s="2">
        <v>1</v>
      </c>
      <c r="AA636" s="2">
        <v>1</v>
      </c>
      <c r="AB636" s="2">
        <v>1</v>
      </c>
      <c r="AC636" s="2">
        <v>1</v>
      </c>
      <c r="AD636" s="2">
        <v>1</v>
      </c>
      <c r="AE636" s="2">
        <v>1</v>
      </c>
      <c r="AF636" s="2">
        <v>1</v>
      </c>
      <c r="AL636" s="2">
        <f t="shared" si="390"/>
        <v>1</v>
      </c>
      <c r="AM636" s="2" t="str">
        <f t="shared" si="391"/>
        <v>ED8B</v>
      </c>
      <c r="AN636" s="2" t="str">
        <f t="shared" si="392"/>
        <v>F46808</v>
      </c>
      <c r="AO636" s="2" t="str">
        <f t="shared" si="427"/>
        <v>AFW</v>
      </c>
      <c r="AP636" s="2" t="str">
        <f t="shared" si="393"/>
        <v>ED8B-F46808-AFW</v>
      </c>
      <c r="AQ636" s="2" t="s">
        <v>1672</v>
      </c>
      <c r="AR636" s="2" t="s">
        <v>1687</v>
      </c>
      <c r="AU636" s="2" t="s">
        <v>2136</v>
      </c>
      <c r="AV636" s="2" t="s">
        <v>3697</v>
      </c>
      <c r="AW636" s="2" t="s">
        <v>3698</v>
      </c>
      <c r="AY636" s="2" t="s">
        <v>1686</v>
      </c>
      <c r="AZ636" s="2" t="s">
        <v>1646</v>
      </c>
      <c r="BA636" s="2" t="s">
        <v>2073</v>
      </c>
      <c r="BB636" s="29"/>
      <c r="BC636" s="29"/>
      <c r="BD636" s="29"/>
      <c r="BE636" s="29"/>
      <c r="BF636" s="29"/>
      <c r="BG636" s="29">
        <v>-10.130000000000001</v>
      </c>
      <c r="BH636" s="29">
        <f t="shared" si="388"/>
        <v>0</v>
      </c>
      <c r="BI636" s="29">
        <f t="shared" si="389"/>
        <v>0</v>
      </c>
      <c r="BJ636" s="29">
        <f t="shared" si="394"/>
        <v>-10.130000000000001</v>
      </c>
      <c r="BK636" s="29">
        <f>BJ636/INDEX('EX-Rate'!A:I,MATCH('TT BoM '!BL636,'EX-Rate'!B:B,0),COLUMN('EX-Rate'!E:E))</f>
        <v>-1.4627795610724446</v>
      </c>
      <c r="BL636" s="2" t="s">
        <v>2109</v>
      </c>
      <c r="BM636" s="2" t="str">
        <f t="shared" si="422"/>
        <v>LP</v>
      </c>
      <c r="BN636" s="2" t="s">
        <v>3075</v>
      </c>
      <c r="BO636" s="2" t="s">
        <v>2709</v>
      </c>
      <c r="BQ636" s="29"/>
      <c r="BR636" s="29"/>
      <c r="BS636" s="29"/>
      <c r="BT636" s="29"/>
      <c r="BU636" s="29"/>
      <c r="BV636" s="29"/>
      <c r="CC636" s="29">
        <f t="shared" si="395"/>
        <v>-1.4627795610724446</v>
      </c>
      <c r="CD636" s="29">
        <f t="shared" si="396"/>
        <v>-1.4627795610724446</v>
      </c>
      <c r="CE636" s="29">
        <f t="shared" si="397"/>
        <v>-1.4627795610724446</v>
      </c>
      <c r="CF636" s="29">
        <f t="shared" si="398"/>
        <v>-1.4627795610724446</v>
      </c>
      <c r="CG636" s="29">
        <f t="shared" si="399"/>
        <v>-1.4627795610724446</v>
      </c>
      <c r="CH636" s="29">
        <f t="shared" si="400"/>
        <v>-1.4627795610724446</v>
      </c>
      <c r="CI636" s="29">
        <f t="shared" si="401"/>
        <v>-1.4627795610724446</v>
      </c>
      <c r="CJ636" s="29">
        <f t="shared" si="402"/>
        <v>-1.4627795610724446</v>
      </c>
      <c r="CK636" s="29">
        <f t="shared" si="403"/>
        <v>-1.4627795610724446</v>
      </c>
      <c r="CL636" s="29">
        <f t="shared" si="404"/>
        <v>-1.4627795610724446</v>
      </c>
      <c r="CM636" s="29">
        <f t="shared" si="405"/>
        <v>-1.4627795610724446</v>
      </c>
      <c r="CN636" s="29">
        <f t="shared" si="406"/>
        <v>-1.4627795610724446</v>
      </c>
      <c r="CO636" s="29">
        <f t="shared" si="407"/>
        <v>-1.4627795610724446</v>
      </c>
      <c r="CQ636" s="29">
        <f t="shared" si="408"/>
        <v>-10.130000000000001</v>
      </c>
      <c r="CR636" s="29">
        <f t="shared" si="409"/>
        <v>-10.130000000000001</v>
      </c>
      <c r="CS636" s="29">
        <f t="shared" si="410"/>
        <v>-10.130000000000001</v>
      </c>
      <c r="CT636" s="29">
        <f t="shared" si="411"/>
        <v>-10.130000000000001</v>
      </c>
      <c r="CU636" s="29">
        <f t="shared" si="412"/>
        <v>-10.130000000000001</v>
      </c>
      <c r="CV636" s="29">
        <f t="shared" si="413"/>
        <v>-10.130000000000001</v>
      </c>
      <c r="CW636" s="29">
        <f t="shared" si="414"/>
        <v>-10.130000000000001</v>
      </c>
      <c r="CX636" s="29">
        <f t="shared" si="415"/>
        <v>-10.130000000000001</v>
      </c>
      <c r="CY636" s="29">
        <f t="shared" si="416"/>
        <v>-10.130000000000001</v>
      </c>
      <c r="CZ636" s="29">
        <f t="shared" si="417"/>
        <v>-10.130000000000001</v>
      </c>
      <c r="DA636" s="29">
        <f t="shared" si="418"/>
        <v>-10.130000000000001</v>
      </c>
      <c r="DB636" s="29">
        <f t="shared" si="419"/>
        <v>-10.130000000000001</v>
      </c>
      <c r="DC636" s="29">
        <f t="shared" si="420"/>
        <v>-10.130000000000001</v>
      </c>
    </row>
    <row r="637" spans="11:107" s="2" customFormat="1">
      <c r="K637" s="17" t="s">
        <v>18</v>
      </c>
      <c r="L637" s="17" t="s">
        <v>670</v>
      </c>
      <c r="M637" s="17" t="s">
        <v>669</v>
      </c>
      <c r="N637" s="2" t="str">
        <f t="shared" si="425"/>
        <v>ED8BF46809AF3EA9</v>
      </c>
      <c r="O637" s="2" t="str">
        <f t="shared" si="424"/>
        <v>AFW</v>
      </c>
      <c r="P637" s="2" t="str">
        <f t="shared" si="426"/>
        <v>ED8B-F46809-AFW</v>
      </c>
      <c r="Q637" s="2" t="s">
        <v>3305</v>
      </c>
      <c r="R637" s="2" t="s">
        <v>3306</v>
      </c>
      <c r="S637" s="2" t="s">
        <v>2709</v>
      </c>
      <c r="T637" s="2">
        <v>1</v>
      </c>
      <c r="U637" s="2">
        <v>1</v>
      </c>
      <c r="V637" s="2">
        <v>1</v>
      </c>
      <c r="W637" s="2">
        <v>1</v>
      </c>
      <c r="X637" s="2">
        <v>1</v>
      </c>
      <c r="Y637" s="2">
        <v>1</v>
      </c>
      <c r="Z637" s="2">
        <v>1</v>
      </c>
      <c r="AA637" s="2">
        <v>1</v>
      </c>
      <c r="AB637" s="2">
        <v>1</v>
      </c>
      <c r="AC637" s="2">
        <v>1</v>
      </c>
      <c r="AD637" s="2">
        <v>1</v>
      </c>
      <c r="AE637" s="2">
        <v>1</v>
      </c>
      <c r="AF637" s="2">
        <v>1</v>
      </c>
      <c r="AL637" s="2">
        <f t="shared" si="390"/>
        <v>1</v>
      </c>
      <c r="AM637" s="2" t="str">
        <f t="shared" si="391"/>
        <v>ED8B</v>
      </c>
      <c r="AN637" s="2" t="str">
        <f t="shared" si="392"/>
        <v>F46809</v>
      </c>
      <c r="AO637" s="2" t="str">
        <f t="shared" si="427"/>
        <v>AFW</v>
      </c>
      <c r="AP637" s="2" t="str">
        <f t="shared" si="393"/>
        <v>ED8B-F46809-AFW</v>
      </c>
      <c r="AQ637" s="2" t="s">
        <v>1672</v>
      </c>
      <c r="AR637" s="2" t="s">
        <v>1687</v>
      </c>
      <c r="AU637" s="2" t="s">
        <v>2136</v>
      </c>
      <c r="AV637" s="2" t="s">
        <v>3697</v>
      </c>
      <c r="AW637" s="2" t="s">
        <v>3698</v>
      </c>
      <c r="AY637" s="2" t="s">
        <v>1686</v>
      </c>
      <c r="AZ637" s="2" t="s">
        <v>1646</v>
      </c>
      <c r="BA637" s="2" t="s">
        <v>2073</v>
      </c>
      <c r="BB637" s="29"/>
      <c r="BC637" s="29"/>
      <c r="BD637" s="29"/>
      <c r="BE637" s="29"/>
      <c r="BF637" s="29"/>
      <c r="BG637" s="29">
        <v>-10.130000000000001</v>
      </c>
      <c r="BH637" s="29">
        <f t="shared" si="388"/>
        <v>0</v>
      </c>
      <c r="BI637" s="29">
        <f t="shared" si="389"/>
        <v>0</v>
      </c>
      <c r="BJ637" s="29">
        <f t="shared" si="394"/>
        <v>-10.130000000000001</v>
      </c>
      <c r="BK637" s="29">
        <f>BJ637/INDEX('EX-Rate'!A:I,MATCH('TT BoM '!BL637,'EX-Rate'!B:B,0),COLUMN('EX-Rate'!E:E))</f>
        <v>-1.4627795610724446</v>
      </c>
      <c r="BL637" s="2" t="s">
        <v>2109</v>
      </c>
      <c r="BM637" s="2" t="str">
        <f t="shared" si="422"/>
        <v>LP</v>
      </c>
      <c r="BN637" s="2" t="s">
        <v>3075</v>
      </c>
      <c r="BO637" s="2" t="s">
        <v>2709</v>
      </c>
      <c r="BQ637" s="29"/>
      <c r="BR637" s="29"/>
      <c r="BS637" s="29"/>
      <c r="BT637" s="29"/>
      <c r="BU637" s="29"/>
      <c r="BV637" s="29"/>
      <c r="CC637" s="29">
        <f t="shared" si="395"/>
        <v>-1.4627795610724446</v>
      </c>
      <c r="CD637" s="29">
        <f t="shared" si="396"/>
        <v>-1.4627795610724446</v>
      </c>
      <c r="CE637" s="29">
        <f t="shared" si="397"/>
        <v>-1.4627795610724446</v>
      </c>
      <c r="CF637" s="29">
        <f t="shared" si="398"/>
        <v>-1.4627795610724446</v>
      </c>
      <c r="CG637" s="29">
        <f t="shared" si="399"/>
        <v>-1.4627795610724446</v>
      </c>
      <c r="CH637" s="29">
        <f t="shared" si="400"/>
        <v>-1.4627795610724446</v>
      </c>
      <c r="CI637" s="29">
        <f t="shared" si="401"/>
        <v>-1.4627795610724446</v>
      </c>
      <c r="CJ637" s="29">
        <f t="shared" si="402"/>
        <v>-1.4627795610724446</v>
      </c>
      <c r="CK637" s="29">
        <f t="shared" si="403"/>
        <v>-1.4627795610724446</v>
      </c>
      <c r="CL637" s="29">
        <f t="shared" si="404"/>
        <v>-1.4627795610724446</v>
      </c>
      <c r="CM637" s="29">
        <f t="shared" si="405"/>
        <v>-1.4627795610724446</v>
      </c>
      <c r="CN637" s="29">
        <f t="shared" si="406"/>
        <v>-1.4627795610724446</v>
      </c>
      <c r="CO637" s="29">
        <f t="shared" si="407"/>
        <v>-1.4627795610724446</v>
      </c>
      <c r="CQ637" s="29">
        <f t="shared" si="408"/>
        <v>-10.130000000000001</v>
      </c>
      <c r="CR637" s="29">
        <f t="shared" si="409"/>
        <v>-10.130000000000001</v>
      </c>
      <c r="CS637" s="29">
        <f t="shared" si="410"/>
        <v>-10.130000000000001</v>
      </c>
      <c r="CT637" s="29">
        <f t="shared" si="411"/>
        <v>-10.130000000000001</v>
      </c>
      <c r="CU637" s="29">
        <f t="shared" si="412"/>
        <v>-10.130000000000001</v>
      </c>
      <c r="CV637" s="29">
        <f t="shared" si="413"/>
        <v>-10.130000000000001</v>
      </c>
      <c r="CW637" s="29">
        <f t="shared" si="414"/>
        <v>-10.130000000000001</v>
      </c>
      <c r="CX637" s="29">
        <f t="shared" si="415"/>
        <v>-10.130000000000001</v>
      </c>
      <c r="CY637" s="29">
        <f t="shared" si="416"/>
        <v>-10.130000000000001</v>
      </c>
      <c r="CZ637" s="29">
        <f t="shared" si="417"/>
        <v>-10.130000000000001</v>
      </c>
      <c r="DA637" s="29">
        <f t="shared" si="418"/>
        <v>-10.130000000000001</v>
      </c>
      <c r="DB637" s="29">
        <f t="shared" si="419"/>
        <v>-10.130000000000001</v>
      </c>
      <c r="DC637" s="29">
        <f t="shared" si="420"/>
        <v>-10.130000000000001</v>
      </c>
    </row>
    <row r="638" spans="11:107" s="2" customFormat="1">
      <c r="K638" s="17" t="s">
        <v>18</v>
      </c>
      <c r="L638" s="17" t="s">
        <v>671</v>
      </c>
      <c r="M638" s="17" t="s">
        <v>171</v>
      </c>
      <c r="N638" s="2" t="str">
        <f t="shared" si="425"/>
        <v>ED8BF50202AF</v>
      </c>
      <c r="O638" s="2" t="str">
        <f t="shared" si="424"/>
        <v>AF</v>
      </c>
      <c r="P638" s="2" t="str">
        <f t="shared" si="426"/>
        <v>ED8B-F50202-AF</v>
      </c>
      <c r="Q638" s="2" t="s">
        <v>1375</v>
      </c>
      <c r="R638" s="2" t="s">
        <v>1375</v>
      </c>
      <c r="S638" s="2" t="s">
        <v>1375</v>
      </c>
      <c r="T638" s="2">
        <v>1</v>
      </c>
      <c r="U638" s="2">
        <v>1</v>
      </c>
      <c r="V638" s="2" t="s">
        <v>1375</v>
      </c>
      <c r="W638" s="2" t="s">
        <v>1375</v>
      </c>
      <c r="X638" s="2" t="s">
        <v>1375</v>
      </c>
      <c r="Y638" s="2" t="s">
        <v>1375</v>
      </c>
      <c r="Z638" s="2" t="s">
        <v>1375</v>
      </c>
      <c r="AA638" s="2" t="s">
        <v>1375</v>
      </c>
      <c r="AB638" s="2">
        <v>1</v>
      </c>
      <c r="AC638" s="2">
        <v>1</v>
      </c>
      <c r="AD638" s="2" t="s">
        <v>1375</v>
      </c>
      <c r="AE638" s="2" t="s">
        <v>1375</v>
      </c>
      <c r="AF638" s="2" t="s">
        <v>1375</v>
      </c>
      <c r="AL638" s="2">
        <f t="shared" si="390"/>
        <v>1</v>
      </c>
      <c r="AM638" s="64" t="s">
        <v>1825</v>
      </c>
      <c r="AN638" s="59" t="s">
        <v>1826</v>
      </c>
      <c r="AO638" s="64" t="s">
        <v>1828</v>
      </c>
      <c r="AP638" s="2" t="str">
        <f t="shared" si="393"/>
        <v>ED8B -F50202 -AE</v>
      </c>
      <c r="AQ638" s="2" t="s">
        <v>2068</v>
      </c>
      <c r="AR638" s="2" t="s">
        <v>2069</v>
      </c>
      <c r="AU638" s="2" t="s">
        <v>2066</v>
      </c>
      <c r="AV638" s="2" t="s">
        <v>2074</v>
      </c>
      <c r="AW638" s="2">
        <v>0</v>
      </c>
      <c r="AX638" s="2" t="s">
        <v>2609</v>
      </c>
      <c r="AY638" s="2">
        <v>0</v>
      </c>
      <c r="AZ638" s="2" t="s">
        <v>3427</v>
      </c>
      <c r="BA638" s="2" t="s">
        <v>2073</v>
      </c>
      <c r="BB638" s="29"/>
      <c r="BC638" s="29"/>
      <c r="BD638" s="29"/>
      <c r="BE638" s="29"/>
      <c r="BF638" s="29"/>
      <c r="BG638" s="29">
        <v>-60.34</v>
      </c>
      <c r="BH638" s="29">
        <f t="shared" si="388"/>
        <v>0</v>
      </c>
      <c r="BI638" s="29">
        <f t="shared" si="389"/>
        <v>0</v>
      </c>
      <c r="BJ638" s="29">
        <f t="shared" si="394"/>
        <v>-60.34</v>
      </c>
      <c r="BK638" s="29">
        <f>BJ638/INDEX('EX-Rate'!A:I,MATCH('TT BoM '!BL638,'EX-Rate'!B:B,0),COLUMN('EX-Rate'!E:E))</f>
        <v>-8.7131410380169108</v>
      </c>
      <c r="BL638" s="2" t="s">
        <v>2067</v>
      </c>
      <c r="BM638" s="2" t="str">
        <f t="shared" si="422"/>
        <v>LP</v>
      </c>
      <c r="BP638" s="2" t="s">
        <v>1819</v>
      </c>
      <c r="BQ638" s="29">
        <v>0</v>
      </c>
      <c r="BR638" s="29">
        <v>0</v>
      </c>
      <c r="BS638" s="29"/>
      <c r="BT638" s="29">
        <v>0</v>
      </c>
      <c r="BU638" s="29">
        <v>0</v>
      </c>
      <c r="BV638" s="29">
        <v>0</v>
      </c>
      <c r="CC638" s="29">
        <f t="shared" si="395"/>
        <v>-8.7131410380169108</v>
      </c>
      <c r="CD638" s="29">
        <f t="shared" si="396"/>
        <v>-8.7131410380169108</v>
      </c>
      <c r="CE638" s="29">
        <f t="shared" si="397"/>
        <v>0</v>
      </c>
      <c r="CF638" s="29">
        <f t="shared" si="398"/>
        <v>0</v>
      </c>
      <c r="CG638" s="29">
        <f t="shared" si="399"/>
        <v>0</v>
      </c>
      <c r="CH638" s="29">
        <f t="shared" si="400"/>
        <v>0</v>
      </c>
      <c r="CI638" s="29">
        <f t="shared" si="401"/>
        <v>0</v>
      </c>
      <c r="CJ638" s="29">
        <f t="shared" si="402"/>
        <v>0</v>
      </c>
      <c r="CK638" s="29">
        <f t="shared" si="403"/>
        <v>-8.7131410380169108</v>
      </c>
      <c r="CL638" s="29">
        <f t="shared" si="404"/>
        <v>-8.7131410380169108</v>
      </c>
      <c r="CM638" s="29">
        <f t="shared" si="405"/>
        <v>0</v>
      </c>
      <c r="CN638" s="29">
        <f t="shared" si="406"/>
        <v>0</v>
      </c>
      <c r="CO638" s="29">
        <f t="shared" si="407"/>
        <v>0</v>
      </c>
      <c r="CQ638" s="29">
        <f t="shared" si="408"/>
        <v>-60.34</v>
      </c>
      <c r="CR638" s="29">
        <f t="shared" si="409"/>
        <v>-60.34</v>
      </c>
      <c r="CS638" s="29">
        <f t="shared" si="410"/>
        <v>0</v>
      </c>
      <c r="CT638" s="29">
        <f t="shared" si="411"/>
        <v>0</v>
      </c>
      <c r="CU638" s="29">
        <f t="shared" si="412"/>
        <v>0</v>
      </c>
      <c r="CV638" s="29">
        <f t="shared" si="413"/>
        <v>0</v>
      </c>
      <c r="CW638" s="29">
        <f t="shared" si="414"/>
        <v>0</v>
      </c>
      <c r="CX638" s="29">
        <f t="shared" si="415"/>
        <v>0</v>
      </c>
      <c r="CY638" s="29">
        <f t="shared" si="416"/>
        <v>-60.34</v>
      </c>
      <c r="CZ638" s="29">
        <f t="shared" si="417"/>
        <v>-60.34</v>
      </c>
      <c r="DA638" s="29">
        <f t="shared" si="418"/>
        <v>0</v>
      </c>
      <c r="DB638" s="29">
        <f t="shared" si="419"/>
        <v>0</v>
      </c>
      <c r="DC638" s="29">
        <f t="shared" si="420"/>
        <v>0</v>
      </c>
    </row>
    <row r="639" spans="11:107" s="2" customFormat="1">
      <c r="K639" s="17" t="s">
        <v>18</v>
      </c>
      <c r="L639" s="17" t="s">
        <v>671</v>
      </c>
      <c r="M639" s="17" t="s">
        <v>86</v>
      </c>
      <c r="N639" s="2" t="str">
        <f t="shared" si="425"/>
        <v>ED8BF50202BF</v>
      </c>
      <c r="O639" s="2" t="str">
        <f t="shared" si="424"/>
        <v>BF</v>
      </c>
      <c r="P639" s="2" t="str">
        <f t="shared" si="426"/>
        <v>ED8B-F50202-BF</v>
      </c>
      <c r="Q639" s="2" t="s">
        <v>1375</v>
      </c>
      <c r="R639" s="2" t="s">
        <v>1375</v>
      </c>
      <c r="S639" s="2" t="s">
        <v>1375</v>
      </c>
      <c r="T639" s="2" t="s">
        <v>1375</v>
      </c>
      <c r="U639" s="2" t="s">
        <v>1375</v>
      </c>
      <c r="V639" s="2">
        <v>1</v>
      </c>
      <c r="W639" s="2">
        <v>1</v>
      </c>
      <c r="X639" s="2">
        <v>1</v>
      </c>
      <c r="Y639" s="2">
        <v>1</v>
      </c>
      <c r="Z639" s="2">
        <v>1</v>
      </c>
      <c r="AA639" s="2">
        <v>1</v>
      </c>
      <c r="AB639" s="2" t="s">
        <v>1375</v>
      </c>
      <c r="AC639" s="2" t="s">
        <v>1375</v>
      </c>
      <c r="AD639" s="2">
        <v>1</v>
      </c>
      <c r="AE639" s="2">
        <v>1</v>
      </c>
      <c r="AF639" s="2">
        <v>1</v>
      </c>
      <c r="AL639" s="2">
        <f t="shared" si="390"/>
        <v>1</v>
      </c>
      <c r="AM639" s="64" t="s">
        <v>1825</v>
      </c>
      <c r="AN639" s="59" t="s">
        <v>1826</v>
      </c>
      <c r="AO639" s="64" t="s">
        <v>1827</v>
      </c>
      <c r="AP639" s="2" t="str">
        <f t="shared" si="393"/>
        <v>ED8B -F50202 -BE </v>
      </c>
      <c r="AQ639" s="2" t="s">
        <v>1677</v>
      </c>
      <c r="AR639" s="2" t="s">
        <v>3865</v>
      </c>
      <c r="AU639" s="2" t="s">
        <v>2066</v>
      </c>
      <c r="AV639" s="2" t="s">
        <v>2074</v>
      </c>
      <c r="AW639" s="2">
        <v>0</v>
      </c>
      <c r="AX639" s="2" t="s">
        <v>2610</v>
      </c>
      <c r="AY639" s="2">
        <v>0</v>
      </c>
      <c r="AZ639" s="2" t="s">
        <v>3427</v>
      </c>
      <c r="BA639" s="2" t="s">
        <v>2073</v>
      </c>
      <c r="BB639" s="29"/>
      <c r="BC639" s="29"/>
      <c r="BD639" s="29"/>
      <c r="BE639" s="29"/>
      <c r="BF639" s="29"/>
      <c r="BG639" s="29">
        <v>-73.771881048666671</v>
      </c>
      <c r="BH639" s="29">
        <f t="shared" si="388"/>
        <v>0</v>
      </c>
      <c r="BI639" s="29">
        <f t="shared" si="389"/>
        <v>0</v>
      </c>
      <c r="BJ639" s="29">
        <f t="shared" si="394"/>
        <v>-73.771881048666671</v>
      </c>
      <c r="BK639" s="29">
        <f>BJ639/INDEX('EX-Rate'!A:I,MATCH('TT BoM '!BL639,'EX-Rate'!B:B,0),COLUMN('EX-Rate'!E:E))</f>
        <v>-10.652714687054019</v>
      </c>
      <c r="BL639" s="2" t="s">
        <v>2109</v>
      </c>
      <c r="BM639" s="2" t="str">
        <f t="shared" si="422"/>
        <v>LP</v>
      </c>
      <c r="BP639" s="2" t="s">
        <v>1819</v>
      </c>
      <c r="BQ639" s="29">
        <v>0</v>
      </c>
      <c r="BR639" s="29">
        <v>0</v>
      </c>
      <c r="BS639" s="29"/>
      <c r="BT639" s="29">
        <v>0</v>
      </c>
      <c r="BU639" s="29">
        <v>0</v>
      </c>
      <c r="BV639" s="29">
        <v>0</v>
      </c>
      <c r="CC639" s="29">
        <f t="shared" si="395"/>
        <v>0</v>
      </c>
      <c r="CD639" s="29">
        <f t="shared" si="396"/>
        <v>0</v>
      </c>
      <c r="CE639" s="29">
        <f t="shared" si="397"/>
        <v>-10.652714687054019</v>
      </c>
      <c r="CF639" s="29">
        <f t="shared" si="398"/>
        <v>-10.652714687054019</v>
      </c>
      <c r="CG639" s="29">
        <f t="shared" si="399"/>
        <v>-10.652714687054019</v>
      </c>
      <c r="CH639" s="29">
        <f t="shared" si="400"/>
        <v>-10.652714687054019</v>
      </c>
      <c r="CI639" s="29">
        <f t="shared" si="401"/>
        <v>-10.652714687054019</v>
      </c>
      <c r="CJ639" s="29">
        <f t="shared" si="402"/>
        <v>-10.652714687054019</v>
      </c>
      <c r="CK639" s="29">
        <f t="shared" si="403"/>
        <v>0</v>
      </c>
      <c r="CL639" s="29">
        <f t="shared" si="404"/>
        <v>0</v>
      </c>
      <c r="CM639" s="29">
        <f t="shared" si="405"/>
        <v>-10.652714687054019</v>
      </c>
      <c r="CN639" s="29">
        <f t="shared" si="406"/>
        <v>-10.652714687054019</v>
      </c>
      <c r="CO639" s="29">
        <f t="shared" si="407"/>
        <v>-10.652714687054019</v>
      </c>
      <c r="CQ639" s="29">
        <f t="shared" si="408"/>
        <v>0</v>
      </c>
      <c r="CR639" s="29">
        <f t="shared" si="409"/>
        <v>0</v>
      </c>
      <c r="CS639" s="29">
        <f t="shared" si="410"/>
        <v>-73.771881048666671</v>
      </c>
      <c r="CT639" s="29">
        <f t="shared" si="411"/>
        <v>-73.771881048666671</v>
      </c>
      <c r="CU639" s="29">
        <f t="shared" si="412"/>
        <v>-73.771881048666671</v>
      </c>
      <c r="CV639" s="29">
        <f t="shared" si="413"/>
        <v>-73.771881048666671</v>
      </c>
      <c r="CW639" s="29">
        <f t="shared" si="414"/>
        <v>-73.771881048666671</v>
      </c>
      <c r="CX639" s="29">
        <f t="shared" si="415"/>
        <v>-73.771881048666671</v>
      </c>
      <c r="CY639" s="29">
        <f t="shared" si="416"/>
        <v>0</v>
      </c>
      <c r="CZ639" s="29">
        <f t="shared" si="417"/>
        <v>0</v>
      </c>
      <c r="DA639" s="29">
        <f t="shared" si="418"/>
        <v>-73.771881048666671</v>
      </c>
      <c r="DB639" s="29">
        <f t="shared" si="419"/>
        <v>-73.771881048666671</v>
      </c>
      <c r="DC639" s="29">
        <f t="shared" si="420"/>
        <v>-73.771881048666671</v>
      </c>
    </row>
    <row r="640" spans="11:107" s="2" customFormat="1">
      <c r="K640" s="17" t="s">
        <v>77</v>
      </c>
      <c r="L640" s="17" t="s">
        <v>672</v>
      </c>
      <c r="M640" s="17" t="s">
        <v>673</v>
      </c>
      <c r="N640" s="2" t="str">
        <f t="shared" si="425"/>
        <v>JD8BF51918AC3JM1</v>
      </c>
      <c r="O640" s="2" t="str">
        <f t="shared" si="424"/>
        <v>ACW</v>
      </c>
      <c r="P640" s="2" t="str">
        <f t="shared" si="426"/>
        <v>JD8B-F51918-ACW</v>
      </c>
      <c r="Q640" s="2" t="s">
        <v>3307</v>
      </c>
      <c r="R640" s="2" t="s">
        <v>3306</v>
      </c>
      <c r="S640" s="2" t="s">
        <v>3330</v>
      </c>
      <c r="T640" s="2">
        <v>1</v>
      </c>
      <c r="U640" s="2">
        <v>1</v>
      </c>
      <c r="V640" s="2" t="s">
        <v>1375</v>
      </c>
      <c r="W640" s="2" t="s">
        <v>1375</v>
      </c>
      <c r="X640" s="2" t="s">
        <v>1375</v>
      </c>
      <c r="Y640" s="2" t="s">
        <v>1375</v>
      </c>
      <c r="Z640" s="2" t="s">
        <v>1375</v>
      </c>
      <c r="AA640" s="2" t="s">
        <v>1375</v>
      </c>
      <c r="AB640" s="2">
        <v>1</v>
      </c>
      <c r="AC640" s="2">
        <v>1</v>
      </c>
      <c r="AD640" s="2" t="s">
        <v>1375</v>
      </c>
      <c r="AE640" s="2" t="s">
        <v>1375</v>
      </c>
      <c r="AF640" s="2" t="s">
        <v>1375</v>
      </c>
      <c r="AL640" s="2">
        <f t="shared" si="390"/>
        <v>1</v>
      </c>
      <c r="AM640" s="2" t="str">
        <f t="shared" si="391"/>
        <v>JD8B</v>
      </c>
      <c r="AN640" s="2" t="str">
        <f t="shared" si="392"/>
        <v>F51918</v>
      </c>
      <c r="AO640" s="2" t="str">
        <f t="shared" si="427"/>
        <v>ACW</v>
      </c>
      <c r="AP640" s="2" t="str">
        <f t="shared" si="393"/>
        <v>JD8B-F51918-ACW</v>
      </c>
      <c r="AQ640" s="2" t="s">
        <v>1672</v>
      </c>
      <c r="AR640" s="2" t="s">
        <v>1673</v>
      </c>
      <c r="AS640" s="2">
        <v>0</v>
      </c>
      <c r="AT640" s="2" t="s">
        <v>2160</v>
      </c>
      <c r="AU640" s="2" t="s">
        <v>2145</v>
      </c>
      <c r="AV640" s="2" t="s">
        <v>2611</v>
      </c>
      <c r="AW640" s="2" t="s">
        <v>2612</v>
      </c>
      <c r="AX640" s="2">
        <v>0</v>
      </c>
      <c r="AY640" s="2" t="s">
        <v>2138</v>
      </c>
      <c r="AZ640" s="2" t="s">
        <v>1646</v>
      </c>
      <c r="BA640" s="2" t="s">
        <v>2073</v>
      </c>
      <c r="BB640" s="29">
        <v>-248.49</v>
      </c>
      <c r="BC640" s="29">
        <v>-3</v>
      </c>
      <c r="BD640" s="29">
        <v>-4</v>
      </c>
      <c r="BE640" s="29">
        <v>-0.08</v>
      </c>
      <c r="BF640" s="29">
        <v>0</v>
      </c>
      <c r="BG640" s="29">
        <v>-255.57000000000002</v>
      </c>
      <c r="BH640" s="29">
        <f t="shared" si="388"/>
        <v>0</v>
      </c>
      <c r="BI640" s="29">
        <f t="shared" si="389"/>
        <v>0</v>
      </c>
      <c r="BJ640" s="29">
        <f t="shared" si="394"/>
        <v>-255.57000000000002</v>
      </c>
      <c r="BK640" s="29">
        <f>BJ640/INDEX('EX-Rate'!A:I,MATCH('TT BoM '!BL640,'EX-Rate'!B:B,0),COLUMN('EX-Rate'!E:E))</f>
        <v>-36.904498758468378</v>
      </c>
      <c r="BL640" s="2" t="s">
        <v>2109</v>
      </c>
      <c r="BM640" s="2" t="str">
        <f t="shared" si="422"/>
        <v>LP</v>
      </c>
      <c r="BN640" s="2" t="s">
        <v>2613</v>
      </c>
      <c r="BO640" s="2" t="s">
        <v>2614</v>
      </c>
      <c r="BQ640" s="29">
        <v>-130000</v>
      </c>
      <c r="BR640" s="29">
        <v>-130000</v>
      </c>
      <c r="BS640" s="29"/>
      <c r="BT640" s="29">
        <v>0</v>
      </c>
      <c r="BU640" s="29">
        <v>0</v>
      </c>
      <c r="BV640" s="29">
        <v>0</v>
      </c>
      <c r="CC640" s="29">
        <f t="shared" si="395"/>
        <v>-36.904498758468378</v>
      </c>
      <c r="CD640" s="29">
        <f t="shared" si="396"/>
        <v>-36.904498758468378</v>
      </c>
      <c r="CE640" s="29">
        <f t="shared" si="397"/>
        <v>0</v>
      </c>
      <c r="CF640" s="29">
        <f t="shared" si="398"/>
        <v>0</v>
      </c>
      <c r="CG640" s="29">
        <f t="shared" si="399"/>
        <v>0</v>
      </c>
      <c r="CH640" s="29">
        <f t="shared" si="400"/>
        <v>0</v>
      </c>
      <c r="CI640" s="29">
        <f t="shared" si="401"/>
        <v>0</v>
      </c>
      <c r="CJ640" s="29">
        <f t="shared" si="402"/>
        <v>0</v>
      </c>
      <c r="CK640" s="29">
        <f t="shared" si="403"/>
        <v>-36.904498758468378</v>
      </c>
      <c r="CL640" s="29">
        <f t="shared" si="404"/>
        <v>-36.904498758468378</v>
      </c>
      <c r="CM640" s="29">
        <f t="shared" si="405"/>
        <v>0</v>
      </c>
      <c r="CN640" s="29">
        <f t="shared" si="406"/>
        <v>0</v>
      </c>
      <c r="CO640" s="29">
        <f t="shared" si="407"/>
        <v>0</v>
      </c>
      <c r="CQ640" s="29">
        <f t="shared" si="408"/>
        <v>-255.57000000000002</v>
      </c>
      <c r="CR640" s="29">
        <f t="shared" si="409"/>
        <v>-255.57000000000002</v>
      </c>
      <c r="CS640" s="29">
        <f t="shared" si="410"/>
        <v>0</v>
      </c>
      <c r="CT640" s="29">
        <f t="shared" si="411"/>
        <v>0</v>
      </c>
      <c r="CU640" s="29">
        <f t="shared" si="412"/>
        <v>0</v>
      </c>
      <c r="CV640" s="29">
        <f t="shared" si="413"/>
        <v>0</v>
      </c>
      <c r="CW640" s="29">
        <f t="shared" si="414"/>
        <v>0</v>
      </c>
      <c r="CX640" s="29">
        <f t="shared" si="415"/>
        <v>0</v>
      </c>
      <c r="CY640" s="29">
        <f t="shared" si="416"/>
        <v>-255.57000000000002</v>
      </c>
      <c r="CZ640" s="29">
        <f t="shared" si="417"/>
        <v>-255.57000000000002</v>
      </c>
      <c r="DA640" s="29">
        <f t="shared" si="418"/>
        <v>0</v>
      </c>
      <c r="DB640" s="29">
        <f t="shared" si="419"/>
        <v>0</v>
      </c>
      <c r="DC640" s="29">
        <f t="shared" si="420"/>
        <v>0</v>
      </c>
    </row>
    <row r="641" spans="11:107" s="2" customFormat="1">
      <c r="K641" s="17" t="s">
        <v>77</v>
      </c>
      <c r="L641" s="17" t="s">
        <v>672</v>
      </c>
      <c r="M641" s="17" t="s">
        <v>497</v>
      </c>
      <c r="N641" s="2" t="str">
        <f t="shared" si="425"/>
        <v>JD8BF51918BD3JM1</v>
      </c>
      <c r="O641" s="2" t="str">
        <f t="shared" si="424"/>
        <v>BDW</v>
      </c>
      <c r="P641" s="2" t="str">
        <f t="shared" si="426"/>
        <v>JD8B-F51918-BDW</v>
      </c>
      <c r="Q641" s="2" t="s">
        <v>3307</v>
      </c>
      <c r="R641" s="2" t="s">
        <v>3306</v>
      </c>
      <c r="S641" s="2" t="s">
        <v>3330</v>
      </c>
      <c r="T641" s="2" t="s">
        <v>1375</v>
      </c>
      <c r="U641" s="2" t="s">
        <v>1375</v>
      </c>
      <c r="V641" s="2">
        <v>1</v>
      </c>
      <c r="W641" s="2">
        <v>1</v>
      </c>
      <c r="X641" s="2" t="s">
        <v>1375</v>
      </c>
      <c r="Y641" s="2" t="s">
        <v>1375</v>
      </c>
      <c r="Z641" s="2" t="s">
        <v>1375</v>
      </c>
      <c r="AA641" s="2" t="s">
        <v>1375</v>
      </c>
      <c r="AB641" s="2" t="s">
        <v>1375</v>
      </c>
      <c r="AC641" s="2" t="s">
        <v>1375</v>
      </c>
      <c r="AD641" s="2">
        <v>1</v>
      </c>
      <c r="AE641" s="2">
        <v>1</v>
      </c>
      <c r="AF641" s="2" t="s">
        <v>1375</v>
      </c>
      <c r="AL641" s="2">
        <f t="shared" si="390"/>
        <v>1</v>
      </c>
      <c r="AM641" s="2" t="str">
        <f t="shared" si="391"/>
        <v>JD8B</v>
      </c>
      <c r="AN641" s="2" t="str">
        <f t="shared" si="392"/>
        <v>F51918</v>
      </c>
      <c r="AO641" s="2" t="str">
        <f t="shared" si="427"/>
        <v>BDW</v>
      </c>
      <c r="AP641" s="2" t="str">
        <f t="shared" si="393"/>
        <v>JD8B-F51918-BDW</v>
      </c>
      <c r="AQ641" s="2" t="s">
        <v>1672</v>
      </c>
      <c r="AR641" s="2" t="s">
        <v>1673</v>
      </c>
      <c r="AS641" s="2">
        <v>0</v>
      </c>
      <c r="AT641" s="2" t="s">
        <v>2160</v>
      </c>
      <c r="AU641" s="2" t="s">
        <v>2145</v>
      </c>
      <c r="AV641" s="2" t="s">
        <v>2611</v>
      </c>
      <c r="AW641" s="2" t="s">
        <v>2612</v>
      </c>
      <c r="AX641" s="2">
        <v>0</v>
      </c>
      <c r="AY641" s="2" t="s">
        <v>2138</v>
      </c>
      <c r="AZ641" s="2" t="s">
        <v>1646</v>
      </c>
      <c r="BA641" s="2" t="s">
        <v>2073</v>
      </c>
      <c r="BB641" s="29">
        <v>-320.93</v>
      </c>
      <c r="BC641" s="29">
        <v>-3</v>
      </c>
      <c r="BD641" s="29">
        <v>-4</v>
      </c>
      <c r="BE641" s="29">
        <v>-0.08</v>
      </c>
      <c r="BF641" s="29">
        <v>0</v>
      </c>
      <c r="BG641" s="29">
        <v>-328.01</v>
      </c>
      <c r="BH641" s="29">
        <f t="shared" si="388"/>
        <v>0</v>
      </c>
      <c r="BI641" s="29">
        <f t="shared" si="389"/>
        <v>0</v>
      </c>
      <c r="BJ641" s="29">
        <f t="shared" si="394"/>
        <v>-328.01</v>
      </c>
      <c r="BK641" s="29">
        <f>BJ641/INDEX('EX-Rate'!A:I,MATCH('TT BoM '!BL641,'EX-Rate'!B:B,0),COLUMN('EX-Rate'!E:E))</f>
        <v>-47.364888827973594</v>
      </c>
      <c r="BL641" s="2" t="s">
        <v>2109</v>
      </c>
      <c r="BM641" s="2" t="str">
        <f t="shared" si="422"/>
        <v>LP</v>
      </c>
      <c r="BN641" s="2" t="s">
        <v>2613</v>
      </c>
      <c r="BO641" s="2" t="s">
        <v>2614</v>
      </c>
      <c r="BQ641" s="29" t="s">
        <v>2135</v>
      </c>
      <c r="BR641" s="29" t="s">
        <v>2135</v>
      </c>
      <c r="BS641" s="29"/>
      <c r="BT641" s="29">
        <v>0</v>
      </c>
      <c r="BU641" s="29">
        <v>0</v>
      </c>
      <c r="BV641" s="29">
        <v>0</v>
      </c>
      <c r="CC641" s="29">
        <f t="shared" si="395"/>
        <v>0</v>
      </c>
      <c r="CD641" s="29">
        <f t="shared" si="396"/>
        <v>0</v>
      </c>
      <c r="CE641" s="29">
        <f t="shared" si="397"/>
        <v>-47.364888827973594</v>
      </c>
      <c r="CF641" s="29">
        <f t="shared" si="398"/>
        <v>-47.364888827973594</v>
      </c>
      <c r="CG641" s="29">
        <f t="shared" si="399"/>
        <v>0</v>
      </c>
      <c r="CH641" s="29">
        <f t="shared" si="400"/>
        <v>0</v>
      </c>
      <c r="CI641" s="29">
        <f t="shared" si="401"/>
        <v>0</v>
      </c>
      <c r="CJ641" s="29">
        <f t="shared" si="402"/>
        <v>0</v>
      </c>
      <c r="CK641" s="29">
        <f t="shared" si="403"/>
        <v>0</v>
      </c>
      <c r="CL641" s="29">
        <f t="shared" si="404"/>
        <v>0</v>
      </c>
      <c r="CM641" s="29">
        <f t="shared" si="405"/>
        <v>-47.364888827973594</v>
      </c>
      <c r="CN641" s="29">
        <f t="shared" si="406"/>
        <v>-47.364888827973594</v>
      </c>
      <c r="CO641" s="29">
        <f t="shared" si="407"/>
        <v>0</v>
      </c>
      <c r="CQ641" s="29">
        <f t="shared" si="408"/>
        <v>0</v>
      </c>
      <c r="CR641" s="29">
        <f t="shared" si="409"/>
        <v>0</v>
      </c>
      <c r="CS641" s="29">
        <f t="shared" si="410"/>
        <v>-328.01</v>
      </c>
      <c r="CT641" s="29">
        <f t="shared" si="411"/>
        <v>-328.01</v>
      </c>
      <c r="CU641" s="29">
        <f t="shared" si="412"/>
        <v>0</v>
      </c>
      <c r="CV641" s="29">
        <f t="shared" si="413"/>
        <v>0</v>
      </c>
      <c r="CW641" s="29">
        <f t="shared" si="414"/>
        <v>0</v>
      </c>
      <c r="CX641" s="29">
        <f t="shared" si="415"/>
        <v>0</v>
      </c>
      <c r="CY641" s="29">
        <f t="shared" si="416"/>
        <v>0</v>
      </c>
      <c r="CZ641" s="29">
        <f t="shared" si="417"/>
        <v>0</v>
      </c>
      <c r="DA641" s="29">
        <f t="shared" si="418"/>
        <v>-328.01</v>
      </c>
      <c r="DB641" s="29">
        <f t="shared" si="419"/>
        <v>-328.01</v>
      </c>
      <c r="DC641" s="29">
        <f t="shared" si="420"/>
        <v>0</v>
      </c>
    </row>
    <row r="642" spans="11:107" s="2" customFormat="1">
      <c r="K642" s="17" t="s">
        <v>77</v>
      </c>
      <c r="L642" s="17" t="s">
        <v>672</v>
      </c>
      <c r="M642" s="17" t="s">
        <v>674</v>
      </c>
      <c r="N642" s="2" t="str">
        <f t="shared" si="425"/>
        <v>JD8BF51918DD3JM1</v>
      </c>
      <c r="O642" s="2" t="str">
        <f t="shared" si="424"/>
        <v>DDW</v>
      </c>
      <c r="P642" s="2" t="str">
        <f t="shared" si="426"/>
        <v>JD8B-F51918-DDW</v>
      </c>
      <c r="Q642" s="2" t="s">
        <v>3307</v>
      </c>
      <c r="R642" s="2" t="s">
        <v>3306</v>
      </c>
      <c r="S642" s="2" t="s">
        <v>3330</v>
      </c>
      <c r="T642" s="2" t="s">
        <v>1375</v>
      </c>
      <c r="U642" s="2" t="s">
        <v>1375</v>
      </c>
      <c r="V642" s="2" t="s">
        <v>1375</v>
      </c>
      <c r="W642" s="2" t="s">
        <v>1375</v>
      </c>
      <c r="X642" s="2">
        <v>1</v>
      </c>
      <c r="Y642" s="2">
        <v>1</v>
      </c>
      <c r="Z642" s="2">
        <v>1</v>
      </c>
      <c r="AA642" s="2">
        <v>1</v>
      </c>
      <c r="AB642" s="2" t="s">
        <v>1375</v>
      </c>
      <c r="AC642" s="2" t="s">
        <v>1375</v>
      </c>
      <c r="AD642" s="2" t="s">
        <v>1375</v>
      </c>
      <c r="AE642" s="2" t="s">
        <v>1375</v>
      </c>
      <c r="AF642" s="2">
        <v>1</v>
      </c>
      <c r="AL642" s="2">
        <f t="shared" si="390"/>
        <v>1</v>
      </c>
      <c r="AM642" s="2" t="str">
        <f t="shared" si="391"/>
        <v>JD8B</v>
      </c>
      <c r="AN642" s="2" t="str">
        <f t="shared" si="392"/>
        <v>F51918</v>
      </c>
      <c r="AO642" s="2" t="str">
        <f t="shared" si="427"/>
        <v>DDW</v>
      </c>
      <c r="AP642" s="2" t="str">
        <f t="shared" si="393"/>
        <v>JD8B-F51918-DDW</v>
      </c>
      <c r="AQ642" s="2" t="s">
        <v>1672</v>
      </c>
      <c r="AR642" s="2" t="s">
        <v>1673</v>
      </c>
      <c r="AS642" s="2">
        <v>0</v>
      </c>
      <c r="AT642" s="2" t="s">
        <v>2160</v>
      </c>
      <c r="AU642" s="2" t="s">
        <v>2145</v>
      </c>
      <c r="AV642" s="2" t="s">
        <v>2611</v>
      </c>
      <c r="AW642" s="2" t="s">
        <v>2612</v>
      </c>
      <c r="AX642" s="2">
        <v>0</v>
      </c>
      <c r="AY642" s="2" t="s">
        <v>2138</v>
      </c>
      <c r="AZ642" s="2" t="s">
        <v>1646</v>
      </c>
      <c r="BA642" s="2" t="s">
        <v>2073</v>
      </c>
      <c r="BB642" s="29">
        <v>-317.98999999999995</v>
      </c>
      <c r="BC642" s="29">
        <v>-3</v>
      </c>
      <c r="BD642" s="29">
        <v>-4</v>
      </c>
      <c r="BE642" s="29">
        <v>-0.08</v>
      </c>
      <c r="BF642" s="29">
        <v>0</v>
      </c>
      <c r="BG642" s="29">
        <v>-325.06999999999994</v>
      </c>
      <c r="BH642" s="29">
        <f t="shared" si="388"/>
        <v>0</v>
      </c>
      <c r="BI642" s="29">
        <f t="shared" si="389"/>
        <v>0</v>
      </c>
      <c r="BJ642" s="29">
        <f t="shared" si="394"/>
        <v>-325.06999999999994</v>
      </c>
      <c r="BK642" s="29">
        <f>BJ642/INDEX('EX-Rate'!A:I,MATCH('TT BoM '!BL642,'EX-Rate'!B:B,0),COLUMN('EX-Rate'!E:E))</f>
        <v>-46.940350633545847</v>
      </c>
      <c r="BL642" s="2" t="s">
        <v>2109</v>
      </c>
      <c r="BM642" s="2" t="str">
        <f t="shared" si="422"/>
        <v>LP</v>
      </c>
      <c r="BN642" s="2" t="s">
        <v>2613</v>
      </c>
      <c r="BO642" s="2" t="s">
        <v>2614</v>
      </c>
      <c r="BQ642" s="29" t="s">
        <v>2135</v>
      </c>
      <c r="BR642" s="29" t="s">
        <v>2135</v>
      </c>
      <c r="BS642" s="29"/>
      <c r="BT642" s="29">
        <v>0</v>
      </c>
      <c r="BU642" s="29">
        <v>0</v>
      </c>
      <c r="BV642" s="29">
        <v>0</v>
      </c>
      <c r="CC642" s="29">
        <f t="shared" si="395"/>
        <v>0</v>
      </c>
      <c r="CD642" s="29">
        <f t="shared" si="396"/>
        <v>0</v>
      </c>
      <c r="CE642" s="29">
        <f t="shared" si="397"/>
        <v>0</v>
      </c>
      <c r="CF642" s="29">
        <f t="shared" si="398"/>
        <v>0</v>
      </c>
      <c r="CG642" s="29">
        <f t="shared" si="399"/>
        <v>-46.940350633545847</v>
      </c>
      <c r="CH642" s="29">
        <f t="shared" si="400"/>
        <v>-46.940350633545847</v>
      </c>
      <c r="CI642" s="29">
        <f t="shared" si="401"/>
        <v>-46.940350633545847</v>
      </c>
      <c r="CJ642" s="29">
        <f t="shared" si="402"/>
        <v>-46.940350633545847</v>
      </c>
      <c r="CK642" s="29">
        <f t="shared" si="403"/>
        <v>0</v>
      </c>
      <c r="CL642" s="29">
        <f t="shared" si="404"/>
        <v>0</v>
      </c>
      <c r="CM642" s="29">
        <f t="shared" si="405"/>
        <v>0</v>
      </c>
      <c r="CN642" s="29">
        <f t="shared" si="406"/>
        <v>0</v>
      </c>
      <c r="CO642" s="29">
        <f t="shared" si="407"/>
        <v>-46.940350633545847</v>
      </c>
      <c r="CQ642" s="29">
        <f t="shared" si="408"/>
        <v>0</v>
      </c>
      <c r="CR642" s="29">
        <f t="shared" si="409"/>
        <v>0</v>
      </c>
      <c r="CS642" s="29">
        <f t="shared" si="410"/>
        <v>0</v>
      </c>
      <c r="CT642" s="29">
        <f t="shared" si="411"/>
        <v>0</v>
      </c>
      <c r="CU642" s="29">
        <f t="shared" si="412"/>
        <v>-325.06999999999994</v>
      </c>
      <c r="CV642" s="29">
        <f t="shared" si="413"/>
        <v>-325.06999999999994</v>
      </c>
      <c r="CW642" s="29">
        <f t="shared" si="414"/>
        <v>-325.06999999999994</v>
      </c>
      <c r="CX642" s="29">
        <f t="shared" si="415"/>
        <v>-325.06999999999994</v>
      </c>
      <c r="CY642" s="29">
        <f t="shared" si="416"/>
        <v>0</v>
      </c>
      <c r="CZ642" s="29">
        <f t="shared" si="417"/>
        <v>0</v>
      </c>
      <c r="DA642" s="29">
        <f t="shared" si="418"/>
        <v>0</v>
      </c>
      <c r="DB642" s="29">
        <f t="shared" si="419"/>
        <v>0</v>
      </c>
      <c r="DC642" s="29">
        <f t="shared" si="420"/>
        <v>-325.06999999999994</v>
      </c>
    </row>
    <row r="643" spans="11:107" s="2" customFormat="1">
      <c r="K643" s="17" t="s">
        <v>18</v>
      </c>
      <c r="L643" s="17" t="s">
        <v>675</v>
      </c>
      <c r="M643" s="17" t="s">
        <v>20</v>
      </c>
      <c r="N643" s="2" t="str">
        <f t="shared" si="425"/>
        <v>ED8BF54305AA</v>
      </c>
      <c r="O643" s="2" t="str">
        <f t="shared" si="424"/>
        <v>AA</v>
      </c>
      <c r="P643" s="2" t="str">
        <f t="shared" si="426"/>
        <v>ED8B-F54305-AA</v>
      </c>
      <c r="Q643" s="2" t="s">
        <v>3305</v>
      </c>
      <c r="R643" s="2" t="s">
        <v>3306</v>
      </c>
      <c r="S643" s="2" t="s">
        <v>3169</v>
      </c>
      <c r="T643" s="2">
        <v>2</v>
      </c>
      <c r="U643" s="2">
        <v>2</v>
      </c>
      <c r="V643" s="2">
        <v>2</v>
      </c>
      <c r="W643" s="2">
        <v>2</v>
      </c>
      <c r="X643" s="2">
        <v>2</v>
      </c>
      <c r="Y643" s="2">
        <v>2</v>
      </c>
      <c r="Z643" s="2">
        <v>2</v>
      </c>
      <c r="AA643" s="2">
        <v>2</v>
      </c>
      <c r="AB643" s="2">
        <v>2</v>
      </c>
      <c r="AC643" s="2">
        <v>2</v>
      </c>
      <c r="AD643" s="2">
        <v>2</v>
      </c>
      <c r="AE643" s="2">
        <v>2</v>
      </c>
      <c r="AF643" s="2">
        <v>2</v>
      </c>
      <c r="AL643" s="2">
        <f t="shared" si="390"/>
        <v>1</v>
      </c>
      <c r="AM643" s="2" t="str">
        <f t="shared" si="391"/>
        <v>ED8B</v>
      </c>
      <c r="AN643" s="2" t="str">
        <f t="shared" si="392"/>
        <v>F54305</v>
      </c>
      <c r="AO643" s="2" t="str">
        <f t="shared" si="427"/>
        <v>AA</v>
      </c>
      <c r="AP643" s="2" t="str">
        <f t="shared" si="393"/>
        <v>ED8B-F54305-AA</v>
      </c>
      <c r="AQ643" s="2" t="s">
        <v>1672</v>
      </c>
      <c r="AR643" s="2" t="s">
        <v>1687</v>
      </c>
      <c r="AU643" s="2" t="s">
        <v>3459</v>
      </c>
      <c r="AV643" s="2" t="s">
        <v>3460</v>
      </c>
      <c r="AW643" s="2" t="s">
        <v>3461</v>
      </c>
      <c r="AY643" s="2" t="s">
        <v>1686</v>
      </c>
      <c r="AZ643" s="2" t="s">
        <v>2124</v>
      </c>
      <c r="BA643" s="2" t="s">
        <v>2073</v>
      </c>
      <c r="BB643" s="29"/>
      <c r="BC643" s="29"/>
      <c r="BD643" s="29"/>
      <c r="BE643" s="29"/>
      <c r="BF643" s="29"/>
      <c r="BG643" s="29">
        <v>-0.87</v>
      </c>
      <c r="BH643" s="29">
        <f t="shared" si="388"/>
        <v>0</v>
      </c>
      <c r="BI643" s="29">
        <f t="shared" si="389"/>
        <v>0</v>
      </c>
      <c r="BJ643" s="29">
        <f t="shared" si="394"/>
        <v>-0.87</v>
      </c>
      <c r="BK643" s="29">
        <f>BJ643/INDEX('EX-Rate'!A:I,MATCH('TT BoM '!BL643,'EX-Rate'!B:B,0),COLUMN('EX-Rate'!E:E))</f>
        <v>-0.1256286493714735</v>
      </c>
      <c r="BL643" s="2" t="s">
        <v>2109</v>
      </c>
      <c r="BM643" s="2" t="str">
        <f t="shared" si="422"/>
        <v>LP</v>
      </c>
      <c r="BN643" s="2" t="s">
        <v>3168</v>
      </c>
      <c r="BO643" s="2" t="s">
        <v>3169</v>
      </c>
      <c r="BQ643" s="29"/>
      <c r="BR643" s="29"/>
      <c r="BS643" s="29"/>
      <c r="BT643" s="29"/>
      <c r="BU643" s="29"/>
      <c r="BV643" s="29"/>
      <c r="CC643" s="29">
        <f t="shared" si="395"/>
        <v>-0.251257298742947</v>
      </c>
      <c r="CD643" s="29">
        <f t="shared" si="396"/>
        <v>-0.251257298742947</v>
      </c>
      <c r="CE643" s="29">
        <f t="shared" si="397"/>
        <v>-0.251257298742947</v>
      </c>
      <c r="CF643" s="29">
        <f t="shared" si="398"/>
        <v>-0.251257298742947</v>
      </c>
      <c r="CG643" s="29">
        <f t="shared" si="399"/>
        <v>-0.251257298742947</v>
      </c>
      <c r="CH643" s="29">
        <f t="shared" si="400"/>
        <v>-0.251257298742947</v>
      </c>
      <c r="CI643" s="29">
        <f t="shared" si="401"/>
        <v>-0.251257298742947</v>
      </c>
      <c r="CJ643" s="29">
        <f t="shared" si="402"/>
        <v>-0.251257298742947</v>
      </c>
      <c r="CK643" s="29">
        <f t="shared" si="403"/>
        <v>-0.251257298742947</v>
      </c>
      <c r="CL643" s="29">
        <f t="shared" si="404"/>
        <v>-0.251257298742947</v>
      </c>
      <c r="CM643" s="29">
        <f t="shared" si="405"/>
        <v>-0.251257298742947</v>
      </c>
      <c r="CN643" s="29">
        <f t="shared" si="406"/>
        <v>-0.251257298742947</v>
      </c>
      <c r="CO643" s="29">
        <f t="shared" si="407"/>
        <v>-0.251257298742947</v>
      </c>
      <c r="CQ643" s="29">
        <f t="shared" si="408"/>
        <v>-1.74</v>
      </c>
      <c r="CR643" s="29">
        <f t="shared" si="409"/>
        <v>-1.74</v>
      </c>
      <c r="CS643" s="29">
        <f t="shared" si="410"/>
        <v>-1.74</v>
      </c>
      <c r="CT643" s="29">
        <f t="shared" si="411"/>
        <v>-1.74</v>
      </c>
      <c r="CU643" s="29">
        <f t="shared" si="412"/>
        <v>-1.74</v>
      </c>
      <c r="CV643" s="29">
        <f t="shared" si="413"/>
        <v>-1.74</v>
      </c>
      <c r="CW643" s="29">
        <f t="shared" si="414"/>
        <v>-1.74</v>
      </c>
      <c r="CX643" s="29">
        <f t="shared" si="415"/>
        <v>-1.74</v>
      </c>
      <c r="CY643" s="29">
        <f t="shared" si="416"/>
        <v>-1.74</v>
      </c>
      <c r="CZ643" s="29">
        <f t="shared" si="417"/>
        <v>-1.74</v>
      </c>
      <c r="DA643" s="29">
        <f t="shared" si="418"/>
        <v>-1.74</v>
      </c>
      <c r="DB643" s="29">
        <f t="shared" si="419"/>
        <v>-1.74</v>
      </c>
      <c r="DC643" s="29">
        <f t="shared" si="420"/>
        <v>-1.74</v>
      </c>
    </row>
    <row r="644" spans="11:107" s="2" customFormat="1">
      <c r="K644" s="17" t="s">
        <v>18</v>
      </c>
      <c r="L644" s="17" t="s">
        <v>676</v>
      </c>
      <c r="M644" s="17" t="s">
        <v>20</v>
      </c>
      <c r="N644" s="2" t="str">
        <f t="shared" si="425"/>
        <v>ED8BF54306AA</v>
      </c>
      <c r="O644" s="2" t="str">
        <f t="shared" si="424"/>
        <v>AA</v>
      </c>
      <c r="P644" s="2" t="str">
        <f t="shared" si="426"/>
        <v>ED8B-F54306-AA</v>
      </c>
      <c r="Q644" s="2" t="s">
        <v>3305</v>
      </c>
      <c r="R644" s="2" t="s">
        <v>3306</v>
      </c>
      <c r="S644" s="2" t="s">
        <v>3169</v>
      </c>
      <c r="T644" s="2">
        <v>1</v>
      </c>
      <c r="U644" s="2">
        <v>1</v>
      </c>
      <c r="V644" s="2">
        <v>1</v>
      </c>
      <c r="W644" s="2">
        <v>1</v>
      </c>
      <c r="X644" s="2">
        <v>1</v>
      </c>
      <c r="Y644" s="2">
        <v>1</v>
      </c>
      <c r="Z644" s="2">
        <v>1</v>
      </c>
      <c r="AA644" s="2">
        <v>1</v>
      </c>
      <c r="AB644" s="2">
        <v>1</v>
      </c>
      <c r="AC644" s="2">
        <v>1</v>
      </c>
      <c r="AD644" s="2">
        <v>1</v>
      </c>
      <c r="AE644" s="2">
        <v>1</v>
      </c>
      <c r="AF644" s="2">
        <v>1</v>
      </c>
      <c r="AL644" s="2">
        <f t="shared" si="390"/>
        <v>1</v>
      </c>
      <c r="AM644" s="2" t="str">
        <f t="shared" si="391"/>
        <v>ED8B</v>
      </c>
      <c r="AN644" s="2" t="str">
        <f t="shared" si="392"/>
        <v>F54306</v>
      </c>
      <c r="AO644" s="2" t="str">
        <f t="shared" si="427"/>
        <v>AA</v>
      </c>
      <c r="AP644" s="2" t="str">
        <f t="shared" si="393"/>
        <v>ED8B-F54306-AA</v>
      </c>
      <c r="AQ644" s="2" t="s">
        <v>1672</v>
      </c>
      <c r="AR644" s="2" t="s">
        <v>1687</v>
      </c>
      <c r="AU644" s="2" t="s">
        <v>3459</v>
      </c>
      <c r="AV644" s="2" t="s">
        <v>3460</v>
      </c>
      <c r="AW644" s="2" t="s">
        <v>3461</v>
      </c>
      <c r="AY644" s="2" t="s">
        <v>1686</v>
      </c>
      <c r="AZ644" s="2" t="s">
        <v>2124</v>
      </c>
      <c r="BA644" s="2" t="s">
        <v>2073</v>
      </c>
      <c r="BB644" s="29"/>
      <c r="BC644" s="29"/>
      <c r="BD644" s="29"/>
      <c r="BE644" s="29"/>
      <c r="BF644" s="29"/>
      <c r="BG644" s="29">
        <v>-3.38</v>
      </c>
      <c r="BH644" s="29">
        <f t="shared" si="388"/>
        <v>0</v>
      </c>
      <c r="BI644" s="29">
        <f t="shared" si="389"/>
        <v>0</v>
      </c>
      <c r="BJ644" s="29">
        <f t="shared" si="394"/>
        <v>-3.38</v>
      </c>
      <c r="BK644" s="29">
        <f>BJ644/INDEX('EX-Rate'!A:I,MATCH('TT BoM '!BL644,'EX-Rate'!B:B,0),COLUMN('EX-Rate'!E:E))</f>
        <v>-0.4880745228454948</v>
      </c>
      <c r="BL644" s="2" t="s">
        <v>2109</v>
      </c>
      <c r="BM644" s="2" t="str">
        <f t="shared" si="422"/>
        <v>LP</v>
      </c>
      <c r="BN644" s="2" t="s">
        <v>3168</v>
      </c>
      <c r="BO644" s="2" t="s">
        <v>3169</v>
      </c>
      <c r="BQ644" s="29"/>
      <c r="BR644" s="29"/>
      <c r="BS644" s="29"/>
      <c r="BT644" s="29"/>
      <c r="BU644" s="29"/>
      <c r="BV644" s="29"/>
      <c r="CC644" s="29">
        <f t="shared" si="395"/>
        <v>-0.4880745228454948</v>
      </c>
      <c r="CD644" s="29">
        <f t="shared" si="396"/>
        <v>-0.4880745228454948</v>
      </c>
      <c r="CE644" s="29">
        <f t="shared" si="397"/>
        <v>-0.4880745228454948</v>
      </c>
      <c r="CF644" s="29">
        <f t="shared" si="398"/>
        <v>-0.4880745228454948</v>
      </c>
      <c r="CG644" s="29">
        <f t="shared" si="399"/>
        <v>-0.4880745228454948</v>
      </c>
      <c r="CH644" s="29">
        <f t="shared" si="400"/>
        <v>-0.4880745228454948</v>
      </c>
      <c r="CI644" s="29">
        <f t="shared" si="401"/>
        <v>-0.4880745228454948</v>
      </c>
      <c r="CJ644" s="29">
        <f t="shared" si="402"/>
        <v>-0.4880745228454948</v>
      </c>
      <c r="CK644" s="29">
        <f t="shared" si="403"/>
        <v>-0.4880745228454948</v>
      </c>
      <c r="CL644" s="29">
        <f t="shared" si="404"/>
        <v>-0.4880745228454948</v>
      </c>
      <c r="CM644" s="29">
        <f t="shared" si="405"/>
        <v>-0.4880745228454948</v>
      </c>
      <c r="CN644" s="29">
        <f t="shared" si="406"/>
        <v>-0.4880745228454948</v>
      </c>
      <c r="CO644" s="29">
        <f t="shared" si="407"/>
        <v>-0.4880745228454948</v>
      </c>
      <c r="CQ644" s="29">
        <f t="shared" si="408"/>
        <v>-3.38</v>
      </c>
      <c r="CR644" s="29">
        <f t="shared" si="409"/>
        <v>-3.38</v>
      </c>
      <c r="CS644" s="29">
        <f t="shared" si="410"/>
        <v>-3.38</v>
      </c>
      <c r="CT644" s="29">
        <f t="shared" si="411"/>
        <v>-3.38</v>
      </c>
      <c r="CU644" s="29">
        <f t="shared" si="412"/>
        <v>-3.38</v>
      </c>
      <c r="CV644" s="29">
        <f t="shared" si="413"/>
        <v>-3.38</v>
      </c>
      <c r="CW644" s="29">
        <f t="shared" si="414"/>
        <v>-3.38</v>
      </c>
      <c r="CX644" s="29">
        <f t="shared" si="415"/>
        <v>-3.38</v>
      </c>
      <c r="CY644" s="29">
        <f t="shared" si="416"/>
        <v>-3.38</v>
      </c>
      <c r="CZ644" s="29">
        <f t="shared" si="417"/>
        <v>-3.38</v>
      </c>
      <c r="DA644" s="29">
        <f t="shared" si="418"/>
        <v>-3.38</v>
      </c>
      <c r="DB644" s="29">
        <f t="shared" si="419"/>
        <v>-3.38</v>
      </c>
      <c r="DC644" s="29">
        <f t="shared" si="420"/>
        <v>-3.38</v>
      </c>
    </row>
    <row r="645" spans="11:107" s="2" customFormat="1">
      <c r="K645" s="17" t="s">
        <v>18</v>
      </c>
      <c r="L645" s="17" t="s">
        <v>677</v>
      </c>
      <c r="M645" s="17" t="s">
        <v>64</v>
      </c>
      <c r="N645" s="2" t="str">
        <f t="shared" si="425"/>
        <v>ED8BF54310CA</v>
      </c>
      <c r="O645" s="2" t="str">
        <f t="shared" si="424"/>
        <v>CA</v>
      </c>
      <c r="P645" s="2" t="str">
        <f t="shared" si="426"/>
        <v>ED8B-F54310-CA</v>
      </c>
      <c r="Q645" s="2" t="s">
        <v>3305</v>
      </c>
      <c r="R645" s="2" t="s">
        <v>3306</v>
      </c>
      <c r="S645" s="2" t="s">
        <v>3169</v>
      </c>
      <c r="T645" s="2">
        <v>7</v>
      </c>
      <c r="U645" s="2">
        <v>7</v>
      </c>
      <c r="V645" s="2">
        <v>7</v>
      </c>
      <c r="W645" s="2">
        <v>7</v>
      </c>
      <c r="X645" s="2">
        <v>7</v>
      </c>
      <c r="Y645" s="2">
        <v>7</v>
      </c>
      <c r="Z645" s="2">
        <v>7</v>
      </c>
      <c r="AA645" s="2">
        <v>7</v>
      </c>
      <c r="AB645" s="2">
        <v>7</v>
      </c>
      <c r="AC645" s="2">
        <v>7</v>
      </c>
      <c r="AD645" s="2">
        <v>7</v>
      </c>
      <c r="AE645" s="2">
        <v>7</v>
      </c>
      <c r="AF645" s="2">
        <v>7</v>
      </c>
      <c r="AL645" s="2">
        <f t="shared" si="390"/>
        <v>1</v>
      </c>
      <c r="AM645" s="2" t="str">
        <f t="shared" si="391"/>
        <v>ED8B</v>
      </c>
      <c r="AN645" s="2" t="str">
        <f t="shared" si="392"/>
        <v>F54310</v>
      </c>
      <c r="AO645" s="2" t="str">
        <f t="shared" si="427"/>
        <v>CA</v>
      </c>
      <c r="AP645" s="2" t="str">
        <f t="shared" si="393"/>
        <v>ED8B-F54310-CA</v>
      </c>
      <c r="AQ645" s="2" t="s">
        <v>1672</v>
      </c>
      <c r="AR645" s="2" t="s">
        <v>1687</v>
      </c>
      <c r="AU645" s="2" t="s">
        <v>3459</v>
      </c>
      <c r="AV645" s="2" t="s">
        <v>3460</v>
      </c>
      <c r="AW645" s="2" t="s">
        <v>3461</v>
      </c>
      <c r="AY645" s="2" t="s">
        <v>1686</v>
      </c>
      <c r="AZ645" s="2" t="s">
        <v>2124</v>
      </c>
      <c r="BA645" s="2" t="s">
        <v>2073</v>
      </c>
      <c r="BB645" s="29"/>
      <c r="BC645" s="29"/>
      <c r="BD645" s="29"/>
      <c r="BE645" s="29"/>
      <c r="BF645" s="29"/>
      <c r="BG645" s="29">
        <v>-0.56000000000000005</v>
      </c>
      <c r="BH645" s="29">
        <f t="shared" si="388"/>
        <v>0</v>
      </c>
      <c r="BI645" s="29">
        <f t="shared" si="389"/>
        <v>0</v>
      </c>
      <c r="BJ645" s="29">
        <f t="shared" si="394"/>
        <v>-0.56000000000000005</v>
      </c>
      <c r="BK645" s="29">
        <f>BJ645/INDEX('EX-Rate'!A:I,MATCH('TT BoM '!BL645,'EX-Rate'!B:B,0),COLUMN('EX-Rate'!E:E))</f>
        <v>-8.0864417986235837E-2</v>
      </c>
      <c r="BL645" s="2" t="s">
        <v>2109</v>
      </c>
      <c r="BM645" s="2" t="str">
        <f t="shared" si="422"/>
        <v>LP</v>
      </c>
      <c r="BN645" s="2" t="s">
        <v>3168</v>
      </c>
      <c r="BO645" s="2" t="s">
        <v>3169</v>
      </c>
      <c r="BQ645" s="29"/>
      <c r="BR645" s="29"/>
      <c r="BS645" s="29"/>
      <c r="BT645" s="29"/>
      <c r="BU645" s="29"/>
      <c r="BV645" s="29"/>
      <c r="CC645" s="29">
        <f t="shared" si="395"/>
        <v>-0.5660509259036508</v>
      </c>
      <c r="CD645" s="29">
        <f t="shared" si="396"/>
        <v>-0.5660509259036508</v>
      </c>
      <c r="CE645" s="29">
        <f t="shared" si="397"/>
        <v>-0.5660509259036508</v>
      </c>
      <c r="CF645" s="29">
        <f t="shared" si="398"/>
        <v>-0.5660509259036508</v>
      </c>
      <c r="CG645" s="29">
        <f t="shared" si="399"/>
        <v>-0.5660509259036508</v>
      </c>
      <c r="CH645" s="29">
        <f t="shared" si="400"/>
        <v>-0.5660509259036508</v>
      </c>
      <c r="CI645" s="29">
        <f t="shared" si="401"/>
        <v>-0.5660509259036508</v>
      </c>
      <c r="CJ645" s="29">
        <f t="shared" si="402"/>
        <v>-0.5660509259036508</v>
      </c>
      <c r="CK645" s="29">
        <f t="shared" si="403"/>
        <v>-0.5660509259036508</v>
      </c>
      <c r="CL645" s="29">
        <f t="shared" si="404"/>
        <v>-0.5660509259036508</v>
      </c>
      <c r="CM645" s="29">
        <f t="shared" si="405"/>
        <v>-0.5660509259036508</v>
      </c>
      <c r="CN645" s="29">
        <f t="shared" si="406"/>
        <v>-0.5660509259036508</v>
      </c>
      <c r="CO645" s="29">
        <f t="shared" si="407"/>
        <v>-0.5660509259036508</v>
      </c>
      <c r="CQ645" s="29">
        <f t="shared" si="408"/>
        <v>-3.9200000000000004</v>
      </c>
      <c r="CR645" s="29">
        <f t="shared" si="409"/>
        <v>-3.9200000000000004</v>
      </c>
      <c r="CS645" s="29">
        <f t="shared" si="410"/>
        <v>-3.9200000000000004</v>
      </c>
      <c r="CT645" s="29">
        <f t="shared" si="411"/>
        <v>-3.9200000000000004</v>
      </c>
      <c r="CU645" s="29">
        <f t="shared" si="412"/>
        <v>-3.9200000000000004</v>
      </c>
      <c r="CV645" s="29">
        <f t="shared" si="413"/>
        <v>-3.9200000000000004</v>
      </c>
      <c r="CW645" s="29">
        <f t="shared" si="414"/>
        <v>-3.9200000000000004</v>
      </c>
      <c r="CX645" s="29">
        <f t="shared" si="415"/>
        <v>-3.9200000000000004</v>
      </c>
      <c r="CY645" s="29">
        <f t="shared" si="416"/>
        <v>-3.9200000000000004</v>
      </c>
      <c r="CZ645" s="29">
        <f t="shared" si="417"/>
        <v>-3.9200000000000004</v>
      </c>
      <c r="DA645" s="29">
        <f t="shared" si="418"/>
        <v>-3.9200000000000004</v>
      </c>
      <c r="DB645" s="29">
        <f t="shared" si="419"/>
        <v>-3.9200000000000004</v>
      </c>
      <c r="DC645" s="29">
        <f t="shared" si="420"/>
        <v>-3.9200000000000004</v>
      </c>
    </row>
    <row r="646" spans="11:107" s="2" customFormat="1">
      <c r="K646" s="17" t="s">
        <v>18</v>
      </c>
      <c r="L646" s="17" t="s">
        <v>678</v>
      </c>
      <c r="M646" s="17" t="s">
        <v>20</v>
      </c>
      <c r="N646" s="2" t="str">
        <f t="shared" si="425"/>
        <v>ED8BF54314AA</v>
      </c>
      <c r="O646" s="2" t="str">
        <f t="shared" si="424"/>
        <v>AA</v>
      </c>
      <c r="P646" s="2" t="str">
        <f t="shared" si="426"/>
        <v>ED8B-F54314-AA</v>
      </c>
      <c r="Q646" s="2" t="s">
        <v>3305</v>
      </c>
      <c r="R646" s="2" t="s">
        <v>3306</v>
      </c>
      <c r="S646" s="2" t="s">
        <v>3169</v>
      </c>
      <c r="T646" s="2">
        <v>2</v>
      </c>
      <c r="U646" s="2">
        <v>2</v>
      </c>
      <c r="V646" s="2">
        <v>2</v>
      </c>
      <c r="W646" s="2">
        <v>2</v>
      </c>
      <c r="X646" s="2">
        <v>2</v>
      </c>
      <c r="Y646" s="2">
        <v>2</v>
      </c>
      <c r="Z646" s="2">
        <v>2</v>
      </c>
      <c r="AA646" s="2">
        <v>2</v>
      </c>
      <c r="AB646" s="2">
        <v>2</v>
      </c>
      <c r="AC646" s="2">
        <v>2</v>
      </c>
      <c r="AD646" s="2">
        <v>2</v>
      </c>
      <c r="AE646" s="2">
        <v>2</v>
      </c>
      <c r="AF646" s="2">
        <v>2</v>
      </c>
      <c r="AL646" s="2">
        <f t="shared" si="390"/>
        <v>1</v>
      </c>
      <c r="AM646" s="2" t="str">
        <f t="shared" si="391"/>
        <v>ED8B</v>
      </c>
      <c r="AN646" s="2" t="str">
        <f t="shared" si="392"/>
        <v>F54314</v>
      </c>
      <c r="AO646" s="2" t="str">
        <f t="shared" si="427"/>
        <v>AA</v>
      </c>
      <c r="AP646" s="2" t="str">
        <f t="shared" si="393"/>
        <v>ED8B-F54314-AA</v>
      </c>
      <c r="AQ646" s="2" t="s">
        <v>1672</v>
      </c>
      <c r="AR646" s="2" t="s">
        <v>1687</v>
      </c>
      <c r="AU646" s="2" t="s">
        <v>3459</v>
      </c>
      <c r="AV646" s="2" t="s">
        <v>3460</v>
      </c>
      <c r="AW646" s="2" t="s">
        <v>3461</v>
      </c>
      <c r="AY646" s="2" t="s">
        <v>1686</v>
      </c>
      <c r="AZ646" s="2" t="s">
        <v>2124</v>
      </c>
      <c r="BA646" s="2" t="s">
        <v>2073</v>
      </c>
      <c r="BB646" s="29"/>
      <c r="BC646" s="29"/>
      <c r="BD646" s="29"/>
      <c r="BE646" s="29"/>
      <c r="BF646" s="29"/>
      <c r="BG646" s="29">
        <v>-2.65</v>
      </c>
      <c r="BH646" s="29">
        <f t="shared" si="388"/>
        <v>0</v>
      </c>
      <c r="BI646" s="29">
        <f t="shared" si="389"/>
        <v>0</v>
      </c>
      <c r="BJ646" s="29">
        <f t="shared" si="394"/>
        <v>-2.65</v>
      </c>
      <c r="BK646" s="29">
        <f>BJ646/INDEX('EX-Rate'!A:I,MATCH('TT BoM '!BL646,'EX-Rate'!B:B,0),COLUMN('EX-Rate'!E:E))</f>
        <v>-0.38266197797058021</v>
      </c>
      <c r="BL646" s="2" t="s">
        <v>2109</v>
      </c>
      <c r="BM646" s="2" t="str">
        <f t="shared" si="422"/>
        <v>LP</v>
      </c>
      <c r="BN646" s="2" t="s">
        <v>3168</v>
      </c>
      <c r="BO646" s="2" t="s">
        <v>3169</v>
      </c>
      <c r="BQ646" s="29"/>
      <c r="BR646" s="29"/>
      <c r="BS646" s="29"/>
      <c r="BT646" s="29"/>
      <c r="BU646" s="29"/>
      <c r="BV646" s="29"/>
      <c r="CC646" s="29">
        <f t="shared" si="395"/>
        <v>-0.76532395594116043</v>
      </c>
      <c r="CD646" s="29">
        <f t="shared" si="396"/>
        <v>-0.76532395594116043</v>
      </c>
      <c r="CE646" s="29">
        <f t="shared" si="397"/>
        <v>-0.76532395594116043</v>
      </c>
      <c r="CF646" s="29">
        <f t="shared" si="398"/>
        <v>-0.76532395594116043</v>
      </c>
      <c r="CG646" s="29">
        <f t="shared" si="399"/>
        <v>-0.76532395594116043</v>
      </c>
      <c r="CH646" s="29">
        <f t="shared" si="400"/>
        <v>-0.76532395594116043</v>
      </c>
      <c r="CI646" s="29">
        <f t="shared" si="401"/>
        <v>-0.76532395594116043</v>
      </c>
      <c r="CJ646" s="29">
        <f t="shared" si="402"/>
        <v>-0.76532395594116043</v>
      </c>
      <c r="CK646" s="29">
        <f t="shared" si="403"/>
        <v>-0.76532395594116043</v>
      </c>
      <c r="CL646" s="29">
        <f t="shared" si="404"/>
        <v>-0.76532395594116043</v>
      </c>
      <c r="CM646" s="29">
        <f t="shared" si="405"/>
        <v>-0.76532395594116043</v>
      </c>
      <c r="CN646" s="29">
        <f t="shared" si="406"/>
        <v>-0.76532395594116043</v>
      </c>
      <c r="CO646" s="29">
        <f t="shared" si="407"/>
        <v>-0.76532395594116043</v>
      </c>
      <c r="CQ646" s="29">
        <f t="shared" si="408"/>
        <v>-5.3</v>
      </c>
      <c r="CR646" s="29">
        <f t="shared" si="409"/>
        <v>-5.3</v>
      </c>
      <c r="CS646" s="29">
        <f t="shared" si="410"/>
        <v>-5.3</v>
      </c>
      <c r="CT646" s="29">
        <f t="shared" si="411"/>
        <v>-5.3</v>
      </c>
      <c r="CU646" s="29">
        <f t="shared" si="412"/>
        <v>-5.3</v>
      </c>
      <c r="CV646" s="29">
        <f t="shared" si="413"/>
        <v>-5.3</v>
      </c>
      <c r="CW646" s="29">
        <f t="shared" si="414"/>
        <v>-5.3</v>
      </c>
      <c r="CX646" s="29">
        <f t="shared" si="415"/>
        <v>-5.3</v>
      </c>
      <c r="CY646" s="29">
        <f t="shared" si="416"/>
        <v>-5.3</v>
      </c>
      <c r="CZ646" s="29">
        <f t="shared" si="417"/>
        <v>-5.3</v>
      </c>
      <c r="DA646" s="29">
        <f t="shared" si="418"/>
        <v>-5.3</v>
      </c>
      <c r="DB646" s="29">
        <f t="shared" si="419"/>
        <v>-5.3</v>
      </c>
      <c r="DC646" s="29">
        <f t="shared" si="420"/>
        <v>-5.3</v>
      </c>
    </row>
    <row r="647" spans="11:107" s="2" customFormat="1">
      <c r="K647" s="17" t="s">
        <v>18</v>
      </c>
      <c r="L647" s="17" t="s">
        <v>679</v>
      </c>
      <c r="M647" s="17" t="s">
        <v>20</v>
      </c>
      <c r="N647" s="2" t="str">
        <f t="shared" si="425"/>
        <v>ED8BF54315AA</v>
      </c>
      <c r="O647" s="2" t="str">
        <f t="shared" si="424"/>
        <v>AA</v>
      </c>
      <c r="P647" s="2" t="str">
        <f t="shared" si="426"/>
        <v>ED8B-F54315-AA</v>
      </c>
      <c r="Q647" s="2" t="s">
        <v>3305</v>
      </c>
      <c r="R647" s="2" t="s">
        <v>3306</v>
      </c>
      <c r="S647" s="2" t="s">
        <v>3169</v>
      </c>
      <c r="T647" s="2">
        <v>2</v>
      </c>
      <c r="U647" s="2">
        <v>2</v>
      </c>
      <c r="V647" s="2">
        <v>2</v>
      </c>
      <c r="W647" s="2">
        <v>2</v>
      </c>
      <c r="X647" s="2">
        <v>2</v>
      </c>
      <c r="Y647" s="2">
        <v>2</v>
      </c>
      <c r="Z647" s="2">
        <v>2</v>
      </c>
      <c r="AA647" s="2">
        <v>2</v>
      </c>
      <c r="AB647" s="2">
        <v>2</v>
      </c>
      <c r="AC647" s="2">
        <v>2</v>
      </c>
      <c r="AD647" s="2">
        <v>2</v>
      </c>
      <c r="AE647" s="2">
        <v>2</v>
      </c>
      <c r="AF647" s="2">
        <v>2</v>
      </c>
      <c r="AL647" s="2">
        <f t="shared" si="390"/>
        <v>1</v>
      </c>
      <c r="AM647" s="2" t="str">
        <f t="shared" si="391"/>
        <v>ED8B</v>
      </c>
      <c r="AN647" s="2" t="str">
        <f t="shared" si="392"/>
        <v>F54315</v>
      </c>
      <c r="AO647" s="2" t="str">
        <f t="shared" si="427"/>
        <v>AA</v>
      </c>
      <c r="AP647" s="2" t="str">
        <f t="shared" si="393"/>
        <v>ED8B-F54315-AA</v>
      </c>
      <c r="AQ647" s="2" t="s">
        <v>1672</v>
      </c>
      <c r="AR647" s="2" t="s">
        <v>1687</v>
      </c>
      <c r="AU647" s="2" t="s">
        <v>3459</v>
      </c>
      <c r="AV647" s="2" t="s">
        <v>3460</v>
      </c>
      <c r="AW647" s="2" t="s">
        <v>3461</v>
      </c>
      <c r="AY647" s="2" t="s">
        <v>1686</v>
      </c>
      <c r="AZ647" s="2" t="s">
        <v>2124</v>
      </c>
      <c r="BA647" s="2" t="s">
        <v>2073</v>
      </c>
      <c r="BB647" s="29"/>
      <c r="BC647" s="29"/>
      <c r="BD647" s="29"/>
      <c r="BE647" s="29"/>
      <c r="BF647" s="29"/>
      <c r="BG647" s="29">
        <v>-0.54</v>
      </c>
      <c r="BH647" s="29">
        <f t="shared" si="388"/>
        <v>0</v>
      </c>
      <c r="BI647" s="29">
        <f t="shared" si="389"/>
        <v>0</v>
      </c>
      <c r="BJ647" s="29">
        <f t="shared" si="394"/>
        <v>-0.54</v>
      </c>
      <c r="BK647" s="29">
        <f>BJ647/INDEX('EX-Rate'!A:I,MATCH('TT BoM '!BL647,'EX-Rate'!B:B,0),COLUMN('EX-Rate'!E:E))</f>
        <v>-7.797640305815598E-2</v>
      </c>
      <c r="BL647" s="2" t="s">
        <v>2109</v>
      </c>
      <c r="BM647" s="2" t="str">
        <f t="shared" si="422"/>
        <v>LP</v>
      </c>
      <c r="BN647" s="2" t="s">
        <v>3168</v>
      </c>
      <c r="BO647" s="2" t="s">
        <v>3169</v>
      </c>
      <c r="BQ647" s="29"/>
      <c r="BR647" s="29"/>
      <c r="BS647" s="29"/>
      <c r="BT647" s="29"/>
      <c r="BU647" s="29"/>
      <c r="BV647" s="29"/>
      <c r="CC647" s="29">
        <f t="shared" si="395"/>
        <v>-0.15595280611631196</v>
      </c>
      <c r="CD647" s="29">
        <f t="shared" si="396"/>
        <v>-0.15595280611631196</v>
      </c>
      <c r="CE647" s="29">
        <f t="shared" si="397"/>
        <v>-0.15595280611631196</v>
      </c>
      <c r="CF647" s="29">
        <f t="shared" si="398"/>
        <v>-0.15595280611631196</v>
      </c>
      <c r="CG647" s="29">
        <f t="shared" si="399"/>
        <v>-0.15595280611631196</v>
      </c>
      <c r="CH647" s="29">
        <f t="shared" si="400"/>
        <v>-0.15595280611631196</v>
      </c>
      <c r="CI647" s="29">
        <f t="shared" si="401"/>
        <v>-0.15595280611631196</v>
      </c>
      <c r="CJ647" s="29">
        <f t="shared" si="402"/>
        <v>-0.15595280611631196</v>
      </c>
      <c r="CK647" s="29">
        <f t="shared" si="403"/>
        <v>-0.15595280611631196</v>
      </c>
      <c r="CL647" s="29">
        <f t="shared" si="404"/>
        <v>-0.15595280611631196</v>
      </c>
      <c r="CM647" s="29">
        <f t="shared" si="405"/>
        <v>-0.15595280611631196</v>
      </c>
      <c r="CN647" s="29">
        <f t="shared" si="406"/>
        <v>-0.15595280611631196</v>
      </c>
      <c r="CO647" s="29">
        <f t="shared" si="407"/>
        <v>-0.15595280611631196</v>
      </c>
      <c r="CQ647" s="29">
        <f t="shared" si="408"/>
        <v>-1.08</v>
      </c>
      <c r="CR647" s="29">
        <f t="shared" si="409"/>
        <v>-1.08</v>
      </c>
      <c r="CS647" s="29">
        <f t="shared" si="410"/>
        <v>-1.08</v>
      </c>
      <c r="CT647" s="29">
        <f t="shared" si="411"/>
        <v>-1.08</v>
      </c>
      <c r="CU647" s="29">
        <f t="shared" si="412"/>
        <v>-1.08</v>
      </c>
      <c r="CV647" s="29">
        <f t="shared" si="413"/>
        <v>-1.08</v>
      </c>
      <c r="CW647" s="29">
        <f t="shared" si="414"/>
        <v>-1.08</v>
      </c>
      <c r="CX647" s="29">
        <f t="shared" si="415"/>
        <v>-1.08</v>
      </c>
      <c r="CY647" s="29">
        <f t="shared" si="416"/>
        <v>-1.08</v>
      </c>
      <c r="CZ647" s="29">
        <f t="shared" si="417"/>
        <v>-1.08</v>
      </c>
      <c r="DA647" s="29">
        <f t="shared" si="418"/>
        <v>-1.08</v>
      </c>
      <c r="DB647" s="29">
        <f t="shared" si="419"/>
        <v>-1.08</v>
      </c>
      <c r="DC647" s="29">
        <f t="shared" si="420"/>
        <v>-1.08</v>
      </c>
    </row>
    <row r="648" spans="11:107" s="2" customFormat="1">
      <c r="K648" s="17" t="s">
        <v>18</v>
      </c>
      <c r="L648" s="17" t="s">
        <v>680</v>
      </c>
      <c r="M648" s="17" t="s">
        <v>20</v>
      </c>
      <c r="N648" s="2" t="str">
        <f t="shared" si="425"/>
        <v>ED8BF54350AA</v>
      </c>
      <c r="O648" s="2" t="str">
        <f t="shared" si="424"/>
        <v>AA</v>
      </c>
      <c r="P648" s="2" t="str">
        <f t="shared" si="426"/>
        <v>ED8B-F54350-AA</v>
      </c>
      <c r="Q648" s="2" t="s">
        <v>3305</v>
      </c>
      <c r="R648" s="2" t="s">
        <v>3306</v>
      </c>
      <c r="S648" s="2" t="s">
        <v>3169</v>
      </c>
      <c r="T648" s="2">
        <v>1</v>
      </c>
      <c r="U648" s="2">
        <v>1</v>
      </c>
      <c r="V648" s="2">
        <v>1</v>
      </c>
      <c r="W648" s="2">
        <v>1</v>
      </c>
      <c r="X648" s="2">
        <v>1</v>
      </c>
      <c r="Y648" s="2">
        <v>1</v>
      </c>
      <c r="Z648" s="2">
        <v>1</v>
      </c>
      <c r="AA648" s="2">
        <v>1</v>
      </c>
      <c r="AB648" s="2">
        <v>1</v>
      </c>
      <c r="AC648" s="2">
        <v>1</v>
      </c>
      <c r="AD648" s="2">
        <v>1</v>
      </c>
      <c r="AE648" s="2">
        <v>1</v>
      </c>
      <c r="AF648" s="2">
        <v>1</v>
      </c>
      <c r="AL648" s="2">
        <f t="shared" si="390"/>
        <v>1</v>
      </c>
      <c r="AM648" s="2" t="str">
        <f t="shared" si="391"/>
        <v>ED8B</v>
      </c>
      <c r="AN648" s="2" t="str">
        <f t="shared" si="392"/>
        <v>F54350</v>
      </c>
      <c r="AO648" s="2" t="str">
        <f t="shared" si="427"/>
        <v>AA</v>
      </c>
      <c r="AP648" s="2" t="str">
        <f t="shared" si="393"/>
        <v>ED8B-F54350-AA</v>
      </c>
      <c r="AQ648" s="2" t="s">
        <v>1672</v>
      </c>
      <c r="AR648" s="2" t="s">
        <v>1687</v>
      </c>
      <c r="AU648" s="2" t="s">
        <v>3459</v>
      </c>
      <c r="AV648" s="2" t="s">
        <v>3460</v>
      </c>
      <c r="AW648" s="2" t="s">
        <v>3461</v>
      </c>
      <c r="AY648" s="2" t="s">
        <v>1686</v>
      </c>
      <c r="AZ648" s="2" t="s">
        <v>2124</v>
      </c>
      <c r="BA648" s="2" t="s">
        <v>2073</v>
      </c>
      <c r="BB648" s="29"/>
      <c r="BC648" s="29"/>
      <c r="BD648" s="29"/>
      <c r="BE648" s="29"/>
      <c r="BF648" s="29"/>
      <c r="BG648" s="29">
        <v>-1.1499999999999999</v>
      </c>
      <c r="BH648" s="29">
        <f t="shared" si="388"/>
        <v>0</v>
      </c>
      <c r="BI648" s="29">
        <f t="shared" si="389"/>
        <v>0</v>
      </c>
      <c r="BJ648" s="29">
        <f t="shared" si="394"/>
        <v>-1.1499999999999999</v>
      </c>
      <c r="BK648" s="29">
        <f>BJ648/INDEX('EX-Rate'!A:I,MATCH('TT BoM '!BL648,'EX-Rate'!B:B,0),COLUMN('EX-Rate'!E:E))</f>
        <v>-0.16606085836459142</v>
      </c>
      <c r="BL648" s="2" t="s">
        <v>2109</v>
      </c>
      <c r="BM648" s="2" t="str">
        <f t="shared" si="422"/>
        <v>LP</v>
      </c>
      <c r="BN648" s="2" t="s">
        <v>3168</v>
      </c>
      <c r="BO648" s="2" t="s">
        <v>3169</v>
      </c>
      <c r="BQ648" s="29"/>
      <c r="BR648" s="29"/>
      <c r="BS648" s="29"/>
      <c r="BT648" s="29"/>
      <c r="BU648" s="29"/>
      <c r="BV648" s="29"/>
      <c r="CC648" s="29">
        <f t="shared" si="395"/>
        <v>-0.16606085836459142</v>
      </c>
      <c r="CD648" s="29">
        <f t="shared" si="396"/>
        <v>-0.16606085836459142</v>
      </c>
      <c r="CE648" s="29">
        <f t="shared" si="397"/>
        <v>-0.16606085836459142</v>
      </c>
      <c r="CF648" s="29">
        <f t="shared" si="398"/>
        <v>-0.16606085836459142</v>
      </c>
      <c r="CG648" s="29">
        <f t="shared" si="399"/>
        <v>-0.16606085836459142</v>
      </c>
      <c r="CH648" s="29">
        <f t="shared" si="400"/>
        <v>-0.16606085836459142</v>
      </c>
      <c r="CI648" s="29">
        <f t="shared" si="401"/>
        <v>-0.16606085836459142</v>
      </c>
      <c r="CJ648" s="29">
        <f t="shared" si="402"/>
        <v>-0.16606085836459142</v>
      </c>
      <c r="CK648" s="29">
        <f t="shared" si="403"/>
        <v>-0.16606085836459142</v>
      </c>
      <c r="CL648" s="29">
        <f t="shared" si="404"/>
        <v>-0.16606085836459142</v>
      </c>
      <c r="CM648" s="29">
        <f t="shared" si="405"/>
        <v>-0.16606085836459142</v>
      </c>
      <c r="CN648" s="29">
        <f t="shared" si="406"/>
        <v>-0.16606085836459142</v>
      </c>
      <c r="CO648" s="29">
        <f t="shared" si="407"/>
        <v>-0.16606085836459142</v>
      </c>
      <c r="CQ648" s="29">
        <f t="shared" si="408"/>
        <v>-1.1499999999999999</v>
      </c>
      <c r="CR648" s="29">
        <f t="shared" si="409"/>
        <v>-1.1499999999999999</v>
      </c>
      <c r="CS648" s="29">
        <f t="shared" si="410"/>
        <v>-1.1499999999999999</v>
      </c>
      <c r="CT648" s="29">
        <f t="shared" si="411"/>
        <v>-1.1499999999999999</v>
      </c>
      <c r="CU648" s="29">
        <f t="shared" si="412"/>
        <v>-1.1499999999999999</v>
      </c>
      <c r="CV648" s="29">
        <f t="shared" si="413"/>
        <v>-1.1499999999999999</v>
      </c>
      <c r="CW648" s="29">
        <f t="shared" si="414"/>
        <v>-1.1499999999999999</v>
      </c>
      <c r="CX648" s="29">
        <f t="shared" si="415"/>
        <v>-1.1499999999999999</v>
      </c>
      <c r="CY648" s="29">
        <f t="shared" si="416"/>
        <v>-1.1499999999999999</v>
      </c>
      <c r="CZ648" s="29">
        <f t="shared" si="417"/>
        <v>-1.1499999999999999</v>
      </c>
      <c r="DA648" s="29">
        <f t="shared" si="418"/>
        <v>-1.1499999999999999</v>
      </c>
      <c r="DB648" s="29">
        <f t="shared" si="419"/>
        <v>-1.1499999999999999</v>
      </c>
      <c r="DC648" s="29">
        <f t="shared" si="420"/>
        <v>-1.1499999999999999</v>
      </c>
    </row>
    <row r="649" spans="11:107" s="2" customFormat="1">
      <c r="K649" s="17" t="s">
        <v>18</v>
      </c>
      <c r="L649" s="17" t="s">
        <v>681</v>
      </c>
      <c r="M649" s="17" t="s">
        <v>20</v>
      </c>
      <c r="N649" s="2" t="str">
        <f t="shared" si="425"/>
        <v>ED8BF54351AA</v>
      </c>
      <c r="O649" s="2" t="str">
        <f t="shared" si="424"/>
        <v>AA</v>
      </c>
      <c r="P649" s="2" t="str">
        <f t="shared" si="426"/>
        <v>ED8B-F54351-AA</v>
      </c>
      <c r="Q649" s="2" t="s">
        <v>3305</v>
      </c>
      <c r="R649" s="2" t="s">
        <v>3306</v>
      </c>
      <c r="S649" s="2" t="s">
        <v>3169</v>
      </c>
      <c r="T649" s="2">
        <v>1</v>
      </c>
      <c r="U649" s="2">
        <v>1</v>
      </c>
      <c r="V649" s="2">
        <v>1</v>
      </c>
      <c r="W649" s="2">
        <v>1</v>
      </c>
      <c r="X649" s="2">
        <v>1</v>
      </c>
      <c r="Y649" s="2">
        <v>1</v>
      </c>
      <c r="Z649" s="2">
        <v>1</v>
      </c>
      <c r="AA649" s="2">
        <v>1</v>
      </c>
      <c r="AB649" s="2">
        <v>1</v>
      </c>
      <c r="AC649" s="2">
        <v>1</v>
      </c>
      <c r="AD649" s="2">
        <v>1</v>
      </c>
      <c r="AE649" s="2">
        <v>1</v>
      </c>
      <c r="AF649" s="2">
        <v>1</v>
      </c>
      <c r="AL649" s="2">
        <f t="shared" si="390"/>
        <v>1</v>
      </c>
      <c r="AM649" s="2" t="str">
        <f t="shared" si="391"/>
        <v>ED8B</v>
      </c>
      <c r="AN649" s="2" t="str">
        <f t="shared" si="392"/>
        <v>F54351</v>
      </c>
      <c r="AO649" s="2" t="str">
        <f t="shared" si="427"/>
        <v>AA</v>
      </c>
      <c r="AP649" s="2" t="str">
        <f t="shared" si="393"/>
        <v>ED8B-F54351-AA</v>
      </c>
      <c r="AQ649" s="2" t="s">
        <v>1672</v>
      </c>
      <c r="AR649" s="2" t="s">
        <v>1687</v>
      </c>
      <c r="AU649" s="2" t="s">
        <v>3459</v>
      </c>
      <c r="AV649" s="2" t="s">
        <v>3460</v>
      </c>
      <c r="AW649" s="2" t="s">
        <v>3461</v>
      </c>
      <c r="AY649" s="2" t="s">
        <v>1686</v>
      </c>
      <c r="AZ649" s="2" t="s">
        <v>2124</v>
      </c>
      <c r="BA649" s="2" t="s">
        <v>2073</v>
      </c>
      <c r="BB649" s="29"/>
      <c r="BC649" s="29"/>
      <c r="BD649" s="29"/>
      <c r="BE649" s="29"/>
      <c r="BF649" s="29"/>
      <c r="BG649" s="29">
        <v>-1.53</v>
      </c>
      <c r="BH649" s="29">
        <f t="shared" si="388"/>
        <v>0</v>
      </c>
      <c r="BI649" s="29">
        <f t="shared" si="389"/>
        <v>0</v>
      </c>
      <c r="BJ649" s="29">
        <f t="shared" si="394"/>
        <v>-1.53</v>
      </c>
      <c r="BK649" s="29">
        <f>BJ649/INDEX('EX-Rate'!A:I,MATCH('TT BoM '!BL649,'EX-Rate'!B:B,0),COLUMN('EX-Rate'!E:E))</f>
        <v>-0.2209331419981086</v>
      </c>
      <c r="BL649" s="2" t="s">
        <v>2109</v>
      </c>
      <c r="BM649" s="2" t="str">
        <f t="shared" si="422"/>
        <v>LP</v>
      </c>
      <c r="BN649" s="2" t="s">
        <v>3168</v>
      </c>
      <c r="BO649" s="2" t="s">
        <v>3169</v>
      </c>
      <c r="BQ649" s="29"/>
      <c r="BR649" s="29"/>
      <c r="BS649" s="29"/>
      <c r="BT649" s="29"/>
      <c r="BU649" s="29"/>
      <c r="BV649" s="29"/>
      <c r="CC649" s="29">
        <f t="shared" si="395"/>
        <v>-0.2209331419981086</v>
      </c>
      <c r="CD649" s="29">
        <f t="shared" si="396"/>
        <v>-0.2209331419981086</v>
      </c>
      <c r="CE649" s="29">
        <f t="shared" si="397"/>
        <v>-0.2209331419981086</v>
      </c>
      <c r="CF649" s="29">
        <f t="shared" si="398"/>
        <v>-0.2209331419981086</v>
      </c>
      <c r="CG649" s="29">
        <f t="shared" si="399"/>
        <v>-0.2209331419981086</v>
      </c>
      <c r="CH649" s="29">
        <f t="shared" si="400"/>
        <v>-0.2209331419981086</v>
      </c>
      <c r="CI649" s="29">
        <f t="shared" si="401"/>
        <v>-0.2209331419981086</v>
      </c>
      <c r="CJ649" s="29">
        <f t="shared" si="402"/>
        <v>-0.2209331419981086</v>
      </c>
      <c r="CK649" s="29">
        <f t="shared" si="403"/>
        <v>-0.2209331419981086</v>
      </c>
      <c r="CL649" s="29">
        <f t="shared" si="404"/>
        <v>-0.2209331419981086</v>
      </c>
      <c r="CM649" s="29">
        <f t="shared" si="405"/>
        <v>-0.2209331419981086</v>
      </c>
      <c r="CN649" s="29">
        <f t="shared" si="406"/>
        <v>-0.2209331419981086</v>
      </c>
      <c r="CO649" s="29">
        <f t="shared" si="407"/>
        <v>-0.2209331419981086</v>
      </c>
      <c r="CQ649" s="29">
        <f t="shared" si="408"/>
        <v>-1.53</v>
      </c>
      <c r="CR649" s="29">
        <f t="shared" si="409"/>
        <v>-1.53</v>
      </c>
      <c r="CS649" s="29">
        <f t="shared" si="410"/>
        <v>-1.53</v>
      </c>
      <c r="CT649" s="29">
        <f t="shared" si="411"/>
        <v>-1.53</v>
      </c>
      <c r="CU649" s="29">
        <f t="shared" si="412"/>
        <v>-1.53</v>
      </c>
      <c r="CV649" s="29">
        <f t="shared" si="413"/>
        <v>-1.53</v>
      </c>
      <c r="CW649" s="29">
        <f t="shared" si="414"/>
        <v>-1.53</v>
      </c>
      <c r="CX649" s="29">
        <f t="shared" si="415"/>
        <v>-1.53</v>
      </c>
      <c r="CY649" s="29">
        <f t="shared" si="416"/>
        <v>-1.53</v>
      </c>
      <c r="CZ649" s="29">
        <f t="shared" si="417"/>
        <v>-1.53</v>
      </c>
      <c r="DA649" s="29">
        <f t="shared" si="418"/>
        <v>-1.53</v>
      </c>
      <c r="DB649" s="29">
        <f t="shared" si="419"/>
        <v>-1.53</v>
      </c>
      <c r="DC649" s="29">
        <f t="shared" si="420"/>
        <v>-1.53</v>
      </c>
    </row>
    <row r="650" spans="11:107" s="2" customFormat="1">
      <c r="K650" s="17" t="s">
        <v>18</v>
      </c>
      <c r="L650" s="17" t="s">
        <v>682</v>
      </c>
      <c r="M650" s="17" t="s">
        <v>20</v>
      </c>
      <c r="N650" s="2" t="str">
        <f t="shared" si="425"/>
        <v>ED8BF54383AA</v>
      </c>
      <c r="O650" s="2" t="str">
        <f t="shared" si="424"/>
        <v>AA</v>
      </c>
      <c r="P650" s="2" t="str">
        <f t="shared" si="426"/>
        <v>ED8B-F54383-AA</v>
      </c>
      <c r="Q650" s="2" t="s">
        <v>3305</v>
      </c>
      <c r="R650" s="2" t="s">
        <v>3306</v>
      </c>
      <c r="S650" s="2" t="s">
        <v>3169</v>
      </c>
      <c r="T650" s="2">
        <v>1</v>
      </c>
      <c r="U650" s="2">
        <v>1</v>
      </c>
      <c r="V650" s="2">
        <v>1</v>
      </c>
      <c r="W650" s="2">
        <v>1</v>
      </c>
      <c r="X650" s="2">
        <v>1</v>
      </c>
      <c r="Y650" s="2">
        <v>1</v>
      </c>
      <c r="Z650" s="2">
        <v>1</v>
      </c>
      <c r="AA650" s="2">
        <v>1</v>
      </c>
      <c r="AB650" s="2">
        <v>1</v>
      </c>
      <c r="AC650" s="2">
        <v>1</v>
      </c>
      <c r="AD650" s="2">
        <v>1</v>
      </c>
      <c r="AE650" s="2">
        <v>1</v>
      </c>
      <c r="AF650" s="2">
        <v>1</v>
      </c>
      <c r="AL650" s="2">
        <f t="shared" si="390"/>
        <v>1</v>
      </c>
      <c r="AM650" s="2" t="str">
        <f t="shared" si="391"/>
        <v>ED8B</v>
      </c>
      <c r="AN650" s="2" t="str">
        <f t="shared" si="392"/>
        <v>F54383</v>
      </c>
      <c r="AO650" s="2" t="str">
        <f t="shared" si="427"/>
        <v>AA</v>
      </c>
      <c r="AP650" s="2" t="str">
        <f t="shared" si="393"/>
        <v>ED8B-F54383-AA</v>
      </c>
      <c r="AQ650" s="2" t="s">
        <v>1672</v>
      </c>
      <c r="AR650" s="2" t="s">
        <v>1687</v>
      </c>
      <c r="AU650" s="117" t="s">
        <v>3459</v>
      </c>
      <c r="AV650" s="118" t="s">
        <v>3460</v>
      </c>
      <c r="AW650" s="118" t="s">
        <v>3461</v>
      </c>
      <c r="AY650" s="2" t="s">
        <v>1686</v>
      </c>
      <c r="AZ650" s="2" t="s">
        <v>3437</v>
      </c>
      <c r="BB650" s="29"/>
      <c r="BC650" s="29"/>
      <c r="BD650" s="29"/>
      <c r="BE650" s="29"/>
      <c r="BF650" s="29"/>
      <c r="BG650" s="29">
        <v>-3.33</v>
      </c>
      <c r="BH650" s="29">
        <f t="shared" ref="BH650:BH713" si="428">IF(BM650="SP",BG650*$BH$9,0)</f>
        <v>0</v>
      </c>
      <c r="BI650" s="29">
        <f t="shared" ref="BI650:BI713" si="429">IF(BM650="SP",(BG650+BH650)*$BI$9,0)</f>
        <v>0</v>
      </c>
      <c r="BJ650" s="29">
        <f t="shared" si="394"/>
        <v>-3.33</v>
      </c>
      <c r="BK650" s="29">
        <f>BJ650/INDEX('EX-Rate'!A:I,MATCH('TT BoM '!BL650,'EX-Rate'!B:B,0),COLUMN('EX-Rate'!E:E))</f>
        <v>-0.48085448552529519</v>
      </c>
      <c r="BL650" s="2" t="s">
        <v>2109</v>
      </c>
      <c r="BM650" s="2" t="str">
        <f t="shared" si="422"/>
        <v>LP</v>
      </c>
      <c r="BN650" s="2" t="s">
        <v>3168</v>
      </c>
      <c r="BO650" s="2" t="s">
        <v>3169</v>
      </c>
      <c r="BQ650" s="29"/>
      <c r="BR650" s="29"/>
      <c r="BS650" s="29"/>
      <c r="BT650" s="29"/>
      <c r="BU650" s="29"/>
      <c r="BV650" s="29"/>
      <c r="CC650" s="29">
        <f t="shared" si="395"/>
        <v>-0.48085448552529519</v>
      </c>
      <c r="CD650" s="29">
        <f t="shared" si="396"/>
        <v>-0.48085448552529519</v>
      </c>
      <c r="CE650" s="29">
        <f t="shared" si="397"/>
        <v>-0.48085448552529519</v>
      </c>
      <c r="CF650" s="29">
        <f t="shared" si="398"/>
        <v>-0.48085448552529519</v>
      </c>
      <c r="CG650" s="29">
        <f t="shared" si="399"/>
        <v>-0.48085448552529519</v>
      </c>
      <c r="CH650" s="29">
        <f t="shared" si="400"/>
        <v>-0.48085448552529519</v>
      </c>
      <c r="CI650" s="29">
        <f t="shared" si="401"/>
        <v>-0.48085448552529519</v>
      </c>
      <c r="CJ650" s="29">
        <f t="shared" si="402"/>
        <v>-0.48085448552529519</v>
      </c>
      <c r="CK650" s="29">
        <f t="shared" si="403"/>
        <v>-0.48085448552529519</v>
      </c>
      <c r="CL650" s="29">
        <f t="shared" si="404"/>
        <v>-0.48085448552529519</v>
      </c>
      <c r="CM650" s="29">
        <f t="shared" si="405"/>
        <v>-0.48085448552529519</v>
      </c>
      <c r="CN650" s="29">
        <f t="shared" si="406"/>
        <v>-0.48085448552529519</v>
      </c>
      <c r="CO650" s="29">
        <f t="shared" si="407"/>
        <v>-0.48085448552529519</v>
      </c>
      <c r="CQ650" s="29">
        <f t="shared" si="408"/>
        <v>-3.33</v>
      </c>
      <c r="CR650" s="29">
        <f t="shared" si="409"/>
        <v>-3.33</v>
      </c>
      <c r="CS650" s="29">
        <f t="shared" si="410"/>
        <v>-3.33</v>
      </c>
      <c r="CT650" s="29">
        <f t="shared" si="411"/>
        <v>-3.33</v>
      </c>
      <c r="CU650" s="29">
        <f t="shared" si="412"/>
        <v>-3.33</v>
      </c>
      <c r="CV650" s="29">
        <f t="shared" si="413"/>
        <v>-3.33</v>
      </c>
      <c r="CW650" s="29">
        <f t="shared" si="414"/>
        <v>-3.33</v>
      </c>
      <c r="CX650" s="29">
        <f t="shared" si="415"/>
        <v>-3.33</v>
      </c>
      <c r="CY650" s="29">
        <f t="shared" si="416"/>
        <v>-3.33</v>
      </c>
      <c r="CZ650" s="29">
        <f t="shared" si="417"/>
        <v>-3.33</v>
      </c>
      <c r="DA650" s="29">
        <f t="shared" si="418"/>
        <v>-3.33</v>
      </c>
      <c r="DB650" s="29">
        <f t="shared" si="419"/>
        <v>-3.33</v>
      </c>
      <c r="DC650" s="29">
        <f t="shared" si="420"/>
        <v>-3.33</v>
      </c>
    </row>
    <row r="651" spans="11:107" s="2" customFormat="1">
      <c r="K651" s="17" t="s">
        <v>18</v>
      </c>
      <c r="L651" s="17" t="s">
        <v>683</v>
      </c>
      <c r="M651" s="17" t="s">
        <v>56</v>
      </c>
      <c r="N651" s="2" t="str">
        <f t="shared" si="425"/>
        <v>ED8BF54387AB</v>
      </c>
      <c r="O651" s="2" t="str">
        <f t="shared" si="424"/>
        <v>AB</v>
      </c>
      <c r="P651" s="2" t="str">
        <f t="shared" si="426"/>
        <v>ED8B-F54387-AB</v>
      </c>
      <c r="Q651" s="2" t="s">
        <v>3305</v>
      </c>
      <c r="R651" s="2" t="s">
        <v>3306</v>
      </c>
      <c r="S651" s="2" t="s">
        <v>3169</v>
      </c>
      <c r="T651" s="2">
        <v>1</v>
      </c>
      <c r="U651" s="2">
        <v>1</v>
      </c>
      <c r="V651" s="2">
        <v>1</v>
      </c>
      <c r="W651" s="2">
        <v>1</v>
      </c>
      <c r="X651" s="2">
        <v>1</v>
      </c>
      <c r="Y651" s="2">
        <v>1</v>
      </c>
      <c r="Z651" s="2">
        <v>1</v>
      </c>
      <c r="AA651" s="2">
        <v>1</v>
      </c>
      <c r="AB651" s="2">
        <v>1</v>
      </c>
      <c r="AC651" s="2">
        <v>1</v>
      </c>
      <c r="AD651" s="2">
        <v>1</v>
      </c>
      <c r="AE651" s="2">
        <v>1</v>
      </c>
      <c r="AF651" s="2">
        <v>1</v>
      </c>
      <c r="AL651" s="2">
        <f t="shared" ref="AL651:AL714" si="430">COUNTIF($AP$10:$AP$4000,AP651)</f>
        <v>1</v>
      </c>
      <c r="AM651" s="2" t="str">
        <f t="shared" ref="AM651:AM714" si="431">TRIM(K651)</f>
        <v>ED8B</v>
      </c>
      <c r="AN651" s="2" t="str">
        <f t="shared" ref="AN651:AN714" si="432">TRIM(L651)</f>
        <v>F54387</v>
      </c>
      <c r="AO651" s="2" t="str">
        <f t="shared" ref="AO651:AO657" si="433">TRIM(O651)</f>
        <v>AB</v>
      </c>
      <c r="AP651" s="2" t="str">
        <f t="shared" ref="AP651:AP714" si="434">TRIM(AM651)&amp;"-"&amp;TRIM(AN651)&amp;"-"&amp;TRIM(AO651)</f>
        <v>ED8B-F54387-AB</v>
      </c>
      <c r="AQ651" s="2" t="s">
        <v>1672</v>
      </c>
      <c r="AR651" s="2" t="s">
        <v>1687</v>
      </c>
      <c r="AU651" s="2" t="s">
        <v>3459</v>
      </c>
      <c r="AV651" s="2" t="s">
        <v>3460</v>
      </c>
      <c r="AW651" s="2" t="s">
        <v>3461</v>
      </c>
      <c r="AY651" s="2" t="s">
        <v>1686</v>
      </c>
      <c r="AZ651" s="2" t="s">
        <v>2124</v>
      </c>
      <c r="BA651" s="2" t="s">
        <v>2073</v>
      </c>
      <c r="BB651" s="29"/>
      <c r="BC651" s="29"/>
      <c r="BD651" s="29"/>
      <c r="BE651" s="29"/>
      <c r="BF651" s="29"/>
      <c r="BG651" s="29">
        <v>-3.33</v>
      </c>
      <c r="BH651" s="29">
        <f t="shared" si="428"/>
        <v>0</v>
      </c>
      <c r="BI651" s="29">
        <f t="shared" si="429"/>
        <v>0</v>
      </c>
      <c r="BJ651" s="29">
        <f t="shared" ref="BJ651:BJ714" si="435">SUM(BG651:BI651)</f>
        <v>-3.33</v>
      </c>
      <c r="BK651" s="29">
        <f>BJ651/INDEX('EX-Rate'!A:I,MATCH('TT BoM '!BL651,'EX-Rate'!B:B,0),COLUMN('EX-Rate'!E:E))</f>
        <v>-0.48085448552529519</v>
      </c>
      <c r="BL651" s="2" t="s">
        <v>2109</v>
      </c>
      <c r="BM651" s="2" t="str">
        <f t="shared" si="422"/>
        <v>LP</v>
      </c>
      <c r="BN651" s="2" t="s">
        <v>3168</v>
      </c>
      <c r="BO651" s="2" t="s">
        <v>3169</v>
      </c>
      <c r="BQ651" s="29"/>
      <c r="BR651" s="29"/>
      <c r="BS651" s="29"/>
      <c r="BT651" s="29"/>
      <c r="BU651" s="29"/>
      <c r="BV651" s="29"/>
      <c r="CC651" s="29">
        <f t="shared" ref="CC651:CC714" si="436">SUM(T651)*$BK651</f>
        <v>-0.48085448552529519</v>
      </c>
      <c r="CD651" s="29">
        <f t="shared" ref="CD651:CD714" si="437">SUM(U651)*$BK651</f>
        <v>-0.48085448552529519</v>
      </c>
      <c r="CE651" s="29">
        <f t="shared" ref="CE651:CE714" si="438">SUM(V651)*$BK651</f>
        <v>-0.48085448552529519</v>
      </c>
      <c r="CF651" s="29">
        <f t="shared" ref="CF651:CF714" si="439">SUM(W651)*$BK651</f>
        <v>-0.48085448552529519</v>
      </c>
      <c r="CG651" s="29">
        <f t="shared" ref="CG651:CG714" si="440">SUM(X651)*$BK651</f>
        <v>-0.48085448552529519</v>
      </c>
      <c r="CH651" s="29">
        <f t="shared" ref="CH651:CH714" si="441">SUM(Y651)*$BK651</f>
        <v>-0.48085448552529519</v>
      </c>
      <c r="CI651" s="29">
        <f t="shared" ref="CI651:CI714" si="442">SUM(Z651)*$BK651</f>
        <v>-0.48085448552529519</v>
      </c>
      <c r="CJ651" s="29">
        <f t="shared" ref="CJ651:CJ714" si="443">SUM(AA651)*$BK651</f>
        <v>-0.48085448552529519</v>
      </c>
      <c r="CK651" s="29">
        <f t="shared" ref="CK651:CK714" si="444">SUM(AB651)*$BK651</f>
        <v>-0.48085448552529519</v>
      </c>
      <c r="CL651" s="29">
        <f t="shared" ref="CL651:CL714" si="445">SUM(AC651)*$BK651</f>
        <v>-0.48085448552529519</v>
      </c>
      <c r="CM651" s="29">
        <f t="shared" ref="CM651:CM714" si="446">SUM(AD651)*$BK651</f>
        <v>-0.48085448552529519</v>
      </c>
      <c r="CN651" s="29">
        <f t="shared" ref="CN651:CN714" si="447">SUM(AE651)*$BK651</f>
        <v>-0.48085448552529519</v>
      </c>
      <c r="CO651" s="29">
        <f t="shared" ref="CO651:CO714" si="448">SUM(AF651)*$BK651</f>
        <v>-0.48085448552529519</v>
      </c>
      <c r="CQ651" s="29">
        <f t="shared" ref="CQ651:CQ714" si="449">SUM(T651)*$BJ651</f>
        <v>-3.33</v>
      </c>
      <c r="CR651" s="29">
        <f t="shared" ref="CR651:CR714" si="450">SUM(U651)*$BJ651</f>
        <v>-3.33</v>
      </c>
      <c r="CS651" s="29">
        <f t="shared" ref="CS651:CS714" si="451">SUM(V651)*$BJ651</f>
        <v>-3.33</v>
      </c>
      <c r="CT651" s="29">
        <f t="shared" ref="CT651:CT714" si="452">SUM(W651)*$BJ651</f>
        <v>-3.33</v>
      </c>
      <c r="CU651" s="29">
        <f t="shared" ref="CU651:CU714" si="453">SUM(X651)*$BJ651</f>
        <v>-3.33</v>
      </c>
      <c r="CV651" s="29">
        <f t="shared" ref="CV651:CV714" si="454">SUM(Y651)*$BJ651</f>
        <v>-3.33</v>
      </c>
      <c r="CW651" s="29">
        <f t="shared" ref="CW651:CW714" si="455">SUM(Z651)*$BJ651</f>
        <v>-3.33</v>
      </c>
      <c r="CX651" s="29">
        <f t="shared" ref="CX651:CX714" si="456">SUM(AA651)*$BJ651</f>
        <v>-3.33</v>
      </c>
      <c r="CY651" s="29">
        <f t="shared" ref="CY651:CY714" si="457">SUM(AB651)*$BJ651</f>
        <v>-3.33</v>
      </c>
      <c r="CZ651" s="29">
        <f t="shared" ref="CZ651:CZ714" si="458">SUM(AC651)*$BJ651</f>
        <v>-3.33</v>
      </c>
      <c r="DA651" s="29">
        <f t="shared" ref="DA651:DA714" si="459">SUM(AD651)*$BJ651</f>
        <v>-3.33</v>
      </c>
      <c r="DB651" s="29">
        <f t="shared" ref="DB651:DB714" si="460">SUM(AE651)*$BJ651</f>
        <v>-3.33</v>
      </c>
      <c r="DC651" s="29">
        <f t="shared" ref="DC651:DC714" si="461">SUM(AF651)*$BJ651</f>
        <v>-3.33</v>
      </c>
    </row>
    <row r="652" spans="11:107" s="2" customFormat="1">
      <c r="K652" s="17" t="s">
        <v>18</v>
      </c>
      <c r="L652" s="17" t="s">
        <v>684</v>
      </c>
      <c r="M652" s="17" t="s">
        <v>20</v>
      </c>
      <c r="N652" s="2" t="str">
        <f t="shared" si="425"/>
        <v>ED8BF61238AA</v>
      </c>
      <c r="O652" s="2" t="str">
        <f t="shared" si="424"/>
        <v>AA</v>
      </c>
      <c r="P652" s="2" t="str">
        <f t="shared" si="426"/>
        <v>ED8B-F61238-AA</v>
      </c>
      <c r="Q652" s="2" t="s">
        <v>3307</v>
      </c>
      <c r="R652" s="2" t="s">
        <v>3306</v>
      </c>
      <c r="S652" s="2" t="s">
        <v>2528</v>
      </c>
      <c r="T652" s="2">
        <v>1</v>
      </c>
      <c r="U652" s="2">
        <v>1</v>
      </c>
      <c r="V652" s="2">
        <v>1</v>
      </c>
      <c r="W652" s="2">
        <v>1</v>
      </c>
      <c r="X652" s="2">
        <v>1</v>
      </c>
      <c r="Y652" s="2">
        <v>1</v>
      </c>
      <c r="Z652" s="2">
        <v>1</v>
      </c>
      <c r="AA652" s="2">
        <v>1</v>
      </c>
      <c r="AB652" s="2">
        <v>1</v>
      </c>
      <c r="AC652" s="2">
        <v>1</v>
      </c>
      <c r="AD652" s="2">
        <v>1</v>
      </c>
      <c r="AE652" s="2">
        <v>1</v>
      </c>
      <c r="AF652" s="2">
        <v>1</v>
      </c>
      <c r="AL652" s="2">
        <f t="shared" si="430"/>
        <v>1</v>
      </c>
      <c r="AM652" s="2" t="str">
        <f t="shared" si="431"/>
        <v>ED8B</v>
      </c>
      <c r="AN652" s="2" t="str">
        <f t="shared" si="432"/>
        <v>F61238</v>
      </c>
      <c r="AO652" s="2" t="str">
        <f t="shared" si="433"/>
        <v>AA</v>
      </c>
      <c r="AP652" s="2" t="str">
        <f t="shared" si="434"/>
        <v>ED8B-F61238-AA</v>
      </c>
      <c r="AQ652" s="2" t="s">
        <v>1672</v>
      </c>
      <c r="AR652" s="2" t="s">
        <v>1687</v>
      </c>
      <c r="AU652" s="2" t="s">
        <v>2525</v>
      </c>
      <c r="AV652" s="2" t="s">
        <v>2526</v>
      </c>
      <c r="AW652" s="2" t="s">
        <v>3634</v>
      </c>
      <c r="AY652" s="2" t="s">
        <v>1686</v>
      </c>
      <c r="AZ652" s="2" t="s">
        <v>2124</v>
      </c>
      <c r="BA652" s="2" t="s">
        <v>2115</v>
      </c>
      <c r="BB652" s="29"/>
      <c r="BC652" s="29"/>
      <c r="BD652" s="29"/>
      <c r="BE652" s="29"/>
      <c r="BF652" s="29"/>
      <c r="BG652" s="29">
        <v>-5.59</v>
      </c>
      <c r="BH652" s="29">
        <f t="shared" si="428"/>
        <v>0</v>
      </c>
      <c r="BI652" s="29">
        <f t="shared" si="429"/>
        <v>0</v>
      </c>
      <c r="BJ652" s="29">
        <f t="shared" si="435"/>
        <v>-5.59</v>
      </c>
      <c r="BK652" s="29">
        <f>BJ652/INDEX('EX-Rate'!A:I,MATCH('TT BoM '!BL652,'EX-Rate'!B:B,0),COLUMN('EX-Rate'!E:E))</f>
        <v>-0.80720017239831832</v>
      </c>
      <c r="BL652" s="2" t="s">
        <v>2109</v>
      </c>
      <c r="BM652" s="2" t="str">
        <f t="shared" si="422"/>
        <v>LP</v>
      </c>
      <c r="BN652" s="2" t="s">
        <v>3089</v>
      </c>
      <c r="BO652" s="2" t="s">
        <v>3090</v>
      </c>
      <c r="BQ652" s="29"/>
      <c r="BR652" s="29"/>
      <c r="BS652" s="29"/>
      <c r="BT652" s="29"/>
      <c r="BU652" s="29"/>
      <c r="BV652" s="29"/>
      <c r="CC652" s="29">
        <f t="shared" si="436"/>
        <v>-0.80720017239831832</v>
      </c>
      <c r="CD652" s="29">
        <f t="shared" si="437"/>
        <v>-0.80720017239831832</v>
      </c>
      <c r="CE652" s="29">
        <f t="shared" si="438"/>
        <v>-0.80720017239831832</v>
      </c>
      <c r="CF652" s="29">
        <f t="shared" si="439"/>
        <v>-0.80720017239831832</v>
      </c>
      <c r="CG652" s="29">
        <f t="shared" si="440"/>
        <v>-0.80720017239831832</v>
      </c>
      <c r="CH652" s="29">
        <f t="shared" si="441"/>
        <v>-0.80720017239831832</v>
      </c>
      <c r="CI652" s="29">
        <f t="shared" si="442"/>
        <v>-0.80720017239831832</v>
      </c>
      <c r="CJ652" s="29">
        <f t="shared" si="443"/>
        <v>-0.80720017239831832</v>
      </c>
      <c r="CK652" s="29">
        <f t="shared" si="444"/>
        <v>-0.80720017239831832</v>
      </c>
      <c r="CL652" s="29">
        <f t="shared" si="445"/>
        <v>-0.80720017239831832</v>
      </c>
      <c r="CM652" s="29">
        <f t="shared" si="446"/>
        <v>-0.80720017239831832</v>
      </c>
      <c r="CN652" s="29">
        <f t="shared" si="447"/>
        <v>-0.80720017239831832</v>
      </c>
      <c r="CO652" s="29">
        <f t="shared" si="448"/>
        <v>-0.80720017239831832</v>
      </c>
      <c r="CQ652" s="29">
        <f t="shared" si="449"/>
        <v>-5.59</v>
      </c>
      <c r="CR652" s="29">
        <f t="shared" si="450"/>
        <v>-5.59</v>
      </c>
      <c r="CS652" s="29">
        <f t="shared" si="451"/>
        <v>-5.59</v>
      </c>
      <c r="CT652" s="29">
        <f t="shared" si="452"/>
        <v>-5.59</v>
      </c>
      <c r="CU652" s="29">
        <f t="shared" si="453"/>
        <v>-5.59</v>
      </c>
      <c r="CV652" s="29">
        <f t="shared" si="454"/>
        <v>-5.59</v>
      </c>
      <c r="CW652" s="29">
        <f t="shared" si="455"/>
        <v>-5.59</v>
      </c>
      <c r="CX652" s="29">
        <f t="shared" si="456"/>
        <v>-5.59</v>
      </c>
      <c r="CY652" s="29">
        <f t="shared" si="457"/>
        <v>-5.59</v>
      </c>
      <c r="CZ652" s="29">
        <f t="shared" si="458"/>
        <v>-5.59</v>
      </c>
      <c r="DA652" s="29">
        <f t="shared" si="459"/>
        <v>-5.59</v>
      </c>
      <c r="DB652" s="29">
        <f t="shared" si="460"/>
        <v>-5.59</v>
      </c>
      <c r="DC652" s="29">
        <f t="shared" si="461"/>
        <v>-5.59</v>
      </c>
    </row>
    <row r="653" spans="11:107" s="2" customFormat="1">
      <c r="K653" s="17" t="s">
        <v>18</v>
      </c>
      <c r="L653" s="17" t="s">
        <v>685</v>
      </c>
      <c r="M653" s="17" t="s">
        <v>20</v>
      </c>
      <c r="N653" s="2" t="str">
        <f t="shared" si="425"/>
        <v>ED8BF61239AA</v>
      </c>
      <c r="O653" s="2" t="str">
        <f t="shared" si="424"/>
        <v>AA</v>
      </c>
      <c r="P653" s="2" t="str">
        <f t="shared" si="426"/>
        <v>ED8B-F61239-AA</v>
      </c>
      <c r="Q653" s="2" t="s">
        <v>3307</v>
      </c>
      <c r="R653" s="2" t="s">
        <v>3306</v>
      </c>
      <c r="S653" s="2" t="s">
        <v>2528</v>
      </c>
      <c r="T653" s="2">
        <v>1</v>
      </c>
      <c r="U653" s="2">
        <v>1</v>
      </c>
      <c r="V653" s="2">
        <v>1</v>
      </c>
      <c r="W653" s="2">
        <v>1</v>
      </c>
      <c r="X653" s="2">
        <v>1</v>
      </c>
      <c r="Y653" s="2">
        <v>1</v>
      </c>
      <c r="Z653" s="2">
        <v>1</v>
      </c>
      <c r="AA653" s="2">
        <v>1</v>
      </c>
      <c r="AB653" s="2">
        <v>1</v>
      </c>
      <c r="AC653" s="2">
        <v>1</v>
      </c>
      <c r="AD653" s="2">
        <v>1</v>
      </c>
      <c r="AE653" s="2">
        <v>1</v>
      </c>
      <c r="AF653" s="2">
        <v>1</v>
      </c>
      <c r="AL653" s="2">
        <f t="shared" si="430"/>
        <v>1</v>
      </c>
      <c r="AM653" s="2" t="str">
        <f t="shared" si="431"/>
        <v>ED8B</v>
      </c>
      <c r="AN653" s="2" t="str">
        <f t="shared" si="432"/>
        <v>F61239</v>
      </c>
      <c r="AO653" s="2" t="str">
        <f t="shared" si="433"/>
        <v>AA</v>
      </c>
      <c r="AP653" s="2" t="str">
        <f t="shared" si="434"/>
        <v>ED8B-F61239-AA</v>
      </c>
      <c r="AQ653" s="2" t="s">
        <v>1672</v>
      </c>
      <c r="AR653" s="2" t="s">
        <v>1687</v>
      </c>
      <c r="AU653" s="2" t="s">
        <v>2525</v>
      </c>
      <c r="AV653" s="2" t="s">
        <v>2526</v>
      </c>
      <c r="AW653" s="2" t="s">
        <v>3634</v>
      </c>
      <c r="AY653" s="2" t="s">
        <v>1686</v>
      </c>
      <c r="AZ653" s="2" t="s">
        <v>2124</v>
      </c>
      <c r="BA653" s="2" t="s">
        <v>2115</v>
      </c>
      <c r="BB653" s="29"/>
      <c r="BC653" s="29"/>
      <c r="BD653" s="29"/>
      <c r="BE653" s="29"/>
      <c r="BF653" s="29"/>
      <c r="BG653" s="29">
        <v>-5.59</v>
      </c>
      <c r="BH653" s="29">
        <f t="shared" si="428"/>
        <v>0</v>
      </c>
      <c r="BI653" s="29">
        <f t="shared" si="429"/>
        <v>0</v>
      </c>
      <c r="BJ653" s="29">
        <f t="shared" si="435"/>
        <v>-5.59</v>
      </c>
      <c r="BK653" s="29">
        <f>BJ653/INDEX('EX-Rate'!A:I,MATCH('TT BoM '!BL653,'EX-Rate'!B:B,0),COLUMN('EX-Rate'!E:E))</f>
        <v>-0.80720017239831832</v>
      </c>
      <c r="BL653" s="2" t="s">
        <v>2109</v>
      </c>
      <c r="BM653" s="2" t="str">
        <f t="shared" si="422"/>
        <v>LP</v>
      </c>
      <c r="BN653" s="2" t="s">
        <v>3089</v>
      </c>
      <c r="BO653" s="2" t="s">
        <v>3090</v>
      </c>
      <c r="BQ653" s="29"/>
      <c r="BR653" s="29"/>
      <c r="BS653" s="29"/>
      <c r="BT653" s="29"/>
      <c r="BU653" s="29"/>
      <c r="BV653" s="29"/>
      <c r="CC653" s="29">
        <f t="shared" si="436"/>
        <v>-0.80720017239831832</v>
      </c>
      <c r="CD653" s="29">
        <f t="shared" si="437"/>
        <v>-0.80720017239831832</v>
      </c>
      <c r="CE653" s="29">
        <f t="shared" si="438"/>
        <v>-0.80720017239831832</v>
      </c>
      <c r="CF653" s="29">
        <f t="shared" si="439"/>
        <v>-0.80720017239831832</v>
      </c>
      <c r="CG653" s="29">
        <f t="shared" si="440"/>
        <v>-0.80720017239831832</v>
      </c>
      <c r="CH653" s="29">
        <f t="shared" si="441"/>
        <v>-0.80720017239831832</v>
      </c>
      <c r="CI653" s="29">
        <f t="shared" si="442"/>
        <v>-0.80720017239831832</v>
      </c>
      <c r="CJ653" s="29">
        <f t="shared" si="443"/>
        <v>-0.80720017239831832</v>
      </c>
      <c r="CK653" s="29">
        <f t="shared" si="444"/>
        <v>-0.80720017239831832</v>
      </c>
      <c r="CL653" s="29">
        <f t="shared" si="445"/>
        <v>-0.80720017239831832</v>
      </c>
      <c r="CM653" s="29">
        <f t="shared" si="446"/>
        <v>-0.80720017239831832</v>
      </c>
      <c r="CN653" s="29">
        <f t="shared" si="447"/>
        <v>-0.80720017239831832</v>
      </c>
      <c r="CO653" s="29">
        <f t="shared" si="448"/>
        <v>-0.80720017239831832</v>
      </c>
      <c r="CQ653" s="29">
        <f t="shared" si="449"/>
        <v>-5.59</v>
      </c>
      <c r="CR653" s="29">
        <f t="shared" si="450"/>
        <v>-5.59</v>
      </c>
      <c r="CS653" s="29">
        <f t="shared" si="451"/>
        <v>-5.59</v>
      </c>
      <c r="CT653" s="29">
        <f t="shared" si="452"/>
        <v>-5.59</v>
      </c>
      <c r="CU653" s="29">
        <f t="shared" si="453"/>
        <v>-5.59</v>
      </c>
      <c r="CV653" s="29">
        <f t="shared" si="454"/>
        <v>-5.59</v>
      </c>
      <c r="CW653" s="29">
        <f t="shared" si="455"/>
        <v>-5.59</v>
      </c>
      <c r="CX653" s="29">
        <f t="shared" si="456"/>
        <v>-5.59</v>
      </c>
      <c r="CY653" s="29">
        <f t="shared" si="457"/>
        <v>-5.59</v>
      </c>
      <c r="CZ653" s="29">
        <f t="shared" si="458"/>
        <v>-5.59</v>
      </c>
      <c r="DA653" s="29">
        <f t="shared" si="459"/>
        <v>-5.59</v>
      </c>
      <c r="DB653" s="29">
        <f t="shared" si="460"/>
        <v>-5.59</v>
      </c>
      <c r="DC653" s="29">
        <f t="shared" si="461"/>
        <v>-5.59</v>
      </c>
    </row>
    <row r="654" spans="11:107" s="2" customFormat="1">
      <c r="K654" s="17" t="s">
        <v>431</v>
      </c>
      <c r="L654" s="17" t="s">
        <v>686</v>
      </c>
      <c r="M654" s="17" t="s">
        <v>45</v>
      </c>
      <c r="N654" s="2" t="str">
        <f t="shared" si="425"/>
        <v>ED8AF61320AC</v>
      </c>
      <c r="O654" s="2" t="str">
        <f t="shared" si="424"/>
        <v>AC</v>
      </c>
      <c r="P654" s="2" t="str">
        <f t="shared" si="426"/>
        <v>ED8A-F61320-AC</v>
      </c>
      <c r="Q654" s="2" t="s">
        <v>3305</v>
      </c>
      <c r="R654" s="2" t="s">
        <v>3306</v>
      </c>
      <c r="S654" s="2" t="s">
        <v>2762</v>
      </c>
      <c r="T654" s="2" t="s">
        <v>1375</v>
      </c>
      <c r="U654" s="2" t="s">
        <v>1375</v>
      </c>
      <c r="V654" s="2" t="s">
        <v>1375</v>
      </c>
      <c r="W654" s="2" t="s">
        <v>1375</v>
      </c>
      <c r="X654" s="2">
        <v>1</v>
      </c>
      <c r="Y654" s="2">
        <v>1</v>
      </c>
      <c r="Z654" s="2">
        <v>1</v>
      </c>
      <c r="AA654" s="2">
        <v>1</v>
      </c>
      <c r="AB654" s="2" t="s">
        <v>1375</v>
      </c>
      <c r="AC654" s="2" t="s">
        <v>1375</v>
      </c>
      <c r="AD654" s="2" t="s">
        <v>1375</v>
      </c>
      <c r="AE654" s="2" t="s">
        <v>1375</v>
      </c>
      <c r="AF654" s="2">
        <v>1</v>
      </c>
      <c r="AL654" s="2">
        <f t="shared" si="430"/>
        <v>1</v>
      </c>
      <c r="AM654" s="2" t="str">
        <f t="shared" si="431"/>
        <v>ED8A</v>
      </c>
      <c r="AN654" s="2" t="str">
        <f t="shared" si="432"/>
        <v>F61320</v>
      </c>
      <c r="AO654" s="2" t="str">
        <f t="shared" si="433"/>
        <v>AC</v>
      </c>
      <c r="AP654" s="2" t="str">
        <f t="shared" si="434"/>
        <v>ED8A-F61320-AC</v>
      </c>
      <c r="AQ654" s="2" t="s">
        <v>1672</v>
      </c>
      <c r="AR654" s="2" t="s">
        <v>1687</v>
      </c>
      <c r="AU654" s="2" t="s">
        <v>2759</v>
      </c>
      <c r="AV654" s="2" t="s">
        <v>3735</v>
      </c>
      <c r="AW654" s="2" t="s">
        <v>3736</v>
      </c>
      <c r="AY654" s="2" t="s">
        <v>1686</v>
      </c>
      <c r="AZ654" s="2" t="s">
        <v>1646</v>
      </c>
      <c r="BA654" s="2" t="s">
        <v>2073</v>
      </c>
      <c r="BB654" s="29"/>
      <c r="BC654" s="29"/>
      <c r="BD654" s="29"/>
      <c r="BE654" s="29"/>
      <c r="BF654" s="29"/>
      <c r="BG654" s="29">
        <v>-21.93</v>
      </c>
      <c r="BH654" s="29">
        <f t="shared" si="428"/>
        <v>0</v>
      </c>
      <c r="BI654" s="29">
        <f t="shared" si="429"/>
        <v>0</v>
      </c>
      <c r="BJ654" s="29">
        <f t="shared" si="435"/>
        <v>-21.93</v>
      </c>
      <c r="BK654" s="29">
        <f>BJ654/INDEX('EX-Rate'!A:I,MATCH('TT BoM '!BL654,'EX-Rate'!B:B,0),COLUMN('EX-Rate'!E:E))</f>
        <v>-3.1667083686395565</v>
      </c>
      <c r="BL654" s="2" t="s">
        <v>2109</v>
      </c>
      <c r="BM654" s="2" t="str">
        <f t="shared" ref="BM654:BM661" si="462">IF(BL654="CNY","LP","SP")</f>
        <v>LP</v>
      </c>
      <c r="BN654" s="2" t="s">
        <v>3170</v>
      </c>
      <c r="BO654" s="2" t="s">
        <v>2762</v>
      </c>
      <c r="BP654" s="2" t="s">
        <v>3936</v>
      </c>
      <c r="BQ654" s="29"/>
      <c r="BR654" s="29"/>
      <c r="BS654" s="29"/>
      <c r="BT654" s="29"/>
      <c r="BU654" s="29"/>
      <c r="BV654" s="29"/>
      <c r="CC654" s="29">
        <f t="shared" si="436"/>
        <v>0</v>
      </c>
      <c r="CD654" s="29">
        <f t="shared" si="437"/>
        <v>0</v>
      </c>
      <c r="CE654" s="29">
        <f t="shared" si="438"/>
        <v>0</v>
      </c>
      <c r="CF654" s="29">
        <f t="shared" si="439"/>
        <v>0</v>
      </c>
      <c r="CG654" s="29">
        <f t="shared" si="440"/>
        <v>-3.1667083686395565</v>
      </c>
      <c r="CH654" s="29">
        <f t="shared" si="441"/>
        <v>-3.1667083686395565</v>
      </c>
      <c r="CI654" s="29">
        <f t="shared" si="442"/>
        <v>-3.1667083686395565</v>
      </c>
      <c r="CJ654" s="29">
        <f t="shared" si="443"/>
        <v>-3.1667083686395565</v>
      </c>
      <c r="CK654" s="29">
        <f t="shared" si="444"/>
        <v>0</v>
      </c>
      <c r="CL654" s="29">
        <f t="shared" si="445"/>
        <v>0</v>
      </c>
      <c r="CM654" s="29">
        <f t="shared" si="446"/>
        <v>0</v>
      </c>
      <c r="CN654" s="29">
        <f t="shared" si="447"/>
        <v>0</v>
      </c>
      <c r="CO654" s="29">
        <f t="shared" si="448"/>
        <v>-3.1667083686395565</v>
      </c>
      <c r="CQ654" s="29">
        <f t="shared" si="449"/>
        <v>0</v>
      </c>
      <c r="CR654" s="29">
        <f t="shared" si="450"/>
        <v>0</v>
      </c>
      <c r="CS654" s="29">
        <f t="shared" si="451"/>
        <v>0</v>
      </c>
      <c r="CT654" s="29">
        <f t="shared" si="452"/>
        <v>0</v>
      </c>
      <c r="CU654" s="29">
        <f t="shared" si="453"/>
        <v>-21.93</v>
      </c>
      <c r="CV654" s="29">
        <f t="shared" si="454"/>
        <v>-21.93</v>
      </c>
      <c r="CW654" s="29">
        <f t="shared" si="455"/>
        <v>-21.93</v>
      </c>
      <c r="CX654" s="29">
        <f t="shared" si="456"/>
        <v>-21.93</v>
      </c>
      <c r="CY654" s="29">
        <f t="shared" si="457"/>
        <v>0</v>
      </c>
      <c r="CZ654" s="29">
        <f t="shared" si="458"/>
        <v>0</v>
      </c>
      <c r="DA654" s="29">
        <f t="shared" si="459"/>
        <v>0</v>
      </c>
      <c r="DB654" s="29">
        <f t="shared" si="460"/>
        <v>0</v>
      </c>
      <c r="DC654" s="29">
        <f t="shared" si="461"/>
        <v>-21.93</v>
      </c>
    </row>
    <row r="655" spans="11:107" s="2" customFormat="1">
      <c r="K655" s="17" t="s">
        <v>431</v>
      </c>
      <c r="L655" s="17" t="s">
        <v>686</v>
      </c>
      <c r="M655" s="17" t="s">
        <v>62</v>
      </c>
      <c r="N655" s="2" t="str">
        <f t="shared" si="425"/>
        <v>ED8AF61320BC</v>
      </c>
      <c r="O655" s="2" t="str">
        <f t="shared" si="424"/>
        <v>BC</v>
      </c>
      <c r="P655" s="2" t="str">
        <f t="shared" si="426"/>
        <v>ED8A-F61320-BC</v>
      </c>
      <c r="Q655" s="2" t="s">
        <v>3305</v>
      </c>
      <c r="R655" s="2" t="s">
        <v>3306</v>
      </c>
      <c r="S655" s="2" t="s">
        <v>2762</v>
      </c>
      <c r="T655" s="2">
        <v>1</v>
      </c>
      <c r="U655" s="2">
        <v>1</v>
      </c>
      <c r="V655" s="2">
        <v>1</v>
      </c>
      <c r="W655" s="2">
        <v>1</v>
      </c>
      <c r="X655" s="2" t="s">
        <v>1375</v>
      </c>
      <c r="Y655" s="2" t="s">
        <v>1375</v>
      </c>
      <c r="Z655" s="2" t="s">
        <v>1375</v>
      </c>
      <c r="AA655" s="2" t="s">
        <v>1375</v>
      </c>
      <c r="AB655" s="2">
        <v>1</v>
      </c>
      <c r="AC655" s="2">
        <v>1</v>
      </c>
      <c r="AD655" s="2">
        <v>1</v>
      </c>
      <c r="AE655" s="2">
        <v>1</v>
      </c>
      <c r="AF655" s="2" t="s">
        <v>1375</v>
      </c>
      <c r="AL655" s="2">
        <f t="shared" si="430"/>
        <v>1</v>
      </c>
      <c r="AM655" s="2" t="str">
        <f t="shared" si="431"/>
        <v>ED8A</v>
      </c>
      <c r="AN655" s="2" t="str">
        <f t="shared" si="432"/>
        <v>F61320</v>
      </c>
      <c r="AO655" s="2" t="str">
        <f t="shared" si="433"/>
        <v>BC</v>
      </c>
      <c r="AP655" s="2" t="str">
        <f t="shared" si="434"/>
        <v>ED8A-F61320-BC</v>
      </c>
      <c r="AQ655" s="2" t="s">
        <v>1672</v>
      </c>
      <c r="AR655" s="2" t="s">
        <v>1687</v>
      </c>
      <c r="AU655" s="2" t="s">
        <v>2759</v>
      </c>
      <c r="AV655" s="2" t="s">
        <v>3735</v>
      </c>
      <c r="AW655" s="2" t="s">
        <v>3736</v>
      </c>
      <c r="AY655" s="2" t="s">
        <v>1686</v>
      </c>
      <c r="AZ655" s="2" t="s">
        <v>1646</v>
      </c>
      <c r="BA655" s="2" t="s">
        <v>2073</v>
      </c>
      <c r="BB655" s="29"/>
      <c r="BC655" s="29"/>
      <c r="BD655" s="29"/>
      <c r="BE655" s="29"/>
      <c r="BF655" s="29"/>
      <c r="BG655" s="29">
        <v>-20.3</v>
      </c>
      <c r="BH655" s="29">
        <f t="shared" si="428"/>
        <v>0</v>
      </c>
      <c r="BI655" s="29">
        <f t="shared" si="429"/>
        <v>0</v>
      </c>
      <c r="BJ655" s="29">
        <f t="shared" si="435"/>
        <v>-20.3</v>
      </c>
      <c r="BK655" s="29">
        <f>BJ655/INDEX('EX-Rate'!A:I,MATCH('TT BoM '!BL655,'EX-Rate'!B:B,0),COLUMN('EX-Rate'!E:E))</f>
        <v>-2.9313351520010489</v>
      </c>
      <c r="BL655" s="2" t="s">
        <v>2109</v>
      </c>
      <c r="BM655" s="2" t="str">
        <f t="shared" si="462"/>
        <v>LP</v>
      </c>
      <c r="BN655" s="2" t="s">
        <v>3170</v>
      </c>
      <c r="BO655" s="2" t="s">
        <v>2762</v>
      </c>
      <c r="BP655" s="2" t="s">
        <v>3936</v>
      </c>
      <c r="BQ655" s="29"/>
      <c r="BR655" s="29"/>
      <c r="BS655" s="29"/>
      <c r="BT655" s="29"/>
      <c r="BU655" s="29"/>
      <c r="BV655" s="29"/>
      <c r="CC655" s="29">
        <f t="shared" si="436"/>
        <v>-2.9313351520010489</v>
      </c>
      <c r="CD655" s="29">
        <f t="shared" si="437"/>
        <v>-2.9313351520010489</v>
      </c>
      <c r="CE655" s="29">
        <f t="shared" si="438"/>
        <v>-2.9313351520010489</v>
      </c>
      <c r="CF655" s="29">
        <f t="shared" si="439"/>
        <v>-2.9313351520010489</v>
      </c>
      <c r="CG655" s="29">
        <f t="shared" si="440"/>
        <v>0</v>
      </c>
      <c r="CH655" s="29">
        <f t="shared" si="441"/>
        <v>0</v>
      </c>
      <c r="CI655" s="29">
        <f t="shared" si="442"/>
        <v>0</v>
      </c>
      <c r="CJ655" s="29">
        <f t="shared" si="443"/>
        <v>0</v>
      </c>
      <c r="CK655" s="29">
        <f t="shared" si="444"/>
        <v>-2.9313351520010489</v>
      </c>
      <c r="CL655" s="29">
        <f t="shared" si="445"/>
        <v>-2.9313351520010489</v>
      </c>
      <c r="CM655" s="29">
        <f t="shared" si="446"/>
        <v>-2.9313351520010489</v>
      </c>
      <c r="CN655" s="29">
        <f t="shared" si="447"/>
        <v>-2.9313351520010489</v>
      </c>
      <c r="CO655" s="29">
        <f t="shared" si="448"/>
        <v>0</v>
      </c>
      <c r="CQ655" s="29">
        <f t="shared" si="449"/>
        <v>-20.3</v>
      </c>
      <c r="CR655" s="29">
        <f t="shared" si="450"/>
        <v>-20.3</v>
      </c>
      <c r="CS655" s="29">
        <f t="shared" si="451"/>
        <v>-20.3</v>
      </c>
      <c r="CT655" s="29">
        <f t="shared" si="452"/>
        <v>-20.3</v>
      </c>
      <c r="CU655" s="29">
        <f t="shared" si="453"/>
        <v>0</v>
      </c>
      <c r="CV655" s="29">
        <f t="shared" si="454"/>
        <v>0</v>
      </c>
      <c r="CW655" s="29">
        <f t="shared" si="455"/>
        <v>0</v>
      </c>
      <c r="CX655" s="29">
        <f t="shared" si="456"/>
        <v>0</v>
      </c>
      <c r="CY655" s="29">
        <f t="shared" si="457"/>
        <v>-20.3</v>
      </c>
      <c r="CZ655" s="29">
        <f t="shared" si="458"/>
        <v>-20.3</v>
      </c>
      <c r="DA655" s="29">
        <f t="shared" si="459"/>
        <v>-20.3</v>
      </c>
      <c r="DB655" s="29">
        <f t="shared" si="460"/>
        <v>-20.3</v>
      </c>
      <c r="DC655" s="29">
        <f t="shared" si="461"/>
        <v>0</v>
      </c>
    </row>
    <row r="656" spans="11:107" s="2" customFormat="1">
      <c r="K656" s="17" t="s">
        <v>431</v>
      </c>
      <c r="L656" s="17" t="s">
        <v>687</v>
      </c>
      <c r="M656" s="17" t="s">
        <v>45</v>
      </c>
      <c r="N656" s="2" t="str">
        <f t="shared" si="425"/>
        <v>ED8AF61321AC</v>
      </c>
      <c r="O656" s="2" t="str">
        <f t="shared" si="424"/>
        <v>AC</v>
      </c>
      <c r="P656" s="2" t="str">
        <f t="shared" si="426"/>
        <v>ED8A-F61321-AC</v>
      </c>
      <c r="Q656" s="2" t="s">
        <v>3305</v>
      </c>
      <c r="R656" s="2" t="s">
        <v>3306</v>
      </c>
      <c r="S656" s="2" t="s">
        <v>2762</v>
      </c>
      <c r="T656" s="2" t="s">
        <v>1375</v>
      </c>
      <c r="U656" s="2" t="s">
        <v>1375</v>
      </c>
      <c r="V656" s="2" t="s">
        <v>1375</v>
      </c>
      <c r="W656" s="2" t="s">
        <v>1375</v>
      </c>
      <c r="X656" s="2">
        <v>1</v>
      </c>
      <c r="Y656" s="2">
        <v>1</v>
      </c>
      <c r="Z656" s="2">
        <v>1</v>
      </c>
      <c r="AA656" s="2">
        <v>1</v>
      </c>
      <c r="AB656" s="2" t="s">
        <v>1375</v>
      </c>
      <c r="AC656" s="2" t="s">
        <v>1375</v>
      </c>
      <c r="AD656" s="2" t="s">
        <v>1375</v>
      </c>
      <c r="AE656" s="2" t="s">
        <v>1375</v>
      </c>
      <c r="AF656" s="2">
        <v>1</v>
      </c>
      <c r="AL656" s="2">
        <f t="shared" si="430"/>
        <v>1</v>
      </c>
      <c r="AM656" s="2" t="str">
        <f t="shared" si="431"/>
        <v>ED8A</v>
      </c>
      <c r="AN656" s="2" t="str">
        <f t="shared" si="432"/>
        <v>F61321</v>
      </c>
      <c r="AO656" s="2" t="str">
        <f t="shared" si="433"/>
        <v>AC</v>
      </c>
      <c r="AP656" s="2" t="str">
        <f t="shared" si="434"/>
        <v>ED8A-F61321-AC</v>
      </c>
      <c r="AQ656" s="2" t="s">
        <v>1672</v>
      </c>
      <c r="AR656" s="2" t="s">
        <v>1687</v>
      </c>
      <c r="AU656" s="2" t="s">
        <v>2759</v>
      </c>
      <c r="AV656" s="2" t="s">
        <v>3735</v>
      </c>
      <c r="AW656" s="2" t="s">
        <v>3736</v>
      </c>
      <c r="AY656" s="2" t="s">
        <v>1686</v>
      </c>
      <c r="AZ656" s="2" t="s">
        <v>1646</v>
      </c>
      <c r="BA656" s="2" t="s">
        <v>2073</v>
      </c>
      <c r="BB656" s="29"/>
      <c r="BC656" s="29"/>
      <c r="BD656" s="29"/>
      <c r="BE656" s="29"/>
      <c r="BF656" s="29"/>
      <c r="BG656" s="29">
        <v>-21.93</v>
      </c>
      <c r="BH656" s="29">
        <f t="shared" si="428"/>
        <v>0</v>
      </c>
      <c r="BI656" s="29">
        <f t="shared" si="429"/>
        <v>0</v>
      </c>
      <c r="BJ656" s="29">
        <f t="shared" si="435"/>
        <v>-21.93</v>
      </c>
      <c r="BK656" s="29">
        <f>BJ656/INDEX('EX-Rate'!A:I,MATCH('TT BoM '!BL656,'EX-Rate'!B:B,0),COLUMN('EX-Rate'!E:E))</f>
        <v>-3.1667083686395565</v>
      </c>
      <c r="BL656" s="2" t="s">
        <v>2109</v>
      </c>
      <c r="BM656" s="2" t="str">
        <f t="shared" si="462"/>
        <v>LP</v>
      </c>
      <c r="BN656" s="2" t="s">
        <v>3170</v>
      </c>
      <c r="BO656" s="2" t="s">
        <v>2762</v>
      </c>
      <c r="BP656" s="2" t="s">
        <v>3936</v>
      </c>
      <c r="BQ656" s="29"/>
      <c r="BR656" s="29"/>
      <c r="BS656" s="29"/>
      <c r="BT656" s="29"/>
      <c r="BU656" s="29"/>
      <c r="BV656" s="29"/>
      <c r="CC656" s="29">
        <f t="shared" si="436"/>
        <v>0</v>
      </c>
      <c r="CD656" s="29">
        <f t="shared" si="437"/>
        <v>0</v>
      </c>
      <c r="CE656" s="29">
        <f t="shared" si="438"/>
        <v>0</v>
      </c>
      <c r="CF656" s="29">
        <f t="shared" si="439"/>
        <v>0</v>
      </c>
      <c r="CG656" s="29">
        <f t="shared" si="440"/>
        <v>-3.1667083686395565</v>
      </c>
      <c r="CH656" s="29">
        <f t="shared" si="441"/>
        <v>-3.1667083686395565</v>
      </c>
      <c r="CI656" s="29">
        <f t="shared" si="442"/>
        <v>-3.1667083686395565</v>
      </c>
      <c r="CJ656" s="29">
        <f t="shared" si="443"/>
        <v>-3.1667083686395565</v>
      </c>
      <c r="CK656" s="29">
        <f t="shared" si="444"/>
        <v>0</v>
      </c>
      <c r="CL656" s="29">
        <f t="shared" si="445"/>
        <v>0</v>
      </c>
      <c r="CM656" s="29">
        <f t="shared" si="446"/>
        <v>0</v>
      </c>
      <c r="CN656" s="29">
        <f t="shared" si="447"/>
        <v>0</v>
      </c>
      <c r="CO656" s="29">
        <f t="shared" si="448"/>
        <v>-3.1667083686395565</v>
      </c>
      <c r="CQ656" s="29">
        <f t="shared" si="449"/>
        <v>0</v>
      </c>
      <c r="CR656" s="29">
        <f t="shared" si="450"/>
        <v>0</v>
      </c>
      <c r="CS656" s="29">
        <f t="shared" si="451"/>
        <v>0</v>
      </c>
      <c r="CT656" s="29">
        <f t="shared" si="452"/>
        <v>0</v>
      </c>
      <c r="CU656" s="29">
        <f t="shared" si="453"/>
        <v>-21.93</v>
      </c>
      <c r="CV656" s="29">
        <f t="shared" si="454"/>
        <v>-21.93</v>
      </c>
      <c r="CW656" s="29">
        <f t="shared" si="455"/>
        <v>-21.93</v>
      </c>
      <c r="CX656" s="29">
        <f t="shared" si="456"/>
        <v>-21.93</v>
      </c>
      <c r="CY656" s="29">
        <f t="shared" si="457"/>
        <v>0</v>
      </c>
      <c r="CZ656" s="29">
        <f t="shared" si="458"/>
        <v>0</v>
      </c>
      <c r="DA656" s="29">
        <f t="shared" si="459"/>
        <v>0</v>
      </c>
      <c r="DB656" s="29">
        <f t="shared" si="460"/>
        <v>0</v>
      </c>
      <c r="DC656" s="29">
        <f t="shared" si="461"/>
        <v>-21.93</v>
      </c>
    </row>
    <row r="657" spans="11:107" s="2" customFormat="1">
      <c r="K657" s="17" t="s">
        <v>431</v>
      </c>
      <c r="L657" s="17" t="s">
        <v>687</v>
      </c>
      <c r="M657" s="17" t="s">
        <v>62</v>
      </c>
      <c r="N657" s="2" t="str">
        <f t="shared" si="425"/>
        <v>ED8AF61321BC</v>
      </c>
      <c r="O657" s="2" t="str">
        <f t="shared" si="424"/>
        <v>BC</v>
      </c>
      <c r="P657" s="2" t="str">
        <f t="shared" si="426"/>
        <v>ED8A-F61321-BC</v>
      </c>
      <c r="Q657" s="2" t="s">
        <v>3305</v>
      </c>
      <c r="R657" s="2" t="s">
        <v>3306</v>
      </c>
      <c r="S657" s="2" t="s">
        <v>2762</v>
      </c>
      <c r="T657" s="2">
        <v>1</v>
      </c>
      <c r="U657" s="2">
        <v>1</v>
      </c>
      <c r="V657" s="2">
        <v>1</v>
      </c>
      <c r="W657" s="2">
        <v>1</v>
      </c>
      <c r="X657" s="2" t="s">
        <v>1375</v>
      </c>
      <c r="Y657" s="2" t="s">
        <v>1375</v>
      </c>
      <c r="Z657" s="2" t="s">
        <v>1375</v>
      </c>
      <c r="AA657" s="2" t="s">
        <v>1375</v>
      </c>
      <c r="AB657" s="2">
        <v>1</v>
      </c>
      <c r="AC657" s="2">
        <v>1</v>
      </c>
      <c r="AD657" s="2">
        <v>1</v>
      </c>
      <c r="AE657" s="2">
        <v>1</v>
      </c>
      <c r="AF657" s="2" t="s">
        <v>1375</v>
      </c>
      <c r="AL657" s="2">
        <f t="shared" si="430"/>
        <v>1</v>
      </c>
      <c r="AM657" s="2" t="str">
        <f t="shared" si="431"/>
        <v>ED8A</v>
      </c>
      <c r="AN657" s="2" t="str">
        <f t="shared" si="432"/>
        <v>F61321</v>
      </c>
      <c r="AO657" s="2" t="str">
        <f t="shared" si="433"/>
        <v>BC</v>
      </c>
      <c r="AP657" s="2" t="str">
        <f t="shared" si="434"/>
        <v>ED8A-F61321-BC</v>
      </c>
      <c r="AQ657" s="2" t="s">
        <v>1672</v>
      </c>
      <c r="AR657" s="2" t="s">
        <v>1687</v>
      </c>
      <c r="AU657" s="2" t="s">
        <v>2759</v>
      </c>
      <c r="AV657" s="2" t="s">
        <v>3735</v>
      </c>
      <c r="AW657" s="2" t="s">
        <v>3736</v>
      </c>
      <c r="AY657" s="2" t="s">
        <v>1686</v>
      </c>
      <c r="AZ657" s="2" t="s">
        <v>1646</v>
      </c>
      <c r="BA657" s="2" t="s">
        <v>2073</v>
      </c>
      <c r="BB657" s="29"/>
      <c r="BC657" s="29"/>
      <c r="BD657" s="29"/>
      <c r="BE657" s="29"/>
      <c r="BF657" s="29"/>
      <c r="BG657" s="29">
        <v>-20.3</v>
      </c>
      <c r="BH657" s="29">
        <f t="shared" si="428"/>
        <v>0</v>
      </c>
      <c r="BI657" s="29">
        <f t="shared" si="429"/>
        <v>0</v>
      </c>
      <c r="BJ657" s="29">
        <f t="shared" si="435"/>
        <v>-20.3</v>
      </c>
      <c r="BK657" s="29">
        <f>BJ657/INDEX('EX-Rate'!A:I,MATCH('TT BoM '!BL657,'EX-Rate'!B:B,0),COLUMN('EX-Rate'!E:E))</f>
        <v>-2.9313351520010489</v>
      </c>
      <c r="BL657" s="2" t="s">
        <v>2109</v>
      </c>
      <c r="BM657" s="2" t="str">
        <f t="shared" si="462"/>
        <v>LP</v>
      </c>
      <c r="BN657" s="2" t="s">
        <v>3170</v>
      </c>
      <c r="BO657" s="2" t="s">
        <v>2762</v>
      </c>
      <c r="BP657" s="2" t="s">
        <v>3936</v>
      </c>
      <c r="BQ657" s="29"/>
      <c r="BR657" s="29"/>
      <c r="BS657" s="29"/>
      <c r="BT657" s="29"/>
      <c r="BU657" s="29"/>
      <c r="BV657" s="29"/>
      <c r="CC657" s="29">
        <f t="shared" si="436"/>
        <v>-2.9313351520010489</v>
      </c>
      <c r="CD657" s="29">
        <f t="shared" si="437"/>
        <v>-2.9313351520010489</v>
      </c>
      <c r="CE657" s="29">
        <f t="shared" si="438"/>
        <v>-2.9313351520010489</v>
      </c>
      <c r="CF657" s="29">
        <f t="shared" si="439"/>
        <v>-2.9313351520010489</v>
      </c>
      <c r="CG657" s="29">
        <f t="shared" si="440"/>
        <v>0</v>
      </c>
      <c r="CH657" s="29">
        <f t="shared" si="441"/>
        <v>0</v>
      </c>
      <c r="CI657" s="29">
        <f t="shared" si="442"/>
        <v>0</v>
      </c>
      <c r="CJ657" s="29">
        <f t="shared" si="443"/>
        <v>0</v>
      </c>
      <c r="CK657" s="29">
        <f t="shared" si="444"/>
        <v>-2.9313351520010489</v>
      </c>
      <c r="CL657" s="29">
        <f t="shared" si="445"/>
        <v>-2.9313351520010489</v>
      </c>
      <c r="CM657" s="29">
        <f t="shared" si="446"/>
        <v>-2.9313351520010489</v>
      </c>
      <c r="CN657" s="29">
        <f t="shared" si="447"/>
        <v>-2.9313351520010489</v>
      </c>
      <c r="CO657" s="29">
        <f t="shared" si="448"/>
        <v>0</v>
      </c>
      <c r="CQ657" s="29">
        <f t="shared" si="449"/>
        <v>-20.3</v>
      </c>
      <c r="CR657" s="29">
        <f t="shared" si="450"/>
        <v>-20.3</v>
      </c>
      <c r="CS657" s="29">
        <f t="shared" si="451"/>
        <v>-20.3</v>
      </c>
      <c r="CT657" s="29">
        <f t="shared" si="452"/>
        <v>-20.3</v>
      </c>
      <c r="CU657" s="29">
        <f t="shared" si="453"/>
        <v>0</v>
      </c>
      <c r="CV657" s="29">
        <f t="shared" si="454"/>
        <v>0</v>
      </c>
      <c r="CW657" s="29">
        <f t="shared" si="455"/>
        <v>0</v>
      </c>
      <c r="CX657" s="29">
        <f t="shared" si="456"/>
        <v>0</v>
      </c>
      <c r="CY657" s="29">
        <f t="shared" si="457"/>
        <v>-20.3</v>
      </c>
      <c r="CZ657" s="29">
        <f t="shared" si="458"/>
        <v>-20.3</v>
      </c>
      <c r="DA657" s="29">
        <f t="shared" si="459"/>
        <v>-20.3</v>
      </c>
      <c r="DB657" s="29">
        <f t="shared" si="460"/>
        <v>-20.3</v>
      </c>
      <c r="DC657" s="29">
        <f t="shared" si="461"/>
        <v>0</v>
      </c>
    </row>
    <row r="658" spans="11:107" s="2" customFormat="1">
      <c r="K658" s="17" t="s">
        <v>77</v>
      </c>
      <c r="L658" s="17" t="s">
        <v>688</v>
      </c>
      <c r="M658" s="17" t="s">
        <v>56</v>
      </c>
      <c r="N658" s="2" t="str">
        <f t="shared" si="425"/>
        <v>JD8BF8B384AB</v>
      </c>
      <c r="O658" s="2" t="str">
        <f t="shared" si="424"/>
        <v>AB</v>
      </c>
      <c r="P658" s="2" t="str">
        <f t="shared" si="426"/>
        <v>JD8B-F8B384-AB</v>
      </c>
      <c r="Q658" s="2" t="s">
        <v>3305</v>
      </c>
      <c r="R658" s="2" t="s">
        <v>3306</v>
      </c>
      <c r="S658" s="2" t="s">
        <v>2709</v>
      </c>
      <c r="T658" s="2">
        <v>1</v>
      </c>
      <c r="U658" s="2">
        <v>1</v>
      </c>
      <c r="V658" s="2">
        <v>1</v>
      </c>
      <c r="W658" s="2">
        <v>1</v>
      </c>
      <c r="X658" s="2">
        <v>1</v>
      </c>
      <c r="Y658" s="2">
        <v>1</v>
      </c>
      <c r="Z658" s="2">
        <v>1</v>
      </c>
      <c r="AA658" s="2">
        <v>1</v>
      </c>
      <c r="AB658" s="2">
        <v>1</v>
      </c>
      <c r="AC658" s="2">
        <v>1</v>
      </c>
      <c r="AD658" s="2">
        <v>1</v>
      </c>
      <c r="AE658" s="2">
        <v>1</v>
      </c>
      <c r="AF658" s="2">
        <v>1</v>
      </c>
      <c r="AL658" s="2">
        <f t="shared" si="430"/>
        <v>1</v>
      </c>
      <c r="AM658" s="2" t="str">
        <f t="shared" si="431"/>
        <v>JD8B</v>
      </c>
      <c r="AN658" s="2" t="str">
        <f t="shared" si="432"/>
        <v>F8B384</v>
      </c>
      <c r="AO658" s="2" t="str">
        <f t="shared" ref="AO658:AO714" si="463">TRIM(O658)</f>
        <v>AB</v>
      </c>
      <c r="AP658" s="2" t="str">
        <f t="shared" si="434"/>
        <v>JD8B-F8B384-AB</v>
      </c>
      <c r="AQ658" s="2" t="s">
        <v>1672</v>
      </c>
      <c r="AR658" s="2" t="s">
        <v>1673</v>
      </c>
      <c r="AS658" s="2">
        <v>0</v>
      </c>
      <c r="AT658" s="2" t="s">
        <v>2160</v>
      </c>
      <c r="AU658" s="2" t="s">
        <v>2615</v>
      </c>
      <c r="AV658" s="2" t="s">
        <v>2616</v>
      </c>
      <c r="AW658" s="2">
        <v>0</v>
      </c>
      <c r="AX658" s="2">
        <v>0</v>
      </c>
      <c r="AY658" s="2" t="s">
        <v>2138</v>
      </c>
      <c r="AZ658" s="2" t="s">
        <v>2124</v>
      </c>
      <c r="BA658" s="2" t="s">
        <v>2073</v>
      </c>
      <c r="BB658" s="29">
        <v>-43.94</v>
      </c>
      <c r="BC658" s="29">
        <v>-0.71</v>
      </c>
      <c r="BD658" s="29">
        <v>-1.83</v>
      </c>
      <c r="BE658" s="29">
        <v>0</v>
      </c>
      <c r="BF658" s="29">
        <v>0</v>
      </c>
      <c r="BG658" s="29">
        <v>-46.48</v>
      </c>
      <c r="BH658" s="29">
        <f t="shared" si="428"/>
        <v>0</v>
      </c>
      <c r="BI658" s="29">
        <f t="shared" si="429"/>
        <v>0</v>
      </c>
      <c r="BJ658" s="29">
        <f t="shared" si="435"/>
        <v>-46.48</v>
      </c>
      <c r="BK658" s="29">
        <f>BJ658/INDEX('EX-Rate'!A:I,MATCH('TT BoM '!BL658,'EX-Rate'!B:B,0),COLUMN('EX-Rate'!E:E))</f>
        <v>-6.7117466928575729</v>
      </c>
      <c r="BL658" s="2" t="s">
        <v>2109</v>
      </c>
      <c r="BM658" s="2" t="str">
        <f t="shared" si="462"/>
        <v>LP</v>
      </c>
      <c r="BN658" s="2" t="s">
        <v>2617</v>
      </c>
      <c r="BO658" s="2" t="s">
        <v>2618</v>
      </c>
      <c r="BQ658" s="29">
        <v>-790000</v>
      </c>
      <c r="BR658" s="29">
        <v>-790000</v>
      </c>
      <c r="BS658" s="29"/>
      <c r="BT658" s="29">
        <v>0</v>
      </c>
      <c r="BU658" s="29">
        <v>0</v>
      </c>
      <c r="BV658" s="29">
        <v>0</v>
      </c>
      <c r="CC658" s="29">
        <f t="shared" si="436"/>
        <v>-6.7117466928575729</v>
      </c>
      <c r="CD658" s="29">
        <f t="shared" si="437"/>
        <v>-6.7117466928575729</v>
      </c>
      <c r="CE658" s="29">
        <f t="shared" si="438"/>
        <v>-6.7117466928575729</v>
      </c>
      <c r="CF658" s="29">
        <f t="shared" si="439"/>
        <v>-6.7117466928575729</v>
      </c>
      <c r="CG658" s="29">
        <f t="shared" si="440"/>
        <v>-6.7117466928575729</v>
      </c>
      <c r="CH658" s="29">
        <f t="shared" si="441"/>
        <v>-6.7117466928575729</v>
      </c>
      <c r="CI658" s="29">
        <f t="shared" si="442"/>
        <v>-6.7117466928575729</v>
      </c>
      <c r="CJ658" s="29">
        <f t="shared" si="443"/>
        <v>-6.7117466928575729</v>
      </c>
      <c r="CK658" s="29">
        <f t="shared" si="444"/>
        <v>-6.7117466928575729</v>
      </c>
      <c r="CL658" s="29">
        <f t="shared" si="445"/>
        <v>-6.7117466928575729</v>
      </c>
      <c r="CM658" s="29">
        <f t="shared" si="446"/>
        <v>-6.7117466928575729</v>
      </c>
      <c r="CN658" s="29">
        <f t="shared" si="447"/>
        <v>-6.7117466928575729</v>
      </c>
      <c r="CO658" s="29">
        <f t="shared" si="448"/>
        <v>-6.7117466928575729</v>
      </c>
      <c r="CQ658" s="29">
        <f t="shared" si="449"/>
        <v>-46.48</v>
      </c>
      <c r="CR658" s="29">
        <f t="shared" si="450"/>
        <v>-46.48</v>
      </c>
      <c r="CS658" s="29">
        <f t="shared" si="451"/>
        <v>-46.48</v>
      </c>
      <c r="CT658" s="29">
        <f t="shared" si="452"/>
        <v>-46.48</v>
      </c>
      <c r="CU658" s="29">
        <f t="shared" si="453"/>
        <v>-46.48</v>
      </c>
      <c r="CV658" s="29">
        <f t="shared" si="454"/>
        <v>-46.48</v>
      </c>
      <c r="CW658" s="29">
        <f t="shared" si="455"/>
        <v>-46.48</v>
      </c>
      <c r="CX658" s="29">
        <f t="shared" si="456"/>
        <v>-46.48</v>
      </c>
      <c r="CY658" s="29">
        <f t="shared" si="457"/>
        <v>-46.48</v>
      </c>
      <c r="CZ658" s="29">
        <f t="shared" si="458"/>
        <v>-46.48</v>
      </c>
      <c r="DA658" s="29">
        <f t="shared" si="459"/>
        <v>-46.48</v>
      </c>
      <c r="DB658" s="29">
        <f t="shared" si="460"/>
        <v>-46.48</v>
      </c>
      <c r="DC658" s="29">
        <f t="shared" si="461"/>
        <v>-46.48</v>
      </c>
    </row>
    <row r="659" spans="11:107" s="2" customFormat="1">
      <c r="K659" s="17" t="s">
        <v>689</v>
      </c>
      <c r="L659" s="17" t="s">
        <v>690</v>
      </c>
      <c r="M659" s="17" t="s">
        <v>691</v>
      </c>
      <c r="N659" s="2" t="str">
        <f t="shared" si="425"/>
        <v>ESAM1C172A</v>
      </c>
      <c r="O659" s="2" t="str">
        <f t="shared" si="424"/>
        <v>A</v>
      </c>
      <c r="P659" s="2" t="str">
        <f t="shared" si="426"/>
        <v>ESA-M1C172-A</v>
      </c>
      <c r="Q659" s="2" t="s">
        <v>3313</v>
      </c>
      <c r="R659" s="2" t="s">
        <v>3314</v>
      </c>
      <c r="S659" s="2" t="s">
        <v>3172</v>
      </c>
      <c r="T659" s="2">
        <v>5.0000000000000001E-4</v>
      </c>
      <c r="U659" s="2">
        <v>5.0000000000000001E-4</v>
      </c>
      <c r="V659" s="2">
        <v>5.0000000000000001E-4</v>
      </c>
      <c r="W659" s="2">
        <v>5.0000000000000001E-4</v>
      </c>
      <c r="X659" s="2">
        <v>5.0000000000000001E-4</v>
      </c>
      <c r="Y659" s="2">
        <v>5.0000000000000001E-4</v>
      </c>
      <c r="Z659" s="2">
        <v>5.0000000000000001E-4</v>
      </c>
      <c r="AA659" s="2">
        <v>5.0000000000000001E-4</v>
      </c>
      <c r="AB659" s="2">
        <v>5.0000000000000001E-4</v>
      </c>
      <c r="AC659" s="2">
        <v>5.0000000000000001E-4</v>
      </c>
      <c r="AD659" s="2">
        <v>5.0000000000000001E-4</v>
      </c>
      <c r="AE659" s="2">
        <v>5.0000000000000001E-4</v>
      </c>
      <c r="AF659" s="2">
        <v>5.0000000000000001E-4</v>
      </c>
      <c r="AL659" s="2">
        <f t="shared" si="430"/>
        <v>1</v>
      </c>
      <c r="AM659" s="2" t="str">
        <f t="shared" si="431"/>
        <v>ESA</v>
      </c>
      <c r="AN659" s="2" t="str">
        <f t="shared" si="432"/>
        <v>M1C172</v>
      </c>
      <c r="AO659" s="2" t="str">
        <f t="shared" si="463"/>
        <v>A</v>
      </c>
      <c r="AP659" s="2" t="str">
        <f t="shared" si="434"/>
        <v>ESA-M1C172-A</v>
      </c>
      <c r="AQ659" s="2" t="s">
        <v>1672</v>
      </c>
      <c r="AR659" s="2" t="s">
        <v>1687</v>
      </c>
      <c r="AY659" s="2" t="s">
        <v>1686</v>
      </c>
      <c r="AZ659" s="2" t="s">
        <v>1817</v>
      </c>
      <c r="BB659" s="29"/>
      <c r="BC659" s="29"/>
      <c r="BD659" s="29"/>
      <c r="BE659" s="29"/>
      <c r="BF659" s="29"/>
      <c r="BG659" s="29">
        <v>-65.7</v>
      </c>
      <c r="BH659" s="29">
        <f t="shared" si="428"/>
        <v>0</v>
      </c>
      <c r="BI659" s="29">
        <f t="shared" si="429"/>
        <v>0</v>
      </c>
      <c r="BJ659" s="29">
        <f t="shared" si="435"/>
        <v>-65.7</v>
      </c>
      <c r="BK659" s="29">
        <f>BJ659/INDEX('EX-Rate'!A:I,MATCH('TT BoM '!BL659,'EX-Rate'!B:B,0),COLUMN('EX-Rate'!E:E))</f>
        <v>-9.4871290387423102</v>
      </c>
      <c r="BL659" s="2" t="s">
        <v>2109</v>
      </c>
      <c r="BM659" s="2" t="str">
        <f t="shared" si="462"/>
        <v>LP</v>
      </c>
      <c r="BN659" s="2" t="s">
        <v>3171</v>
      </c>
      <c r="BO659" s="2" t="s">
        <v>3172</v>
      </c>
      <c r="BQ659" s="29"/>
      <c r="BR659" s="29"/>
      <c r="BS659" s="29"/>
      <c r="BT659" s="29"/>
      <c r="BU659" s="29"/>
      <c r="BV659" s="29"/>
      <c r="CC659" s="29">
        <f t="shared" si="436"/>
        <v>-4.7435645193711551E-3</v>
      </c>
      <c r="CD659" s="29">
        <f t="shared" si="437"/>
        <v>-4.7435645193711551E-3</v>
      </c>
      <c r="CE659" s="29">
        <f t="shared" si="438"/>
        <v>-4.7435645193711551E-3</v>
      </c>
      <c r="CF659" s="29">
        <f t="shared" si="439"/>
        <v>-4.7435645193711551E-3</v>
      </c>
      <c r="CG659" s="29">
        <f t="shared" si="440"/>
        <v>-4.7435645193711551E-3</v>
      </c>
      <c r="CH659" s="29">
        <f t="shared" si="441"/>
        <v>-4.7435645193711551E-3</v>
      </c>
      <c r="CI659" s="29">
        <f t="shared" si="442"/>
        <v>-4.7435645193711551E-3</v>
      </c>
      <c r="CJ659" s="29">
        <f t="shared" si="443"/>
        <v>-4.7435645193711551E-3</v>
      </c>
      <c r="CK659" s="29">
        <f t="shared" si="444"/>
        <v>-4.7435645193711551E-3</v>
      </c>
      <c r="CL659" s="29">
        <f t="shared" si="445"/>
        <v>-4.7435645193711551E-3</v>
      </c>
      <c r="CM659" s="29">
        <f t="shared" si="446"/>
        <v>-4.7435645193711551E-3</v>
      </c>
      <c r="CN659" s="29">
        <f t="shared" si="447"/>
        <v>-4.7435645193711551E-3</v>
      </c>
      <c r="CO659" s="29">
        <f t="shared" si="448"/>
        <v>-4.7435645193711551E-3</v>
      </c>
      <c r="CQ659" s="29">
        <f t="shared" si="449"/>
        <v>-3.2850000000000004E-2</v>
      </c>
      <c r="CR659" s="29">
        <f t="shared" si="450"/>
        <v>-3.2850000000000004E-2</v>
      </c>
      <c r="CS659" s="29">
        <f t="shared" si="451"/>
        <v>-3.2850000000000004E-2</v>
      </c>
      <c r="CT659" s="29">
        <f t="shared" si="452"/>
        <v>-3.2850000000000004E-2</v>
      </c>
      <c r="CU659" s="29">
        <f t="shared" si="453"/>
        <v>-3.2850000000000004E-2</v>
      </c>
      <c r="CV659" s="29">
        <f t="shared" si="454"/>
        <v>-3.2850000000000004E-2</v>
      </c>
      <c r="CW659" s="29">
        <f t="shared" si="455"/>
        <v>-3.2850000000000004E-2</v>
      </c>
      <c r="CX659" s="29">
        <f t="shared" si="456"/>
        <v>-3.2850000000000004E-2</v>
      </c>
      <c r="CY659" s="29">
        <f t="shared" si="457"/>
        <v>-3.2850000000000004E-2</v>
      </c>
      <c r="CZ659" s="29">
        <f t="shared" si="458"/>
        <v>-3.2850000000000004E-2</v>
      </c>
      <c r="DA659" s="29">
        <f t="shared" si="459"/>
        <v>-3.2850000000000004E-2</v>
      </c>
      <c r="DB659" s="29">
        <f t="shared" si="460"/>
        <v>-3.2850000000000004E-2</v>
      </c>
      <c r="DC659" s="29">
        <f t="shared" si="461"/>
        <v>-3.2850000000000004E-2</v>
      </c>
    </row>
    <row r="660" spans="11:107" s="2" customFormat="1">
      <c r="K660" s="17" t="s">
        <v>689</v>
      </c>
      <c r="L660" s="17" t="s">
        <v>692</v>
      </c>
      <c r="M660" s="17" t="s">
        <v>691</v>
      </c>
      <c r="N660" s="2" t="str">
        <f t="shared" si="425"/>
        <v>ESAM1C200A</v>
      </c>
      <c r="O660" s="2" t="str">
        <f t="shared" si="424"/>
        <v>A</v>
      </c>
      <c r="P660" s="2" t="str">
        <f t="shared" si="426"/>
        <v>ESA-M1C200-A</v>
      </c>
      <c r="Q660" s="2" t="s">
        <v>3313</v>
      </c>
      <c r="R660" s="2" t="s">
        <v>3314</v>
      </c>
      <c r="S660" s="2" t="s">
        <v>3174</v>
      </c>
      <c r="T660" s="2">
        <v>2.9999999999999997E-4</v>
      </c>
      <c r="U660" s="2">
        <v>2.9999999999999997E-4</v>
      </c>
      <c r="V660" s="2">
        <v>2.9999999999999997E-4</v>
      </c>
      <c r="W660" s="2">
        <v>2.9999999999999997E-4</v>
      </c>
      <c r="X660" s="2">
        <v>2.9999999999999997E-4</v>
      </c>
      <c r="Y660" s="2">
        <v>2.9999999999999997E-4</v>
      </c>
      <c r="Z660" s="2">
        <v>2.9999999999999997E-4</v>
      </c>
      <c r="AA660" s="2">
        <v>2.9999999999999997E-4</v>
      </c>
      <c r="AB660" s="2">
        <v>2.9999999999999997E-4</v>
      </c>
      <c r="AC660" s="2">
        <v>2.9999999999999997E-4</v>
      </c>
      <c r="AD660" s="2">
        <v>2.9999999999999997E-4</v>
      </c>
      <c r="AE660" s="2">
        <v>2.9999999999999997E-4</v>
      </c>
      <c r="AF660" s="2">
        <v>2.9999999999999997E-4</v>
      </c>
      <c r="AL660" s="2">
        <f t="shared" si="430"/>
        <v>1</v>
      </c>
      <c r="AM660" s="2" t="str">
        <f t="shared" si="431"/>
        <v>ESA</v>
      </c>
      <c r="AN660" s="2" t="str">
        <f t="shared" si="432"/>
        <v>M1C200</v>
      </c>
      <c r="AO660" s="2" t="str">
        <f t="shared" si="463"/>
        <v>A</v>
      </c>
      <c r="AP660" s="2" t="str">
        <f t="shared" si="434"/>
        <v>ESA-M1C200-A</v>
      </c>
      <c r="AQ660" s="2" t="s">
        <v>1672</v>
      </c>
      <c r="AR660" s="2" t="s">
        <v>1687</v>
      </c>
      <c r="AY660" s="2" t="s">
        <v>1686</v>
      </c>
      <c r="AZ660" s="2" t="s">
        <v>1817</v>
      </c>
      <c r="BB660" s="29"/>
      <c r="BC660" s="29"/>
      <c r="BD660" s="29"/>
      <c r="BE660" s="29"/>
      <c r="BF660" s="29"/>
      <c r="BG660" s="29">
        <v>-50.533200000000001</v>
      </c>
      <c r="BH660" s="29">
        <f t="shared" si="428"/>
        <v>-1.8697284000000003</v>
      </c>
      <c r="BI660" s="29">
        <f t="shared" si="429"/>
        <v>-5.2402928400000004</v>
      </c>
      <c r="BJ660" s="29">
        <f t="shared" si="435"/>
        <v>-57.643221240000003</v>
      </c>
      <c r="BK660" s="29">
        <f>BJ660/INDEX('EX-Rate'!A:I,MATCH('TT BoM '!BL660,'EX-Rate'!B:B,0),COLUMN('EX-Rate'!E:E))</f>
        <v>-57.643221240000003</v>
      </c>
      <c r="BL660" s="2" t="s">
        <v>3117</v>
      </c>
      <c r="BM660" s="2" t="str">
        <f t="shared" si="462"/>
        <v>SP</v>
      </c>
      <c r="BN660" s="2" t="s">
        <v>3173</v>
      </c>
      <c r="BO660" s="2" t="s">
        <v>3174</v>
      </c>
      <c r="BQ660" s="29"/>
      <c r="BR660" s="29"/>
      <c r="BS660" s="29"/>
      <c r="BT660" s="29"/>
      <c r="BU660" s="29"/>
      <c r="BV660" s="29"/>
      <c r="CC660" s="29">
        <f t="shared" si="436"/>
        <v>-1.7292966372E-2</v>
      </c>
      <c r="CD660" s="29">
        <f t="shared" si="437"/>
        <v>-1.7292966372E-2</v>
      </c>
      <c r="CE660" s="29">
        <f t="shared" si="438"/>
        <v>-1.7292966372E-2</v>
      </c>
      <c r="CF660" s="29">
        <f t="shared" si="439"/>
        <v>-1.7292966372E-2</v>
      </c>
      <c r="CG660" s="29">
        <f t="shared" si="440"/>
        <v>-1.7292966372E-2</v>
      </c>
      <c r="CH660" s="29">
        <f t="shared" si="441"/>
        <v>-1.7292966372E-2</v>
      </c>
      <c r="CI660" s="29">
        <f t="shared" si="442"/>
        <v>-1.7292966372E-2</v>
      </c>
      <c r="CJ660" s="29">
        <f t="shared" si="443"/>
        <v>-1.7292966372E-2</v>
      </c>
      <c r="CK660" s="29">
        <f t="shared" si="444"/>
        <v>-1.7292966372E-2</v>
      </c>
      <c r="CL660" s="29">
        <f t="shared" si="445"/>
        <v>-1.7292966372E-2</v>
      </c>
      <c r="CM660" s="29">
        <f t="shared" si="446"/>
        <v>-1.7292966372E-2</v>
      </c>
      <c r="CN660" s="29">
        <f t="shared" si="447"/>
        <v>-1.7292966372E-2</v>
      </c>
      <c r="CO660" s="29">
        <f t="shared" si="448"/>
        <v>-1.7292966372E-2</v>
      </c>
      <c r="CQ660" s="29">
        <f t="shared" si="449"/>
        <v>-1.7292966372E-2</v>
      </c>
      <c r="CR660" s="29">
        <f t="shared" si="450"/>
        <v>-1.7292966372E-2</v>
      </c>
      <c r="CS660" s="29">
        <f t="shared" si="451"/>
        <v>-1.7292966372E-2</v>
      </c>
      <c r="CT660" s="29">
        <f t="shared" si="452"/>
        <v>-1.7292966372E-2</v>
      </c>
      <c r="CU660" s="29">
        <f t="shared" si="453"/>
        <v>-1.7292966372E-2</v>
      </c>
      <c r="CV660" s="29">
        <f t="shared" si="454"/>
        <v>-1.7292966372E-2</v>
      </c>
      <c r="CW660" s="29">
        <f t="shared" si="455"/>
        <v>-1.7292966372E-2</v>
      </c>
      <c r="CX660" s="29">
        <f t="shared" si="456"/>
        <v>-1.7292966372E-2</v>
      </c>
      <c r="CY660" s="29">
        <f t="shared" si="457"/>
        <v>-1.7292966372E-2</v>
      </c>
      <c r="CZ660" s="29">
        <f t="shared" si="458"/>
        <v>-1.7292966372E-2</v>
      </c>
      <c r="DA660" s="29">
        <f t="shared" si="459"/>
        <v>-1.7292966372E-2</v>
      </c>
      <c r="DB660" s="29">
        <f t="shared" si="460"/>
        <v>-1.7292966372E-2</v>
      </c>
      <c r="DC660" s="29">
        <f t="shared" si="461"/>
        <v>-1.7292966372E-2</v>
      </c>
    </row>
    <row r="661" spans="11:107" s="2" customFormat="1">
      <c r="K661" s="17" t="s">
        <v>693</v>
      </c>
      <c r="L661" s="17" t="s">
        <v>694</v>
      </c>
      <c r="M661" s="17" t="s">
        <v>691</v>
      </c>
      <c r="N661" s="2" t="str">
        <f t="shared" si="425"/>
        <v>WSBM1C233A</v>
      </c>
      <c r="O661" s="2" t="str">
        <f t="shared" si="424"/>
        <v>A</v>
      </c>
      <c r="P661" s="2" t="str">
        <f t="shared" si="426"/>
        <v>WSB-M1C233-A</v>
      </c>
      <c r="Q661" s="2" t="s">
        <v>3313</v>
      </c>
      <c r="R661" s="2" t="s">
        <v>3314</v>
      </c>
      <c r="S661" s="2" t="s">
        <v>3174</v>
      </c>
      <c r="T661" s="2" t="s">
        <v>1375</v>
      </c>
      <c r="U661" s="2">
        <v>1E-4</v>
      </c>
      <c r="V661" s="2" t="s">
        <v>1375</v>
      </c>
      <c r="W661" s="2">
        <v>1E-4</v>
      </c>
      <c r="X661" s="2" t="s">
        <v>1375</v>
      </c>
      <c r="Y661" s="2">
        <v>1E-4</v>
      </c>
      <c r="Z661" s="2">
        <v>1E-4</v>
      </c>
      <c r="AA661" s="2">
        <v>1E-4</v>
      </c>
      <c r="AB661" s="2" t="s">
        <v>1375</v>
      </c>
      <c r="AC661" s="2">
        <v>1E-4</v>
      </c>
      <c r="AD661" s="2" t="s">
        <v>1375</v>
      </c>
      <c r="AE661" s="2">
        <v>1E-4</v>
      </c>
      <c r="AF661" s="2">
        <v>1E-4</v>
      </c>
      <c r="AL661" s="2">
        <f t="shared" si="430"/>
        <v>1</v>
      </c>
      <c r="AM661" s="2" t="str">
        <f t="shared" si="431"/>
        <v>WSB</v>
      </c>
      <c r="AN661" s="2" t="str">
        <f t="shared" si="432"/>
        <v>M1C233</v>
      </c>
      <c r="AO661" s="2" t="str">
        <f t="shared" si="463"/>
        <v>A</v>
      </c>
      <c r="AP661" s="2" t="str">
        <f t="shared" si="434"/>
        <v>WSB-M1C233-A</v>
      </c>
      <c r="AQ661" s="2" t="s">
        <v>1672</v>
      </c>
      <c r="AR661" s="2" t="s">
        <v>1687</v>
      </c>
      <c r="AY661" s="2" t="s">
        <v>1686</v>
      </c>
      <c r="AZ661" s="2" t="s">
        <v>1691</v>
      </c>
      <c r="BB661" s="29"/>
      <c r="BC661" s="29"/>
      <c r="BD661" s="29"/>
      <c r="BE661" s="29"/>
      <c r="BF661" s="29"/>
      <c r="BG661" s="29">
        <v>-12.246594999999999</v>
      </c>
      <c r="BH661" s="29">
        <f t="shared" si="428"/>
        <v>-0.45312401500000005</v>
      </c>
      <c r="BI661" s="29">
        <f t="shared" si="429"/>
        <v>-1.2699719014999999</v>
      </c>
      <c r="BJ661" s="29">
        <f t="shared" si="435"/>
        <v>-13.969690916499999</v>
      </c>
      <c r="BK661" s="29">
        <f>BJ661/INDEX('EX-Rate'!A:I,MATCH('TT BoM '!BL661,'EX-Rate'!B:B,0),COLUMN('EX-Rate'!E:E))</f>
        <v>-13.969690916499999</v>
      </c>
      <c r="BL661" s="2" t="s">
        <v>3117</v>
      </c>
      <c r="BM661" s="2" t="str">
        <f t="shared" si="462"/>
        <v>SP</v>
      </c>
      <c r="BN661" s="2" t="s">
        <v>3173</v>
      </c>
      <c r="BO661" s="2" t="s">
        <v>3174</v>
      </c>
      <c r="BQ661" s="29"/>
      <c r="BR661" s="29"/>
      <c r="BS661" s="29"/>
      <c r="BT661" s="29"/>
      <c r="BU661" s="29"/>
      <c r="BV661" s="29"/>
      <c r="CC661" s="29">
        <f t="shared" si="436"/>
        <v>0</v>
      </c>
      <c r="CD661" s="29">
        <f t="shared" si="437"/>
        <v>-1.3969690916499999E-3</v>
      </c>
      <c r="CE661" s="29">
        <f t="shared" si="438"/>
        <v>0</v>
      </c>
      <c r="CF661" s="29">
        <f t="shared" si="439"/>
        <v>-1.3969690916499999E-3</v>
      </c>
      <c r="CG661" s="29">
        <f t="shared" si="440"/>
        <v>0</v>
      </c>
      <c r="CH661" s="29">
        <f t="shared" si="441"/>
        <v>-1.3969690916499999E-3</v>
      </c>
      <c r="CI661" s="29">
        <f t="shared" si="442"/>
        <v>-1.3969690916499999E-3</v>
      </c>
      <c r="CJ661" s="29">
        <f t="shared" si="443"/>
        <v>-1.3969690916499999E-3</v>
      </c>
      <c r="CK661" s="29">
        <f t="shared" si="444"/>
        <v>0</v>
      </c>
      <c r="CL661" s="29">
        <f t="shared" si="445"/>
        <v>-1.3969690916499999E-3</v>
      </c>
      <c r="CM661" s="29">
        <f t="shared" si="446"/>
        <v>0</v>
      </c>
      <c r="CN661" s="29">
        <f t="shared" si="447"/>
        <v>-1.3969690916499999E-3</v>
      </c>
      <c r="CO661" s="29">
        <f t="shared" si="448"/>
        <v>-1.3969690916499999E-3</v>
      </c>
      <c r="CQ661" s="29">
        <f t="shared" si="449"/>
        <v>0</v>
      </c>
      <c r="CR661" s="29">
        <f t="shared" si="450"/>
        <v>-1.3969690916499999E-3</v>
      </c>
      <c r="CS661" s="29">
        <f t="shared" si="451"/>
        <v>0</v>
      </c>
      <c r="CT661" s="29">
        <f t="shared" si="452"/>
        <v>-1.3969690916499999E-3</v>
      </c>
      <c r="CU661" s="29">
        <f t="shared" si="453"/>
        <v>0</v>
      </c>
      <c r="CV661" s="29">
        <f t="shared" si="454"/>
        <v>-1.3969690916499999E-3</v>
      </c>
      <c r="CW661" s="29">
        <f t="shared" si="455"/>
        <v>-1.3969690916499999E-3</v>
      </c>
      <c r="CX661" s="29">
        <f t="shared" si="456"/>
        <v>-1.3969690916499999E-3</v>
      </c>
      <c r="CY661" s="29">
        <f t="shared" si="457"/>
        <v>0</v>
      </c>
      <c r="CZ661" s="29">
        <f t="shared" si="458"/>
        <v>-1.3969690916499999E-3</v>
      </c>
      <c r="DA661" s="29">
        <f t="shared" si="459"/>
        <v>0</v>
      </c>
      <c r="DB661" s="29">
        <f t="shared" si="460"/>
        <v>-1.3969690916499999E-3</v>
      </c>
      <c r="DC661" s="29">
        <f t="shared" si="461"/>
        <v>-1.3969690916499999E-3</v>
      </c>
    </row>
    <row r="662" spans="11:107" s="2" customFormat="1">
      <c r="K662" s="17" t="s">
        <v>695</v>
      </c>
      <c r="L662" s="17" t="s">
        <v>696</v>
      </c>
      <c r="M662" s="17" t="s">
        <v>691</v>
      </c>
      <c r="N662" s="2" t="str">
        <f t="shared" si="425"/>
        <v>WSHM17B19A</v>
      </c>
      <c r="O662" s="2" t="str">
        <f t="shared" si="424"/>
        <v>A</v>
      </c>
      <c r="P662" s="2" t="str">
        <f t="shared" si="426"/>
        <v>WSH-M17B19-A</v>
      </c>
      <c r="Q662" s="2" t="s">
        <v>3313</v>
      </c>
      <c r="R662" s="2" t="s">
        <v>3314</v>
      </c>
      <c r="S662" s="2" t="s">
        <v>3176</v>
      </c>
      <c r="T662" s="2">
        <v>0.61</v>
      </c>
      <c r="U662" s="2">
        <v>0.61</v>
      </c>
      <c r="V662" s="2">
        <v>0.61</v>
      </c>
      <c r="W662" s="2">
        <v>0.61</v>
      </c>
      <c r="X662" s="2">
        <v>0.61</v>
      </c>
      <c r="Y662" s="2">
        <v>0.61</v>
      </c>
      <c r="Z662" s="2">
        <v>0.61</v>
      </c>
      <c r="AA662" s="2">
        <v>0.61</v>
      </c>
      <c r="AB662" s="2">
        <v>0.61</v>
      </c>
      <c r="AC662" s="2">
        <v>0.61</v>
      </c>
      <c r="AD662" s="2">
        <v>0.61</v>
      </c>
      <c r="AE662" s="2">
        <v>0.61</v>
      </c>
      <c r="AF662" s="2">
        <v>0.61</v>
      </c>
      <c r="AL662" s="2">
        <f t="shared" si="430"/>
        <v>1</v>
      </c>
      <c r="AM662" s="2" t="str">
        <f t="shared" si="431"/>
        <v>WSH</v>
      </c>
      <c r="AN662" s="2" t="str">
        <f t="shared" si="432"/>
        <v>M17B19</v>
      </c>
      <c r="AO662" s="2" t="str">
        <f t="shared" si="463"/>
        <v>A</v>
      </c>
      <c r="AP662" s="2" t="str">
        <f t="shared" si="434"/>
        <v>WSH-M17B19-A</v>
      </c>
      <c r="AQ662" s="2" t="s">
        <v>1672</v>
      </c>
      <c r="AR662" s="2" t="s">
        <v>1687</v>
      </c>
      <c r="AY662" s="2" t="s">
        <v>1686</v>
      </c>
      <c r="AZ662" s="2" t="s">
        <v>1691</v>
      </c>
      <c r="BB662" s="29"/>
      <c r="BC662" s="29"/>
      <c r="BD662" s="29"/>
      <c r="BE662" s="29"/>
      <c r="BF662" s="29"/>
      <c r="BG662" s="29">
        <v>-36</v>
      </c>
      <c r="BH662" s="29">
        <f t="shared" si="428"/>
        <v>0</v>
      </c>
      <c r="BI662" s="29">
        <f t="shared" si="429"/>
        <v>0</v>
      </c>
      <c r="BJ662" s="29">
        <f t="shared" si="435"/>
        <v>-36</v>
      </c>
      <c r="BK662" s="29">
        <f>BJ662/INDEX('EX-Rate'!A:I,MATCH('TT BoM '!BL662,'EX-Rate'!B:B,0),COLUMN('EX-Rate'!E:E))</f>
        <v>-5.1984268705437318</v>
      </c>
      <c r="BL662" s="2" t="s">
        <v>2109</v>
      </c>
      <c r="BM662" s="2" t="str">
        <f t="shared" ref="BM662:BM714" si="464">IF(BL662="CNY","LP","SP")</f>
        <v>LP</v>
      </c>
      <c r="BN662" s="2" t="s">
        <v>3175</v>
      </c>
      <c r="BO662" s="2" t="s">
        <v>3176</v>
      </c>
      <c r="BQ662" s="29"/>
      <c r="BR662" s="29"/>
      <c r="BS662" s="29"/>
      <c r="BT662" s="29"/>
      <c r="BU662" s="29"/>
      <c r="BV662" s="29"/>
      <c r="CC662" s="29">
        <f t="shared" si="436"/>
        <v>-3.1710403910316765</v>
      </c>
      <c r="CD662" s="29">
        <f t="shared" si="437"/>
        <v>-3.1710403910316765</v>
      </c>
      <c r="CE662" s="29">
        <f t="shared" si="438"/>
        <v>-3.1710403910316765</v>
      </c>
      <c r="CF662" s="29">
        <f t="shared" si="439"/>
        <v>-3.1710403910316765</v>
      </c>
      <c r="CG662" s="29">
        <f t="shared" si="440"/>
        <v>-3.1710403910316765</v>
      </c>
      <c r="CH662" s="29">
        <f t="shared" si="441"/>
        <v>-3.1710403910316765</v>
      </c>
      <c r="CI662" s="29">
        <f t="shared" si="442"/>
        <v>-3.1710403910316765</v>
      </c>
      <c r="CJ662" s="29">
        <f t="shared" si="443"/>
        <v>-3.1710403910316765</v>
      </c>
      <c r="CK662" s="29">
        <f t="shared" si="444"/>
        <v>-3.1710403910316765</v>
      </c>
      <c r="CL662" s="29">
        <f t="shared" si="445"/>
        <v>-3.1710403910316765</v>
      </c>
      <c r="CM662" s="29">
        <f t="shared" si="446"/>
        <v>-3.1710403910316765</v>
      </c>
      <c r="CN662" s="29">
        <f t="shared" si="447"/>
        <v>-3.1710403910316765</v>
      </c>
      <c r="CO662" s="29">
        <f t="shared" si="448"/>
        <v>-3.1710403910316765</v>
      </c>
      <c r="CQ662" s="29">
        <f t="shared" si="449"/>
        <v>-21.96</v>
      </c>
      <c r="CR662" s="29">
        <f t="shared" si="450"/>
        <v>-21.96</v>
      </c>
      <c r="CS662" s="29">
        <f t="shared" si="451"/>
        <v>-21.96</v>
      </c>
      <c r="CT662" s="29">
        <f t="shared" si="452"/>
        <v>-21.96</v>
      </c>
      <c r="CU662" s="29">
        <f t="shared" si="453"/>
        <v>-21.96</v>
      </c>
      <c r="CV662" s="29">
        <f t="shared" si="454"/>
        <v>-21.96</v>
      </c>
      <c r="CW662" s="29">
        <f t="shared" si="455"/>
        <v>-21.96</v>
      </c>
      <c r="CX662" s="29">
        <f t="shared" si="456"/>
        <v>-21.96</v>
      </c>
      <c r="CY662" s="29">
        <f t="shared" si="457"/>
        <v>-21.96</v>
      </c>
      <c r="CZ662" s="29">
        <f t="shared" si="458"/>
        <v>-21.96</v>
      </c>
      <c r="DA662" s="29">
        <f t="shared" si="459"/>
        <v>-21.96</v>
      </c>
      <c r="DB662" s="29">
        <f t="shared" si="460"/>
        <v>-21.96</v>
      </c>
      <c r="DC662" s="29">
        <f t="shared" si="461"/>
        <v>-21.96</v>
      </c>
    </row>
    <row r="663" spans="11:107" s="2" customFormat="1">
      <c r="K663" s="17" t="s">
        <v>148</v>
      </c>
      <c r="L663" s="17" t="s">
        <v>697</v>
      </c>
      <c r="M663" s="17" t="s">
        <v>698</v>
      </c>
      <c r="N663" s="2" t="str">
        <f t="shared" si="425"/>
        <v>WSSM2C200D2</v>
      </c>
      <c r="O663" s="2" t="str">
        <f t="shared" si="424"/>
        <v>D2</v>
      </c>
      <c r="P663" s="2" t="str">
        <f t="shared" si="426"/>
        <v>WSS-M2C200-D2</v>
      </c>
      <c r="Q663" s="2" t="s">
        <v>3313</v>
      </c>
      <c r="R663" s="2" t="s">
        <v>3315</v>
      </c>
      <c r="S663" s="2" t="s">
        <v>3178</v>
      </c>
      <c r="T663" s="2">
        <v>0.85</v>
      </c>
      <c r="U663" s="2" t="s">
        <v>1375</v>
      </c>
      <c r="V663" s="2">
        <v>0.85</v>
      </c>
      <c r="W663" s="2" t="s">
        <v>1375</v>
      </c>
      <c r="X663" s="2">
        <v>0.85</v>
      </c>
      <c r="Y663" s="2" t="s">
        <v>1375</v>
      </c>
      <c r="Z663" s="2" t="s">
        <v>1375</v>
      </c>
      <c r="AA663" s="2" t="s">
        <v>1375</v>
      </c>
      <c r="AB663" s="2">
        <v>0.85</v>
      </c>
      <c r="AC663" s="2" t="s">
        <v>1375</v>
      </c>
      <c r="AD663" s="2">
        <v>0.85</v>
      </c>
      <c r="AE663" s="2" t="s">
        <v>1375</v>
      </c>
      <c r="AF663" s="2" t="s">
        <v>1375</v>
      </c>
      <c r="AL663" s="2">
        <f t="shared" si="430"/>
        <v>1</v>
      </c>
      <c r="AM663" s="2" t="str">
        <f t="shared" si="431"/>
        <v>WSS</v>
      </c>
      <c r="AN663" s="2" t="str">
        <f t="shared" si="432"/>
        <v>M2C200</v>
      </c>
      <c r="AO663" s="2" t="str">
        <f t="shared" si="463"/>
        <v>D2</v>
      </c>
      <c r="AP663" s="2" t="str">
        <f t="shared" si="434"/>
        <v>WSS-M2C200-D2</v>
      </c>
      <c r="AQ663" s="2" t="s">
        <v>1672</v>
      </c>
      <c r="AR663" s="2" t="s">
        <v>1687</v>
      </c>
      <c r="AY663" s="2" t="s">
        <v>1686</v>
      </c>
      <c r="AZ663" s="2" t="s">
        <v>1691</v>
      </c>
      <c r="BB663" s="29"/>
      <c r="BC663" s="29"/>
      <c r="BD663" s="29"/>
      <c r="BE663" s="29"/>
      <c r="BF663" s="29"/>
      <c r="BG663" s="29">
        <v>-36</v>
      </c>
      <c r="BH663" s="29">
        <f t="shared" si="428"/>
        <v>0</v>
      </c>
      <c r="BI663" s="29">
        <f t="shared" si="429"/>
        <v>0</v>
      </c>
      <c r="BJ663" s="29">
        <f t="shared" si="435"/>
        <v>-36</v>
      </c>
      <c r="BK663" s="29">
        <f>BJ663/INDEX('EX-Rate'!A:I,MATCH('TT BoM '!BL663,'EX-Rate'!B:B,0),COLUMN('EX-Rate'!E:E))</f>
        <v>-5.1984268705437318</v>
      </c>
      <c r="BL663" s="2" t="s">
        <v>2109</v>
      </c>
      <c r="BM663" s="2" t="str">
        <f t="shared" si="464"/>
        <v>LP</v>
      </c>
      <c r="BN663" s="2" t="s">
        <v>3177</v>
      </c>
      <c r="BO663" s="2" t="s">
        <v>3178</v>
      </c>
      <c r="BQ663" s="29"/>
      <c r="BR663" s="29"/>
      <c r="BS663" s="29"/>
      <c r="BT663" s="29"/>
      <c r="BU663" s="29"/>
      <c r="BV663" s="29"/>
      <c r="CC663" s="29">
        <f t="shared" si="436"/>
        <v>-4.4186628399621721</v>
      </c>
      <c r="CD663" s="29">
        <f t="shared" si="437"/>
        <v>0</v>
      </c>
      <c r="CE663" s="29">
        <f t="shared" si="438"/>
        <v>-4.4186628399621721</v>
      </c>
      <c r="CF663" s="29">
        <f t="shared" si="439"/>
        <v>0</v>
      </c>
      <c r="CG663" s="29">
        <f t="shared" si="440"/>
        <v>-4.4186628399621721</v>
      </c>
      <c r="CH663" s="29">
        <f t="shared" si="441"/>
        <v>0</v>
      </c>
      <c r="CI663" s="29">
        <f t="shared" si="442"/>
        <v>0</v>
      </c>
      <c r="CJ663" s="29">
        <f t="shared" si="443"/>
        <v>0</v>
      </c>
      <c r="CK663" s="29">
        <f t="shared" si="444"/>
        <v>-4.4186628399621721</v>
      </c>
      <c r="CL663" s="29">
        <f t="shared" si="445"/>
        <v>0</v>
      </c>
      <c r="CM663" s="29">
        <f t="shared" si="446"/>
        <v>-4.4186628399621721</v>
      </c>
      <c r="CN663" s="29">
        <f t="shared" si="447"/>
        <v>0</v>
      </c>
      <c r="CO663" s="29">
        <f t="shared" si="448"/>
        <v>0</v>
      </c>
      <c r="CQ663" s="29">
        <f t="shared" si="449"/>
        <v>-30.599999999999998</v>
      </c>
      <c r="CR663" s="29">
        <f t="shared" si="450"/>
        <v>0</v>
      </c>
      <c r="CS663" s="29">
        <f t="shared" si="451"/>
        <v>-30.599999999999998</v>
      </c>
      <c r="CT663" s="29">
        <f t="shared" si="452"/>
        <v>0</v>
      </c>
      <c r="CU663" s="29">
        <f t="shared" si="453"/>
        <v>-30.599999999999998</v>
      </c>
      <c r="CV663" s="29">
        <f t="shared" si="454"/>
        <v>0</v>
      </c>
      <c r="CW663" s="29">
        <f t="shared" si="455"/>
        <v>0</v>
      </c>
      <c r="CX663" s="29">
        <f t="shared" si="456"/>
        <v>0</v>
      </c>
      <c r="CY663" s="29">
        <f t="shared" si="457"/>
        <v>-30.599999999999998</v>
      </c>
      <c r="CZ663" s="29">
        <f t="shared" si="458"/>
        <v>0</v>
      </c>
      <c r="DA663" s="29">
        <f t="shared" si="459"/>
        <v>-30.599999999999998</v>
      </c>
      <c r="DB663" s="29">
        <f t="shared" si="460"/>
        <v>0</v>
      </c>
      <c r="DC663" s="29">
        <f t="shared" si="461"/>
        <v>0</v>
      </c>
    </row>
    <row r="664" spans="11:107" s="2" customFormat="1">
      <c r="K664" s="17" t="s">
        <v>148</v>
      </c>
      <c r="L664" s="17" t="s">
        <v>699</v>
      </c>
      <c r="M664" s="17" t="s">
        <v>691</v>
      </c>
      <c r="N664" s="2" t="str">
        <f t="shared" si="425"/>
        <v>WSSM2C949A</v>
      </c>
      <c r="O664" s="2" t="str">
        <f t="shared" si="424"/>
        <v>A</v>
      </c>
      <c r="P664" s="2" t="str">
        <f t="shared" si="426"/>
        <v>WSS-M2C949-A</v>
      </c>
      <c r="Q664" s="2" t="s">
        <v>3313</v>
      </c>
      <c r="R664" s="2" t="s">
        <v>3315</v>
      </c>
      <c r="S664" s="2" t="s">
        <v>3178</v>
      </c>
      <c r="T664" s="2" t="s">
        <v>1375</v>
      </c>
      <c r="U664" s="2">
        <v>3.7</v>
      </c>
      <c r="V664" s="2" t="s">
        <v>1375</v>
      </c>
      <c r="W664" s="2">
        <v>3.7</v>
      </c>
      <c r="X664" s="2" t="s">
        <v>1375</v>
      </c>
      <c r="Y664" s="2">
        <v>3.7</v>
      </c>
      <c r="Z664" s="2">
        <v>3.7</v>
      </c>
      <c r="AA664" s="2">
        <v>3.7</v>
      </c>
      <c r="AB664" s="2" t="s">
        <v>1375</v>
      </c>
      <c r="AC664" s="2">
        <v>3.7</v>
      </c>
      <c r="AD664" s="2" t="s">
        <v>1375</v>
      </c>
      <c r="AE664" s="2">
        <v>3.7</v>
      </c>
      <c r="AF664" s="2">
        <v>3.7</v>
      </c>
      <c r="AL664" s="2">
        <f t="shared" si="430"/>
        <v>1</v>
      </c>
      <c r="AM664" s="2" t="str">
        <f t="shared" si="431"/>
        <v>WSS</v>
      </c>
      <c r="AN664" s="2" t="str">
        <f t="shared" si="432"/>
        <v>M2C949</v>
      </c>
      <c r="AO664" s="2" t="str">
        <f t="shared" si="463"/>
        <v>A</v>
      </c>
      <c r="AP664" s="2" t="str">
        <f t="shared" si="434"/>
        <v>WSS-M2C949-A</v>
      </c>
      <c r="AQ664" s="2" t="s">
        <v>2063</v>
      </c>
      <c r="AR664" s="2" t="s">
        <v>3881</v>
      </c>
      <c r="AZ664" s="2" t="s">
        <v>1691</v>
      </c>
      <c r="BB664" s="29"/>
      <c r="BC664" s="29"/>
      <c r="BD664" s="29"/>
      <c r="BE664" s="29"/>
      <c r="BF664" s="29"/>
      <c r="BG664" s="29">
        <v>-14.3</v>
      </c>
      <c r="BH664" s="29">
        <f t="shared" si="428"/>
        <v>0</v>
      </c>
      <c r="BI664" s="29">
        <f t="shared" si="429"/>
        <v>0</v>
      </c>
      <c r="BJ664" s="29">
        <f t="shared" si="435"/>
        <v>-14.3</v>
      </c>
      <c r="BK664" s="29">
        <f>BJ664/INDEX('EX-Rate'!A:I,MATCH('TT BoM '!BL664,'EX-Rate'!B:B,0),COLUMN('EX-Rate'!E:E))</f>
        <v>-2.0649306735770936</v>
      </c>
      <c r="BL664" s="2" t="s">
        <v>2109</v>
      </c>
      <c r="BM664" s="2" t="str">
        <f t="shared" si="464"/>
        <v>LP</v>
      </c>
      <c r="BO664" s="2" t="s">
        <v>3178</v>
      </c>
      <c r="BQ664" s="29"/>
      <c r="BR664" s="29"/>
      <c r="BS664" s="29"/>
      <c r="BT664" s="29"/>
      <c r="BU664" s="29"/>
      <c r="BV664" s="29"/>
      <c r="CC664" s="29">
        <f t="shared" si="436"/>
        <v>0</v>
      </c>
      <c r="CD664" s="29">
        <f t="shared" si="437"/>
        <v>-7.6402434922352462</v>
      </c>
      <c r="CE664" s="29">
        <f t="shared" si="438"/>
        <v>0</v>
      </c>
      <c r="CF664" s="29">
        <f t="shared" si="439"/>
        <v>-7.6402434922352462</v>
      </c>
      <c r="CG664" s="29">
        <f t="shared" si="440"/>
        <v>0</v>
      </c>
      <c r="CH664" s="29">
        <f t="shared" si="441"/>
        <v>-7.6402434922352462</v>
      </c>
      <c r="CI664" s="29">
        <f t="shared" si="442"/>
        <v>-7.6402434922352462</v>
      </c>
      <c r="CJ664" s="29">
        <f t="shared" si="443"/>
        <v>-7.6402434922352462</v>
      </c>
      <c r="CK664" s="29">
        <f t="shared" si="444"/>
        <v>0</v>
      </c>
      <c r="CL664" s="29">
        <f t="shared" si="445"/>
        <v>-7.6402434922352462</v>
      </c>
      <c r="CM664" s="29">
        <f t="shared" si="446"/>
        <v>0</v>
      </c>
      <c r="CN664" s="29">
        <f t="shared" si="447"/>
        <v>-7.6402434922352462</v>
      </c>
      <c r="CO664" s="29">
        <f t="shared" si="448"/>
        <v>-7.6402434922352462</v>
      </c>
      <c r="CQ664" s="29">
        <f t="shared" si="449"/>
        <v>0</v>
      </c>
      <c r="CR664" s="29">
        <f t="shared" si="450"/>
        <v>-52.910000000000004</v>
      </c>
      <c r="CS664" s="29">
        <f t="shared" si="451"/>
        <v>0</v>
      </c>
      <c r="CT664" s="29">
        <f t="shared" si="452"/>
        <v>-52.910000000000004</v>
      </c>
      <c r="CU664" s="29">
        <f t="shared" si="453"/>
        <v>0</v>
      </c>
      <c r="CV664" s="29">
        <f t="shared" si="454"/>
        <v>-52.910000000000004</v>
      </c>
      <c r="CW664" s="29">
        <f t="shared" si="455"/>
        <v>-52.910000000000004</v>
      </c>
      <c r="CX664" s="29">
        <f t="shared" si="456"/>
        <v>-52.910000000000004</v>
      </c>
      <c r="CY664" s="29">
        <f t="shared" si="457"/>
        <v>0</v>
      </c>
      <c r="CZ664" s="29">
        <f t="shared" si="458"/>
        <v>-52.910000000000004</v>
      </c>
      <c r="DA664" s="29">
        <f t="shared" si="459"/>
        <v>0</v>
      </c>
      <c r="DB664" s="29">
        <f t="shared" si="460"/>
        <v>-52.910000000000004</v>
      </c>
      <c r="DC664" s="29">
        <f t="shared" si="461"/>
        <v>-52.910000000000004</v>
      </c>
    </row>
    <row r="665" spans="11:107" s="2" customFormat="1">
      <c r="K665" s="17" t="s">
        <v>148</v>
      </c>
      <c r="L665" s="17" t="s">
        <v>700</v>
      </c>
      <c r="M665" s="17" t="s">
        <v>63</v>
      </c>
      <c r="N665" s="2" t="str">
        <f t="shared" si="425"/>
        <v>WSSM2G299BA</v>
      </c>
      <c r="O665" s="2" t="str">
        <f t="shared" si="424"/>
        <v>BA</v>
      </c>
      <c r="P665" s="2" t="str">
        <f t="shared" si="426"/>
        <v>WSS-M2G299-BA</v>
      </c>
      <c r="Q665" s="2" t="s">
        <v>3313</v>
      </c>
      <c r="R665" s="2" t="s">
        <v>3314</v>
      </c>
      <c r="S665" s="2" t="s">
        <v>3180</v>
      </c>
      <c r="T665" s="2">
        <v>0.96</v>
      </c>
      <c r="U665" s="2">
        <v>0.96</v>
      </c>
      <c r="V665" s="2">
        <v>0.96</v>
      </c>
      <c r="W665" s="2">
        <v>0.96</v>
      </c>
      <c r="X665" s="2">
        <v>0.96</v>
      </c>
      <c r="Y665" s="2">
        <v>0.96</v>
      </c>
      <c r="Z665" s="2">
        <v>0.96</v>
      </c>
      <c r="AA665" s="2">
        <v>0.96</v>
      </c>
      <c r="AB665" s="2">
        <v>0.96</v>
      </c>
      <c r="AC665" s="2">
        <v>0.96</v>
      </c>
      <c r="AD665" s="2">
        <v>0.96</v>
      </c>
      <c r="AE665" s="2">
        <v>0.96</v>
      </c>
      <c r="AF665" s="2">
        <v>0.96</v>
      </c>
      <c r="AL665" s="2">
        <f t="shared" si="430"/>
        <v>1</v>
      </c>
      <c r="AM665" s="2" t="str">
        <f t="shared" si="431"/>
        <v>WSS</v>
      </c>
      <c r="AN665" s="2" t="str">
        <f t="shared" si="432"/>
        <v>M2G299</v>
      </c>
      <c r="AO665" s="2" t="str">
        <f t="shared" si="463"/>
        <v>BA</v>
      </c>
      <c r="AP665" s="2" t="str">
        <f t="shared" si="434"/>
        <v>WSS-M2G299-BA</v>
      </c>
      <c r="AQ665" s="2" t="s">
        <v>1672</v>
      </c>
      <c r="AR665" s="2" t="s">
        <v>1687</v>
      </c>
      <c r="AY665" s="2" t="s">
        <v>1686</v>
      </c>
      <c r="AZ665" s="2" t="s">
        <v>1691</v>
      </c>
      <c r="BB665" s="29"/>
      <c r="BC665" s="29"/>
      <c r="BD665" s="29"/>
      <c r="BE665" s="29"/>
      <c r="BF665" s="29"/>
      <c r="BG665" s="29">
        <v>-25.66</v>
      </c>
      <c r="BH665" s="29">
        <f t="shared" si="428"/>
        <v>0</v>
      </c>
      <c r="BI665" s="29">
        <f t="shared" si="429"/>
        <v>0</v>
      </c>
      <c r="BJ665" s="29">
        <f t="shared" si="435"/>
        <v>-25.66</v>
      </c>
      <c r="BK665" s="29">
        <f>BJ665/INDEX('EX-Rate'!A:I,MATCH('TT BoM '!BL665,'EX-Rate'!B:B,0),COLUMN('EX-Rate'!E:E))</f>
        <v>-3.7053231527264487</v>
      </c>
      <c r="BL665" s="2" t="s">
        <v>2109</v>
      </c>
      <c r="BM665" s="2" t="str">
        <f t="shared" si="464"/>
        <v>LP</v>
      </c>
      <c r="BN665" s="2" t="s">
        <v>3179</v>
      </c>
      <c r="BO665" s="2" t="s">
        <v>3180</v>
      </c>
      <c r="BQ665" s="29"/>
      <c r="BR665" s="29"/>
      <c r="BS665" s="29"/>
      <c r="BT665" s="29"/>
      <c r="BU665" s="29"/>
      <c r="BV665" s="29"/>
      <c r="CC665" s="29">
        <f t="shared" si="436"/>
        <v>-3.5571102266173908</v>
      </c>
      <c r="CD665" s="29">
        <f t="shared" si="437"/>
        <v>-3.5571102266173908</v>
      </c>
      <c r="CE665" s="29">
        <f t="shared" si="438"/>
        <v>-3.5571102266173908</v>
      </c>
      <c r="CF665" s="29">
        <f t="shared" si="439"/>
        <v>-3.5571102266173908</v>
      </c>
      <c r="CG665" s="29">
        <f t="shared" si="440"/>
        <v>-3.5571102266173908</v>
      </c>
      <c r="CH665" s="29">
        <f t="shared" si="441"/>
        <v>-3.5571102266173908</v>
      </c>
      <c r="CI665" s="29">
        <f t="shared" si="442"/>
        <v>-3.5571102266173908</v>
      </c>
      <c r="CJ665" s="29">
        <f t="shared" si="443"/>
        <v>-3.5571102266173908</v>
      </c>
      <c r="CK665" s="29">
        <f t="shared" si="444"/>
        <v>-3.5571102266173908</v>
      </c>
      <c r="CL665" s="29">
        <f t="shared" si="445"/>
        <v>-3.5571102266173908</v>
      </c>
      <c r="CM665" s="29">
        <f t="shared" si="446"/>
        <v>-3.5571102266173908</v>
      </c>
      <c r="CN665" s="29">
        <f t="shared" si="447"/>
        <v>-3.5571102266173908</v>
      </c>
      <c r="CO665" s="29">
        <f t="shared" si="448"/>
        <v>-3.5571102266173908</v>
      </c>
      <c r="CQ665" s="29">
        <f t="shared" si="449"/>
        <v>-24.633599999999998</v>
      </c>
      <c r="CR665" s="29">
        <f t="shared" si="450"/>
        <v>-24.633599999999998</v>
      </c>
      <c r="CS665" s="29">
        <f t="shared" si="451"/>
        <v>-24.633599999999998</v>
      </c>
      <c r="CT665" s="29">
        <f t="shared" si="452"/>
        <v>-24.633599999999998</v>
      </c>
      <c r="CU665" s="29">
        <f t="shared" si="453"/>
        <v>-24.633599999999998</v>
      </c>
      <c r="CV665" s="29">
        <f t="shared" si="454"/>
        <v>-24.633599999999998</v>
      </c>
      <c r="CW665" s="29">
        <f t="shared" si="455"/>
        <v>-24.633599999999998</v>
      </c>
      <c r="CX665" s="29">
        <f t="shared" si="456"/>
        <v>-24.633599999999998</v>
      </c>
      <c r="CY665" s="29">
        <f t="shared" si="457"/>
        <v>-24.633599999999998</v>
      </c>
      <c r="CZ665" s="29">
        <f t="shared" si="458"/>
        <v>-24.633599999999998</v>
      </c>
      <c r="DA665" s="29">
        <f t="shared" si="459"/>
        <v>-24.633599999999998</v>
      </c>
      <c r="DB665" s="29">
        <f t="shared" si="460"/>
        <v>-24.633599999999998</v>
      </c>
      <c r="DC665" s="29">
        <f t="shared" si="461"/>
        <v>-24.633599999999998</v>
      </c>
    </row>
    <row r="666" spans="11:107" s="2" customFormat="1">
      <c r="K666" s="17" t="s">
        <v>148</v>
      </c>
      <c r="L666" s="17" t="s">
        <v>701</v>
      </c>
      <c r="M666" s="17" t="s">
        <v>702</v>
      </c>
      <c r="N666" s="2" t="str">
        <f t="shared" si="425"/>
        <v>WSSM2G314B2</v>
      </c>
      <c r="O666" s="2" t="str">
        <f t="shared" si="424"/>
        <v>B2</v>
      </c>
      <c r="P666" s="2" t="str">
        <f t="shared" si="426"/>
        <v>WSS-M2G314-B2</v>
      </c>
      <c r="Q666" s="2" t="s">
        <v>3313</v>
      </c>
      <c r="R666" s="2" t="s">
        <v>3315</v>
      </c>
      <c r="S666" s="2" t="s">
        <v>3180</v>
      </c>
      <c r="T666" s="2">
        <v>5.0000000000000001E-3</v>
      </c>
      <c r="U666" s="2">
        <v>5.0000000000000001E-3</v>
      </c>
      <c r="V666" s="2">
        <v>5.0000000000000001E-3</v>
      </c>
      <c r="W666" s="2">
        <v>5.0000000000000001E-3</v>
      </c>
      <c r="X666" s="2">
        <v>5.0000000000000001E-3</v>
      </c>
      <c r="Y666" s="2">
        <v>5.0000000000000001E-3</v>
      </c>
      <c r="Z666" s="2">
        <v>5.0000000000000001E-3</v>
      </c>
      <c r="AA666" s="2">
        <v>5.0000000000000001E-3</v>
      </c>
      <c r="AB666" s="2">
        <v>5.0000000000000001E-3</v>
      </c>
      <c r="AC666" s="2">
        <v>5.0000000000000001E-3</v>
      </c>
      <c r="AD666" s="2">
        <v>5.0000000000000001E-3</v>
      </c>
      <c r="AE666" s="2">
        <v>5.0000000000000001E-3</v>
      </c>
      <c r="AF666" s="2">
        <v>5.0000000000000001E-3</v>
      </c>
      <c r="AL666" s="2">
        <f t="shared" si="430"/>
        <v>1</v>
      </c>
      <c r="AM666" s="2" t="str">
        <f t="shared" si="431"/>
        <v>WSS</v>
      </c>
      <c r="AN666" s="2" t="str">
        <f t="shared" si="432"/>
        <v>M2G314</v>
      </c>
      <c r="AO666" s="2" t="str">
        <f t="shared" si="463"/>
        <v>B2</v>
      </c>
      <c r="AP666" s="2" t="str">
        <f t="shared" si="434"/>
        <v>WSS-M2G314-B2</v>
      </c>
      <c r="AQ666" s="2" t="s">
        <v>1672</v>
      </c>
      <c r="AR666" s="2" t="s">
        <v>1687</v>
      </c>
      <c r="AY666" s="2" t="s">
        <v>1686</v>
      </c>
      <c r="AZ666" s="2" t="s">
        <v>1691</v>
      </c>
      <c r="BB666" s="29"/>
      <c r="BC666" s="29"/>
      <c r="BD666" s="29"/>
      <c r="BE666" s="29"/>
      <c r="BF666" s="29"/>
      <c r="BG666" s="29">
        <v>-253.1</v>
      </c>
      <c r="BH666" s="29">
        <f t="shared" si="428"/>
        <v>0</v>
      </c>
      <c r="BI666" s="29">
        <f t="shared" si="429"/>
        <v>0</v>
      </c>
      <c r="BJ666" s="29">
        <f t="shared" si="435"/>
        <v>-253.1</v>
      </c>
      <c r="BK666" s="29">
        <f>BJ666/INDEX('EX-Rate'!A:I,MATCH('TT BoM '!BL666,'EX-Rate'!B:B,0),COLUMN('EX-Rate'!E:E))</f>
        <v>-36.547828914850513</v>
      </c>
      <c r="BL666" s="2" t="s">
        <v>2109</v>
      </c>
      <c r="BM666" s="2" t="str">
        <f t="shared" si="464"/>
        <v>LP</v>
      </c>
      <c r="BN666" s="2" t="s">
        <v>3179</v>
      </c>
      <c r="BO666" s="2" t="s">
        <v>3180</v>
      </c>
      <c r="BQ666" s="29"/>
      <c r="BR666" s="29"/>
      <c r="BS666" s="29"/>
      <c r="BT666" s="29"/>
      <c r="BU666" s="29"/>
      <c r="BV666" s="29"/>
      <c r="CC666" s="29">
        <f t="shared" si="436"/>
        <v>-0.18273914457425255</v>
      </c>
      <c r="CD666" s="29">
        <f t="shared" si="437"/>
        <v>-0.18273914457425255</v>
      </c>
      <c r="CE666" s="29">
        <f t="shared" si="438"/>
        <v>-0.18273914457425255</v>
      </c>
      <c r="CF666" s="29">
        <f t="shared" si="439"/>
        <v>-0.18273914457425255</v>
      </c>
      <c r="CG666" s="29">
        <f t="shared" si="440"/>
        <v>-0.18273914457425255</v>
      </c>
      <c r="CH666" s="29">
        <f t="shared" si="441"/>
        <v>-0.18273914457425255</v>
      </c>
      <c r="CI666" s="29">
        <f t="shared" si="442"/>
        <v>-0.18273914457425255</v>
      </c>
      <c r="CJ666" s="29">
        <f t="shared" si="443"/>
        <v>-0.18273914457425255</v>
      </c>
      <c r="CK666" s="29">
        <f t="shared" si="444"/>
        <v>-0.18273914457425255</v>
      </c>
      <c r="CL666" s="29">
        <f t="shared" si="445"/>
        <v>-0.18273914457425255</v>
      </c>
      <c r="CM666" s="29">
        <f t="shared" si="446"/>
        <v>-0.18273914457425255</v>
      </c>
      <c r="CN666" s="29">
        <f t="shared" si="447"/>
        <v>-0.18273914457425255</v>
      </c>
      <c r="CO666" s="29">
        <f t="shared" si="448"/>
        <v>-0.18273914457425255</v>
      </c>
      <c r="CQ666" s="29">
        <f t="shared" si="449"/>
        <v>-1.2655000000000001</v>
      </c>
      <c r="CR666" s="29">
        <f t="shared" si="450"/>
        <v>-1.2655000000000001</v>
      </c>
      <c r="CS666" s="29">
        <f t="shared" si="451"/>
        <v>-1.2655000000000001</v>
      </c>
      <c r="CT666" s="29">
        <f t="shared" si="452"/>
        <v>-1.2655000000000001</v>
      </c>
      <c r="CU666" s="29">
        <f t="shared" si="453"/>
        <v>-1.2655000000000001</v>
      </c>
      <c r="CV666" s="29">
        <f t="shared" si="454"/>
        <v>-1.2655000000000001</v>
      </c>
      <c r="CW666" s="29">
        <f t="shared" si="455"/>
        <v>-1.2655000000000001</v>
      </c>
      <c r="CX666" s="29">
        <f t="shared" si="456"/>
        <v>-1.2655000000000001</v>
      </c>
      <c r="CY666" s="29">
        <f t="shared" si="457"/>
        <v>-1.2655000000000001</v>
      </c>
      <c r="CZ666" s="29">
        <f t="shared" si="458"/>
        <v>-1.2655000000000001</v>
      </c>
      <c r="DA666" s="29">
        <f t="shared" si="459"/>
        <v>-1.2655000000000001</v>
      </c>
      <c r="DB666" s="29">
        <f t="shared" si="460"/>
        <v>-1.2655000000000001</v>
      </c>
      <c r="DC666" s="29">
        <f t="shared" si="461"/>
        <v>-1.2655000000000001</v>
      </c>
    </row>
    <row r="667" spans="11:107" s="2" customFormat="1">
      <c r="K667" s="17" t="s">
        <v>148</v>
      </c>
      <c r="L667" s="17" t="s">
        <v>703</v>
      </c>
      <c r="M667" s="17" t="s">
        <v>704</v>
      </c>
      <c r="N667" s="2" t="str">
        <f t="shared" si="425"/>
        <v>WSSM2G316B5</v>
      </c>
      <c r="O667" s="2" t="str">
        <f t="shared" si="424"/>
        <v>B5</v>
      </c>
      <c r="P667" s="2" t="str">
        <f t="shared" si="426"/>
        <v>WSS-M2G316-B5</v>
      </c>
      <c r="Q667" s="2" t="s">
        <v>3313</v>
      </c>
      <c r="R667" s="2" t="s">
        <v>3314</v>
      </c>
      <c r="S667" s="2" t="s">
        <v>3180</v>
      </c>
      <c r="T667" s="2">
        <v>1</v>
      </c>
      <c r="U667" s="2">
        <v>1</v>
      </c>
      <c r="V667" s="2">
        <v>1</v>
      </c>
      <c r="W667" s="2">
        <v>1</v>
      </c>
      <c r="X667" s="2">
        <v>1</v>
      </c>
      <c r="Y667" s="2">
        <v>1</v>
      </c>
      <c r="Z667" s="2">
        <v>1</v>
      </c>
      <c r="AA667" s="2">
        <v>1</v>
      </c>
      <c r="AB667" s="2">
        <v>1</v>
      </c>
      <c r="AC667" s="2">
        <v>1</v>
      </c>
      <c r="AD667" s="2">
        <v>1</v>
      </c>
      <c r="AE667" s="2">
        <v>1</v>
      </c>
      <c r="AF667" s="2">
        <v>1</v>
      </c>
      <c r="AL667" s="2">
        <f t="shared" si="430"/>
        <v>1</v>
      </c>
      <c r="AM667" s="2" t="str">
        <f t="shared" si="431"/>
        <v>WSS</v>
      </c>
      <c r="AN667" s="2" t="str">
        <f t="shared" si="432"/>
        <v>M2G316</v>
      </c>
      <c r="AO667" s="2" t="str">
        <f t="shared" si="463"/>
        <v>B5</v>
      </c>
      <c r="AP667" s="2" t="str">
        <f t="shared" si="434"/>
        <v>WSS-M2G316-B5</v>
      </c>
      <c r="AQ667" s="2" t="s">
        <v>1672</v>
      </c>
      <c r="AR667" s="2" t="s">
        <v>1687</v>
      </c>
      <c r="AY667" s="2" t="s">
        <v>1686</v>
      </c>
      <c r="AZ667" s="2" t="s">
        <v>1691</v>
      </c>
      <c r="BB667" s="29"/>
      <c r="BC667" s="29"/>
      <c r="BD667" s="29"/>
      <c r="BE667" s="29"/>
      <c r="BF667" s="29"/>
      <c r="BG667" s="29">
        <v>-28.19</v>
      </c>
      <c r="BH667" s="29">
        <f t="shared" si="428"/>
        <v>0</v>
      </c>
      <c r="BI667" s="29">
        <f t="shared" si="429"/>
        <v>0</v>
      </c>
      <c r="BJ667" s="29">
        <f t="shared" si="435"/>
        <v>-28.19</v>
      </c>
      <c r="BK667" s="29">
        <f>BJ667/INDEX('EX-Rate'!A:I,MATCH('TT BoM '!BL667,'EX-Rate'!B:B,0),COLUMN('EX-Rate'!E:E))</f>
        <v>-4.0706570411285501</v>
      </c>
      <c r="BL667" s="2" t="s">
        <v>2109</v>
      </c>
      <c r="BM667" s="2" t="str">
        <f t="shared" si="464"/>
        <v>LP</v>
      </c>
      <c r="BN667" s="2" t="s">
        <v>3179</v>
      </c>
      <c r="BO667" s="2" t="s">
        <v>3180</v>
      </c>
      <c r="BQ667" s="29"/>
      <c r="BR667" s="29"/>
      <c r="BS667" s="29"/>
      <c r="BT667" s="29"/>
      <c r="BU667" s="29"/>
      <c r="BV667" s="29"/>
      <c r="CC667" s="29">
        <f t="shared" si="436"/>
        <v>-4.0706570411285501</v>
      </c>
      <c r="CD667" s="29">
        <f t="shared" si="437"/>
        <v>-4.0706570411285501</v>
      </c>
      <c r="CE667" s="29">
        <f t="shared" si="438"/>
        <v>-4.0706570411285501</v>
      </c>
      <c r="CF667" s="29">
        <f t="shared" si="439"/>
        <v>-4.0706570411285501</v>
      </c>
      <c r="CG667" s="29">
        <f t="shared" si="440"/>
        <v>-4.0706570411285501</v>
      </c>
      <c r="CH667" s="29">
        <f t="shared" si="441"/>
        <v>-4.0706570411285501</v>
      </c>
      <c r="CI667" s="29">
        <f t="shared" si="442"/>
        <v>-4.0706570411285501</v>
      </c>
      <c r="CJ667" s="29">
        <f t="shared" si="443"/>
        <v>-4.0706570411285501</v>
      </c>
      <c r="CK667" s="29">
        <f t="shared" si="444"/>
        <v>-4.0706570411285501</v>
      </c>
      <c r="CL667" s="29">
        <f t="shared" si="445"/>
        <v>-4.0706570411285501</v>
      </c>
      <c r="CM667" s="29">
        <f t="shared" si="446"/>
        <v>-4.0706570411285501</v>
      </c>
      <c r="CN667" s="29">
        <f t="shared" si="447"/>
        <v>-4.0706570411285501</v>
      </c>
      <c r="CO667" s="29">
        <f t="shared" si="448"/>
        <v>-4.0706570411285501</v>
      </c>
      <c r="CQ667" s="29">
        <f t="shared" si="449"/>
        <v>-28.19</v>
      </c>
      <c r="CR667" s="29">
        <f t="shared" si="450"/>
        <v>-28.19</v>
      </c>
      <c r="CS667" s="29">
        <f t="shared" si="451"/>
        <v>-28.19</v>
      </c>
      <c r="CT667" s="29">
        <f t="shared" si="452"/>
        <v>-28.19</v>
      </c>
      <c r="CU667" s="29">
        <f t="shared" si="453"/>
        <v>-28.19</v>
      </c>
      <c r="CV667" s="29">
        <f t="shared" si="454"/>
        <v>-28.19</v>
      </c>
      <c r="CW667" s="29">
        <f t="shared" si="455"/>
        <v>-28.19</v>
      </c>
      <c r="CX667" s="29">
        <f t="shared" si="456"/>
        <v>-28.19</v>
      </c>
      <c r="CY667" s="29">
        <f t="shared" si="457"/>
        <v>-28.19</v>
      </c>
      <c r="CZ667" s="29">
        <f t="shared" si="458"/>
        <v>-28.19</v>
      </c>
      <c r="DA667" s="29">
        <f t="shared" si="459"/>
        <v>-28.19</v>
      </c>
      <c r="DB667" s="29">
        <f t="shared" si="460"/>
        <v>-28.19</v>
      </c>
      <c r="DC667" s="29">
        <f t="shared" si="461"/>
        <v>-28.19</v>
      </c>
    </row>
    <row r="668" spans="11:107" s="2" customFormat="1">
      <c r="K668" s="17" t="s">
        <v>145</v>
      </c>
      <c r="L668" s="17" t="s">
        <v>705</v>
      </c>
      <c r="M668" s="17" t="s">
        <v>152</v>
      </c>
      <c r="N668" s="2" t="str">
        <f t="shared" si="425"/>
        <v>WSKM2G329A3</v>
      </c>
      <c r="O668" s="2" t="str">
        <f t="shared" si="424"/>
        <v>A3</v>
      </c>
      <c r="P668" s="2" t="str">
        <f t="shared" si="426"/>
        <v>WSK-M2G329-A3</v>
      </c>
      <c r="Q668" s="2" t="s">
        <v>3313</v>
      </c>
      <c r="R668" s="2" t="s">
        <v>3314</v>
      </c>
      <c r="S668" s="2" t="s">
        <v>3180</v>
      </c>
      <c r="T668" s="2">
        <v>2.7900000000000001E-2</v>
      </c>
      <c r="U668" s="2">
        <v>2.7900000000000001E-2</v>
      </c>
      <c r="V668" s="2">
        <v>2.7900000000000001E-2</v>
      </c>
      <c r="W668" s="2">
        <v>2.7900000000000001E-2</v>
      </c>
      <c r="X668" s="2">
        <v>2.7900000000000001E-2</v>
      </c>
      <c r="Y668" s="2">
        <v>2.7900000000000001E-2</v>
      </c>
      <c r="Z668" s="2">
        <v>2.7900000000000001E-2</v>
      </c>
      <c r="AA668" s="2">
        <v>2.7900000000000001E-2</v>
      </c>
      <c r="AB668" s="2">
        <v>2.7900000000000001E-2</v>
      </c>
      <c r="AC668" s="2">
        <v>2.7900000000000001E-2</v>
      </c>
      <c r="AD668" s="2">
        <v>2.7900000000000001E-2</v>
      </c>
      <c r="AE668" s="2">
        <v>2.7900000000000001E-2</v>
      </c>
      <c r="AF668" s="2">
        <v>2.7900000000000001E-2</v>
      </c>
      <c r="AL668" s="2">
        <f t="shared" si="430"/>
        <v>1</v>
      </c>
      <c r="AM668" s="2" t="str">
        <f t="shared" si="431"/>
        <v>WSK</v>
      </c>
      <c r="AN668" s="2" t="str">
        <f t="shared" si="432"/>
        <v>M2G329</v>
      </c>
      <c r="AO668" s="2" t="str">
        <f t="shared" si="463"/>
        <v>A3</v>
      </c>
      <c r="AP668" s="2" t="str">
        <f t="shared" si="434"/>
        <v>WSK-M2G329-A3</v>
      </c>
      <c r="AQ668" s="2" t="s">
        <v>1672</v>
      </c>
      <c r="AR668" s="2" t="s">
        <v>1687</v>
      </c>
      <c r="AY668" s="2" t="s">
        <v>1686</v>
      </c>
      <c r="AZ668" s="2" t="s">
        <v>1691</v>
      </c>
      <c r="BB668" s="29"/>
      <c r="BC668" s="29"/>
      <c r="BD668" s="29"/>
      <c r="BE668" s="29"/>
      <c r="BF668" s="29"/>
      <c r="BG668" s="29">
        <v>-73.599999999999994</v>
      </c>
      <c r="BH668" s="29">
        <f t="shared" si="428"/>
        <v>0</v>
      </c>
      <c r="BI668" s="29">
        <f t="shared" si="429"/>
        <v>0</v>
      </c>
      <c r="BJ668" s="29">
        <f t="shared" si="435"/>
        <v>-73.599999999999994</v>
      </c>
      <c r="BK668" s="29">
        <f>BJ668/INDEX('EX-Rate'!A:I,MATCH('TT BoM '!BL668,'EX-Rate'!B:B,0),COLUMN('EX-Rate'!E:E))</f>
        <v>-10.627894935333851</v>
      </c>
      <c r="BL668" s="2" t="s">
        <v>2109</v>
      </c>
      <c r="BM668" s="2" t="str">
        <f t="shared" si="464"/>
        <v>LP</v>
      </c>
      <c r="BN668" s="2" t="s">
        <v>3179</v>
      </c>
      <c r="BO668" s="2" t="s">
        <v>3180</v>
      </c>
      <c r="BQ668" s="29"/>
      <c r="BR668" s="29"/>
      <c r="BS668" s="29"/>
      <c r="BT668" s="29"/>
      <c r="BU668" s="29"/>
      <c r="BV668" s="29"/>
      <c r="CC668" s="29">
        <f t="shared" si="436"/>
        <v>-0.29651826869581444</v>
      </c>
      <c r="CD668" s="29">
        <f t="shared" si="437"/>
        <v>-0.29651826869581444</v>
      </c>
      <c r="CE668" s="29">
        <f t="shared" si="438"/>
        <v>-0.29651826869581444</v>
      </c>
      <c r="CF668" s="29">
        <f t="shared" si="439"/>
        <v>-0.29651826869581444</v>
      </c>
      <c r="CG668" s="29">
        <f t="shared" si="440"/>
        <v>-0.29651826869581444</v>
      </c>
      <c r="CH668" s="29">
        <f t="shared" si="441"/>
        <v>-0.29651826869581444</v>
      </c>
      <c r="CI668" s="29">
        <f t="shared" si="442"/>
        <v>-0.29651826869581444</v>
      </c>
      <c r="CJ668" s="29">
        <f t="shared" si="443"/>
        <v>-0.29651826869581444</v>
      </c>
      <c r="CK668" s="29">
        <f t="shared" si="444"/>
        <v>-0.29651826869581444</v>
      </c>
      <c r="CL668" s="29">
        <f t="shared" si="445"/>
        <v>-0.29651826869581444</v>
      </c>
      <c r="CM668" s="29">
        <f t="shared" si="446"/>
        <v>-0.29651826869581444</v>
      </c>
      <c r="CN668" s="29">
        <f t="shared" si="447"/>
        <v>-0.29651826869581444</v>
      </c>
      <c r="CO668" s="29">
        <f t="shared" si="448"/>
        <v>-0.29651826869581444</v>
      </c>
      <c r="CQ668" s="29">
        <f t="shared" si="449"/>
        <v>-2.0534399999999997</v>
      </c>
      <c r="CR668" s="29">
        <f t="shared" si="450"/>
        <v>-2.0534399999999997</v>
      </c>
      <c r="CS668" s="29">
        <f t="shared" si="451"/>
        <v>-2.0534399999999997</v>
      </c>
      <c r="CT668" s="29">
        <f t="shared" si="452"/>
        <v>-2.0534399999999997</v>
      </c>
      <c r="CU668" s="29">
        <f t="shared" si="453"/>
        <v>-2.0534399999999997</v>
      </c>
      <c r="CV668" s="29">
        <f t="shared" si="454"/>
        <v>-2.0534399999999997</v>
      </c>
      <c r="CW668" s="29">
        <f t="shared" si="455"/>
        <v>-2.0534399999999997</v>
      </c>
      <c r="CX668" s="29">
        <f t="shared" si="456"/>
        <v>-2.0534399999999997</v>
      </c>
      <c r="CY668" s="29">
        <f t="shared" si="457"/>
        <v>-2.0534399999999997</v>
      </c>
      <c r="CZ668" s="29">
        <f t="shared" si="458"/>
        <v>-2.0534399999999997</v>
      </c>
      <c r="DA668" s="29">
        <f t="shared" si="459"/>
        <v>-2.0534399999999997</v>
      </c>
      <c r="DB668" s="29">
        <f t="shared" si="460"/>
        <v>-2.0534399999999997</v>
      </c>
      <c r="DC668" s="29">
        <f t="shared" si="461"/>
        <v>-2.0534399999999997</v>
      </c>
    </row>
    <row r="669" spans="11:107" s="2" customFormat="1">
      <c r="K669" s="17" t="s">
        <v>148</v>
      </c>
      <c r="L669" s="17" t="s">
        <v>706</v>
      </c>
      <c r="M669" s="17" t="s">
        <v>691</v>
      </c>
      <c r="N669" s="2" t="str">
        <f t="shared" si="425"/>
        <v>WSSM2G575A</v>
      </c>
      <c r="O669" s="2" t="str">
        <f t="shared" si="424"/>
        <v>A</v>
      </c>
      <c r="P669" s="2" t="str">
        <f t="shared" si="426"/>
        <v>WSS-M2G575-A</v>
      </c>
      <c r="Q669" s="2" t="s">
        <v>3313</v>
      </c>
      <c r="R669" s="2" t="s">
        <v>3314</v>
      </c>
      <c r="S669" s="2" t="s">
        <v>3180</v>
      </c>
      <c r="T669" s="2">
        <v>0.02</v>
      </c>
      <c r="U669" s="2">
        <v>0.02</v>
      </c>
      <c r="V669" s="2">
        <v>0.02</v>
      </c>
      <c r="W669" s="2">
        <v>0.02</v>
      </c>
      <c r="X669" s="2">
        <v>0.02</v>
      </c>
      <c r="Y669" s="2">
        <v>0.02</v>
      </c>
      <c r="Z669" s="2">
        <v>0.02</v>
      </c>
      <c r="AA669" s="2">
        <v>0.02</v>
      </c>
      <c r="AB669" s="2">
        <v>0.02</v>
      </c>
      <c r="AC669" s="2">
        <v>0.02</v>
      </c>
      <c r="AD669" s="2">
        <v>0.02</v>
      </c>
      <c r="AE669" s="2">
        <v>0.02</v>
      </c>
      <c r="AF669" s="2">
        <v>0.02</v>
      </c>
      <c r="AL669" s="2">
        <f t="shared" si="430"/>
        <v>1</v>
      </c>
      <c r="AM669" s="2" t="str">
        <f t="shared" si="431"/>
        <v>WSS</v>
      </c>
      <c r="AN669" s="2" t="str">
        <f t="shared" si="432"/>
        <v>M2G575</v>
      </c>
      <c r="AO669" s="2" t="str">
        <f t="shared" si="463"/>
        <v>A</v>
      </c>
      <c r="AP669" s="2" t="str">
        <f t="shared" si="434"/>
        <v>WSS-M2G575-A</v>
      </c>
      <c r="AQ669" s="2" t="s">
        <v>1672</v>
      </c>
      <c r="AR669" s="2" t="s">
        <v>1687</v>
      </c>
      <c r="AY669" s="2" t="s">
        <v>1686</v>
      </c>
      <c r="AZ669" s="2" t="s">
        <v>1691</v>
      </c>
      <c r="BB669" s="29"/>
      <c r="BC669" s="29"/>
      <c r="BD669" s="29"/>
      <c r="BE669" s="29"/>
      <c r="BF669" s="29"/>
      <c r="BG669" s="29">
        <v>-72.81</v>
      </c>
      <c r="BH669" s="29">
        <f t="shared" si="428"/>
        <v>0</v>
      </c>
      <c r="BI669" s="29">
        <f t="shared" si="429"/>
        <v>0</v>
      </c>
      <c r="BJ669" s="29">
        <f t="shared" si="435"/>
        <v>-72.81</v>
      </c>
      <c r="BK669" s="29">
        <f>BJ669/INDEX('EX-Rate'!A:I,MATCH('TT BoM '!BL669,'EX-Rate'!B:B,0),COLUMN('EX-Rate'!E:E))</f>
        <v>-10.513818345674697</v>
      </c>
      <c r="BL669" s="2" t="s">
        <v>2109</v>
      </c>
      <c r="BM669" s="2" t="str">
        <f t="shared" si="464"/>
        <v>LP</v>
      </c>
      <c r="BN669" s="2" t="s">
        <v>3179</v>
      </c>
      <c r="BO669" s="2" t="s">
        <v>3180</v>
      </c>
      <c r="BQ669" s="29"/>
      <c r="BR669" s="29"/>
      <c r="BS669" s="29"/>
      <c r="BT669" s="29"/>
      <c r="BU669" s="29"/>
      <c r="BV669" s="29"/>
      <c r="CC669" s="29">
        <f t="shared" si="436"/>
        <v>-0.21027636691349394</v>
      </c>
      <c r="CD669" s="29">
        <f t="shared" si="437"/>
        <v>-0.21027636691349394</v>
      </c>
      <c r="CE669" s="29">
        <f t="shared" si="438"/>
        <v>-0.21027636691349394</v>
      </c>
      <c r="CF669" s="29">
        <f t="shared" si="439"/>
        <v>-0.21027636691349394</v>
      </c>
      <c r="CG669" s="29">
        <f t="shared" si="440"/>
        <v>-0.21027636691349394</v>
      </c>
      <c r="CH669" s="29">
        <f t="shared" si="441"/>
        <v>-0.21027636691349394</v>
      </c>
      <c r="CI669" s="29">
        <f t="shared" si="442"/>
        <v>-0.21027636691349394</v>
      </c>
      <c r="CJ669" s="29">
        <f t="shared" si="443"/>
        <v>-0.21027636691349394</v>
      </c>
      <c r="CK669" s="29">
        <f t="shared" si="444"/>
        <v>-0.21027636691349394</v>
      </c>
      <c r="CL669" s="29">
        <f t="shared" si="445"/>
        <v>-0.21027636691349394</v>
      </c>
      <c r="CM669" s="29">
        <f t="shared" si="446"/>
        <v>-0.21027636691349394</v>
      </c>
      <c r="CN669" s="29">
        <f t="shared" si="447"/>
        <v>-0.21027636691349394</v>
      </c>
      <c r="CO669" s="29">
        <f t="shared" si="448"/>
        <v>-0.21027636691349394</v>
      </c>
      <c r="CQ669" s="29">
        <f t="shared" si="449"/>
        <v>-1.4562000000000002</v>
      </c>
      <c r="CR669" s="29">
        <f t="shared" si="450"/>
        <v>-1.4562000000000002</v>
      </c>
      <c r="CS669" s="29">
        <f t="shared" si="451"/>
        <v>-1.4562000000000002</v>
      </c>
      <c r="CT669" s="29">
        <f t="shared" si="452"/>
        <v>-1.4562000000000002</v>
      </c>
      <c r="CU669" s="29">
        <f t="shared" si="453"/>
        <v>-1.4562000000000002</v>
      </c>
      <c r="CV669" s="29">
        <f t="shared" si="454"/>
        <v>-1.4562000000000002</v>
      </c>
      <c r="CW669" s="29">
        <f t="shared" si="455"/>
        <v>-1.4562000000000002</v>
      </c>
      <c r="CX669" s="29">
        <f t="shared" si="456"/>
        <v>-1.4562000000000002</v>
      </c>
      <c r="CY669" s="29">
        <f t="shared" si="457"/>
        <v>-1.4562000000000002</v>
      </c>
      <c r="CZ669" s="29">
        <f t="shared" si="458"/>
        <v>-1.4562000000000002</v>
      </c>
      <c r="DA669" s="29">
        <f t="shared" si="459"/>
        <v>-1.4562000000000002</v>
      </c>
      <c r="DB669" s="29">
        <f t="shared" si="460"/>
        <v>-1.4562000000000002</v>
      </c>
      <c r="DC669" s="29">
        <f t="shared" si="461"/>
        <v>-1.4562000000000002</v>
      </c>
    </row>
    <row r="670" spans="11:107" s="2" customFormat="1">
      <c r="K670" s="17" t="s">
        <v>148</v>
      </c>
      <c r="L670" s="17" t="s">
        <v>706</v>
      </c>
      <c r="M670" s="17" t="s">
        <v>147</v>
      </c>
      <c r="N670" s="2" t="str">
        <f t="shared" si="425"/>
        <v>WSSM2G575B</v>
      </c>
      <c r="O670" s="2" t="str">
        <f t="shared" si="424"/>
        <v>B</v>
      </c>
      <c r="P670" s="2" t="str">
        <f t="shared" si="426"/>
        <v>WSS-M2G575-B</v>
      </c>
      <c r="Q670" s="2" t="s">
        <v>3313</v>
      </c>
      <c r="R670" s="2" t="s">
        <v>3314</v>
      </c>
      <c r="S670" s="2" t="s">
        <v>3180</v>
      </c>
      <c r="T670" s="2">
        <v>0.13</v>
      </c>
      <c r="U670" s="2">
        <v>0.13</v>
      </c>
      <c r="V670" s="2">
        <v>0.13</v>
      </c>
      <c r="W670" s="2">
        <v>0.13</v>
      </c>
      <c r="X670" s="2">
        <v>0.13</v>
      </c>
      <c r="Y670" s="2">
        <v>0.13</v>
      </c>
      <c r="Z670" s="2">
        <v>0.13</v>
      </c>
      <c r="AA670" s="2">
        <v>0.13</v>
      </c>
      <c r="AB670" s="2">
        <v>0.13</v>
      </c>
      <c r="AC670" s="2">
        <v>0.13</v>
      </c>
      <c r="AD670" s="2">
        <v>0.13</v>
      </c>
      <c r="AE670" s="2">
        <v>0.13</v>
      </c>
      <c r="AF670" s="2">
        <v>0.13</v>
      </c>
      <c r="AL670" s="2">
        <f t="shared" si="430"/>
        <v>1</v>
      </c>
      <c r="AM670" s="2" t="str">
        <f t="shared" si="431"/>
        <v>WSS</v>
      </c>
      <c r="AN670" s="2" t="str">
        <f t="shared" si="432"/>
        <v>M2G575</v>
      </c>
      <c r="AO670" s="2" t="str">
        <f t="shared" si="463"/>
        <v>B</v>
      </c>
      <c r="AP670" s="2" t="str">
        <f t="shared" si="434"/>
        <v>WSS-M2G575-B</v>
      </c>
      <c r="AQ670" s="2" t="s">
        <v>1672</v>
      </c>
      <c r="AR670" s="2" t="s">
        <v>1687</v>
      </c>
      <c r="AY670" s="2" t="s">
        <v>1686</v>
      </c>
      <c r="AZ670" s="2" t="s">
        <v>1691</v>
      </c>
      <c r="BB670" s="29"/>
      <c r="BC670" s="29"/>
      <c r="BD670" s="29"/>
      <c r="BE670" s="29"/>
      <c r="BF670" s="29"/>
      <c r="BG670" s="29">
        <v>-72.33</v>
      </c>
      <c r="BH670" s="29">
        <f t="shared" si="428"/>
        <v>0</v>
      </c>
      <c r="BI670" s="29">
        <f t="shared" si="429"/>
        <v>0</v>
      </c>
      <c r="BJ670" s="29">
        <f t="shared" si="435"/>
        <v>-72.33</v>
      </c>
      <c r="BK670" s="29">
        <f>BJ670/INDEX('EX-Rate'!A:I,MATCH('TT BoM '!BL670,'EX-Rate'!B:B,0),COLUMN('EX-Rate'!E:E))</f>
        <v>-10.444505987400781</v>
      </c>
      <c r="BL670" s="2" t="s">
        <v>2109</v>
      </c>
      <c r="BM670" s="2" t="str">
        <f t="shared" si="464"/>
        <v>LP</v>
      </c>
      <c r="BN670" s="2" t="s">
        <v>3179</v>
      </c>
      <c r="BO670" s="2" t="s">
        <v>3180</v>
      </c>
      <c r="BQ670" s="29"/>
      <c r="BR670" s="29"/>
      <c r="BS670" s="29"/>
      <c r="BT670" s="29"/>
      <c r="BU670" s="29"/>
      <c r="BV670" s="29"/>
      <c r="CC670" s="29">
        <f t="shared" si="436"/>
        <v>-1.3577857783621017</v>
      </c>
      <c r="CD670" s="29">
        <f t="shared" si="437"/>
        <v>-1.3577857783621017</v>
      </c>
      <c r="CE670" s="29">
        <f t="shared" si="438"/>
        <v>-1.3577857783621017</v>
      </c>
      <c r="CF670" s="29">
        <f t="shared" si="439"/>
        <v>-1.3577857783621017</v>
      </c>
      <c r="CG670" s="29">
        <f t="shared" si="440"/>
        <v>-1.3577857783621017</v>
      </c>
      <c r="CH670" s="29">
        <f t="shared" si="441"/>
        <v>-1.3577857783621017</v>
      </c>
      <c r="CI670" s="29">
        <f t="shared" si="442"/>
        <v>-1.3577857783621017</v>
      </c>
      <c r="CJ670" s="29">
        <f t="shared" si="443"/>
        <v>-1.3577857783621017</v>
      </c>
      <c r="CK670" s="29">
        <f t="shared" si="444"/>
        <v>-1.3577857783621017</v>
      </c>
      <c r="CL670" s="29">
        <f t="shared" si="445"/>
        <v>-1.3577857783621017</v>
      </c>
      <c r="CM670" s="29">
        <f t="shared" si="446"/>
        <v>-1.3577857783621017</v>
      </c>
      <c r="CN670" s="29">
        <f t="shared" si="447"/>
        <v>-1.3577857783621017</v>
      </c>
      <c r="CO670" s="29">
        <f t="shared" si="448"/>
        <v>-1.3577857783621017</v>
      </c>
      <c r="CQ670" s="29">
        <f t="shared" si="449"/>
        <v>-9.4029000000000007</v>
      </c>
      <c r="CR670" s="29">
        <f t="shared" si="450"/>
        <v>-9.4029000000000007</v>
      </c>
      <c r="CS670" s="29">
        <f t="shared" si="451"/>
        <v>-9.4029000000000007</v>
      </c>
      <c r="CT670" s="29">
        <f t="shared" si="452"/>
        <v>-9.4029000000000007</v>
      </c>
      <c r="CU670" s="29">
        <f t="shared" si="453"/>
        <v>-9.4029000000000007</v>
      </c>
      <c r="CV670" s="29">
        <f t="shared" si="454"/>
        <v>-9.4029000000000007</v>
      </c>
      <c r="CW670" s="29">
        <f t="shared" si="455"/>
        <v>-9.4029000000000007</v>
      </c>
      <c r="CX670" s="29">
        <f t="shared" si="456"/>
        <v>-9.4029000000000007</v>
      </c>
      <c r="CY670" s="29">
        <f t="shared" si="457"/>
        <v>-9.4029000000000007</v>
      </c>
      <c r="CZ670" s="29">
        <f t="shared" si="458"/>
        <v>-9.4029000000000007</v>
      </c>
      <c r="DA670" s="29">
        <f t="shared" si="459"/>
        <v>-9.4029000000000007</v>
      </c>
      <c r="DB670" s="29">
        <f t="shared" si="460"/>
        <v>-9.4029000000000007</v>
      </c>
      <c r="DC670" s="29">
        <f t="shared" si="461"/>
        <v>-9.4029000000000007</v>
      </c>
    </row>
    <row r="671" spans="11:107" s="2" customFormat="1">
      <c r="K671" s="17" t="s">
        <v>145</v>
      </c>
      <c r="L671" s="17" t="s">
        <v>707</v>
      </c>
      <c r="M671" s="17" t="s">
        <v>708</v>
      </c>
      <c r="N671" s="2" t="str">
        <f t="shared" si="425"/>
        <v>WSKM3G204A2B</v>
      </c>
      <c r="O671" s="2" t="str">
        <f t="shared" si="424"/>
        <v>A2B</v>
      </c>
      <c r="P671" s="2" t="str">
        <f t="shared" si="426"/>
        <v>WSK-M3G204-A2B</v>
      </c>
      <c r="Q671" s="2" t="s">
        <v>3313</v>
      </c>
      <c r="R671" s="2" t="s">
        <v>3331</v>
      </c>
      <c r="S671" s="2" t="s">
        <v>3135</v>
      </c>
      <c r="T671" s="2">
        <v>0.15</v>
      </c>
      <c r="U671" s="2">
        <v>0.16500000000000001</v>
      </c>
      <c r="V671" s="2">
        <v>0.15</v>
      </c>
      <c r="W671" s="2">
        <v>0.16500000000000001</v>
      </c>
      <c r="X671" s="2">
        <v>0.15</v>
      </c>
      <c r="Y671" s="2">
        <v>0.16500000000000001</v>
      </c>
      <c r="Z671" s="2">
        <v>0.16500000000000001</v>
      </c>
      <c r="AA671" s="2">
        <v>0.16500000000000001</v>
      </c>
      <c r="AB671" s="2">
        <v>0.15</v>
      </c>
      <c r="AC671" s="2">
        <v>0.16500000000000001</v>
      </c>
      <c r="AD671" s="2">
        <v>0.15</v>
      </c>
      <c r="AE671" s="2">
        <v>0.16500000000000001</v>
      </c>
      <c r="AF671" s="2">
        <v>0.16500000000000001</v>
      </c>
      <c r="AL671" s="2">
        <f t="shared" si="430"/>
        <v>1</v>
      </c>
      <c r="AM671" s="2" t="str">
        <f t="shared" si="431"/>
        <v>WSK</v>
      </c>
      <c r="AN671" s="2" t="str">
        <f t="shared" si="432"/>
        <v>M3G204</v>
      </c>
      <c r="AO671" s="2" t="str">
        <f t="shared" si="463"/>
        <v>A2B</v>
      </c>
      <c r="AP671" s="2" t="str">
        <f t="shared" si="434"/>
        <v>WSK-M3G204-A2B</v>
      </c>
      <c r="AQ671" s="2" t="s">
        <v>1672</v>
      </c>
      <c r="AR671" s="2" t="s">
        <v>1687</v>
      </c>
      <c r="AY671" s="2" t="s">
        <v>1686</v>
      </c>
      <c r="AZ671" s="2" t="s">
        <v>1691</v>
      </c>
      <c r="BB671" s="29"/>
      <c r="BC671" s="29"/>
      <c r="BD671" s="29"/>
      <c r="BE671" s="29"/>
      <c r="BF671" s="29"/>
      <c r="BG671" s="29">
        <v>-19.5</v>
      </c>
      <c r="BH671" s="29">
        <f t="shared" si="428"/>
        <v>0</v>
      </c>
      <c r="BI671" s="29">
        <f t="shared" si="429"/>
        <v>0</v>
      </c>
      <c r="BJ671" s="29">
        <f t="shared" si="435"/>
        <v>-19.5</v>
      </c>
      <c r="BK671" s="29">
        <f>BJ671/INDEX('EX-Rate'!A:I,MATCH('TT BoM '!BL671,'EX-Rate'!B:B,0),COLUMN('EX-Rate'!E:E))</f>
        <v>-2.8158145548778544</v>
      </c>
      <c r="BL671" s="2" t="s">
        <v>2109</v>
      </c>
      <c r="BM671" s="2" t="str">
        <f t="shared" si="464"/>
        <v>LP</v>
      </c>
      <c r="BN671" s="2" t="s">
        <v>3134</v>
      </c>
      <c r="BO671" s="2" t="s">
        <v>3135</v>
      </c>
      <c r="BQ671" s="29"/>
      <c r="BR671" s="29"/>
      <c r="BS671" s="29"/>
      <c r="BT671" s="29"/>
      <c r="BU671" s="29"/>
      <c r="BV671" s="29"/>
      <c r="CC671" s="29">
        <f t="shared" si="436"/>
        <v>-0.42237218323167813</v>
      </c>
      <c r="CD671" s="29">
        <f t="shared" si="437"/>
        <v>-0.46460940155484598</v>
      </c>
      <c r="CE671" s="29">
        <f t="shared" si="438"/>
        <v>-0.42237218323167813</v>
      </c>
      <c r="CF671" s="29">
        <f t="shared" si="439"/>
        <v>-0.46460940155484598</v>
      </c>
      <c r="CG671" s="29">
        <f t="shared" si="440"/>
        <v>-0.42237218323167813</v>
      </c>
      <c r="CH671" s="29">
        <f t="shared" si="441"/>
        <v>-0.46460940155484598</v>
      </c>
      <c r="CI671" s="29">
        <f t="shared" si="442"/>
        <v>-0.46460940155484598</v>
      </c>
      <c r="CJ671" s="29">
        <f t="shared" si="443"/>
        <v>-0.46460940155484598</v>
      </c>
      <c r="CK671" s="29">
        <f t="shared" si="444"/>
        <v>-0.42237218323167813</v>
      </c>
      <c r="CL671" s="29">
        <f t="shared" si="445"/>
        <v>-0.46460940155484598</v>
      </c>
      <c r="CM671" s="29">
        <f t="shared" si="446"/>
        <v>-0.42237218323167813</v>
      </c>
      <c r="CN671" s="29">
        <f t="shared" si="447"/>
        <v>-0.46460940155484598</v>
      </c>
      <c r="CO671" s="29">
        <f t="shared" si="448"/>
        <v>-0.46460940155484598</v>
      </c>
      <c r="CQ671" s="29">
        <f t="shared" si="449"/>
        <v>-2.9249999999999998</v>
      </c>
      <c r="CR671" s="29">
        <f t="shared" si="450"/>
        <v>-3.2175000000000002</v>
      </c>
      <c r="CS671" s="29">
        <f t="shared" si="451"/>
        <v>-2.9249999999999998</v>
      </c>
      <c r="CT671" s="29">
        <f t="shared" si="452"/>
        <v>-3.2175000000000002</v>
      </c>
      <c r="CU671" s="29">
        <f t="shared" si="453"/>
        <v>-2.9249999999999998</v>
      </c>
      <c r="CV671" s="29">
        <f t="shared" si="454"/>
        <v>-3.2175000000000002</v>
      </c>
      <c r="CW671" s="29">
        <f t="shared" si="455"/>
        <v>-3.2175000000000002</v>
      </c>
      <c r="CX671" s="29">
        <f t="shared" si="456"/>
        <v>-3.2175000000000002</v>
      </c>
      <c r="CY671" s="29">
        <f t="shared" si="457"/>
        <v>-2.9249999999999998</v>
      </c>
      <c r="CZ671" s="29">
        <f t="shared" si="458"/>
        <v>-3.2175000000000002</v>
      </c>
      <c r="DA671" s="29">
        <f t="shared" si="459"/>
        <v>-2.9249999999999998</v>
      </c>
      <c r="DB671" s="29">
        <f t="shared" si="460"/>
        <v>-3.2175000000000002</v>
      </c>
      <c r="DC671" s="29">
        <f t="shared" si="461"/>
        <v>-3.2175000000000002</v>
      </c>
    </row>
    <row r="672" spans="11:107" s="2" customFormat="1">
      <c r="K672" s="17" t="s">
        <v>693</v>
      </c>
      <c r="L672" s="17" t="s">
        <v>709</v>
      </c>
      <c r="M672" s="17" t="s">
        <v>20</v>
      </c>
      <c r="N672" s="2" t="str">
        <f t="shared" si="425"/>
        <v>WSBM4A177AA</v>
      </c>
      <c r="O672" s="2" t="str">
        <f t="shared" si="424"/>
        <v>AA</v>
      </c>
      <c r="P672" s="2" t="str">
        <f t="shared" si="426"/>
        <v>WSB-M4A177-AA</v>
      </c>
      <c r="Q672" s="2" t="s">
        <v>3313</v>
      </c>
      <c r="R672" s="2" t="s">
        <v>3314</v>
      </c>
      <c r="S672" s="2" t="s">
        <v>3182</v>
      </c>
      <c r="T672" s="2">
        <v>7.0000000000000007E-2</v>
      </c>
      <c r="U672" s="2">
        <v>7.0000000000000007E-2</v>
      </c>
      <c r="V672" s="2">
        <v>7.0000000000000007E-2</v>
      </c>
      <c r="W672" s="2">
        <v>7.0000000000000007E-2</v>
      </c>
      <c r="X672" s="2">
        <v>7.0000000000000007E-2</v>
      </c>
      <c r="Y672" s="2">
        <v>7.0000000000000007E-2</v>
      </c>
      <c r="Z672" s="2">
        <v>7.0000000000000007E-2</v>
      </c>
      <c r="AA672" s="2">
        <v>7.0000000000000007E-2</v>
      </c>
      <c r="AB672" s="2">
        <v>7.0000000000000007E-2</v>
      </c>
      <c r="AC672" s="2">
        <v>7.0000000000000007E-2</v>
      </c>
      <c r="AD672" s="2">
        <v>7.0000000000000007E-2</v>
      </c>
      <c r="AE672" s="2">
        <v>7.0000000000000007E-2</v>
      </c>
      <c r="AF672" s="2">
        <v>7.0000000000000007E-2</v>
      </c>
      <c r="AL672" s="2">
        <f t="shared" si="430"/>
        <v>1</v>
      </c>
      <c r="AM672" s="2" t="str">
        <f t="shared" si="431"/>
        <v>WSB</v>
      </c>
      <c r="AN672" s="2" t="str">
        <f t="shared" si="432"/>
        <v>M4A177</v>
      </c>
      <c r="AO672" s="2" t="str">
        <f t="shared" si="463"/>
        <v>AA</v>
      </c>
      <c r="AP672" s="2" t="str">
        <f t="shared" si="434"/>
        <v>WSB-M4A177-AA</v>
      </c>
      <c r="AQ672" s="2" t="s">
        <v>1672</v>
      </c>
      <c r="AR672" s="2" t="s">
        <v>1687</v>
      </c>
      <c r="AY672" s="2" t="s">
        <v>1686</v>
      </c>
      <c r="AZ672" s="2" t="s">
        <v>1691</v>
      </c>
      <c r="BB672" s="29"/>
      <c r="BC672" s="29"/>
      <c r="BD672" s="29"/>
      <c r="BE672" s="29"/>
      <c r="BF672" s="29"/>
      <c r="BG672" s="29">
        <v>-17.712</v>
      </c>
      <c r="BH672" s="29">
        <f t="shared" si="428"/>
        <v>-0.65534400000000004</v>
      </c>
      <c r="BI672" s="29">
        <f t="shared" si="429"/>
        <v>-1.8367344000000001</v>
      </c>
      <c r="BJ672" s="29">
        <f t="shared" si="435"/>
        <v>-20.2040784</v>
      </c>
      <c r="BK672" s="29">
        <f>BJ672/INDEX('EX-Rate'!A:I,MATCH('TT BoM '!BL672,'EX-Rate'!B:B,0),COLUMN('EX-Rate'!E:E))</f>
        <v>-20.2040784</v>
      </c>
      <c r="BL672" s="2" t="s">
        <v>3117</v>
      </c>
      <c r="BM672" s="2" t="str">
        <f t="shared" si="464"/>
        <v>SP</v>
      </c>
      <c r="BN672" s="2" t="s">
        <v>3173</v>
      </c>
      <c r="BO672" s="2" t="s">
        <v>3174</v>
      </c>
      <c r="BQ672" s="29"/>
      <c r="BR672" s="29"/>
      <c r="BS672" s="29"/>
      <c r="BT672" s="29"/>
      <c r="BU672" s="29"/>
      <c r="BV672" s="29"/>
      <c r="CC672" s="29">
        <f t="shared" si="436"/>
        <v>-1.4142854880000002</v>
      </c>
      <c r="CD672" s="29">
        <f t="shared" si="437"/>
        <v>-1.4142854880000002</v>
      </c>
      <c r="CE672" s="29">
        <f t="shared" si="438"/>
        <v>-1.4142854880000002</v>
      </c>
      <c r="CF672" s="29">
        <f t="shared" si="439"/>
        <v>-1.4142854880000002</v>
      </c>
      <c r="CG672" s="29">
        <f t="shared" si="440"/>
        <v>-1.4142854880000002</v>
      </c>
      <c r="CH672" s="29">
        <f t="shared" si="441"/>
        <v>-1.4142854880000002</v>
      </c>
      <c r="CI672" s="29">
        <f t="shared" si="442"/>
        <v>-1.4142854880000002</v>
      </c>
      <c r="CJ672" s="29">
        <f t="shared" si="443"/>
        <v>-1.4142854880000002</v>
      </c>
      <c r="CK672" s="29">
        <f t="shared" si="444"/>
        <v>-1.4142854880000002</v>
      </c>
      <c r="CL672" s="29">
        <f t="shared" si="445"/>
        <v>-1.4142854880000002</v>
      </c>
      <c r="CM672" s="29">
        <f t="shared" si="446"/>
        <v>-1.4142854880000002</v>
      </c>
      <c r="CN672" s="29">
        <f t="shared" si="447"/>
        <v>-1.4142854880000002</v>
      </c>
      <c r="CO672" s="29">
        <f t="shared" si="448"/>
        <v>-1.4142854880000002</v>
      </c>
      <c r="CQ672" s="29">
        <f t="shared" si="449"/>
        <v>-1.4142854880000002</v>
      </c>
      <c r="CR672" s="29">
        <f t="shared" si="450"/>
        <v>-1.4142854880000002</v>
      </c>
      <c r="CS672" s="29">
        <f t="shared" si="451"/>
        <v>-1.4142854880000002</v>
      </c>
      <c r="CT672" s="29">
        <f t="shared" si="452"/>
        <v>-1.4142854880000002</v>
      </c>
      <c r="CU672" s="29">
        <f t="shared" si="453"/>
        <v>-1.4142854880000002</v>
      </c>
      <c r="CV672" s="29">
        <f t="shared" si="454"/>
        <v>-1.4142854880000002</v>
      </c>
      <c r="CW672" s="29">
        <f t="shared" si="455"/>
        <v>-1.4142854880000002</v>
      </c>
      <c r="CX672" s="29">
        <f t="shared" si="456"/>
        <v>-1.4142854880000002</v>
      </c>
      <c r="CY672" s="29">
        <f t="shared" si="457"/>
        <v>-1.4142854880000002</v>
      </c>
      <c r="CZ672" s="29">
        <f t="shared" si="458"/>
        <v>-1.4142854880000002</v>
      </c>
      <c r="DA672" s="29">
        <f t="shared" si="459"/>
        <v>-1.4142854880000002</v>
      </c>
      <c r="DB672" s="29">
        <f t="shared" si="460"/>
        <v>-1.4142854880000002</v>
      </c>
      <c r="DC672" s="29">
        <f t="shared" si="461"/>
        <v>-1.4142854880000002</v>
      </c>
    </row>
    <row r="673" spans="11:107" s="2" customFormat="1">
      <c r="K673" s="17" t="s">
        <v>693</v>
      </c>
      <c r="L673" s="17" t="s">
        <v>709</v>
      </c>
      <c r="M673" s="17" t="s">
        <v>63</v>
      </c>
      <c r="N673" s="2" t="str">
        <f t="shared" si="425"/>
        <v>WSBM4A177BA</v>
      </c>
      <c r="O673" s="2" t="str">
        <f t="shared" si="424"/>
        <v>BA</v>
      </c>
      <c r="P673" s="2" t="str">
        <f t="shared" si="426"/>
        <v>WSB-M4A177-BA</v>
      </c>
      <c r="Q673" s="2" t="s">
        <v>3313</v>
      </c>
      <c r="R673" s="2" t="s">
        <v>3314</v>
      </c>
      <c r="S673" s="2" t="s">
        <v>3182</v>
      </c>
      <c r="T673" s="2">
        <v>1E-3</v>
      </c>
      <c r="U673" s="2">
        <v>1E-3</v>
      </c>
      <c r="V673" s="2">
        <v>1E-3</v>
      </c>
      <c r="W673" s="2">
        <v>1E-3</v>
      </c>
      <c r="X673" s="2">
        <v>1E-3</v>
      </c>
      <c r="Y673" s="2">
        <v>1E-3</v>
      </c>
      <c r="Z673" s="2">
        <v>1E-3</v>
      </c>
      <c r="AA673" s="2">
        <v>1E-3</v>
      </c>
      <c r="AB673" s="2">
        <v>1E-3</v>
      </c>
      <c r="AC673" s="2">
        <v>1E-3</v>
      </c>
      <c r="AD673" s="2">
        <v>1E-3</v>
      </c>
      <c r="AE673" s="2">
        <v>1E-3</v>
      </c>
      <c r="AF673" s="2">
        <v>1E-3</v>
      </c>
      <c r="AL673" s="2">
        <f t="shared" si="430"/>
        <v>1</v>
      </c>
      <c r="AM673" s="2" t="str">
        <f t="shared" si="431"/>
        <v>WSB</v>
      </c>
      <c r="AN673" s="2" t="str">
        <f t="shared" si="432"/>
        <v>M4A177</v>
      </c>
      <c r="AO673" s="2" t="str">
        <f t="shared" si="463"/>
        <v>BA</v>
      </c>
      <c r="AP673" s="2" t="str">
        <f t="shared" si="434"/>
        <v>WSB-M4A177-BA</v>
      </c>
      <c r="AQ673" s="2" t="s">
        <v>1672</v>
      </c>
      <c r="AR673" s="2" t="s">
        <v>1687</v>
      </c>
      <c r="AY673" s="2" t="s">
        <v>1686</v>
      </c>
      <c r="AZ673" s="2" t="s">
        <v>1691</v>
      </c>
      <c r="BB673" s="29"/>
      <c r="BC673" s="29"/>
      <c r="BD673" s="29"/>
      <c r="BE673" s="29"/>
      <c r="BF673" s="29"/>
      <c r="BG673" s="29">
        <v>-90.29</v>
      </c>
      <c r="BH673" s="29">
        <f t="shared" si="428"/>
        <v>0</v>
      </c>
      <c r="BI673" s="29">
        <f t="shared" si="429"/>
        <v>0</v>
      </c>
      <c r="BJ673" s="29">
        <f t="shared" si="435"/>
        <v>-90.29</v>
      </c>
      <c r="BK673" s="29">
        <f>BJ673/INDEX('EX-Rate'!A:I,MATCH('TT BoM '!BL673,'EX-Rate'!B:B,0),COLUMN('EX-Rate'!E:E))</f>
        <v>-13.037943392816487</v>
      </c>
      <c r="BL673" s="2" t="s">
        <v>2109</v>
      </c>
      <c r="BM673" s="2" t="str">
        <f t="shared" si="464"/>
        <v>LP</v>
      </c>
      <c r="BN673" s="2" t="s">
        <v>3181</v>
      </c>
      <c r="BO673" s="2" t="s">
        <v>3182</v>
      </c>
      <c r="BQ673" s="29"/>
      <c r="BR673" s="29"/>
      <c r="BS673" s="29"/>
      <c r="BT673" s="29"/>
      <c r="BU673" s="29"/>
      <c r="BV673" s="29"/>
      <c r="CC673" s="29">
        <f t="shared" si="436"/>
        <v>-1.3037943392816487E-2</v>
      </c>
      <c r="CD673" s="29">
        <f t="shared" si="437"/>
        <v>-1.3037943392816487E-2</v>
      </c>
      <c r="CE673" s="29">
        <f t="shared" si="438"/>
        <v>-1.3037943392816487E-2</v>
      </c>
      <c r="CF673" s="29">
        <f t="shared" si="439"/>
        <v>-1.3037943392816487E-2</v>
      </c>
      <c r="CG673" s="29">
        <f t="shared" si="440"/>
        <v>-1.3037943392816487E-2</v>
      </c>
      <c r="CH673" s="29">
        <f t="shared" si="441"/>
        <v>-1.3037943392816487E-2</v>
      </c>
      <c r="CI673" s="29">
        <f t="shared" si="442"/>
        <v>-1.3037943392816487E-2</v>
      </c>
      <c r="CJ673" s="29">
        <f t="shared" si="443"/>
        <v>-1.3037943392816487E-2</v>
      </c>
      <c r="CK673" s="29">
        <f t="shared" si="444"/>
        <v>-1.3037943392816487E-2</v>
      </c>
      <c r="CL673" s="29">
        <f t="shared" si="445"/>
        <v>-1.3037943392816487E-2</v>
      </c>
      <c r="CM673" s="29">
        <f t="shared" si="446"/>
        <v>-1.3037943392816487E-2</v>
      </c>
      <c r="CN673" s="29">
        <f t="shared" si="447"/>
        <v>-1.3037943392816487E-2</v>
      </c>
      <c r="CO673" s="29">
        <f t="shared" si="448"/>
        <v>-1.3037943392816487E-2</v>
      </c>
      <c r="CQ673" s="29">
        <f t="shared" si="449"/>
        <v>-9.0290000000000009E-2</v>
      </c>
      <c r="CR673" s="29">
        <f t="shared" si="450"/>
        <v>-9.0290000000000009E-2</v>
      </c>
      <c r="CS673" s="29">
        <f t="shared" si="451"/>
        <v>-9.0290000000000009E-2</v>
      </c>
      <c r="CT673" s="29">
        <f t="shared" si="452"/>
        <v>-9.0290000000000009E-2</v>
      </c>
      <c r="CU673" s="29">
        <f t="shared" si="453"/>
        <v>-9.0290000000000009E-2</v>
      </c>
      <c r="CV673" s="29">
        <f t="shared" si="454"/>
        <v>-9.0290000000000009E-2</v>
      </c>
      <c r="CW673" s="29">
        <f t="shared" si="455"/>
        <v>-9.0290000000000009E-2</v>
      </c>
      <c r="CX673" s="29">
        <f t="shared" si="456"/>
        <v>-9.0290000000000009E-2</v>
      </c>
      <c r="CY673" s="29">
        <f t="shared" si="457"/>
        <v>-9.0290000000000009E-2</v>
      </c>
      <c r="CZ673" s="29">
        <f t="shared" si="458"/>
        <v>-9.0290000000000009E-2</v>
      </c>
      <c r="DA673" s="29">
        <f t="shared" si="459"/>
        <v>-9.0290000000000009E-2</v>
      </c>
      <c r="DB673" s="29">
        <f t="shared" si="460"/>
        <v>-9.0290000000000009E-2</v>
      </c>
      <c r="DC673" s="29">
        <f t="shared" si="461"/>
        <v>-9.0290000000000009E-2</v>
      </c>
    </row>
    <row r="674" spans="11:107" s="2" customFormat="1">
      <c r="K674" s="17" t="s">
        <v>693</v>
      </c>
      <c r="L674" s="17" t="s">
        <v>709</v>
      </c>
      <c r="M674" s="17" t="s">
        <v>98</v>
      </c>
      <c r="N674" s="2" t="str">
        <f t="shared" si="425"/>
        <v>WSBM4A177EA</v>
      </c>
      <c r="O674" s="2" t="str">
        <f t="shared" ref="O674:O737" si="465">IF(AND(LEN(TRIM(M674))&gt;5,TRIM(K674)&lt;&gt;""),LEFT(TRIM(M674),2)&amp;"W",TRIM(M674))</f>
        <v>EA</v>
      </c>
      <c r="P674" s="2" t="str">
        <f t="shared" si="426"/>
        <v>WSB-M4A177-EA</v>
      </c>
      <c r="Q674" s="2" t="s">
        <v>3313</v>
      </c>
      <c r="R674" s="2" t="s">
        <v>3314</v>
      </c>
      <c r="S674" s="2" t="s">
        <v>3182</v>
      </c>
      <c r="T674" s="2">
        <v>0.03</v>
      </c>
      <c r="U674" s="2">
        <v>0.03</v>
      </c>
      <c r="V674" s="2">
        <v>0.03</v>
      </c>
      <c r="W674" s="2">
        <v>0.03</v>
      </c>
      <c r="X674" s="2">
        <v>0.03</v>
      </c>
      <c r="Y674" s="2">
        <v>0.03</v>
      </c>
      <c r="Z674" s="2">
        <v>0.03</v>
      </c>
      <c r="AA674" s="2">
        <v>0.03</v>
      </c>
      <c r="AB674" s="2">
        <v>0.03</v>
      </c>
      <c r="AC674" s="2">
        <v>0.03</v>
      </c>
      <c r="AD674" s="2">
        <v>0.03</v>
      </c>
      <c r="AE674" s="2">
        <v>0.03</v>
      </c>
      <c r="AF674" s="2">
        <v>0.03</v>
      </c>
      <c r="AL674" s="2">
        <f t="shared" si="430"/>
        <v>1</v>
      </c>
      <c r="AM674" s="2" t="str">
        <f t="shared" si="431"/>
        <v>WSB</v>
      </c>
      <c r="AN674" s="2" t="str">
        <f t="shared" si="432"/>
        <v>M4A177</v>
      </c>
      <c r="AO674" s="2" t="str">
        <f t="shared" si="463"/>
        <v>EA</v>
      </c>
      <c r="AP674" s="2" t="str">
        <f t="shared" si="434"/>
        <v>WSB-M4A177-EA</v>
      </c>
      <c r="AQ674" s="2" t="s">
        <v>1672</v>
      </c>
      <c r="AR674" s="2" t="s">
        <v>1687</v>
      </c>
      <c r="AY674" s="2" t="s">
        <v>1686</v>
      </c>
      <c r="AZ674" s="2" t="s">
        <v>1691</v>
      </c>
      <c r="BB674" s="29"/>
      <c r="BC674" s="29"/>
      <c r="BD674" s="29"/>
      <c r="BE674" s="29"/>
      <c r="BF674" s="29"/>
      <c r="BG674" s="29">
        <v>-95.14</v>
      </c>
      <c r="BH674" s="29">
        <f t="shared" si="428"/>
        <v>0</v>
      </c>
      <c r="BI674" s="29">
        <f t="shared" si="429"/>
        <v>0</v>
      </c>
      <c r="BJ674" s="29">
        <f t="shared" si="435"/>
        <v>-95.14</v>
      </c>
      <c r="BK674" s="29">
        <f>BJ674/INDEX('EX-Rate'!A:I,MATCH('TT BoM '!BL674,'EX-Rate'!B:B,0),COLUMN('EX-Rate'!E:E))</f>
        <v>-13.738287012875851</v>
      </c>
      <c r="BL674" s="2" t="s">
        <v>2109</v>
      </c>
      <c r="BM674" s="2" t="str">
        <f t="shared" si="464"/>
        <v>LP</v>
      </c>
      <c r="BN674" s="2" t="s">
        <v>3181</v>
      </c>
      <c r="BO674" s="2" t="s">
        <v>3182</v>
      </c>
      <c r="BQ674" s="29"/>
      <c r="BR674" s="29"/>
      <c r="BS674" s="29"/>
      <c r="BT674" s="29"/>
      <c r="BU674" s="29"/>
      <c r="BV674" s="29"/>
      <c r="CC674" s="29">
        <f t="shared" si="436"/>
        <v>-0.41214861038627554</v>
      </c>
      <c r="CD674" s="29">
        <f t="shared" si="437"/>
        <v>-0.41214861038627554</v>
      </c>
      <c r="CE674" s="29">
        <f t="shared" si="438"/>
        <v>-0.41214861038627554</v>
      </c>
      <c r="CF674" s="29">
        <f t="shared" si="439"/>
        <v>-0.41214861038627554</v>
      </c>
      <c r="CG674" s="29">
        <f t="shared" si="440"/>
        <v>-0.41214861038627554</v>
      </c>
      <c r="CH674" s="29">
        <f t="shared" si="441"/>
        <v>-0.41214861038627554</v>
      </c>
      <c r="CI674" s="29">
        <f t="shared" si="442"/>
        <v>-0.41214861038627554</v>
      </c>
      <c r="CJ674" s="29">
        <f t="shared" si="443"/>
        <v>-0.41214861038627554</v>
      </c>
      <c r="CK674" s="29">
        <f t="shared" si="444"/>
        <v>-0.41214861038627554</v>
      </c>
      <c r="CL674" s="29">
        <f t="shared" si="445"/>
        <v>-0.41214861038627554</v>
      </c>
      <c r="CM674" s="29">
        <f t="shared" si="446"/>
        <v>-0.41214861038627554</v>
      </c>
      <c r="CN674" s="29">
        <f t="shared" si="447"/>
        <v>-0.41214861038627554</v>
      </c>
      <c r="CO674" s="29">
        <f t="shared" si="448"/>
        <v>-0.41214861038627554</v>
      </c>
      <c r="CQ674" s="29">
        <f t="shared" si="449"/>
        <v>-2.8542000000000001</v>
      </c>
      <c r="CR674" s="29">
        <f t="shared" si="450"/>
        <v>-2.8542000000000001</v>
      </c>
      <c r="CS674" s="29">
        <f t="shared" si="451"/>
        <v>-2.8542000000000001</v>
      </c>
      <c r="CT674" s="29">
        <f t="shared" si="452"/>
        <v>-2.8542000000000001</v>
      </c>
      <c r="CU674" s="29">
        <f t="shared" si="453"/>
        <v>-2.8542000000000001</v>
      </c>
      <c r="CV674" s="29">
        <f t="shared" si="454"/>
        <v>-2.8542000000000001</v>
      </c>
      <c r="CW674" s="29">
        <f t="shared" si="455"/>
        <v>-2.8542000000000001</v>
      </c>
      <c r="CX674" s="29">
        <f t="shared" si="456"/>
        <v>-2.8542000000000001</v>
      </c>
      <c r="CY674" s="29">
        <f t="shared" si="457"/>
        <v>-2.8542000000000001</v>
      </c>
      <c r="CZ674" s="29">
        <f t="shared" si="458"/>
        <v>-2.8542000000000001</v>
      </c>
      <c r="DA674" s="29">
        <f t="shared" si="459"/>
        <v>-2.8542000000000001</v>
      </c>
      <c r="DB674" s="29">
        <f t="shared" si="460"/>
        <v>-2.8542000000000001</v>
      </c>
      <c r="DC674" s="29">
        <f t="shared" si="461"/>
        <v>-2.8542000000000001</v>
      </c>
    </row>
    <row r="675" spans="11:107" s="2" customFormat="1">
      <c r="K675" s="17" t="s">
        <v>145</v>
      </c>
      <c r="L675" s="17" t="s">
        <v>710</v>
      </c>
      <c r="M675" s="17" t="s">
        <v>711</v>
      </c>
      <c r="N675" s="2" t="str">
        <f t="shared" si="425"/>
        <v>WSKM4G245B3</v>
      </c>
      <c r="O675" s="2" t="str">
        <f t="shared" si="465"/>
        <v>B3</v>
      </c>
      <c r="P675" s="2" t="str">
        <f t="shared" si="426"/>
        <v>WSK-M4G245-B3</v>
      </c>
      <c r="Q675" s="2" t="s">
        <v>3313</v>
      </c>
      <c r="R675" s="2" t="s">
        <v>3315</v>
      </c>
      <c r="S675" s="2" t="s">
        <v>3184</v>
      </c>
      <c r="T675" s="2">
        <v>2.9999999999999997E-4</v>
      </c>
      <c r="U675" s="2">
        <v>2.9999999999999997E-4</v>
      </c>
      <c r="V675" s="2">
        <v>2.9999999999999997E-4</v>
      </c>
      <c r="W675" s="2">
        <v>2.9999999999999997E-4</v>
      </c>
      <c r="X675" s="2">
        <v>2.9999999999999997E-4</v>
      </c>
      <c r="Y675" s="2">
        <v>2.9999999999999997E-4</v>
      </c>
      <c r="Z675" s="2">
        <v>2.9999999999999997E-4</v>
      </c>
      <c r="AA675" s="2">
        <v>2.9999999999999997E-4</v>
      </c>
      <c r="AB675" s="2">
        <v>2.9999999999999997E-4</v>
      </c>
      <c r="AC675" s="2">
        <v>2.9999999999999997E-4</v>
      </c>
      <c r="AD675" s="2">
        <v>2.9999999999999997E-4</v>
      </c>
      <c r="AE675" s="2">
        <v>2.9999999999999997E-4</v>
      </c>
      <c r="AF675" s="2">
        <v>2.9999999999999997E-4</v>
      </c>
      <c r="AL675" s="2">
        <f t="shared" si="430"/>
        <v>1</v>
      </c>
      <c r="AM675" s="2" t="str">
        <f t="shared" si="431"/>
        <v>WSK</v>
      </c>
      <c r="AN675" s="2" t="str">
        <f t="shared" si="432"/>
        <v>M4G245</v>
      </c>
      <c r="AO675" s="2" t="str">
        <f t="shared" si="463"/>
        <v>B3</v>
      </c>
      <c r="AP675" s="2" t="str">
        <f t="shared" si="434"/>
        <v>WSK-M4G245-B3</v>
      </c>
      <c r="AQ675" s="2" t="s">
        <v>1672</v>
      </c>
      <c r="AR675" s="2" t="s">
        <v>1687</v>
      </c>
      <c r="AY675" s="2" t="s">
        <v>1686</v>
      </c>
      <c r="AZ675" s="2" t="s">
        <v>1691</v>
      </c>
      <c r="BB675" s="29"/>
      <c r="BC675" s="29"/>
      <c r="BD675" s="29"/>
      <c r="BE675" s="29"/>
      <c r="BF675" s="29"/>
      <c r="BG675" s="29">
        <v>-231.33</v>
      </c>
      <c r="BH675" s="29">
        <f t="shared" si="428"/>
        <v>0</v>
      </c>
      <c r="BI675" s="29">
        <f t="shared" si="429"/>
        <v>0</v>
      </c>
      <c r="BJ675" s="29">
        <f t="shared" si="435"/>
        <v>-231.33</v>
      </c>
      <c r="BK675" s="29">
        <f>BJ675/INDEX('EX-Rate'!A:I,MATCH('TT BoM '!BL675,'EX-Rate'!B:B,0),COLUMN('EX-Rate'!E:E))</f>
        <v>-33.404224665635596</v>
      </c>
      <c r="BL675" s="2" t="s">
        <v>2109</v>
      </c>
      <c r="BM675" s="2" t="str">
        <f t="shared" si="464"/>
        <v>LP</v>
      </c>
      <c r="BN675" s="2" t="s">
        <v>3183</v>
      </c>
      <c r="BO675" s="2" t="s">
        <v>3184</v>
      </c>
      <c r="BQ675" s="29"/>
      <c r="BR675" s="29"/>
      <c r="BS675" s="29"/>
      <c r="BT675" s="29"/>
      <c r="BU675" s="29"/>
      <c r="BV675" s="29"/>
      <c r="CC675" s="29">
        <f t="shared" si="436"/>
        <v>-1.0021267399690678E-2</v>
      </c>
      <c r="CD675" s="29">
        <f t="shared" si="437"/>
        <v>-1.0021267399690678E-2</v>
      </c>
      <c r="CE675" s="29">
        <f t="shared" si="438"/>
        <v>-1.0021267399690678E-2</v>
      </c>
      <c r="CF675" s="29">
        <f t="shared" si="439"/>
        <v>-1.0021267399690678E-2</v>
      </c>
      <c r="CG675" s="29">
        <f t="shared" si="440"/>
        <v>-1.0021267399690678E-2</v>
      </c>
      <c r="CH675" s="29">
        <f t="shared" si="441"/>
        <v>-1.0021267399690678E-2</v>
      </c>
      <c r="CI675" s="29">
        <f t="shared" si="442"/>
        <v>-1.0021267399690678E-2</v>
      </c>
      <c r="CJ675" s="29">
        <f t="shared" si="443"/>
        <v>-1.0021267399690678E-2</v>
      </c>
      <c r="CK675" s="29">
        <f t="shared" si="444"/>
        <v>-1.0021267399690678E-2</v>
      </c>
      <c r="CL675" s="29">
        <f t="shared" si="445"/>
        <v>-1.0021267399690678E-2</v>
      </c>
      <c r="CM675" s="29">
        <f t="shared" si="446"/>
        <v>-1.0021267399690678E-2</v>
      </c>
      <c r="CN675" s="29">
        <f t="shared" si="447"/>
        <v>-1.0021267399690678E-2</v>
      </c>
      <c r="CO675" s="29">
        <f t="shared" si="448"/>
        <v>-1.0021267399690678E-2</v>
      </c>
      <c r="CQ675" s="29">
        <f t="shared" si="449"/>
        <v>-6.9399000000000002E-2</v>
      </c>
      <c r="CR675" s="29">
        <f t="shared" si="450"/>
        <v>-6.9399000000000002E-2</v>
      </c>
      <c r="CS675" s="29">
        <f t="shared" si="451"/>
        <v>-6.9399000000000002E-2</v>
      </c>
      <c r="CT675" s="29">
        <f t="shared" si="452"/>
        <v>-6.9399000000000002E-2</v>
      </c>
      <c r="CU675" s="29">
        <f t="shared" si="453"/>
        <v>-6.9399000000000002E-2</v>
      </c>
      <c r="CV675" s="29">
        <f t="shared" si="454"/>
        <v>-6.9399000000000002E-2</v>
      </c>
      <c r="CW675" s="29">
        <f t="shared" si="455"/>
        <v>-6.9399000000000002E-2</v>
      </c>
      <c r="CX675" s="29">
        <f t="shared" si="456"/>
        <v>-6.9399000000000002E-2</v>
      </c>
      <c r="CY675" s="29">
        <f t="shared" si="457"/>
        <v>-6.9399000000000002E-2</v>
      </c>
      <c r="CZ675" s="29">
        <f t="shared" si="458"/>
        <v>-6.9399000000000002E-2</v>
      </c>
      <c r="DA675" s="29">
        <f t="shared" si="459"/>
        <v>-6.9399000000000002E-2</v>
      </c>
      <c r="DB675" s="29">
        <f t="shared" si="460"/>
        <v>-6.9399000000000002E-2</v>
      </c>
      <c r="DC675" s="29">
        <f t="shared" si="461"/>
        <v>-6.9399000000000002E-2</v>
      </c>
    </row>
    <row r="676" spans="11:107" s="2" customFormat="1">
      <c r="K676" s="17" t="s">
        <v>148</v>
      </c>
      <c r="L676" s="17" t="s">
        <v>712</v>
      </c>
      <c r="M676" s="17" t="s">
        <v>691</v>
      </c>
      <c r="N676" s="2" t="str">
        <f t="shared" si="425"/>
        <v>WSSM4G318A</v>
      </c>
      <c r="O676" s="2" t="str">
        <f t="shared" si="465"/>
        <v>A</v>
      </c>
      <c r="P676" s="2" t="str">
        <f t="shared" si="426"/>
        <v>WSS-M4G318-A</v>
      </c>
      <c r="Q676" s="2" t="s">
        <v>3313</v>
      </c>
      <c r="R676" s="2" t="s">
        <v>3314</v>
      </c>
      <c r="S676" s="2" t="s">
        <v>3180</v>
      </c>
      <c r="T676" s="2">
        <v>0.82</v>
      </c>
      <c r="U676" s="2">
        <v>0.82</v>
      </c>
      <c r="V676" s="2">
        <v>0.82</v>
      </c>
      <c r="W676" s="2">
        <v>0.82</v>
      </c>
      <c r="X676" s="2">
        <v>0.82</v>
      </c>
      <c r="Y676" s="2">
        <v>0.82</v>
      </c>
      <c r="Z676" s="2">
        <v>0.82</v>
      </c>
      <c r="AA676" s="2">
        <v>0.82</v>
      </c>
      <c r="AB676" s="2">
        <v>0.82</v>
      </c>
      <c r="AC676" s="2">
        <v>0.82</v>
      </c>
      <c r="AD676" s="2">
        <v>0.82</v>
      </c>
      <c r="AE676" s="2">
        <v>0.82</v>
      </c>
      <c r="AF676" s="2">
        <v>0.82</v>
      </c>
      <c r="AL676" s="2">
        <f t="shared" si="430"/>
        <v>1</v>
      </c>
      <c r="AM676" s="2" t="str">
        <f t="shared" si="431"/>
        <v>WSS</v>
      </c>
      <c r="AN676" s="2" t="str">
        <f t="shared" si="432"/>
        <v>M4G318</v>
      </c>
      <c r="AO676" s="2" t="str">
        <f t="shared" si="463"/>
        <v>A</v>
      </c>
      <c r="AP676" s="2" t="str">
        <f t="shared" si="434"/>
        <v>WSS-M4G318-A</v>
      </c>
      <c r="AQ676" s="2" t="s">
        <v>1672</v>
      </c>
      <c r="AR676" s="2" t="s">
        <v>1687</v>
      </c>
      <c r="AY676" s="2" t="s">
        <v>1686</v>
      </c>
      <c r="AZ676" s="2" t="s">
        <v>1691</v>
      </c>
      <c r="BB676" s="29"/>
      <c r="BC676" s="29"/>
      <c r="BD676" s="29"/>
      <c r="BE676" s="29"/>
      <c r="BF676" s="29"/>
      <c r="BG676" s="29">
        <v>-17.079999999999998</v>
      </c>
      <c r="BH676" s="29">
        <f t="shared" si="428"/>
        <v>0</v>
      </c>
      <c r="BI676" s="29">
        <f t="shared" si="429"/>
        <v>0</v>
      </c>
      <c r="BJ676" s="29">
        <f t="shared" si="435"/>
        <v>-17.079999999999998</v>
      </c>
      <c r="BK676" s="29">
        <f>BJ676/INDEX('EX-Rate'!A:I,MATCH('TT BoM '!BL676,'EX-Rate'!B:B,0),COLUMN('EX-Rate'!E:E))</f>
        <v>-2.4663647485801925</v>
      </c>
      <c r="BL676" s="2" t="s">
        <v>2109</v>
      </c>
      <c r="BM676" s="2" t="str">
        <f t="shared" si="464"/>
        <v>LP</v>
      </c>
      <c r="BN676" s="2" t="s">
        <v>3179</v>
      </c>
      <c r="BO676" s="2" t="s">
        <v>3180</v>
      </c>
      <c r="BQ676" s="29"/>
      <c r="BR676" s="29"/>
      <c r="BS676" s="29"/>
      <c r="BT676" s="29"/>
      <c r="BU676" s="29"/>
      <c r="BV676" s="29"/>
      <c r="CC676" s="29">
        <f t="shared" si="436"/>
        <v>-2.0224190938357576</v>
      </c>
      <c r="CD676" s="29">
        <f t="shared" si="437"/>
        <v>-2.0224190938357576</v>
      </c>
      <c r="CE676" s="29">
        <f t="shared" si="438"/>
        <v>-2.0224190938357576</v>
      </c>
      <c r="CF676" s="29">
        <f t="shared" si="439"/>
        <v>-2.0224190938357576</v>
      </c>
      <c r="CG676" s="29">
        <f t="shared" si="440"/>
        <v>-2.0224190938357576</v>
      </c>
      <c r="CH676" s="29">
        <f t="shared" si="441"/>
        <v>-2.0224190938357576</v>
      </c>
      <c r="CI676" s="29">
        <f t="shared" si="442"/>
        <v>-2.0224190938357576</v>
      </c>
      <c r="CJ676" s="29">
        <f t="shared" si="443"/>
        <v>-2.0224190938357576</v>
      </c>
      <c r="CK676" s="29">
        <f t="shared" si="444"/>
        <v>-2.0224190938357576</v>
      </c>
      <c r="CL676" s="29">
        <f t="shared" si="445"/>
        <v>-2.0224190938357576</v>
      </c>
      <c r="CM676" s="29">
        <f t="shared" si="446"/>
        <v>-2.0224190938357576</v>
      </c>
      <c r="CN676" s="29">
        <f t="shared" si="447"/>
        <v>-2.0224190938357576</v>
      </c>
      <c r="CO676" s="29">
        <f t="shared" si="448"/>
        <v>-2.0224190938357576</v>
      </c>
      <c r="CQ676" s="29">
        <f t="shared" si="449"/>
        <v>-14.005599999999998</v>
      </c>
      <c r="CR676" s="29">
        <f t="shared" si="450"/>
        <v>-14.005599999999998</v>
      </c>
      <c r="CS676" s="29">
        <f t="shared" si="451"/>
        <v>-14.005599999999998</v>
      </c>
      <c r="CT676" s="29">
        <f t="shared" si="452"/>
        <v>-14.005599999999998</v>
      </c>
      <c r="CU676" s="29">
        <f t="shared" si="453"/>
        <v>-14.005599999999998</v>
      </c>
      <c r="CV676" s="29">
        <f t="shared" si="454"/>
        <v>-14.005599999999998</v>
      </c>
      <c r="CW676" s="29">
        <f t="shared" si="455"/>
        <v>-14.005599999999998</v>
      </c>
      <c r="CX676" s="29">
        <f t="shared" si="456"/>
        <v>-14.005599999999998</v>
      </c>
      <c r="CY676" s="29">
        <f t="shared" si="457"/>
        <v>-14.005599999999998</v>
      </c>
      <c r="CZ676" s="29">
        <f t="shared" si="458"/>
        <v>-14.005599999999998</v>
      </c>
      <c r="DA676" s="29">
        <f t="shared" si="459"/>
        <v>-14.005599999999998</v>
      </c>
      <c r="DB676" s="29">
        <f t="shared" si="460"/>
        <v>-14.005599999999998</v>
      </c>
      <c r="DC676" s="29">
        <f t="shared" si="461"/>
        <v>-14.005599999999998</v>
      </c>
    </row>
    <row r="677" spans="11:107" s="2" customFormat="1">
      <c r="K677" s="17" t="s">
        <v>145</v>
      </c>
      <c r="L677" s="17" t="s">
        <v>713</v>
      </c>
      <c r="M677" s="17" t="s">
        <v>714</v>
      </c>
      <c r="N677" s="2" t="str">
        <f t="shared" si="425"/>
        <v>WSKM4G325A5</v>
      </c>
      <c r="O677" s="2" t="str">
        <f t="shared" si="465"/>
        <v>A5</v>
      </c>
      <c r="P677" s="2" t="str">
        <f t="shared" si="426"/>
        <v>WSK-M4G325-A5</v>
      </c>
      <c r="Q677" s="2" t="s">
        <v>3313</v>
      </c>
      <c r="R677" s="2" t="s">
        <v>3314</v>
      </c>
      <c r="S677" s="2" t="s">
        <v>3180</v>
      </c>
      <c r="T677" s="2">
        <v>5.8999999999999997E-2</v>
      </c>
      <c r="U677" s="2">
        <v>5.8999999999999997E-2</v>
      </c>
      <c r="V677" s="2">
        <v>5.8999999999999997E-2</v>
      </c>
      <c r="W677" s="2">
        <v>5.8999999999999997E-2</v>
      </c>
      <c r="X677" s="2">
        <v>5.8999999999999997E-2</v>
      </c>
      <c r="Y677" s="2">
        <v>5.8999999999999997E-2</v>
      </c>
      <c r="Z677" s="2">
        <v>5.8999999999999997E-2</v>
      </c>
      <c r="AA677" s="2">
        <v>5.8999999999999997E-2</v>
      </c>
      <c r="AB677" s="2">
        <v>5.8999999999999997E-2</v>
      </c>
      <c r="AC677" s="2">
        <v>5.8999999999999997E-2</v>
      </c>
      <c r="AD677" s="2">
        <v>5.8999999999999997E-2</v>
      </c>
      <c r="AE677" s="2">
        <v>5.8999999999999997E-2</v>
      </c>
      <c r="AF677" s="2">
        <v>5.8999999999999997E-2</v>
      </c>
      <c r="AL677" s="2">
        <f t="shared" si="430"/>
        <v>1</v>
      </c>
      <c r="AM677" s="2" t="str">
        <f t="shared" si="431"/>
        <v>WSK</v>
      </c>
      <c r="AN677" s="2" t="str">
        <f t="shared" si="432"/>
        <v>M4G325</v>
      </c>
      <c r="AO677" s="2" t="str">
        <f t="shared" si="463"/>
        <v>A5</v>
      </c>
      <c r="AP677" s="2" t="str">
        <f t="shared" si="434"/>
        <v>WSK-M4G325-A5</v>
      </c>
      <c r="AQ677" s="2" t="s">
        <v>1672</v>
      </c>
      <c r="AR677" s="2" t="s">
        <v>1687</v>
      </c>
      <c r="AY677" s="2" t="s">
        <v>1686</v>
      </c>
      <c r="AZ677" s="2" t="s">
        <v>1691</v>
      </c>
      <c r="BB677" s="29"/>
      <c r="BC677" s="29"/>
      <c r="BD677" s="29"/>
      <c r="BE677" s="29"/>
      <c r="BF677" s="29"/>
      <c r="BG677" s="29">
        <v>-37.799999999999997</v>
      </c>
      <c r="BH677" s="29">
        <f t="shared" si="428"/>
        <v>0</v>
      </c>
      <c r="BI677" s="29">
        <f t="shared" si="429"/>
        <v>0</v>
      </c>
      <c r="BJ677" s="29">
        <f t="shared" si="435"/>
        <v>-37.799999999999997</v>
      </c>
      <c r="BK677" s="29">
        <f>BJ677/INDEX('EX-Rate'!A:I,MATCH('TT BoM '!BL677,'EX-Rate'!B:B,0),COLUMN('EX-Rate'!E:E))</f>
        <v>-5.4583482140709174</v>
      </c>
      <c r="BL677" s="2" t="s">
        <v>2109</v>
      </c>
      <c r="BM677" s="2" t="str">
        <f t="shared" si="464"/>
        <v>LP</v>
      </c>
      <c r="BN677" s="2" t="s">
        <v>3179</v>
      </c>
      <c r="BO677" s="2" t="s">
        <v>3180</v>
      </c>
      <c r="BQ677" s="29"/>
      <c r="BR677" s="29"/>
      <c r="BS677" s="29"/>
      <c r="BT677" s="29"/>
      <c r="BU677" s="29"/>
      <c r="BV677" s="29"/>
      <c r="CC677" s="29">
        <f t="shared" si="436"/>
        <v>-0.32204254463018411</v>
      </c>
      <c r="CD677" s="29">
        <f t="shared" si="437"/>
        <v>-0.32204254463018411</v>
      </c>
      <c r="CE677" s="29">
        <f t="shared" si="438"/>
        <v>-0.32204254463018411</v>
      </c>
      <c r="CF677" s="29">
        <f t="shared" si="439"/>
        <v>-0.32204254463018411</v>
      </c>
      <c r="CG677" s="29">
        <f t="shared" si="440"/>
        <v>-0.32204254463018411</v>
      </c>
      <c r="CH677" s="29">
        <f t="shared" si="441"/>
        <v>-0.32204254463018411</v>
      </c>
      <c r="CI677" s="29">
        <f t="shared" si="442"/>
        <v>-0.32204254463018411</v>
      </c>
      <c r="CJ677" s="29">
        <f t="shared" si="443"/>
        <v>-0.32204254463018411</v>
      </c>
      <c r="CK677" s="29">
        <f t="shared" si="444"/>
        <v>-0.32204254463018411</v>
      </c>
      <c r="CL677" s="29">
        <f t="shared" si="445"/>
        <v>-0.32204254463018411</v>
      </c>
      <c r="CM677" s="29">
        <f t="shared" si="446"/>
        <v>-0.32204254463018411</v>
      </c>
      <c r="CN677" s="29">
        <f t="shared" si="447"/>
        <v>-0.32204254463018411</v>
      </c>
      <c r="CO677" s="29">
        <f t="shared" si="448"/>
        <v>-0.32204254463018411</v>
      </c>
      <c r="CQ677" s="29">
        <f t="shared" si="449"/>
        <v>-2.2301999999999995</v>
      </c>
      <c r="CR677" s="29">
        <f t="shared" si="450"/>
        <v>-2.2301999999999995</v>
      </c>
      <c r="CS677" s="29">
        <f t="shared" si="451"/>
        <v>-2.2301999999999995</v>
      </c>
      <c r="CT677" s="29">
        <f t="shared" si="452"/>
        <v>-2.2301999999999995</v>
      </c>
      <c r="CU677" s="29">
        <f t="shared" si="453"/>
        <v>-2.2301999999999995</v>
      </c>
      <c r="CV677" s="29">
        <f t="shared" si="454"/>
        <v>-2.2301999999999995</v>
      </c>
      <c r="CW677" s="29">
        <f t="shared" si="455"/>
        <v>-2.2301999999999995</v>
      </c>
      <c r="CX677" s="29">
        <f t="shared" si="456"/>
        <v>-2.2301999999999995</v>
      </c>
      <c r="CY677" s="29">
        <f t="shared" si="457"/>
        <v>-2.2301999999999995</v>
      </c>
      <c r="CZ677" s="29">
        <f t="shared" si="458"/>
        <v>-2.2301999999999995</v>
      </c>
      <c r="DA677" s="29">
        <f t="shared" si="459"/>
        <v>-2.2301999999999995</v>
      </c>
      <c r="DB677" s="29">
        <f t="shared" si="460"/>
        <v>-2.2301999999999995</v>
      </c>
      <c r="DC677" s="29">
        <f t="shared" si="461"/>
        <v>-2.2301999999999995</v>
      </c>
    </row>
    <row r="678" spans="11:107" s="2" customFormat="1">
      <c r="K678" s="17" t="s">
        <v>145</v>
      </c>
      <c r="L678" s="17" t="s">
        <v>713</v>
      </c>
      <c r="M678" s="17" t="s">
        <v>147</v>
      </c>
      <c r="N678" s="2" t="str">
        <f t="shared" si="425"/>
        <v>WSKM4G325B</v>
      </c>
      <c r="O678" s="2" t="str">
        <f t="shared" si="465"/>
        <v>B</v>
      </c>
      <c r="P678" s="2" t="str">
        <f t="shared" si="426"/>
        <v>WSK-M4G325-B</v>
      </c>
      <c r="Q678" s="2" t="s">
        <v>3313</v>
      </c>
      <c r="R678" s="2" t="s">
        <v>3314</v>
      </c>
      <c r="S678" s="2" t="s">
        <v>3180</v>
      </c>
      <c r="T678" s="2">
        <v>0.13</v>
      </c>
      <c r="U678" s="2">
        <v>0.13</v>
      </c>
      <c r="V678" s="2">
        <v>0.13</v>
      </c>
      <c r="W678" s="2">
        <v>0.13</v>
      </c>
      <c r="X678" s="2">
        <v>0.13</v>
      </c>
      <c r="Y678" s="2">
        <v>0.13</v>
      </c>
      <c r="Z678" s="2">
        <v>0.13</v>
      </c>
      <c r="AA678" s="2">
        <v>0.13</v>
      </c>
      <c r="AB678" s="2">
        <v>0.13</v>
      </c>
      <c r="AC678" s="2">
        <v>0.13</v>
      </c>
      <c r="AD678" s="2">
        <v>0.13</v>
      </c>
      <c r="AE678" s="2">
        <v>0.13</v>
      </c>
      <c r="AF678" s="2">
        <v>0.13</v>
      </c>
      <c r="AL678" s="2">
        <f t="shared" si="430"/>
        <v>1</v>
      </c>
      <c r="AM678" s="2" t="str">
        <f t="shared" si="431"/>
        <v>WSK</v>
      </c>
      <c r="AN678" s="2" t="str">
        <f t="shared" si="432"/>
        <v>M4G325</v>
      </c>
      <c r="AO678" s="2" t="str">
        <f t="shared" si="463"/>
        <v>B</v>
      </c>
      <c r="AP678" s="2" t="str">
        <f t="shared" si="434"/>
        <v>WSK-M4G325-B</v>
      </c>
      <c r="AQ678" s="2" t="s">
        <v>1672</v>
      </c>
      <c r="AR678" s="2" t="s">
        <v>1687</v>
      </c>
      <c r="AY678" s="2" t="s">
        <v>1686</v>
      </c>
      <c r="AZ678" s="2" t="s">
        <v>1691</v>
      </c>
      <c r="BB678" s="29"/>
      <c r="BC678" s="29"/>
      <c r="BD678" s="29"/>
      <c r="BE678" s="29"/>
      <c r="BF678" s="29"/>
      <c r="BG678" s="29">
        <v>-37.729999999999997</v>
      </c>
      <c r="BH678" s="29">
        <f t="shared" si="428"/>
        <v>0</v>
      </c>
      <c r="BI678" s="29">
        <f t="shared" si="429"/>
        <v>0</v>
      </c>
      <c r="BJ678" s="29">
        <f t="shared" si="435"/>
        <v>-37.729999999999997</v>
      </c>
      <c r="BK678" s="29">
        <f>BJ678/INDEX('EX-Rate'!A:I,MATCH('TT BoM '!BL678,'EX-Rate'!B:B,0),COLUMN('EX-Rate'!E:E))</f>
        <v>-5.4482401618226382</v>
      </c>
      <c r="BL678" s="2" t="s">
        <v>2109</v>
      </c>
      <c r="BM678" s="2" t="str">
        <f t="shared" si="464"/>
        <v>LP</v>
      </c>
      <c r="BN678" s="2" t="s">
        <v>3179</v>
      </c>
      <c r="BO678" s="2" t="s">
        <v>3180</v>
      </c>
      <c r="BQ678" s="29"/>
      <c r="BR678" s="29"/>
      <c r="BS678" s="29"/>
      <c r="BT678" s="29"/>
      <c r="BU678" s="29"/>
      <c r="BV678" s="29"/>
      <c r="CC678" s="29">
        <f t="shared" si="436"/>
        <v>-0.70827122103694296</v>
      </c>
      <c r="CD678" s="29">
        <f t="shared" si="437"/>
        <v>-0.70827122103694296</v>
      </c>
      <c r="CE678" s="29">
        <f t="shared" si="438"/>
        <v>-0.70827122103694296</v>
      </c>
      <c r="CF678" s="29">
        <f t="shared" si="439"/>
        <v>-0.70827122103694296</v>
      </c>
      <c r="CG678" s="29">
        <f t="shared" si="440"/>
        <v>-0.70827122103694296</v>
      </c>
      <c r="CH678" s="29">
        <f t="shared" si="441"/>
        <v>-0.70827122103694296</v>
      </c>
      <c r="CI678" s="29">
        <f t="shared" si="442"/>
        <v>-0.70827122103694296</v>
      </c>
      <c r="CJ678" s="29">
        <f t="shared" si="443"/>
        <v>-0.70827122103694296</v>
      </c>
      <c r="CK678" s="29">
        <f t="shared" si="444"/>
        <v>-0.70827122103694296</v>
      </c>
      <c r="CL678" s="29">
        <f t="shared" si="445"/>
        <v>-0.70827122103694296</v>
      </c>
      <c r="CM678" s="29">
        <f t="shared" si="446"/>
        <v>-0.70827122103694296</v>
      </c>
      <c r="CN678" s="29">
        <f t="shared" si="447"/>
        <v>-0.70827122103694296</v>
      </c>
      <c r="CO678" s="29">
        <f t="shared" si="448"/>
        <v>-0.70827122103694296</v>
      </c>
      <c r="CQ678" s="29">
        <f t="shared" si="449"/>
        <v>-4.9048999999999996</v>
      </c>
      <c r="CR678" s="29">
        <f t="shared" si="450"/>
        <v>-4.9048999999999996</v>
      </c>
      <c r="CS678" s="29">
        <f t="shared" si="451"/>
        <v>-4.9048999999999996</v>
      </c>
      <c r="CT678" s="29">
        <f t="shared" si="452"/>
        <v>-4.9048999999999996</v>
      </c>
      <c r="CU678" s="29">
        <f t="shared" si="453"/>
        <v>-4.9048999999999996</v>
      </c>
      <c r="CV678" s="29">
        <f t="shared" si="454"/>
        <v>-4.9048999999999996</v>
      </c>
      <c r="CW678" s="29">
        <f t="shared" si="455"/>
        <v>-4.9048999999999996</v>
      </c>
      <c r="CX678" s="29">
        <f t="shared" si="456"/>
        <v>-4.9048999999999996</v>
      </c>
      <c r="CY678" s="29">
        <f t="shared" si="457"/>
        <v>-4.9048999999999996</v>
      </c>
      <c r="CZ678" s="29">
        <f t="shared" si="458"/>
        <v>-4.9048999999999996</v>
      </c>
      <c r="DA678" s="29">
        <f t="shared" si="459"/>
        <v>-4.9048999999999996</v>
      </c>
      <c r="DB678" s="29">
        <f t="shared" si="460"/>
        <v>-4.9048999999999996</v>
      </c>
      <c r="DC678" s="29">
        <f t="shared" si="461"/>
        <v>-4.9048999999999996</v>
      </c>
    </row>
    <row r="679" spans="11:107" s="2" customFormat="1">
      <c r="K679" s="17" t="s">
        <v>145</v>
      </c>
      <c r="L679" s="17" t="s">
        <v>715</v>
      </c>
      <c r="M679" s="17" t="s">
        <v>711</v>
      </c>
      <c r="N679" s="2" t="str">
        <f t="shared" si="425"/>
        <v>WSKM4G329B3</v>
      </c>
      <c r="O679" s="2" t="str">
        <f t="shared" si="465"/>
        <v>B3</v>
      </c>
      <c r="P679" s="2" t="str">
        <f t="shared" si="426"/>
        <v>WSK-M4G329-B3</v>
      </c>
      <c r="Q679" s="2" t="s">
        <v>3313</v>
      </c>
      <c r="R679" s="2" t="s">
        <v>3314</v>
      </c>
      <c r="S679" s="2" t="s">
        <v>3184</v>
      </c>
      <c r="T679" s="2">
        <v>3.0000000000000001E-3</v>
      </c>
      <c r="U679" s="2">
        <v>3.0000000000000001E-3</v>
      </c>
      <c r="V679" s="2">
        <v>3.0000000000000001E-3</v>
      </c>
      <c r="W679" s="2">
        <v>3.0000000000000001E-3</v>
      </c>
      <c r="X679" s="2">
        <v>3.0000000000000001E-3</v>
      </c>
      <c r="Y679" s="2">
        <v>3.0000000000000001E-3</v>
      </c>
      <c r="Z679" s="2">
        <v>3.0000000000000001E-3</v>
      </c>
      <c r="AA679" s="2">
        <v>3.0000000000000001E-3</v>
      </c>
      <c r="AB679" s="2">
        <v>3.0000000000000001E-3</v>
      </c>
      <c r="AC679" s="2">
        <v>3.0000000000000001E-3</v>
      </c>
      <c r="AD679" s="2">
        <v>3.0000000000000001E-3</v>
      </c>
      <c r="AE679" s="2">
        <v>3.0000000000000001E-3</v>
      </c>
      <c r="AF679" s="2">
        <v>3.0000000000000001E-3</v>
      </c>
      <c r="AL679" s="2">
        <f t="shared" si="430"/>
        <v>1</v>
      </c>
      <c r="AM679" s="2" t="str">
        <f t="shared" si="431"/>
        <v>WSK</v>
      </c>
      <c r="AN679" s="2" t="str">
        <f t="shared" si="432"/>
        <v>M4G329</v>
      </c>
      <c r="AO679" s="2" t="str">
        <f t="shared" si="463"/>
        <v>B3</v>
      </c>
      <c r="AP679" s="2" t="str">
        <f t="shared" si="434"/>
        <v>WSK-M4G329-B3</v>
      </c>
      <c r="AQ679" s="2" t="s">
        <v>1672</v>
      </c>
      <c r="AR679" s="2" t="s">
        <v>1687</v>
      </c>
      <c r="AY679" s="2" t="s">
        <v>1686</v>
      </c>
      <c r="AZ679" s="2" t="s">
        <v>1691</v>
      </c>
      <c r="BB679" s="29"/>
      <c r="BC679" s="29"/>
      <c r="BD679" s="29"/>
      <c r="BE679" s="29"/>
      <c r="BF679" s="29"/>
      <c r="BG679" s="29">
        <v>-16.600000000000001</v>
      </c>
      <c r="BH679" s="29">
        <f t="shared" si="428"/>
        <v>0</v>
      </c>
      <c r="BI679" s="29">
        <f t="shared" si="429"/>
        <v>0</v>
      </c>
      <c r="BJ679" s="29">
        <f t="shared" si="435"/>
        <v>-16.600000000000001</v>
      </c>
      <c r="BK679" s="29">
        <f>BJ679/INDEX('EX-Rate'!A:I,MATCH('TT BoM '!BL679,'EX-Rate'!B:B,0),COLUMN('EX-Rate'!E:E))</f>
        <v>-2.3970523903062766</v>
      </c>
      <c r="BL679" s="2" t="s">
        <v>2109</v>
      </c>
      <c r="BM679" s="2" t="str">
        <f t="shared" si="464"/>
        <v>LP</v>
      </c>
      <c r="BN679" s="2" t="s">
        <v>3183</v>
      </c>
      <c r="BO679" s="2" t="s">
        <v>3184</v>
      </c>
      <c r="BQ679" s="29"/>
      <c r="BR679" s="29"/>
      <c r="BS679" s="29"/>
      <c r="BT679" s="29"/>
      <c r="BU679" s="29"/>
      <c r="BV679" s="29"/>
      <c r="CC679" s="29">
        <f t="shared" si="436"/>
        <v>-7.1911571709188295E-3</v>
      </c>
      <c r="CD679" s="29">
        <f t="shared" si="437"/>
        <v>-7.1911571709188295E-3</v>
      </c>
      <c r="CE679" s="29">
        <f t="shared" si="438"/>
        <v>-7.1911571709188295E-3</v>
      </c>
      <c r="CF679" s="29">
        <f t="shared" si="439"/>
        <v>-7.1911571709188295E-3</v>
      </c>
      <c r="CG679" s="29">
        <f t="shared" si="440"/>
        <v>-7.1911571709188295E-3</v>
      </c>
      <c r="CH679" s="29">
        <f t="shared" si="441"/>
        <v>-7.1911571709188295E-3</v>
      </c>
      <c r="CI679" s="29">
        <f t="shared" si="442"/>
        <v>-7.1911571709188295E-3</v>
      </c>
      <c r="CJ679" s="29">
        <f t="shared" si="443"/>
        <v>-7.1911571709188295E-3</v>
      </c>
      <c r="CK679" s="29">
        <f t="shared" si="444"/>
        <v>-7.1911571709188295E-3</v>
      </c>
      <c r="CL679" s="29">
        <f t="shared" si="445"/>
        <v>-7.1911571709188295E-3</v>
      </c>
      <c r="CM679" s="29">
        <f t="shared" si="446"/>
        <v>-7.1911571709188295E-3</v>
      </c>
      <c r="CN679" s="29">
        <f t="shared" si="447"/>
        <v>-7.1911571709188295E-3</v>
      </c>
      <c r="CO679" s="29">
        <f t="shared" si="448"/>
        <v>-7.1911571709188295E-3</v>
      </c>
      <c r="CQ679" s="29">
        <f t="shared" si="449"/>
        <v>-4.9800000000000004E-2</v>
      </c>
      <c r="CR679" s="29">
        <f t="shared" si="450"/>
        <v>-4.9800000000000004E-2</v>
      </c>
      <c r="CS679" s="29">
        <f t="shared" si="451"/>
        <v>-4.9800000000000004E-2</v>
      </c>
      <c r="CT679" s="29">
        <f t="shared" si="452"/>
        <v>-4.9800000000000004E-2</v>
      </c>
      <c r="CU679" s="29">
        <f t="shared" si="453"/>
        <v>-4.9800000000000004E-2</v>
      </c>
      <c r="CV679" s="29">
        <f t="shared" si="454"/>
        <v>-4.9800000000000004E-2</v>
      </c>
      <c r="CW679" s="29">
        <f t="shared" si="455"/>
        <v>-4.9800000000000004E-2</v>
      </c>
      <c r="CX679" s="29">
        <f t="shared" si="456"/>
        <v>-4.9800000000000004E-2</v>
      </c>
      <c r="CY679" s="29">
        <f t="shared" si="457"/>
        <v>-4.9800000000000004E-2</v>
      </c>
      <c r="CZ679" s="29">
        <f t="shared" si="458"/>
        <v>-4.9800000000000004E-2</v>
      </c>
      <c r="DA679" s="29">
        <f t="shared" si="459"/>
        <v>-4.9800000000000004E-2</v>
      </c>
      <c r="DB679" s="29">
        <f t="shared" si="460"/>
        <v>-4.9800000000000004E-2</v>
      </c>
      <c r="DC679" s="29">
        <f t="shared" si="461"/>
        <v>-4.9800000000000004E-2</v>
      </c>
    </row>
    <row r="680" spans="11:107" s="2" customFormat="1">
      <c r="K680" s="17" t="s">
        <v>145</v>
      </c>
      <c r="L680" s="17" t="s">
        <v>716</v>
      </c>
      <c r="M680" s="17" t="s">
        <v>152</v>
      </c>
      <c r="N680" s="2" t="str">
        <f t="shared" si="425"/>
        <v>WSKM4G334A3</v>
      </c>
      <c r="O680" s="2" t="str">
        <f t="shared" si="465"/>
        <v>A3</v>
      </c>
      <c r="P680" s="2" t="str">
        <f t="shared" si="426"/>
        <v>WSK-M4G334-A3</v>
      </c>
      <c r="Q680" s="2" t="s">
        <v>3313</v>
      </c>
      <c r="R680" s="2" t="s">
        <v>3314</v>
      </c>
      <c r="S680" s="2" t="s">
        <v>3184</v>
      </c>
      <c r="T680" s="2">
        <v>4.0999999999999996</v>
      </c>
      <c r="U680" s="2">
        <v>4.0999999999999996</v>
      </c>
      <c r="V680" s="2">
        <v>4.0999999999999996</v>
      </c>
      <c r="W680" s="2">
        <v>4.0999999999999996</v>
      </c>
      <c r="X680" s="2">
        <v>4.0999999999999996</v>
      </c>
      <c r="Y680" s="2">
        <v>4.0999999999999996</v>
      </c>
      <c r="Z680" s="2">
        <v>4.0999999999999996</v>
      </c>
      <c r="AA680" s="2">
        <v>4.0999999999999996</v>
      </c>
      <c r="AB680" s="2">
        <v>4.0999999999999996</v>
      </c>
      <c r="AC680" s="2">
        <v>4.0999999999999996</v>
      </c>
      <c r="AD680" s="2">
        <v>4.0999999999999996</v>
      </c>
      <c r="AE680" s="2">
        <v>4.0999999999999996</v>
      </c>
      <c r="AF680" s="2">
        <v>4.0999999999999996</v>
      </c>
      <c r="AL680" s="2">
        <f t="shared" si="430"/>
        <v>1</v>
      </c>
      <c r="AM680" s="2" t="str">
        <f t="shared" si="431"/>
        <v>WSK</v>
      </c>
      <c r="AN680" s="2" t="str">
        <f t="shared" si="432"/>
        <v>M4G334</v>
      </c>
      <c r="AO680" s="2" t="str">
        <f t="shared" si="463"/>
        <v>A3</v>
      </c>
      <c r="AP680" s="2" t="str">
        <f t="shared" si="434"/>
        <v>WSK-M4G334-A3</v>
      </c>
      <c r="AQ680" s="2" t="s">
        <v>1672</v>
      </c>
      <c r="AR680" s="2" t="s">
        <v>1687</v>
      </c>
      <c r="AY680" s="2" t="s">
        <v>1686</v>
      </c>
      <c r="AZ680" s="2" t="s">
        <v>1691</v>
      </c>
      <c r="BB680" s="29"/>
      <c r="BC680" s="29"/>
      <c r="BD680" s="29"/>
      <c r="BE680" s="29"/>
      <c r="BF680" s="29"/>
      <c r="BG680" s="29">
        <v>-11.68</v>
      </c>
      <c r="BH680" s="29">
        <f t="shared" si="428"/>
        <v>0</v>
      </c>
      <c r="BI680" s="29">
        <f t="shared" si="429"/>
        <v>0</v>
      </c>
      <c r="BJ680" s="29">
        <f t="shared" si="435"/>
        <v>-11.68</v>
      </c>
      <c r="BK680" s="29">
        <f>BJ680/INDEX('EX-Rate'!A:I,MATCH('TT BoM '!BL680,'EX-Rate'!B:B,0),COLUMN('EX-Rate'!E:E))</f>
        <v>-1.6866007179986329</v>
      </c>
      <c r="BL680" s="2" t="s">
        <v>2109</v>
      </c>
      <c r="BM680" s="2" t="str">
        <f t="shared" si="464"/>
        <v>LP</v>
      </c>
      <c r="BN680" s="2" t="s">
        <v>3183</v>
      </c>
      <c r="BO680" s="2" t="s">
        <v>3184</v>
      </c>
      <c r="BQ680" s="29"/>
      <c r="BR680" s="29"/>
      <c r="BS680" s="29"/>
      <c r="BT680" s="29"/>
      <c r="BU680" s="29"/>
      <c r="BV680" s="29"/>
      <c r="CC680" s="29">
        <f t="shared" si="436"/>
        <v>-6.9150629437943945</v>
      </c>
      <c r="CD680" s="29">
        <f t="shared" si="437"/>
        <v>-6.9150629437943945</v>
      </c>
      <c r="CE680" s="29">
        <f t="shared" si="438"/>
        <v>-6.9150629437943945</v>
      </c>
      <c r="CF680" s="29">
        <f t="shared" si="439"/>
        <v>-6.9150629437943945</v>
      </c>
      <c r="CG680" s="29">
        <f t="shared" si="440"/>
        <v>-6.9150629437943945</v>
      </c>
      <c r="CH680" s="29">
        <f t="shared" si="441"/>
        <v>-6.9150629437943945</v>
      </c>
      <c r="CI680" s="29">
        <f t="shared" si="442"/>
        <v>-6.9150629437943945</v>
      </c>
      <c r="CJ680" s="29">
        <f t="shared" si="443"/>
        <v>-6.9150629437943945</v>
      </c>
      <c r="CK680" s="29">
        <f t="shared" si="444"/>
        <v>-6.9150629437943945</v>
      </c>
      <c r="CL680" s="29">
        <f t="shared" si="445"/>
        <v>-6.9150629437943945</v>
      </c>
      <c r="CM680" s="29">
        <f t="shared" si="446"/>
        <v>-6.9150629437943945</v>
      </c>
      <c r="CN680" s="29">
        <f t="shared" si="447"/>
        <v>-6.9150629437943945</v>
      </c>
      <c r="CO680" s="29">
        <f t="shared" si="448"/>
        <v>-6.9150629437943945</v>
      </c>
      <c r="CQ680" s="29">
        <f t="shared" si="449"/>
        <v>-47.887999999999998</v>
      </c>
      <c r="CR680" s="29">
        <f t="shared" si="450"/>
        <v>-47.887999999999998</v>
      </c>
      <c r="CS680" s="29">
        <f t="shared" si="451"/>
        <v>-47.887999999999998</v>
      </c>
      <c r="CT680" s="29">
        <f t="shared" si="452"/>
        <v>-47.887999999999998</v>
      </c>
      <c r="CU680" s="29">
        <f t="shared" si="453"/>
        <v>-47.887999999999998</v>
      </c>
      <c r="CV680" s="29">
        <f t="shared" si="454"/>
        <v>-47.887999999999998</v>
      </c>
      <c r="CW680" s="29">
        <f t="shared" si="455"/>
        <v>-47.887999999999998</v>
      </c>
      <c r="CX680" s="29">
        <f t="shared" si="456"/>
        <v>-47.887999999999998</v>
      </c>
      <c r="CY680" s="29">
        <f t="shared" si="457"/>
        <v>-47.887999999999998</v>
      </c>
      <c r="CZ680" s="29">
        <f t="shared" si="458"/>
        <v>-47.887999999999998</v>
      </c>
      <c r="DA680" s="29">
        <f t="shared" si="459"/>
        <v>-47.887999999999998</v>
      </c>
      <c r="DB680" s="29">
        <f t="shared" si="460"/>
        <v>-47.887999999999998</v>
      </c>
      <c r="DC680" s="29">
        <f t="shared" si="461"/>
        <v>-47.887999999999998</v>
      </c>
    </row>
    <row r="681" spans="11:107" s="2" customFormat="1">
      <c r="K681" s="17" t="s">
        <v>693</v>
      </c>
      <c r="L681" s="17" t="s">
        <v>717</v>
      </c>
      <c r="M681" s="17" t="s">
        <v>20</v>
      </c>
      <c r="N681" s="2" t="str">
        <f t="shared" si="425"/>
        <v>WSBM4G348AA</v>
      </c>
      <c r="O681" s="2" t="str">
        <f t="shared" si="465"/>
        <v>AA</v>
      </c>
      <c r="P681" s="2" t="str">
        <f t="shared" si="426"/>
        <v>WSB-M4G348-AA</v>
      </c>
      <c r="Q681" s="2" t="s">
        <v>3313</v>
      </c>
      <c r="R681" s="2" t="s">
        <v>3314</v>
      </c>
      <c r="S681" s="2" t="s">
        <v>3180</v>
      </c>
      <c r="T681" s="2">
        <v>0.1</v>
      </c>
      <c r="U681" s="2">
        <v>0.1</v>
      </c>
      <c r="V681" s="2">
        <v>0.1</v>
      </c>
      <c r="W681" s="2">
        <v>0.1</v>
      </c>
      <c r="X681" s="2">
        <v>0.1</v>
      </c>
      <c r="Y681" s="2">
        <v>0.1</v>
      </c>
      <c r="Z681" s="2">
        <v>0.1</v>
      </c>
      <c r="AA681" s="2">
        <v>0.1</v>
      </c>
      <c r="AB681" s="2">
        <v>0.1</v>
      </c>
      <c r="AC681" s="2">
        <v>0.1</v>
      </c>
      <c r="AD681" s="2">
        <v>0.1</v>
      </c>
      <c r="AE681" s="2">
        <v>0.1</v>
      </c>
      <c r="AF681" s="2">
        <v>0.1</v>
      </c>
      <c r="AL681" s="2">
        <f t="shared" si="430"/>
        <v>1</v>
      </c>
      <c r="AM681" s="2" t="str">
        <f t="shared" si="431"/>
        <v>WSB</v>
      </c>
      <c r="AN681" s="2" t="str">
        <f t="shared" si="432"/>
        <v>M4G348</v>
      </c>
      <c r="AO681" s="2" t="str">
        <f t="shared" si="463"/>
        <v>AA</v>
      </c>
      <c r="AP681" s="2" t="str">
        <f t="shared" si="434"/>
        <v>WSB-M4G348-AA</v>
      </c>
      <c r="AQ681" s="2" t="s">
        <v>1672</v>
      </c>
      <c r="AR681" s="2" t="s">
        <v>1687</v>
      </c>
      <c r="AY681" s="2" t="s">
        <v>1686</v>
      </c>
      <c r="AZ681" s="2" t="s">
        <v>1691</v>
      </c>
      <c r="BB681" s="29"/>
      <c r="BC681" s="29"/>
      <c r="BD681" s="29"/>
      <c r="BE681" s="29"/>
      <c r="BF681" s="29"/>
      <c r="BG681" s="29">
        <v>-31.63</v>
      </c>
      <c r="BH681" s="29">
        <f t="shared" si="428"/>
        <v>0</v>
      </c>
      <c r="BI681" s="29">
        <f t="shared" si="429"/>
        <v>0</v>
      </c>
      <c r="BJ681" s="29">
        <f t="shared" si="435"/>
        <v>-31.63</v>
      </c>
      <c r="BK681" s="29">
        <f>BJ681/INDEX('EX-Rate'!A:I,MATCH('TT BoM '!BL681,'EX-Rate'!B:B,0),COLUMN('EX-Rate'!E:E))</f>
        <v>-4.5673956087582841</v>
      </c>
      <c r="BL681" s="2" t="s">
        <v>2109</v>
      </c>
      <c r="BM681" s="2" t="str">
        <f t="shared" si="464"/>
        <v>LP</v>
      </c>
      <c r="BN681" s="2" t="s">
        <v>3179</v>
      </c>
      <c r="BO681" s="2" t="s">
        <v>3180</v>
      </c>
      <c r="BQ681" s="29"/>
      <c r="BR681" s="29"/>
      <c r="BS681" s="29"/>
      <c r="BT681" s="29"/>
      <c r="BU681" s="29"/>
      <c r="BV681" s="29"/>
      <c r="CC681" s="29">
        <f t="shared" si="436"/>
        <v>-0.45673956087582845</v>
      </c>
      <c r="CD681" s="29">
        <f t="shared" si="437"/>
        <v>-0.45673956087582845</v>
      </c>
      <c r="CE681" s="29">
        <f t="shared" si="438"/>
        <v>-0.45673956087582845</v>
      </c>
      <c r="CF681" s="29">
        <f t="shared" si="439"/>
        <v>-0.45673956087582845</v>
      </c>
      <c r="CG681" s="29">
        <f t="shared" si="440"/>
        <v>-0.45673956087582845</v>
      </c>
      <c r="CH681" s="29">
        <f t="shared" si="441"/>
        <v>-0.45673956087582845</v>
      </c>
      <c r="CI681" s="29">
        <f t="shared" si="442"/>
        <v>-0.45673956087582845</v>
      </c>
      <c r="CJ681" s="29">
        <f t="shared" si="443"/>
        <v>-0.45673956087582845</v>
      </c>
      <c r="CK681" s="29">
        <f t="shared" si="444"/>
        <v>-0.45673956087582845</v>
      </c>
      <c r="CL681" s="29">
        <f t="shared" si="445"/>
        <v>-0.45673956087582845</v>
      </c>
      <c r="CM681" s="29">
        <f t="shared" si="446"/>
        <v>-0.45673956087582845</v>
      </c>
      <c r="CN681" s="29">
        <f t="shared" si="447"/>
        <v>-0.45673956087582845</v>
      </c>
      <c r="CO681" s="29">
        <f t="shared" si="448"/>
        <v>-0.45673956087582845</v>
      </c>
      <c r="CQ681" s="29">
        <f t="shared" si="449"/>
        <v>-3.1630000000000003</v>
      </c>
      <c r="CR681" s="29">
        <f t="shared" si="450"/>
        <v>-3.1630000000000003</v>
      </c>
      <c r="CS681" s="29">
        <f t="shared" si="451"/>
        <v>-3.1630000000000003</v>
      </c>
      <c r="CT681" s="29">
        <f t="shared" si="452"/>
        <v>-3.1630000000000003</v>
      </c>
      <c r="CU681" s="29">
        <f t="shared" si="453"/>
        <v>-3.1630000000000003</v>
      </c>
      <c r="CV681" s="29">
        <f t="shared" si="454"/>
        <v>-3.1630000000000003</v>
      </c>
      <c r="CW681" s="29">
        <f t="shared" si="455"/>
        <v>-3.1630000000000003</v>
      </c>
      <c r="CX681" s="29">
        <f t="shared" si="456"/>
        <v>-3.1630000000000003</v>
      </c>
      <c r="CY681" s="29">
        <f t="shared" si="457"/>
        <v>-3.1630000000000003</v>
      </c>
      <c r="CZ681" s="29">
        <f t="shared" si="458"/>
        <v>-3.1630000000000003</v>
      </c>
      <c r="DA681" s="29">
        <f t="shared" si="459"/>
        <v>-3.1630000000000003</v>
      </c>
      <c r="DB681" s="29">
        <f t="shared" si="460"/>
        <v>-3.1630000000000003</v>
      </c>
      <c r="DC681" s="29">
        <f t="shared" si="461"/>
        <v>-3.1630000000000003</v>
      </c>
    </row>
    <row r="682" spans="11:107" s="2" customFormat="1">
      <c r="K682" s="17" t="s">
        <v>148</v>
      </c>
      <c r="L682" s="17" t="s">
        <v>718</v>
      </c>
      <c r="M682" s="17" t="s">
        <v>719</v>
      </c>
      <c r="N682" s="2" t="str">
        <f t="shared" si="425"/>
        <v>WSSM5B280C5</v>
      </c>
      <c r="O682" s="2" t="str">
        <f t="shared" si="465"/>
        <v>C5</v>
      </c>
      <c r="P682" s="2" t="str">
        <f t="shared" si="426"/>
        <v>WSS-M5B280-C5</v>
      </c>
      <c r="Q682" s="2" t="s">
        <v>3313</v>
      </c>
      <c r="R682" s="2" t="s">
        <v>3315</v>
      </c>
      <c r="S682" s="2" t="s">
        <v>3180</v>
      </c>
      <c r="T682" s="2">
        <v>7.0000000000000001E-3</v>
      </c>
      <c r="U682" s="2">
        <v>7.0000000000000001E-3</v>
      </c>
      <c r="V682" s="2">
        <v>7.0000000000000001E-3</v>
      </c>
      <c r="W682" s="2">
        <v>7.0000000000000001E-3</v>
      </c>
      <c r="X682" s="2">
        <v>7.0000000000000001E-3</v>
      </c>
      <c r="Y682" s="2">
        <v>7.0000000000000001E-3</v>
      </c>
      <c r="Z682" s="2">
        <v>7.0000000000000001E-3</v>
      </c>
      <c r="AA682" s="2">
        <v>7.0000000000000001E-3</v>
      </c>
      <c r="AB682" s="2">
        <v>7.0000000000000001E-3</v>
      </c>
      <c r="AC682" s="2">
        <v>7.0000000000000001E-3</v>
      </c>
      <c r="AD682" s="2">
        <v>7.0000000000000001E-3</v>
      </c>
      <c r="AE682" s="2">
        <v>7.0000000000000001E-3</v>
      </c>
      <c r="AF682" s="2">
        <v>7.0000000000000001E-3</v>
      </c>
      <c r="AL682" s="2">
        <f t="shared" si="430"/>
        <v>1</v>
      </c>
      <c r="AM682" s="2" t="str">
        <f t="shared" si="431"/>
        <v>WSS</v>
      </c>
      <c r="AN682" s="2" t="str">
        <f t="shared" si="432"/>
        <v>M5B280</v>
      </c>
      <c r="AO682" s="2" t="str">
        <f t="shared" si="463"/>
        <v>C5</v>
      </c>
      <c r="AP682" s="2" t="str">
        <f t="shared" si="434"/>
        <v>WSS-M5B280-C5</v>
      </c>
      <c r="AQ682" s="2" t="s">
        <v>1672</v>
      </c>
      <c r="AR682" s="2" t="s">
        <v>1687</v>
      </c>
      <c r="AY682" s="2" t="s">
        <v>1686</v>
      </c>
      <c r="AZ682" s="2" t="s">
        <v>1691</v>
      </c>
      <c r="BB682" s="29"/>
      <c r="BC682" s="29"/>
      <c r="BD682" s="29"/>
      <c r="BE682" s="29"/>
      <c r="BF682" s="29"/>
      <c r="BG682" s="29">
        <v>-122.1</v>
      </c>
      <c r="BH682" s="29">
        <f t="shared" si="428"/>
        <v>0</v>
      </c>
      <c r="BI682" s="29">
        <f t="shared" si="429"/>
        <v>0</v>
      </c>
      <c r="BJ682" s="29">
        <f t="shared" si="435"/>
        <v>-122.1</v>
      </c>
      <c r="BK682" s="29">
        <f>BJ682/INDEX('EX-Rate'!A:I,MATCH('TT BoM '!BL682,'EX-Rate'!B:B,0),COLUMN('EX-Rate'!E:E))</f>
        <v>-17.631331135927489</v>
      </c>
      <c r="BL682" s="2" t="s">
        <v>2109</v>
      </c>
      <c r="BM682" s="2" t="str">
        <f t="shared" si="464"/>
        <v>LP</v>
      </c>
      <c r="BN682" s="2" t="s">
        <v>3179</v>
      </c>
      <c r="BO682" s="2" t="s">
        <v>3180</v>
      </c>
      <c r="BQ682" s="29"/>
      <c r="BR682" s="29"/>
      <c r="BS682" s="29"/>
      <c r="BT682" s="29"/>
      <c r="BU682" s="29"/>
      <c r="BV682" s="29"/>
      <c r="CC682" s="29">
        <f t="shared" si="436"/>
        <v>-0.12341931795149243</v>
      </c>
      <c r="CD682" s="29">
        <f t="shared" si="437"/>
        <v>-0.12341931795149243</v>
      </c>
      <c r="CE682" s="29">
        <f t="shared" si="438"/>
        <v>-0.12341931795149243</v>
      </c>
      <c r="CF682" s="29">
        <f t="shared" si="439"/>
        <v>-0.12341931795149243</v>
      </c>
      <c r="CG682" s="29">
        <f t="shared" si="440"/>
        <v>-0.12341931795149243</v>
      </c>
      <c r="CH682" s="29">
        <f t="shared" si="441"/>
        <v>-0.12341931795149243</v>
      </c>
      <c r="CI682" s="29">
        <f t="shared" si="442"/>
        <v>-0.12341931795149243</v>
      </c>
      <c r="CJ682" s="29">
        <f t="shared" si="443"/>
        <v>-0.12341931795149243</v>
      </c>
      <c r="CK682" s="29">
        <f t="shared" si="444"/>
        <v>-0.12341931795149243</v>
      </c>
      <c r="CL682" s="29">
        <f t="shared" si="445"/>
        <v>-0.12341931795149243</v>
      </c>
      <c r="CM682" s="29">
        <f t="shared" si="446"/>
        <v>-0.12341931795149243</v>
      </c>
      <c r="CN682" s="29">
        <f t="shared" si="447"/>
        <v>-0.12341931795149243</v>
      </c>
      <c r="CO682" s="29">
        <f t="shared" si="448"/>
        <v>-0.12341931795149243</v>
      </c>
      <c r="CQ682" s="29">
        <f t="shared" si="449"/>
        <v>-0.85470000000000002</v>
      </c>
      <c r="CR682" s="29">
        <f t="shared" si="450"/>
        <v>-0.85470000000000002</v>
      </c>
      <c r="CS682" s="29">
        <f t="shared" si="451"/>
        <v>-0.85470000000000002</v>
      </c>
      <c r="CT682" s="29">
        <f t="shared" si="452"/>
        <v>-0.85470000000000002</v>
      </c>
      <c r="CU682" s="29">
        <f t="shared" si="453"/>
        <v>-0.85470000000000002</v>
      </c>
      <c r="CV682" s="29">
        <f t="shared" si="454"/>
        <v>-0.85470000000000002</v>
      </c>
      <c r="CW682" s="29">
        <f t="shared" si="455"/>
        <v>-0.85470000000000002</v>
      </c>
      <c r="CX682" s="29">
        <f t="shared" si="456"/>
        <v>-0.85470000000000002</v>
      </c>
      <c r="CY682" s="29">
        <f t="shared" si="457"/>
        <v>-0.85470000000000002</v>
      </c>
      <c r="CZ682" s="29">
        <f t="shared" si="458"/>
        <v>-0.85470000000000002</v>
      </c>
      <c r="DA682" s="29">
        <f t="shared" si="459"/>
        <v>-0.85470000000000002</v>
      </c>
      <c r="DB682" s="29">
        <f t="shared" si="460"/>
        <v>-0.85470000000000002</v>
      </c>
      <c r="DC682" s="29">
        <f t="shared" si="461"/>
        <v>-0.85470000000000002</v>
      </c>
    </row>
    <row r="683" spans="11:107" s="2" customFormat="1">
      <c r="K683" s="17" t="s">
        <v>148</v>
      </c>
      <c r="L683" s="17" t="s">
        <v>720</v>
      </c>
      <c r="M683" s="17" t="s">
        <v>698</v>
      </c>
      <c r="N683" s="2" t="str">
        <f t="shared" si="425"/>
        <v>WSSM97B44D2</v>
      </c>
      <c r="O683" s="2" t="str">
        <f t="shared" si="465"/>
        <v>D2</v>
      </c>
      <c r="P683" s="2" t="str">
        <f t="shared" si="426"/>
        <v>WSS-M97B44-D2</v>
      </c>
      <c r="Q683" s="2" t="s">
        <v>3313</v>
      </c>
      <c r="R683" s="2" t="s">
        <v>3314</v>
      </c>
      <c r="S683" s="2" t="s">
        <v>3186</v>
      </c>
      <c r="T683" s="2">
        <v>6.6</v>
      </c>
      <c r="U683" s="2">
        <v>6.6</v>
      </c>
      <c r="V683" s="2">
        <v>6.6</v>
      </c>
      <c r="W683" s="2">
        <v>6.6</v>
      </c>
      <c r="X683" s="2">
        <v>8.1999999999999993</v>
      </c>
      <c r="Y683" s="2">
        <v>8.1999999999999993</v>
      </c>
      <c r="Z683" s="2">
        <v>6.6</v>
      </c>
      <c r="AA683" s="2">
        <v>8.1999999999999993</v>
      </c>
      <c r="AB683" s="2">
        <v>6.6</v>
      </c>
      <c r="AC683" s="2">
        <v>6.6</v>
      </c>
      <c r="AD683" s="2">
        <v>6.6</v>
      </c>
      <c r="AE683" s="2">
        <v>6.6</v>
      </c>
      <c r="AF683" s="2">
        <v>6.6</v>
      </c>
      <c r="AL683" s="2">
        <f t="shared" si="430"/>
        <v>1</v>
      </c>
      <c r="AM683" s="2" t="str">
        <f t="shared" si="431"/>
        <v>WSS</v>
      </c>
      <c r="AN683" s="2" t="str">
        <f t="shared" si="432"/>
        <v>M97B44</v>
      </c>
      <c r="AO683" s="2" t="str">
        <f t="shared" si="463"/>
        <v>D2</v>
      </c>
      <c r="AP683" s="2" t="str">
        <f t="shared" si="434"/>
        <v>WSS-M97B44-D2</v>
      </c>
      <c r="AQ683" s="2" t="s">
        <v>1672</v>
      </c>
      <c r="AR683" s="2" t="s">
        <v>1687</v>
      </c>
      <c r="AY683" s="2" t="s">
        <v>1686</v>
      </c>
      <c r="AZ683" s="2" t="s">
        <v>1691</v>
      </c>
      <c r="BB683" s="29"/>
      <c r="BC683" s="29"/>
      <c r="BD683" s="29"/>
      <c r="BE683" s="29"/>
      <c r="BF683" s="29"/>
      <c r="BG683" s="29">
        <v>-6.97</v>
      </c>
      <c r="BH683" s="29">
        <f t="shared" si="428"/>
        <v>0</v>
      </c>
      <c r="BI683" s="29">
        <f t="shared" si="429"/>
        <v>0</v>
      </c>
      <c r="BJ683" s="29">
        <f t="shared" si="435"/>
        <v>-6.97</v>
      </c>
      <c r="BK683" s="29">
        <f>BJ683/INDEX('EX-Rate'!A:I,MATCH('TT BoM '!BL683,'EX-Rate'!B:B,0),COLUMN('EX-Rate'!E:E))</f>
        <v>-1.0064732024358281</v>
      </c>
      <c r="BL683" s="2" t="s">
        <v>2109</v>
      </c>
      <c r="BM683" s="2" t="str">
        <f t="shared" si="464"/>
        <v>LP</v>
      </c>
      <c r="BN683" s="2" t="s">
        <v>3185</v>
      </c>
      <c r="BO683" s="2" t="s">
        <v>3186</v>
      </c>
      <c r="BQ683" s="29"/>
      <c r="BR683" s="29"/>
      <c r="BS683" s="29"/>
      <c r="BT683" s="29"/>
      <c r="BU683" s="29"/>
      <c r="BV683" s="29"/>
      <c r="CC683" s="29">
        <f t="shared" si="436"/>
        <v>-6.6427231360764649</v>
      </c>
      <c r="CD683" s="29">
        <f t="shared" si="437"/>
        <v>-6.6427231360764649</v>
      </c>
      <c r="CE683" s="29">
        <f t="shared" si="438"/>
        <v>-6.6427231360764649</v>
      </c>
      <c r="CF683" s="29">
        <f t="shared" si="439"/>
        <v>-6.6427231360764649</v>
      </c>
      <c r="CG683" s="29">
        <f t="shared" si="440"/>
        <v>-8.2530802599737889</v>
      </c>
      <c r="CH683" s="29">
        <f t="shared" si="441"/>
        <v>-8.2530802599737889</v>
      </c>
      <c r="CI683" s="29">
        <f t="shared" si="442"/>
        <v>-6.6427231360764649</v>
      </c>
      <c r="CJ683" s="29">
        <f t="shared" si="443"/>
        <v>-8.2530802599737889</v>
      </c>
      <c r="CK683" s="29">
        <f t="shared" si="444"/>
        <v>-6.6427231360764649</v>
      </c>
      <c r="CL683" s="29">
        <f t="shared" si="445"/>
        <v>-6.6427231360764649</v>
      </c>
      <c r="CM683" s="29">
        <f t="shared" si="446"/>
        <v>-6.6427231360764649</v>
      </c>
      <c r="CN683" s="29">
        <f t="shared" si="447"/>
        <v>-6.6427231360764649</v>
      </c>
      <c r="CO683" s="29">
        <f t="shared" si="448"/>
        <v>-6.6427231360764649</v>
      </c>
      <c r="CQ683" s="29">
        <f t="shared" si="449"/>
        <v>-46.001999999999995</v>
      </c>
      <c r="CR683" s="29">
        <f t="shared" si="450"/>
        <v>-46.001999999999995</v>
      </c>
      <c r="CS683" s="29">
        <f t="shared" si="451"/>
        <v>-46.001999999999995</v>
      </c>
      <c r="CT683" s="29">
        <f t="shared" si="452"/>
        <v>-46.001999999999995</v>
      </c>
      <c r="CU683" s="29">
        <f t="shared" si="453"/>
        <v>-57.153999999999996</v>
      </c>
      <c r="CV683" s="29">
        <f t="shared" si="454"/>
        <v>-57.153999999999996</v>
      </c>
      <c r="CW683" s="29">
        <f t="shared" si="455"/>
        <v>-46.001999999999995</v>
      </c>
      <c r="CX683" s="29">
        <f t="shared" si="456"/>
        <v>-57.153999999999996</v>
      </c>
      <c r="CY683" s="29">
        <f t="shared" si="457"/>
        <v>-46.001999999999995</v>
      </c>
      <c r="CZ683" s="29">
        <f t="shared" si="458"/>
        <v>-46.001999999999995</v>
      </c>
      <c r="DA683" s="29">
        <f t="shared" si="459"/>
        <v>-46.001999999999995</v>
      </c>
      <c r="DB683" s="29">
        <f t="shared" si="460"/>
        <v>-46.001999999999995</v>
      </c>
      <c r="DC683" s="29">
        <f t="shared" si="461"/>
        <v>-46.001999999999995</v>
      </c>
    </row>
    <row r="684" spans="11:107" s="2" customFormat="1">
      <c r="K684" s="17" t="s">
        <v>18</v>
      </c>
      <c r="L684" s="17" t="s">
        <v>721</v>
      </c>
      <c r="M684" s="17" t="s">
        <v>20</v>
      </c>
      <c r="N684" s="2" t="str">
        <f t="shared" si="425"/>
        <v>ED8BR01610AA</v>
      </c>
      <c r="O684" s="2" t="str">
        <f t="shared" si="465"/>
        <v>AA</v>
      </c>
      <c r="P684" s="2" t="str">
        <f t="shared" si="426"/>
        <v>ED8B-R01610-AA</v>
      </c>
      <c r="Q684" s="2" t="s">
        <v>3307</v>
      </c>
      <c r="R684" s="2" t="s">
        <v>3306</v>
      </c>
      <c r="S684" s="2" t="s">
        <v>2621</v>
      </c>
      <c r="T684" s="2">
        <v>1</v>
      </c>
      <c r="U684" s="2">
        <v>1</v>
      </c>
      <c r="V684" s="2">
        <v>1</v>
      </c>
      <c r="W684" s="2">
        <v>1</v>
      </c>
      <c r="X684" s="2">
        <v>1</v>
      </c>
      <c r="Y684" s="2">
        <v>1</v>
      </c>
      <c r="Z684" s="2">
        <v>1</v>
      </c>
      <c r="AA684" s="2">
        <v>1</v>
      </c>
      <c r="AB684" s="2">
        <v>1</v>
      </c>
      <c r="AC684" s="2">
        <v>1</v>
      </c>
      <c r="AD684" s="2">
        <v>1</v>
      </c>
      <c r="AE684" s="2">
        <v>1</v>
      </c>
      <c r="AF684" s="2">
        <v>1</v>
      </c>
      <c r="AL684" s="2">
        <f t="shared" si="430"/>
        <v>1</v>
      </c>
      <c r="AM684" s="2" t="str">
        <f t="shared" si="431"/>
        <v>ED8B</v>
      </c>
      <c r="AN684" s="2" t="str">
        <f t="shared" si="432"/>
        <v>R01610</v>
      </c>
      <c r="AO684" s="2" t="str">
        <f t="shared" si="463"/>
        <v>AA</v>
      </c>
      <c r="AP684" s="2" t="str">
        <f t="shared" si="434"/>
        <v>ED8B-R01610-AA</v>
      </c>
      <c r="AQ684" s="2" t="s">
        <v>1672</v>
      </c>
      <c r="AR684" s="2" t="s">
        <v>1687</v>
      </c>
      <c r="AU684" s="2" t="s">
        <v>2619</v>
      </c>
      <c r="AV684" s="2" t="s">
        <v>2620</v>
      </c>
      <c r="AW684" s="2" t="s">
        <v>3603</v>
      </c>
      <c r="AY684" s="2" t="s">
        <v>1686</v>
      </c>
      <c r="AZ684" s="2" t="s">
        <v>2124</v>
      </c>
      <c r="BA684" s="2" t="s">
        <v>2115</v>
      </c>
      <c r="BB684" s="29"/>
      <c r="BC684" s="29"/>
      <c r="BD684" s="29"/>
      <c r="BE684" s="29"/>
      <c r="BF684" s="29"/>
      <c r="BG684" s="29">
        <v>-85.4</v>
      </c>
      <c r="BH684" s="29">
        <f t="shared" si="428"/>
        <v>0</v>
      </c>
      <c r="BI684" s="29">
        <f t="shared" si="429"/>
        <v>0</v>
      </c>
      <c r="BJ684" s="29">
        <f t="shared" si="435"/>
        <v>-85.4</v>
      </c>
      <c r="BK684" s="29">
        <f>BJ684/INDEX('EX-Rate'!A:I,MATCH('TT BoM '!BL684,'EX-Rate'!B:B,0),COLUMN('EX-Rate'!E:E))</f>
        <v>-12.331823742900964</v>
      </c>
      <c r="BL684" s="2" t="s">
        <v>2109</v>
      </c>
      <c r="BM684" s="2" t="str">
        <f t="shared" si="464"/>
        <v>LP</v>
      </c>
      <c r="BN684" s="2" t="s">
        <v>3100</v>
      </c>
      <c r="BO684" s="2" t="s">
        <v>3101</v>
      </c>
      <c r="BQ684" s="29"/>
      <c r="BR684" s="29"/>
      <c r="BS684" s="29"/>
      <c r="BT684" s="29"/>
      <c r="BU684" s="29"/>
      <c r="BV684" s="29"/>
      <c r="CC684" s="29">
        <f t="shared" si="436"/>
        <v>-12.331823742900964</v>
      </c>
      <c r="CD684" s="29">
        <f t="shared" si="437"/>
        <v>-12.331823742900964</v>
      </c>
      <c r="CE684" s="29">
        <f t="shared" si="438"/>
        <v>-12.331823742900964</v>
      </c>
      <c r="CF684" s="29">
        <f t="shared" si="439"/>
        <v>-12.331823742900964</v>
      </c>
      <c r="CG684" s="29">
        <f t="shared" si="440"/>
        <v>-12.331823742900964</v>
      </c>
      <c r="CH684" s="29">
        <f t="shared" si="441"/>
        <v>-12.331823742900964</v>
      </c>
      <c r="CI684" s="29">
        <f t="shared" si="442"/>
        <v>-12.331823742900964</v>
      </c>
      <c r="CJ684" s="29">
        <f t="shared" si="443"/>
        <v>-12.331823742900964</v>
      </c>
      <c r="CK684" s="29">
        <f t="shared" si="444"/>
        <v>-12.331823742900964</v>
      </c>
      <c r="CL684" s="29">
        <f t="shared" si="445"/>
        <v>-12.331823742900964</v>
      </c>
      <c r="CM684" s="29">
        <f t="shared" si="446"/>
        <v>-12.331823742900964</v>
      </c>
      <c r="CN684" s="29">
        <f t="shared" si="447"/>
        <v>-12.331823742900964</v>
      </c>
      <c r="CO684" s="29">
        <f t="shared" si="448"/>
        <v>-12.331823742900964</v>
      </c>
      <c r="CQ684" s="29">
        <f t="shared" si="449"/>
        <v>-85.4</v>
      </c>
      <c r="CR684" s="29">
        <f t="shared" si="450"/>
        <v>-85.4</v>
      </c>
      <c r="CS684" s="29">
        <f t="shared" si="451"/>
        <v>-85.4</v>
      </c>
      <c r="CT684" s="29">
        <f t="shared" si="452"/>
        <v>-85.4</v>
      </c>
      <c r="CU684" s="29">
        <f t="shared" si="453"/>
        <v>-85.4</v>
      </c>
      <c r="CV684" s="29">
        <f t="shared" si="454"/>
        <v>-85.4</v>
      </c>
      <c r="CW684" s="29">
        <f t="shared" si="455"/>
        <v>-85.4</v>
      </c>
      <c r="CX684" s="29">
        <f t="shared" si="456"/>
        <v>-85.4</v>
      </c>
      <c r="CY684" s="29">
        <f t="shared" si="457"/>
        <v>-85.4</v>
      </c>
      <c r="CZ684" s="29">
        <f t="shared" si="458"/>
        <v>-85.4</v>
      </c>
      <c r="DA684" s="29">
        <f t="shared" si="459"/>
        <v>-85.4</v>
      </c>
      <c r="DB684" s="29">
        <f t="shared" si="460"/>
        <v>-85.4</v>
      </c>
      <c r="DC684" s="29">
        <f t="shared" si="461"/>
        <v>-85.4</v>
      </c>
    </row>
    <row r="685" spans="11:107" s="2" customFormat="1">
      <c r="K685" s="17" t="s">
        <v>130</v>
      </c>
      <c r="L685" s="17" t="s">
        <v>722</v>
      </c>
      <c r="M685" s="17" t="s">
        <v>63</v>
      </c>
      <c r="N685" s="2" t="str">
        <f t="shared" ref="N685:N748" si="466">TRIM(K685)&amp;TRIM(L685)&amp;TRIM(M685)</f>
        <v>3M51R01612BA</v>
      </c>
      <c r="O685" s="2" t="str">
        <f t="shared" si="465"/>
        <v>BA</v>
      </c>
      <c r="P685" s="2" t="str">
        <f t="shared" ref="P685:P748" si="467">TRIM(K685)&amp;"-"&amp;TRIM(L685)&amp;"-"&amp;TRIM(O685)</f>
        <v>3M51-R01612-BA</v>
      </c>
      <c r="Q685" s="2" t="s">
        <v>3305</v>
      </c>
      <c r="R685" s="2" t="s">
        <v>3306</v>
      </c>
      <c r="S685" s="2" t="s">
        <v>2621</v>
      </c>
      <c r="T685" s="2">
        <v>1</v>
      </c>
      <c r="U685" s="2">
        <v>1</v>
      </c>
      <c r="V685" s="2">
        <v>1</v>
      </c>
      <c r="W685" s="2">
        <v>1</v>
      </c>
      <c r="X685" s="2">
        <v>1</v>
      </c>
      <c r="Y685" s="2">
        <v>1</v>
      </c>
      <c r="Z685" s="2">
        <v>1</v>
      </c>
      <c r="AA685" s="2">
        <v>1</v>
      </c>
      <c r="AB685" s="2">
        <v>1</v>
      </c>
      <c r="AC685" s="2">
        <v>1</v>
      </c>
      <c r="AD685" s="2">
        <v>1</v>
      </c>
      <c r="AE685" s="2">
        <v>1</v>
      </c>
      <c r="AF685" s="2">
        <v>1</v>
      </c>
      <c r="AL685" s="2">
        <f t="shared" si="430"/>
        <v>1</v>
      </c>
      <c r="AM685" s="2" t="str">
        <f t="shared" si="431"/>
        <v>3M51</v>
      </c>
      <c r="AN685" s="2" t="str">
        <f t="shared" si="432"/>
        <v>R01612</v>
      </c>
      <c r="AO685" s="2" t="str">
        <f t="shared" si="463"/>
        <v>BA</v>
      </c>
      <c r="AP685" s="2" t="str">
        <f t="shared" si="434"/>
        <v>3M51-R01612-BA</v>
      </c>
      <c r="AQ685" s="2" t="s">
        <v>1672</v>
      </c>
      <c r="AR685" s="2" t="s">
        <v>1687</v>
      </c>
      <c r="AU685" s="2" t="s">
        <v>2619</v>
      </c>
      <c r="AV685" s="2" t="s">
        <v>2620</v>
      </c>
      <c r="AW685" s="2" t="s">
        <v>3603</v>
      </c>
      <c r="AY685" s="2" t="s">
        <v>1686</v>
      </c>
      <c r="AZ685" s="2" t="s">
        <v>2124</v>
      </c>
      <c r="BA685" s="2" t="s">
        <v>2115</v>
      </c>
      <c r="BB685" s="29"/>
      <c r="BC685" s="29"/>
      <c r="BD685" s="29"/>
      <c r="BE685" s="29"/>
      <c r="BF685" s="29"/>
      <c r="BG685" s="29">
        <v>-15.45</v>
      </c>
      <c r="BH685" s="29">
        <f t="shared" si="428"/>
        <v>0</v>
      </c>
      <c r="BI685" s="29">
        <f t="shared" si="429"/>
        <v>0</v>
      </c>
      <c r="BJ685" s="29">
        <f t="shared" si="435"/>
        <v>-15.45</v>
      </c>
      <c r="BK685" s="29">
        <f>BJ685/INDEX('EX-Rate'!A:I,MATCH('TT BoM '!BL685,'EX-Rate'!B:B,0),COLUMN('EX-Rate'!E:E))</f>
        <v>-2.2309915319416849</v>
      </c>
      <c r="BL685" s="2" t="s">
        <v>2109</v>
      </c>
      <c r="BM685" s="2" t="str">
        <f t="shared" si="464"/>
        <v>LP</v>
      </c>
      <c r="BN685" s="2" t="s">
        <v>3100</v>
      </c>
      <c r="BO685" s="2" t="s">
        <v>3101</v>
      </c>
      <c r="BQ685" s="29"/>
      <c r="BR685" s="29"/>
      <c r="BS685" s="29"/>
      <c r="BT685" s="29"/>
      <c r="BU685" s="29"/>
      <c r="BV685" s="29"/>
      <c r="CC685" s="29">
        <f t="shared" si="436"/>
        <v>-2.2309915319416849</v>
      </c>
      <c r="CD685" s="29">
        <f t="shared" si="437"/>
        <v>-2.2309915319416849</v>
      </c>
      <c r="CE685" s="29">
        <f t="shared" si="438"/>
        <v>-2.2309915319416849</v>
      </c>
      <c r="CF685" s="29">
        <f t="shared" si="439"/>
        <v>-2.2309915319416849</v>
      </c>
      <c r="CG685" s="29">
        <f t="shared" si="440"/>
        <v>-2.2309915319416849</v>
      </c>
      <c r="CH685" s="29">
        <f t="shared" si="441"/>
        <v>-2.2309915319416849</v>
      </c>
      <c r="CI685" s="29">
        <f t="shared" si="442"/>
        <v>-2.2309915319416849</v>
      </c>
      <c r="CJ685" s="29">
        <f t="shared" si="443"/>
        <v>-2.2309915319416849</v>
      </c>
      <c r="CK685" s="29">
        <f t="shared" si="444"/>
        <v>-2.2309915319416849</v>
      </c>
      <c r="CL685" s="29">
        <f t="shared" si="445"/>
        <v>-2.2309915319416849</v>
      </c>
      <c r="CM685" s="29">
        <f t="shared" si="446"/>
        <v>-2.2309915319416849</v>
      </c>
      <c r="CN685" s="29">
        <f t="shared" si="447"/>
        <v>-2.2309915319416849</v>
      </c>
      <c r="CO685" s="29">
        <f t="shared" si="448"/>
        <v>-2.2309915319416849</v>
      </c>
      <c r="CQ685" s="29">
        <f t="shared" si="449"/>
        <v>-15.45</v>
      </c>
      <c r="CR685" s="29">
        <f t="shared" si="450"/>
        <v>-15.45</v>
      </c>
      <c r="CS685" s="29">
        <f t="shared" si="451"/>
        <v>-15.45</v>
      </c>
      <c r="CT685" s="29">
        <f t="shared" si="452"/>
        <v>-15.45</v>
      </c>
      <c r="CU685" s="29">
        <f t="shared" si="453"/>
        <v>-15.45</v>
      </c>
      <c r="CV685" s="29">
        <f t="shared" si="454"/>
        <v>-15.45</v>
      </c>
      <c r="CW685" s="29">
        <f t="shared" si="455"/>
        <v>-15.45</v>
      </c>
      <c r="CX685" s="29">
        <f t="shared" si="456"/>
        <v>-15.45</v>
      </c>
      <c r="CY685" s="29">
        <f t="shared" si="457"/>
        <v>-15.45</v>
      </c>
      <c r="CZ685" s="29">
        <f t="shared" si="458"/>
        <v>-15.45</v>
      </c>
      <c r="DA685" s="29">
        <f t="shared" si="459"/>
        <v>-15.45</v>
      </c>
      <c r="DB685" s="29">
        <f t="shared" si="460"/>
        <v>-15.45</v>
      </c>
      <c r="DC685" s="29">
        <f t="shared" si="461"/>
        <v>-15.45</v>
      </c>
    </row>
    <row r="686" spans="11:107" s="2" customFormat="1">
      <c r="K686" s="17" t="s">
        <v>130</v>
      </c>
      <c r="L686" s="17" t="s">
        <v>723</v>
      </c>
      <c r="M686" s="17" t="s">
        <v>63</v>
      </c>
      <c r="N686" s="2" t="str">
        <f t="shared" si="466"/>
        <v>3M51R01613BA</v>
      </c>
      <c r="O686" s="2" t="str">
        <f t="shared" si="465"/>
        <v>BA</v>
      </c>
      <c r="P686" s="2" t="str">
        <f t="shared" si="467"/>
        <v>3M51-R01613-BA</v>
      </c>
      <c r="Q686" s="2" t="s">
        <v>3305</v>
      </c>
      <c r="R686" s="2" t="s">
        <v>3306</v>
      </c>
      <c r="S686" s="2" t="s">
        <v>2621</v>
      </c>
      <c r="T686" s="2">
        <v>1</v>
      </c>
      <c r="U686" s="2">
        <v>1</v>
      </c>
      <c r="V686" s="2">
        <v>1</v>
      </c>
      <c r="W686" s="2">
        <v>1</v>
      </c>
      <c r="X686" s="2">
        <v>1</v>
      </c>
      <c r="Y686" s="2">
        <v>1</v>
      </c>
      <c r="Z686" s="2">
        <v>1</v>
      </c>
      <c r="AA686" s="2">
        <v>1</v>
      </c>
      <c r="AB686" s="2">
        <v>1</v>
      </c>
      <c r="AC686" s="2">
        <v>1</v>
      </c>
      <c r="AD686" s="2">
        <v>1</v>
      </c>
      <c r="AE686" s="2">
        <v>1</v>
      </c>
      <c r="AF686" s="2">
        <v>1</v>
      </c>
      <c r="AL686" s="2">
        <f t="shared" si="430"/>
        <v>1</v>
      </c>
      <c r="AM686" s="2" t="str">
        <f t="shared" si="431"/>
        <v>3M51</v>
      </c>
      <c r="AN686" s="2" t="str">
        <f t="shared" si="432"/>
        <v>R01613</v>
      </c>
      <c r="AO686" s="2" t="str">
        <f t="shared" si="463"/>
        <v>BA</v>
      </c>
      <c r="AP686" s="2" t="str">
        <f t="shared" si="434"/>
        <v>3M51-R01613-BA</v>
      </c>
      <c r="AQ686" s="2" t="s">
        <v>1672</v>
      </c>
      <c r="AR686" s="2" t="s">
        <v>1687</v>
      </c>
      <c r="AU686" s="2" t="s">
        <v>2619</v>
      </c>
      <c r="AV686" s="2" t="s">
        <v>2620</v>
      </c>
      <c r="AW686" s="2" t="s">
        <v>3603</v>
      </c>
      <c r="AY686" s="2" t="s">
        <v>1686</v>
      </c>
      <c r="AZ686" s="2" t="s">
        <v>2124</v>
      </c>
      <c r="BA686" s="2" t="s">
        <v>2115</v>
      </c>
      <c r="BB686" s="29"/>
      <c r="BC686" s="29"/>
      <c r="BD686" s="29"/>
      <c r="BE686" s="29"/>
      <c r="BF686" s="29"/>
      <c r="BG686" s="29">
        <v>-15.45</v>
      </c>
      <c r="BH686" s="29">
        <f t="shared" si="428"/>
        <v>0</v>
      </c>
      <c r="BI686" s="29">
        <f t="shared" si="429"/>
        <v>0</v>
      </c>
      <c r="BJ686" s="29">
        <f t="shared" si="435"/>
        <v>-15.45</v>
      </c>
      <c r="BK686" s="29">
        <f>BJ686/INDEX('EX-Rate'!A:I,MATCH('TT BoM '!BL686,'EX-Rate'!B:B,0),COLUMN('EX-Rate'!E:E))</f>
        <v>-2.2309915319416849</v>
      </c>
      <c r="BL686" s="2" t="s">
        <v>2109</v>
      </c>
      <c r="BM686" s="2" t="str">
        <f t="shared" si="464"/>
        <v>LP</v>
      </c>
      <c r="BN686" s="2" t="s">
        <v>3100</v>
      </c>
      <c r="BO686" s="2" t="s">
        <v>3101</v>
      </c>
      <c r="BQ686" s="29"/>
      <c r="BR686" s="29"/>
      <c r="BS686" s="29"/>
      <c r="BT686" s="29"/>
      <c r="BU686" s="29"/>
      <c r="BV686" s="29"/>
      <c r="CC686" s="29">
        <f t="shared" si="436"/>
        <v>-2.2309915319416849</v>
      </c>
      <c r="CD686" s="29">
        <f t="shared" si="437"/>
        <v>-2.2309915319416849</v>
      </c>
      <c r="CE686" s="29">
        <f t="shared" si="438"/>
        <v>-2.2309915319416849</v>
      </c>
      <c r="CF686" s="29">
        <f t="shared" si="439"/>
        <v>-2.2309915319416849</v>
      </c>
      <c r="CG686" s="29">
        <f t="shared" si="440"/>
        <v>-2.2309915319416849</v>
      </c>
      <c r="CH686" s="29">
        <f t="shared" si="441"/>
        <v>-2.2309915319416849</v>
      </c>
      <c r="CI686" s="29">
        <f t="shared" si="442"/>
        <v>-2.2309915319416849</v>
      </c>
      <c r="CJ686" s="29">
        <f t="shared" si="443"/>
        <v>-2.2309915319416849</v>
      </c>
      <c r="CK686" s="29">
        <f t="shared" si="444"/>
        <v>-2.2309915319416849</v>
      </c>
      <c r="CL686" s="29">
        <f t="shared" si="445"/>
        <v>-2.2309915319416849</v>
      </c>
      <c r="CM686" s="29">
        <f t="shared" si="446"/>
        <v>-2.2309915319416849</v>
      </c>
      <c r="CN686" s="29">
        <f t="shared" si="447"/>
        <v>-2.2309915319416849</v>
      </c>
      <c r="CO686" s="29">
        <f t="shared" si="448"/>
        <v>-2.2309915319416849</v>
      </c>
      <c r="CQ686" s="29">
        <f t="shared" si="449"/>
        <v>-15.45</v>
      </c>
      <c r="CR686" s="29">
        <f t="shared" si="450"/>
        <v>-15.45</v>
      </c>
      <c r="CS686" s="29">
        <f t="shared" si="451"/>
        <v>-15.45</v>
      </c>
      <c r="CT686" s="29">
        <f t="shared" si="452"/>
        <v>-15.45</v>
      </c>
      <c r="CU686" s="29">
        <f t="shared" si="453"/>
        <v>-15.45</v>
      </c>
      <c r="CV686" s="29">
        <f t="shared" si="454"/>
        <v>-15.45</v>
      </c>
      <c r="CW686" s="29">
        <f t="shared" si="455"/>
        <v>-15.45</v>
      </c>
      <c r="CX686" s="29">
        <f t="shared" si="456"/>
        <v>-15.45</v>
      </c>
      <c r="CY686" s="29">
        <f t="shared" si="457"/>
        <v>-15.45</v>
      </c>
      <c r="CZ686" s="29">
        <f t="shared" si="458"/>
        <v>-15.45</v>
      </c>
      <c r="DA686" s="29">
        <f t="shared" si="459"/>
        <v>-15.45</v>
      </c>
      <c r="DB686" s="29">
        <f t="shared" si="460"/>
        <v>-15.45</v>
      </c>
      <c r="DC686" s="29">
        <f t="shared" si="461"/>
        <v>-15.45</v>
      </c>
    </row>
    <row r="687" spans="11:107" s="2" customFormat="1">
      <c r="K687" s="17" t="s">
        <v>54</v>
      </c>
      <c r="L687" s="17" t="s">
        <v>724</v>
      </c>
      <c r="M687" s="17" t="s">
        <v>56</v>
      </c>
      <c r="N687" s="2" t="str">
        <f t="shared" si="466"/>
        <v>AV61R10148AB</v>
      </c>
      <c r="O687" s="2" t="str">
        <f t="shared" si="465"/>
        <v>AB</v>
      </c>
      <c r="P687" s="2" t="str">
        <f t="shared" si="467"/>
        <v>AV61-R10148-AB</v>
      </c>
      <c r="Q687" s="2" t="s">
        <v>3305</v>
      </c>
      <c r="R687" s="2" t="s">
        <v>3306</v>
      </c>
      <c r="S687" s="2" t="s">
        <v>2621</v>
      </c>
      <c r="T687" s="2">
        <v>1</v>
      </c>
      <c r="U687" s="2">
        <v>1</v>
      </c>
      <c r="V687" s="2">
        <v>1</v>
      </c>
      <c r="W687" s="2">
        <v>1</v>
      </c>
      <c r="X687" s="2">
        <v>1</v>
      </c>
      <c r="Y687" s="2">
        <v>1</v>
      </c>
      <c r="Z687" s="2">
        <v>1</v>
      </c>
      <c r="AA687" s="2">
        <v>1</v>
      </c>
      <c r="AB687" s="2">
        <v>1</v>
      </c>
      <c r="AC687" s="2">
        <v>1</v>
      </c>
      <c r="AD687" s="2">
        <v>1</v>
      </c>
      <c r="AE687" s="2">
        <v>1</v>
      </c>
      <c r="AF687" s="2">
        <v>1</v>
      </c>
      <c r="AL687" s="2">
        <f t="shared" si="430"/>
        <v>1</v>
      </c>
      <c r="AM687" s="2" t="str">
        <f t="shared" si="431"/>
        <v>AV61</v>
      </c>
      <c r="AN687" s="2" t="str">
        <f t="shared" si="432"/>
        <v>R10148</v>
      </c>
      <c r="AO687" s="2" t="str">
        <f t="shared" si="463"/>
        <v>AB</v>
      </c>
      <c r="AP687" s="2" t="str">
        <f t="shared" si="434"/>
        <v>AV61-R10148-AB</v>
      </c>
      <c r="AQ687" s="2" t="s">
        <v>1672</v>
      </c>
      <c r="AR687" s="2" t="s">
        <v>1687</v>
      </c>
      <c r="AU687" s="2" t="s">
        <v>2619</v>
      </c>
      <c r="AV687" s="2" t="s">
        <v>2620</v>
      </c>
      <c r="AW687" s="2" t="s">
        <v>3603</v>
      </c>
      <c r="AY687" s="2" t="s">
        <v>1686</v>
      </c>
      <c r="AZ687" s="2" t="s">
        <v>2124</v>
      </c>
      <c r="BA687" s="2" t="s">
        <v>2115</v>
      </c>
      <c r="BB687" s="29"/>
      <c r="BC687" s="29"/>
      <c r="BD687" s="29"/>
      <c r="BE687" s="29"/>
      <c r="BF687" s="29"/>
      <c r="BG687" s="29">
        <v>-53.54</v>
      </c>
      <c r="BH687" s="29">
        <f t="shared" si="428"/>
        <v>0</v>
      </c>
      <c r="BI687" s="29">
        <f t="shared" si="429"/>
        <v>0</v>
      </c>
      <c r="BJ687" s="29">
        <f t="shared" si="435"/>
        <v>-53.54</v>
      </c>
      <c r="BK687" s="29">
        <f>BJ687/INDEX('EX-Rate'!A:I,MATCH('TT BoM '!BL687,'EX-Rate'!B:B,0),COLUMN('EX-Rate'!E:E))</f>
        <v>-7.7312159624697605</v>
      </c>
      <c r="BL687" s="2" t="s">
        <v>2109</v>
      </c>
      <c r="BM687" s="2" t="str">
        <f t="shared" si="464"/>
        <v>LP</v>
      </c>
      <c r="BN687" s="2" t="s">
        <v>3100</v>
      </c>
      <c r="BO687" s="2" t="s">
        <v>3101</v>
      </c>
      <c r="BQ687" s="29"/>
      <c r="BR687" s="29"/>
      <c r="BS687" s="29"/>
      <c r="BT687" s="29"/>
      <c r="BU687" s="29"/>
      <c r="BV687" s="29"/>
      <c r="CC687" s="29">
        <f t="shared" si="436"/>
        <v>-7.7312159624697605</v>
      </c>
      <c r="CD687" s="29">
        <f t="shared" si="437"/>
        <v>-7.7312159624697605</v>
      </c>
      <c r="CE687" s="29">
        <f t="shared" si="438"/>
        <v>-7.7312159624697605</v>
      </c>
      <c r="CF687" s="29">
        <f t="shared" si="439"/>
        <v>-7.7312159624697605</v>
      </c>
      <c r="CG687" s="29">
        <f t="shared" si="440"/>
        <v>-7.7312159624697605</v>
      </c>
      <c r="CH687" s="29">
        <f t="shared" si="441"/>
        <v>-7.7312159624697605</v>
      </c>
      <c r="CI687" s="29">
        <f t="shared" si="442"/>
        <v>-7.7312159624697605</v>
      </c>
      <c r="CJ687" s="29">
        <f t="shared" si="443"/>
        <v>-7.7312159624697605</v>
      </c>
      <c r="CK687" s="29">
        <f t="shared" si="444"/>
        <v>-7.7312159624697605</v>
      </c>
      <c r="CL687" s="29">
        <f t="shared" si="445"/>
        <v>-7.7312159624697605</v>
      </c>
      <c r="CM687" s="29">
        <f t="shared" si="446"/>
        <v>-7.7312159624697605</v>
      </c>
      <c r="CN687" s="29">
        <f t="shared" si="447"/>
        <v>-7.7312159624697605</v>
      </c>
      <c r="CO687" s="29">
        <f t="shared" si="448"/>
        <v>-7.7312159624697605</v>
      </c>
      <c r="CQ687" s="29">
        <f t="shared" si="449"/>
        <v>-53.54</v>
      </c>
      <c r="CR687" s="29">
        <f t="shared" si="450"/>
        <v>-53.54</v>
      </c>
      <c r="CS687" s="29">
        <f t="shared" si="451"/>
        <v>-53.54</v>
      </c>
      <c r="CT687" s="29">
        <f t="shared" si="452"/>
        <v>-53.54</v>
      </c>
      <c r="CU687" s="29">
        <f t="shared" si="453"/>
        <v>-53.54</v>
      </c>
      <c r="CV687" s="29">
        <f t="shared" si="454"/>
        <v>-53.54</v>
      </c>
      <c r="CW687" s="29">
        <f t="shared" si="455"/>
        <v>-53.54</v>
      </c>
      <c r="CX687" s="29">
        <f t="shared" si="456"/>
        <v>-53.54</v>
      </c>
      <c r="CY687" s="29">
        <f t="shared" si="457"/>
        <v>-53.54</v>
      </c>
      <c r="CZ687" s="29">
        <f t="shared" si="458"/>
        <v>-53.54</v>
      </c>
      <c r="DA687" s="29">
        <f t="shared" si="459"/>
        <v>-53.54</v>
      </c>
      <c r="DB687" s="29">
        <f t="shared" si="460"/>
        <v>-53.54</v>
      </c>
      <c r="DC687" s="29">
        <f t="shared" si="461"/>
        <v>-53.54</v>
      </c>
    </row>
    <row r="688" spans="11:107" s="2" customFormat="1">
      <c r="K688" s="17" t="s">
        <v>54</v>
      </c>
      <c r="L688" s="17" t="s">
        <v>725</v>
      </c>
      <c r="M688" s="17" t="s">
        <v>56</v>
      </c>
      <c r="N688" s="2" t="str">
        <f t="shared" si="466"/>
        <v>AV61R10149AB</v>
      </c>
      <c r="O688" s="2" t="str">
        <f t="shared" si="465"/>
        <v>AB</v>
      </c>
      <c r="P688" s="2" t="str">
        <f t="shared" si="467"/>
        <v>AV61-R10149-AB</v>
      </c>
      <c r="Q688" s="2" t="s">
        <v>3305</v>
      </c>
      <c r="R688" s="2" t="s">
        <v>3306</v>
      </c>
      <c r="S688" s="2" t="s">
        <v>2621</v>
      </c>
      <c r="T688" s="2">
        <v>1</v>
      </c>
      <c r="U688" s="2">
        <v>1</v>
      </c>
      <c r="V688" s="2">
        <v>1</v>
      </c>
      <c r="W688" s="2">
        <v>1</v>
      </c>
      <c r="X688" s="2">
        <v>1</v>
      </c>
      <c r="Y688" s="2">
        <v>1</v>
      </c>
      <c r="Z688" s="2">
        <v>1</v>
      </c>
      <c r="AA688" s="2">
        <v>1</v>
      </c>
      <c r="AB688" s="2">
        <v>1</v>
      </c>
      <c r="AC688" s="2">
        <v>1</v>
      </c>
      <c r="AD688" s="2">
        <v>1</v>
      </c>
      <c r="AE688" s="2">
        <v>1</v>
      </c>
      <c r="AF688" s="2">
        <v>1</v>
      </c>
      <c r="AL688" s="2">
        <f t="shared" si="430"/>
        <v>1</v>
      </c>
      <c r="AM688" s="2" t="str">
        <f t="shared" si="431"/>
        <v>AV61</v>
      </c>
      <c r="AN688" s="2" t="str">
        <f t="shared" si="432"/>
        <v>R10149</v>
      </c>
      <c r="AO688" s="2" t="str">
        <f t="shared" si="463"/>
        <v>AB</v>
      </c>
      <c r="AP688" s="2" t="str">
        <f t="shared" si="434"/>
        <v>AV61-R10149-AB</v>
      </c>
      <c r="AQ688" s="2" t="s">
        <v>1672</v>
      </c>
      <c r="AR688" s="2" t="s">
        <v>1687</v>
      </c>
      <c r="AU688" s="2" t="s">
        <v>2619</v>
      </c>
      <c r="AV688" s="2" t="s">
        <v>2620</v>
      </c>
      <c r="AW688" s="2" t="s">
        <v>3603</v>
      </c>
      <c r="AY688" s="2" t="s">
        <v>1686</v>
      </c>
      <c r="AZ688" s="2" t="s">
        <v>2124</v>
      </c>
      <c r="BA688" s="2" t="s">
        <v>2115</v>
      </c>
      <c r="BB688" s="29"/>
      <c r="BC688" s="29"/>
      <c r="BD688" s="29"/>
      <c r="BE688" s="29"/>
      <c r="BF688" s="29"/>
      <c r="BG688" s="29">
        <v>-55.1</v>
      </c>
      <c r="BH688" s="29">
        <f t="shared" si="428"/>
        <v>0</v>
      </c>
      <c r="BI688" s="29">
        <f t="shared" si="429"/>
        <v>0</v>
      </c>
      <c r="BJ688" s="29">
        <f t="shared" si="435"/>
        <v>-55.1</v>
      </c>
      <c r="BK688" s="29">
        <f>BJ688/INDEX('EX-Rate'!A:I,MATCH('TT BoM '!BL688,'EX-Rate'!B:B,0),COLUMN('EX-Rate'!E:E))</f>
        <v>-7.9564811268599893</v>
      </c>
      <c r="BL688" s="2" t="s">
        <v>2109</v>
      </c>
      <c r="BM688" s="2" t="str">
        <f t="shared" si="464"/>
        <v>LP</v>
      </c>
      <c r="BN688" s="2" t="s">
        <v>3100</v>
      </c>
      <c r="BO688" s="2" t="s">
        <v>3101</v>
      </c>
      <c r="BQ688" s="29"/>
      <c r="BR688" s="29"/>
      <c r="BS688" s="29"/>
      <c r="BT688" s="29"/>
      <c r="BU688" s="29"/>
      <c r="BV688" s="29"/>
      <c r="CC688" s="29">
        <f t="shared" si="436"/>
        <v>-7.9564811268599893</v>
      </c>
      <c r="CD688" s="29">
        <f t="shared" si="437"/>
        <v>-7.9564811268599893</v>
      </c>
      <c r="CE688" s="29">
        <f t="shared" si="438"/>
        <v>-7.9564811268599893</v>
      </c>
      <c r="CF688" s="29">
        <f t="shared" si="439"/>
        <v>-7.9564811268599893</v>
      </c>
      <c r="CG688" s="29">
        <f t="shared" si="440"/>
        <v>-7.9564811268599893</v>
      </c>
      <c r="CH688" s="29">
        <f t="shared" si="441"/>
        <v>-7.9564811268599893</v>
      </c>
      <c r="CI688" s="29">
        <f t="shared" si="442"/>
        <v>-7.9564811268599893</v>
      </c>
      <c r="CJ688" s="29">
        <f t="shared" si="443"/>
        <v>-7.9564811268599893</v>
      </c>
      <c r="CK688" s="29">
        <f t="shared" si="444"/>
        <v>-7.9564811268599893</v>
      </c>
      <c r="CL688" s="29">
        <f t="shared" si="445"/>
        <v>-7.9564811268599893</v>
      </c>
      <c r="CM688" s="29">
        <f t="shared" si="446"/>
        <v>-7.9564811268599893</v>
      </c>
      <c r="CN688" s="29">
        <f t="shared" si="447"/>
        <v>-7.9564811268599893</v>
      </c>
      <c r="CO688" s="29">
        <f t="shared" si="448"/>
        <v>-7.9564811268599893</v>
      </c>
      <c r="CQ688" s="29">
        <f t="shared" si="449"/>
        <v>-55.1</v>
      </c>
      <c r="CR688" s="29">
        <f t="shared" si="450"/>
        <v>-55.1</v>
      </c>
      <c r="CS688" s="29">
        <f t="shared" si="451"/>
        <v>-55.1</v>
      </c>
      <c r="CT688" s="29">
        <f t="shared" si="452"/>
        <v>-55.1</v>
      </c>
      <c r="CU688" s="29">
        <f t="shared" si="453"/>
        <v>-55.1</v>
      </c>
      <c r="CV688" s="29">
        <f t="shared" si="454"/>
        <v>-55.1</v>
      </c>
      <c r="CW688" s="29">
        <f t="shared" si="455"/>
        <v>-55.1</v>
      </c>
      <c r="CX688" s="29">
        <f t="shared" si="456"/>
        <v>-55.1</v>
      </c>
      <c r="CY688" s="29">
        <f t="shared" si="457"/>
        <v>-55.1</v>
      </c>
      <c r="CZ688" s="29">
        <f t="shared" si="458"/>
        <v>-55.1</v>
      </c>
      <c r="DA688" s="29">
        <f t="shared" si="459"/>
        <v>-55.1</v>
      </c>
      <c r="DB688" s="29">
        <f t="shared" si="460"/>
        <v>-55.1</v>
      </c>
      <c r="DC688" s="29">
        <f t="shared" si="461"/>
        <v>-55.1</v>
      </c>
    </row>
    <row r="689" spans="11:107" s="2" customFormat="1">
      <c r="K689" s="17" t="s">
        <v>54</v>
      </c>
      <c r="L689" s="17" t="s">
        <v>726</v>
      </c>
      <c r="M689" s="17" t="s">
        <v>20</v>
      </c>
      <c r="N689" s="2" t="str">
        <f t="shared" si="466"/>
        <v>AV61R10276AA</v>
      </c>
      <c r="O689" s="2" t="str">
        <f t="shared" si="465"/>
        <v>AA</v>
      </c>
      <c r="P689" s="2" t="str">
        <f t="shared" si="467"/>
        <v>AV61-R10276-AA</v>
      </c>
      <c r="Q689" s="2" t="s">
        <v>3305</v>
      </c>
      <c r="R689" s="2" t="s">
        <v>3306</v>
      </c>
      <c r="S689" s="2" t="s">
        <v>2621</v>
      </c>
      <c r="T689" s="2">
        <v>1</v>
      </c>
      <c r="U689" s="2">
        <v>1</v>
      </c>
      <c r="V689" s="2">
        <v>1</v>
      </c>
      <c r="W689" s="2">
        <v>1</v>
      </c>
      <c r="X689" s="2">
        <v>1</v>
      </c>
      <c r="Y689" s="2">
        <v>1</v>
      </c>
      <c r="Z689" s="2">
        <v>1</v>
      </c>
      <c r="AA689" s="2">
        <v>1</v>
      </c>
      <c r="AB689" s="2">
        <v>1</v>
      </c>
      <c r="AC689" s="2">
        <v>1</v>
      </c>
      <c r="AD689" s="2">
        <v>1</v>
      </c>
      <c r="AE689" s="2">
        <v>1</v>
      </c>
      <c r="AF689" s="2">
        <v>1</v>
      </c>
      <c r="AL689" s="2">
        <f t="shared" si="430"/>
        <v>1</v>
      </c>
      <c r="AM689" s="2" t="str">
        <f t="shared" si="431"/>
        <v>AV61</v>
      </c>
      <c r="AN689" s="2" t="str">
        <f t="shared" si="432"/>
        <v>R10276</v>
      </c>
      <c r="AO689" s="2" t="str">
        <f t="shared" si="463"/>
        <v>AA</v>
      </c>
      <c r="AP689" s="2" t="str">
        <f t="shared" si="434"/>
        <v>AV61-R10276-AA</v>
      </c>
      <c r="AQ689" s="2" t="s">
        <v>1672</v>
      </c>
      <c r="AR689" s="2" t="s">
        <v>1687</v>
      </c>
      <c r="AU689" s="2" t="s">
        <v>2619</v>
      </c>
      <c r="AV689" s="2" t="s">
        <v>2620</v>
      </c>
      <c r="AW689" s="2" t="s">
        <v>3603</v>
      </c>
      <c r="AY689" s="2" t="s">
        <v>1686</v>
      </c>
      <c r="AZ689" s="2" t="s">
        <v>2124</v>
      </c>
      <c r="BA689" s="2" t="s">
        <v>2115</v>
      </c>
      <c r="BB689" s="29"/>
      <c r="BC689" s="29"/>
      <c r="BD689" s="29"/>
      <c r="BE689" s="29"/>
      <c r="BF689" s="29"/>
      <c r="BG689" s="29">
        <v>-5.66</v>
      </c>
      <c r="BH689" s="29">
        <f t="shared" si="428"/>
        <v>0</v>
      </c>
      <c r="BI689" s="29">
        <f t="shared" si="429"/>
        <v>0</v>
      </c>
      <c r="BJ689" s="29">
        <f t="shared" si="435"/>
        <v>-5.66</v>
      </c>
      <c r="BK689" s="29">
        <f>BJ689/INDEX('EX-Rate'!A:I,MATCH('TT BoM '!BL689,'EX-Rate'!B:B,0),COLUMN('EX-Rate'!E:E))</f>
        <v>-0.8173082246465978</v>
      </c>
      <c r="BL689" s="2" t="s">
        <v>2109</v>
      </c>
      <c r="BM689" s="2" t="str">
        <f t="shared" si="464"/>
        <v>LP</v>
      </c>
      <c r="BN689" s="2" t="s">
        <v>3100</v>
      </c>
      <c r="BO689" s="2" t="s">
        <v>3101</v>
      </c>
      <c r="BQ689" s="29"/>
      <c r="BR689" s="29"/>
      <c r="BS689" s="29"/>
      <c r="BT689" s="29"/>
      <c r="BU689" s="29"/>
      <c r="BV689" s="29"/>
      <c r="CC689" s="29">
        <f t="shared" si="436"/>
        <v>-0.8173082246465978</v>
      </c>
      <c r="CD689" s="29">
        <f t="shared" si="437"/>
        <v>-0.8173082246465978</v>
      </c>
      <c r="CE689" s="29">
        <f t="shared" si="438"/>
        <v>-0.8173082246465978</v>
      </c>
      <c r="CF689" s="29">
        <f t="shared" si="439"/>
        <v>-0.8173082246465978</v>
      </c>
      <c r="CG689" s="29">
        <f t="shared" si="440"/>
        <v>-0.8173082246465978</v>
      </c>
      <c r="CH689" s="29">
        <f t="shared" si="441"/>
        <v>-0.8173082246465978</v>
      </c>
      <c r="CI689" s="29">
        <f t="shared" si="442"/>
        <v>-0.8173082246465978</v>
      </c>
      <c r="CJ689" s="29">
        <f t="shared" si="443"/>
        <v>-0.8173082246465978</v>
      </c>
      <c r="CK689" s="29">
        <f t="shared" si="444"/>
        <v>-0.8173082246465978</v>
      </c>
      <c r="CL689" s="29">
        <f t="shared" si="445"/>
        <v>-0.8173082246465978</v>
      </c>
      <c r="CM689" s="29">
        <f t="shared" si="446"/>
        <v>-0.8173082246465978</v>
      </c>
      <c r="CN689" s="29">
        <f t="shared" si="447"/>
        <v>-0.8173082246465978</v>
      </c>
      <c r="CO689" s="29">
        <f t="shared" si="448"/>
        <v>-0.8173082246465978</v>
      </c>
      <c r="CQ689" s="29">
        <f t="shared" si="449"/>
        <v>-5.66</v>
      </c>
      <c r="CR689" s="29">
        <f t="shared" si="450"/>
        <v>-5.66</v>
      </c>
      <c r="CS689" s="29">
        <f t="shared" si="451"/>
        <v>-5.66</v>
      </c>
      <c r="CT689" s="29">
        <f t="shared" si="452"/>
        <v>-5.66</v>
      </c>
      <c r="CU689" s="29">
        <f t="shared" si="453"/>
        <v>-5.66</v>
      </c>
      <c r="CV689" s="29">
        <f t="shared" si="454"/>
        <v>-5.66</v>
      </c>
      <c r="CW689" s="29">
        <f t="shared" si="455"/>
        <v>-5.66</v>
      </c>
      <c r="CX689" s="29">
        <f t="shared" si="456"/>
        <v>-5.66</v>
      </c>
      <c r="CY689" s="29">
        <f t="shared" si="457"/>
        <v>-5.66</v>
      </c>
      <c r="CZ689" s="29">
        <f t="shared" si="458"/>
        <v>-5.66</v>
      </c>
      <c r="DA689" s="29">
        <f t="shared" si="459"/>
        <v>-5.66</v>
      </c>
      <c r="DB689" s="29">
        <f t="shared" si="460"/>
        <v>-5.66</v>
      </c>
      <c r="DC689" s="29">
        <f t="shared" si="461"/>
        <v>-5.66</v>
      </c>
    </row>
    <row r="690" spans="11:107" s="2" customFormat="1">
      <c r="K690" s="17" t="s">
        <v>54</v>
      </c>
      <c r="L690" s="17" t="s">
        <v>727</v>
      </c>
      <c r="M690" s="17" t="s">
        <v>66</v>
      </c>
      <c r="N690" s="2" t="str">
        <f t="shared" si="466"/>
        <v>AV61R10524AD</v>
      </c>
      <c r="O690" s="2" t="str">
        <f t="shared" si="465"/>
        <v>AD</v>
      </c>
      <c r="P690" s="2" t="str">
        <f t="shared" si="467"/>
        <v>AV61-R10524-AD</v>
      </c>
      <c r="Q690" s="2" t="s">
        <v>3307</v>
      </c>
      <c r="R690" s="2" t="s">
        <v>3306</v>
      </c>
      <c r="S690" s="2" t="s">
        <v>2621</v>
      </c>
      <c r="T690" s="2">
        <v>1</v>
      </c>
      <c r="U690" s="2">
        <v>1</v>
      </c>
      <c r="V690" s="2">
        <v>1</v>
      </c>
      <c r="W690" s="2">
        <v>1</v>
      </c>
      <c r="X690" s="2">
        <v>1</v>
      </c>
      <c r="Y690" s="2">
        <v>1</v>
      </c>
      <c r="Z690" s="2">
        <v>1</v>
      </c>
      <c r="AA690" s="2">
        <v>1</v>
      </c>
      <c r="AB690" s="2">
        <v>1</v>
      </c>
      <c r="AC690" s="2">
        <v>1</v>
      </c>
      <c r="AD690" s="2">
        <v>1</v>
      </c>
      <c r="AE690" s="2">
        <v>1</v>
      </c>
      <c r="AF690" s="2">
        <v>1</v>
      </c>
      <c r="AL690" s="2">
        <f t="shared" si="430"/>
        <v>1</v>
      </c>
      <c r="AM690" s="2" t="str">
        <f t="shared" si="431"/>
        <v>AV61</v>
      </c>
      <c r="AN690" s="2" t="str">
        <f t="shared" si="432"/>
        <v>R10524</v>
      </c>
      <c r="AO690" s="2" t="str">
        <f t="shared" si="463"/>
        <v>AD</v>
      </c>
      <c r="AP690" s="2" t="str">
        <f t="shared" si="434"/>
        <v>AV61-R10524-AD</v>
      </c>
      <c r="AQ690" s="2" t="s">
        <v>1672</v>
      </c>
      <c r="AR690" s="2" t="s">
        <v>1687</v>
      </c>
      <c r="AU690" s="2" t="s">
        <v>2619</v>
      </c>
      <c r="AV690" s="2" t="s">
        <v>2620</v>
      </c>
      <c r="AW690" s="2" t="s">
        <v>3603</v>
      </c>
      <c r="AY690" s="2" t="s">
        <v>1686</v>
      </c>
      <c r="AZ690" s="2" t="s">
        <v>2124</v>
      </c>
      <c r="BA690" s="2" t="s">
        <v>2115</v>
      </c>
      <c r="BB690" s="29"/>
      <c r="BC690" s="29"/>
      <c r="BD690" s="29"/>
      <c r="BE690" s="29"/>
      <c r="BF690" s="29"/>
      <c r="BG690" s="29">
        <v>-72.705216420133667</v>
      </c>
      <c r="BH690" s="29">
        <f t="shared" si="428"/>
        <v>0</v>
      </c>
      <c r="BI690" s="29">
        <f t="shared" si="429"/>
        <v>0</v>
      </c>
      <c r="BJ690" s="29">
        <f t="shared" si="435"/>
        <v>-72.705216420133667</v>
      </c>
      <c r="BK690" s="29">
        <f>BJ690/INDEX('EX-Rate'!A:I,MATCH('TT BoM '!BL690,'EX-Rate'!B:B,0),COLUMN('EX-Rate'!E:E))</f>
        <v>-10.498687518531115</v>
      </c>
      <c r="BL690" s="2" t="s">
        <v>2109</v>
      </c>
      <c r="BM690" s="2" t="str">
        <f t="shared" si="464"/>
        <v>LP</v>
      </c>
      <c r="BN690" s="2" t="s">
        <v>3100</v>
      </c>
      <c r="BO690" s="2" t="s">
        <v>3101</v>
      </c>
      <c r="BQ690" s="29"/>
      <c r="BR690" s="29"/>
      <c r="BS690" s="29"/>
      <c r="BT690" s="29"/>
      <c r="BU690" s="29"/>
      <c r="BV690" s="29"/>
      <c r="CC690" s="29">
        <f t="shared" si="436"/>
        <v>-10.498687518531115</v>
      </c>
      <c r="CD690" s="29">
        <f t="shared" si="437"/>
        <v>-10.498687518531115</v>
      </c>
      <c r="CE690" s="29">
        <f t="shared" si="438"/>
        <v>-10.498687518531115</v>
      </c>
      <c r="CF690" s="29">
        <f t="shared" si="439"/>
        <v>-10.498687518531115</v>
      </c>
      <c r="CG690" s="29">
        <f t="shared" si="440"/>
        <v>-10.498687518531115</v>
      </c>
      <c r="CH690" s="29">
        <f t="shared" si="441"/>
        <v>-10.498687518531115</v>
      </c>
      <c r="CI690" s="29">
        <f t="shared" si="442"/>
        <v>-10.498687518531115</v>
      </c>
      <c r="CJ690" s="29">
        <f t="shared" si="443"/>
        <v>-10.498687518531115</v>
      </c>
      <c r="CK690" s="29">
        <f t="shared" si="444"/>
        <v>-10.498687518531115</v>
      </c>
      <c r="CL690" s="29">
        <f t="shared" si="445"/>
        <v>-10.498687518531115</v>
      </c>
      <c r="CM690" s="29">
        <f t="shared" si="446"/>
        <v>-10.498687518531115</v>
      </c>
      <c r="CN690" s="29">
        <f t="shared" si="447"/>
        <v>-10.498687518531115</v>
      </c>
      <c r="CO690" s="29">
        <f t="shared" si="448"/>
        <v>-10.498687518531115</v>
      </c>
      <c r="CQ690" s="29">
        <f t="shared" si="449"/>
        <v>-72.705216420133667</v>
      </c>
      <c r="CR690" s="29">
        <f t="shared" si="450"/>
        <v>-72.705216420133667</v>
      </c>
      <c r="CS690" s="29">
        <f t="shared" si="451"/>
        <v>-72.705216420133667</v>
      </c>
      <c r="CT690" s="29">
        <f t="shared" si="452"/>
        <v>-72.705216420133667</v>
      </c>
      <c r="CU690" s="29">
        <f t="shared" si="453"/>
        <v>-72.705216420133667</v>
      </c>
      <c r="CV690" s="29">
        <f t="shared" si="454"/>
        <v>-72.705216420133667</v>
      </c>
      <c r="CW690" s="29">
        <f t="shared" si="455"/>
        <v>-72.705216420133667</v>
      </c>
      <c r="CX690" s="29">
        <f t="shared" si="456"/>
        <v>-72.705216420133667</v>
      </c>
      <c r="CY690" s="29">
        <f t="shared" si="457"/>
        <v>-72.705216420133667</v>
      </c>
      <c r="CZ690" s="29">
        <f t="shared" si="458"/>
        <v>-72.705216420133667</v>
      </c>
      <c r="DA690" s="29">
        <f t="shared" si="459"/>
        <v>-72.705216420133667</v>
      </c>
      <c r="DB690" s="29">
        <f t="shared" si="460"/>
        <v>-72.705216420133667</v>
      </c>
      <c r="DC690" s="29">
        <f t="shared" si="461"/>
        <v>-72.705216420133667</v>
      </c>
    </row>
    <row r="691" spans="11:107" s="2" customFormat="1">
      <c r="K691" s="17" t="s">
        <v>54</v>
      </c>
      <c r="L691" s="17" t="s">
        <v>728</v>
      </c>
      <c r="M691" s="17" t="s">
        <v>121</v>
      </c>
      <c r="N691" s="2" t="str">
        <f t="shared" si="466"/>
        <v>AV61R10525AE</v>
      </c>
      <c r="O691" s="2" t="str">
        <f t="shared" si="465"/>
        <v>AE</v>
      </c>
      <c r="P691" s="2" t="str">
        <f t="shared" si="467"/>
        <v>AV61-R10525-AE</v>
      </c>
      <c r="Q691" s="2" t="s">
        <v>3307</v>
      </c>
      <c r="R691" s="2" t="s">
        <v>3306</v>
      </c>
      <c r="S691" s="2" t="s">
        <v>2621</v>
      </c>
      <c r="T691" s="2">
        <v>1</v>
      </c>
      <c r="U691" s="2" t="s">
        <v>1375</v>
      </c>
      <c r="V691" s="2">
        <v>1</v>
      </c>
      <c r="W691" s="2" t="s">
        <v>1375</v>
      </c>
      <c r="X691" s="2">
        <v>1</v>
      </c>
      <c r="Y691" s="2" t="s">
        <v>1375</v>
      </c>
      <c r="Z691" s="2" t="s">
        <v>1375</v>
      </c>
      <c r="AA691" s="2" t="s">
        <v>1375</v>
      </c>
      <c r="AB691" s="2">
        <v>1</v>
      </c>
      <c r="AC691" s="2" t="s">
        <v>1375</v>
      </c>
      <c r="AD691" s="2">
        <v>1</v>
      </c>
      <c r="AE691" s="2" t="s">
        <v>1375</v>
      </c>
      <c r="AF691" s="2" t="s">
        <v>1375</v>
      </c>
      <c r="AL691" s="2">
        <f t="shared" si="430"/>
        <v>1</v>
      </c>
      <c r="AM691" s="2" t="str">
        <f t="shared" si="431"/>
        <v>AV61</v>
      </c>
      <c r="AN691" s="2" t="str">
        <f t="shared" si="432"/>
        <v>R10525</v>
      </c>
      <c r="AO691" s="2" t="str">
        <f t="shared" si="463"/>
        <v>AE</v>
      </c>
      <c r="AP691" s="2" t="str">
        <f t="shared" si="434"/>
        <v>AV61-R10525-AE</v>
      </c>
      <c r="AQ691" s="2" t="s">
        <v>1672</v>
      </c>
      <c r="AR691" s="2" t="s">
        <v>1673</v>
      </c>
      <c r="AS691" s="2">
        <v>0</v>
      </c>
      <c r="AT691" s="2" t="s">
        <v>2160</v>
      </c>
      <c r="AU691" s="2" t="s">
        <v>2619</v>
      </c>
      <c r="AV691" s="2" t="s">
        <v>2620</v>
      </c>
      <c r="AW691" s="2">
        <v>0</v>
      </c>
      <c r="AX691" s="2">
        <v>0</v>
      </c>
      <c r="AY691" s="2" t="s">
        <v>2138</v>
      </c>
      <c r="AZ691" s="2" t="s">
        <v>3427</v>
      </c>
      <c r="BA691" s="2" t="s">
        <v>2115</v>
      </c>
      <c r="BB691" s="29">
        <v>-70.45</v>
      </c>
      <c r="BC691" s="29">
        <v>-1.44</v>
      </c>
      <c r="BD691" s="29">
        <v>-0.96</v>
      </c>
      <c r="BE691" s="29">
        <v>0</v>
      </c>
      <c r="BF691" s="29">
        <v>0</v>
      </c>
      <c r="BG691" s="29">
        <v>-72.849999999999994</v>
      </c>
      <c r="BH691" s="29">
        <f t="shared" si="428"/>
        <v>0</v>
      </c>
      <c r="BI691" s="29">
        <f t="shared" si="429"/>
        <v>0</v>
      </c>
      <c r="BJ691" s="29">
        <f t="shared" si="435"/>
        <v>-72.849999999999994</v>
      </c>
      <c r="BK691" s="29">
        <f>BJ691/INDEX('EX-Rate'!A:I,MATCH('TT BoM '!BL691,'EX-Rate'!B:B,0),COLUMN('EX-Rate'!E:E))</f>
        <v>-10.519594375530856</v>
      </c>
      <c r="BL691" s="2" t="s">
        <v>2109</v>
      </c>
      <c r="BM691" s="2" t="str">
        <f t="shared" si="464"/>
        <v>LP</v>
      </c>
      <c r="BN691" s="2" t="s">
        <v>2617</v>
      </c>
      <c r="BO691" s="2" t="s">
        <v>2621</v>
      </c>
      <c r="BQ691" s="29">
        <v>0</v>
      </c>
      <c r="BR691" s="29">
        <v>0</v>
      </c>
      <c r="BS691" s="29"/>
      <c r="BT691" s="29">
        <v>0</v>
      </c>
      <c r="BU691" s="29">
        <v>0</v>
      </c>
      <c r="BV691" s="29">
        <v>0</v>
      </c>
      <c r="CC691" s="29">
        <f t="shared" si="436"/>
        <v>-10.519594375530856</v>
      </c>
      <c r="CD691" s="29">
        <f t="shared" si="437"/>
        <v>0</v>
      </c>
      <c r="CE691" s="29">
        <f t="shared" si="438"/>
        <v>-10.519594375530856</v>
      </c>
      <c r="CF691" s="29">
        <f t="shared" si="439"/>
        <v>0</v>
      </c>
      <c r="CG691" s="29">
        <f t="shared" si="440"/>
        <v>-10.519594375530856</v>
      </c>
      <c r="CH691" s="29">
        <f t="shared" si="441"/>
        <v>0</v>
      </c>
      <c r="CI691" s="29">
        <f t="shared" si="442"/>
        <v>0</v>
      </c>
      <c r="CJ691" s="29">
        <f t="shared" si="443"/>
        <v>0</v>
      </c>
      <c r="CK691" s="29">
        <f t="shared" si="444"/>
        <v>-10.519594375530856</v>
      </c>
      <c r="CL691" s="29">
        <f t="shared" si="445"/>
        <v>0</v>
      </c>
      <c r="CM691" s="29">
        <f t="shared" si="446"/>
        <v>-10.519594375530856</v>
      </c>
      <c r="CN691" s="29">
        <f t="shared" si="447"/>
        <v>0</v>
      </c>
      <c r="CO691" s="29">
        <f t="shared" si="448"/>
        <v>0</v>
      </c>
      <c r="CQ691" s="29">
        <f t="shared" si="449"/>
        <v>-72.849999999999994</v>
      </c>
      <c r="CR691" s="29">
        <f t="shared" si="450"/>
        <v>0</v>
      </c>
      <c r="CS691" s="29">
        <f t="shared" si="451"/>
        <v>-72.849999999999994</v>
      </c>
      <c r="CT691" s="29">
        <f t="shared" si="452"/>
        <v>0</v>
      </c>
      <c r="CU691" s="29">
        <f t="shared" si="453"/>
        <v>-72.849999999999994</v>
      </c>
      <c r="CV691" s="29">
        <f t="shared" si="454"/>
        <v>0</v>
      </c>
      <c r="CW691" s="29">
        <f t="shared" si="455"/>
        <v>0</v>
      </c>
      <c r="CX691" s="29">
        <f t="shared" si="456"/>
        <v>0</v>
      </c>
      <c r="CY691" s="29">
        <f t="shared" si="457"/>
        <v>-72.849999999999994</v>
      </c>
      <c r="CZ691" s="29">
        <f t="shared" si="458"/>
        <v>0</v>
      </c>
      <c r="DA691" s="29">
        <f t="shared" si="459"/>
        <v>-72.849999999999994</v>
      </c>
      <c r="DB691" s="29">
        <f t="shared" si="460"/>
        <v>0</v>
      </c>
      <c r="DC691" s="29">
        <f t="shared" si="461"/>
        <v>0</v>
      </c>
    </row>
    <row r="692" spans="11:107" s="2" customFormat="1">
      <c r="K692" s="17" t="s">
        <v>77</v>
      </c>
      <c r="L692" s="17" t="s">
        <v>728</v>
      </c>
      <c r="M692" s="17" t="s">
        <v>20</v>
      </c>
      <c r="N692" s="2" t="str">
        <f t="shared" si="466"/>
        <v>JD8BR10525AA</v>
      </c>
      <c r="O692" s="2" t="str">
        <f t="shared" si="465"/>
        <v>AA</v>
      </c>
      <c r="P692" s="2" t="str">
        <f t="shared" si="467"/>
        <v>JD8B-R10525-AA</v>
      </c>
      <c r="Q692" s="2" t="s">
        <v>3307</v>
      </c>
      <c r="R692" s="2" t="s">
        <v>3306</v>
      </c>
      <c r="S692" s="2" t="s">
        <v>2621</v>
      </c>
      <c r="T692" s="2" t="s">
        <v>1375</v>
      </c>
      <c r="U692" s="2">
        <v>1</v>
      </c>
      <c r="V692" s="2" t="s">
        <v>1375</v>
      </c>
      <c r="W692" s="2">
        <v>1</v>
      </c>
      <c r="X692" s="2" t="s">
        <v>1375</v>
      </c>
      <c r="Y692" s="2">
        <v>1</v>
      </c>
      <c r="Z692" s="2">
        <v>1</v>
      </c>
      <c r="AA692" s="2">
        <v>1</v>
      </c>
      <c r="AB692" s="2" t="s">
        <v>1375</v>
      </c>
      <c r="AC692" s="2">
        <v>1</v>
      </c>
      <c r="AD692" s="2" t="s">
        <v>1375</v>
      </c>
      <c r="AE692" s="2">
        <v>1</v>
      </c>
      <c r="AF692" s="2">
        <v>1</v>
      </c>
      <c r="AL692" s="2">
        <f t="shared" si="430"/>
        <v>1</v>
      </c>
      <c r="AM692" s="2" t="str">
        <f t="shared" si="431"/>
        <v>JD8B</v>
      </c>
      <c r="AN692" s="2" t="str">
        <f t="shared" si="432"/>
        <v>R10525</v>
      </c>
      <c r="AO692" s="2" t="str">
        <f t="shared" si="463"/>
        <v>AA</v>
      </c>
      <c r="AP692" s="2" t="str">
        <f t="shared" si="434"/>
        <v>JD8B-R10525-AA</v>
      </c>
      <c r="AQ692" s="2" t="s">
        <v>1672</v>
      </c>
      <c r="AR692" s="2" t="s">
        <v>1673</v>
      </c>
      <c r="AS692" s="2">
        <v>0</v>
      </c>
      <c r="AT692" s="2" t="s">
        <v>2160</v>
      </c>
      <c r="AU692" s="2" t="s">
        <v>2619</v>
      </c>
      <c r="AV692" s="2" t="s">
        <v>2620</v>
      </c>
      <c r="AW692" s="2">
        <v>0</v>
      </c>
      <c r="AX692" s="2">
        <v>0</v>
      </c>
      <c r="AY692" s="2" t="s">
        <v>2138</v>
      </c>
      <c r="AZ692" s="2" t="s">
        <v>3427</v>
      </c>
      <c r="BA692" s="2" t="s">
        <v>2115</v>
      </c>
      <c r="BB692" s="29">
        <v>-70.17</v>
      </c>
      <c r="BC692" s="29">
        <v>-1.44</v>
      </c>
      <c r="BD692" s="29">
        <v>-0.96</v>
      </c>
      <c r="BE692" s="29">
        <v>0</v>
      </c>
      <c r="BF692" s="29">
        <v>0</v>
      </c>
      <c r="BG692" s="29">
        <v>-72.569999999999993</v>
      </c>
      <c r="BH692" s="29">
        <f t="shared" si="428"/>
        <v>0</v>
      </c>
      <c r="BI692" s="29">
        <f t="shared" si="429"/>
        <v>0</v>
      </c>
      <c r="BJ692" s="29">
        <f t="shared" si="435"/>
        <v>-72.569999999999993</v>
      </c>
      <c r="BK692" s="29">
        <f>BJ692/INDEX('EX-Rate'!A:I,MATCH('TT BoM '!BL692,'EX-Rate'!B:B,0),COLUMN('EX-Rate'!E:E))</f>
        <v>-10.479162166537737</v>
      </c>
      <c r="BL692" s="2" t="s">
        <v>2109</v>
      </c>
      <c r="BM692" s="2" t="str">
        <f t="shared" si="464"/>
        <v>LP</v>
      </c>
      <c r="BN692" s="2" t="s">
        <v>2617</v>
      </c>
      <c r="BO692" s="2" t="s">
        <v>2621</v>
      </c>
      <c r="BQ692" s="29">
        <v>0</v>
      </c>
      <c r="BR692" s="29">
        <v>0</v>
      </c>
      <c r="BS692" s="29"/>
      <c r="BT692" s="29">
        <v>0</v>
      </c>
      <c r="BU692" s="29">
        <v>0</v>
      </c>
      <c r="BV692" s="29">
        <v>0</v>
      </c>
      <c r="CC692" s="29">
        <f t="shared" si="436"/>
        <v>0</v>
      </c>
      <c r="CD692" s="29">
        <f t="shared" si="437"/>
        <v>-10.479162166537737</v>
      </c>
      <c r="CE692" s="29">
        <f t="shared" si="438"/>
        <v>0</v>
      </c>
      <c r="CF692" s="29">
        <f t="shared" si="439"/>
        <v>-10.479162166537737</v>
      </c>
      <c r="CG692" s="29">
        <f t="shared" si="440"/>
        <v>0</v>
      </c>
      <c r="CH692" s="29">
        <f t="shared" si="441"/>
        <v>-10.479162166537737</v>
      </c>
      <c r="CI692" s="29">
        <f t="shared" si="442"/>
        <v>-10.479162166537737</v>
      </c>
      <c r="CJ692" s="29">
        <f t="shared" si="443"/>
        <v>-10.479162166537737</v>
      </c>
      <c r="CK692" s="29">
        <f t="shared" si="444"/>
        <v>0</v>
      </c>
      <c r="CL692" s="29">
        <f t="shared" si="445"/>
        <v>-10.479162166537737</v>
      </c>
      <c r="CM692" s="29">
        <f t="shared" si="446"/>
        <v>0</v>
      </c>
      <c r="CN692" s="29">
        <f t="shared" si="447"/>
        <v>-10.479162166537737</v>
      </c>
      <c r="CO692" s="29">
        <f t="shared" si="448"/>
        <v>-10.479162166537737</v>
      </c>
      <c r="CQ692" s="29">
        <f t="shared" si="449"/>
        <v>0</v>
      </c>
      <c r="CR692" s="29">
        <f t="shared" si="450"/>
        <v>-72.569999999999993</v>
      </c>
      <c r="CS692" s="29">
        <f t="shared" si="451"/>
        <v>0</v>
      </c>
      <c r="CT692" s="29">
        <f t="shared" si="452"/>
        <v>-72.569999999999993</v>
      </c>
      <c r="CU692" s="29">
        <f t="shared" si="453"/>
        <v>0</v>
      </c>
      <c r="CV692" s="29">
        <f t="shared" si="454"/>
        <v>-72.569999999999993</v>
      </c>
      <c r="CW692" s="29">
        <f t="shared" si="455"/>
        <v>-72.569999999999993</v>
      </c>
      <c r="CX692" s="29">
        <f t="shared" si="456"/>
        <v>-72.569999999999993</v>
      </c>
      <c r="CY692" s="29">
        <f t="shared" si="457"/>
        <v>0</v>
      </c>
      <c r="CZ692" s="29">
        <f t="shared" si="458"/>
        <v>-72.569999999999993</v>
      </c>
      <c r="DA692" s="29">
        <f t="shared" si="459"/>
        <v>0</v>
      </c>
      <c r="DB692" s="29">
        <f t="shared" si="460"/>
        <v>-72.569999999999993</v>
      </c>
      <c r="DC692" s="29">
        <f t="shared" si="461"/>
        <v>-72.569999999999993</v>
      </c>
    </row>
    <row r="693" spans="11:107" s="2" customFormat="1">
      <c r="K693" s="17" t="s">
        <v>54</v>
      </c>
      <c r="L693" s="17" t="s">
        <v>729</v>
      </c>
      <c r="M693" s="17" t="s">
        <v>56</v>
      </c>
      <c r="N693" s="2" t="str">
        <f t="shared" si="466"/>
        <v>AV61R10658AB</v>
      </c>
      <c r="O693" s="2" t="str">
        <f t="shared" si="465"/>
        <v>AB</v>
      </c>
      <c r="P693" s="2" t="str">
        <f t="shared" si="467"/>
        <v>AV61-R10658-AB</v>
      </c>
      <c r="Q693" s="2" t="s">
        <v>3307</v>
      </c>
      <c r="R693" s="2" t="s">
        <v>3306</v>
      </c>
      <c r="S693" s="2" t="s">
        <v>2621</v>
      </c>
      <c r="T693" s="2">
        <v>1</v>
      </c>
      <c r="U693" s="2">
        <v>1</v>
      </c>
      <c r="V693" s="2">
        <v>1</v>
      </c>
      <c r="W693" s="2">
        <v>1</v>
      </c>
      <c r="X693" s="2">
        <v>1</v>
      </c>
      <c r="Y693" s="2">
        <v>1</v>
      </c>
      <c r="Z693" s="2">
        <v>1</v>
      </c>
      <c r="AA693" s="2">
        <v>1</v>
      </c>
      <c r="AB693" s="2">
        <v>1</v>
      </c>
      <c r="AC693" s="2">
        <v>1</v>
      </c>
      <c r="AD693" s="2">
        <v>1</v>
      </c>
      <c r="AE693" s="2">
        <v>1</v>
      </c>
      <c r="AF693" s="2">
        <v>1</v>
      </c>
      <c r="AL693" s="2">
        <f t="shared" si="430"/>
        <v>1</v>
      </c>
      <c r="AM693" s="2" t="str">
        <f t="shared" si="431"/>
        <v>AV61</v>
      </c>
      <c r="AN693" s="2" t="str">
        <f t="shared" si="432"/>
        <v>R10658</v>
      </c>
      <c r="AO693" s="2" t="str">
        <f t="shared" si="463"/>
        <v>AB</v>
      </c>
      <c r="AP693" s="2" t="str">
        <f t="shared" si="434"/>
        <v>AV61-R10658-AB</v>
      </c>
      <c r="AQ693" s="2" t="s">
        <v>1672</v>
      </c>
      <c r="AR693" s="2" t="s">
        <v>1687</v>
      </c>
      <c r="AU693" s="2" t="s">
        <v>2619</v>
      </c>
      <c r="AV693" s="2" t="s">
        <v>2620</v>
      </c>
      <c r="AW693" s="2" t="s">
        <v>3603</v>
      </c>
      <c r="AY693" s="2" t="s">
        <v>1686</v>
      </c>
      <c r="AZ693" s="2" t="s">
        <v>2124</v>
      </c>
      <c r="BA693" s="2" t="s">
        <v>2115</v>
      </c>
      <c r="BB693" s="29"/>
      <c r="BC693" s="29"/>
      <c r="BD693" s="29"/>
      <c r="BE693" s="29"/>
      <c r="BF693" s="29"/>
      <c r="BG693" s="29">
        <v>-11.35</v>
      </c>
      <c r="BH693" s="29">
        <f t="shared" si="428"/>
        <v>0</v>
      </c>
      <c r="BI693" s="29">
        <f t="shared" si="429"/>
        <v>0</v>
      </c>
      <c r="BJ693" s="29">
        <f t="shared" si="435"/>
        <v>-11.35</v>
      </c>
      <c r="BK693" s="29">
        <f>BJ693/INDEX('EX-Rate'!A:I,MATCH('TT BoM '!BL693,'EX-Rate'!B:B,0),COLUMN('EX-Rate'!E:E))</f>
        <v>-1.6389484716853153</v>
      </c>
      <c r="BL693" s="2" t="s">
        <v>2109</v>
      </c>
      <c r="BM693" s="2" t="str">
        <f t="shared" si="464"/>
        <v>LP</v>
      </c>
      <c r="BN693" s="2" t="s">
        <v>3100</v>
      </c>
      <c r="BO693" s="2" t="s">
        <v>3101</v>
      </c>
      <c r="BQ693" s="29"/>
      <c r="BR693" s="29"/>
      <c r="BS693" s="29"/>
      <c r="BT693" s="29"/>
      <c r="BU693" s="29"/>
      <c r="BV693" s="29"/>
      <c r="CC693" s="29">
        <f t="shared" si="436"/>
        <v>-1.6389484716853153</v>
      </c>
      <c r="CD693" s="29">
        <f t="shared" si="437"/>
        <v>-1.6389484716853153</v>
      </c>
      <c r="CE693" s="29">
        <f t="shared" si="438"/>
        <v>-1.6389484716853153</v>
      </c>
      <c r="CF693" s="29">
        <f t="shared" si="439"/>
        <v>-1.6389484716853153</v>
      </c>
      <c r="CG693" s="29">
        <f t="shared" si="440"/>
        <v>-1.6389484716853153</v>
      </c>
      <c r="CH693" s="29">
        <f t="shared" si="441"/>
        <v>-1.6389484716853153</v>
      </c>
      <c r="CI693" s="29">
        <f t="shared" si="442"/>
        <v>-1.6389484716853153</v>
      </c>
      <c r="CJ693" s="29">
        <f t="shared" si="443"/>
        <v>-1.6389484716853153</v>
      </c>
      <c r="CK693" s="29">
        <f t="shared" si="444"/>
        <v>-1.6389484716853153</v>
      </c>
      <c r="CL693" s="29">
        <f t="shared" si="445"/>
        <v>-1.6389484716853153</v>
      </c>
      <c r="CM693" s="29">
        <f t="shared" si="446"/>
        <v>-1.6389484716853153</v>
      </c>
      <c r="CN693" s="29">
        <f t="shared" si="447"/>
        <v>-1.6389484716853153</v>
      </c>
      <c r="CO693" s="29">
        <f t="shared" si="448"/>
        <v>-1.6389484716853153</v>
      </c>
      <c r="CQ693" s="29">
        <f t="shared" si="449"/>
        <v>-11.35</v>
      </c>
      <c r="CR693" s="29">
        <f t="shared" si="450"/>
        <v>-11.35</v>
      </c>
      <c r="CS693" s="29">
        <f t="shared" si="451"/>
        <v>-11.35</v>
      </c>
      <c r="CT693" s="29">
        <f t="shared" si="452"/>
        <v>-11.35</v>
      </c>
      <c r="CU693" s="29">
        <f t="shared" si="453"/>
        <v>-11.35</v>
      </c>
      <c r="CV693" s="29">
        <f t="shared" si="454"/>
        <v>-11.35</v>
      </c>
      <c r="CW693" s="29">
        <f t="shared" si="455"/>
        <v>-11.35</v>
      </c>
      <c r="CX693" s="29">
        <f t="shared" si="456"/>
        <v>-11.35</v>
      </c>
      <c r="CY693" s="29">
        <f t="shared" si="457"/>
        <v>-11.35</v>
      </c>
      <c r="CZ693" s="29">
        <f t="shared" si="458"/>
        <v>-11.35</v>
      </c>
      <c r="DA693" s="29">
        <f t="shared" si="459"/>
        <v>-11.35</v>
      </c>
      <c r="DB693" s="29">
        <f t="shared" si="460"/>
        <v>-11.35</v>
      </c>
      <c r="DC693" s="29">
        <f t="shared" si="461"/>
        <v>-11.35</v>
      </c>
    </row>
    <row r="694" spans="11:107" s="2" customFormat="1">
      <c r="K694" s="17" t="s">
        <v>54</v>
      </c>
      <c r="L694" s="17" t="s">
        <v>730</v>
      </c>
      <c r="M694" s="17" t="s">
        <v>56</v>
      </c>
      <c r="N694" s="2" t="str">
        <f t="shared" si="466"/>
        <v>AV61R10659AB</v>
      </c>
      <c r="O694" s="2" t="str">
        <f t="shared" si="465"/>
        <v>AB</v>
      </c>
      <c r="P694" s="2" t="str">
        <f t="shared" si="467"/>
        <v>AV61-R10659-AB</v>
      </c>
      <c r="Q694" s="2" t="s">
        <v>3307</v>
      </c>
      <c r="R694" s="2" t="s">
        <v>3306</v>
      </c>
      <c r="S694" s="2" t="s">
        <v>2621</v>
      </c>
      <c r="T694" s="2">
        <v>1</v>
      </c>
      <c r="U694" s="2">
        <v>1</v>
      </c>
      <c r="V694" s="2">
        <v>1</v>
      </c>
      <c r="W694" s="2">
        <v>1</v>
      </c>
      <c r="X694" s="2">
        <v>1</v>
      </c>
      <c r="Y694" s="2">
        <v>1</v>
      </c>
      <c r="Z694" s="2">
        <v>1</v>
      </c>
      <c r="AA694" s="2">
        <v>1</v>
      </c>
      <c r="AB694" s="2">
        <v>1</v>
      </c>
      <c r="AC694" s="2">
        <v>1</v>
      </c>
      <c r="AD694" s="2">
        <v>1</v>
      </c>
      <c r="AE694" s="2">
        <v>1</v>
      </c>
      <c r="AF694" s="2">
        <v>1</v>
      </c>
      <c r="AL694" s="2">
        <f t="shared" si="430"/>
        <v>1</v>
      </c>
      <c r="AM694" s="2" t="str">
        <f t="shared" si="431"/>
        <v>AV61</v>
      </c>
      <c r="AN694" s="2" t="str">
        <f t="shared" si="432"/>
        <v>R10659</v>
      </c>
      <c r="AO694" s="2" t="str">
        <f t="shared" si="463"/>
        <v>AB</v>
      </c>
      <c r="AP694" s="2" t="str">
        <f t="shared" si="434"/>
        <v>AV61-R10659-AB</v>
      </c>
      <c r="AQ694" s="2" t="s">
        <v>1672</v>
      </c>
      <c r="AR694" s="2" t="s">
        <v>1687</v>
      </c>
      <c r="AU694" s="2" t="s">
        <v>2619</v>
      </c>
      <c r="AV694" s="2" t="s">
        <v>2620</v>
      </c>
      <c r="AW694" s="2" t="s">
        <v>3603</v>
      </c>
      <c r="AY694" s="2" t="s">
        <v>1686</v>
      </c>
      <c r="AZ694" s="2" t="s">
        <v>2124</v>
      </c>
      <c r="BA694" s="2" t="s">
        <v>2115</v>
      </c>
      <c r="BB694" s="29"/>
      <c r="BC694" s="29"/>
      <c r="BD694" s="29"/>
      <c r="BE694" s="29"/>
      <c r="BF694" s="29"/>
      <c r="BG694" s="29">
        <v>-10.11</v>
      </c>
      <c r="BH694" s="29">
        <f t="shared" si="428"/>
        <v>0</v>
      </c>
      <c r="BI694" s="29">
        <f t="shared" si="429"/>
        <v>0</v>
      </c>
      <c r="BJ694" s="29">
        <f t="shared" si="435"/>
        <v>-10.11</v>
      </c>
      <c r="BK694" s="29">
        <f>BJ694/INDEX('EX-Rate'!A:I,MATCH('TT BoM '!BL694,'EX-Rate'!B:B,0),COLUMN('EX-Rate'!E:E))</f>
        <v>-1.4598915461443644</v>
      </c>
      <c r="BL694" s="2" t="s">
        <v>2109</v>
      </c>
      <c r="BM694" s="2" t="str">
        <f t="shared" si="464"/>
        <v>LP</v>
      </c>
      <c r="BN694" s="2" t="s">
        <v>3100</v>
      </c>
      <c r="BO694" s="2" t="s">
        <v>3101</v>
      </c>
      <c r="BQ694" s="29"/>
      <c r="BR694" s="29"/>
      <c r="BS694" s="29"/>
      <c r="BT694" s="29"/>
      <c r="BU694" s="29"/>
      <c r="BV694" s="29"/>
      <c r="CC694" s="29">
        <f t="shared" si="436"/>
        <v>-1.4598915461443644</v>
      </c>
      <c r="CD694" s="29">
        <f t="shared" si="437"/>
        <v>-1.4598915461443644</v>
      </c>
      <c r="CE694" s="29">
        <f t="shared" si="438"/>
        <v>-1.4598915461443644</v>
      </c>
      <c r="CF694" s="29">
        <f t="shared" si="439"/>
        <v>-1.4598915461443644</v>
      </c>
      <c r="CG694" s="29">
        <f t="shared" si="440"/>
        <v>-1.4598915461443644</v>
      </c>
      <c r="CH694" s="29">
        <f t="shared" si="441"/>
        <v>-1.4598915461443644</v>
      </c>
      <c r="CI694" s="29">
        <f t="shared" si="442"/>
        <v>-1.4598915461443644</v>
      </c>
      <c r="CJ694" s="29">
        <f t="shared" si="443"/>
        <v>-1.4598915461443644</v>
      </c>
      <c r="CK694" s="29">
        <f t="shared" si="444"/>
        <v>-1.4598915461443644</v>
      </c>
      <c r="CL694" s="29">
        <f t="shared" si="445"/>
        <v>-1.4598915461443644</v>
      </c>
      <c r="CM694" s="29">
        <f t="shared" si="446"/>
        <v>-1.4598915461443644</v>
      </c>
      <c r="CN694" s="29">
        <f t="shared" si="447"/>
        <v>-1.4598915461443644</v>
      </c>
      <c r="CO694" s="29">
        <f t="shared" si="448"/>
        <v>-1.4598915461443644</v>
      </c>
      <c r="CQ694" s="29">
        <f t="shared" si="449"/>
        <v>-10.11</v>
      </c>
      <c r="CR694" s="29">
        <f t="shared" si="450"/>
        <v>-10.11</v>
      </c>
      <c r="CS694" s="29">
        <f t="shared" si="451"/>
        <v>-10.11</v>
      </c>
      <c r="CT694" s="29">
        <f t="shared" si="452"/>
        <v>-10.11</v>
      </c>
      <c r="CU694" s="29">
        <f t="shared" si="453"/>
        <v>-10.11</v>
      </c>
      <c r="CV694" s="29">
        <f t="shared" si="454"/>
        <v>-10.11</v>
      </c>
      <c r="CW694" s="29">
        <f t="shared" si="455"/>
        <v>-10.11</v>
      </c>
      <c r="CX694" s="29">
        <f t="shared" si="456"/>
        <v>-10.11</v>
      </c>
      <c r="CY694" s="29">
        <f t="shared" si="457"/>
        <v>-10.11</v>
      </c>
      <c r="CZ694" s="29">
        <f t="shared" si="458"/>
        <v>-10.11</v>
      </c>
      <c r="DA694" s="29">
        <f t="shared" si="459"/>
        <v>-10.11</v>
      </c>
      <c r="DB694" s="29">
        <f t="shared" si="460"/>
        <v>-10.11</v>
      </c>
      <c r="DC694" s="29">
        <f t="shared" si="461"/>
        <v>-10.11</v>
      </c>
    </row>
    <row r="695" spans="11:107" s="2" customFormat="1">
      <c r="K695" s="17" t="s">
        <v>130</v>
      </c>
      <c r="L695" s="17" t="s">
        <v>731</v>
      </c>
      <c r="M695" s="17" t="s">
        <v>61</v>
      </c>
      <c r="N695" s="2" t="str">
        <f t="shared" si="466"/>
        <v>3M51R10682BB</v>
      </c>
      <c r="O695" s="2" t="str">
        <f t="shared" si="465"/>
        <v>BB</v>
      </c>
      <c r="P695" s="2" t="str">
        <f t="shared" si="467"/>
        <v>3M51-R10682-BB</v>
      </c>
      <c r="Q695" s="2" t="s">
        <v>3307</v>
      </c>
      <c r="R695" s="2" t="s">
        <v>3306</v>
      </c>
      <c r="S695" s="2" t="s">
        <v>2621</v>
      </c>
      <c r="T695" s="2">
        <v>1</v>
      </c>
      <c r="U695" s="2">
        <v>1</v>
      </c>
      <c r="V695" s="2">
        <v>1</v>
      </c>
      <c r="W695" s="2">
        <v>1</v>
      </c>
      <c r="X695" s="2">
        <v>1</v>
      </c>
      <c r="Y695" s="2">
        <v>1</v>
      </c>
      <c r="Z695" s="2">
        <v>1</v>
      </c>
      <c r="AA695" s="2">
        <v>1</v>
      </c>
      <c r="AB695" s="2">
        <v>1</v>
      </c>
      <c r="AC695" s="2">
        <v>1</v>
      </c>
      <c r="AD695" s="2">
        <v>1</v>
      </c>
      <c r="AE695" s="2">
        <v>1</v>
      </c>
      <c r="AF695" s="2">
        <v>1</v>
      </c>
      <c r="AL695" s="2">
        <f t="shared" si="430"/>
        <v>1</v>
      </c>
      <c r="AM695" s="2" t="str">
        <f t="shared" si="431"/>
        <v>3M51</v>
      </c>
      <c r="AN695" s="2" t="str">
        <f t="shared" si="432"/>
        <v>R10682</v>
      </c>
      <c r="AO695" s="2" t="str">
        <f t="shared" si="463"/>
        <v>BB</v>
      </c>
      <c r="AP695" s="2" t="str">
        <f t="shared" si="434"/>
        <v>3M51-R10682-BB</v>
      </c>
      <c r="AQ695" s="2" t="s">
        <v>1672</v>
      </c>
      <c r="AR695" s="2" t="s">
        <v>1687</v>
      </c>
      <c r="AV695" s="71" t="s">
        <v>3475</v>
      </c>
      <c r="AW695" s="71" t="s">
        <v>3474</v>
      </c>
      <c r="AY695" s="2" t="s">
        <v>1686</v>
      </c>
      <c r="AZ695" s="2" t="s">
        <v>3446</v>
      </c>
      <c r="BB695" s="29"/>
      <c r="BC695" s="29"/>
      <c r="BD695" s="29"/>
      <c r="BE695" s="29"/>
      <c r="BF695" s="29"/>
      <c r="BG695" s="29">
        <v>-10.02</v>
      </c>
      <c r="BH695" s="29">
        <f t="shared" si="428"/>
        <v>0</v>
      </c>
      <c r="BI695" s="29">
        <f t="shared" si="429"/>
        <v>0</v>
      </c>
      <c r="BJ695" s="29">
        <f t="shared" si="435"/>
        <v>-10.02</v>
      </c>
      <c r="BK695" s="29">
        <f>BJ695/INDEX('EX-Rate'!A:I,MATCH('TT BoM '!BL695,'EX-Rate'!B:B,0),COLUMN('EX-Rate'!E:E))</f>
        <v>-1.4468954789680053</v>
      </c>
      <c r="BL695" s="2" t="s">
        <v>2109</v>
      </c>
      <c r="BM695" s="2" t="str">
        <f t="shared" si="464"/>
        <v>LP</v>
      </c>
      <c r="BN695" s="2" t="s">
        <v>3100</v>
      </c>
      <c r="BO695" s="2" t="s">
        <v>3101</v>
      </c>
      <c r="BQ695" s="29"/>
      <c r="BR695" s="29"/>
      <c r="BS695" s="29"/>
      <c r="BT695" s="29"/>
      <c r="BU695" s="29"/>
      <c r="BV695" s="29"/>
      <c r="CC695" s="29">
        <f t="shared" si="436"/>
        <v>-1.4468954789680053</v>
      </c>
      <c r="CD695" s="29">
        <f t="shared" si="437"/>
        <v>-1.4468954789680053</v>
      </c>
      <c r="CE695" s="29">
        <f t="shared" si="438"/>
        <v>-1.4468954789680053</v>
      </c>
      <c r="CF695" s="29">
        <f t="shared" si="439"/>
        <v>-1.4468954789680053</v>
      </c>
      <c r="CG695" s="29">
        <f t="shared" si="440"/>
        <v>-1.4468954789680053</v>
      </c>
      <c r="CH695" s="29">
        <f t="shared" si="441"/>
        <v>-1.4468954789680053</v>
      </c>
      <c r="CI695" s="29">
        <f t="shared" si="442"/>
        <v>-1.4468954789680053</v>
      </c>
      <c r="CJ695" s="29">
        <f t="shared" si="443"/>
        <v>-1.4468954789680053</v>
      </c>
      <c r="CK695" s="29">
        <f t="shared" si="444"/>
        <v>-1.4468954789680053</v>
      </c>
      <c r="CL695" s="29">
        <f t="shared" si="445"/>
        <v>-1.4468954789680053</v>
      </c>
      <c r="CM695" s="29">
        <f t="shared" si="446"/>
        <v>-1.4468954789680053</v>
      </c>
      <c r="CN695" s="29">
        <f t="shared" si="447"/>
        <v>-1.4468954789680053</v>
      </c>
      <c r="CO695" s="29">
        <f t="shared" si="448"/>
        <v>-1.4468954789680053</v>
      </c>
      <c r="CQ695" s="29">
        <f t="shared" si="449"/>
        <v>-10.02</v>
      </c>
      <c r="CR695" s="29">
        <f t="shared" si="450"/>
        <v>-10.02</v>
      </c>
      <c r="CS695" s="29">
        <f t="shared" si="451"/>
        <v>-10.02</v>
      </c>
      <c r="CT695" s="29">
        <f t="shared" si="452"/>
        <v>-10.02</v>
      </c>
      <c r="CU695" s="29">
        <f t="shared" si="453"/>
        <v>-10.02</v>
      </c>
      <c r="CV695" s="29">
        <f t="shared" si="454"/>
        <v>-10.02</v>
      </c>
      <c r="CW695" s="29">
        <f t="shared" si="455"/>
        <v>-10.02</v>
      </c>
      <c r="CX695" s="29">
        <f t="shared" si="456"/>
        <v>-10.02</v>
      </c>
      <c r="CY695" s="29">
        <f t="shared" si="457"/>
        <v>-10.02</v>
      </c>
      <c r="CZ695" s="29">
        <f t="shared" si="458"/>
        <v>-10.02</v>
      </c>
      <c r="DA695" s="29">
        <f t="shared" si="459"/>
        <v>-10.02</v>
      </c>
      <c r="DB695" s="29">
        <f t="shared" si="460"/>
        <v>-10.02</v>
      </c>
      <c r="DC695" s="29">
        <f t="shared" si="461"/>
        <v>-10.02</v>
      </c>
    </row>
    <row r="696" spans="11:107" s="2" customFormat="1">
      <c r="K696" s="17" t="s">
        <v>130</v>
      </c>
      <c r="L696" s="17" t="s">
        <v>732</v>
      </c>
      <c r="M696" s="17" t="s">
        <v>61</v>
      </c>
      <c r="N696" s="2" t="str">
        <f t="shared" si="466"/>
        <v>3M51R10683BB</v>
      </c>
      <c r="O696" s="2" t="str">
        <f t="shared" si="465"/>
        <v>BB</v>
      </c>
      <c r="P696" s="2" t="str">
        <f t="shared" si="467"/>
        <v>3M51-R10683-BB</v>
      </c>
      <c r="Q696" s="2" t="s">
        <v>3307</v>
      </c>
      <c r="R696" s="2" t="s">
        <v>3306</v>
      </c>
      <c r="S696" s="2" t="s">
        <v>2621</v>
      </c>
      <c r="T696" s="2">
        <v>1</v>
      </c>
      <c r="U696" s="2">
        <v>1</v>
      </c>
      <c r="V696" s="2">
        <v>1</v>
      </c>
      <c r="W696" s="2">
        <v>1</v>
      </c>
      <c r="X696" s="2">
        <v>1</v>
      </c>
      <c r="Y696" s="2">
        <v>1</v>
      </c>
      <c r="Z696" s="2">
        <v>1</v>
      </c>
      <c r="AA696" s="2">
        <v>1</v>
      </c>
      <c r="AB696" s="2">
        <v>1</v>
      </c>
      <c r="AC696" s="2">
        <v>1</v>
      </c>
      <c r="AD696" s="2">
        <v>1</v>
      </c>
      <c r="AE696" s="2">
        <v>1</v>
      </c>
      <c r="AF696" s="2">
        <v>1</v>
      </c>
      <c r="AL696" s="2">
        <f t="shared" si="430"/>
        <v>1</v>
      </c>
      <c r="AM696" s="2" t="str">
        <f t="shared" si="431"/>
        <v>3M51</v>
      </c>
      <c r="AN696" s="2" t="str">
        <f t="shared" si="432"/>
        <v>R10683</v>
      </c>
      <c r="AO696" s="2" t="str">
        <f t="shared" si="463"/>
        <v>BB</v>
      </c>
      <c r="AP696" s="2" t="str">
        <f t="shared" si="434"/>
        <v>3M51-R10683-BB</v>
      </c>
      <c r="AQ696" s="2" t="s">
        <v>1672</v>
      </c>
      <c r="AR696" s="2" t="s">
        <v>1687</v>
      </c>
      <c r="AV696" s="71" t="s">
        <v>3475</v>
      </c>
      <c r="AW696" s="71" t="s">
        <v>3473</v>
      </c>
      <c r="AY696" s="2" t="s">
        <v>1686</v>
      </c>
      <c r="AZ696" s="2" t="s">
        <v>3446</v>
      </c>
      <c r="BB696" s="29"/>
      <c r="BC696" s="29"/>
      <c r="BD696" s="29"/>
      <c r="BE696" s="29"/>
      <c r="BF696" s="29"/>
      <c r="BG696" s="29">
        <v>-10.029999999999999</v>
      </c>
      <c r="BH696" s="29">
        <f t="shared" si="428"/>
        <v>0</v>
      </c>
      <c r="BI696" s="29">
        <f t="shared" si="429"/>
        <v>0</v>
      </c>
      <c r="BJ696" s="29">
        <f t="shared" si="435"/>
        <v>-10.029999999999999</v>
      </c>
      <c r="BK696" s="29">
        <f>BJ696/INDEX('EX-Rate'!A:I,MATCH('TT BoM '!BL696,'EX-Rate'!B:B,0),COLUMN('EX-Rate'!E:E))</f>
        <v>-1.4483394864320451</v>
      </c>
      <c r="BL696" s="2" t="s">
        <v>2109</v>
      </c>
      <c r="BM696" s="2" t="str">
        <f t="shared" si="464"/>
        <v>LP</v>
      </c>
      <c r="BN696" s="2" t="s">
        <v>3100</v>
      </c>
      <c r="BO696" s="2" t="s">
        <v>3101</v>
      </c>
      <c r="BQ696" s="29"/>
      <c r="BR696" s="29"/>
      <c r="BS696" s="29"/>
      <c r="BT696" s="29"/>
      <c r="BU696" s="29"/>
      <c r="BV696" s="29"/>
      <c r="CC696" s="29">
        <f t="shared" si="436"/>
        <v>-1.4483394864320451</v>
      </c>
      <c r="CD696" s="29">
        <f t="shared" si="437"/>
        <v>-1.4483394864320451</v>
      </c>
      <c r="CE696" s="29">
        <f t="shared" si="438"/>
        <v>-1.4483394864320451</v>
      </c>
      <c r="CF696" s="29">
        <f t="shared" si="439"/>
        <v>-1.4483394864320451</v>
      </c>
      <c r="CG696" s="29">
        <f t="shared" si="440"/>
        <v>-1.4483394864320451</v>
      </c>
      <c r="CH696" s="29">
        <f t="shared" si="441"/>
        <v>-1.4483394864320451</v>
      </c>
      <c r="CI696" s="29">
        <f t="shared" si="442"/>
        <v>-1.4483394864320451</v>
      </c>
      <c r="CJ696" s="29">
        <f t="shared" si="443"/>
        <v>-1.4483394864320451</v>
      </c>
      <c r="CK696" s="29">
        <f t="shared" si="444"/>
        <v>-1.4483394864320451</v>
      </c>
      <c r="CL696" s="29">
        <f t="shared" si="445"/>
        <v>-1.4483394864320451</v>
      </c>
      <c r="CM696" s="29">
        <f t="shared" si="446"/>
        <v>-1.4483394864320451</v>
      </c>
      <c r="CN696" s="29">
        <f t="shared" si="447"/>
        <v>-1.4483394864320451</v>
      </c>
      <c r="CO696" s="29">
        <f t="shared" si="448"/>
        <v>-1.4483394864320451</v>
      </c>
      <c r="CQ696" s="29">
        <f t="shared" si="449"/>
        <v>-10.029999999999999</v>
      </c>
      <c r="CR696" s="29">
        <f t="shared" si="450"/>
        <v>-10.029999999999999</v>
      </c>
      <c r="CS696" s="29">
        <f t="shared" si="451"/>
        <v>-10.029999999999999</v>
      </c>
      <c r="CT696" s="29">
        <f t="shared" si="452"/>
        <v>-10.029999999999999</v>
      </c>
      <c r="CU696" s="29">
        <f t="shared" si="453"/>
        <v>-10.029999999999999</v>
      </c>
      <c r="CV696" s="29">
        <f t="shared" si="454"/>
        <v>-10.029999999999999</v>
      </c>
      <c r="CW696" s="29">
        <f t="shared" si="455"/>
        <v>-10.029999999999999</v>
      </c>
      <c r="CX696" s="29">
        <f t="shared" si="456"/>
        <v>-10.029999999999999</v>
      </c>
      <c r="CY696" s="29">
        <f t="shared" si="457"/>
        <v>-10.029999999999999</v>
      </c>
      <c r="CZ696" s="29">
        <f t="shared" si="458"/>
        <v>-10.029999999999999</v>
      </c>
      <c r="DA696" s="29">
        <f t="shared" si="459"/>
        <v>-10.029999999999999</v>
      </c>
      <c r="DB696" s="29">
        <f t="shared" si="460"/>
        <v>-10.029999999999999</v>
      </c>
      <c r="DC696" s="29">
        <f t="shared" si="461"/>
        <v>-10.029999999999999</v>
      </c>
    </row>
    <row r="697" spans="11:107" s="2" customFormat="1">
      <c r="K697" s="17" t="s">
        <v>130</v>
      </c>
      <c r="L697" s="17" t="s">
        <v>733</v>
      </c>
      <c r="M697" s="17" t="s">
        <v>85</v>
      </c>
      <c r="N697" s="2" t="str">
        <f t="shared" si="466"/>
        <v>3M51R10694AG</v>
      </c>
      <c r="O697" s="2" t="str">
        <f t="shared" si="465"/>
        <v>AG</v>
      </c>
      <c r="P697" s="2" t="str">
        <f t="shared" si="467"/>
        <v>3M51-R10694-AG</v>
      </c>
      <c r="Q697" s="2" t="s">
        <v>3305</v>
      </c>
      <c r="R697" s="2" t="s">
        <v>3306</v>
      </c>
      <c r="S697" s="2" t="s">
        <v>2528</v>
      </c>
      <c r="T697" s="2">
        <v>1</v>
      </c>
      <c r="U697" s="2">
        <v>1</v>
      </c>
      <c r="V697" s="2">
        <v>1</v>
      </c>
      <c r="W697" s="2">
        <v>1</v>
      </c>
      <c r="X697" s="2">
        <v>1</v>
      </c>
      <c r="Y697" s="2">
        <v>1</v>
      </c>
      <c r="Z697" s="2">
        <v>1</v>
      </c>
      <c r="AA697" s="2">
        <v>1</v>
      </c>
      <c r="AB697" s="2">
        <v>1</v>
      </c>
      <c r="AC697" s="2">
        <v>1</v>
      </c>
      <c r="AD697" s="2">
        <v>1</v>
      </c>
      <c r="AE697" s="2">
        <v>1</v>
      </c>
      <c r="AF697" s="2">
        <v>1</v>
      </c>
      <c r="AL697" s="2">
        <f t="shared" si="430"/>
        <v>1</v>
      </c>
      <c r="AM697" s="2" t="str">
        <f t="shared" si="431"/>
        <v>3M51</v>
      </c>
      <c r="AN697" s="2" t="str">
        <f t="shared" si="432"/>
        <v>R10694</v>
      </c>
      <c r="AO697" s="2" t="str">
        <f t="shared" si="463"/>
        <v>AG</v>
      </c>
      <c r="AP697" s="2" t="str">
        <f t="shared" si="434"/>
        <v>3M51-R10694-AG</v>
      </c>
      <c r="AQ697" s="2" t="s">
        <v>1672</v>
      </c>
      <c r="AR697" s="2" t="s">
        <v>1687</v>
      </c>
      <c r="AU697" s="2" t="s">
        <v>3462</v>
      </c>
      <c r="AV697" s="2" t="s">
        <v>3463</v>
      </c>
      <c r="AW697" s="2" t="s">
        <v>3464</v>
      </c>
      <c r="AY697" s="2" t="s">
        <v>1686</v>
      </c>
      <c r="AZ697" s="2" t="s">
        <v>2124</v>
      </c>
      <c r="BA697" s="2" t="s">
        <v>2115</v>
      </c>
      <c r="BB697" s="29"/>
      <c r="BC697" s="29"/>
      <c r="BD697" s="29"/>
      <c r="BE697" s="29"/>
      <c r="BF697" s="29"/>
      <c r="BG697" s="29">
        <v>-11.853293764588235</v>
      </c>
      <c r="BH697" s="29">
        <f t="shared" si="428"/>
        <v>0</v>
      </c>
      <c r="BI697" s="29">
        <f t="shared" si="429"/>
        <v>0</v>
      </c>
      <c r="BJ697" s="29">
        <f t="shared" si="435"/>
        <v>-11.853293764588235</v>
      </c>
      <c r="BK697" s="29">
        <f>BJ697/INDEX('EX-Rate'!A:I,MATCH('TT BoM '!BL697,'EX-Rate'!B:B,0),COLUMN('EX-Rate'!E:E))</f>
        <v>-1.7116244669523317</v>
      </c>
      <c r="BL697" s="2" t="s">
        <v>2109</v>
      </c>
      <c r="BM697" s="2" t="str">
        <f t="shared" si="464"/>
        <v>LP</v>
      </c>
      <c r="BN697" s="2" t="s">
        <v>3089</v>
      </c>
      <c r="BO697" s="2" t="s">
        <v>3090</v>
      </c>
      <c r="BQ697" s="29"/>
      <c r="BR697" s="29"/>
      <c r="BS697" s="29"/>
      <c r="BT697" s="29"/>
      <c r="BU697" s="29"/>
      <c r="BV697" s="29"/>
      <c r="CC697" s="29">
        <f t="shared" si="436"/>
        <v>-1.7116244669523317</v>
      </c>
      <c r="CD697" s="29">
        <f t="shared" si="437"/>
        <v>-1.7116244669523317</v>
      </c>
      <c r="CE697" s="29">
        <f t="shared" si="438"/>
        <v>-1.7116244669523317</v>
      </c>
      <c r="CF697" s="29">
        <f t="shared" si="439"/>
        <v>-1.7116244669523317</v>
      </c>
      <c r="CG697" s="29">
        <f t="shared" si="440"/>
        <v>-1.7116244669523317</v>
      </c>
      <c r="CH697" s="29">
        <f t="shared" si="441"/>
        <v>-1.7116244669523317</v>
      </c>
      <c r="CI697" s="29">
        <f t="shared" si="442"/>
        <v>-1.7116244669523317</v>
      </c>
      <c r="CJ697" s="29">
        <f t="shared" si="443"/>
        <v>-1.7116244669523317</v>
      </c>
      <c r="CK697" s="29">
        <f t="shared" si="444"/>
        <v>-1.7116244669523317</v>
      </c>
      <c r="CL697" s="29">
        <f t="shared" si="445"/>
        <v>-1.7116244669523317</v>
      </c>
      <c r="CM697" s="29">
        <f t="shared" si="446"/>
        <v>-1.7116244669523317</v>
      </c>
      <c r="CN697" s="29">
        <f t="shared" si="447"/>
        <v>-1.7116244669523317</v>
      </c>
      <c r="CO697" s="29">
        <f t="shared" si="448"/>
        <v>-1.7116244669523317</v>
      </c>
      <c r="CQ697" s="29">
        <f t="shared" si="449"/>
        <v>-11.853293764588235</v>
      </c>
      <c r="CR697" s="29">
        <f t="shared" si="450"/>
        <v>-11.853293764588235</v>
      </c>
      <c r="CS697" s="29">
        <f t="shared" si="451"/>
        <v>-11.853293764588235</v>
      </c>
      <c r="CT697" s="29">
        <f t="shared" si="452"/>
        <v>-11.853293764588235</v>
      </c>
      <c r="CU697" s="29">
        <f t="shared" si="453"/>
        <v>-11.853293764588235</v>
      </c>
      <c r="CV697" s="29">
        <f t="shared" si="454"/>
        <v>-11.853293764588235</v>
      </c>
      <c r="CW697" s="29">
        <f t="shared" si="455"/>
        <v>-11.853293764588235</v>
      </c>
      <c r="CX697" s="29">
        <f t="shared" si="456"/>
        <v>-11.853293764588235</v>
      </c>
      <c r="CY697" s="29">
        <f t="shared" si="457"/>
        <v>-11.853293764588235</v>
      </c>
      <c r="CZ697" s="29">
        <f t="shared" si="458"/>
        <v>-11.853293764588235</v>
      </c>
      <c r="DA697" s="29">
        <f t="shared" si="459"/>
        <v>-11.853293764588235</v>
      </c>
      <c r="DB697" s="29">
        <f t="shared" si="460"/>
        <v>-11.853293764588235</v>
      </c>
      <c r="DC697" s="29">
        <f t="shared" si="461"/>
        <v>-11.853293764588235</v>
      </c>
    </row>
    <row r="698" spans="11:107" s="2" customFormat="1">
      <c r="K698" s="17" t="s">
        <v>54</v>
      </c>
      <c r="L698" s="17" t="s">
        <v>734</v>
      </c>
      <c r="M698" s="17" t="s">
        <v>45</v>
      </c>
      <c r="N698" s="2" t="str">
        <f t="shared" si="466"/>
        <v>AV61R10762AC</v>
      </c>
      <c r="O698" s="2" t="str">
        <f t="shared" si="465"/>
        <v>AC</v>
      </c>
      <c r="P698" s="2" t="str">
        <f t="shared" si="467"/>
        <v>AV61-R10762-AC</v>
      </c>
      <c r="Q698" s="2" t="s">
        <v>3307</v>
      </c>
      <c r="R698" s="2" t="s">
        <v>3306</v>
      </c>
      <c r="S698" s="2" t="s">
        <v>2621</v>
      </c>
      <c r="T698" s="2">
        <v>1</v>
      </c>
      <c r="U698" s="2">
        <v>1</v>
      </c>
      <c r="V698" s="2">
        <v>1</v>
      </c>
      <c r="W698" s="2">
        <v>1</v>
      </c>
      <c r="X698" s="2">
        <v>1</v>
      </c>
      <c r="Y698" s="2">
        <v>1</v>
      </c>
      <c r="Z698" s="2">
        <v>1</v>
      </c>
      <c r="AA698" s="2">
        <v>1</v>
      </c>
      <c r="AB698" s="2">
        <v>1</v>
      </c>
      <c r="AC698" s="2">
        <v>1</v>
      </c>
      <c r="AD698" s="2">
        <v>1</v>
      </c>
      <c r="AE698" s="2">
        <v>1</v>
      </c>
      <c r="AF698" s="2">
        <v>1</v>
      </c>
      <c r="AL698" s="2">
        <f t="shared" si="430"/>
        <v>1</v>
      </c>
      <c r="AM698" s="2" t="str">
        <f t="shared" si="431"/>
        <v>AV61</v>
      </c>
      <c r="AN698" s="2" t="str">
        <f t="shared" si="432"/>
        <v>R10762</v>
      </c>
      <c r="AO698" s="2" t="str">
        <f t="shared" si="463"/>
        <v>AC</v>
      </c>
      <c r="AP698" s="2" t="str">
        <f t="shared" si="434"/>
        <v>AV61-R10762-AC</v>
      </c>
      <c r="AQ698" s="2" t="s">
        <v>1672</v>
      </c>
      <c r="AR698" s="2" t="s">
        <v>1687</v>
      </c>
      <c r="AU698" s="2" t="s">
        <v>2619</v>
      </c>
      <c r="AV698" s="2" t="s">
        <v>2620</v>
      </c>
      <c r="AW698" s="2" t="s">
        <v>3603</v>
      </c>
      <c r="AY698" s="2" t="s">
        <v>1686</v>
      </c>
      <c r="AZ698" s="2" t="s">
        <v>2124</v>
      </c>
      <c r="BA698" s="2" t="s">
        <v>2115</v>
      </c>
      <c r="BB698" s="29"/>
      <c r="BC698" s="29"/>
      <c r="BD698" s="29"/>
      <c r="BE698" s="29"/>
      <c r="BF698" s="29"/>
      <c r="BG698" s="29">
        <v>-2.71</v>
      </c>
      <c r="BH698" s="29">
        <f t="shared" si="428"/>
        <v>0</v>
      </c>
      <c r="BI698" s="29">
        <f t="shared" si="429"/>
        <v>0</v>
      </c>
      <c r="BJ698" s="29">
        <f t="shared" si="435"/>
        <v>-2.71</v>
      </c>
      <c r="BK698" s="29">
        <f>BJ698/INDEX('EX-Rate'!A:I,MATCH('TT BoM '!BL698,'EX-Rate'!B:B,0),COLUMN('EX-Rate'!E:E))</f>
        <v>-0.39132602275481976</v>
      </c>
      <c r="BL698" s="2" t="s">
        <v>2109</v>
      </c>
      <c r="BM698" s="2" t="str">
        <f t="shared" si="464"/>
        <v>LP</v>
      </c>
      <c r="BN698" s="2" t="s">
        <v>3100</v>
      </c>
      <c r="BO698" s="2" t="s">
        <v>3101</v>
      </c>
      <c r="BQ698" s="29"/>
      <c r="BR698" s="29"/>
      <c r="BS698" s="29"/>
      <c r="BT698" s="29"/>
      <c r="BU698" s="29"/>
      <c r="BV698" s="29"/>
      <c r="CC698" s="29">
        <f t="shared" si="436"/>
        <v>-0.39132602275481976</v>
      </c>
      <c r="CD698" s="29">
        <f t="shared" si="437"/>
        <v>-0.39132602275481976</v>
      </c>
      <c r="CE698" s="29">
        <f t="shared" si="438"/>
        <v>-0.39132602275481976</v>
      </c>
      <c r="CF698" s="29">
        <f t="shared" si="439"/>
        <v>-0.39132602275481976</v>
      </c>
      <c r="CG698" s="29">
        <f t="shared" si="440"/>
        <v>-0.39132602275481976</v>
      </c>
      <c r="CH698" s="29">
        <f t="shared" si="441"/>
        <v>-0.39132602275481976</v>
      </c>
      <c r="CI698" s="29">
        <f t="shared" si="442"/>
        <v>-0.39132602275481976</v>
      </c>
      <c r="CJ698" s="29">
        <f t="shared" si="443"/>
        <v>-0.39132602275481976</v>
      </c>
      <c r="CK698" s="29">
        <f t="shared" si="444"/>
        <v>-0.39132602275481976</v>
      </c>
      <c r="CL698" s="29">
        <f t="shared" si="445"/>
        <v>-0.39132602275481976</v>
      </c>
      <c r="CM698" s="29">
        <f t="shared" si="446"/>
        <v>-0.39132602275481976</v>
      </c>
      <c r="CN698" s="29">
        <f t="shared" si="447"/>
        <v>-0.39132602275481976</v>
      </c>
      <c r="CO698" s="29">
        <f t="shared" si="448"/>
        <v>-0.39132602275481976</v>
      </c>
      <c r="CQ698" s="29">
        <f t="shared" si="449"/>
        <v>-2.71</v>
      </c>
      <c r="CR698" s="29">
        <f t="shared" si="450"/>
        <v>-2.71</v>
      </c>
      <c r="CS698" s="29">
        <f t="shared" si="451"/>
        <v>-2.71</v>
      </c>
      <c r="CT698" s="29">
        <f t="shared" si="452"/>
        <v>-2.71</v>
      </c>
      <c r="CU698" s="29">
        <f t="shared" si="453"/>
        <v>-2.71</v>
      </c>
      <c r="CV698" s="29">
        <f t="shared" si="454"/>
        <v>-2.71</v>
      </c>
      <c r="CW698" s="29">
        <f t="shared" si="455"/>
        <v>-2.71</v>
      </c>
      <c r="CX698" s="29">
        <f t="shared" si="456"/>
        <v>-2.71</v>
      </c>
      <c r="CY698" s="29">
        <f t="shared" si="457"/>
        <v>-2.71</v>
      </c>
      <c r="CZ698" s="29">
        <f t="shared" si="458"/>
        <v>-2.71</v>
      </c>
      <c r="DA698" s="29">
        <f t="shared" si="459"/>
        <v>-2.71</v>
      </c>
      <c r="DB698" s="29">
        <f t="shared" si="460"/>
        <v>-2.71</v>
      </c>
      <c r="DC698" s="29">
        <f t="shared" si="461"/>
        <v>-2.71</v>
      </c>
    </row>
    <row r="699" spans="11:107" s="2" customFormat="1">
      <c r="K699" s="17" t="s">
        <v>130</v>
      </c>
      <c r="L699" s="17" t="s">
        <v>735</v>
      </c>
      <c r="M699" s="17" t="s">
        <v>45</v>
      </c>
      <c r="N699" s="2" t="str">
        <f t="shared" si="466"/>
        <v>3M51R11262AC</v>
      </c>
      <c r="O699" s="2" t="str">
        <f t="shared" si="465"/>
        <v>AC</v>
      </c>
      <c r="P699" s="2" t="str">
        <f t="shared" si="467"/>
        <v>3M51-R11262-AC</v>
      </c>
      <c r="Q699" s="2" t="s">
        <v>3307</v>
      </c>
      <c r="R699" s="2" t="s">
        <v>3306</v>
      </c>
      <c r="S699" s="2" t="s">
        <v>2528</v>
      </c>
      <c r="T699" s="2">
        <v>1</v>
      </c>
      <c r="U699" s="2">
        <v>1</v>
      </c>
      <c r="V699" s="2">
        <v>1</v>
      </c>
      <c r="W699" s="2">
        <v>1</v>
      </c>
      <c r="X699" s="2">
        <v>1</v>
      </c>
      <c r="Y699" s="2">
        <v>1</v>
      </c>
      <c r="Z699" s="2">
        <v>1</v>
      </c>
      <c r="AA699" s="2">
        <v>1</v>
      </c>
      <c r="AB699" s="2">
        <v>1</v>
      </c>
      <c r="AC699" s="2">
        <v>1</v>
      </c>
      <c r="AD699" s="2">
        <v>1</v>
      </c>
      <c r="AE699" s="2">
        <v>1</v>
      </c>
      <c r="AF699" s="2">
        <v>1</v>
      </c>
      <c r="AL699" s="2">
        <f t="shared" si="430"/>
        <v>1</v>
      </c>
      <c r="AM699" s="2" t="str">
        <f t="shared" si="431"/>
        <v>3M51</v>
      </c>
      <c r="AN699" s="2" t="str">
        <f t="shared" si="432"/>
        <v>R11262</v>
      </c>
      <c r="AO699" s="2" t="str">
        <f t="shared" si="463"/>
        <v>AC</v>
      </c>
      <c r="AP699" s="2" t="str">
        <f t="shared" si="434"/>
        <v>3M51-R11262-AC</v>
      </c>
      <c r="AQ699" s="2" t="s">
        <v>1672</v>
      </c>
      <c r="AR699" s="2" t="s">
        <v>1687</v>
      </c>
      <c r="AU699" s="2" t="s">
        <v>3462</v>
      </c>
      <c r="AV699" s="2" t="s">
        <v>3463</v>
      </c>
      <c r="AW699" s="2" t="s">
        <v>3464</v>
      </c>
      <c r="AY699" s="2" t="s">
        <v>1686</v>
      </c>
      <c r="AZ699" s="2" t="s">
        <v>2124</v>
      </c>
      <c r="BA699" s="2" t="s">
        <v>2115</v>
      </c>
      <c r="BB699" s="29"/>
      <c r="BC699" s="29"/>
      <c r="BD699" s="29"/>
      <c r="BE699" s="29"/>
      <c r="BF699" s="29"/>
      <c r="BG699" s="29">
        <v>-7.1185128766442425</v>
      </c>
      <c r="BH699" s="29">
        <f t="shared" si="428"/>
        <v>0</v>
      </c>
      <c r="BI699" s="29">
        <f t="shared" si="429"/>
        <v>0</v>
      </c>
      <c r="BJ699" s="29">
        <f t="shared" si="435"/>
        <v>-7.1185128766442425</v>
      </c>
      <c r="BK699" s="29">
        <f>BJ699/INDEX('EX-Rate'!A:I,MATCH('TT BoM '!BL699,'EX-Rate'!B:B,0),COLUMN('EX-Rate'!E:E))</f>
        <v>-1.0279185726738607</v>
      </c>
      <c r="BL699" s="2" t="s">
        <v>2109</v>
      </c>
      <c r="BM699" s="2" t="str">
        <f t="shared" si="464"/>
        <v>LP</v>
      </c>
      <c r="BN699" s="2" t="s">
        <v>3089</v>
      </c>
      <c r="BO699" s="2" t="s">
        <v>3090</v>
      </c>
      <c r="BQ699" s="29"/>
      <c r="BR699" s="29"/>
      <c r="BS699" s="29"/>
      <c r="BT699" s="29"/>
      <c r="BU699" s="29"/>
      <c r="BV699" s="29"/>
      <c r="CC699" s="29">
        <f t="shared" si="436"/>
        <v>-1.0279185726738607</v>
      </c>
      <c r="CD699" s="29">
        <f t="shared" si="437"/>
        <v>-1.0279185726738607</v>
      </c>
      <c r="CE699" s="29">
        <f t="shared" si="438"/>
        <v>-1.0279185726738607</v>
      </c>
      <c r="CF699" s="29">
        <f t="shared" si="439"/>
        <v>-1.0279185726738607</v>
      </c>
      <c r="CG699" s="29">
        <f t="shared" si="440"/>
        <v>-1.0279185726738607</v>
      </c>
      <c r="CH699" s="29">
        <f t="shared" si="441"/>
        <v>-1.0279185726738607</v>
      </c>
      <c r="CI699" s="29">
        <f t="shared" si="442"/>
        <v>-1.0279185726738607</v>
      </c>
      <c r="CJ699" s="29">
        <f t="shared" si="443"/>
        <v>-1.0279185726738607</v>
      </c>
      <c r="CK699" s="29">
        <f t="shared" si="444"/>
        <v>-1.0279185726738607</v>
      </c>
      <c r="CL699" s="29">
        <f t="shared" si="445"/>
        <v>-1.0279185726738607</v>
      </c>
      <c r="CM699" s="29">
        <f t="shared" si="446"/>
        <v>-1.0279185726738607</v>
      </c>
      <c r="CN699" s="29">
        <f t="shared" si="447"/>
        <v>-1.0279185726738607</v>
      </c>
      <c r="CO699" s="29">
        <f t="shared" si="448"/>
        <v>-1.0279185726738607</v>
      </c>
      <c r="CQ699" s="29">
        <f t="shared" si="449"/>
        <v>-7.1185128766442425</v>
      </c>
      <c r="CR699" s="29">
        <f t="shared" si="450"/>
        <v>-7.1185128766442425</v>
      </c>
      <c r="CS699" s="29">
        <f t="shared" si="451"/>
        <v>-7.1185128766442425</v>
      </c>
      <c r="CT699" s="29">
        <f t="shared" si="452"/>
        <v>-7.1185128766442425</v>
      </c>
      <c r="CU699" s="29">
        <f t="shared" si="453"/>
        <v>-7.1185128766442425</v>
      </c>
      <c r="CV699" s="29">
        <f t="shared" si="454"/>
        <v>-7.1185128766442425</v>
      </c>
      <c r="CW699" s="29">
        <f t="shared" si="455"/>
        <v>-7.1185128766442425</v>
      </c>
      <c r="CX699" s="29">
        <f t="shared" si="456"/>
        <v>-7.1185128766442425</v>
      </c>
      <c r="CY699" s="29">
        <f t="shared" si="457"/>
        <v>-7.1185128766442425</v>
      </c>
      <c r="CZ699" s="29">
        <f t="shared" si="458"/>
        <v>-7.1185128766442425</v>
      </c>
      <c r="DA699" s="29">
        <f t="shared" si="459"/>
        <v>-7.1185128766442425</v>
      </c>
      <c r="DB699" s="29">
        <f t="shared" si="460"/>
        <v>-7.1185128766442425</v>
      </c>
      <c r="DC699" s="29">
        <f t="shared" si="461"/>
        <v>-7.1185128766442425</v>
      </c>
    </row>
    <row r="700" spans="11:107" s="2" customFormat="1">
      <c r="K700" s="17" t="s">
        <v>77</v>
      </c>
      <c r="L700" s="17" t="s">
        <v>736</v>
      </c>
      <c r="M700" s="17" t="s">
        <v>20</v>
      </c>
      <c r="N700" s="2" t="str">
        <f t="shared" si="466"/>
        <v>JD8BR11448AA</v>
      </c>
      <c r="O700" s="2" t="str">
        <f t="shared" si="465"/>
        <v>AA</v>
      </c>
      <c r="P700" s="2" t="str">
        <f t="shared" si="467"/>
        <v>JD8B-R11448-AA</v>
      </c>
      <c r="Q700" s="2" t="s">
        <v>3305</v>
      </c>
      <c r="R700" s="2" t="s">
        <v>3306</v>
      </c>
      <c r="S700" s="2" t="s">
        <v>2752</v>
      </c>
      <c r="T700" s="2">
        <v>1</v>
      </c>
      <c r="U700" s="2">
        <v>1</v>
      </c>
      <c r="V700" s="2">
        <v>1</v>
      </c>
      <c r="W700" s="2">
        <v>1</v>
      </c>
      <c r="X700" s="2">
        <v>1</v>
      </c>
      <c r="Y700" s="2">
        <v>1</v>
      </c>
      <c r="Z700" s="2">
        <v>1</v>
      </c>
      <c r="AA700" s="2">
        <v>1</v>
      </c>
      <c r="AB700" s="2">
        <v>1</v>
      </c>
      <c r="AC700" s="2">
        <v>1</v>
      </c>
      <c r="AD700" s="2">
        <v>1</v>
      </c>
      <c r="AE700" s="2">
        <v>1</v>
      </c>
      <c r="AF700" s="2">
        <v>1</v>
      </c>
      <c r="AL700" s="2">
        <f t="shared" si="430"/>
        <v>1</v>
      </c>
      <c r="AM700" s="2" t="str">
        <f t="shared" si="431"/>
        <v>JD8B</v>
      </c>
      <c r="AN700" s="2" t="str">
        <f t="shared" si="432"/>
        <v>R11448</v>
      </c>
      <c r="AO700" s="2" t="str">
        <f t="shared" si="463"/>
        <v>AA</v>
      </c>
      <c r="AP700" s="2" t="str">
        <f t="shared" si="434"/>
        <v>JD8B-R11448-AA</v>
      </c>
      <c r="AQ700" s="2" t="s">
        <v>1672</v>
      </c>
      <c r="AR700" s="2" t="s">
        <v>1676</v>
      </c>
      <c r="AU700" s="2" t="s">
        <v>2130</v>
      </c>
      <c r="AV700" s="2" t="s">
        <v>2131</v>
      </c>
      <c r="AY700" s="2" t="s">
        <v>2132</v>
      </c>
      <c r="AZ700" s="2" t="s">
        <v>1646</v>
      </c>
      <c r="BA700" s="2" t="s">
        <v>2115</v>
      </c>
      <c r="BB700" s="29">
        <v>-46.02</v>
      </c>
      <c r="BC700" s="29">
        <v>-0.44</v>
      </c>
      <c r="BD700" s="29">
        <v>-0.4</v>
      </c>
      <c r="BE700" s="29">
        <v>-0.4</v>
      </c>
      <c r="BF700" s="29">
        <v>0</v>
      </c>
      <c r="BG700" s="29">
        <v>-46.86</v>
      </c>
      <c r="BH700" s="29">
        <f t="shared" si="428"/>
        <v>0</v>
      </c>
      <c r="BI700" s="29">
        <f t="shared" si="429"/>
        <v>0</v>
      </c>
      <c r="BJ700" s="29">
        <f t="shared" si="435"/>
        <v>-46.86</v>
      </c>
      <c r="BK700" s="29">
        <f>BJ700/INDEX('EX-Rate'!A:I,MATCH('TT BoM '!BL700,'EX-Rate'!B:B,0),COLUMN('EX-Rate'!E:E))</f>
        <v>-6.76661897649109</v>
      </c>
      <c r="BL700" s="2" t="s">
        <v>2109</v>
      </c>
      <c r="BM700" s="2" t="str">
        <f t="shared" si="464"/>
        <v>LP</v>
      </c>
      <c r="BQ700" s="29">
        <v>-1393600</v>
      </c>
      <c r="BR700" s="29">
        <v>-1393600</v>
      </c>
      <c r="BS700" s="29"/>
      <c r="BT700" s="29">
        <v>0</v>
      </c>
      <c r="BU700" s="29">
        <v>0</v>
      </c>
      <c r="BV700" s="29">
        <v>0</v>
      </c>
      <c r="BW700" s="2">
        <v>0</v>
      </c>
      <c r="CC700" s="29">
        <f t="shared" si="436"/>
        <v>-6.76661897649109</v>
      </c>
      <c r="CD700" s="29">
        <f t="shared" si="437"/>
        <v>-6.76661897649109</v>
      </c>
      <c r="CE700" s="29">
        <f t="shared" si="438"/>
        <v>-6.76661897649109</v>
      </c>
      <c r="CF700" s="29">
        <f t="shared" si="439"/>
        <v>-6.76661897649109</v>
      </c>
      <c r="CG700" s="29">
        <f t="shared" si="440"/>
        <v>-6.76661897649109</v>
      </c>
      <c r="CH700" s="29">
        <f t="shared" si="441"/>
        <v>-6.76661897649109</v>
      </c>
      <c r="CI700" s="29">
        <f t="shared" si="442"/>
        <v>-6.76661897649109</v>
      </c>
      <c r="CJ700" s="29">
        <f t="shared" si="443"/>
        <v>-6.76661897649109</v>
      </c>
      <c r="CK700" s="29">
        <f t="shared" si="444"/>
        <v>-6.76661897649109</v>
      </c>
      <c r="CL700" s="29">
        <f t="shared" si="445"/>
        <v>-6.76661897649109</v>
      </c>
      <c r="CM700" s="29">
        <f t="shared" si="446"/>
        <v>-6.76661897649109</v>
      </c>
      <c r="CN700" s="29">
        <f t="shared" si="447"/>
        <v>-6.76661897649109</v>
      </c>
      <c r="CO700" s="29">
        <f t="shared" si="448"/>
        <v>-6.76661897649109</v>
      </c>
      <c r="CQ700" s="29">
        <f t="shared" si="449"/>
        <v>-46.86</v>
      </c>
      <c r="CR700" s="29">
        <f t="shared" si="450"/>
        <v>-46.86</v>
      </c>
      <c r="CS700" s="29">
        <f t="shared" si="451"/>
        <v>-46.86</v>
      </c>
      <c r="CT700" s="29">
        <f t="shared" si="452"/>
        <v>-46.86</v>
      </c>
      <c r="CU700" s="29">
        <f t="shared" si="453"/>
        <v>-46.86</v>
      </c>
      <c r="CV700" s="29">
        <f t="shared" si="454"/>
        <v>-46.86</v>
      </c>
      <c r="CW700" s="29">
        <f t="shared" si="455"/>
        <v>-46.86</v>
      </c>
      <c r="CX700" s="29">
        <f t="shared" si="456"/>
        <v>-46.86</v>
      </c>
      <c r="CY700" s="29">
        <f t="shared" si="457"/>
        <v>-46.86</v>
      </c>
      <c r="CZ700" s="29">
        <f t="shared" si="458"/>
        <v>-46.86</v>
      </c>
      <c r="DA700" s="29">
        <f t="shared" si="459"/>
        <v>-46.86</v>
      </c>
      <c r="DB700" s="29">
        <f t="shared" si="460"/>
        <v>-46.86</v>
      </c>
      <c r="DC700" s="29">
        <f t="shared" si="461"/>
        <v>-46.86</v>
      </c>
    </row>
    <row r="701" spans="11:107" s="2" customFormat="1">
      <c r="K701" s="17" t="s">
        <v>54</v>
      </c>
      <c r="L701" s="17" t="s">
        <v>737</v>
      </c>
      <c r="M701" s="17" t="s">
        <v>171</v>
      </c>
      <c r="N701" s="2" t="str">
        <f t="shared" si="466"/>
        <v>AV61R16020AF</v>
      </c>
      <c r="O701" s="2" t="str">
        <f t="shared" si="465"/>
        <v>AF</v>
      </c>
      <c r="P701" s="2" t="str">
        <f t="shared" si="467"/>
        <v>AV61-R16020-AF</v>
      </c>
      <c r="Q701" s="2" t="s">
        <v>3307</v>
      </c>
      <c r="R701" s="2" t="s">
        <v>3306</v>
      </c>
      <c r="S701" s="2" t="s">
        <v>2621</v>
      </c>
      <c r="T701" s="2">
        <v>1</v>
      </c>
      <c r="U701" s="2">
        <v>1</v>
      </c>
      <c r="V701" s="2">
        <v>1</v>
      </c>
      <c r="W701" s="2">
        <v>1</v>
      </c>
      <c r="X701" s="2">
        <v>1</v>
      </c>
      <c r="Y701" s="2">
        <v>1</v>
      </c>
      <c r="Z701" s="2">
        <v>1</v>
      </c>
      <c r="AA701" s="2">
        <v>1</v>
      </c>
      <c r="AB701" s="2">
        <v>1</v>
      </c>
      <c r="AC701" s="2">
        <v>1</v>
      </c>
      <c r="AD701" s="2">
        <v>1</v>
      </c>
      <c r="AE701" s="2">
        <v>1</v>
      </c>
      <c r="AF701" s="2">
        <v>1</v>
      </c>
      <c r="AL701" s="2">
        <f t="shared" si="430"/>
        <v>1</v>
      </c>
      <c r="AM701" s="2" t="str">
        <f t="shared" si="431"/>
        <v>AV61</v>
      </c>
      <c r="AN701" s="2" t="str">
        <f t="shared" si="432"/>
        <v>R16020</v>
      </c>
      <c r="AO701" s="2" t="str">
        <f>TRIM(O701)</f>
        <v>AF</v>
      </c>
      <c r="AP701" s="2" t="str">
        <f t="shared" si="434"/>
        <v>AV61-R16020-AF</v>
      </c>
      <c r="AQ701" s="2" t="s">
        <v>1672</v>
      </c>
      <c r="AR701" s="2" t="s">
        <v>1687</v>
      </c>
      <c r="AU701" s="2" t="s">
        <v>2619</v>
      </c>
      <c r="AV701" s="2" t="s">
        <v>2620</v>
      </c>
      <c r="AW701" s="2" t="s">
        <v>3603</v>
      </c>
      <c r="AY701" s="2" t="s">
        <v>1686</v>
      </c>
      <c r="AZ701" s="2" t="s">
        <v>2124</v>
      </c>
      <c r="BA701" s="2" t="s">
        <v>2115</v>
      </c>
      <c r="BB701" s="29"/>
      <c r="BC701" s="29"/>
      <c r="BD701" s="29"/>
      <c r="BE701" s="29"/>
      <c r="BF701" s="29"/>
      <c r="BG701" s="29">
        <v>-61.8</v>
      </c>
      <c r="BH701" s="29">
        <f t="shared" si="428"/>
        <v>0</v>
      </c>
      <c r="BI701" s="29">
        <f t="shared" si="429"/>
        <v>0</v>
      </c>
      <c r="BJ701" s="29">
        <f t="shared" si="435"/>
        <v>-61.8</v>
      </c>
      <c r="BK701" s="29">
        <f>BJ701/INDEX('EX-Rate'!A:I,MATCH('TT BoM '!BL701,'EX-Rate'!B:B,0),COLUMN('EX-Rate'!E:E))</f>
        <v>-8.9239661277667395</v>
      </c>
      <c r="BL701" s="2" t="s">
        <v>2109</v>
      </c>
      <c r="BM701" s="2" t="str">
        <f t="shared" si="464"/>
        <v>LP</v>
      </c>
      <c r="BN701" s="2" t="s">
        <v>3100</v>
      </c>
      <c r="BO701" s="2" t="s">
        <v>3101</v>
      </c>
      <c r="BQ701" s="29"/>
      <c r="BR701" s="29"/>
      <c r="BS701" s="29"/>
      <c r="BT701" s="29"/>
      <c r="BU701" s="29"/>
      <c r="BV701" s="29"/>
      <c r="CC701" s="29">
        <f t="shared" si="436"/>
        <v>-8.9239661277667395</v>
      </c>
      <c r="CD701" s="29">
        <f t="shared" si="437"/>
        <v>-8.9239661277667395</v>
      </c>
      <c r="CE701" s="29">
        <f t="shared" si="438"/>
        <v>-8.9239661277667395</v>
      </c>
      <c r="CF701" s="29">
        <f t="shared" si="439"/>
        <v>-8.9239661277667395</v>
      </c>
      <c r="CG701" s="29">
        <f t="shared" si="440"/>
        <v>-8.9239661277667395</v>
      </c>
      <c r="CH701" s="29">
        <f t="shared" si="441"/>
        <v>-8.9239661277667395</v>
      </c>
      <c r="CI701" s="29">
        <f t="shared" si="442"/>
        <v>-8.9239661277667395</v>
      </c>
      <c r="CJ701" s="29">
        <f t="shared" si="443"/>
        <v>-8.9239661277667395</v>
      </c>
      <c r="CK701" s="29">
        <f t="shared" si="444"/>
        <v>-8.9239661277667395</v>
      </c>
      <c r="CL701" s="29">
        <f t="shared" si="445"/>
        <v>-8.9239661277667395</v>
      </c>
      <c r="CM701" s="29">
        <f t="shared" si="446"/>
        <v>-8.9239661277667395</v>
      </c>
      <c r="CN701" s="29">
        <f t="shared" si="447"/>
        <v>-8.9239661277667395</v>
      </c>
      <c r="CO701" s="29">
        <f t="shared" si="448"/>
        <v>-8.9239661277667395</v>
      </c>
      <c r="CQ701" s="29">
        <f t="shared" si="449"/>
        <v>-61.8</v>
      </c>
      <c r="CR701" s="29">
        <f t="shared" si="450"/>
        <v>-61.8</v>
      </c>
      <c r="CS701" s="29">
        <f t="shared" si="451"/>
        <v>-61.8</v>
      </c>
      <c r="CT701" s="29">
        <f t="shared" si="452"/>
        <v>-61.8</v>
      </c>
      <c r="CU701" s="29">
        <f t="shared" si="453"/>
        <v>-61.8</v>
      </c>
      <c r="CV701" s="29">
        <f t="shared" si="454"/>
        <v>-61.8</v>
      </c>
      <c r="CW701" s="29">
        <f t="shared" si="455"/>
        <v>-61.8</v>
      </c>
      <c r="CX701" s="29">
        <f t="shared" si="456"/>
        <v>-61.8</v>
      </c>
      <c r="CY701" s="29">
        <f t="shared" si="457"/>
        <v>-61.8</v>
      </c>
      <c r="CZ701" s="29">
        <f t="shared" si="458"/>
        <v>-61.8</v>
      </c>
      <c r="DA701" s="29">
        <f t="shared" si="459"/>
        <v>-61.8</v>
      </c>
      <c r="DB701" s="29">
        <f t="shared" si="460"/>
        <v>-61.8</v>
      </c>
      <c r="DC701" s="29">
        <f t="shared" si="461"/>
        <v>-61.8</v>
      </c>
    </row>
    <row r="702" spans="11:107" s="2" customFormat="1">
      <c r="K702" s="17" t="s">
        <v>54</v>
      </c>
      <c r="L702" s="17" t="s">
        <v>738</v>
      </c>
      <c r="M702" s="17" t="s">
        <v>171</v>
      </c>
      <c r="N702" s="2" t="str">
        <f t="shared" si="466"/>
        <v>AV61R16021AF</v>
      </c>
      <c r="O702" s="2" t="str">
        <f t="shared" si="465"/>
        <v>AF</v>
      </c>
      <c r="P702" s="2" t="str">
        <f t="shared" si="467"/>
        <v>AV61-R16021-AF</v>
      </c>
      <c r="Q702" s="2" t="s">
        <v>3307</v>
      </c>
      <c r="R702" s="2" t="s">
        <v>3306</v>
      </c>
      <c r="S702" s="2" t="s">
        <v>2621</v>
      </c>
      <c r="T702" s="2">
        <v>1</v>
      </c>
      <c r="U702" s="2">
        <v>1</v>
      </c>
      <c r="V702" s="2">
        <v>1</v>
      </c>
      <c r="W702" s="2">
        <v>1</v>
      </c>
      <c r="X702" s="2">
        <v>1</v>
      </c>
      <c r="Y702" s="2">
        <v>1</v>
      </c>
      <c r="Z702" s="2">
        <v>1</v>
      </c>
      <c r="AA702" s="2">
        <v>1</v>
      </c>
      <c r="AB702" s="2">
        <v>1</v>
      </c>
      <c r="AC702" s="2">
        <v>1</v>
      </c>
      <c r="AD702" s="2">
        <v>1</v>
      </c>
      <c r="AE702" s="2">
        <v>1</v>
      </c>
      <c r="AF702" s="2">
        <v>1</v>
      </c>
      <c r="AL702" s="2">
        <f t="shared" si="430"/>
        <v>1</v>
      </c>
      <c r="AM702" s="2" t="str">
        <f t="shared" si="431"/>
        <v>AV61</v>
      </c>
      <c r="AN702" s="2" t="str">
        <f t="shared" si="432"/>
        <v>R16021</v>
      </c>
      <c r="AO702" s="2" t="s">
        <v>1685</v>
      </c>
      <c r="AP702" s="2" t="str">
        <f t="shared" si="434"/>
        <v>AV61-R16021-BF</v>
      </c>
      <c r="AQ702" s="2" t="s">
        <v>1677</v>
      </c>
      <c r="AR702" s="2" t="s">
        <v>1673</v>
      </c>
      <c r="AS702" s="2">
        <v>0</v>
      </c>
      <c r="AT702" s="2" t="s">
        <v>2160</v>
      </c>
      <c r="AU702" s="2" t="s">
        <v>2619</v>
      </c>
      <c r="AV702" s="2" t="s">
        <v>2072</v>
      </c>
      <c r="AW702" s="2" t="s">
        <v>2115</v>
      </c>
      <c r="AX702" s="2">
        <v>0</v>
      </c>
      <c r="AY702" s="2" t="s">
        <v>2138</v>
      </c>
      <c r="AZ702" s="2" t="s">
        <v>3427</v>
      </c>
      <c r="BA702" s="2" t="s">
        <v>2115</v>
      </c>
      <c r="BB702" s="29">
        <v>-61.949999999999996</v>
      </c>
      <c r="BC702" s="29">
        <v>-0.88</v>
      </c>
      <c r="BD702" s="29">
        <v>-0.59</v>
      </c>
      <c r="BE702" s="29">
        <v>0</v>
      </c>
      <c r="BF702" s="29">
        <v>0</v>
      </c>
      <c r="BG702" s="29">
        <v>-63.42</v>
      </c>
      <c r="BH702" s="29">
        <f t="shared" si="428"/>
        <v>0</v>
      </c>
      <c r="BI702" s="29">
        <f t="shared" si="429"/>
        <v>0</v>
      </c>
      <c r="BJ702" s="29">
        <f t="shared" si="435"/>
        <v>-63.42</v>
      </c>
      <c r="BK702" s="29">
        <f>BJ702/INDEX('EX-Rate'!A:I,MATCH('TT BoM '!BL702,'EX-Rate'!B:B,0),COLUMN('EX-Rate'!E:E))</f>
        <v>-9.1578953369412073</v>
      </c>
      <c r="BL702" s="2" t="s">
        <v>2109</v>
      </c>
      <c r="BM702" s="2" t="str">
        <f t="shared" si="464"/>
        <v>LP</v>
      </c>
      <c r="BN702" s="2" t="s">
        <v>2617</v>
      </c>
      <c r="BO702" s="2" t="s">
        <v>2621</v>
      </c>
      <c r="BQ702" s="29">
        <v>-3406626</v>
      </c>
      <c r="BR702" s="29">
        <v>-3406626</v>
      </c>
      <c r="BS702" s="29"/>
      <c r="BT702" s="29">
        <v>0</v>
      </c>
      <c r="BU702" s="29">
        <v>0</v>
      </c>
      <c r="BV702" s="29">
        <v>0</v>
      </c>
      <c r="CC702" s="29">
        <f t="shared" si="436"/>
        <v>-9.1578953369412073</v>
      </c>
      <c r="CD702" s="29">
        <f t="shared" si="437"/>
        <v>-9.1578953369412073</v>
      </c>
      <c r="CE702" s="29">
        <f t="shared" si="438"/>
        <v>-9.1578953369412073</v>
      </c>
      <c r="CF702" s="29">
        <f t="shared" si="439"/>
        <v>-9.1578953369412073</v>
      </c>
      <c r="CG702" s="29">
        <f t="shared" si="440"/>
        <v>-9.1578953369412073</v>
      </c>
      <c r="CH702" s="29">
        <f t="shared" si="441"/>
        <v>-9.1578953369412073</v>
      </c>
      <c r="CI702" s="29">
        <f t="shared" si="442"/>
        <v>-9.1578953369412073</v>
      </c>
      <c r="CJ702" s="29">
        <f t="shared" si="443"/>
        <v>-9.1578953369412073</v>
      </c>
      <c r="CK702" s="29">
        <f t="shared" si="444"/>
        <v>-9.1578953369412073</v>
      </c>
      <c r="CL702" s="29">
        <f t="shared" si="445"/>
        <v>-9.1578953369412073</v>
      </c>
      <c r="CM702" s="29">
        <f t="shared" si="446"/>
        <v>-9.1578953369412073</v>
      </c>
      <c r="CN702" s="29">
        <f t="shared" si="447"/>
        <v>-9.1578953369412073</v>
      </c>
      <c r="CO702" s="29">
        <f t="shared" si="448"/>
        <v>-9.1578953369412073</v>
      </c>
      <c r="CQ702" s="29">
        <f t="shared" si="449"/>
        <v>-63.42</v>
      </c>
      <c r="CR702" s="29">
        <f t="shared" si="450"/>
        <v>-63.42</v>
      </c>
      <c r="CS702" s="29">
        <f t="shared" si="451"/>
        <v>-63.42</v>
      </c>
      <c r="CT702" s="29">
        <f t="shared" si="452"/>
        <v>-63.42</v>
      </c>
      <c r="CU702" s="29">
        <f t="shared" si="453"/>
        <v>-63.42</v>
      </c>
      <c r="CV702" s="29">
        <f t="shared" si="454"/>
        <v>-63.42</v>
      </c>
      <c r="CW702" s="29">
        <f t="shared" si="455"/>
        <v>-63.42</v>
      </c>
      <c r="CX702" s="29">
        <f t="shared" si="456"/>
        <v>-63.42</v>
      </c>
      <c r="CY702" s="29">
        <f t="shared" si="457"/>
        <v>-63.42</v>
      </c>
      <c r="CZ702" s="29">
        <f t="shared" si="458"/>
        <v>-63.42</v>
      </c>
      <c r="DA702" s="29">
        <f t="shared" si="459"/>
        <v>-63.42</v>
      </c>
      <c r="DB702" s="29">
        <f t="shared" si="460"/>
        <v>-63.42</v>
      </c>
      <c r="DC702" s="29">
        <f t="shared" si="461"/>
        <v>-63.42</v>
      </c>
    </row>
    <row r="703" spans="11:107" s="2" customFormat="1">
      <c r="K703" s="17" t="s">
        <v>40</v>
      </c>
      <c r="L703" s="17" t="s">
        <v>739</v>
      </c>
      <c r="M703" s="17" t="s">
        <v>45</v>
      </c>
      <c r="N703" s="2" t="str">
        <f t="shared" si="466"/>
        <v>BV61R16184AC</v>
      </c>
      <c r="O703" s="2" t="str">
        <f t="shared" si="465"/>
        <v>AC</v>
      </c>
      <c r="P703" s="2" t="str">
        <f t="shared" si="467"/>
        <v>BV61-R16184-AC</v>
      </c>
      <c r="Q703" s="2" t="s">
        <v>3305</v>
      </c>
      <c r="R703" s="2" t="s">
        <v>3306</v>
      </c>
      <c r="S703" s="2" t="s">
        <v>2621</v>
      </c>
      <c r="T703" s="2">
        <v>1</v>
      </c>
      <c r="U703" s="2">
        <v>1</v>
      </c>
      <c r="V703" s="2">
        <v>1</v>
      </c>
      <c r="W703" s="2">
        <v>1</v>
      </c>
      <c r="X703" s="2">
        <v>1</v>
      </c>
      <c r="Y703" s="2">
        <v>1</v>
      </c>
      <c r="Z703" s="2">
        <v>1</v>
      </c>
      <c r="AA703" s="2">
        <v>1</v>
      </c>
      <c r="AB703" s="2">
        <v>1</v>
      </c>
      <c r="AC703" s="2">
        <v>1</v>
      </c>
      <c r="AD703" s="2">
        <v>1</v>
      </c>
      <c r="AE703" s="2">
        <v>1</v>
      </c>
      <c r="AF703" s="2">
        <v>1</v>
      </c>
      <c r="AL703" s="2">
        <f t="shared" si="430"/>
        <v>1</v>
      </c>
      <c r="AM703" s="2" t="str">
        <f t="shared" si="431"/>
        <v>BV61</v>
      </c>
      <c r="AN703" s="2" t="str">
        <f t="shared" si="432"/>
        <v>R16184</v>
      </c>
      <c r="AO703" s="2" t="str">
        <f t="shared" ref="AO703:AO704" si="468">TRIM(O703)</f>
        <v>AC</v>
      </c>
      <c r="AP703" s="2" t="str">
        <f t="shared" si="434"/>
        <v>BV61-R16184-AC</v>
      </c>
      <c r="AQ703" s="2" t="s">
        <v>1672</v>
      </c>
      <c r="AR703" s="2" t="s">
        <v>1687</v>
      </c>
      <c r="AU703" s="2" t="s">
        <v>2619</v>
      </c>
      <c r="AV703" s="2" t="s">
        <v>2620</v>
      </c>
      <c r="AW703" s="2" t="s">
        <v>3603</v>
      </c>
      <c r="AY703" s="2" t="s">
        <v>1686</v>
      </c>
      <c r="AZ703" s="2" t="s">
        <v>2124</v>
      </c>
      <c r="BA703" s="2" t="s">
        <v>2115</v>
      </c>
      <c r="BB703" s="29"/>
      <c r="BC703" s="29"/>
      <c r="BD703" s="29"/>
      <c r="BE703" s="29"/>
      <c r="BF703" s="29"/>
      <c r="BG703" s="29">
        <v>-16.86</v>
      </c>
      <c r="BH703" s="29">
        <f t="shared" si="428"/>
        <v>0</v>
      </c>
      <c r="BI703" s="29">
        <f t="shared" si="429"/>
        <v>0</v>
      </c>
      <c r="BJ703" s="29">
        <f t="shared" si="435"/>
        <v>-16.86</v>
      </c>
      <c r="BK703" s="29">
        <f>BJ703/INDEX('EX-Rate'!A:I,MATCH('TT BoM '!BL703,'EX-Rate'!B:B,0),COLUMN('EX-Rate'!E:E))</f>
        <v>-2.434596584371314</v>
      </c>
      <c r="BL703" s="2" t="s">
        <v>2109</v>
      </c>
      <c r="BM703" s="2" t="str">
        <f t="shared" si="464"/>
        <v>LP</v>
      </c>
      <c r="BN703" s="2" t="s">
        <v>3100</v>
      </c>
      <c r="BO703" s="2" t="s">
        <v>3101</v>
      </c>
      <c r="BQ703" s="29"/>
      <c r="BR703" s="29"/>
      <c r="BS703" s="29"/>
      <c r="BT703" s="29"/>
      <c r="BU703" s="29"/>
      <c r="BV703" s="29"/>
      <c r="CC703" s="29">
        <f t="shared" si="436"/>
        <v>-2.434596584371314</v>
      </c>
      <c r="CD703" s="29">
        <f t="shared" si="437"/>
        <v>-2.434596584371314</v>
      </c>
      <c r="CE703" s="29">
        <f t="shared" si="438"/>
        <v>-2.434596584371314</v>
      </c>
      <c r="CF703" s="29">
        <f t="shared" si="439"/>
        <v>-2.434596584371314</v>
      </c>
      <c r="CG703" s="29">
        <f t="shared" si="440"/>
        <v>-2.434596584371314</v>
      </c>
      <c r="CH703" s="29">
        <f t="shared" si="441"/>
        <v>-2.434596584371314</v>
      </c>
      <c r="CI703" s="29">
        <f t="shared" si="442"/>
        <v>-2.434596584371314</v>
      </c>
      <c r="CJ703" s="29">
        <f t="shared" si="443"/>
        <v>-2.434596584371314</v>
      </c>
      <c r="CK703" s="29">
        <f t="shared" si="444"/>
        <v>-2.434596584371314</v>
      </c>
      <c r="CL703" s="29">
        <f t="shared" si="445"/>
        <v>-2.434596584371314</v>
      </c>
      <c r="CM703" s="29">
        <f t="shared" si="446"/>
        <v>-2.434596584371314</v>
      </c>
      <c r="CN703" s="29">
        <f t="shared" si="447"/>
        <v>-2.434596584371314</v>
      </c>
      <c r="CO703" s="29">
        <f t="shared" si="448"/>
        <v>-2.434596584371314</v>
      </c>
      <c r="CQ703" s="29">
        <f t="shared" si="449"/>
        <v>-16.86</v>
      </c>
      <c r="CR703" s="29">
        <f t="shared" si="450"/>
        <v>-16.86</v>
      </c>
      <c r="CS703" s="29">
        <f t="shared" si="451"/>
        <v>-16.86</v>
      </c>
      <c r="CT703" s="29">
        <f t="shared" si="452"/>
        <v>-16.86</v>
      </c>
      <c r="CU703" s="29">
        <f t="shared" si="453"/>
        <v>-16.86</v>
      </c>
      <c r="CV703" s="29">
        <f t="shared" si="454"/>
        <v>-16.86</v>
      </c>
      <c r="CW703" s="29">
        <f t="shared" si="455"/>
        <v>-16.86</v>
      </c>
      <c r="CX703" s="29">
        <f t="shared" si="456"/>
        <v>-16.86</v>
      </c>
      <c r="CY703" s="29">
        <f t="shared" si="457"/>
        <v>-16.86</v>
      </c>
      <c r="CZ703" s="29">
        <f t="shared" si="458"/>
        <v>-16.86</v>
      </c>
      <c r="DA703" s="29">
        <f t="shared" si="459"/>
        <v>-16.86</v>
      </c>
      <c r="DB703" s="29">
        <f t="shared" si="460"/>
        <v>-16.86</v>
      </c>
      <c r="DC703" s="29">
        <f t="shared" si="461"/>
        <v>-16.86</v>
      </c>
    </row>
    <row r="704" spans="11:107" s="2" customFormat="1">
      <c r="K704" s="17" t="s">
        <v>130</v>
      </c>
      <c r="L704" s="17" t="s">
        <v>740</v>
      </c>
      <c r="M704" s="17" t="s">
        <v>741</v>
      </c>
      <c r="N704" s="2" t="str">
        <f t="shared" si="466"/>
        <v>3M51R16185AN</v>
      </c>
      <c r="O704" s="2" t="str">
        <f t="shared" si="465"/>
        <v>AN</v>
      </c>
      <c r="P704" s="2" t="str">
        <f t="shared" si="467"/>
        <v>3M51-R16185-AN</v>
      </c>
      <c r="Q704" s="2" t="s">
        <v>3305</v>
      </c>
      <c r="R704" s="2" t="s">
        <v>3306</v>
      </c>
      <c r="S704" s="2" t="s">
        <v>2621</v>
      </c>
      <c r="T704" s="2">
        <v>1</v>
      </c>
      <c r="U704" s="2">
        <v>1</v>
      </c>
      <c r="V704" s="2">
        <v>1</v>
      </c>
      <c r="W704" s="2">
        <v>1</v>
      </c>
      <c r="X704" s="2">
        <v>1</v>
      </c>
      <c r="Y704" s="2">
        <v>1</v>
      </c>
      <c r="Z704" s="2">
        <v>1</v>
      </c>
      <c r="AA704" s="2">
        <v>1</v>
      </c>
      <c r="AB704" s="2">
        <v>1</v>
      </c>
      <c r="AC704" s="2">
        <v>1</v>
      </c>
      <c r="AD704" s="2">
        <v>1</v>
      </c>
      <c r="AE704" s="2">
        <v>1</v>
      </c>
      <c r="AF704" s="2">
        <v>1</v>
      </c>
      <c r="AL704" s="2">
        <f t="shared" si="430"/>
        <v>1</v>
      </c>
      <c r="AM704" s="2" t="str">
        <f t="shared" si="431"/>
        <v>3M51</v>
      </c>
      <c r="AN704" s="2" t="str">
        <f t="shared" si="432"/>
        <v>R16185</v>
      </c>
      <c r="AO704" s="2" t="str">
        <f t="shared" si="468"/>
        <v>AN</v>
      </c>
      <c r="AP704" s="2" t="str">
        <f t="shared" si="434"/>
        <v>3M51-R16185-AN</v>
      </c>
      <c r="AQ704" s="2" t="s">
        <v>1672</v>
      </c>
      <c r="AR704" s="2" t="s">
        <v>1687</v>
      </c>
      <c r="AU704" s="2" t="s">
        <v>2619</v>
      </c>
      <c r="AV704" s="2" t="s">
        <v>2620</v>
      </c>
      <c r="AW704" s="2" t="s">
        <v>3603</v>
      </c>
      <c r="AY704" s="2" t="s">
        <v>1686</v>
      </c>
      <c r="AZ704" s="2" t="s">
        <v>2124</v>
      </c>
      <c r="BA704" s="2" t="s">
        <v>2115</v>
      </c>
      <c r="BB704" s="29"/>
      <c r="BC704" s="29"/>
      <c r="BD704" s="29"/>
      <c r="BE704" s="29"/>
      <c r="BF704" s="29"/>
      <c r="BG704" s="29">
        <v>-16.86</v>
      </c>
      <c r="BH704" s="29">
        <f t="shared" si="428"/>
        <v>0</v>
      </c>
      <c r="BI704" s="29">
        <f t="shared" si="429"/>
        <v>0</v>
      </c>
      <c r="BJ704" s="29">
        <f t="shared" si="435"/>
        <v>-16.86</v>
      </c>
      <c r="BK704" s="29">
        <f>BJ704/INDEX('EX-Rate'!A:I,MATCH('TT BoM '!BL704,'EX-Rate'!B:B,0),COLUMN('EX-Rate'!E:E))</f>
        <v>-2.434596584371314</v>
      </c>
      <c r="BL704" s="2" t="s">
        <v>2109</v>
      </c>
      <c r="BM704" s="2" t="str">
        <f t="shared" si="464"/>
        <v>LP</v>
      </c>
      <c r="BN704" s="2" t="s">
        <v>3100</v>
      </c>
      <c r="BO704" s="2" t="s">
        <v>3101</v>
      </c>
      <c r="BQ704" s="29"/>
      <c r="BR704" s="29"/>
      <c r="BS704" s="29"/>
      <c r="BT704" s="29"/>
      <c r="BU704" s="29"/>
      <c r="BV704" s="29"/>
      <c r="CC704" s="29">
        <f t="shared" si="436"/>
        <v>-2.434596584371314</v>
      </c>
      <c r="CD704" s="29">
        <f t="shared" si="437"/>
        <v>-2.434596584371314</v>
      </c>
      <c r="CE704" s="29">
        <f t="shared" si="438"/>
        <v>-2.434596584371314</v>
      </c>
      <c r="CF704" s="29">
        <f t="shared" si="439"/>
        <v>-2.434596584371314</v>
      </c>
      <c r="CG704" s="29">
        <f t="shared" si="440"/>
        <v>-2.434596584371314</v>
      </c>
      <c r="CH704" s="29">
        <f t="shared" si="441"/>
        <v>-2.434596584371314</v>
      </c>
      <c r="CI704" s="29">
        <f t="shared" si="442"/>
        <v>-2.434596584371314</v>
      </c>
      <c r="CJ704" s="29">
        <f t="shared" si="443"/>
        <v>-2.434596584371314</v>
      </c>
      <c r="CK704" s="29">
        <f t="shared" si="444"/>
        <v>-2.434596584371314</v>
      </c>
      <c r="CL704" s="29">
        <f t="shared" si="445"/>
        <v>-2.434596584371314</v>
      </c>
      <c r="CM704" s="29">
        <f t="shared" si="446"/>
        <v>-2.434596584371314</v>
      </c>
      <c r="CN704" s="29">
        <f t="shared" si="447"/>
        <v>-2.434596584371314</v>
      </c>
      <c r="CO704" s="29">
        <f t="shared" si="448"/>
        <v>-2.434596584371314</v>
      </c>
      <c r="CQ704" s="29">
        <f t="shared" si="449"/>
        <v>-16.86</v>
      </c>
      <c r="CR704" s="29">
        <f t="shared" si="450"/>
        <v>-16.86</v>
      </c>
      <c r="CS704" s="29">
        <f t="shared" si="451"/>
        <v>-16.86</v>
      </c>
      <c r="CT704" s="29">
        <f t="shared" si="452"/>
        <v>-16.86</v>
      </c>
      <c r="CU704" s="29">
        <f t="shared" si="453"/>
        <v>-16.86</v>
      </c>
      <c r="CV704" s="29">
        <f t="shared" si="454"/>
        <v>-16.86</v>
      </c>
      <c r="CW704" s="29">
        <f t="shared" si="455"/>
        <v>-16.86</v>
      </c>
      <c r="CX704" s="29">
        <f t="shared" si="456"/>
        <v>-16.86</v>
      </c>
      <c r="CY704" s="29">
        <f t="shared" si="457"/>
        <v>-16.86</v>
      </c>
      <c r="CZ704" s="29">
        <f t="shared" si="458"/>
        <v>-16.86</v>
      </c>
      <c r="DA704" s="29">
        <f t="shared" si="459"/>
        <v>-16.86</v>
      </c>
      <c r="DB704" s="29">
        <f t="shared" si="460"/>
        <v>-16.86</v>
      </c>
      <c r="DC704" s="29">
        <f t="shared" si="461"/>
        <v>-16.86</v>
      </c>
    </row>
    <row r="705" spans="11:107" s="2" customFormat="1">
      <c r="K705" s="17" t="s">
        <v>77</v>
      </c>
      <c r="L705" s="17" t="s">
        <v>742</v>
      </c>
      <c r="M705" s="17" t="s">
        <v>45</v>
      </c>
      <c r="N705" s="2" t="str">
        <f t="shared" si="466"/>
        <v>JD8BR43156AC</v>
      </c>
      <c r="O705" s="2" t="str">
        <f t="shared" si="465"/>
        <v>AC</v>
      </c>
      <c r="P705" s="2" t="str">
        <f t="shared" si="467"/>
        <v>JD8B-R43156-AC</v>
      </c>
      <c r="Q705" s="2" t="s">
        <v>3305</v>
      </c>
      <c r="R705" s="2" t="s">
        <v>3306</v>
      </c>
      <c r="S705" s="2" t="s">
        <v>3332</v>
      </c>
      <c r="T705" s="2" t="s">
        <v>1375</v>
      </c>
      <c r="U705" s="2" t="s">
        <v>1375</v>
      </c>
      <c r="V705" s="2" t="s">
        <v>1375</v>
      </c>
      <c r="W705" s="2" t="s">
        <v>1375</v>
      </c>
      <c r="X705" s="2">
        <v>1</v>
      </c>
      <c r="Y705" s="2">
        <v>1</v>
      </c>
      <c r="Z705" s="2" t="s">
        <v>1375</v>
      </c>
      <c r="AA705" s="2">
        <v>1</v>
      </c>
      <c r="AB705" s="2" t="s">
        <v>1375</v>
      </c>
      <c r="AC705" s="2" t="s">
        <v>1375</v>
      </c>
      <c r="AD705" s="2" t="s">
        <v>1375</v>
      </c>
      <c r="AE705" s="2" t="s">
        <v>1375</v>
      </c>
      <c r="AF705" s="2" t="s">
        <v>1375</v>
      </c>
      <c r="AL705" s="2">
        <f t="shared" si="430"/>
        <v>1</v>
      </c>
      <c r="AM705" s="2" t="str">
        <f t="shared" si="431"/>
        <v>JD8B</v>
      </c>
      <c r="AN705" s="2" t="str">
        <f t="shared" si="432"/>
        <v>R43156</v>
      </c>
      <c r="AO705" s="2" t="str">
        <f t="shared" si="463"/>
        <v>AC</v>
      </c>
      <c r="AP705" s="2" t="str">
        <f t="shared" si="434"/>
        <v>JD8B-R43156-AC</v>
      </c>
      <c r="AQ705" s="2" t="s">
        <v>1672</v>
      </c>
      <c r="AR705" s="2" t="s">
        <v>1673</v>
      </c>
      <c r="AS705" s="2" t="s">
        <v>2164</v>
      </c>
      <c r="AT705" s="2" t="s">
        <v>2165</v>
      </c>
      <c r="AU705" s="2" t="s">
        <v>2622</v>
      </c>
      <c r="AV705" s="2" t="s">
        <v>2623</v>
      </c>
      <c r="AW705" s="2" t="s">
        <v>2624</v>
      </c>
      <c r="AX705" s="2">
        <v>0</v>
      </c>
      <c r="AY705" s="2" t="s">
        <v>2138</v>
      </c>
      <c r="AZ705" s="2" t="s">
        <v>2124</v>
      </c>
      <c r="BA705" s="2" t="s">
        <v>2073</v>
      </c>
      <c r="BB705" s="29">
        <v>-8.16</v>
      </c>
      <c r="BC705" s="29">
        <v>-0.15</v>
      </c>
      <c r="BD705" s="29">
        <v>-0.1</v>
      </c>
      <c r="BE705" s="29">
        <v>0</v>
      </c>
      <c r="BF705" s="29">
        <v>0</v>
      </c>
      <c r="BG705" s="29">
        <v>-8.41</v>
      </c>
      <c r="BH705" s="29">
        <f t="shared" si="428"/>
        <v>0</v>
      </c>
      <c r="BI705" s="29">
        <f t="shared" si="429"/>
        <v>0</v>
      </c>
      <c r="BJ705" s="29">
        <f t="shared" si="435"/>
        <v>-8.41</v>
      </c>
      <c r="BK705" s="29">
        <f>BJ705/INDEX('EX-Rate'!A:I,MATCH('TT BoM '!BL705,'EX-Rate'!B:B,0),COLUMN('EX-Rate'!E:E))</f>
        <v>-1.2144102772575773</v>
      </c>
      <c r="BL705" s="2" t="s">
        <v>2109</v>
      </c>
      <c r="BM705" s="2" t="str">
        <f t="shared" si="464"/>
        <v>LP</v>
      </c>
      <c r="BN705" s="2" t="s">
        <v>2625</v>
      </c>
      <c r="BO705" s="2" t="s">
        <v>2626</v>
      </c>
      <c r="BQ705" s="29">
        <v>-210000</v>
      </c>
      <c r="BR705" s="29">
        <v>-210000</v>
      </c>
      <c r="BS705" s="29"/>
      <c r="BT705" s="29">
        <v>0</v>
      </c>
      <c r="BU705" s="29">
        <v>0</v>
      </c>
      <c r="BV705" s="29">
        <v>0</v>
      </c>
      <c r="CC705" s="29">
        <f t="shared" si="436"/>
        <v>0</v>
      </c>
      <c r="CD705" s="29">
        <f t="shared" si="437"/>
        <v>0</v>
      </c>
      <c r="CE705" s="29">
        <f t="shared" si="438"/>
        <v>0</v>
      </c>
      <c r="CF705" s="29">
        <f t="shared" si="439"/>
        <v>0</v>
      </c>
      <c r="CG705" s="29">
        <f t="shared" si="440"/>
        <v>-1.2144102772575773</v>
      </c>
      <c r="CH705" s="29">
        <f t="shared" si="441"/>
        <v>-1.2144102772575773</v>
      </c>
      <c r="CI705" s="29">
        <f t="shared" si="442"/>
        <v>0</v>
      </c>
      <c r="CJ705" s="29">
        <f t="shared" si="443"/>
        <v>-1.2144102772575773</v>
      </c>
      <c r="CK705" s="29">
        <f t="shared" si="444"/>
        <v>0</v>
      </c>
      <c r="CL705" s="29">
        <f t="shared" si="445"/>
        <v>0</v>
      </c>
      <c r="CM705" s="29">
        <f t="shared" si="446"/>
        <v>0</v>
      </c>
      <c r="CN705" s="29">
        <f t="shared" si="447"/>
        <v>0</v>
      </c>
      <c r="CO705" s="29">
        <f t="shared" si="448"/>
        <v>0</v>
      </c>
      <c r="CQ705" s="29">
        <f t="shared" si="449"/>
        <v>0</v>
      </c>
      <c r="CR705" s="29">
        <f t="shared" si="450"/>
        <v>0</v>
      </c>
      <c r="CS705" s="29">
        <f t="shared" si="451"/>
        <v>0</v>
      </c>
      <c r="CT705" s="29">
        <f t="shared" si="452"/>
        <v>0</v>
      </c>
      <c r="CU705" s="29">
        <f t="shared" si="453"/>
        <v>-8.41</v>
      </c>
      <c r="CV705" s="29">
        <f t="shared" si="454"/>
        <v>-8.41</v>
      </c>
      <c r="CW705" s="29">
        <f t="shared" si="455"/>
        <v>0</v>
      </c>
      <c r="CX705" s="29">
        <f t="shared" si="456"/>
        <v>-8.41</v>
      </c>
      <c r="CY705" s="29">
        <f t="shared" si="457"/>
        <v>0</v>
      </c>
      <c r="CZ705" s="29">
        <f t="shared" si="458"/>
        <v>0</v>
      </c>
      <c r="DA705" s="29">
        <f t="shared" si="459"/>
        <v>0</v>
      </c>
      <c r="DB705" s="29">
        <f t="shared" si="460"/>
        <v>0</v>
      </c>
      <c r="DC705" s="29">
        <f t="shared" si="461"/>
        <v>0</v>
      </c>
    </row>
    <row r="706" spans="11:107" s="2" customFormat="1">
      <c r="K706" s="17" t="s">
        <v>77</v>
      </c>
      <c r="L706" s="17" t="s">
        <v>743</v>
      </c>
      <c r="M706" s="17" t="s">
        <v>20</v>
      </c>
      <c r="N706" s="2" t="str">
        <f t="shared" si="466"/>
        <v>JD8BR6E042AA</v>
      </c>
      <c r="O706" s="2" t="str">
        <f t="shared" si="465"/>
        <v>AA</v>
      </c>
      <c r="P706" s="2" t="str">
        <f t="shared" si="467"/>
        <v>JD8B-R6E042-AA</v>
      </c>
      <c r="Q706" s="2" t="s">
        <v>3307</v>
      </c>
      <c r="R706" s="2" t="s">
        <v>3306</v>
      </c>
      <c r="S706" s="2" t="s">
        <v>2621</v>
      </c>
      <c r="T706" s="2" t="s">
        <v>1375</v>
      </c>
      <c r="U706" s="2">
        <v>1</v>
      </c>
      <c r="V706" s="2" t="s">
        <v>1375</v>
      </c>
      <c r="W706" s="2">
        <v>1</v>
      </c>
      <c r="X706" s="2" t="s">
        <v>1375</v>
      </c>
      <c r="Y706" s="2">
        <v>1</v>
      </c>
      <c r="Z706" s="2">
        <v>1</v>
      </c>
      <c r="AA706" s="2">
        <v>1</v>
      </c>
      <c r="AB706" s="2" t="s">
        <v>1375</v>
      </c>
      <c r="AC706" s="2">
        <v>1</v>
      </c>
      <c r="AD706" s="2" t="s">
        <v>1375</v>
      </c>
      <c r="AE706" s="2">
        <v>1</v>
      </c>
      <c r="AF706" s="2">
        <v>1</v>
      </c>
      <c r="AL706" s="2">
        <f t="shared" si="430"/>
        <v>1</v>
      </c>
      <c r="AM706" s="16" t="s">
        <v>1941</v>
      </c>
      <c r="AN706" s="59" t="s">
        <v>1942</v>
      </c>
      <c r="AO706" s="16" t="s">
        <v>1943</v>
      </c>
      <c r="AP706" s="2" t="str">
        <f t="shared" si="434"/>
        <v>JD8B-R6E042 -AA</v>
      </c>
      <c r="AQ706" s="2" t="s">
        <v>1747</v>
      </c>
      <c r="AR706" s="2" t="s">
        <v>1754</v>
      </c>
      <c r="AS706" s="2">
        <v>0</v>
      </c>
      <c r="AT706" s="2" t="s">
        <v>2160</v>
      </c>
      <c r="AU706" s="2" t="s">
        <v>2619</v>
      </c>
      <c r="AV706" s="2" t="s">
        <v>2600</v>
      </c>
      <c r="AW706" s="2" t="s">
        <v>2627</v>
      </c>
      <c r="AX706" s="2">
        <v>0</v>
      </c>
      <c r="AY706" s="2" t="s">
        <v>2138</v>
      </c>
      <c r="AZ706" s="2" t="s">
        <v>3427</v>
      </c>
      <c r="BA706" s="2" t="s">
        <v>2115</v>
      </c>
      <c r="BB706" s="29">
        <v>-7.07</v>
      </c>
      <c r="BC706" s="29">
        <v>-0.08</v>
      </c>
      <c r="BD706" s="29">
        <v>-0.05</v>
      </c>
      <c r="BE706" s="29">
        <v>0</v>
      </c>
      <c r="BF706" s="29">
        <v>0</v>
      </c>
      <c r="BG706" s="29">
        <v>-7.2</v>
      </c>
      <c r="BH706" s="29">
        <f t="shared" si="428"/>
        <v>0</v>
      </c>
      <c r="BI706" s="29">
        <f t="shared" si="429"/>
        <v>0</v>
      </c>
      <c r="BJ706" s="29">
        <f t="shared" si="435"/>
        <v>-7.2</v>
      </c>
      <c r="BK706" s="29">
        <f>BJ706/INDEX('EX-Rate'!A:I,MATCH('TT BoM '!BL706,'EX-Rate'!B:B,0),COLUMN('EX-Rate'!E:E))</f>
        <v>-1.0396853741087464</v>
      </c>
      <c r="BL706" s="2" t="s">
        <v>2109</v>
      </c>
      <c r="BM706" s="2" t="str">
        <f t="shared" si="464"/>
        <v>LP</v>
      </c>
      <c r="BN706" s="2" t="s">
        <v>2628</v>
      </c>
      <c r="BO706" s="2" t="s">
        <v>2629</v>
      </c>
      <c r="BQ706" s="29">
        <v>-476658</v>
      </c>
      <c r="BR706" s="29">
        <v>-476658</v>
      </c>
      <c r="BS706" s="29"/>
      <c r="BT706" s="29">
        <v>0</v>
      </c>
      <c r="BU706" s="29">
        <v>0</v>
      </c>
      <c r="BV706" s="29">
        <v>0</v>
      </c>
      <c r="CC706" s="29">
        <f t="shared" si="436"/>
        <v>0</v>
      </c>
      <c r="CD706" s="29">
        <f t="shared" si="437"/>
        <v>-1.0396853741087464</v>
      </c>
      <c r="CE706" s="29">
        <f t="shared" si="438"/>
        <v>0</v>
      </c>
      <c r="CF706" s="29">
        <f t="shared" si="439"/>
        <v>-1.0396853741087464</v>
      </c>
      <c r="CG706" s="29">
        <f t="shared" si="440"/>
        <v>0</v>
      </c>
      <c r="CH706" s="29">
        <f t="shared" si="441"/>
        <v>-1.0396853741087464</v>
      </c>
      <c r="CI706" s="29">
        <f t="shared" si="442"/>
        <v>-1.0396853741087464</v>
      </c>
      <c r="CJ706" s="29">
        <f t="shared" si="443"/>
        <v>-1.0396853741087464</v>
      </c>
      <c r="CK706" s="29">
        <f t="shared" si="444"/>
        <v>0</v>
      </c>
      <c r="CL706" s="29">
        <f t="shared" si="445"/>
        <v>-1.0396853741087464</v>
      </c>
      <c r="CM706" s="29">
        <f t="shared" si="446"/>
        <v>0</v>
      </c>
      <c r="CN706" s="29">
        <f t="shared" si="447"/>
        <v>-1.0396853741087464</v>
      </c>
      <c r="CO706" s="29">
        <f t="shared" si="448"/>
        <v>-1.0396853741087464</v>
      </c>
      <c r="CQ706" s="29">
        <f t="shared" si="449"/>
        <v>0</v>
      </c>
      <c r="CR706" s="29">
        <f t="shared" si="450"/>
        <v>-7.2</v>
      </c>
      <c r="CS706" s="29">
        <f t="shared" si="451"/>
        <v>0</v>
      </c>
      <c r="CT706" s="29">
        <f t="shared" si="452"/>
        <v>-7.2</v>
      </c>
      <c r="CU706" s="29">
        <f t="shared" si="453"/>
        <v>0</v>
      </c>
      <c r="CV706" s="29">
        <f t="shared" si="454"/>
        <v>-7.2</v>
      </c>
      <c r="CW706" s="29">
        <f t="shared" si="455"/>
        <v>-7.2</v>
      </c>
      <c r="CX706" s="29">
        <f t="shared" si="456"/>
        <v>-7.2</v>
      </c>
      <c r="CY706" s="29">
        <f t="shared" si="457"/>
        <v>0</v>
      </c>
      <c r="CZ706" s="29">
        <f t="shared" si="458"/>
        <v>-7.2</v>
      </c>
      <c r="DA706" s="29">
        <f t="shared" si="459"/>
        <v>0</v>
      </c>
      <c r="DB706" s="29">
        <f t="shared" si="460"/>
        <v>-7.2</v>
      </c>
      <c r="DC706" s="29">
        <f t="shared" si="461"/>
        <v>-7.2</v>
      </c>
    </row>
    <row r="707" spans="11:107" s="2" customFormat="1">
      <c r="K707" s="17" t="s">
        <v>130</v>
      </c>
      <c r="L707" s="17" t="s">
        <v>743</v>
      </c>
      <c r="M707" s="17" t="s">
        <v>171</v>
      </c>
      <c r="N707" s="2" t="str">
        <f t="shared" si="466"/>
        <v>3M51R6E042AF</v>
      </c>
      <c r="O707" s="2" t="str">
        <f t="shared" si="465"/>
        <v>AF</v>
      </c>
      <c r="P707" s="2" t="str">
        <f t="shared" si="467"/>
        <v>3M51-R6E042-AF</v>
      </c>
      <c r="Q707" s="2" t="s">
        <v>3307</v>
      </c>
      <c r="R707" s="2" t="s">
        <v>3306</v>
      </c>
      <c r="S707" s="2" t="s">
        <v>2621</v>
      </c>
      <c r="T707" s="2">
        <v>1</v>
      </c>
      <c r="U707" s="2" t="s">
        <v>1375</v>
      </c>
      <c r="V707" s="2">
        <v>1</v>
      </c>
      <c r="W707" s="2" t="s">
        <v>1375</v>
      </c>
      <c r="X707" s="2">
        <v>1</v>
      </c>
      <c r="Y707" s="2" t="s">
        <v>1375</v>
      </c>
      <c r="Z707" s="2" t="s">
        <v>1375</v>
      </c>
      <c r="AA707" s="2" t="s">
        <v>1375</v>
      </c>
      <c r="AB707" s="2">
        <v>1</v>
      </c>
      <c r="AC707" s="2" t="s">
        <v>1375</v>
      </c>
      <c r="AD707" s="2">
        <v>1</v>
      </c>
      <c r="AE707" s="2" t="s">
        <v>1375</v>
      </c>
      <c r="AF707" s="2" t="s">
        <v>1375</v>
      </c>
      <c r="AL707" s="2">
        <f t="shared" si="430"/>
        <v>1</v>
      </c>
      <c r="AM707" s="2" t="str">
        <f t="shared" si="431"/>
        <v>3M51</v>
      </c>
      <c r="AN707" s="2" t="str">
        <f t="shared" si="432"/>
        <v>R6E042</v>
      </c>
      <c r="AO707" s="2" t="str">
        <f t="shared" si="463"/>
        <v>AF</v>
      </c>
      <c r="AP707" s="2" t="str">
        <f t="shared" si="434"/>
        <v>3M51-R6E042-AF</v>
      </c>
      <c r="AQ707" s="2" t="s">
        <v>1672</v>
      </c>
      <c r="AR707" s="2" t="s">
        <v>1687</v>
      </c>
      <c r="AU707" s="2" t="s">
        <v>2619</v>
      </c>
      <c r="AV707" s="2" t="s">
        <v>2620</v>
      </c>
      <c r="AW707" s="2" t="s">
        <v>3603</v>
      </c>
      <c r="AY707" s="2" t="s">
        <v>1686</v>
      </c>
      <c r="AZ707" s="2" t="s">
        <v>2124</v>
      </c>
      <c r="BA707" s="2" t="s">
        <v>2115</v>
      </c>
      <c r="BB707" s="29"/>
      <c r="BC707" s="29"/>
      <c r="BD707" s="29"/>
      <c r="BE707" s="29"/>
      <c r="BF707" s="29"/>
      <c r="BG707" s="29">
        <v>-4.08</v>
      </c>
      <c r="BH707" s="29">
        <f t="shared" si="428"/>
        <v>0</v>
      </c>
      <c r="BI707" s="29">
        <f t="shared" si="429"/>
        <v>0</v>
      </c>
      <c r="BJ707" s="29">
        <f t="shared" si="435"/>
        <v>-4.08</v>
      </c>
      <c r="BK707" s="29">
        <f>BJ707/INDEX('EX-Rate'!A:I,MATCH('TT BoM '!BL707,'EX-Rate'!B:B,0),COLUMN('EX-Rate'!E:E))</f>
        <v>-0.58915504532828955</v>
      </c>
      <c r="BL707" s="2" t="s">
        <v>2109</v>
      </c>
      <c r="BM707" s="2" t="str">
        <f t="shared" si="464"/>
        <v>LP</v>
      </c>
      <c r="BN707" s="2" t="s">
        <v>3100</v>
      </c>
      <c r="BO707" s="2" t="s">
        <v>3101</v>
      </c>
      <c r="BQ707" s="29"/>
      <c r="BR707" s="29"/>
      <c r="BS707" s="29"/>
      <c r="BT707" s="29"/>
      <c r="BU707" s="29"/>
      <c r="BV707" s="29"/>
      <c r="CC707" s="29">
        <f t="shared" si="436"/>
        <v>-0.58915504532828955</v>
      </c>
      <c r="CD707" s="29">
        <f t="shared" si="437"/>
        <v>0</v>
      </c>
      <c r="CE707" s="29">
        <f t="shared" si="438"/>
        <v>-0.58915504532828955</v>
      </c>
      <c r="CF707" s="29">
        <f t="shared" si="439"/>
        <v>0</v>
      </c>
      <c r="CG707" s="29">
        <f t="shared" si="440"/>
        <v>-0.58915504532828955</v>
      </c>
      <c r="CH707" s="29">
        <f t="shared" si="441"/>
        <v>0</v>
      </c>
      <c r="CI707" s="29">
        <f t="shared" si="442"/>
        <v>0</v>
      </c>
      <c r="CJ707" s="29">
        <f t="shared" si="443"/>
        <v>0</v>
      </c>
      <c r="CK707" s="29">
        <f t="shared" si="444"/>
        <v>-0.58915504532828955</v>
      </c>
      <c r="CL707" s="29">
        <f t="shared" si="445"/>
        <v>0</v>
      </c>
      <c r="CM707" s="29">
        <f t="shared" si="446"/>
        <v>-0.58915504532828955</v>
      </c>
      <c r="CN707" s="29">
        <f t="shared" si="447"/>
        <v>0</v>
      </c>
      <c r="CO707" s="29">
        <f t="shared" si="448"/>
        <v>0</v>
      </c>
      <c r="CQ707" s="29">
        <f t="shared" si="449"/>
        <v>-4.08</v>
      </c>
      <c r="CR707" s="29">
        <f t="shared" si="450"/>
        <v>0</v>
      </c>
      <c r="CS707" s="29">
        <f t="shared" si="451"/>
        <v>-4.08</v>
      </c>
      <c r="CT707" s="29">
        <f t="shared" si="452"/>
        <v>0</v>
      </c>
      <c r="CU707" s="29">
        <f t="shared" si="453"/>
        <v>-4.08</v>
      </c>
      <c r="CV707" s="29">
        <f t="shared" si="454"/>
        <v>0</v>
      </c>
      <c r="CW707" s="29">
        <f t="shared" si="455"/>
        <v>0</v>
      </c>
      <c r="CX707" s="29">
        <f t="shared" si="456"/>
        <v>0</v>
      </c>
      <c r="CY707" s="29">
        <f t="shared" si="457"/>
        <v>-4.08</v>
      </c>
      <c r="CZ707" s="29">
        <f t="shared" si="458"/>
        <v>0</v>
      </c>
      <c r="DA707" s="29">
        <f t="shared" si="459"/>
        <v>-4.08</v>
      </c>
      <c r="DB707" s="29">
        <f t="shared" si="460"/>
        <v>0</v>
      </c>
      <c r="DC707" s="29">
        <f t="shared" si="461"/>
        <v>0</v>
      </c>
    </row>
    <row r="708" spans="11:107" s="2" customFormat="1">
      <c r="K708" s="17" t="s">
        <v>54</v>
      </c>
      <c r="L708" s="17" t="s">
        <v>744</v>
      </c>
      <c r="M708" s="17" t="s">
        <v>20</v>
      </c>
      <c r="N708" s="2" t="str">
        <f t="shared" si="466"/>
        <v>AV61R6K033AA</v>
      </c>
      <c r="O708" s="2" t="str">
        <f t="shared" si="465"/>
        <v>AA</v>
      </c>
      <c r="P708" s="2" t="str">
        <f t="shared" si="467"/>
        <v>AV61-R6K033-AA</v>
      </c>
      <c r="Q708" s="2" t="s">
        <v>3307</v>
      </c>
      <c r="R708" s="2" t="s">
        <v>3306</v>
      </c>
      <c r="S708" s="2" t="s">
        <v>2621</v>
      </c>
      <c r="T708" s="2">
        <v>1</v>
      </c>
      <c r="U708" s="2">
        <v>1</v>
      </c>
      <c r="V708" s="2">
        <v>1</v>
      </c>
      <c r="W708" s="2">
        <v>1</v>
      </c>
      <c r="X708" s="2">
        <v>1</v>
      </c>
      <c r="Y708" s="2">
        <v>1</v>
      </c>
      <c r="Z708" s="2">
        <v>1</v>
      </c>
      <c r="AA708" s="2">
        <v>1</v>
      </c>
      <c r="AB708" s="2">
        <v>1</v>
      </c>
      <c r="AC708" s="2">
        <v>1</v>
      </c>
      <c r="AD708" s="2">
        <v>1</v>
      </c>
      <c r="AE708" s="2">
        <v>1</v>
      </c>
      <c r="AF708" s="2">
        <v>1</v>
      </c>
      <c r="AL708" s="2">
        <f t="shared" si="430"/>
        <v>1</v>
      </c>
      <c r="AM708" s="2" t="str">
        <f t="shared" si="431"/>
        <v>AV61</v>
      </c>
      <c r="AN708" s="2" t="str">
        <f t="shared" si="432"/>
        <v>R6K033</v>
      </c>
      <c r="AO708" s="2" t="str">
        <f t="shared" si="463"/>
        <v>AA</v>
      </c>
      <c r="AP708" s="2" t="str">
        <f t="shared" si="434"/>
        <v>AV61-R6K033-AA</v>
      </c>
      <c r="AQ708" s="2" t="s">
        <v>1672</v>
      </c>
      <c r="AR708" s="2" t="s">
        <v>1687</v>
      </c>
      <c r="AU708" s="2" t="s">
        <v>2619</v>
      </c>
      <c r="AV708" s="2" t="s">
        <v>2620</v>
      </c>
      <c r="AW708" s="2" t="s">
        <v>3603</v>
      </c>
      <c r="AY708" s="2" t="s">
        <v>1686</v>
      </c>
      <c r="AZ708" s="2" t="s">
        <v>2124</v>
      </c>
      <c r="BA708" s="2" t="s">
        <v>2115</v>
      </c>
      <c r="BB708" s="29"/>
      <c r="BC708" s="29"/>
      <c r="BD708" s="29"/>
      <c r="BE708" s="29"/>
      <c r="BF708" s="29"/>
      <c r="BG708" s="29">
        <v>-11.88</v>
      </c>
      <c r="BH708" s="29">
        <f t="shared" si="428"/>
        <v>0</v>
      </c>
      <c r="BI708" s="29">
        <f t="shared" si="429"/>
        <v>0</v>
      </c>
      <c r="BJ708" s="29">
        <f t="shared" si="435"/>
        <v>-11.88</v>
      </c>
      <c r="BK708" s="29">
        <f>BJ708/INDEX('EX-Rate'!A:I,MATCH('TT BoM '!BL708,'EX-Rate'!B:B,0),COLUMN('EX-Rate'!E:E))</f>
        <v>-1.7154808672794315</v>
      </c>
      <c r="BL708" s="2" t="s">
        <v>2109</v>
      </c>
      <c r="BM708" s="2" t="str">
        <f t="shared" si="464"/>
        <v>LP</v>
      </c>
      <c r="BN708" s="2" t="s">
        <v>3100</v>
      </c>
      <c r="BO708" s="2" t="s">
        <v>3101</v>
      </c>
      <c r="BQ708" s="29"/>
      <c r="BR708" s="29"/>
      <c r="BS708" s="29"/>
      <c r="BT708" s="29"/>
      <c r="BU708" s="29"/>
      <c r="BV708" s="29"/>
      <c r="CC708" s="29">
        <f t="shared" si="436"/>
        <v>-1.7154808672794315</v>
      </c>
      <c r="CD708" s="29">
        <f t="shared" si="437"/>
        <v>-1.7154808672794315</v>
      </c>
      <c r="CE708" s="29">
        <f t="shared" si="438"/>
        <v>-1.7154808672794315</v>
      </c>
      <c r="CF708" s="29">
        <f t="shared" si="439"/>
        <v>-1.7154808672794315</v>
      </c>
      <c r="CG708" s="29">
        <f t="shared" si="440"/>
        <v>-1.7154808672794315</v>
      </c>
      <c r="CH708" s="29">
        <f t="shared" si="441"/>
        <v>-1.7154808672794315</v>
      </c>
      <c r="CI708" s="29">
        <f t="shared" si="442"/>
        <v>-1.7154808672794315</v>
      </c>
      <c r="CJ708" s="29">
        <f t="shared" si="443"/>
        <v>-1.7154808672794315</v>
      </c>
      <c r="CK708" s="29">
        <f t="shared" si="444"/>
        <v>-1.7154808672794315</v>
      </c>
      <c r="CL708" s="29">
        <f t="shared" si="445"/>
        <v>-1.7154808672794315</v>
      </c>
      <c r="CM708" s="29">
        <f t="shared" si="446"/>
        <v>-1.7154808672794315</v>
      </c>
      <c r="CN708" s="29">
        <f t="shared" si="447"/>
        <v>-1.7154808672794315</v>
      </c>
      <c r="CO708" s="29">
        <f t="shared" si="448"/>
        <v>-1.7154808672794315</v>
      </c>
      <c r="CQ708" s="29">
        <f t="shared" si="449"/>
        <v>-11.88</v>
      </c>
      <c r="CR708" s="29">
        <f t="shared" si="450"/>
        <v>-11.88</v>
      </c>
      <c r="CS708" s="29">
        <f t="shared" si="451"/>
        <v>-11.88</v>
      </c>
      <c r="CT708" s="29">
        <f t="shared" si="452"/>
        <v>-11.88</v>
      </c>
      <c r="CU708" s="29">
        <f t="shared" si="453"/>
        <v>-11.88</v>
      </c>
      <c r="CV708" s="29">
        <f t="shared" si="454"/>
        <v>-11.88</v>
      </c>
      <c r="CW708" s="29">
        <f t="shared" si="455"/>
        <v>-11.88</v>
      </c>
      <c r="CX708" s="29">
        <f t="shared" si="456"/>
        <v>-11.88</v>
      </c>
      <c r="CY708" s="29">
        <f t="shared" si="457"/>
        <v>-11.88</v>
      </c>
      <c r="CZ708" s="29">
        <f t="shared" si="458"/>
        <v>-11.88</v>
      </c>
      <c r="DA708" s="29">
        <f t="shared" si="459"/>
        <v>-11.88</v>
      </c>
      <c r="DB708" s="29">
        <f t="shared" si="460"/>
        <v>-11.88</v>
      </c>
      <c r="DC708" s="29">
        <f t="shared" si="461"/>
        <v>-11.88</v>
      </c>
    </row>
    <row r="709" spans="11:107" s="2" customFormat="1">
      <c r="K709" s="17" t="s">
        <v>54</v>
      </c>
      <c r="L709" s="17" t="s">
        <v>745</v>
      </c>
      <c r="M709" s="17" t="s">
        <v>56</v>
      </c>
      <c r="N709" s="2" t="str">
        <f t="shared" si="466"/>
        <v>AV61R6K034AB</v>
      </c>
      <c r="O709" s="2" t="str">
        <f t="shared" si="465"/>
        <v>AB</v>
      </c>
      <c r="P709" s="2" t="str">
        <f t="shared" si="467"/>
        <v>AV61-R6K034-AB</v>
      </c>
      <c r="Q709" s="2" t="s">
        <v>3307</v>
      </c>
      <c r="R709" s="2" t="s">
        <v>3306</v>
      </c>
      <c r="S709" s="2" t="s">
        <v>2480</v>
      </c>
      <c r="T709" s="2">
        <v>1</v>
      </c>
      <c r="U709" s="2" t="s">
        <v>1375</v>
      </c>
      <c r="V709" s="2">
        <v>1</v>
      </c>
      <c r="W709" s="2" t="s">
        <v>1375</v>
      </c>
      <c r="X709" s="2">
        <v>1</v>
      </c>
      <c r="Y709" s="2" t="s">
        <v>1375</v>
      </c>
      <c r="Z709" s="2" t="s">
        <v>1375</v>
      </c>
      <c r="AA709" s="2" t="s">
        <v>1375</v>
      </c>
      <c r="AB709" s="2">
        <v>1</v>
      </c>
      <c r="AC709" s="2" t="s">
        <v>1375</v>
      </c>
      <c r="AD709" s="2">
        <v>1</v>
      </c>
      <c r="AE709" s="2" t="s">
        <v>1375</v>
      </c>
      <c r="AF709" s="2" t="s">
        <v>1375</v>
      </c>
      <c r="AL709" s="2">
        <f t="shared" si="430"/>
        <v>1</v>
      </c>
      <c r="AM709" s="2" t="str">
        <f t="shared" si="431"/>
        <v>AV61</v>
      </c>
      <c r="AN709" s="2" t="str">
        <f t="shared" si="432"/>
        <v>R6K034</v>
      </c>
      <c r="AO709" s="2" t="str">
        <f t="shared" si="463"/>
        <v>AB</v>
      </c>
      <c r="AP709" s="2" t="str">
        <f t="shared" si="434"/>
        <v>AV61-R6K034-AB</v>
      </c>
      <c r="AQ709" s="2" t="s">
        <v>1672</v>
      </c>
      <c r="AR709" s="2" t="s">
        <v>1687</v>
      </c>
      <c r="AU709" s="2" t="s">
        <v>2630</v>
      </c>
      <c r="AV709" s="2" t="s">
        <v>2763</v>
      </c>
      <c r="AW709" s="2" t="s">
        <v>3711</v>
      </c>
      <c r="AY709" s="2" t="s">
        <v>1686</v>
      </c>
      <c r="AZ709" s="2" t="s">
        <v>2124</v>
      </c>
      <c r="BA709" s="2" t="s">
        <v>2115</v>
      </c>
      <c r="BB709" s="29"/>
      <c r="BC709" s="29"/>
      <c r="BD709" s="29"/>
      <c r="BE709" s="29"/>
      <c r="BF709" s="29"/>
      <c r="BG709" s="29">
        <v>-15.39</v>
      </c>
      <c r="BH709" s="29">
        <f t="shared" si="428"/>
        <v>0</v>
      </c>
      <c r="BI709" s="29">
        <f t="shared" si="429"/>
        <v>0</v>
      </c>
      <c r="BJ709" s="29">
        <f t="shared" si="435"/>
        <v>-15.39</v>
      </c>
      <c r="BK709" s="29">
        <f>BJ709/INDEX('EX-Rate'!A:I,MATCH('TT BoM '!BL709,'EX-Rate'!B:B,0),COLUMN('EX-Rate'!E:E))</f>
        <v>-2.2223274871574454</v>
      </c>
      <c r="BL709" s="2" t="s">
        <v>2109</v>
      </c>
      <c r="BM709" s="2" t="str">
        <f t="shared" si="464"/>
        <v>LP</v>
      </c>
      <c r="BN709" s="2" t="s">
        <v>3095</v>
      </c>
      <c r="BO709" s="2" t="s">
        <v>3096</v>
      </c>
      <c r="BQ709" s="29"/>
      <c r="BR709" s="29"/>
      <c r="BS709" s="29"/>
      <c r="BT709" s="29"/>
      <c r="BU709" s="29"/>
      <c r="BV709" s="29"/>
      <c r="CC709" s="29">
        <f t="shared" si="436"/>
        <v>-2.2223274871574454</v>
      </c>
      <c r="CD709" s="29">
        <f t="shared" si="437"/>
        <v>0</v>
      </c>
      <c r="CE709" s="29">
        <f t="shared" si="438"/>
        <v>-2.2223274871574454</v>
      </c>
      <c r="CF709" s="29">
        <f t="shared" si="439"/>
        <v>0</v>
      </c>
      <c r="CG709" s="29">
        <f t="shared" si="440"/>
        <v>-2.2223274871574454</v>
      </c>
      <c r="CH709" s="29">
        <f t="shared" si="441"/>
        <v>0</v>
      </c>
      <c r="CI709" s="29">
        <f t="shared" si="442"/>
        <v>0</v>
      </c>
      <c r="CJ709" s="29">
        <f t="shared" si="443"/>
        <v>0</v>
      </c>
      <c r="CK709" s="29">
        <f t="shared" si="444"/>
        <v>-2.2223274871574454</v>
      </c>
      <c r="CL709" s="29">
        <f t="shared" si="445"/>
        <v>0</v>
      </c>
      <c r="CM709" s="29">
        <f t="shared" si="446"/>
        <v>-2.2223274871574454</v>
      </c>
      <c r="CN709" s="29">
        <f t="shared" si="447"/>
        <v>0</v>
      </c>
      <c r="CO709" s="29">
        <f t="shared" si="448"/>
        <v>0</v>
      </c>
      <c r="CQ709" s="29">
        <f t="shared" si="449"/>
        <v>-15.39</v>
      </c>
      <c r="CR709" s="29">
        <f t="shared" si="450"/>
        <v>0</v>
      </c>
      <c r="CS709" s="29">
        <f t="shared" si="451"/>
        <v>-15.39</v>
      </c>
      <c r="CT709" s="29">
        <f t="shared" si="452"/>
        <v>0</v>
      </c>
      <c r="CU709" s="29">
        <f t="shared" si="453"/>
        <v>-15.39</v>
      </c>
      <c r="CV709" s="29">
        <f t="shared" si="454"/>
        <v>0</v>
      </c>
      <c r="CW709" s="29">
        <f t="shared" si="455"/>
        <v>0</v>
      </c>
      <c r="CX709" s="29">
        <f t="shared" si="456"/>
        <v>0</v>
      </c>
      <c r="CY709" s="29">
        <f t="shared" si="457"/>
        <v>-15.39</v>
      </c>
      <c r="CZ709" s="29">
        <f t="shared" si="458"/>
        <v>0</v>
      </c>
      <c r="DA709" s="29">
        <f t="shared" si="459"/>
        <v>-15.39</v>
      </c>
      <c r="DB709" s="29">
        <f t="shared" si="460"/>
        <v>0</v>
      </c>
      <c r="DC709" s="29">
        <f t="shared" si="461"/>
        <v>0</v>
      </c>
    </row>
    <row r="710" spans="11:107" s="2" customFormat="1">
      <c r="K710" s="17" t="s">
        <v>77</v>
      </c>
      <c r="L710" s="17" t="s">
        <v>745</v>
      </c>
      <c r="M710" s="17" t="s">
        <v>20</v>
      </c>
      <c r="N710" s="2" t="str">
        <f t="shared" si="466"/>
        <v>JD8BR6K034AA</v>
      </c>
      <c r="O710" s="2" t="str">
        <f t="shared" si="465"/>
        <v>AA</v>
      </c>
      <c r="P710" s="2" t="str">
        <f t="shared" si="467"/>
        <v>JD8B-R6K034-AA</v>
      </c>
      <c r="Q710" s="2" t="s">
        <v>3307</v>
      </c>
      <c r="R710" s="2" t="s">
        <v>3306</v>
      </c>
      <c r="S710" s="2" t="s">
        <v>2480</v>
      </c>
      <c r="T710" s="2" t="s">
        <v>1375</v>
      </c>
      <c r="U710" s="2">
        <v>1</v>
      </c>
      <c r="V710" s="2" t="s">
        <v>1375</v>
      </c>
      <c r="W710" s="2">
        <v>1</v>
      </c>
      <c r="X710" s="2" t="s">
        <v>1375</v>
      </c>
      <c r="Y710" s="2">
        <v>1</v>
      </c>
      <c r="Z710" s="2">
        <v>1</v>
      </c>
      <c r="AA710" s="2">
        <v>1</v>
      </c>
      <c r="AB710" s="2" t="s">
        <v>1375</v>
      </c>
      <c r="AC710" s="2">
        <v>1</v>
      </c>
      <c r="AD710" s="2" t="s">
        <v>1375</v>
      </c>
      <c r="AE710" s="2">
        <v>1</v>
      </c>
      <c r="AF710" s="2">
        <v>1</v>
      </c>
      <c r="AL710" s="2">
        <f t="shared" si="430"/>
        <v>1</v>
      </c>
      <c r="AM710" s="16" t="s">
        <v>1944</v>
      </c>
      <c r="AN710" s="59" t="s">
        <v>1945</v>
      </c>
      <c r="AO710" s="16" t="s">
        <v>1946</v>
      </c>
      <c r="AP710" s="2" t="str">
        <f t="shared" si="434"/>
        <v>JD8B-R6K034 -AA</v>
      </c>
      <c r="AQ710" s="2" t="s">
        <v>1747</v>
      </c>
      <c r="AR710" s="2" t="s">
        <v>1754</v>
      </c>
      <c r="AS710" s="2">
        <v>0</v>
      </c>
      <c r="AT710" s="2" t="s">
        <v>2160</v>
      </c>
      <c r="AU710" s="2" t="s">
        <v>2630</v>
      </c>
      <c r="AV710" s="2" t="s">
        <v>2631</v>
      </c>
      <c r="AW710" s="2">
        <v>0</v>
      </c>
      <c r="AX710" s="2">
        <v>0</v>
      </c>
      <c r="AY710" s="2" t="s">
        <v>2138</v>
      </c>
      <c r="AZ710" s="2" t="s">
        <v>3427</v>
      </c>
      <c r="BA710" s="2" t="s">
        <v>2115</v>
      </c>
      <c r="BB710" s="29">
        <v>-13.6</v>
      </c>
      <c r="BC710" s="29">
        <v>-0.37</v>
      </c>
      <c r="BD710" s="29">
        <v>-0.37</v>
      </c>
      <c r="BE710" s="29">
        <v>0</v>
      </c>
      <c r="BF710" s="29">
        <v>0</v>
      </c>
      <c r="BG710" s="29">
        <v>-14.339999999999998</v>
      </c>
      <c r="BH710" s="29">
        <f t="shared" si="428"/>
        <v>0</v>
      </c>
      <c r="BI710" s="29">
        <f t="shared" si="429"/>
        <v>0</v>
      </c>
      <c r="BJ710" s="29">
        <f t="shared" si="435"/>
        <v>-14.339999999999998</v>
      </c>
      <c r="BK710" s="29">
        <f>BJ710/INDEX('EX-Rate'!A:I,MATCH('TT BoM '!BL710,'EX-Rate'!B:B,0),COLUMN('EX-Rate'!E:E))</f>
        <v>-2.0707067034332529</v>
      </c>
      <c r="BL710" s="2" t="s">
        <v>2109</v>
      </c>
      <c r="BM710" s="2" t="str">
        <f t="shared" si="464"/>
        <v>LP</v>
      </c>
      <c r="BN710" s="2" t="s">
        <v>2632</v>
      </c>
      <c r="BO710" s="2" t="s">
        <v>2603</v>
      </c>
      <c r="BQ710" s="29">
        <v>-515267</v>
      </c>
      <c r="BR710" s="29">
        <v>-515267</v>
      </c>
      <c r="BS710" s="29"/>
      <c r="BT710" s="29">
        <v>0</v>
      </c>
      <c r="BU710" s="29">
        <v>0</v>
      </c>
      <c r="BV710" s="29">
        <v>0</v>
      </c>
      <c r="CC710" s="29">
        <f t="shared" si="436"/>
        <v>0</v>
      </c>
      <c r="CD710" s="29">
        <f t="shared" si="437"/>
        <v>-2.0707067034332529</v>
      </c>
      <c r="CE710" s="29">
        <f t="shared" si="438"/>
        <v>0</v>
      </c>
      <c r="CF710" s="29">
        <f t="shared" si="439"/>
        <v>-2.0707067034332529</v>
      </c>
      <c r="CG710" s="29">
        <f t="shared" si="440"/>
        <v>0</v>
      </c>
      <c r="CH710" s="29">
        <f t="shared" si="441"/>
        <v>-2.0707067034332529</v>
      </c>
      <c r="CI710" s="29">
        <f t="shared" si="442"/>
        <v>-2.0707067034332529</v>
      </c>
      <c r="CJ710" s="29">
        <f t="shared" si="443"/>
        <v>-2.0707067034332529</v>
      </c>
      <c r="CK710" s="29">
        <f t="shared" si="444"/>
        <v>0</v>
      </c>
      <c r="CL710" s="29">
        <f t="shared" si="445"/>
        <v>-2.0707067034332529</v>
      </c>
      <c r="CM710" s="29">
        <f t="shared" si="446"/>
        <v>0</v>
      </c>
      <c r="CN710" s="29">
        <f t="shared" si="447"/>
        <v>-2.0707067034332529</v>
      </c>
      <c r="CO710" s="29">
        <f t="shared" si="448"/>
        <v>-2.0707067034332529</v>
      </c>
      <c r="CQ710" s="29">
        <f t="shared" si="449"/>
        <v>0</v>
      </c>
      <c r="CR710" s="29">
        <f t="shared" si="450"/>
        <v>-14.339999999999998</v>
      </c>
      <c r="CS710" s="29">
        <f t="shared" si="451"/>
        <v>0</v>
      </c>
      <c r="CT710" s="29">
        <f t="shared" si="452"/>
        <v>-14.339999999999998</v>
      </c>
      <c r="CU710" s="29">
        <f t="shared" si="453"/>
        <v>0</v>
      </c>
      <c r="CV710" s="29">
        <f t="shared" si="454"/>
        <v>-14.339999999999998</v>
      </c>
      <c r="CW710" s="29">
        <f t="shared" si="455"/>
        <v>-14.339999999999998</v>
      </c>
      <c r="CX710" s="29">
        <f t="shared" si="456"/>
        <v>-14.339999999999998</v>
      </c>
      <c r="CY710" s="29">
        <f t="shared" si="457"/>
        <v>0</v>
      </c>
      <c r="CZ710" s="29">
        <f t="shared" si="458"/>
        <v>-14.339999999999998</v>
      </c>
      <c r="DA710" s="29">
        <f t="shared" si="459"/>
        <v>0</v>
      </c>
      <c r="DB710" s="29">
        <f t="shared" si="460"/>
        <v>-14.339999999999998</v>
      </c>
      <c r="DC710" s="29">
        <f t="shared" si="461"/>
        <v>-14.339999999999998</v>
      </c>
    </row>
    <row r="711" spans="11:107" s="2" customFormat="1">
      <c r="K711" s="17" t="s">
        <v>18</v>
      </c>
      <c r="L711" s="17" t="s">
        <v>746</v>
      </c>
      <c r="M711" s="17" t="s">
        <v>20</v>
      </c>
      <c r="N711" s="2" t="str">
        <f t="shared" si="466"/>
        <v>ED8BS22810AA</v>
      </c>
      <c r="O711" s="2" t="str">
        <f t="shared" si="465"/>
        <v>AA</v>
      </c>
      <c r="P711" s="2" t="str">
        <f t="shared" si="467"/>
        <v>ED8B-S22810-AA</v>
      </c>
      <c r="Q711" s="2" t="s">
        <v>3305</v>
      </c>
      <c r="R711" s="2" t="s">
        <v>3306</v>
      </c>
      <c r="S711" s="2" t="s">
        <v>2544</v>
      </c>
      <c r="T711" s="2">
        <v>1</v>
      </c>
      <c r="U711" s="2">
        <v>1</v>
      </c>
      <c r="V711" s="2">
        <v>1</v>
      </c>
      <c r="W711" s="2">
        <v>1</v>
      </c>
      <c r="X711" s="2">
        <v>1</v>
      </c>
      <c r="Y711" s="2">
        <v>1</v>
      </c>
      <c r="Z711" s="2">
        <v>1</v>
      </c>
      <c r="AA711" s="2">
        <v>1</v>
      </c>
      <c r="AB711" s="2">
        <v>1</v>
      </c>
      <c r="AC711" s="2">
        <v>1</v>
      </c>
      <c r="AD711" s="2">
        <v>1</v>
      </c>
      <c r="AE711" s="2">
        <v>1</v>
      </c>
      <c r="AF711" s="2">
        <v>1</v>
      </c>
      <c r="AL711" s="2">
        <f t="shared" si="430"/>
        <v>1</v>
      </c>
      <c r="AM711" s="2" t="str">
        <f t="shared" si="431"/>
        <v>ED8B</v>
      </c>
      <c r="AN711" s="2" t="str">
        <f t="shared" si="432"/>
        <v>S22810</v>
      </c>
      <c r="AO711" s="2" t="str">
        <f t="shared" si="463"/>
        <v>AA</v>
      </c>
      <c r="AP711" s="2" t="str">
        <f t="shared" si="434"/>
        <v>ED8B-S22810-AA</v>
      </c>
      <c r="AQ711" s="2" t="s">
        <v>1672</v>
      </c>
      <c r="AR711" s="2" t="s">
        <v>1687</v>
      </c>
      <c r="AU711" s="2" t="s">
        <v>3737</v>
      </c>
      <c r="AV711" s="2" t="s">
        <v>3738</v>
      </c>
      <c r="AW711" s="2" t="s">
        <v>3739</v>
      </c>
      <c r="AY711" s="2" t="s">
        <v>1686</v>
      </c>
      <c r="AZ711" s="2" t="s">
        <v>2124</v>
      </c>
      <c r="BA711" s="2" t="s">
        <v>2073</v>
      </c>
      <c r="BB711" s="29"/>
      <c r="BC711" s="29"/>
      <c r="BD711" s="29"/>
      <c r="BE711" s="29"/>
      <c r="BF711" s="29"/>
      <c r="BG711" s="29">
        <v>-11.57</v>
      </c>
      <c r="BH711" s="29">
        <f t="shared" si="428"/>
        <v>0</v>
      </c>
      <c r="BI711" s="29">
        <f t="shared" si="429"/>
        <v>0</v>
      </c>
      <c r="BJ711" s="29">
        <f t="shared" si="435"/>
        <v>-11.57</v>
      </c>
      <c r="BK711" s="29">
        <f>BJ711/INDEX('EX-Rate'!A:I,MATCH('TT BoM '!BL711,'EX-Rate'!B:B,0),COLUMN('EX-Rate'!E:E))</f>
        <v>-1.6707166358941938</v>
      </c>
      <c r="BL711" s="2" t="s">
        <v>2109</v>
      </c>
      <c r="BM711" s="2" t="str">
        <f t="shared" si="464"/>
        <v>LP</v>
      </c>
      <c r="BN711" s="2" t="s">
        <v>3187</v>
      </c>
      <c r="BO711" s="2" t="s">
        <v>2544</v>
      </c>
      <c r="BQ711" s="29"/>
      <c r="BR711" s="29"/>
      <c r="BS711" s="29"/>
      <c r="BT711" s="29"/>
      <c r="BU711" s="29"/>
      <c r="BV711" s="29"/>
      <c r="CC711" s="29">
        <f t="shared" si="436"/>
        <v>-1.6707166358941938</v>
      </c>
      <c r="CD711" s="29">
        <f t="shared" si="437"/>
        <v>-1.6707166358941938</v>
      </c>
      <c r="CE711" s="29">
        <f t="shared" si="438"/>
        <v>-1.6707166358941938</v>
      </c>
      <c r="CF711" s="29">
        <f t="shared" si="439"/>
        <v>-1.6707166358941938</v>
      </c>
      <c r="CG711" s="29">
        <f t="shared" si="440"/>
        <v>-1.6707166358941938</v>
      </c>
      <c r="CH711" s="29">
        <f t="shared" si="441"/>
        <v>-1.6707166358941938</v>
      </c>
      <c r="CI711" s="29">
        <f t="shared" si="442"/>
        <v>-1.6707166358941938</v>
      </c>
      <c r="CJ711" s="29">
        <f t="shared" si="443"/>
        <v>-1.6707166358941938</v>
      </c>
      <c r="CK711" s="29">
        <f t="shared" si="444"/>
        <v>-1.6707166358941938</v>
      </c>
      <c r="CL711" s="29">
        <f t="shared" si="445"/>
        <v>-1.6707166358941938</v>
      </c>
      <c r="CM711" s="29">
        <f t="shared" si="446"/>
        <v>-1.6707166358941938</v>
      </c>
      <c r="CN711" s="29">
        <f t="shared" si="447"/>
        <v>-1.6707166358941938</v>
      </c>
      <c r="CO711" s="29">
        <f t="shared" si="448"/>
        <v>-1.6707166358941938</v>
      </c>
      <c r="CQ711" s="29">
        <f t="shared" si="449"/>
        <v>-11.57</v>
      </c>
      <c r="CR711" s="29">
        <f t="shared" si="450"/>
        <v>-11.57</v>
      </c>
      <c r="CS711" s="29">
        <f t="shared" si="451"/>
        <v>-11.57</v>
      </c>
      <c r="CT711" s="29">
        <f t="shared" si="452"/>
        <v>-11.57</v>
      </c>
      <c r="CU711" s="29">
        <f t="shared" si="453"/>
        <v>-11.57</v>
      </c>
      <c r="CV711" s="29">
        <f t="shared" si="454"/>
        <v>-11.57</v>
      </c>
      <c r="CW711" s="29">
        <f t="shared" si="455"/>
        <v>-11.57</v>
      </c>
      <c r="CX711" s="29">
        <f t="shared" si="456"/>
        <v>-11.57</v>
      </c>
      <c r="CY711" s="29">
        <f t="shared" si="457"/>
        <v>-11.57</v>
      </c>
      <c r="CZ711" s="29">
        <f t="shared" si="458"/>
        <v>-11.57</v>
      </c>
      <c r="DA711" s="29">
        <f t="shared" si="459"/>
        <v>-11.57</v>
      </c>
      <c r="DB711" s="29">
        <f t="shared" si="460"/>
        <v>-11.57</v>
      </c>
      <c r="DC711" s="29">
        <f t="shared" si="461"/>
        <v>-11.57</v>
      </c>
    </row>
    <row r="712" spans="11:107" s="2" customFormat="1">
      <c r="K712" s="17" t="s">
        <v>18</v>
      </c>
      <c r="L712" s="17" t="s">
        <v>747</v>
      </c>
      <c r="M712" s="17" t="s">
        <v>20</v>
      </c>
      <c r="N712" s="2" t="str">
        <f t="shared" si="466"/>
        <v>ED8BS22811AA</v>
      </c>
      <c r="O712" s="2" t="str">
        <f t="shared" si="465"/>
        <v>AA</v>
      </c>
      <c r="P712" s="2" t="str">
        <f t="shared" si="467"/>
        <v>ED8B-S22811-AA</v>
      </c>
      <c r="Q712" s="2" t="s">
        <v>3305</v>
      </c>
      <c r="R712" s="2" t="s">
        <v>3306</v>
      </c>
      <c r="S712" s="2" t="s">
        <v>2544</v>
      </c>
      <c r="T712" s="2">
        <v>1</v>
      </c>
      <c r="U712" s="2">
        <v>1</v>
      </c>
      <c r="V712" s="2">
        <v>1</v>
      </c>
      <c r="W712" s="2">
        <v>1</v>
      </c>
      <c r="X712" s="2">
        <v>1</v>
      </c>
      <c r="Y712" s="2">
        <v>1</v>
      </c>
      <c r="Z712" s="2">
        <v>1</v>
      </c>
      <c r="AA712" s="2">
        <v>1</v>
      </c>
      <c r="AB712" s="2">
        <v>1</v>
      </c>
      <c r="AC712" s="2">
        <v>1</v>
      </c>
      <c r="AD712" s="2">
        <v>1</v>
      </c>
      <c r="AE712" s="2">
        <v>1</v>
      </c>
      <c r="AF712" s="2">
        <v>1</v>
      </c>
      <c r="AL712" s="2">
        <f t="shared" si="430"/>
        <v>1</v>
      </c>
      <c r="AM712" s="2" t="str">
        <f t="shared" si="431"/>
        <v>ED8B</v>
      </c>
      <c r="AN712" s="2" t="str">
        <f t="shared" si="432"/>
        <v>S22811</v>
      </c>
      <c r="AO712" s="2" t="str">
        <f t="shared" si="463"/>
        <v>AA</v>
      </c>
      <c r="AP712" s="2" t="str">
        <f t="shared" si="434"/>
        <v>ED8B-S22811-AA</v>
      </c>
      <c r="AQ712" s="2" t="s">
        <v>1672</v>
      </c>
      <c r="AR712" s="2" t="s">
        <v>1687</v>
      </c>
      <c r="AU712" s="2" t="s">
        <v>3737</v>
      </c>
      <c r="AV712" s="2" t="s">
        <v>3738</v>
      </c>
      <c r="AW712" s="2" t="s">
        <v>3739</v>
      </c>
      <c r="AY712" s="2" t="s">
        <v>1686</v>
      </c>
      <c r="AZ712" s="2" t="s">
        <v>2124</v>
      </c>
      <c r="BA712" s="2" t="s">
        <v>2073</v>
      </c>
      <c r="BB712" s="29"/>
      <c r="BC712" s="29"/>
      <c r="BD712" s="29"/>
      <c r="BE712" s="29"/>
      <c r="BF712" s="29"/>
      <c r="BG712" s="29">
        <v>-11.57</v>
      </c>
      <c r="BH712" s="29">
        <f t="shared" si="428"/>
        <v>0</v>
      </c>
      <c r="BI712" s="29">
        <f t="shared" si="429"/>
        <v>0</v>
      </c>
      <c r="BJ712" s="29">
        <f t="shared" si="435"/>
        <v>-11.57</v>
      </c>
      <c r="BK712" s="29">
        <f>BJ712/INDEX('EX-Rate'!A:I,MATCH('TT BoM '!BL712,'EX-Rate'!B:B,0),COLUMN('EX-Rate'!E:E))</f>
        <v>-1.6707166358941938</v>
      </c>
      <c r="BL712" s="2" t="s">
        <v>2109</v>
      </c>
      <c r="BM712" s="2" t="str">
        <f t="shared" si="464"/>
        <v>LP</v>
      </c>
      <c r="BN712" s="2" t="s">
        <v>3187</v>
      </c>
      <c r="BO712" s="2" t="s">
        <v>2544</v>
      </c>
      <c r="BQ712" s="29"/>
      <c r="BR712" s="29"/>
      <c r="BS712" s="29"/>
      <c r="BT712" s="29"/>
      <c r="BU712" s="29"/>
      <c r="BV712" s="29"/>
      <c r="CC712" s="29">
        <f t="shared" si="436"/>
        <v>-1.6707166358941938</v>
      </c>
      <c r="CD712" s="29">
        <f t="shared" si="437"/>
        <v>-1.6707166358941938</v>
      </c>
      <c r="CE712" s="29">
        <f t="shared" si="438"/>
        <v>-1.6707166358941938</v>
      </c>
      <c r="CF712" s="29">
        <f t="shared" si="439"/>
        <v>-1.6707166358941938</v>
      </c>
      <c r="CG712" s="29">
        <f t="shared" si="440"/>
        <v>-1.6707166358941938</v>
      </c>
      <c r="CH712" s="29">
        <f t="shared" si="441"/>
        <v>-1.6707166358941938</v>
      </c>
      <c r="CI712" s="29">
        <f t="shared" si="442"/>
        <v>-1.6707166358941938</v>
      </c>
      <c r="CJ712" s="29">
        <f t="shared" si="443"/>
        <v>-1.6707166358941938</v>
      </c>
      <c r="CK712" s="29">
        <f t="shared" si="444"/>
        <v>-1.6707166358941938</v>
      </c>
      <c r="CL712" s="29">
        <f t="shared" si="445"/>
        <v>-1.6707166358941938</v>
      </c>
      <c r="CM712" s="29">
        <f t="shared" si="446"/>
        <v>-1.6707166358941938</v>
      </c>
      <c r="CN712" s="29">
        <f t="shared" si="447"/>
        <v>-1.6707166358941938</v>
      </c>
      <c r="CO712" s="29">
        <f t="shared" si="448"/>
        <v>-1.6707166358941938</v>
      </c>
      <c r="CQ712" s="29">
        <f t="shared" si="449"/>
        <v>-11.57</v>
      </c>
      <c r="CR712" s="29">
        <f t="shared" si="450"/>
        <v>-11.57</v>
      </c>
      <c r="CS712" s="29">
        <f t="shared" si="451"/>
        <v>-11.57</v>
      </c>
      <c r="CT712" s="29">
        <f t="shared" si="452"/>
        <v>-11.57</v>
      </c>
      <c r="CU712" s="29">
        <f t="shared" si="453"/>
        <v>-11.57</v>
      </c>
      <c r="CV712" s="29">
        <f t="shared" si="454"/>
        <v>-11.57</v>
      </c>
      <c r="CW712" s="29">
        <f t="shared" si="455"/>
        <v>-11.57</v>
      </c>
      <c r="CX712" s="29">
        <f t="shared" si="456"/>
        <v>-11.57</v>
      </c>
      <c r="CY712" s="29">
        <f t="shared" si="457"/>
        <v>-11.57</v>
      </c>
      <c r="CZ712" s="29">
        <f t="shared" si="458"/>
        <v>-11.57</v>
      </c>
      <c r="DA712" s="29">
        <f t="shared" si="459"/>
        <v>-11.57</v>
      </c>
      <c r="DB712" s="29">
        <f t="shared" si="460"/>
        <v>-11.57</v>
      </c>
      <c r="DC712" s="29">
        <f t="shared" si="461"/>
        <v>-11.57</v>
      </c>
    </row>
    <row r="713" spans="11:107" s="2" customFormat="1">
      <c r="K713" s="17" t="s">
        <v>18</v>
      </c>
      <c r="L713" s="17" t="s">
        <v>748</v>
      </c>
      <c r="M713" s="17" t="s">
        <v>20</v>
      </c>
      <c r="N713" s="2" t="str">
        <f t="shared" si="466"/>
        <v>ED8BS26810AA</v>
      </c>
      <c r="O713" s="2" t="str">
        <f t="shared" si="465"/>
        <v>AA</v>
      </c>
      <c r="P713" s="2" t="str">
        <f t="shared" si="467"/>
        <v>ED8B-S26810-AA</v>
      </c>
      <c r="Q713" s="2" t="s">
        <v>3305</v>
      </c>
      <c r="R713" s="2" t="s">
        <v>3306</v>
      </c>
      <c r="S713" s="2" t="s">
        <v>2544</v>
      </c>
      <c r="T713" s="2">
        <v>1</v>
      </c>
      <c r="U713" s="2">
        <v>1</v>
      </c>
      <c r="V713" s="2">
        <v>1</v>
      </c>
      <c r="W713" s="2">
        <v>1</v>
      </c>
      <c r="X713" s="2">
        <v>1</v>
      </c>
      <c r="Y713" s="2">
        <v>1</v>
      </c>
      <c r="Z713" s="2">
        <v>1</v>
      </c>
      <c r="AA713" s="2">
        <v>1</v>
      </c>
      <c r="AB713" s="2">
        <v>1</v>
      </c>
      <c r="AC713" s="2">
        <v>1</v>
      </c>
      <c r="AD713" s="2">
        <v>1</v>
      </c>
      <c r="AE713" s="2">
        <v>1</v>
      </c>
      <c r="AF713" s="2">
        <v>1</v>
      </c>
      <c r="AL713" s="2">
        <f t="shared" si="430"/>
        <v>1</v>
      </c>
      <c r="AM713" s="2" t="str">
        <f t="shared" si="431"/>
        <v>ED8B</v>
      </c>
      <c r="AN713" s="2" t="str">
        <f t="shared" si="432"/>
        <v>S26810</v>
      </c>
      <c r="AO713" s="2" t="str">
        <f t="shared" si="463"/>
        <v>AA</v>
      </c>
      <c r="AP713" s="2" t="str">
        <f t="shared" si="434"/>
        <v>ED8B-S26810-AA</v>
      </c>
      <c r="AQ713" s="2" t="s">
        <v>1672</v>
      </c>
      <c r="AR713" s="2" t="s">
        <v>1687</v>
      </c>
      <c r="AU713" s="2" t="s">
        <v>3737</v>
      </c>
      <c r="AV713" s="2" t="s">
        <v>3738</v>
      </c>
      <c r="AW713" s="2" t="s">
        <v>3739</v>
      </c>
      <c r="AY713" s="2" t="s">
        <v>1686</v>
      </c>
      <c r="AZ713" s="2" t="s">
        <v>2124</v>
      </c>
      <c r="BA713" s="2" t="s">
        <v>2073</v>
      </c>
      <c r="BB713" s="29"/>
      <c r="BC713" s="29"/>
      <c r="BD713" s="29"/>
      <c r="BE713" s="29"/>
      <c r="BF713" s="29"/>
      <c r="BG713" s="29">
        <v>-12.5</v>
      </c>
      <c r="BH713" s="29">
        <f t="shared" si="428"/>
        <v>0</v>
      </c>
      <c r="BI713" s="29">
        <f t="shared" si="429"/>
        <v>0</v>
      </c>
      <c r="BJ713" s="29">
        <f t="shared" si="435"/>
        <v>-12.5</v>
      </c>
      <c r="BK713" s="29">
        <f>BJ713/INDEX('EX-Rate'!A:I,MATCH('TT BoM '!BL713,'EX-Rate'!B:B,0),COLUMN('EX-Rate'!E:E))</f>
        <v>-1.8050093300499068</v>
      </c>
      <c r="BL713" s="2" t="s">
        <v>2109</v>
      </c>
      <c r="BM713" s="2" t="str">
        <f t="shared" si="464"/>
        <v>LP</v>
      </c>
      <c r="BN713" s="2" t="s">
        <v>3187</v>
      </c>
      <c r="BO713" s="2" t="s">
        <v>2544</v>
      </c>
      <c r="BQ713" s="29"/>
      <c r="BR713" s="29"/>
      <c r="BS713" s="29"/>
      <c r="BT713" s="29"/>
      <c r="BU713" s="29"/>
      <c r="BV713" s="29"/>
      <c r="CC713" s="29">
        <f t="shared" si="436"/>
        <v>-1.8050093300499068</v>
      </c>
      <c r="CD713" s="29">
        <f t="shared" si="437"/>
        <v>-1.8050093300499068</v>
      </c>
      <c r="CE713" s="29">
        <f t="shared" si="438"/>
        <v>-1.8050093300499068</v>
      </c>
      <c r="CF713" s="29">
        <f t="shared" si="439"/>
        <v>-1.8050093300499068</v>
      </c>
      <c r="CG713" s="29">
        <f t="shared" si="440"/>
        <v>-1.8050093300499068</v>
      </c>
      <c r="CH713" s="29">
        <f t="shared" si="441"/>
        <v>-1.8050093300499068</v>
      </c>
      <c r="CI713" s="29">
        <f t="shared" si="442"/>
        <v>-1.8050093300499068</v>
      </c>
      <c r="CJ713" s="29">
        <f t="shared" si="443"/>
        <v>-1.8050093300499068</v>
      </c>
      <c r="CK713" s="29">
        <f t="shared" si="444"/>
        <v>-1.8050093300499068</v>
      </c>
      <c r="CL713" s="29">
        <f t="shared" si="445"/>
        <v>-1.8050093300499068</v>
      </c>
      <c r="CM713" s="29">
        <f t="shared" si="446"/>
        <v>-1.8050093300499068</v>
      </c>
      <c r="CN713" s="29">
        <f t="shared" si="447"/>
        <v>-1.8050093300499068</v>
      </c>
      <c r="CO713" s="29">
        <f t="shared" si="448"/>
        <v>-1.8050093300499068</v>
      </c>
      <c r="CQ713" s="29">
        <f t="shared" si="449"/>
        <v>-12.5</v>
      </c>
      <c r="CR713" s="29">
        <f t="shared" si="450"/>
        <v>-12.5</v>
      </c>
      <c r="CS713" s="29">
        <f t="shared" si="451"/>
        <v>-12.5</v>
      </c>
      <c r="CT713" s="29">
        <f t="shared" si="452"/>
        <v>-12.5</v>
      </c>
      <c r="CU713" s="29">
        <f t="shared" si="453"/>
        <v>-12.5</v>
      </c>
      <c r="CV713" s="29">
        <f t="shared" si="454"/>
        <v>-12.5</v>
      </c>
      <c r="CW713" s="29">
        <f t="shared" si="455"/>
        <v>-12.5</v>
      </c>
      <c r="CX713" s="29">
        <f t="shared" si="456"/>
        <v>-12.5</v>
      </c>
      <c r="CY713" s="29">
        <f t="shared" si="457"/>
        <v>-12.5</v>
      </c>
      <c r="CZ713" s="29">
        <f t="shared" si="458"/>
        <v>-12.5</v>
      </c>
      <c r="DA713" s="29">
        <f t="shared" si="459"/>
        <v>-12.5</v>
      </c>
      <c r="DB713" s="29">
        <f t="shared" si="460"/>
        <v>-12.5</v>
      </c>
      <c r="DC713" s="29">
        <f t="shared" si="461"/>
        <v>-12.5</v>
      </c>
    </row>
    <row r="714" spans="11:107" s="2" customFormat="1">
      <c r="K714" s="17" t="s">
        <v>18</v>
      </c>
      <c r="L714" s="17" t="s">
        <v>749</v>
      </c>
      <c r="M714" s="17" t="s">
        <v>20</v>
      </c>
      <c r="N714" s="2" t="str">
        <f t="shared" si="466"/>
        <v>ED8BS26811AA</v>
      </c>
      <c r="O714" s="2" t="str">
        <f t="shared" si="465"/>
        <v>AA</v>
      </c>
      <c r="P714" s="2" t="str">
        <f t="shared" si="467"/>
        <v>ED8B-S26811-AA</v>
      </c>
      <c r="Q714" s="2" t="s">
        <v>3305</v>
      </c>
      <c r="R714" s="2" t="s">
        <v>3306</v>
      </c>
      <c r="S714" s="2" t="s">
        <v>2544</v>
      </c>
      <c r="T714" s="2">
        <v>1</v>
      </c>
      <c r="U714" s="2">
        <v>1</v>
      </c>
      <c r="V714" s="2">
        <v>1</v>
      </c>
      <c r="W714" s="2">
        <v>1</v>
      </c>
      <c r="X714" s="2">
        <v>1</v>
      </c>
      <c r="Y714" s="2">
        <v>1</v>
      </c>
      <c r="Z714" s="2">
        <v>1</v>
      </c>
      <c r="AA714" s="2">
        <v>1</v>
      </c>
      <c r="AB714" s="2">
        <v>1</v>
      </c>
      <c r="AC714" s="2">
        <v>1</v>
      </c>
      <c r="AD714" s="2">
        <v>1</v>
      </c>
      <c r="AE714" s="2">
        <v>1</v>
      </c>
      <c r="AF714" s="2">
        <v>1</v>
      </c>
      <c r="AL714" s="2">
        <f t="shared" si="430"/>
        <v>1</v>
      </c>
      <c r="AM714" s="2" t="str">
        <f t="shared" si="431"/>
        <v>ED8B</v>
      </c>
      <c r="AN714" s="2" t="str">
        <f t="shared" si="432"/>
        <v>S26811</v>
      </c>
      <c r="AO714" s="2" t="str">
        <f t="shared" si="463"/>
        <v>AA</v>
      </c>
      <c r="AP714" s="2" t="str">
        <f t="shared" si="434"/>
        <v>ED8B-S26811-AA</v>
      </c>
      <c r="AQ714" s="2" t="s">
        <v>1672</v>
      </c>
      <c r="AR714" s="2" t="s">
        <v>1687</v>
      </c>
      <c r="AU714" s="2" t="s">
        <v>3737</v>
      </c>
      <c r="AV714" s="2" t="s">
        <v>3738</v>
      </c>
      <c r="AW714" s="2" t="s">
        <v>3739</v>
      </c>
      <c r="AY714" s="2" t="s">
        <v>1686</v>
      </c>
      <c r="AZ714" s="2" t="s">
        <v>2124</v>
      </c>
      <c r="BA714" s="2" t="s">
        <v>2073</v>
      </c>
      <c r="BB714" s="29"/>
      <c r="BC714" s="29"/>
      <c r="BD714" s="29"/>
      <c r="BE714" s="29"/>
      <c r="BF714" s="29"/>
      <c r="BG714" s="29">
        <v>-12.5</v>
      </c>
      <c r="BH714" s="29">
        <f t="shared" ref="BH714:BH777" si="469">IF(BM714="SP",BG714*$BH$9,0)</f>
        <v>0</v>
      </c>
      <c r="BI714" s="29">
        <f t="shared" ref="BI714:BI777" si="470">IF(BM714="SP",(BG714+BH714)*$BI$9,0)</f>
        <v>0</v>
      </c>
      <c r="BJ714" s="29">
        <f t="shared" si="435"/>
        <v>-12.5</v>
      </c>
      <c r="BK714" s="29">
        <f>BJ714/INDEX('EX-Rate'!A:I,MATCH('TT BoM '!BL714,'EX-Rate'!B:B,0),COLUMN('EX-Rate'!E:E))</f>
        <v>-1.8050093300499068</v>
      </c>
      <c r="BL714" s="2" t="s">
        <v>2109</v>
      </c>
      <c r="BM714" s="2" t="str">
        <f t="shared" si="464"/>
        <v>LP</v>
      </c>
      <c r="BN714" s="2" t="s">
        <v>3187</v>
      </c>
      <c r="BO714" s="2" t="s">
        <v>2544</v>
      </c>
      <c r="BQ714" s="29"/>
      <c r="BR714" s="29"/>
      <c r="BS714" s="29"/>
      <c r="BT714" s="29"/>
      <c r="BU714" s="29"/>
      <c r="BV714" s="29"/>
      <c r="CC714" s="29">
        <f t="shared" si="436"/>
        <v>-1.8050093300499068</v>
      </c>
      <c r="CD714" s="29">
        <f t="shared" si="437"/>
        <v>-1.8050093300499068</v>
      </c>
      <c r="CE714" s="29">
        <f t="shared" si="438"/>
        <v>-1.8050093300499068</v>
      </c>
      <c r="CF714" s="29">
        <f t="shared" si="439"/>
        <v>-1.8050093300499068</v>
      </c>
      <c r="CG714" s="29">
        <f t="shared" si="440"/>
        <v>-1.8050093300499068</v>
      </c>
      <c r="CH714" s="29">
        <f t="shared" si="441"/>
        <v>-1.8050093300499068</v>
      </c>
      <c r="CI714" s="29">
        <f t="shared" si="442"/>
        <v>-1.8050093300499068</v>
      </c>
      <c r="CJ714" s="29">
        <f t="shared" si="443"/>
        <v>-1.8050093300499068</v>
      </c>
      <c r="CK714" s="29">
        <f t="shared" si="444"/>
        <v>-1.8050093300499068</v>
      </c>
      <c r="CL714" s="29">
        <f t="shared" si="445"/>
        <v>-1.8050093300499068</v>
      </c>
      <c r="CM714" s="29">
        <f t="shared" si="446"/>
        <v>-1.8050093300499068</v>
      </c>
      <c r="CN714" s="29">
        <f t="shared" si="447"/>
        <v>-1.8050093300499068</v>
      </c>
      <c r="CO714" s="29">
        <f t="shared" si="448"/>
        <v>-1.8050093300499068</v>
      </c>
      <c r="CQ714" s="29">
        <f t="shared" si="449"/>
        <v>-12.5</v>
      </c>
      <c r="CR714" s="29">
        <f t="shared" si="450"/>
        <v>-12.5</v>
      </c>
      <c r="CS714" s="29">
        <f t="shared" si="451"/>
        <v>-12.5</v>
      </c>
      <c r="CT714" s="29">
        <f t="shared" si="452"/>
        <v>-12.5</v>
      </c>
      <c r="CU714" s="29">
        <f t="shared" si="453"/>
        <v>-12.5</v>
      </c>
      <c r="CV714" s="29">
        <f t="shared" si="454"/>
        <v>-12.5</v>
      </c>
      <c r="CW714" s="29">
        <f t="shared" si="455"/>
        <v>-12.5</v>
      </c>
      <c r="CX714" s="29">
        <f t="shared" si="456"/>
        <v>-12.5</v>
      </c>
      <c r="CY714" s="29">
        <f t="shared" si="457"/>
        <v>-12.5</v>
      </c>
      <c r="CZ714" s="29">
        <f t="shared" si="458"/>
        <v>-12.5</v>
      </c>
      <c r="DA714" s="29">
        <f t="shared" si="459"/>
        <v>-12.5</v>
      </c>
      <c r="DB714" s="29">
        <f t="shared" si="460"/>
        <v>-12.5</v>
      </c>
      <c r="DC714" s="29">
        <f t="shared" si="461"/>
        <v>-12.5</v>
      </c>
    </row>
    <row r="715" spans="11:107" s="2" customFormat="1">
      <c r="K715" s="17" t="s">
        <v>18</v>
      </c>
      <c r="L715" s="17" t="s">
        <v>750</v>
      </c>
      <c r="M715" s="17" t="s">
        <v>66</v>
      </c>
      <c r="N715" s="2" t="str">
        <f t="shared" si="466"/>
        <v>ED8B043D54AD</v>
      </c>
      <c r="O715" s="2" t="str">
        <f t="shared" si="465"/>
        <v>AD</v>
      </c>
      <c r="P715" s="2" t="str">
        <f t="shared" si="467"/>
        <v>ED8B-043D54-AD</v>
      </c>
      <c r="Q715" s="2" t="s">
        <v>3305</v>
      </c>
      <c r="R715" s="2" t="s">
        <v>3306</v>
      </c>
      <c r="S715" s="2" t="s">
        <v>3327</v>
      </c>
      <c r="T715" s="2" t="s">
        <v>1375</v>
      </c>
      <c r="U715" s="2" t="s">
        <v>1375</v>
      </c>
      <c r="V715" s="2">
        <v>1</v>
      </c>
      <c r="W715" s="2">
        <v>1</v>
      </c>
      <c r="X715" s="2">
        <v>1</v>
      </c>
      <c r="Y715" s="2">
        <v>1</v>
      </c>
      <c r="Z715" s="2">
        <v>1</v>
      </c>
      <c r="AA715" s="2">
        <v>1</v>
      </c>
      <c r="AB715" s="2" t="s">
        <v>1375</v>
      </c>
      <c r="AC715" s="2" t="s">
        <v>1375</v>
      </c>
      <c r="AD715" s="2">
        <v>1</v>
      </c>
      <c r="AE715" s="2">
        <v>1</v>
      </c>
      <c r="AF715" s="2">
        <v>1</v>
      </c>
      <c r="AL715" s="2">
        <f t="shared" ref="AL715:AL778" si="471">COUNTIF($AP$10:$AP$4000,AP715)</f>
        <v>1</v>
      </c>
      <c r="AM715" s="2" t="str">
        <f t="shared" ref="AM715:AM774" si="472">TRIM(K715)</f>
        <v>ED8B</v>
      </c>
      <c r="AN715" s="2" t="str">
        <f t="shared" ref="AN715:AN774" si="473">TRIM(L715)</f>
        <v>043D54</v>
      </c>
      <c r="AO715" s="2" t="str">
        <f t="shared" ref="AO715:AO716" si="474">TRIM(O715)</f>
        <v>AD</v>
      </c>
      <c r="AP715" s="2" t="str">
        <f t="shared" ref="AP715:AP778" si="475">TRIM(AM715)&amp;"-"&amp;TRIM(AN715)&amp;"-"&amp;TRIM(AO715)</f>
        <v>ED8B-043D54-AD</v>
      </c>
      <c r="AQ715" s="2" t="s">
        <v>1672</v>
      </c>
      <c r="AR715" s="2" t="s">
        <v>1687</v>
      </c>
      <c r="AU715" s="2" t="s">
        <v>3740</v>
      </c>
      <c r="AV715" s="2" t="s">
        <v>3741</v>
      </c>
      <c r="AW715" s="2" t="s">
        <v>3742</v>
      </c>
      <c r="AY715" s="2" t="s">
        <v>1686</v>
      </c>
      <c r="AZ715" s="2" t="s">
        <v>1646</v>
      </c>
      <c r="BA715" s="2" t="s">
        <v>2073</v>
      </c>
      <c r="BB715" s="29"/>
      <c r="BC715" s="29"/>
      <c r="BD715" s="29"/>
      <c r="BE715" s="29"/>
      <c r="BF715" s="29"/>
      <c r="BG715" s="29">
        <v>-4.07</v>
      </c>
      <c r="BH715" s="29">
        <f t="shared" si="469"/>
        <v>0</v>
      </c>
      <c r="BI715" s="29">
        <f t="shared" si="470"/>
        <v>0</v>
      </c>
      <c r="BJ715" s="29">
        <f t="shared" ref="BJ715:BJ778" si="476">SUM(BG715:BI715)</f>
        <v>-4.07</v>
      </c>
      <c r="BK715" s="29">
        <f>BJ715/INDEX('EX-Rate'!A:I,MATCH('TT BoM '!BL715,'EX-Rate'!B:B,0),COLUMN('EX-Rate'!E:E))</f>
        <v>-0.58771103786424972</v>
      </c>
      <c r="BL715" s="2" t="s">
        <v>2109</v>
      </c>
      <c r="BM715" s="2" t="str">
        <f t="shared" ref="BM715:BM723" si="477">IF(BL715="CNY","LP","SP")</f>
        <v>LP</v>
      </c>
      <c r="BN715" s="2" t="s">
        <v>3138</v>
      </c>
      <c r="BO715" s="2" t="s">
        <v>3139</v>
      </c>
      <c r="BQ715" s="29"/>
      <c r="BR715" s="29"/>
      <c r="BS715" s="29"/>
      <c r="BT715" s="29"/>
      <c r="BU715" s="29"/>
      <c r="BV715" s="29"/>
      <c r="CC715" s="29">
        <f t="shared" ref="CC715:CC778" si="478">SUM(T715)*$BK715</f>
        <v>0</v>
      </c>
      <c r="CD715" s="29">
        <f t="shared" ref="CD715:CD778" si="479">SUM(U715)*$BK715</f>
        <v>0</v>
      </c>
      <c r="CE715" s="29">
        <f t="shared" ref="CE715:CE778" si="480">SUM(V715)*$BK715</f>
        <v>-0.58771103786424972</v>
      </c>
      <c r="CF715" s="29">
        <f t="shared" ref="CF715:CF778" si="481">SUM(W715)*$BK715</f>
        <v>-0.58771103786424972</v>
      </c>
      <c r="CG715" s="29">
        <f t="shared" ref="CG715:CG778" si="482">SUM(X715)*$BK715</f>
        <v>-0.58771103786424972</v>
      </c>
      <c r="CH715" s="29">
        <f t="shared" ref="CH715:CH778" si="483">SUM(Y715)*$BK715</f>
        <v>-0.58771103786424972</v>
      </c>
      <c r="CI715" s="29">
        <f t="shared" ref="CI715:CI778" si="484">SUM(Z715)*$BK715</f>
        <v>-0.58771103786424972</v>
      </c>
      <c r="CJ715" s="29">
        <f t="shared" ref="CJ715:CJ778" si="485">SUM(AA715)*$BK715</f>
        <v>-0.58771103786424972</v>
      </c>
      <c r="CK715" s="29">
        <f t="shared" ref="CK715:CK778" si="486">SUM(AB715)*$BK715</f>
        <v>0</v>
      </c>
      <c r="CL715" s="29">
        <f t="shared" ref="CL715:CL778" si="487">SUM(AC715)*$BK715</f>
        <v>0</v>
      </c>
      <c r="CM715" s="29">
        <f t="shared" ref="CM715:CM778" si="488">SUM(AD715)*$BK715</f>
        <v>-0.58771103786424972</v>
      </c>
      <c r="CN715" s="29">
        <f t="shared" ref="CN715:CN778" si="489">SUM(AE715)*$BK715</f>
        <v>-0.58771103786424972</v>
      </c>
      <c r="CO715" s="29">
        <f t="shared" ref="CO715:CO778" si="490">SUM(AF715)*$BK715</f>
        <v>-0.58771103786424972</v>
      </c>
      <c r="CQ715" s="29">
        <f t="shared" ref="CQ715:CQ778" si="491">SUM(T715)*$BJ715</f>
        <v>0</v>
      </c>
      <c r="CR715" s="29">
        <f t="shared" ref="CR715:CR778" si="492">SUM(U715)*$BJ715</f>
        <v>0</v>
      </c>
      <c r="CS715" s="29">
        <f t="shared" ref="CS715:CS778" si="493">SUM(V715)*$BJ715</f>
        <v>-4.07</v>
      </c>
      <c r="CT715" s="29">
        <f t="shared" ref="CT715:CT778" si="494">SUM(W715)*$BJ715</f>
        <v>-4.07</v>
      </c>
      <c r="CU715" s="29">
        <f t="shared" ref="CU715:CU778" si="495">SUM(X715)*$BJ715</f>
        <v>-4.07</v>
      </c>
      <c r="CV715" s="29">
        <f t="shared" ref="CV715:CV778" si="496">SUM(Y715)*$BJ715</f>
        <v>-4.07</v>
      </c>
      <c r="CW715" s="29">
        <f t="shared" ref="CW715:CW778" si="497">SUM(Z715)*$BJ715</f>
        <v>-4.07</v>
      </c>
      <c r="CX715" s="29">
        <f t="shared" ref="CX715:CX778" si="498">SUM(AA715)*$BJ715</f>
        <v>-4.07</v>
      </c>
      <c r="CY715" s="29">
        <f t="shared" ref="CY715:CY778" si="499">SUM(AB715)*$BJ715</f>
        <v>0</v>
      </c>
      <c r="CZ715" s="29">
        <f t="shared" ref="CZ715:CZ778" si="500">SUM(AC715)*$BJ715</f>
        <v>0</v>
      </c>
      <c r="DA715" s="29">
        <f t="shared" ref="DA715:DA778" si="501">SUM(AD715)*$BJ715</f>
        <v>-4.07</v>
      </c>
      <c r="DB715" s="29">
        <f t="shared" ref="DB715:DB778" si="502">SUM(AE715)*$BJ715</f>
        <v>-4.07</v>
      </c>
      <c r="DC715" s="29">
        <f t="shared" ref="DC715:DC778" si="503">SUM(AF715)*$BJ715</f>
        <v>-4.07</v>
      </c>
    </row>
    <row r="716" spans="11:107" s="2" customFormat="1">
      <c r="K716" s="17" t="s">
        <v>18</v>
      </c>
      <c r="L716" s="17" t="s">
        <v>751</v>
      </c>
      <c r="M716" s="17" t="s">
        <v>66</v>
      </c>
      <c r="N716" s="2" t="str">
        <f t="shared" si="466"/>
        <v>ED8B043D55AD</v>
      </c>
      <c r="O716" s="2" t="str">
        <f t="shared" si="465"/>
        <v>AD</v>
      </c>
      <c r="P716" s="2" t="str">
        <f t="shared" si="467"/>
        <v>ED8B-043D55-AD</v>
      </c>
      <c r="Q716" s="2" t="s">
        <v>3305</v>
      </c>
      <c r="R716" s="2" t="s">
        <v>3306</v>
      </c>
      <c r="S716" s="2" t="s">
        <v>3327</v>
      </c>
      <c r="T716" s="2" t="s">
        <v>1375</v>
      </c>
      <c r="U716" s="2" t="s">
        <v>1375</v>
      </c>
      <c r="V716" s="2">
        <v>1</v>
      </c>
      <c r="W716" s="2">
        <v>1</v>
      </c>
      <c r="X716" s="2">
        <v>1</v>
      </c>
      <c r="Y716" s="2">
        <v>1</v>
      </c>
      <c r="Z716" s="2">
        <v>1</v>
      </c>
      <c r="AA716" s="2">
        <v>1</v>
      </c>
      <c r="AB716" s="2" t="s">
        <v>1375</v>
      </c>
      <c r="AC716" s="2" t="s">
        <v>1375</v>
      </c>
      <c r="AD716" s="2">
        <v>1</v>
      </c>
      <c r="AE716" s="2">
        <v>1</v>
      </c>
      <c r="AF716" s="2">
        <v>1</v>
      </c>
      <c r="AL716" s="2">
        <f t="shared" si="471"/>
        <v>1</v>
      </c>
      <c r="AM716" s="2" t="str">
        <f t="shared" si="472"/>
        <v>ED8B</v>
      </c>
      <c r="AN716" s="2" t="str">
        <f t="shared" si="473"/>
        <v>043D55</v>
      </c>
      <c r="AO716" s="2" t="str">
        <f t="shared" si="474"/>
        <v>AD</v>
      </c>
      <c r="AP716" s="2" t="str">
        <f t="shared" si="475"/>
        <v>ED8B-043D55-AD</v>
      </c>
      <c r="AQ716" s="2" t="s">
        <v>1672</v>
      </c>
      <c r="AR716" s="2" t="s">
        <v>1687</v>
      </c>
      <c r="AU716" s="2" t="s">
        <v>3740</v>
      </c>
      <c r="AV716" s="2" t="s">
        <v>3741</v>
      </c>
      <c r="AW716" s="2" t="s">
        <v>3742</v>
      </c>
      <c r="AY716" s="2" t="s">
        <v>1686</v>
      </c>
      <c r="AZ716" s="2" t="s">
        <v>1646</v>
      </c>
      <c r="BA716" s="2" t="s">
        <v>2073</v>
      </c>
      <c r="BB716" s="29"/>
      <c r="BC716" s="29"/>
      <c r="BD716" s="29"/>
      <c r="BE716" s="29"/>
      <c r="BF716" s="29"/>
      <c r="BG716" s="29">
        <v>-4.07</v>
      </c>
      <c r="BH716" s="29">
        <f t="shared" si="469"/>
        <v>0</v>
      </c>
      <c r="BI716" s="29">
        <f t="shared" si="470"/>
        <v>0</v>
      </c>
      <c r="BJ716" s="29">
        <f t="shared" si="476"/>
        <v>-4.07</v>
      </c>
      <c r="BK716" s="29">
        <f>BJ716/INDEX('EX-Rate'!A:I,MATCH('TT BoM '!BL716,'EX-Rate'!B:B,0),COLUMN('EX-Rate'!E:E))</f>
        <v>-0.58771103786424972</v>
      </c>
      <c r="BL716" s="2" t="s">
        <v>2109</v>
      </c>
      <c r="BM716" s="2" t="str">
        <f t="shared" si="477"/>
        <v>LP</v>
      </c>
      <c r="BN716" s="2" t="s">
        <v>3138</v>
      </c>
      <c r="BO716" s="2" t="s">
        <v>3139</v>
      </c>
      <c r="BQ716" s="29"/>
      <c r="BR716" s="29"/>
      <c r="BS716" s="29"/>
      <c r="BT716" s="29"/>
      <c r="BU716" s="29"/>
      <c r="BV716" s="29"/>
      <c r="CC716" s="29">
        <f t="shared" si="478"/>
        <v>0</v>
      </c>
      <c r="CD716" s="29">
        <f t="shared" si="479"/>
        <v>0</v>
      </c>
      <c r="CE716" s="29">
        <f t="shared" si="480"/>
        <v>-0.58771103786424972</v>
      </c>
      <c r="CF716" s="29">
        <f t="shared" si="481"/>
        <v>-0.58771103786424972</v>
      </c>
      <c r="CG716" s="29">
        <f t="shared" si="482"/>
        <v>-0.58771103786424972</v>
      </c>
      <c r="CH716" s="29">
        <f t="shared" si="483"/>
        <v>-0.58771103786424972</v>
      </c>
      <c r="CI716" s="29">
        <f t="shared" si="484"/>
        <v>-0.58771103786424972</v>
      </c>
      <c r="CJ716" s="29">
        <f t="shared" si="485"/>
        <v>-0.58771103786424972</v>
      </c>
      <c r="CK716" s="29">
        <f t="shared" si="486"/>
        <v>0</v>
      </c>
      <c r="CL716" s="29">
        <f t="shared" si="487"/>
        <v>0</v>
      </c>
      <c r="CM716" s="29">
        <f t="shared" si="488"/>
        <v>-0.58771103786424972</v>
      </c>
      <c r="CN716" s="29">
        <f t="shared" si="489"/>
        <v>-0.58771103786424972</v>
      </c>
      <c r="CO716" s="29">
        <f t="shared" si="490"/>
        <v>-0.58771103786424972</v>
      </c>
      <c r="CQ716" s="29">
        <f t="shared" si="491"/>
        <v>0</v>
      </c>
      <c r="CR716" s="29">
        <f t="shared" si="492"/>
        <v>0</v>
      </c>
      <c r="CS716" s="29">
        <f t="shared" si="493"/>
        <v>-4.07</v>
      </c>
      <c r="CT716" s="29">
        <f t="shared" si="494"/>
        <v>-4.07</v>
      </c>
      <c r="CU716" s="29">
        <f t="shared" si="495"/>
        <v>-4.07</v>
      </c>
      <c r="CV716" s="29">
        <f t="shared" si="496"/>
        <v>-4.07</v>
      </c>
      <c r="CW716" s="29">
        <f t="shared" si="497"/>
        <v>-4.07</v>
      </c>
      <c r="CX716" s="29">
        <f t="shared" si="498"/>
        <v>-4.07</v>
      </c>
      <c r="CY716" s="29">
        <f t="shared" si="499"/>
        <v>0</v>
      </c>
      <c r="CZ716" s="29">
        <f t="shared" si="500"/>
        <v>0</v>
      </c>
      <c r="DA716" s="29">
        <f t="shared" si="501"/>
        <v>-4.07</v>
      </c>
      <c r="DB716" s="29">
        <f t="shared" si="502"/>
        <v>-4.07</v>
      </c>
      <c r="DC716" s="29">
        <f t="shared" si="503"/>
        <v>-4.07</v>
      </c>
    </row>
    <row r="717" spans="11:107" s="2" customFormat="1">
      <c r="K717" s="17" t="s">
        <v>179</v>
      </c>
      <c r="L717" s="17" t="s">
        <v>752</v>
      </c>
      <c r="M717" s="17" t="s">
        <v>45</v>
      </c>
      <c r="N717" s="2" t="str">
        <f t="shared" si="466"/>
        <v>JD8T10C679AC</v>
      </c>
      <c r="O717" s="2" t="str">
        <f t="shared" si="465"/>
        <v>AC</v>
      </c>
      <c r="P717" s="2" t="str">
        <f t="shared" si="467"/>
        <v>JD8T-10C679-AC</v>
      </c>
      <c r="Q717" s="2" t="s">
        <v>3305</v>
      </c>
      <c r="R717" s="2" t="s">
        <v>3306</v>
      </c>
      <c r="S717" s="2" t="s">
        <v>3132</v>
      </c>
      <c r="T717" s="2">
        <v>1</v>
      </c>
      <c r="U717" s="2">
        <v>1</v>
      </c>
      <c r="V717" s="2">
        <v>1</v>
      </c>
      <c r="W717" s="2">
        <v>1</v>
      </c>
      <c r="X717" s="2">
        <v>1</v>
      </c>
      <c r="Y717" s="2">
        <v>1</v>
      </c>
      <c r="Z717" s="2">
        <v>1</v>
      </c>
      <c r="AA717" s="2">
        <v>1</v>
      </c>
      <c r="AB717" s="2">
        <v>1</v>
      </c>
      <c r="AC717" s="2">
        <v>1</v>
      </c>
      <c r="AD717" s="2">
        <v>1</v>
      </c>
      <c r="AE717" s="2">
        <v>1</v>
      </c>
      <c r="AF717" s="2">
        <v>1</v>
      </c>
      <c r="AL717" s="2">
        <f t="shared" si="471"/>
        <v>1</v>
      </c>
      <c r="AM717" s="2" t="str">
        <f t="shared" si="472"/>
        <v>JD8T</v>
      </c>
      <c r="AN717" s="2" t="str">
        <f t="shared" si="473"/>
        <v>10C679</v>
      </c>
      <c r="AO717" s="2" t="str">
        <f t="shared" ref="AO717:AO774" si="504">TRIM(O717)</f>
        <v>AC</v>
      </c>
      <c r="AP717" s="2" t="str">
        <f t="shared" si="475"/>
        <v>JD8T-10C679-AC</v>
      </c>
      <c r="AQ717" s="2" t="s">
        <v>1672</v>
      </c>
      <c r="AR717" s="2" t="s">
        <v>1673</v>
      </c>
      <c r="AS717" s="2" t="s">
        <v>2164</v>
      </c>
      <c r="AT717" s="2" t="s">
        <v>2165</v>
      </c>
      <c r="AU717" s="2" t="s">
        <v>2633</v>
      </c>
      <c r="AV717" s="2" t="s">
        <v>2634</v>
      </c>
      <c r="AW717" s="2" t="s">
        <v>2635</v>
      </c>
      <c r="AX717" s="2" t="s">
        <v>2634</v>
      </c>
      <c r="AY717" s="2" t="s">
        <v>2108</v>
      </c>
      <c r="AZ717" s="2" t="s">
        <v>1649</v>
      </c>
      <c r="BA717" s="2" t="s">
        <v>2073</v>
      </c>
      <c r="BB717" s="29">
        <v>-76.540000000000006</v>
      </c>
      <c r="BC717" s="29">
        <v>-0.73</v>
      </c>
      <c r="BD717" s="29">
        <v>-1.33</v>
      </c>
      <c r="BE717" s="29">
        <v>0</v>
      </c>
      <c r="BF717" s="29">
        <v>-0.72</v>
      </c>
      <c r="BG717" s="29">
        <v>-79.320000000000007</v>
      </c>
      <c r="BH717" s="29">
        <f t="shared" si="469"/>
        <v>0</v>
      </c>
      <c r="BI717" s="29">
        <f t="shared" si="470"/>
        <v>0</v>
      </c>
      <c r="BJ717" s="29">
        <f t="shared" si="476"/>
        <v>-79.320000000000007</v>
      </c>
      <c r="BK717" s="29">
        <f>BJ717/INDEX('EX-Rate'!A:I,MATCH('TT BoM '!BL717,'EX-Rate'!B:B,0),COLUMN('EX-Rate'!E:E))</f>
        <v>-11.453867204764689</v>
      </c>
      <c r="BL717" s="2" t="s">
        <v>2109</v>
      </c>
      <c r="BM717" s="2" t="str">
        <f t="shared" si="477"/>
        <v>LP</v>
      </c>
      <c r="BN717" s="2" t="s">
        <v>2636</v>
      </c>
      <c r="BO717" s="2" t="s">
        <v>2637</v>
      </c>
      <c r="BQ717" s="29">
        <v>-91500</v>
      </c>
      <c r="BR717" s="29">
        <v>-91500</v>
      </c>
      <c r="BS717" s="29"/>
      <c r="BT717" s="29">
        <v>-413701</v>
      </c>
      <c r="BU717" s="29">
        <v>574899</v>
      </c>
      <c r="BV717" s="29">
        <v>0</v>
      </c>
      <c r="CC717" s="29">
        <f t="shared" si="478"/>
        <v>-11.453867204764689</v>
      </c>
      <c r="CD717" s="29">
        <f t="shared" si="479"/>
        <v>-11.453867204764689</v>
      </c>
      <c r="CE717" s="29">
        <f t="shared" si="480"/>
        <v>-11.453867204764689</v>
      </c>
      <c r="CF717" s="29">
        <f t="shared" si="481"/>
        <v>-11.453867204764689</v>
      </c>
      <c r="CG717" s="29">
        <f t="shared" si="482"/>
        <v>-11.453867204764689</v>
      </c>
      <c r="CH717" s="29">
        <f t="shared" si="483"/>
        <v>-11.453867204764689</v>
      </c>
      <c r="CI717" s="29">
        <f t="shared" si="484"/>
        <v>-11.453867204764689</v>
      </c>
      <c r="CJ717" s="29">
        <f t="shared" si="485"/>
        <v>-11.453867204764689</v>
      </c>
      <c r="CK717" s="29">
        <f t="shared" si="486"/>
        <v>-11.453867204764689</v>
      </c>
      <c r="CL717" s="29">
        <f t="shared" si="487"/>
        <v>-11.453867204764689</v>
      </c>
      <c r="CM717" s="29">
        <f t="shared" si="488"/>
        <v>-11.453867204764689</v>
      </c>
      <c r="CN717" s="29">
        <f t="shared" si="489"/>
        <v>-11.453867204764689</v>
      </c>
      <c r="CO717" s="29">
        <f t="shared" si="490"/>
        <v>-11.453867204764689</v>
      </c>
      <c r="CQ717" s="29">
        <f t="shared" si="491"/>
        <v>-79.320000000000007</v>
      </c>
      <c r="CR717" s="29">
        <f t="shared" si="492"/>
        <v>-79.320000000000007</v>
      </c>
      <c r="CS717" s="29">
        <f t="shared" si="493"/>
        <v>-79.320000000000007</v>
      </c>
      <c r="CT717" s="29">
        <f t="shared" si="494"/>
        <v>-79.320000000000007</v>
      </c>
      <c r="CU717" s="29">
        <f t="shared" si="495"/>
        <v>-79.320000000000007</v>
      </c>
      <c r="CV717" s="29">
        <f t="shared" si="496"/>
        <v>-79.320000000000007</v>
      </c>
      <c r="CW717" s="29">
        <f t="shared" si="497"/>
        <v>-79.320000000000007</v>
      </c>
      <c r="CX717" s="29">
        <f t="shared" si="498"/>
        <v>-79.320000000000007</v>
      </c>
      <c r="CY717" s="29">
        <f t="shared" si="499"/>
        <v>-79.320000000000007</v>
      </c>
      <c r="CZ717" s="29">
        <f t="shared" si="500"/>
        <v>-79.320000000000007</v>
      </c>
      <c r="DA717" s="29">
        <f t="shared" si="501"/>
        <v>-79.320000000000007</v>
      </c>
      <c r="DB717" s="29">
        <f t="shared" si="502"/>
        <v>-79.320000000000007</v>
      </c>
      <c r="DC717" s="29">
        <f t="shared" si="503"/>
        <v>-79.320000000000007</v>
      </c>
    </row>
    <row r="718" spans="11:107" s="2" customFormat="1">
      <c r="K718" s="17" t="s">
        <v>54</v>
      </c>
      <c r="L718" s="17" t="s">
        <v>753</v>
      </c>
      <c r="M718" s="17" t="s">
        <v>171</v>
      </c>
      <c r="N718" s="2" t="str">
        <f t="shared" si="466"/>
        <v>AV61101A80AF</v>
      </c>
      <c r="O718" s="2" t="str">
        <f t="shared" si="465"/>
        <v>AF</v>
      </c>
      <c r="P718" s="2" t="str">
        <f t="shared" si="467"/>
        <v>AV61-101A80-AF</v>
      </c>
      <c r="Q718" s="2" t="s">
        <v>3305</v>
      </c>
      <c r="R718" s="2" t="s">
        <v>3306</v>
      </c>
      <c r="S718" s="2" t="s">
        <v>2480</v>
      </c>
      <c r="T718" s="2">
        <v>1</v>
      </c>
      <c r="U718" s="2">
        <v>1</v>
      </c>
      <c r="V718" s="2">
        <v>1</v>
      </c>
      <c r="W718" s="2">
        <v>1</v>
      </c>
      <c r="X718" s="2">
        <v>1</v>
      </c>
      <c r="Y718" s="2">
        <v>1</v>
      </c>
      <c r="Z718" s="2">
        <v>1</v>
      </c>
      <c r="AA718" s="2">
        <v>1</v>
      </c>
      <c r="AB718" s="2">
        <v>1</v>
      </c>
      <c r="AC718" s="2">
        <v>1</v>
      </c>
      <c r="AD718" s="2">
        <v>1</v>
      </c>
      <c r="AE718" s="2">
        <v>1</v>
      </c>
      <c r="AF718" s="2">
        <v>1</v>
      </c>
      <c r="AL718" s="2">
        <f t="shared" si="471"/>
        <v>1</v>
      </c>
      <c r="AM718" s="2" t="str">
        <f t="shared" si="472"/>
        <v>AV61</v>
      </c>
      <c r="AN718" s="2" t="str">
        <f t="shared" si="473"/>
        <v>101A80</v>
      </c>
      <c r="AO718" s="2" t="str">
        <f t="shared" si="504"/>
        <v>AF</v>
      </c>
      <c r="AP718" s="2" t="str">
        <f t="shared" si="475"/>
        <v>AV61-101A80-AF</v>
      </c>
      <c r="AQ718" s="2" t="s">
        <v>1672</v>
      </c>
      <c r="AR718" s="2" t="s">
        <v>1687</v>
      </c>
      <c r="AU718" s="2" t="s">
        <v>3683</v>
      </c>
      <c r="AV718" s="2" t="s">
        <v>3684</v>
      </c>
      <c r="AW718" s="2" t="s">
        <v>3685</v>
      </c>
      <c r="AY718" s="2" t="s">
        <v>1686</v>
      </c>
      <c r="AZ718" s="2" t="s">
        <v>2124</v>
      </c>
      <c r="BA718" s="2" t="s">
        <v>2115</v>
      </c>
      <c r="BB718" s="29"/>
      <c r="BC718" s="29"/>
      <c r="BD718" s="29"/>
      <c r="BE718" s="29"/>
      <c r="BF718" s="29"/>
      <c r="BG718" s="29">
        <v>-8.41</v>
      </c>
      <c r="BH718" s="29">
        <f t="shared" si="469"/>
        <v>0</v>
      </c>
      <c r="BI718" s="29">
        <f t="shared" si="470"/>
        <v>0</v>
      </c>
      <c r="BJ718" s="29">
        <f t="shared" si="476"/>
        <v>-8.41</v>
      </c>
      <c r="BK718" s="29">
        <f>BJ718/INDEX('EX-Rate'!A:I,MATCH('TT BoM '!BL718,'EX-Rate'!B:B,0),COLUMN('EX-Rate'!E:E))</f>
        <v>-1.2144102772575773</v>
      </c>
      <c r="BL718" s="2" t="s">
        <v>2109</v>
      </c>
      <c r="BM718" s="2" t="str">
        <f t="shared" si="477"/>
        <v>LP</v>
      </c>
      <c r="BN718" s="2" t="s">
        <v>3095</v>
      </c>
      <c r="BO718" s="2" t="s">
        <v>3096</v>
      </c>
      <c r="BQ718" s="29"/>
      <c r="BR718" s="29"/>
      <c r="BS718" s="29"/>
      <c r="BT718" s="29"/>
      <c r="BU718" s="29"/>
      <c r="BV718" s="29"/>
      <c r="CC718" s="29">
        <f t="shared" si="478"/>
        <v>-1.2144102772575773</v>
      </c>
      <c r="CD718" s="29">
        <f t="shared" si="479"/>
        <v>-1.2144102772575773</v>
      </c>
      <c r="CE718" s="29">
        <f t="shared" si="480"/>
        <v>-1.2144102772575773</v>
      </c>
      <c r="CF718" s="29">
        <f t="shared" si="481"/>
        <v>-1.2144102772575773</v>
      </c>
      <c r="CG718" s="29">
        <f t="shared" si="482"/>
        <v>-1.2144102772575773</v>
      </c>
      <c r="CH718" s="29">
        <f t="shared" si="483"/>
        <v>-1.2144102772575773</v>
      </c>
      <c r="CI718" s="29">
        <f t="shared" si="484"/>
        <v>-1.2144102772575773</v>
      </c>
      <c r="CJ718" s="29">
        <f t="shared" si="485"/>
        <v>-1.2144102772575773</v>
      </c>
      <c r="CK718" s="29">
        <f t="shared" si="486"/>
        <v>-1.2144102772575773</v>
      </c>
      <c r="CL718" s="29">
        <f t="shared" si="487"/>
        <v>-1.2144102772575773</v>
      </c>
      <c r="CM718" s="29">
        <f t="shared" si="488"/>
        <v>-1.2144102772575773</v>
      </c>
      <c r="CN718" s="29">
        <f t="shared" si="489"/>
        <v>-1.2144102772575773</v>
      </c>
      <c r="CO718" s="29">
        <f t="shared" si="490"/>
        <v>-1.2144102772575773</v>
      </c>
      <c r="CQ718" s="29">
        <f t="shared" si="491"/>
        <v>-8.41</v>
      </c>
      <c r="CR718" s="29">
        <f t="shared" si="492"/>
        <v>-8.41</v>
      </c>
      <c r="CS718" s="29">
        <f t="shared" si="493"/>
        <v>-8.41</v>
      </c>
      <c r="CT718" s="29">
        <f t="shared" si="494"/>
        <v>-8.41</v>
      </c>
      <c r="CU718" s="29">
        <f t="shared" si="495"/>
        <v>-8.41</v>
      </c>
      <c r="CV718" s="29">
        <f t="shared" si="496"/>
        <v>-8.41</v>
      </c>
      <c r="CW718" s="29">
        <f t="shared" si="497"/>
        <v>-8.41</v>
      </c>
      <c r="CX718" s="29">
        <f t="shared" si="498"/>
        <v>-8.41</v>
      </c>
      <c r="CY718" s="29">
        <f t="shared" si="499"/>
        <v>-8.41</v>
      </c>
      <c r="CZ718" s="29">
        <f t="shared" si="500"/>
        <v>-8.41</v>
      </c>
      <c r="DA718" s="29">
        <f t="shared" si="501"/>
        <v>-8.41</v>
      </c>
      <c r="DB718" s="29">
        <f t="shared" si="502"/>
        <v>-8.41</v>
      </c>
      <c r="DC718" s="29">
        <f t="shared" si="503"/>
        <v>-8.41</v>
      </c>
    </row>
    <row r="719" spans="11:107" s="2" customFormat="1">
      <c r="K719" s="17" t="s">
        <v>54</v>
      </c>
      <c r="L719" s="17" t="s">
        <v>754</v>
      </c>
      <c r="M719" s="17" t="s">
        <v>171</v>
      </c>
      <c r="N719" s="2" t="str">
        <f t="shared" si="466"/>
        <v>AV61101A81AF</v>
      </c>
      <c r="O719" s="2" t="str">
        <f t="shared" si="465"/>
        <v>AF</v>
      </c>
      <c r="P719" s="2" t="str">
        <f t="shared" si="467"/>
        <v>AV61-101A81-AF</v>
      </c>
      <c r="Q719" s="2" t="s">
        <v>3305</v>
      </c>
      <c r="R719" s="2" t="s">
        <v>3306</v>
      </c>
      <c r="S719" s="2" t="s">
        <v>2480</v>
      </c>
      <c r="T719" s="2">
        <v>1</v>
      </c>
      <c r="U719" s="2">
        <v>1</v>
      </c>
      <c r="V719" s="2">
        <v>1</v>
      </c>
      <c r="W719" s="2">
        <v>1</v>
      </c>
      <c r="X719" s="2">
        <v>1</v>
      </c>
      <c r="Y719" s="2">
        <v>1</v>
      </c>
      <c r="Z719" s="2">
        <v>1</v>
      </c>
      <c r="AA719" s="2">
        <v>1</v>
      </c>
      <c r="AB719" s="2">
        <v>1</v>
      </c>
      <c r="AC719" s="2">
        <v>1</v>
      </c>
      <c r="AD719" s="2">
        <v>1</v>
      </c>
      <c r="AE719" s="2">
        <v>1</v>
      </c>
      <c r="AF719" s="2">
        <v>1</v>
      </c>
      <c r="AL719" s="2">
        <f t="shared" si="471"/>
        <v>1</v>
      </c>
      <c r="AM719" s="2" t="str">
        <f t="shared" si="472"/>
        <v>AV61</v>
      </c>
      <c r="AN719" s="2" t="str">
        <f t="shared" si="473"/>
        <v>101A81</v>
      </c>
      <c r="AO719" s="2" t="str">
        <f t="shared" si="504"/>
        <v>AF</v>
      </c>
      <c r="AP719" s="2" t="str">
        <f t="shared" si="475"/>
        <v>AV61-101A81-AF</v>
      </c>
      <c r="AQ719" s="2" t="s">
        <v>1672</v>
      </c>
      <c r="AR719" s="2" t="s">
        <v>1687</v>
      </c>
      <c r="AU719" s="2" t="s">
        <v>3683</v>
      </c>
      <c r="AV719" s="2" t="s">
        <v>3684</v>
      </c>
      <c r="AW719" s="2" t="s">
        <v>3685</v>
      </c>
      <c r="AY719" s="2" t="s">
        <v>1686</v>
      </c>
      <c r="AZ719" s="2" t="s">
        <v>2124</v>
      </c>
      <c r="BA719" s="2" t="s">
        <v>2115</v>
      </c>
      <c r="BB719" s="29"/>
      <c r="BC719" s="29"/>
      <c r="BD719" s="29"/>
      <c r="BE719" s="29"/>
      <c r="BF719" s="29"/>
      <c r="BG719" s="29">
        <v>-8.41</v>
      </c>
      <c r="BH719" s="29">
        <f t="shared" si="469"/>
        <v>0</v>
      </c>
      <c r="BI719" s="29">
        <f t="shared" si="470"/>
        <v>0</v>
      </c>
      <c r="BJ719" s="29">
        <f t="shared" si="476"/>
        <v>-8.41</v>
      </c>
      <c r="BK719" s="29">
        <f>BJ719/INDEX('EX-Rate'!A:I,MATCH('TT BoM '!BL719,'EX-Rate'!B:B,0),COLUMN('EX-Rate'!E:E))</f>
        <v>-1.2144102772575773</v>
      </c>
      <c r="BL719" s="2" t="s">
        <v>2109</v>
      </c>
      <c r="BM719" s="2" t="str">
        <f t="shared" si="477"/>
        <v>LP</v>
      </c>
      <c r="BN719" s="2" t="s">
        <v>3095</v>
      </c>
      <c r="BO719" s="2" t="s">
        <v>3096</v>
      </c>
      <c r="BQ719" s="29"/>
      <c r="BR719" s="29"/>
      <c r="BS719" s="29"/>
      <c r="BT719" s="29"/>
      <c r="BU719" s="29"/>
      <c r="BV719" s="29"/>
      <c r="CC719" s="29">
        <f t="shared" si="478"/>
        <v>-1.2144102772575773</v>
      </c>
      <c r="CD719" s="29">
        <f t="shared" si="479"/>
        <v>-1.2144102772575773</v>
      </c>
      <c r="CE719" s="29">
        <f t="shared" si="480"/>
        <v>-1.2144102772575773</v>
      </c>
      <c r="CF719" s="29">
        <f t="shared" si="481"/>
        <v>-1.2144102772575773</v>
      </c>
      <c r="CG719" s="29">
        <f t="shared" si="482"/>
        <v>-1.2144102772575773</v>
      </c>
      <c r="CH719" s="29">
        <f t="shared" si="483"/>
        <v>-1.2144102772575773</v>
      </c>
      <c r="CI719" s="29">
        <f t="shared" si="484"/>
        <v>-1.2144102772575773</v>
      </c>
      <c r="CJ719" s="29">
        <f t="shared" si="485"/>
        <v>-1.2144102772575773</v>
      </c>
      <c r="CK719" s="29">
        <f t="shared" si="486"/>
        <v>-1.2144102772575773</v>
      </c>
      <c r="CL719" s="29">
        <f t="shared" si="487"/>
        <v>-1.2144102772575773</v>
      </c>
      <c r="CM719" s="29">
        <f t="shared" si="488"/>
        <v>-1.2144102772575773</v>
      </c>
      <c r="CN719" s="29">
        <f t="shared" si="489"/>
        <v>-1.2144102772575773</v>
      </c>
      <c r="CO719" s="29">
        <f t="shared" si="490"/>
        <v>-1.2144102772575773</v>
      </c>
      <c r="CQ719" s="29">
        <f t="shared" si="491"/>
        <v>-8.41</v>
      </c>
      <c r="CR719" s="29">
        <f t="shared" si="492"/>
        <v>-8.41</v>
      </c>
      <c r="CS719" s="29">
        <f t="shared" si="493"/>
        <v>-8.41</v>
      </c>
      <c r="CT719" s="29">
        <f t="shared" si="494"/>
        <v>-8.41</v>
      </c>
      <c r="CU719" s="29">
        <f t="shared" si="495"/>
        <v>-8.41</v>
      </c>
      <c r="CV719" s="29">
        <f t="shared" si="496"/>
        <v>-8.41</v>
      </c>
      <c r="CW719" s="29">
        <f t="shared" si="497"/>
        <v>-8.41</v>
      </c>
      <c r="CX719" s="29">
        <f t="shared" si="498"/>
        <v>-8.41</v>
      </c>
      <c r="CY719" s="29">
        <f t="shared" si="499"/>
        <v>-8.41</v>
      </c>
      <c r="CZ719" s="29">
        <f t="shared" si="500"/>
        <v>-8.41</v>
      </c>
      <c r="DA719" s="29">
        <f t="shared" si="501"/>
        <v>-8.41</v>
      </c>
      <c r="DB719" s="29">
        <f t="shared" si="502"/>
        <v>-8.41</v>
      </c>
      <c r="DC719" s="29">
        <f t="shared" si="503"/>
        <v>-8.41</v>
      </c>
    </row>
    <row r="720" spans="11:107" s="2" customFormat="1">
      <c r="K720" s="17" t="s">
        <v>87</v>
      </c>
      <c r="L720" s="17" t="s">
        <v>755</v>
      </c>
      <c r="M720" s="17" t="s">
        <v>45</v>
      </c>
      <c r="N720" s="2" t="str">
        <f t="shared" si="466"/>
        <v>CV61101B90AC</v>
      </c>
      <c r="O720" s="2" t="str">
        <f t="shared" si="465"/>
        <v>AC</v>
      </c>
      <c r="P720" s="2" t="str">
        <f t="shared" si="467"/>
        <v>CV61-101B90-AC</v>
      </c>
      <c r="Q720" s="2" t="s">
        <v>3307</v>
      </c>
      <c r="R720" s="2" t="s">
        <v>3306</v>
      </c>
      <c r="S720" s="2" t="s">
        <v>2621</v>
      </c>
      <c r="T720" s="2">
        <v>1</v>
      </c>
      <c r="U720" s="2">
        <v>1</v>
      </c>
      <c r="V720" s="2">
        <v>1</v>
      </c>
      <c r="W720" s="2">
        <v>1</v>
      </c>
      <c r="X720" s="2">
        <v>1</v>
      </c>
      <c r="Y720" s="2">
        <v>1</v>
      </c>
      <c r="Z720" s="2">
        <v>1</v>
      </c>
      <c r="AA720" s="2">
        <v>1</v>
      </c>
      <c r="AB720" s="2">
        <v>1</v>
      </c>
      <c r="AC720" s="2">
        <v>1</v>
      </c>
      <c r="AD720" s="2">
        <v>1</v>
      </c>
      <c r="AE720" s="2">
        <v>1</v>
      </c>
      <c r="AF720" s="2">
        <v>1</v>
      </c>
      <c r="AL720" s="2">
        <f t="shared" si="471"/>
        <v>1</v>
      </c>
      <c r="AM720" s="2" t="str">
        <f t="shared" si="472"/>
        <v>CV61</v>
      </c>
      <c r="AN720" s="2" t="str">
        <f t="shared" si="473"/>
        <v>101B90</v>
      </c>
      <c r="AO720" s="2" t="str">
        <f t="shared" si="504"/>
        <v>AC</v>
      </c>
      <c r="AP720" s="2" t="str">
        <f t="shared" si="475"/>
        <v>CV61-101B90-AC</v>
      </c>
      <c r="AQ720" s="2" t="s">
        <v>1672</v>
      </c>
      <c r="AR720" s="2" t="s">
        <v>1687</v>
      </c>
      <c r="AU720" s="2" t="s">
        <v>2619</v>
      </c>
      <c r="AV720" s="2" t="s">
        <v>2620</v>
      </c>
      <c r="AW720" s="2" t="s">
        <v>3603</v>
      </c>
      <c r="AY720" s="2" t="s">
        <v>1686</v>
      </c>
      <c r="AZ720" s="2" t="s">
        <v>2124</v>
      </c>
      <c r="BA720" s="2" t="s">
        <v>2115</v>
      </c>
      <c r="BB720" s="29"/>
      <c r="BC720" s="29"/>
      <c r="BD720" s="29"/>
      <c r="BE720" s="29"/>
      <c r="BF720" s="29"/>
      <c r="BG720" s="29">
        <v>-12.02</v>
      </c>
      <c r="BH720" s="29">
        <f t="shared" si="469"/>
        <v>0</v>
      </c>
      <c r="BI720" s="29">
        <f t="shared" si="470"/>
        <v>0</v>
      </c>
      <c r="BJ720" s="29">
        <f t="shared" si="476"/>
        <v>-12.02</v>
      </c>
      <c r="BK720" s="29">
        <f>BJ720/INDEX('EX-Rate'!A:I,MATCH('TT BoM '!BL720,'EX-Rate'!B:B,0),COLUMN('EX-Rate'!E:E))</f>
        <v>-1.7356969717759902</v>
      </c>
      <c r="BL720" s="2" t="s">
        <v>2109</v>
      </c>
      <c r="BM720" s="2" t="str">
        <f t="shared" si="477"/>
        <v>LP</v>
      </c>
      <c r="BN720" s="2" t="s">
        <v>3100</v>
      </c>
      <c r="BO720" s="2" t="s">
        <v>3101</v>
      </c>
      <c r="BQ720" s="29"/>
      <c r="BR720" s="29"/>
      <c r="BS720" s="29"/>
      <c r="BT720" s="29"/>
      <c r="BU720" s="29"/>
      <c r="BV720" s="29"/>
      <c r="CC720" s="29">
        <f t="shared" si="478"/>
        <v>-1.7356969717759902</v>
      </c>
      <c r="CD720" s="29">
        <f t="shared" si="479"/>
        <v>-1.7356969717759902</v>
      </c>
      <c r="CE720" s="29">
        <f t="shared" si="480"/>
        <v>-1.7356969717759902</v>
      </c>
      <c r="CF720" s="29">
        <f t="shared" si="481"/>
        <v>-1.7356969717759902</v>
      </c>
      <c r="CG720" s="29">
        <f t="shared" si="482"/>
        <v>-1.7356969717759902</v>
      </c>
      <c r="CH720" s="29">
        <f t="shared" si="483"/>
        <v>-1.7356969717759902</v>
      </c>
      <c r="CI720" s="29">
        <f t="shared" si="484"/>
        <v>-1.7356969717759902</v>
      </c>
      <c r="CJ720" s="29">
        <f t="shared" si="485"/>
        <v>-1.7356969717759902</v>
      </c>
      <c r="CK720" s="29">
        <f t="shared" si="486"/>
        <v>-1.7356969717759902</v>
      </c>
      <c r="CL720" s="29">
        <f t="shared" si="487"/>
        <v>-1.7356969717759902</v>
      </c>
      <c r="CM720" s="29">
        <f t="shared" si="488"/>
        <v>-1.7356969717759902</v>
      </c>
      <c r="CN720" s="29">
        <f t="shared" si="489"/>
        <v>-1.7356969717759902</v>
      </c>
      <c r="CO720" s="29">
        <f t="shared" si="490"/>
        <v>-1.7356969717759902</v>
      </c>
      <c r="CQ720" s="29">
        <f t="shared" si="491"/>
        <v>-12.02</v>
      </c>
      <c r="CR720" s="29">
        <f t="shared" si="492"/>
        <v>-12.02</v>
      </c>
      <c r="CS720" s="29">
        <f t="shared" si="493"/>
        <v>-12.02</v>
      </c>
      <c r="CT720" s="29">
        <f t="shared" si="494"/>
        <v>-12.02</v>
      </c>
      <c r="CU720" s="29">
        <f t="shared" si="495"/>
        <v>-12.02</v>
      </c>
      <c r="CV720" s="29">
        <f t="shared" si="496"/>
        <v>-12.02</v>
      </c>
      <c r="CW720" s="29">
        <f t="shared" si="497"/>
        <v>-12.02</v>
      </c>
      <c r="CX720" s="29">
        <f t="shared" si="498"/>
        <v>-12.02</v>
      </c>
      <c r="CY720" s="29">
        <f t="shared" si="499"/>
        <v>-12.02</v>
      </c>
      <c r="CZ720" s="29">
        <f t="shared" si="500"/>
        <v>-12.02</v>
      </c>
      <c r="DA720" s="29">
        <f t="shared" si="501"/>
        <v>-12.02</v>
      </c>
      <c r="DB720" s="29">
        <f t="shared" si="502"/>
        <v>-12.02</v>
      </c>
      <c r="DC720" s="29">
        <f t="shared" si="503"/>
        <v>-12.02</v>
      </c>
    </row>
    <row r="721" spans="11:107" s="2" customFormat="1">
      <c r="K721" s="17" t="s">
        <v>87</v>
      </c>
      <c r="L721" s="17" t="s">
        <v>756</v>
      </c>
      <c r="M721" s="17" t="s">
        <v>45</v>
      </c>
      <c r="N721" s="2" t="str">
        <f t="shared" si="466"/>
        <v>CV61101B91AC</v>
      </c>
      <c r="O721" s="2" t="str">
        <f t="shared" si="465"/>
        <v>AC</v>
      </c>
      <c r="P721" s="2" t="str">
        <f t="shared" si="467"/>
        <v>CV61-101B91-AC</v>
      </c>
      <c r="Q721" s="2" t="s">
        <v>3307</v>
      </c>
      <c r="R721" s="2" t="s">
        <v>3306</v>
      </c>
      <c r="S721" s="2" t="s">
        <v>2621</v>
      </c>
      <c r="T721" s="2">
        <v>1</v>
      </c>
      <c r="U721" s="2">
        <v>1</v>
      </c>
      <c r="V721" s="2">
        <v>1</v>
      </c>
      <c r="W721" s="2">
        <v>1</v>
      </c>
      <c r="X721" s="2">
        <v>1</v>
      </c>
      <c r="Y721" s="2">
        <v>1</v>
      </c>
      <c r="Z721" s="2">
        <v>1</v>
      </c>
      <c r="AA721" s="2">
        <v>1</v>
      </c>
      <c r="AB721" s="2">
        <v>1</v>
      </c>
      <c r="AC721" s="2">
        <v>1</v>
      </c>
      <c r="AD721" s="2">
        <v>1</v>
      </c>
      <c r="AE721" s="2">
        <v>1</v>
      </c>
      <c r="AF721" s="2">
        <v>1</v>
      </c>
      <c r="AL721" s="2">
        <f t="shared" si="471"/>
        <v>1</v>
      </c>
      <c r="AM721" s="2" t="str">
        <f t="shared" si="472"/>
        <v>CV61</v>
      </c>
      <c r="AN721" s="2" t="str">
        <f t="shared" si="473"/>
        <v>101B91</v>
      </c>
      <c r="AO721" s="2" t="str">
        <f t="shared" si="504"/>
        <v>AC</v>
      </c>
      <c r="AP721" s="2" t="str">
        <f t="shared" si="475"/>
        <v>CV61-101B91-AC</v>
      </c>
      <c r="AQ721" s="2" t="s">
        <v>1672</v>
      </c>
      <c r="AR721" s="2" t="s">
        <v>1687</v>
      </c>
      <c r="AU721" s="2" t="s">
        <v>2619</v>
      </c>
      <c r="AV721" s="2" t="s">
        <v>2620</v>
      </c>
      <c r="AW721" s="2" t="s">
        <v>3603</v>
      </c>
      <c r="AY721" s="2" t="s">
        <v>1686</v>
      </c>
      <c r="AZ721" s="2" t="s">
        <v>2124</v>
      </c>
      <c r="BA721" s="2" t="s">
        <v>2115</v>
      </c>
      <c r="BB721" s="29"/>
      <c r="BC721" s="29"/>
      <c r="BD721" s="29"/>
      <c r="BE721" s="29"/>
      <c r="BF721" s="29"/>
      <c r="BG721" s="29">
        <v>-12.02</v>
      </c>
      <c r="BH721" s="29">
        <f t="shared" si="469"/>
        <v>0</v>
      </c>
      <c r="BI721" s="29">
        <f t="shared" si="470"/>
        <v>0</v>
      </c>
      <c r="BJ721" s="29">
        <f t="shared" si="476"/>
        <v>-12.02</v>
      </c>
      <c r="BK721" s="29">
        <f>BJ721/INDEX('EX-Rate'!A:I,MATCH('TT BoM '!BL721,'EX-Rate'!B:B,0),COLUMN('EX-Rate'!E:E))</f>
        <v>-1.7356969717759902</v>
      </c>
      <c r="BL721" s="2" t="s">
        <v>2109</v>
      </c>
      <c r="BM721" s="2" t="str">
        <f t="shared" si="477"/>
        <v>LP</v>
      </c>
      <c r="BN721" s="2" t="s">
        <v>3100</v>
      </c>
      <c r="BO721" s="2" t="s">
        <v>3101</v>
      </c>
      <c r="BQ721" s="29"/>
      <c r="BR721" s="29"/>
      <c r="BS721" s="29"/>
      <c r="BT721" s="29"/>
      <c r="BU721" s="29"/>
      <c r="BV721" s="29"/>
      <c r="CC721" s="29">
        <f t="shared" si="478"/>
        <v>-1.7356969717759902</v>
      </c>
      <c r="CD721" s="29">
        <f t="shared" si="479"/>
        <v>-1.7356969717759902</v>
      </c>
      <c r="CE721" s="29">
        <f t="shared" si="480"/>
        <v>-1.7356969717759902</v>
      </c>
      <c r="CF721" s="29">
        <f t="shared" si="481"/>
        <v>-1.7356969717759902</v>
      </c>
      <c r="CG721" s="29">
        <f t="shared" si="482"/>
        <v>-1.7356969717759902</v>
      </c>
      <c r="CH721" s="29">
        <f t="shared" si="483"/>
        <v>-1.7356969717759902</v>
      </c>
      <c r="CI721" s="29">
        <f t="shared" si="484"/>
        <v>-1.7356969717759902</v>
      </c>
      <c r="CJ721" s="29">
        <f t="shared" si="485"/>
        <v>-1.7356969717759902</v>
      </c>
      <c r="CK721" s="29">
        <f t="shared" si="486"/>
        <v>-1.7356969717759902</v>
      </c>
      <c r="CL721" s="29">
        <f t="shared" si="487"/>
        <v>-1.7356969717759902</v>
      </c>
      <c r="CM721" s="29">
        <f t="shared" si="488"/>
        <v>-1.7356969717759902</v>
      </c>
      <c r="CN721" s="29">
        <f t="shared" si="489"/>
        <v>-1.7356969717759902</v>
      </c>
      <c r="CO721" s="29">
        <f t="shared" si="490"/>
        <v>-1.7356969717759902</v>
      </c>
      <c r="CQ721" s="29">
        <f t="shared" si="491"/>
        <v>-12.02</v>
      </c>
      <c r="CR721" s="29">
        <f t="shared" si="492"/>
        <v>-12.02</v>
      </c>
      <c r="CS721" s="29">
        <f t="shared" si="493"/>
        <v>-12.02</v>
      </c>
      <c r="CT721" s="29">
        <f t="shared" si="494"/>
        <v>-12.02</v>
      </c>
      <c r="CU721" s="29">
        <f t="shared" si="495"/>
        <v>-12.02</v>
      </c>
      <c r="CV721" s="29">
        <f t="shared" si="496"/>
        <v>-12.02</v>
      </c>
      <c r="CW721" s="29">
        <f t="shared" si="497"/>
        <v>-12.02</v>
      </c>
      <c r="CX721" s="29">
        <f t="shared" si="498"/>
        <v>-12.02</v>
      </c>
      <c r="CY721" s="29">
        <f t="shared" si="499"/>
        <v>-12.02</v>
      </c>
      <c r="CZ721" s="29">
        <f t="shared" si="500"/>
        <v>-12.02</v>
      </c>
      <c r="DA721" s="29">
        <f t="shared" si="501"/>
        <v>-12.02</v>
      </c>
      <c r="DB721" s="29">
        <f t="shared" si="502"/>
        <v>-12.02</v>
      </c>
      <c r="DC721" s="29">
        <f t="shared" si="503"/>
        <v>-12.02</v>
      </c>
    </row>
    <row r="722" spans="11:107" s="2" customFormat="1">
      <c r="K722" s="17" t="s">
        <v>757</v>
      </c>
      <c r="L722" s="17" t="s">
        <v>758</v>
      </c>
      <c r="M722" s="17" t="s">
        <v>20</v>
      </c>
      <c r="N722" s="2" t="str">
        <f t="shared" si="466"/>
        <v>6G9T11A152AA</v>
      </c>
      <c r="O722" s="2" t="str">
        <f t="shared" si="465"/>
        <v>AA</v>
      </c>
      <c r="P722" s="2" t="str">
        <f t="shared" si="467"/>
        <v>6G9T-11A152-AA</v>
      </c>
      <c r="Q722" s="2" t="s">
        <v>3305</v>
      </c>
      <c r="R722" s="2" t="s">
        <v>3306</v>
      </c>
      <c r="S722" s="2" t="s">
        <v>3066</v>
      </c>
      <c r="T722" s="2" t="s">
        <v>1375</v>
      </c>
      <c r="U722" s="2" t="s">
        <v>1375</v>
      </c>
      <c r="V722" s="2" t="s">
        <v>1375</v>
      </c>
      <c r="W722" s="2" t="s">
        <v>1375</v>
      </c>
      <c r="X722" s="2">
        <v>1</v>
      </c>
      <c r="Y722" s="2" t="s">
        <v>1375</v>
      </c>
      <c r="Z722" s="2" t="s">
        <v>1375</v>
      </c>
      <c r="AA722" s="2" t="s">
        <v>1375</v>
      </c>
      <c r="AB722" s="2" t="s">
        <v>1375</v>
      </c>
      <c r="AC722" s="2" t="s">
        <v>1375</v>
      </c>
      <c r="AD722" s="2" t="s">
        <v>1375</v>
      </c>
      <c r="AE722" s="2" t="s">
        <v>1375</v>
      </c>
      <c r="AF722" s="2" t="s">
        <v>1375</v>
      </c>
      <c r="AL722" s="2">
        <f t="shared" si="471"/>
        <v>1</v>
      </c>
      <c r="AM722" s="2" t="str">
        <f t="shared" si="472"/>
        <v>6G9T</v>
      </c>
      <c r="AN722" s="2" t="str">
        <f t="shared" si="473"/>
        <v>11A152</v>
      </c>
      <c r="AO722" s="2" t="str">
        <f t="shared" si="504"/>
        <v>AA</v>
      </c>
      <c r="AP722" s="2" t="str">
        <f t="shared" si="475"/>
        <v>6G9T-11A152-AA</v>
      </c>
      <c r="AQ722" s="2" t="s">
        <v>1672</v>
      </c>
      <c r="AR722" s="2" t="s">
        <v>1687</v>
      </c>
      <c r="AU722" s="2" t="s">
        <v>1649</v>
      </c>
      <c r="AV722" s="2" t="s">
        <v>2154</v>
      </c>
      <c r="AW722" s="2" t="s">
        <v>2154</v>
      </c>
      <c r="AY722" s="2" t="s">
        <v>1686</v>
      </c>
      <c r="AZ722" s="2" t="s">
        <v>1649</v>
      </c>
      <c r="BA722" s="2" t="s">
        <v>2073</v>
      </c>
      <c r="BB722" s="29"/>
      <c r="BC722" s="29"/>
      <c r="BD722" s="29"/>
      <c r="BE722" s="29"/>
      <c r="BF722" s="29"/>
      <c r="BG722" s="29">
        <v>-1.278597</v>
      </c>
      <c r="BH722" s="29">
        <f t="shared" si="469"/>
        <v>-4.7308089000000005E-2</v>
      </c>
      <c r="BI722" s="29">
        <f t="shared" si="470"/>
        <v>-0.13259050889999999</v>
      </c>
      <c r="BJ722" s="29">
        <f t="shared" si="476"/>
        <v>-1.4584955978999998</v>
      </c>
      <c r="BK722" s="29">
        <f>BJ722/INDEX('EX-Rate'!A:I,MATCH('TT BoM '!BL722,'EX-Rate'!B:B,0),COLUMN('EX-Rate'!E:E))</f>
        <v>-1.6745122879549847</v>
      </c>
      <c r="BL722" s="2" t="s">
        <v>3064</v>
      </c>
      <c r="BM722" s="2" t="str">
        <f t="shared" si="477"/>
        <v>SP</v>
      </c>
      <c r="BN722" s="2" t="s">
        <v>3065</v>
      </c>
      <c r="BO722" s="2" t="s">
        <v>3066</v>
      </c>
      <c r="BQ722" s="29"/>
      <c r="BR722" s="29"/>
      <c r="BS722" s="29"/>
      <c r="BT722" s="29"/>
      <c r="BU722" s="29"/>
      <c r="BV722" s="29"/>
      <c r="CC722" s="29">
        <f t="shared" si="478"/>
        <v>0</v>
      </c>
      <c r="CD722" s="29">
        <f t="shared" si="479"/>
        <v>0</v>
      </c>
      <c r="CE722" s="29">
        <f t="shared" si="480"/>
        <v>0</v>
      </c>
      <c r="CF722" s="29">
        <f t="shared" si="481"/>
        <v>0</v>
      </c>
      <c r="CG722" s="29">
        <f t="shared" si="482"/>
        <v>-1.6745122879549847</v>
      </c>
      <c r="CH722" s="29">
        <f t="shared" si="483"/>
        <v>0</v>
      </c>
      <c r="CI722" s="29">
        <f t="shared" si="484"/>
        <v>0</v>
      </c>
      <c r="CJ722" s="29">
        <f t="shared" si="485"/>
        <v>0</v>
      </c>
      <c r="CK722" s="29">
        <f t="shared" si="486"/>
        <v>0</v>
      </c>
      <c r="CL722" s="29">
        <f t="shared" si="487"/>
        <v>0</v>
      </c>
      <c r="CM722" s="29">
        <f t="shared" si="488"/>
        <v>0</v>
      </c>
      <c r="CN722" s="29">
        <f t="shared" si="489"/>
        <v>0</v>
      </c>
      <c r="CO722" s="29">
        <f t="shared" si="490"/>
        <v>0</v>
      </c>
      <c r="CQ722" s="29">
        <f t="shared" si="491"/>
        <v>0</v>
      </c>
      <c r="CR722" s="29">
        <f t="shared" si="492"/>
        <v>0</v>
      </c>
      <c r="CS722" s="29">
        <f t="shared" si="493"/>
        <v>0</v>
      </c>
      <c r="CT722" s="29">
        <f t="shared" si="494"/>
        <v>0</v>
      </c>
      <c r="CU722" s="29">
        <f t="shared" si="495"/>
        <v>-1.4584955978999998</v>
      </c>
      <c r="CV722" s="29">
        <f t="shared" si="496"/>
        <v>0</v>
      </c>
      <c r="CW722" s="29">
        <f t="shared" si="497"/>
        <v>0</v>
      </c>
      <c r="CX722" s="29">
        <f t="shared" si="498"/>
        <v>0</v>
      </c>
      <c r="CY722" s="29">
        <f t="shared" si="499"/>
        <v>0</v>
      </c>
      <c r="CZ722" s="29">
        <f t="shared" si="500"/>
        <v>0</v>
      </c>
      <c r="DA722" s="29">
        <f t="shared" si="501"/>
        <v>0</v>
      </c>
      <c r="DB722" s="29">
        <f t="shared" si="502"/>
        <v>0</v>
      </c>
      <c r="DC722" s="29">
        <f t="shared" si="503"/>
        <v>0</v>
      </c>
    </row>
    <row r="723" spans="11:107" s="2" customFormat="1">
      <c r="K723" s="17" t="s">
        <v>43</v>
      </c>
      <c r="L723" s="17" t="s">
        <v>759</v>
      </c>
      <c r="M723" s="17" t="s">
        <v>20</v>
      </c>
      <c r="N723" s="2" t="str">
        <f t="shared" si="466"/>
        <v>ED8C110867AA</v>
      </c>
      <c r="O723" s="2" t="str">
        <f t="shared" si="465"/>
        <v>AA</v>
      </c>
      <c r="P723" s="2" t="str">
        <f t="shared" si="467"/>
        <v>ED8C-110867-AA</v>
      </c>
      <c r="Q723" s="2" t="s">
        <v>3305</v>
      </c>
      <c r="R723" s="2" t="s">
        <v>3306</v>
      </c>
      <c r="S723" s="2" t="s">
        <v>3066</v>
      </c>
      <c r="T723" s="2" t="s">
        <v>1375</v>
      </c>
      <c r="U723" s="2" t="s">
        <v>1375</v>
      </c>
      <c r="V723" s="2">
        <v>2</v>
      </c>
      <c r="W723" s="2">
        <v>2</v>
      </c>
      <c r="X723" s="2">
        <v>2</v>
      </c>
      <c r="Y723" s="2">
        <v>2</v>
      </c>
      <c r="Z723" s="2">
        <v>2</v>
      </c>
      <c r="AA723" s="2">
        <v>2</v>
      </c>
      <c r="AB723" s="2" t="s">
        <v>1375</v>
      </c>
      <c r="AC723" s="2" t="s">
        <v>1375</v>
      </c>
      <c r="AD723" s="2">
        <v>2</v>
      </c>
      <c r="AE723" s="2">
        <v>2</v>
      </c>
      <c r="AF723" s="2">
        <v>2</v>
      </c>
      <c r="AL723" s="2">
        <f t="shared" si="471"/>
        <v>1</v>
      </c>
      <c r="AM723" s="2" t="str">
        <f t="shared" si="472"/>
        <v>ED8C</v>
      </c>
      <c r="AN723" s="2" t="str">
        <f t="shared" si="473"/>
        <v>110867</v>
      </c>
      <c r="AO723" s="2" t="str">
        <f t="shared" si="504"/>
        <v>AA</v>
      </c>
      <c r="AP723" s="2" t="str">
        <f t="shared" si="475"/>
        <v>ED8C-110867-AA</v>
      </c>
      <c r="AQ723" s="2" t="s">
        <v>2063</v>
      </c>
      <c r="AR723" s="2" t="s">
        <v>3881</v>
      </c>
      <c r="AV723" s="22" t="s">
        <v>3458</v>
      </c>
      <c r="AZ723" s="2" t="s">
        <v>3438</v>
      </c>
      <c r="BB723" s="29"/>
      <c r="BC723" s="29"/>
      <c r="BD723" s="29"/>
      <c r="BE723" s="29"/>
      <c r="BF723" s="29"/>
      <c r="BG723" s="29">
        <v>-5.87</v>
      </c>
      <c r="BH723" s="29">
        <f t="shared" si="469"/>
        <v>-0.21719000000000002</v>
      </c>
      <c r="BI723" s="29">
        <f t="shared" si="470"/>
        <v>-0.60871900000000012</v>
      </c>
      <c r="BJ723" s="29">
        <f t="shared" si="476"/>
        <v>-6.6959090000000003</v>
      </c>
      <c r="BK723" s="29">
        <f>BJ723/INDEX('EX-Rate'!A:I,MATCH('TT BoM '!BL723,'EX-Rate'!B:B,0),COLUMN('EX-Rate'!E:E))</f>
        <v>-7.6876350642898137</v>
      </c>
      <c r="BL723" s="2" t="s">
        <v>3064</v>
      </c>
      <c r="BM723" s="2" t="str">
        <f t="shared" si="477"/>
        <v>SP</v>
      </c>
      <c r="BO723" s="2" t="s">
        <v>3275</v>
      </c>
      <c r="BQ723" s="29"/>
      <c r="BR723" s="29"/>
      <c r="BS723" s="29"/>
      <c r="BT723" s="29"/>
      <c r="BU723" s="29"/>
      <c r="BV723" s="29"/>
      <c r="CC723" s="29">
        <f t="shared" si="478"/>
        <v>0</v>
      </c>
      <c r="CD723" s="29">
        <f t="shared" si="479"/>
        <v>0</v>
      </c>
      <c r="CE723" s="29">
        <f t="shared" si="480"/>
        <v>-15.375270128579627</v>
      </c>
      <c r="CF723" s="29">
        <f t="shared" si="481"/>
        <v>-15.375270128579627</v>
      </c>
      <c r="CG723" s="29">
        <f t="shared" si="482"/>
        <v>-15.375270128579627</v>
      </c>
      <c r="CH723" s="29">
        <f t="shared" si="483"/>
        <v>-15.375270128579627</v>
      </c>
      <c r="CI723" s="29">
        <f t="shared" si="484"/>
        <v>-15.375270128579627</v>
      </c>
      <c r="CJ723" s="29">
        <f t="shared" si="485"/>
        <v>-15.375270128579627</v>
      </c>
      <c r="CK723" s="29">
        <f t="shared" si="486"/>
        <v>0</v>
      </c>
      <c r="CL723" s="29">
        <f t="shared" si="487"/>
        <v>0</v>
      </c>
      <c r="CM723" s="29">
        <f t="shared" si="488"/>
        <v>-15.375270128579627</v>
      </c>
      <c r="CN723" s="29">
        <f t="shared" si="489"/>
        <v>-15.375270128579627</v>
      </c>
      <c r="CO723" s="29">
        <f t="shared" si="490"/>
        <v>-15.375270128579627</v>
      </c>
      <c r="CQ723" s="29">
        <f t="shared" si="491"/>
        <v>0</v>
      </c>
      <c r="CR723" s="29">
        <f t="shared" si="492"/>
        <v>0</v>
      </c>
      <c r="CS723" s="29">
        <f t="shared" si="493"/>
        <v>-13.391818000000001</v>
      </c>
      <c r="CT723" s="29">
        <f t="shared" si="494"/>
        <v>-13.391818000000001</v>
      </c>
      <c r="CU723" s="29">
        <f t="shared" si="495"/>
        <v>-13.391818000000001</v>
      </c>
      <c r="CV723" s="29">
        <f t="shared" si="496"/>
        <v>-13.391818000000001</v>
      </c>
      <c r="CW723" s="29">
        <f t="shared" si="497"/>
        <v>-13.391818000000001</v>
      </c>
      <c r="CX723" s="29">
        <f t="shared" si="498"/>
        <v>-13.391818000000001</v>
      </c>
      <c r="CY723" s="29">
        <f t="shared" si="499"/>
        <v>0</v>
      </c>
      <c r="CZ723" s="29">
        <f t="shared" si="500"/>
        <v>0</v>
      </c>
      <c r="DA723" s="29">
        <f t="shared" si="501"/>
        <v>-13.391818000000001</v>
      </c>
      <c r="DB723" s="29">
        <f t="shared" si="502"/>
        <v>-13.391818000000001</v>
      </c>
      <c r="DC723" s="29">
        <f t="shared" si="503"/>
        <v>-13.391818000000001</v>
      </c>
    </row>
    <row r="724" spans="11:107" s="2" customFormat="1">
      <c r="K724" s="17" t="s">
        <v>18</v>
      </c>
      <c r="L724" s="17" t="s">
        <v>760</v>
      </c>
      <c r="M724" s="17" t="s">
        <v>356</v>
      </c>
      <c r="N724" s="2" t="str">
        <f t="shared" si="466"/>
        <v>ED8B112D08AB3JA6</v>
      </c>
      <c r="O724" s="2" t="str">
        <f t="shared" si="465"/>
        <v>ABW</v>
      </c>
      <c r="P724" s="2" t="str">
        <f t="shared" si="467"/>
        <v>ED8B-112D08-ABW</v>
      </c>
      <c r="Q724" s="2" t="s">
        <v>3305</v>
      </c>
      <c r="R724" s="2" t="s">
        <v>3306</v>
      </c>
      <c r="S724" s="2" t="s">
        <v>3137</v>
      </c>
      <c r="T724" s="2">
        <v>1</v>
      </c>
      <c r="U724" s="2">
        <v>1</v>
      </c>
      <c r="V724" s="2">
        <v>1</v>
      </c>
      <c r="W724" s="2">
        <v>1</v>
      </c>
      <c r="X724" s="2">
        <v>1</v>
      </c>
      <c r="Y724" s="2">
        <v>1</v>
      </c>
      <c r="Z724" s="2">
        <v>1</v>
      </c>
      <c r="AA724" s="2">
        <v>1</v>
      </c>
      <c r="AB724" s="2">
        <v>1</v>
      </c>
      <c r="AC724" s="2">
        <v>1</v>
      </c>
      <c r="AD724" s="2">
        <v>1</v>
      </c>
      <c r="AE724" s="2">
        <v>1</v>
      </c>
      <c r="AF724" s="2">
        <v>1</v>
      </c>
      <c r="AL724" s="2">
        <f t="shared" si="471"/>
        <v>1</v>
      </c>
      <c r="AM724" s="2" t="str">
        <f t="shared" si="472"/>
        <v>ED8B</v>
      </c>
      <c r="AN724" s="2" t="str">
        <f t="shared" si="473"/>
        <v>112D08</v>
      </c>
      <c r="AO724" s="2" t="str">
        <f t="shared" si="504"/>
        <v>ABW</v>
      </c>
      <c r="AP724" s="2" t="str">
        <f t="shared" si="475"/>
        <v>ED8B-112D08-ABW</v>
      </c>
      <c r="AQ724" s="2" t="s">
        <v>1672</v>
      </c>
      <c r="AR724" s="2" t="s">
        <v>1687</v>
      </c>
      <c r="AU724" s="2" t="s">
        <v>2780</v>
      </c>
      <c r="AV724" s="2" t="s">
        <v>2781</v>
      </c>
      <c r="AW724" s="2" t="s">
        <v>3707</v>
      </c>
      <c r="AY724" s="2" t="s">
        <v>1686</v>
      </c>
      <c r="AZ724" s="2" t="s">
        <v>1646</v>
      </c>
      <c r="BA724" s="2" t="s">
        <v>2073</v>
      </c>
      <c r="BB724" s="29"/>
      <c r="BC724" s="29"/>
      <c r="BD724" s="29"/>
      <c r="BE724" s="29"/>
      <c r="BF724" s="29"/>
      <c r="BG724" s="29">
        <v>-0.83</v>
      </c>
      <c r="BH724" s="29">
        <f t="shared" si="469"/>
        <v>0</v>
      </c>
      <c r="BI724" s="29">
        <f t="shared" si="470"/>
        <v>0</v>
      </c>
      <c r="BJ724" s="29">
        <f t="shared" si="476"/>
        <v>-0.83</v>
      </c>
      <c r="BK724" s="29">
        <f>BJ724/INDEX('EX-Rate'!A:I,MATCH('TT BoM '!BL724,'EX-Rate'!B:B,0),COLUMN('EX-Rate'!E:E))</f>
        <v>-0.1198526195153138</v>
      </c>
      <c r="BL724" s="2" t="s">
        <v>2109</v>
      </c>
      <c r="BM724" s="2" t="str">
        <f t="shared" ref="BM724:BM728" si="505">IF(BL724="CNY","LP","SP")</f>
        <v>LP</v>
      </c>
      <c r="BN724" s="2" t="s">
        <v>3136</v>
      </c>
      <c r="BO724" s="2" t="s">
        <v>3137</v>
      </c>
      <c r="BQ724" s="29"/>
      <c r="BR724" s="29"/>
      <c r="BS724" s="29"/>
      <c r="BT724" s="29"/>
      <c r="BU724" s="29"/>
      <c r="BV724" s="29"/>
      <c r="CC724" s="29">
        <f t="shared" si="478"/>
        <v>-0.1198526195153138</v>
      </c>
      <c r="CD724" s="29">
        <f t="shared" si="479"/>
        <v>-0.1198526195153138</v>
      </c>
      <c r="CE724" s="29">
        <f t="shared" si="480"/>
        <v>-0.1198526195153138</v>
      </c>
      <c r="CF724" s="29">
        <f t="shared" si="481"/>
        <v>-0.1198526195153138</v>
      </c>
      <c r="CG724" s="29">
        <f t="shared" si="482"/>
        <v>-0.1198526195153138</v>
      </c>
      <c r="CH724" s="29">
        <f t="shared" si="483"/>
        <v>-0.1198526195153138</v>
      </c>
      <c r="CI724" s="29">
        <f t="shared" si="484"/>
        <v>-0.1198526195153138</v>
      </c>
      <c r="CJ724" s="29">
        <f t="shared" si="485"/>
        <v>-0.1198526195153138</v>
      </c>
      <c r="CK724" s="29">
        <f t="shared" si="486"/>
        <v>-0.1198526195153138</v>
      </c>
      <c r="CL724" s="29">
        <f t="shared" si="487"/>
        <v>-0.1198526195153138</v>
      </c>
      <c r="CM724" s="29">
        <f t="shared" si="488"/>
        <v>-0.1198526195153138</v>
      </c>
      <c r="CN724" s="29">
        <f t="shared" si="489"/>
        <v>-0.1198526195153138</v>
      </c>
      <c r="CO724" s="29">
        <f t="shared" si="490"/>
        <v>-0.1198526195153138</v>
      </c>
      <c r="CQ724" s="29">
        <f t="shared" si="491"/>
        <v>-0.83</v>
      </c>
      <c r="CR724" s="29">
        <f t="shared" si="492"/>
        <v>-0.83</v>
      </c>
      <c r="CS724" s="29">
        <f t="shared" si="493"/>
        <v>-0.83</v>
      </c>
      <c r="CT724" s="29">
        <f t="shared" si="494"/>
        <v>-0.83</v>
      </c>
      <c r="CU724" s="29">
        <f t="shared" si="495"/>
        <v>-0.83</v>
      </c>
      <c r="CV724" s="29">
        <f t="shared" si="496"/>
        <v>-0.83</v>
      </c>
      <c r="CW724" s="29">
        <f t="shared" si="497"/>
        <v>-0.83</v>
      </c>
      <c r="CX724" s="29">
        <f t="shared" si="498"/>
        <v>-0.83</v>
      </c>
      <c r="CY724" s="29">
        <f t="shared" si="499"/>
        <v>-0.83</v>
      </c>
      <c r="CZ724" s="29">
        <f t="shared" si="500"/>
        <v>-0.83</v>
      </c>
      <c r="DA724" s="29">
        <f t="shared" si="501"/>
        <v>-0.83</v>
      </c>
      <c r="DB724" s="29">
        <f t="shared" si="502"/>
        <v>-0.83</v>
      </c>
      <c r="DC724" s="29">
        <f t="shared" si="503"/>
        <v>-0.83</v>
      </c>
    </row>
    <row r="725" spans="11:107" s="2" customFormat="1">
      <c r="K725" s="17" t="s">
        <v>97</v>
      </c>
      <c r="L725" s="17" t="s">
        <v>761</v>
      </c>
      <c r="M725" s="17" t="s">
        <v>20</v>
      </c>
      <c r="N725" s="2" t="str">
        <f t="shared" si="466"/>
        <v>JD8G12A532AA</v>
      </c>
      <c r="O725" s="2" t="str">
        <f t="shared" si="465"/>
        <v>AA</v>
      </c>
      <c r="P725" s="2" t="str">
        <f t="shared" si="467"/>
        <v>JD8G-12A532-AA</v>
      </c>
      <c r="Q725" s="2" t="s">
        <v>3305</v>
      </c>
      <c r="R725" s="2" t="s">
        <v>3306</v>
      </c>
      <c r="S725" s="2" t="s">
        <v>2210</v>
      </c>
      <c r="T725" s="2" t="s">
        <v>1375</v>
      </c>
      <c r="U725" s="2" t="s">
        <v>1375</v>
      </c>
      <c r="V725" s="2" t="s">
        <v>1375</v>
      </c>
      <c r="W725" s="2" t="s">
        <v>1375</v>
      </c>
      <c r="X725" s="2">
        <v>1</v>
      </c>
      <c r="Y725" s="2">
        <v>1</v>
      </c>
      <c r="Z725" s="2" t="s">
        <v>1375</v>
      </c>
      <c r="AA725" s="2">
        <v>1</v>
      </c>
      <c r="AB725" s="2" t="s">
        <v>1375</v>
      </c>
      <c r="AC725" s="2" t="s">
        <v>1375</v>
      </c>
      <c r="AD725" s="2" t="s">
        <v>1375</v>
      </c>
      <c r="AE725" s="2" t="s">
        <v>1375</v>
      </c>
      <c r="AF725" s="2" t="s">
        <v>1375</v>
      </c>
      <c r="AL725" s="2">
        <f t="shared" si="471"/>
        <v>1</v>
      </c>
      <c r="AM725" s="2" t="str">
        <f t="shared" si="472"/>
        <v>JD8G</v>
      </c>
      <c r="AN725" s="2" t="str">
        <f t="shared" si="473"/>
        <v>12A532</v>
      </c>
      <c r="AO725" s="2" t="str">
        <f t="shared" si="504"/>
        <v>AA</v>
      </c>
      <c r="AP725" s="2" t="str">
        <f t="shared" si="475"/>
        <v>JD8G-12A532-AA</v>
      </c>
      <c r="AQ725" s="2" t="s">
        <v>1672</v>
      </c>
      <c r="AR725" s="2" t="s">
        <v>1673</v>
      </c>
      <c r="AS725" s="2" t="s">
        <v>2164</v>
      </c>
      <c r="AT725" s="2" t="s">
        <v>2165</v>
      </c>
      <c r="AU725" s="2" t="s">
        <v>3037</v>
      </c>
      <c r="AV725" s="2" t="s">
        <v>2964</v>
      </c>
      <c r="AW725" s="2" t="s">
        <v>2965</v>
      </c>
      <c r="AX725" s="2" t="s">
        <v>2966</v>
      </c>
      <c r="AY725" s="2" t="s">
        <v>2138</v>
      </c>
      <c r="AZ725" s="39" t="s">
        <v>1648</v>
      </c>
      <c r="BA725" s="2" t="s">
        <v>2115</v>
      </c>
      <c r="BB725" s="29">
        <v>-4.68</v>
      </c>
      <c r="BC725" s="29">
        <v>-0.1</v>
      </c>
      <c r="BD725" s="29">
        <v>-0.22</v>
      </c>
      <c r="BE725" s="29">
        <v>0</v>
      </c>
      <c r="BF725" s="29">
        <v>0</v>
      </c>
      <c r="BG725" s="29">
        <v>-4.9999999999999991</v>
      </c>
      <c r="BH725" s="29">
        <f t="shared" si="469"/>
        <v>0</v>
      </c>
      <c r="BI725" s="29">
        <f t="shared" si="470"/>
        <v>0</v>
      </c>
      <c r="BJ725" s="29">
        <f t="shared" si="476"/>
        <v>-4.9999999999999991</v>
      </c>
      <c r="BK725" s="29">
        <f>BJ725/INDEX('EX-Rate'!A:I,MATCH('TT BoM '!BL725,'EX-Rate'!B:B,0),COLUMN('EX-Rate'!E:E))</f>
        <v>-0.7220037320199626</v>
      </c>
      <c r="BL725" s="2" t="s">
        <v>2109</v>
      </c>
      <c r="BM725" s="2" t="str">
        <f t="shared" si="505"/>
        <v>LP</v>
      </c>
      <c r="BN725" s="2" t="s">
        <v>2507</v>
      </c>
      <c r="BO725" s="2" t="s">
        <v>2210</v>
      </c>
      <c r="BQ725" s="29">
        <v>-195000</v>
      </c>
      <c r="BR725" s="29">
        <v>-195000</v>
      </c>
      <c r="BS725" s="29"/>
      <c r="BT725" s="29">
        <v>0</v>
      </c>
      <c r="BU725" s="29">
        <v>0</v>
      </c>
      <c r="BV725" s="29">
        <v>0</v>
      </c>
      <c r="CC725" s="29">
        <f t="shared" si="478"/>
        <v>0</v>
      </c>
      <c r="CD725" s="29">
        <f t="shared" si="479"/>
        <v>0</v>
      </c>
      <c r="CE725" s="29">
        <f t="shared" si="480"/>
        <v>0</v>
      </c>
      <c r="CF725" s="29">
        <f t="shared" si="481"/>
        <v>0</v>
      </c>
      <c r="CG725" s="29">
        <f t="shared" si="482"/>
        <v>-0.7220037320199626</v>
      </c>
      <c r="CH725" s="29">
        <f t="shared" si="483"/>
        <v>-0.7220037320199626</v>
      </c>
      <c r="CI725" s="29">
        <f t="shared" si="484"/>
        <v>0</v>
      </c>
      <c r="CJ725" s="29">
        <f t="shared" si="485"/>
        <v>-0.7220037320199626</v>
      </c>
      <c r="CK725" s="29">
        <f t="shared" si="486"/>
        <v>0</v>
      </c>
      <c r="CL725" s="29">
        <f t="shared" si="487"/>
        <v>0</v>
      </c>
      <c r="CM725" s="29">
        <f t="shared" si="488"/>
        <v>0</v>
      </c>
      <c r="CN725" s="29">
        <f t="shared" si="489"/>
        <v>0</v>
      </c>
      <c r="CO725" s="29">
        <f t="shared" si="490"/>
        <v>0</v>
      </c>
      <c r="CQ725" s="29">
        <f t="shared" si="491"/>
        <v>0</v>
      </c>
      <c r="CR725" s="29">
        <f t="shared" si="492"/>
        <v>0</v>
      </c>
      <c r="CS725" s="29">
        <f t="shared" si="493"/>
        <v>0</v>
      </c>
      <c r="CT725" s="29">
        <f t="shared" si="494"/>
        <v>0</v>
      </c>
      <c r="CU725" s="29">
        <f t="shared" si="495"/>
        <v>-4.9999999999999991</v>
      </c>
      <c r="CV725" s="29">
        <f t="shared" si="496"/>
        <v>-4.9999999999999991</v>
      </c>
      <c r="CW725" s="29">
        <f t="shared" si="497"/>
        <v>0</v>
      </c>
      <c r="CX725" s="29">
        <f t="shared" si="498"/>
        <v>-4.9999999999999991</v>
      </c>
      <c r="CY725" s="29">
        <f t="shared" si="499"/>
        <v>0</v>
      </c>
      <c r="CZ725" s="29">
        <f t="shared" si="500"/>
        <v>0</v>
      </c>
      <c r="DA725" s="29">
        <f t="shared" si="501"/>
        <v>0</v>
      </c>
      <c r="DB725" s="29">
        <f t="shared" si="502"/>
        <v>0</v>
      </c>
      <c r="DC725" s="29">
        <f t="shared" si="503"/>
        <v>0</v>
      </c>
    </row>
    <row r="726" spans="11:107" s="2" customFormat="1">
      <c r="K726" s="17" t="s">
        <v>97</v>
      </c>
      <c r="L726" s="17" t="s">
        <v>761</v>
      </c>
      <c r="M726" s="17" t="s">
        <v>63</v>
      </c>
      <c r="N726" s="2" t="str">
        <f t="shared" si="466"/>
        <v>JD8G12A532BA</v>
      </c>
      <c r="O726" s="2" t="str">
        <f t="shared" si="465"/>
        <v>BA</v>
      </c>
      <c r="P726" s="2" t="str">
        <f t="shared" si="467"/>
        <v>JD8G-12A532-BA</v>
      </c>
      <c r="Q726" s="2" t="s">
        <v>3305</v>
      </c>
      <c r="R726" s="2" t="s">
        <v>3306</v>
      </c>
      <c r="S726" s="2" t="s">
        <v>2210</v>
      </c>
      <c r="T726" s="2" t="s">
        <v>1375</v>
      </c>
      <c r="U726" s="2">
        <v>1</v>
      </c>
      <c r="V726" s="2" t="s">
        <v>1375</v>
      </c>
      <c r="W726" s="2">
        <v>1</v>
      </c>
      <c r="X726" s="2" t="s">
        <v>1375</v>
      </c>
      <c r="Y726" s="2" t="s">
        <v>1375</v>
      </c>
      <c r="Z726" s="2">
        <v>1</v>
      </c>
      <c r="AA726" s="2" t="s">
        <v>1375</v>
      </c>
      <c r="AB726" s="2">
        <v>1</v>
      </c>
      <c r="AC726" s="2">
        <v>1</v>
      </c>
      <c r="AD726" s="2">
        <v>1</v>
      </c>
      <c r="AE726" s="2">
        <v>1</v>
      </c>
      <c r="AF726" s="2">
        <v>1</v>
      </c>
      <c r="AL726" s="2">
        <f t="shared" si="471"/>
        <v>1</v>
      </c>
      <c r="AM726" s="2" t="str">
        <f t="shared" si="472"/>
        <v>JD8G</v>
      </c>
      <c r="AN726" s="2" t="str">
        <f t="shared" si="473"/>
        <v>12A532</v>
      </c>
      <c r="AO726" s="2" t="str">
        <f t="shared" si="504"/>
        <v>BA</v>
      </c>
      <c r="AP726" s="2" t="str">
        <f t="shared" si="475"/>
        <v>JD8G-12A532-BA</v>
      </c>
      <c r="AQ726" s="2" t="s">
        <v>1672</v>
      </c>
      <c r="AR726" s="2" t="s">
        <v>1673</v>
      </c>
      <c r="AS726" s="2" t="s">
        <v>2164</v>
      </c>
      <c r="AT726" s="2" t="s">
        <v>2165</v>
      </c>
      <c r="AU726" s="2" t="s">
        <v>3037</v>
      </c>
      <c r="AV726" s="2" t="s">
        <v>2967</v>
      </c>
      <c r="AW726" s="2" t="s">
        <v>2965</v>
      </c>
      <c r="AX726" s="2" t="s">
        <v>2966</v>
      </c>
      <c r="AY726" s="2" t="s">
        <v>2138</v>
      </c>
      <c r="AZ726" s="39" t="s">
        <v>1648</v>
      </c>
      <c r="BA726" s="2" t="s">
        <v>2115</v>
      </c>
      <c r="BB726" s="29">
        <v>-4.7</v>
      </c>
      <c r="BC726" s="29">
        <v>-0.1</v>
      </c>
      <c r="BD726" s="29">
        <v>-0.22</v>
      </c>
      <c r="BE726" s="29">
        <v>0</v>
      </c>
      <c r="BF726" s="29">
        <v>0</v>
      </c>
      <c r="BG726" s="29">
        <v>-5.0199999999999996</v>
      </c>
      <c r="BH726" s="29">
        <f t="shared" si="469"/>
        <v>0</v>
      </c>
      <c r="BI726" s="29">
        <f t="shared" si="470"/>
        <v>0</v>
      </c>
      <c r="BJ726" s="29">
        <f t="shared" si="476"/>
        <v>-5.0199999999999996</v>
      </c>
      <c r="BK726" s="29">
        <f>BJ726/INDEX('EX-Rate'!A:I,MATCH('TT BoM '!BL726,'EX-Rate'!B:B,0),COLUMN('EX-Rate'!E:E))</f>
        <v>-0.72489174694804248</v>
      </c>
      <c r="BL726" s="2" t="s">
        <v>2109</v>
      </c>
      <c r="BM726" s="2" t="str">
        <f t="shared" si="505"/>
        <v>LP</v>
      </c>
      <c r="BN726" s="2" t="s">
        <v>2507</v>
      </c>
      <c r="BO726" s="2" t="s">
        <v>2210</v>
      </c>
      <c r="BQ726" s="29">
        <v>-195000</v>
      </c>
      <c r="BR726" s="29">
        <v>-195000</v>
      </c>
      <c r="BS726" s="29"/>
      <c r="BT726" s="29">
        <v>0</v>
      </c>
      <c r="BU726" s="29">
        <v>0</v>
      </c>
      <c r="BV726" s="29">
        <v>0</v>
      </c>
      <c r="CC726" s="29">
        <f t="shared" si="478"/>
        <v>0</v>
      </c>
      <c r="CD726" s="29">
        <f t="shared" si="479"/>
        <v>-0.72489174694804248</v>
      </c>
      <c r="CE726" s="29">
        <f t="shared" si="480"/>
        <v>0</v>
      </c>
      <c r="CF726" s="29">
        <f t="shared" si="481"/>
        <v>-0.72489174694804248</v>
      </c>
      <c r="CG726" s="29">
        <f t="shared" si="482"/>
        <v>0</v>
      </c>
      <c r="CH726" s="29">
        <f t="shared" si="483"/>
        <v>0</v>
      </c>
      <c r="CI726" s="29">
        <f t="shared" si="484"/>
        <v>-0.72489174694804248</v>
      </c>
      <c r="CJ726" s="29">
        <f t="shared" si="485"/>
        <v>0</v>
      </c>
      <c r="CK726" s="29">
        <f t="shared" si="486"/>
        <v>-0.72489174694804248</v>
      </c>
      <c r="CL726" s="29">
        <f t="shared" si="487"/>
        <v>-0.72489174694804248</v>
      </c>
      <c r="CM726" s="29">
        <f t="shared" si="488"/>
        <v>-0.72489174694804248</v>
      </c>
      <c r="CN726" s="29">
        <f t="shared" si="489"/>
        <v>-0.72489174694804248</v>
      </c>
      <c r="CO726" s="29">
        <f t="shared" si="490"/>
        <v>-0.72489174694804248</v>
      </c>
      <c r="CQ726" s="29">
        <f t="shared" si="491"/>
        <v>0</v>
      </c>
      <c r="CR726" s="29">
        <f t="shared" si="492"/>
        <v>-5.0199999999999996</v>
      </c>
      <c r="CS726" s="29">
        <f t="shared" si="493"/>
        <v>0</v>
      </c>
      <c r="CT726" s="29">
        <f t="shared" si="494"/>
        <v>-5.0199999999999996</v>
      </c>
      <c r="CU726" s="29">
        <f t="shared" si="495"/>
        <v>0</v>
      </c>
      <c r="CV726" s="29">
        <f t="shared" si="496"/>
        <v>0</v>
      </c>
      <c r="CW726" s="29">
        <f t="shared" si="497"/>
        <v>-5.0199999999999996</v>
      </c>
      <c r="CX726" s="29">
        <f t="shared" si="498"/>
        <v>0</v>
      </c>
      <c r="CY726" s="29">
        <f t="shared" si="499"/>
        <v>-5.0199999999999996</v>
      </c>
      <c r="CZ726" s="29">
        <f t="shared" si="500"/>
        <v>-5.0199999999999996</v>
      </c>
      <c r="DA726" s="29">
        <f t="shared" si="501"/>
        <v>-5.0199999999999996</v>
      </c>
      <c r="DB726" s="29">
        <f t="shared" si="502"/>
        <v>-5.0199999999999996</v>
      </c>
      <c r="DC726" s="29">
        <f t="shared" si="503"/>
        <v>-5.0199999999999996</v>
      </c>
    </row>
    <row r="727" spans="11:107" s="2" customFormat="1">
      <c r="K727" s="17" t="s">
        <v>97</v>
      </c>
      <c r="L727" s="17" t="s">
        <v>761</v>
      </c>
      <c r="M727" s="17" t="s">
        <v>64</v>
      </c>
      <c r="N727" s="2" t="str">
        <f t="shared" si="466"/>
        <v>JD8G12A532CA</v>
      </c>
      <c r="O727" s="2" t="str">
        <f t="shared" si="465"/>
        <v>CA</v>
      </c>
      <c r="P727" s="2" t="str">
        <f t="shared" si="467"/>
        <v>JD8G-12A532-CA</v>
      </c>
      <c r="Q727" s="2" t="s">
        <v>3305</v>
      </c>
      <c r="R727" s="2" t="s">
        <v>3306</v>
      </c>
      <c r="S727" s="2" t="s">
        <v>2210</v>
      </c>
      <c r="T727" s="2">
        <v>1</v>
      </c>
      <c r="U727" s="2" t="s">
        <v>1375</v>
      </c>
      <c r="V727" s="2">
        <v>1</v>
      </c>
      <c r="W727" s="2" t="s">
        <v>1375</v>
      </c>
      <c r="X727" s="2" t="s">
        <v>1375</v>
      </c>
      <c r="Y727" s="2" t="s">
        <v>1375</v>
      </c>
      <c r="Z727" s="2" t="s">
        <v>1375</v>
      </c>
      <c r="AA727" s="2" t="s">
        <v>1375</v>
      </c>
      <c r="AB727" s="2" t="s">
        <v>1375</v>
      </c>
      <c r="AC727" s="2" t="s">
        <v>1375</v>
      </c>
      <c r="AD727" s="2" t="s">
        <v>1375</v>
      </c>
      <c r="AE727" s="2" t="s">
        <v>1375</v>
      </c>
      <c r="AF727" s="2" t="s">
        <v>1375</v>
      </c>
      <c r="AL727" s="2">
        <f t="shared" si="471"/>
        <v>1</v>
      </c>
      <c r="AM727" s="2" t="str">
        <f t="shared" si="472"/>
        <v>JD8G</v>
      </c>
      <c r="AN727" s="2" t="str">
        <f t="shared" si="473"/>
        <v>12A532</v>
      </c>
      <c r="AO727" s="2" t="str">
        <f t="shared" si="504"/>
        <v>CA</v>
      </c>
      <c r="AP727" s="2" t="str">
        <f t="shared" si="475"/>
        <v>JD8G-12A532-CA</v>
      </c>
      <c r="AQ727" s="2" t="s">
        <v>1672</v>
      </c>
      <c r="AR727" s="2" t="s">
        <v>1673</v>
      </c>
      <c r="AS727" s="2" t="s">
        <v>2164</v>
      </c>
      <c r="AT727" s="2" t="s">
        <v>2165</v>
      </c>
      <c r="AU727" s="2" t="s">
        <v>3037</v>
      </c>
      <c r="AV727" s="2" t="s">
        <v>2964</v>
      </c>
      <c r="AW727" s="2" t="s">
        <v>2965</v>
      </c>
      <c r="AX727" s="2" t="s">
        <v>2968</v>
      </c>
      <c r="AY727" s="2" t="s">
        <v>2138</v>
      </c>
      <c r="AZ727" s="39" t="s">
        <v>1648</v>
      </c>
      <c r="BA727" s="2" t="s">
        <v>2115</v>
      </c>
      <c r="BB727" s="29">
        <v>-4.16</v>
      </c>
      <c r="BC727" s="29">
        <v>-0.1</v>
      </c>
      <c r="BD727" s="29">
        <v>-0.22</v>
      </c>
      <c r="BE727" s="29">
        <v>0</v>
      </c>
      <c r="BF727" s="29">
        <v>0</v>
      </c>
      <c r="BG727" s="29">
        <v>-4.4799999999999995</v>
      </c>
      <c r="BH727" s="29">
        <f t="shared" si="469"/>
        <v>0</v>
      </c>
      <c r="BI727" s="29">
        <f t="shared" si="470"/>
        <v>0</v>
      </c>
      <c r="BJ727" s="29">
        <f t="shared" si="476"/>
        <v>-4.4799999999999995</v>
      </c>
      <c r="BK727" s="29">
        <f>BJ727/INDEX('EX-Rate'!A:I,MATCH('TT BoM '!BL727,'EX-Rate'!B:B,0),COLUMN('EX-Rate'!E:E))</f>
        <v>-0.64691534388988647</v>
      </c>
      <c r="BL727" s="2" t="s">
        <v>2109</v>
      </c>
      <c r="BM727" s="2" t="str">
        <f t="shared" si="505"/>
        <v>LP</v>
      </c>
      <c r="BN727" s="2" t="s">
        <v>2507</v>
      </c>
      <c r="BO727" s="2" t="s">
        <v>2210</v>
      </c>
      <c r="BQ727" s="29">
        <v>-195000</v>
      </c>
      <c r="BR727" s="29">
        <v>-195000</v>
      </c>
      <c r="BS727" s="29"/>
      <c r="BT727" s="29">
        <v>0</v>
      </c>
      <c r="BU727" s="29">
        <v>0</v>
      </c>
      <c r="BV727" s="29">
        <v>0</v>
      </c>
      <c r="CC727" s="29">
        <f t="shared" si="478"/>
        <v>-0.64691534388988647</v>
      </c>
      <c r="CD727" s="29">
        <f t="shared" si="479"/>
        <v>0</v>
      </c>
      <c r="CE727" s="29">
        <f t="shared" si="480"/>
        <v>-0.64691534388988647</v>
      </c>
      <c r="CF727" s="29">
        <f t="shared" si="481"/>
        <v>0</v>
      </c>
      <c r="CG727" s="29">
        <f t="shared" si="482"/>
        <v>0</v>
      </c>
      <c r="CH727" s="29">
        <f t="shared" si="483"/>
        <v>0</v>
      </c>
      <c r="CI727" s="29">
        <f t="shared" si="484"/>
        <v>0</v>
      </c>
      <c r="CJ727" s="29">
        <f t="shared" si="485"/>
        <v>0</v>
      </c>
      <c r="CK727" s="29">
        <f t="shared" si="486"/>
        <v>0</v>
      </c>
      <c r="CL727" s="29">
        <f t="shared" si="487"/>
        <v>0</v>
      </c>
      <c r="CM727" s="29">
        <f t="shared" si="488"/>
        <v>0</v>
      </c>
      <c r="CN727" s="29">
        <f t="shared" si="489"/>
        <v>0</v>
      </c>
      <c r="CO727" s="29">
        <f t="shared" si="490"/>
        <v>0</v>
      </c>
      <c r="CQ727" s="29">
        <f t="shared" si="491"/>
        <v>-4.4799999999999995</v>
      </c>
      <c r="CR727" s="29">
        <f t="shared" si="492"/>
        <v>0</v>
      </c>
      <c r="CS727" s="29">
        <f t="shared" si="493"/>
        <v>-4.4799999999999995</v>
      </c>
      <c r="CT727" s="29">
        <f t="shared" si="494"/>
        <v>0</v>
      </c>
      <c r="CU727" s="29">
        <f t="shared" si="495"/>
        <v>0</v>
      </c>
      <c r="CV727" s="29">
        <f t="shared" si="496"/>
        <v>0</v>
      </c>
      <c r="CW727" s="29">
        <f t="shared" si="497"/>
        <v>0</v>
      </c>
      <c r="CX727" s="29">
        <f t="shared" si="498"/>
        <v>0</v>
      </c>
      <c r="CY727" s="29">
        <f t="shared" si="499"/>
        <v>0</v>
      </c>
      <c r="CZ727" s="29">
        <f t="shared" si="500"/>
        <v>0</v>
      </c>
      <c r="DA727" s="29">
        <f t="shared" si="501"/>
        <v>0</v>
      </c>
      <c r="DB727" s="29">
        <f t="shared" si="502"/>
        <v>0</v>
      </c>
      <c r="DC727" s="29">
        <f t="shared" si="503"/>
        <v>0</v>
      </c>
    </row>
    <row r="728" spans="11:107" s="2" customFormat="1">
      <c r="K728" s="17" t="s">
        <v>762</v>
      </c>
      <c r="L728" s="17" t="s">
        <v>763</v>
      </c>
      <c r="M728" s="17" t="s">
        <v>45</v>
      </c>
      <c r="N728" s="2" t="str">
        <f t="shared" si="466"/>
        <v>AU5T12A647AC</v>
      </c>
      <c r="O728" s="2" t="str">
        <f t="shared" si="465"/>
        <v>AC</v>
      </c>
      <c r="P728" s="2" t="str">
        <f t="shared" si="467"/>
        <v>AU5T-12A647-AC</v>
      </c>
      <c r="Q728" s="2" t="s">
        <v>3305</v>
      </c>
      <c r="R728" s="2" t="s">
        <v>3306</v>
      </c>
      <c r="S728" s="2" t="s">
        <v>3174</v>
      </c>
      <c r="T728" s="2">
        <v>1</v>
      </c>
      <c r="U728" s="2">
        <v>1</v>
      </c>
      <c r="V728" s="2">
        <v>1</v>
      </c>
      <c r="W728" s="2">
        <v>1</v>
      </c>
      <c r="X728" s="2">
        <v>1</v>
      </c>
      <c r="Y728" s="2">
        <v>1</v>
      </c>
      <c r="Z728" s="2">
        <v>1</v>
      </c>
      <c r="AA728" s="2">
        <v>1</v>
      </c>
      <c r="AB728" s="2">
        <v>1</v>
      </c>
      <c r="AC728" s="2">
        <v>1</v>
      </c>
      <c r="AD728" s="2">
        <v>1</v>
      </c>
      <c r="AE728" s="2">
        <v>1</v>
      </c>
      <c r="AF728" s="2">
        <v>1</v>
      </c>
      <c r="AL728" s="2">
        <f t="shared" si="471"/>
        <v>1</v>
      </c>
      <c r="AM728" s="2" t="str">
        <f t="shared" si="472"/>
        <v>AU5T</v>
      </c>
      <c r="AN728" s="2" t="str">
        <f t="shared" si="473"/>
        <v>12A647</v>
      </c>
      <c r="AO728" s="2" t="str">
        <f>TRIM(O728)</f>
        <v>AC</v>
      </c>
      <c r="AP728" s="2" t="str">
        <f t="shared" si="475"/>
        <v>AU5T-12A647-AC</v>
      </c>
      <c r="AQ728" s="2" t="s">
        <v>1672</v>
      </c>
      <c r="AR728" s="2" t="s">
        <v>1687</v>
      </c>
      <c r="AU728" s="2" t="s">
        <v>1649</v>
      </c>
      <c r="AV728" s="2" t="s">
        <v>2154</v>
      </c>
      <c r="AW728" s="2" t="s">
        <v>2154</v>
      </c>
      <c r="AY728" s="2" t="s">
        <v>1686</v>
      </c>
      <c r="AZ728" s="2" t="s">
        <v>1649</v>
      </c>
      <c r="BA728" s="2" t="s">
        <v>2073</v>
      </c>
      <c r="BB728" s="29"/>
      <c r="BC728" s="29"/>
      <c r="BD728" s="29"/>
      <c r="BE728" s="29"/>
      <c r="BF728" s="29"/>
      <c r="BG728" s="29">
        <v>-0.66312000000000004</v>
      </c>
      <c r="BH728" s="29">
        <f t="shared" si="469"/>
        <v>-2.4535440000000006E-2</v>
      </c>
      <c r="BI728" s="29">
        <f t="shared" si="470"/>
        <v>-6.8765543999999998E-2</v>
      </c>
      <c r="BJ728" s="29">
        <f t="shared" si="476"/>
        <v>-0.75642098400000002</v>
      </c>
      <c r="BK728" s="29">
        <f>BJ728/INDEX('EX-Rate'!A:I,MATCH('TT BoM '!BL728,'EX-Rate'!B:B,0),COLUMN('EX-Rate'!E:E))</f>
        <v>-0.75642098400000002</v>
      </c>
      <c r="BL728" s="2" t="s">
        <v>3117</v>
      </c>
      <c r="BM728" s="2" t="str">
        <f t="shared" si="505"/>
        <v>SP</v>
      </c>
      <c r="BN728" s="2" t="s">
        <v>3173</v>
      </c>
      <c r="BO728" s="2" t="s">
        <v>3174</v>
      </c>
      <c r="BQ728" s="29"/>
      <c r="BR728" s="29"/>
      <c r="BS728" s="29"/>
      <c r="BT728" s="29"/>
      <c r="BU728" s="29"/>
      <c r="BV728" s="29"/>
      <c r="CC728" s="29">
        <f t="shared" si="478"/>
        <v>-0.75642098400000002</v>
      </c>
      <c r="CD728" s="29">
        <f t="shared" si="479"/>
        <v>-0.75642098400000002</v>
      </c>
      <c r="CE728" s="29">
        <f t="shared" si="480"/>
        <v>-0.75642098400000002</v>
      </c>
      <c r="CF728" s="29">
        <f t="shared" si="481"/>
        <v>-0.75642098400000002</v>
      </c>
      <c r="CG728" s="29">
        <f t="shared" si="482"/>
        <v>-0.75642098400000002</v>
      </c>
      <c r="CH728" s="29">
        <f t="shared" si="483"/>
        <v>-0.75642098400000002</v>
      </c>
      <c r="CI728" s="29">
        <f t="shared" si="484"/>
        <v>-0.75642098400000002</v>
      </c>
      <c r="CJ728" s="29">
        <f t="shared" si="485"/>
        <v>-0.75642098400000002</v>
      </c>
      <c r="CK728" s="29">
        <f t="shared" si="486"/>
        <v>-0.75642098400000002</v>
      </c>
      <c r="CL728" s="29">
        <f t="shared" si="487"/>
        <v>-0.75642098400000002</v>
      </c>
      <c r="CM728" s="29">
        <f t="shared" si="488"/>
        <v>-0.75642098400000002</v>
      </c>
      <c r="CN728" s="29">
        <f t="shared" si="489"/>
        <v>-0.75642098400000002</v>
      </c>
      <c r="CO728" s="29">
        <f t="shared" si="490"/>
        <v>-0.75642098400000002</v>
      </c>
      <c r="CQ728" s="29">
        <f t="shared" si="491"/>
        <v>-0.75642098400000002</v>
      </c>
      <c r="CR728" s="29">
        <f t="shared" si="492"/>
        <v>-0.75642098400000002</v>
      </c>
      <c r="CS728" s="29">
        <f t="shared" si="493"/>
        <v>-0.75642098400000002</v>
      </c>
      <c r="CT728" s="29">
        <f t="shared" si="494"/>
        <v>-0.75642098400000002</v>
      </c>
      <c r="CU728" s="29">
        <f t="shared" si="495"/>
        <v>-0.75642098400000002</v>
      </c>
      <c r="CV728" s="29">
        <f t="shared" si="496"/>
        <v>-0.75642098400000002</v>
      </c>
      <c r="CW728" s="29">
        <f t="shared" si="497"/>
        <v>-0.75642098400000002</v>
      </c>
      <c r="CX728" s="29">
        <f t="shared" si="498"/>
        <v>-0.75642098400000002</v>
      </c>
      <c r="CY728" s="29">
        <f t="shared" si="499"/>
        <v>-0.75642098400000002</v>
      </c>
      <c r="CZ728" s="29">
        <f t="shared" si="500"/>
        <v>-0.75642098400000002</v>
      </c>
      <c r="DA728" s="29">
        <f t="shared" si="501"/>
        <v>-0.75642098400000002</v>
      </c>
      <c r="DB728" s="29">
        <f t="shared" si="502"/>
        <v>-0.75642098400000002</v>
      </c>
      <c r="DC728" s="29">
        <f t="shared" si="503"/>
        <v>-0.75642098400000002</v>
      </c>
    </row>
    <row r="729" spans="11:107" s="2" customFormat="1">
      <c r="K729" s="17" t="s">
        <v>97</v>
      </c>
      <c r="L729" s="17" t="s">
        <v>764</v>
      </c>
      <c r="M729" s="17" t="s">
        <v>56</v>
      </c>
      <c r="N729" s="2" t="str">
        <f t="shared" si="466"/>
        <v>JD8G12A650AB</v>
      </c>
      <c r="O729" s="2" t="str">
        <f t="shared" si="465"/>
        <v>AB</v>
      </c>
      <c r="P729" s="2" t="str">
        <f t="shared" si="467"/>
        <v>JD8G-12A650-AB</v>
      </c>
      <c r="Q729" s="2" t="s">
        <v>3305</v>
      </c>
      <c r="R729" s="2" t="s">
        <v>3306</v>
      </c>
      <c r="S729" s="2" t="s">
        <v>2885</v>
      </c>
      <c r="T729" s="2">
        <v>1</v>
      </c>
      <c r="U729" s="2" t="s">
        <v>1375</v>
      </c>
      <c r="V729" s="2">
        <v>1</v>
      </c>
      <c r="W729" s="2" t="s">
        <v>1375</v>
      </c>
      <c r="X729" s="2" t="s">
        <v>1375</v>
      </c>
      <c r="Y729" s="2" t="s">
        <v>1375</v>
      </c>
      <c r="Z729" s="2" t="s">
        <v>1375</v>
      </c>
      <c r="AA729" s="2" t="s">
        <v>1375</v>
      </c>
      <c r="AB729" s="2" t="s">
        <v>1375</v>
      </c>
      <c r="AC729" s="2" t="s">
        <v>1375</v>
      </c>
      <c r="AD729" s="2" t="s">
        <v>1375</v>
      </c>
      <c r="AE729" s="2" t="s">
        <v>1375</v>
      </c>
      <c r="AF729" s="2" t="s">
        <v>1375</v>
      </c>
      <c r="AL729" s="2">
        <f t="shared" si="471"/>
        <v>1</v>
      </c>
      <c r="AM729" s="2" t="str">
        <f t="shared" si="472"/>
        <v>JD8G</v>
      </c>
      <c r="AN729" s="2" t="str">
        <f t="shared" si="473"/>
        <v>12A650</v>
      </c>
      <c r="AO729" s="2" t="s">
        <v>1387</v>
      </c>
      <c r="AP729" s="2" t="str">
        <f t="shared" si="475"/>
        <v>JD8G-12A650-AC</v>
      </c>
      <c r="AQ729" s="2" t="s">
        <v>1674</v>
      </c>
      <c r="AR729" s="2" t="s">
        <v>1675</v>
      </c>
      <c r="AS729" s="2" t="s">
        <v>2164</v>
      </c>
      <c r="AT729" s="2" t="s">
        <v>2165</v>
      </c>
      <c r="AU729" s="2" t="s">
        <v>3038</v>
      </c>
      <c r="AV729" s="2" t="s">
        <v>2969</v>
      </c>
      <c r="AW729" s="2" t="s">
        <v>2970</v>
      </c>
      <c r="AX729" s="2" t="s">
        <v>2971</v>
      </c>
      <c r="AY729" s="2" t="s">
        <v>2108</v>
      </c>
      <c r="AZ729" s="39" t="s">
        <v>1648</v>
      </c>
      <c r="BA729" s="2" t="s">
        <v>2115</v>
      </c>
      <c r="BB729" s="29">
        <v>-301.7</v>
      </c>
      <c r="BC729" s="29">
        <v>-5.76</v>
      </c>
      <c r="BD729" s="29">
        <v>-5.6</v>
      </c>
      <c r="BE729" s="29">
        <v>0</v>
      </c>
      <c r="BF729" s="29">
        <v>0</v>
      </c>
      <c r="BG729" s="29">
        <v>-313.06</v>
      </c>
      <c r="BH729" s="29">
        <f t="shared" si="469"/>
        <v>0</v>
      </c>
      <c r="BI729" s="29">
        <f t="shared" si="470"/>
        <v>0</v>
      </c>
      <c r="BJ729" s="29">
        <f t="shared" si="476"/>
        <v>-313.06</v>
      </c>
      <c r="BK729" s="29">
        <f>BJ729/INDEX('EX-Rate'!A:I,MATCH('TT BoM '!BL729,'EX-Rate'!B:B,0),COLUMN('EX-Rate'!E:E))</f>
        <v>-45.206097669233905</v>
      </c>
      <c r="BL729" s="2" t="s">
        <v>2109</v>
      </c>
      <c r="BM729" s="2" t="str">
        <f t="shared" ref="BM729:BM778" si="506">IF(BL729="CNY","LP","SP")</f>
        <v>LP</v>
      </c>
      <c r="BN729" s="2" t="s">
        <v>2882</v>
      </c>
      <c r="BO729" s="2" t="s">
        <v>2885</v>
      </c>
      <c r="BQ729" s="29">
        <v>-2043752.63</v>
      </c>
      <c r="BR729" s="29">
        <v>-2043752.63</v>
      </c>
      <c r="BS729" s="29"/>
      <c r="BT729" s="29">
        <v>0</v>
      </c>
      <c r="BU729" s="29">
        <v>0</v>
      </c>
      <c r="BV729" s="29">
        <v>0</v>
      </c>
      <c r="CC729" s="29">
        <f t="shared" si="478"/>
        <v>-45.206097669233905</v>
      </c>
      <c r="CD729" s="29">
        <f t="shared" si="479"/>
        <v>0</v>
      </c>
      <c r="CE729" s="29">
        <f t="shared" si="480"/>
        <v>-45.206097669233905</v>
      </c>
      <c r="CF729" s="29">
        <f t="shared" si="481"/>
        <v>0</v>
      </c>
      <c r="CG729" s="29">
        <f t="shared" si="482"/>
        <v>0</v>
      </c>
      <c r="CH729" s="29">
        <f t="shared" si="483"/>
        <v>0</v>
      </c>
      <c r="CI729" s="29">
        <f t="shared" si="484"/>
        <v>0</v>
      </c>
      <c r="CJ729" s="29">
        <f t="shared" si="485"/>
        <v>0</v>
      </c>
      <c r="CK729" s="29">
        <f t="shared" si="486"/>
        <v>0</v>
      </c>
      <c r="CL729" s="29">
        <f t="shared" si="487"/>
        <v>0</v>
      </c>
      <c r="CM729" s="29">
        <f t="shared" si="488"/>
        <v>0</v>
      </c>
      <c r="CN729" s="29">
        <f t="shared" si="489"/>
        <v>0</v>
      </c>
      <c r="CO729" s="29">
        <f t="shared" si="490"/>
        <v>0</v>
      </c>
      <c r="CQ729" s="29">
        <f t="shared" si="491"/>
        <v>-313.06</v>
      </c>
      <c r="CR729" s="29">
        <f t="shared" si="492"/>
        <v>0</v>
      </c>
      <c r="CS729" s="29">
        <f t="shared" si="493"/>
        <v>-313.06</v>
      </c>
      <c r="CT729" s="29">
        <f t="shared" si="494"/>
        <v>0</v>
      </c>
      <c r="CU729" s="29">
        <f t="shared" si="495"/>
        <v>0</v>
      </c>
      <c r="CV729" s="29">
        <f t="shared" si="496"/>
        <v>0</v>
      </c>
      <c r="CW729" s="29">
        <f t="shared" si="497"/>
        <v>0</v>
      </c>
      <c r="CX729" s="29">
        <f t="shared" si="498"/>
        <v>0</v>
      </c>
      <c r="CY729" s="29">
        <f t="shared" si="499"/>
        <v>0</v>
      </c>
      <c r="CZ729" s="29">
        <f t="shared" si="500"/>
        <v>0</v>
      </c>
      <c r="DA729" s="29">
        <f t="shared" si="501"/>
        <v>0</v>
      </c>
      <c r="DB729" s="29">
        <f t="shared" si="502"/>
        <v>0</v>
      </c>
      <c r="DC729" s="29">
        <f t="shared" si="503"/>
        <v>0</v>
      </c>
    </row>
    <row r="730" spans="11:107" s="2" customFormat="1">
      <c r="K730" s="17" t="s">
        <v>97</v>
      </c>
      <c r="L730" s="17" t="s">
        <v>764</v>
      </c>
      <c r="M730" s="17" t="s">
        <v>61</v>
      </c>
      <c r="N730" s="2" t="str">
        <f t="shared" si="466"/>
        <v>JD8G12A650BB</v>
      </c>
      <c r="O730" s="2" t="str">
        <f t="shared" si="465"/>
        <v>BB</v>
      </c>
      <c r="P730" s="2" t="str">
        <f t="shared" si="467"/>
        <v>JD8G-12A650-BB</v>
      </c>
      <c r="Q730" s="2" t="s">
        <v>3305</v>
      </c>
      <c r="R730" s="2" t="s">
        <v>3306</v>
      </c>
      <c r="S730" s="2" t="s">
        <v>2909</v>
      </c>
      <c r="T730" s="2" t="s">
        <v>1375</v>
      </c>
      <c r="U730" s="2">
        <v>1</v>
      </c>
      <c r="V730" s="2" t="s">
        <v>1375</v>
      </c>
      <c r="W730" s="2">
        <v>1</v>
      </c>
      <c r="X730" s="2" t="s">
        <v>1375</v>
      </c>
      <c r="Y730" s="2" t="s">
        <v>1375</v>
      </c>
      <c r="Z730" s="2">
        <v>1</v>
      </c>
      <c r="AA730" s="2" t="s">
        <v>1375</v>
      </c>
      <c r="AB730" s="2" t="s">
        <v>1375</v>
      </c>
      <c r="AC730" s="2" t="s">
        <v>1375</v>
      </c>
      <c r="AD730" s="2" t="s">
        <v>1375</v>
      </c>
      <c r="AE730" s="2" t="s">
        <v>1375</v>
      </c>
      <c r="AF730" s="2" t="s">
        <v>1375</v>
      </c>
      <c r="AL730" s="2">
        <f t="shared" si="471"/>
        <v>1</v>
      </c>
      <c r="AM730" s="2" t="str">
        <f t="shared" si="472"/>
        <v>JD8G</v>
      </c>
      <c r="AN730" s="2" t="str">
        <f t="shared" si="473"/>
        <v>12A650</v>
      </c>
      <c r="AO730" s="2" t="s">
        <v>1607</v>
      </c>
      <c r="AP730" s="2" t="str">
        <f t="shared" si="475"/>
        <v>JD8G-12A650-BC</v>
      </c>
      <c r="AQ730" s="2" t="s">
        <v>1674</v>
      </c>
      <c r="AR730" s="2" t="s">
        <v>1675</v>
      </c>
      <c r="AS730" s="2" t="s">
        <v>2164</v>
      </c>
      <c r="AT730" s="2" t="s">
        <v>2165</v>
      </c>
      <c r="AU730" s="2" t="s">
        <v>3039</v>
      </c>
      <c r="AV730" s="2" t="s">
        <v>2969</v>
      </c>
      <c r="AW730" s="2" t="s">
        <v>2970</v>
      </c>
      <c r="AX730" s="2" t="s">
        <v>2971</v>
      </c>
      <c r="AY730" s="2" t="s">
        <v>2108</v>
      </c>
      <c r="AZ730" s="39" t="s">
        <v>1648</v>
      </c>
      <c r="BA730" s="2" t="s">
        <v>2115</v>
      </c>
      <c r="BB730" s="29">
        <v>-400.16</v>
      </c>
      <c r="BC730" s="29">
        <v>-6.03</v>
      </c>
      <c r="BD730" s="29">
        <v>-9.3800000000000008</v>
      </c>
      <c r="BE730" s="29">
        <v>0</v>
      </c>
      <c r="BF730" s="29">
        <v>0</v>
      </c>
      <c r="BG730" s="29">
        <v>-415.57</v>
      </c>
      <c r="BH730" s="29">
        <f t="shared" si="469"/>
        <v>0</v>
      </c>
      <c r="BI730" s="29">
        <f t="shared" si="470"/>
        <v>0</v>
      </c>
      <c r="BJ730" s="29">
        <f t="shared" si="476"/>
        <v>-415.57</v>
      </c>
      <c r="BK730" s="29">
        <f>BJ730/INDEX('EX-Rate'!A:I,MATCH('TT BoM '!BL730,'EX-Rate'!B:B,0),COLUMN('EX-Rate'!E:E))</f>
        <v>-60.008618183107181</v>
      </c>
      <c r="BL730" s="2" t="s">
        <v>2109</v>
      </c>
      <c r="BM730" s="2" t="str">
        <f t="shared" si="506"/>
        <v>LP</v>
      </c>
      <c r="BN730" s="2" t="s">
        <v>2907</v>
      </c>
      <c r="BO730" s="2" t="s">
        <v>2909</v>
      </c>
      <c r="BQ730" s="29">
        <v>0</v>
      </c>
      <c r="BR730" s="29">
        <v>0</v>
      </c>
      <c r="BS730" s="29"/>
      <c r="BT730" s="29">
        <v>0</v>
      </c>
      <c r="BU730" s="29">
        <v>0</v>
      </c>
      <c r="BV730" s="29">
        <v>0</v>
      </c>
      <c r="CC730" s="29">
        <f t="shared" si="478"/>
        <v>0</v>
      </c>
      <c r="CD730" s="29">
        <f t="shared" si="479"/>
        <v>-60.008618183107181</v>
      </c>
      <c r="CE730" s="29">
        <f t="shared" si="480"/>
        <v>0</v>
      </c>
      <c r="CF730" s="29">
        <f t="shared" si="481"/>
        <v>-60.008618183107181</v>
      </c>
      <c r="CG730" s="29">
        <f t="shared" si="482"/>
        <v>0</v>
      </c>
      <c r="CH730" s="29">
        <f t="shared" si="483"/>
        <v>0</v>
      </c>
      <c r="CI730" s="29">
        <f t="shared" si="484"/>
        <v>-60.008618183107181</v>
      </c>
      <c r="CJ730" s="29">
        <f t="shared" si="485"/>
        <v>0</v>
      </c>
      <c r="CK730" s="29">
        <f t="shared" si="486"/>
        <v>0</v>
      </c>
      <c r="CL730" s="29">
        <f t="shared" si="487"/>
        <v>0</v>
      </c>
      <c r="CM730" s="29">
        <f t="shared" si="488"/>
        <v>0</v>
      </c>
      <c r="CN730" s="29">
        <f t="shared" si="489"/>
        <v>0</v>
      </c>
      <c r="CO730" s="29">
        <f t="shared" si="490"/>
        <v>0</v>
      </c>
      <c r="CQ730" s="29">
        <f t="shared" si="491"/>
        <v>0</v>
      </c>
      <c r="CR730" s="29">
        <f t="shared" si="492"/>
        <v>-415.57</v>
      </c>
      <c r="CS730" s="29">
        <f t="shared" si="493"/>
        <v>0</v>
      </c>
      <c r="CT730" s="29">
        <f t="shared" si="494"/>
        <v>-415.57</v>
      </c>
      <c r="CU730" s="29">
        <f t="shared" si="495"/>
        <v>0</v>
      </c>
      <c r="CV730" s="29">
        <f t="shared" si="496"/>
        <v>0</v>
      </c>
      <c r="CW730" s="29">
        <f t="shared" si="497"/>
        <v>-415.57</v>
      </c>
      <c r="CX730" s="29">
        <f t="shared" si="498"/>
        <v>0</v>
      </c>
      <c r="CY730" s="29">
        <f t="shared" si="499"/>
        <v>0</v>
      </c>
      <c r="CZ730" s="29">
        <f t="shared" si="500"/>
        <v>0</v>
      </c>
      <c r="DA730" s="29">
        <f t="shared" si="501"/>
        <v>0</v>
      </c>
      <c r="DB730" s="29">
        <f t="shared" si="502"/>
        <v>0</v>
      </c>
      <c r="DC730" s="29">
        <f t="shared" si="503"/>
        <v>0</v>
      </c>
    </row>
    <row r="731" spans="11:107" s="2" customFormat="1">
      <c r="K731" s="17" t="s">
        <v>97</v>
      </c>
      <c r="L731" s="17" t="s">
        <v>764</v>
      </c>
      <c r="M731" s="17" t="s">
        <v>64</v>
      </c>
      <c r="N731" s="2" t="str">
        <f t="shared" si="466"/>
        <v>JD8G12A650CA</v>
      </c>
      <c r="O731" s="2" t="str">
        <f t="shared" si="465"/>
        <v>CA</v>
      </c>
      <c r="P731" s="2" t="str">
        <f t="shared" si="467"/>
        <v>JD8G-12A650-CA</v>
      </c>
      <c r="Q731" s="2" t="s">
        <v>3305</v>
      </c>
      <c r="R731" s="2" t="s">
        <v>3306</v>
      </c>
      <c r="S731" s="2" t="s">
        <v>2909</v>
      </c>
      <c r="T731" s="2" t="s">
        <v>1375</v>
      </c>
      <c r="U731" s="2" t="s">
        <v>1375</v>
      </c>
      <c r="V731" s="2" t="s">
        <v>1375</v>
      </c>
      <c r="W731" s="2" t="s">
        <v>1375</v>
      </c>
      <c r="X731" s="2" t="s">
        <v>1375</v>
      </c>
      <c r="Y731" s="2" t="s">
        <v>1375</v>
      </c>
      <c r="Z731" s="2" t="s">
        <v>1375</v>
      </c>
      <c r="AA731" s="2" t="s">
        <v>1375</v>
      </c>
      <c r="AB731" s="2">
        <v>1</v>
      </c>
      <c r="AC731" s="2" t="s">
        <v>1375</v>
      </c>
      <c r="AD731" s="2">
        <v>1</v>
      </c>
      <c r="AE731" s="2" t="s">
        <v>1375</v>
      </c>
      <c r="AF731" s="2" t="s">
        <v>1375</v>
      </c>
      <c r="AL731" s="2">
        <f t="shared" si="471"/>
        <v>1</v>
      </c>
      <c r="AM731" s="2" t="str">
        <f t="shared" si="472"/>
        <v>JD8G</v>
      </c>
      <c r="AN731" s="2" t="str">
        <f t="shared" si="473"/>
        <v>12A650</v>
      </c>
      <c r="AO731" s="2" t="s">
        <v>1391</v>
      </c>
      <c r="AP731" s="2" t="str">
        <f t="shared" si="475"/>
        <v>JD8G-12A650-CB</v>
      </c>
      <c r="AQ731" s="2" t="s">
        <v>1674</v>
      </c>
      <c r="AR731" s="2" t="s">
        <v>1675</v>
      </c>
      <c r="AS731" s="2" t="s">
        <v>2164</v>
      </c>
      <c r="AT731" s="2" t="s">
        <v>2165</v>
      </c>
      <c r="AU731" s="2" t="s">
        <v>3040</v>
      </c>
      <c r="AV731" s="2" t="s">
        <v>2972</v>
      </c>
      <c r="AW731" s="2" t="s">
        <v>2973</v>
      </c>
      <c r="AX731" s="2" t="s">
        <v>2974</v>
      </c>
      <c r="AY731" s="2" t="s">
        <v>2108</v>
      </c>
      <c r="AZ731" s="39" t="s">
        <v>1648</v>
      </c>
      <c r="BA731" s="2" t="s">
        <v>2115</v>
      </c>
      <c r="BB731" s="29">
        <v>-356.35</v>
      </c>
      <c r="BC731" s="29">
        <v>-6.03</v>
      </c>
      <c r="BD731" s="29">
        <v>-9.3800000000000008</v>
      </c>
      <c r="BE731" s="29">
        <v>0</v>
      </c>
      <c r="BF731" s="29">
        <v>0</v>
      </c>
      <c r="BG731" s="29">
        <v>-371.76</v>
      </c>
      <c r="BH731" s="29">
        <f t="shared" si="469"/>
        <v>0</v>
      </c>
      <c r="BI731" s="29">
        <f t="shared" si="470"/>
        <v>0</v>
      </c>
      <c r="BJ731" s="29">
        <f t="shared" si="476"/>
        <v>-371.76</v>
      </c>
      <c r="BK731" s="29">
        <f>BJ731/INDEX('EX-Rate'!A:I,MATCH('TT BoM '!BL731,'EX-Rate'!B:B,0),COLUMN('EX-Rate'!E:E))</f>
        <v>-53.682421483148268</v>
      </c>
      <c r="BL731" s="2" t="s">
        <v>2109</v>
      </c>
      <c r="BM731" s="2" t="str">
        <f t="shared" si="506"/>
        <v>LP</v>
      </c>
      <c r="BN731" s="2" t="s">
        <v>2907</v>
      </c>
      <c r="BO731" s="2" t="s">
        <v>2909</v>
      </c>
      <c r="BQ731" s="29">
        <v>0</v>
      </c>
      <c r="BR731" s="29">
        <v>0</v>
      </c>
      <c r="BS731" s="29"/>
      <c r="BT731" s="29">
        <v>0</v>
      </c>
      <c r="BU731" s="29">
        <v>0</v>
      </c>
      <c r="BV731" s="29">
        <v>0</v>
      </c>
      <c r="CC731" s="29">
        <f t="shared" si="478"/>
        <v>0</v>
      </c>
      <c r="CD731" s="29">
        <f t="shared" si="479"/>
        <v>0</v>
      </c>
      <c r="CE731" s="29">
        <f t="shared" si="480"/>
        <v>0</v>
      </c>
      <c r="CF731" s="29">
        <f t="shared" si="481"/>
        <v>0</v>
      </c>
      <c r="CG731" s="29">
        <f t="shared" si="482"/>
        <v>0</v>
      </c>
      <c r="CH731" s="29">
        <f t="shared" si="483"/>
        <v>0</v>
      </c>
      <c r="CI731" s="29">
        <f t="shared" si="484"/>
        <v>0</v>
      </c>
      <c r="CJ731" s="29">
        <f t="shared" si="485"/>
        <v>0</v>
      </c>
      <c r="CK731" s="29">
        <f t="shared" si="486"/>
        <v>-53.682421483148268</v>
      </c>
      <c r="CL731" s="29">
        <f t="shared" si="487"/>
        <v>0</v>
      </c>
      <c r="CM731" s="29">
        <f t="shared" si="488"/>
        <v>-53.682421483148268</v>
      </c>
      <c r="CN731" s="29">
        <f t="shared" si="489"/>
        <v>0</v>
      </c>
      <c r="CO731" s="29">
        <f t="shared" si="490"/>
        <v>0</v>
      </c>
      <c r="CQ731" s="29">
        <f t="shared" si="491"/>
        <v>0</v>
      </c>
      <c r="CR731" s="29">
        <f t="shared" si="492"/>
        <v>0</v>
      </c>
      <c r="CS731" s="29">
        <f t="shared" si="493"/>
        <v>0</v>
      </c>
      <c r="CT731" s="29">
        <f t="shared" si="494"/>
        <v>0</v>
      </c>
      <c r="CU731" s="29">
        <f t="shared" si="495"/>
        <v>0</v>
      </c>
      <c r="CV731" s="29">
        <f t="shared" si="496"/>
        <v>0</v>
      </c>
      <c r="CW731" s="29">
        <f t="shared" si="497"/>
        <v>0</v>
      </c>
      <c r="CX731" s="29">
        <f t="shared" si="498"/>
        <v>0</v>
      </c>
      <c r="CY731" s="29">
        <f t="shared" si="499"/>
        <v>-371.76</v>
      </c>
      <c r="CZ731" s="29">
        <f t="shared" si="500"/>
        <v>0</v>
      </c>
      <c r="DA731" s="29">
        <f t="shared" si="501"/>
        <v>-371.76</v>
      </c>
      <c r="DB731" s="29">
        <f t="shared" si="502"/>
        <v>0</v>
      </c>
      <c r="DC731" s="29">
        <f t="shared" si="503"/>
        <v>0</v>
      </c>
    </row>
    <row r="732" spans="11:107" s="2" customFormat="1">
      <c r="K732" s="17" t="s">
        <v>97</v>
      </c>
      <c r="L732" s="17" t="s">
        <v>764</v>
      </c>
      <c r="M732" s="17" t="s">
        <v>104</v>
      </c>
      <c r="N732" s="2" t="str">
        <f t="shared" si="466"/>
        <v>JD8G12A650DA</v>
      </c>
      <c r="O732" s="2" t="str">
        <f t="shared" si="465"/>
        <v>DA</v>
      </c>
      <c r="P732" s="2" t="str">
        <f t="shared" si="467"/>
        <v>JD8G-12A650-DA</v>
      </c>
      <c r="Q732" s="2" t="s">
        <v>3305</v>
      </c>
      <c r="R732" s="2" t="s">
        <v>3306</v>
      </c>
      <c r="S732" s="2" t="s">
        <v>2909</v>
      </c>
      <c r="T732" s="2" t="s">
        <v>1375</v>
      </c>
      <c r="U732" s="2" t="s">
        <v>1375</v>
      </c>
      <c r="V732" s="2" t="s">
        <v>1375</v>
      </c>
      <c r="W732" s="2" t="s">
        <v>1375</v>
      </c>
      <c r="X732" s="2" t="s">
        <v>1375</v>
      </c>
      <c r="Y732" s="2" t="s">
        <v>1375</v>
      </c>
      <c r="Z732" s="2" t="s">
        <v>1375</v>
      </c>
      <c r="AA732" s="2" t="s">
        <v>1375</v>
      </c>
      <c r="AB732" s="2" t="s">
        <v>1375</v>
      </c>
      <c r="AC732" s="2">
        <v>1</v>
      </c>
      <c r="AD732" s="2" t="s">
        <v>1375</v>
      </c>
      <c r="AE732" s="2">
        <v>1</v>
      </c>
      <c r="AF732" s="2">
        <v>1</v>
      </c>
      <c r="AL732" s="2">
        <f t="shared" si="471"/>
        <v>1</v>
      </c>
      <c r="AM732" s="2" t="str">
        <f t="shared" si="472"/>
        <v>JD8G</v>
      </c>
      <c r="AN732" s="2" t="str">
        <f t="shared" si="473"/>
        <v>12A650</v>
      </c>
      <c r="AO732" s="2" t="s">
        <v>2638</v>
      </c>
      <c r="AP732" s="2" t="str">
        <f t="shared" si="475"/>
        <v>JD8G-12A650-DB</v>
      </c>
      <c r="AQ732" s="2" t="s">
        <v>1674</v>
      </c>
      <c r="AR732" s="2" t="s">
        <v>1675</v>
      </c>
      <c r="AS732" s="2" t="s">
        <v>2164</v>
      </c>
      <c r="AT732" s="2" t="s">
        <v>2165</v>
      </c>
      <c r="AU732" s="2" t="s">
        <v>3040</v>
      </c>
      <c r="AV732" s="2" t="s">
        <v>2972</v>
      </c>
      <c r="AW732" s="2" t="s">
        <v>2973</v>
      </c>
      <c r="AX732" s="2" t="s">
        <v>2975</v>
      </c>
      <c r="AY732" s="2" t="s">
        <v>2108</v>
      </c>
      <c r="AZ732" s="39" t="s">
        <v>1648</v>
      </c>
      <c r="BA732" s="2" t="s">
        <v>2115</v>
      </c>
      <c r="BB732" s="29">
        <v>-413.35</v>
      </c>
      <c r="BC732" s="29">
        <v>-6.03</v>
      </c>
      <c r="BD732" s="29">
        <v>-9.3800000000000008</v>
      </c>
      <c r="BE732" s="29">
        <v>0</v>
      </c>
      <c r="BF732" s="29">
        <v>0</v>
      </c>
      <c r="BG732" s="29">
        <v>-428.76</v>
      </c>
      <c r="BH732" s="29">
        <f t="shared" si="469"/>
        <v>0</v>
      </c>
      <c r="BI732" s="29">
        <f t="shared" si="470"/>
        <v>0</v>
      </c>
      <c r="BJ732" s="29">
        <f t="shared" si="476"/>
        <v>-428.76</v>
      </c>
      <c r="BK732" s="29">
        <f>BJ732/INDEX('EX-Rate'!A:I,MATCH('TT BoM '!BL732,'EX-Rate'!B:B,0),COLUMN('EX-Rate'!E:E))</f>
        <v>-61.913264028175838</v>
      </c>
      <c r="BL732" s="2" t="s">
        <v>2109</v>
      </c>
      <c r="BM732" s="2" t="str">
        <f t="shared" si="506"/>
        <v>LP</v>
      </c>
      <c r="BN732" s="2" t="s">
        <v>2907</v>
      </c>
      <c r="BO732" s="2" t="s">
        <v>2909</v>
      </c>
      <c r="BQ732" s="29">
        <v>0</v>
      </c>
      <c r="BR732" s="29">
        <v>0</v>
      </c>
      <c r="BS732" s="29"/>
      <c r="BT732" s="29">
        <v>0</v>
      </c>
      <c r="BU732" s="29">
        <v>0</v>
      </c>
      <c r="BV732" s="29">
        <v>0</v>
      </c>
      <c r="CC732" s="29">
        <f t="shared" si="478"/>
        <v>0</v>
      </c>
      <c r="CD732" s="29">
        <f t="shared" si="479"/>
        <v>0</v>
      </c>
      <c r="CE732" s="29">
        <f t="shared" si="480"/>
        <v>0</v>
      </c>
      <c r="CF732" s="29">
        <f t="shared" si="481"/>
        <v>0</v>
      </c>
      <c r="CG732" s="29">
        <f t="shared" si="482"/>
        <v>0</v>
      </c>
      <c r="CH732" s="29">
        <f t="shared" si="483"/>
        <v>0</v>
      </c>
      <c r="CI732" s="29">
        <f t="shared" si="484"/>
        <v>0</v>
      </c>
      <c r="CJ732" s="29">
        <f t="shared" si="485"/>
        <v>0</v>
      </c>
      <c r="CK732" s="29">
        <f t="shared" si="486"/>
        <v>0</v>
      </c>
      <c r="CL732" s="29">
        <f t="shared" si="487"/>
        <v>-61.913264028175838</v>
      </c>
      <c r="CM732" s="29">
        <f t="shared" si="488"/>
        <v>0</v>
      </c>
      <c r="CN732" s="29">
        <f t="shared" si="489"/>
        <v>-61.913264028175838</v>
      </c>
      <c r="CO732" s="29">
        <f t="shared" si="490"/>
        <v>-61.913264028175838</v>
      </c>
      <c r="CQ732" s="29">
        <f t="shared" si="491"/>
        <v>0</v>
      </c>
      <c r="CR732" s="29">
        <f t="shared" si="492"/>
        <v>0</v>
      </c>
      <c r="CS732" s="29">
        <f t="shared" si="493"/>
        <v>0</v>
      </c>
      <c r="CT732" s="29">
        <f t="shared" si="494"/>
        <v>0</v>
      </c>
      <c r="CU732" s="29">
        <f t="shared" si="495"/>
        <v>0</v>
      </c>
      <c r="CV732" s="29">
        <f t="shared" si="496"/>
        <v>0</v>
      </c>
      <c r="CW732" s="29">
        <f t="shared" si="497"/>
        <v>0</v>
      </c>
      <c r="CX732" s="29">
        <f t="shared" si="498"/>
        <v>0</v>
      </c>
      <c r="CY732" s="29">
        <f t="shared" si="499"/>
        <v>0</v>
      </c>
      <c r="CZ732" s="29">
        <f t="shared" si="500"/>
        <v>-428.76</v>
      </c>
      <c r="DA732" s="29">
        <f t="shared" si="501"/>
        <v>0</v>
      </c>
      <c r="DB732" s="29">
        <f t="shared" si="502"/>
        <v>-428.76</v>
      </c>
      <c r="DC732" s="29">
        <f t="shared" si="503"/>
        <v>-428.76</v>
      </c>
    </row>
    <row r="733" spans="11:107" s="2" customFormat="1">
      <c r="K733" s="17" t="s">
        <v>97</v>
      </c>
      <c r="L733" s="17" t="s">
        <v>764</v>
      </c>
      <c r="M733" s="17" t="s">
        <v>418</v>
      </c>
      <c r="N733" s="2" t="str">
        <f t="shared" si="466"/>
        <v>JD8G12A650EB</v>
      </c>
      <c r="O733" s="2" t="str">
        <f t="shared" si="465"/>
        <v>EB</v>
      </c>
      <c r="P733" s="2" t="str">
        <f t="shared" si="467"/>
        <v>JD8G-12A650-EB</v>
      </c>
      <c r="Q733" s="2" t="s">
        <v>3305</v>
      </c>
      <c r="R733" s="2" t="s">
        <v>3306</v>
      </c>
      <c r="S733" s="2" t="s">
        <v>3066</v>
      </c>
      <c r="T733" s="2" t="s">
        <v>1375</v>
      </c>
      <c r="U733" s="2" t="s">
        <v>1375</v>
      </c>
      <c r="V733" s="2" t="s">
        <v>1375</v>
      </c>
      <c r="W733" s="2" t="s">
        <v>1375</v>
      </c>
      <c r="X733" s="2">
        <v>1</v>
      </c>
      <c r="Y733" s="2" t="s">
        <v>1375</v>
      </c>
      <c r="Z733" s="2" t="s">
        <v>1375</v>
      </c>
      <c r="AA733" s="2" t="s">
        <v>1375</v>
      </c>
      <c r="AB733" s="2" t="s">
        <v>1375</v>
      </c>
      <c r="AC733" s="2" t="s">
        <v>1375</v>
      </c>
      <c r="AD733" s="2" t="s">
        <v>1375</v>
      </c>
      <c r="AE733" s="2" t="s">
        <v>1375</v>
      </c>
      <c r="AF733" s="2" t="s">
        <v>1375</v>
      </c>
      <c r="AL733" s="2">
        <f t="shared" si="471"/>
        <v>1</v>
      </c>
      <c r="AM733" s="2" t="s">
        <v>1947</v>
      </c>
      <c r="AN733" s="2" t="s">
        <v>1679</v>
      </c>
      <c r="AO733" s="2" t="str">
        <f>TRIM(O733)</f>
        <v>EB</v>
      </c>
      <c r="AP733" s="2" t="str">
        <f t="shared" si="475"/>
        <v>JD8G -12A650-EB</v>
      </c>
      <c r="AQ733" s="2" t="s">
        <v>3857</v>
      </c>
      <c r="AR733" s="2" t="s">
        <v>3881</v>
      </c>
      <c r="AV733" s="2" t="s">
        <v>3469</v>
      </c>
      <c r="AW733" s="71" t="s">
        <v>3468</v>
      </c>
      <c r="AX733" s="2">
        <v>0</v>
      </c>
      <c r="AY733" s="2">
        <v>0</v>
      </c>
      <c r="AZ733" s="39" t="s">
        <v>1648</v>
      </c>
      <c r="BA733" s="2">
        <v>0</v>
      </c>
      <c r="BB733" s="129"/>
      <c r="BC733" s="129"/>
      <c r="BD733" s="129"/>
      <c r="BE733" s="129"/>
      <c r="BF733" s="129"/>
      <c r="BG733" s="129">
        <v>-56.36</v>
      </c>
      <c r="BH733" s="129">
        <f t="shared" si="469"/>
        <v>-2.0853200000000003</v>
      </c>
      <c r="BI733" s="129">
        <f t="shared" si="470"/>
        <v>-5.8445320000000009</v>
      </c>
      <c r="BJ733" s="129">
        <f t="shared" si="476"/>
        <v>-64.289851999999996</v>
      </c>
      <c r="BK733" s="129">
        <f>BJ733/INDEX('EX-Rate'!A:I,MATCH('TT BoM '!BL733,'EX-Rate'!B:B,0),COLUMN('EX-Rate'!E:E))</f>
        <v>-73.811773802959763</v>
      </c>
      <c r="BL733" s="2" t="s">
        <v>3858</v>
      </c>
      <c r="BM733" s="2" t="str">
        <f t="shared" si="506"/>
        <v>SP</v>
      </c>
      <c r="BQ733" s="129"/>
      <c r="BR733" s="129"/>
      <c r="BS733" s="129"/>
      <c r="BT733" s="129"/>
      <c r="BU733" s="129"/>
      <c r="BV733" s="129"/>
      <c r="CC733" s="129">
        <f t="shared" si="478"/>
        <v>0</v>
      </c>
      <c r="CD733" s="129">
        <f t="shared" si="479"/>
        <v>0</v>
      </c>
      <c r="CE733" s="129">
        <f t="shared" si="480"/>
        <v>0</v>
      </c>
      <c r="CF733" s="129">
        <f t="shared" si="481"/>
        <v>0</v>
      </c>
      <c r="CG733" s="129">
        <f t="shared" si="482"/>
        <v>-73.811773802959763</v>
      </c>
      <c r="CH733" s="129">
        <f t="shared" si="483"/>
        <v>0</v>
      </c>
      <c r="CI733" s="129">
        <f t="shared" si="484"/>
        <v>0</v>
      </c>
      <c r="CJ733" s="129">
        <f t="shared" si="485"/>
        <v>0</v>
      </c>
      <c r="CK733" s="129">
        <f t="shared" si="486"/>
        <v>0</v>
      </c>
      <c r="CL733" s="129">
        <f t="shared" si="487"/>
        <v>0</v>
      </c>
      <c r="CM733" s="129">
        <f t="shared" si="488"/>
        <v>0</v>
      </c>
      <c r="CN733" s="129">
        <f t="shared" si="489"/>
        <v>0</v>
      </c>
      <c r="CO733" s="129">
        <f t="shared" si="490"/>
        <v>0</v>
      </c>
      <c r="CQ733" s="29">
        <f t="shared" si="491"/>
        <v>0</v>
      </c>
      <c r="CR733" s="29">
        <f t="shared" si="492"/>
        <v>0</v>
      </c>
      <c r="CS733" s="29">
        <f t="shared" si="493"/>
        <v>0</v>
      </c>
      <c r="CT733" s="29">
        <f t="shared" si="494"/>
        <v>0</v>
      </c>
      <c r="CU733" s="29">
        <f t="shared" si="495"/>
        <v>-64.289851999999996</v>
      </c>
      <c r="CV733" s="29">
        <f t="shared" si="496"/>
        <v>0</v>
      </c>
      <c r="CW733" s="29">
        <f t="shared" si="497"/>
        <v>0</v>
      </c>
      <c r="CX733" s="29">
        <f t="shared" si="498"/>
        <v>0</v>
      </c>
      <c r="CY733" s="29">
        <f t="shared" si="499"/>
        <v>0</v>
      </c>
      <c r="CZ733" s="29">
        <f t="shared" si="500"/>
        <v>0</v>
      </c>
      <c r="DA733" s="29">
        <f t="shared" si="501"/>
        <v>0</v>
      </c>
      <c r="DB733" s="29">
        <f t="shared" si="502"/>
        <v>0</v>
      </c>
      <c r="DC733" s="29">
        <f t="shared" si="503"/>
        <v>0</v>
      </c>
    </row>
    <row r="734" spans="11:107" s="2" customFormat="1">
      <c r="K734" s="17" t="s">
        <v>97</v>
      </c>
      <c r="L734" s="17" t="s">
        <v>764</v>
      </c>
      <c r="M734" s="17" t="s">
        <v>144</v>
      </c>
      <c r="N734" s="2" t="str">
        <f t="shared" si="466"/>
        <v>JD8G12A650FB</v>
      </c>
      <c r="O734" s="2" t="str">
        <f t="shared" si="465"/>
        <v>FB</v>
      </c>
      <c r="P734" s="2" t="str">
        <f t="shared" si="467"/>
        <v>JD8G-12A650-FB</v>
      </c>
      <c r="Q734" s="2" t="s">
        <v>3305</v>
      </c>
      <c r="R734" s="2" t="s">
        <v>3306</v>
      </c>
      <c r="S734" s="2" t="s">
        <v>2885</v>
      </c>
      <c r="T734" s="2" t="s">
        <v>1375</v>
      </c>
      <c r="U734" s="2" t="s">
        <v>1375</v>
      </c>
      <c r="V734" s="2" t="s">
        <v>1375</v>
      </c>
      <c r="W734" s="2" t="s">
        <v>1375</v>
      </c>
      <c r="X734" s="2" t="s">
        <v>1375</v>
      </c>
      <c r="Y734" s="2">
        <v>1</v>
      </c>
      <c r="Z734" s="2" t="s">
        <v>1375</v>
      </c>
      <c r="AA734" s="2">
        <v>1</v>
      </c>
      <c r="AB734" s="2" t="s">
        <v>1375</v>
      </c>
      <c r="AC734" s="2" t="s">
        <v>1375</v>
      </c>
      <c r="AD734" s="2" t="s">
        <v>1375</v>
      </c>
      <c r="AE734" s="2" t="s">
        <v>1375</v>
      </c>
      <c r="AF734" s="2" t="s">
        <v>1375</v>
      </c>
      <c r="AL734" s="2">
        <f t="shared" si="471"/>
        <v>1</v>
      </c>
      <c r="AM734" s="2" t="str">
        <f t="shared" si="472"/>
        <v>JD8G</v>
      </c>
      <c r="AN734" s="2" t="str">
        <f t="shared" si="473"/>
        <v>12A650</v>
      </c>
      <c r="AO734" s="2" t="s">
        <v>2639</v>
      </c>
      <c r="AP734" s="2" t="str">
        <f t="shared" si="475"/>
        <v>JD8G-12A650-FC</v>
      </c>
      <c r="AQ734" s="2" t="s">
        <v>1674</v>
      </c>
      <c r="AR734" s="2" t="s">
        <v>1675</v>
      </c>
      <c r="AS734" s="2" t="s">
        <v>2164</v>
      </c>
      <c r="AT734" s="2" t="s">
        <v>2165</v>
      </c>
      <c r="AU734" s="2" t="s">
        <v>3038</v>
      </c>
      <c r="AV734" s="2" t="s">
        <v>2976</v>
      </c>
      <c r="AW734" s="2" t="s">
        <v>2977</v>
      </c>
      <c r="AX734" s="2" t="s">
        <v>2971</v>
      </c>
      <c r="AY734" s="2" t="s">
        <v>2108</v>
      </c>
      <c r="AZ734" s="39" t="s">
        <v>1648</v>
      </c>
      <c r="BA734" s="2" t="s">
        <v>2115</v>
      </c>
      <c r="BB734" s="29">
        <v>-656.26</v>
      </c>
      <c r="BC734" s="29">
        <v>-7.2</v>
      </c>
      <c r="BD734" s="29">
        <v>-7</v>
      </c>
      <c r="BE734" s="29">
        <v>0</v>
      </c>
      <c r="BF734" s="29">
        <v>0</v>
      </c>
      <c r="BG734" s="29">
        <v>-670.46</v>
      </c>
      <c r="BH734" s="29">
        <f t="shared" si="469"/>
        <v>0</v>
      </c>
      <c r="BI734" s="29">
        <f t="shared" si="470"/>
        <v>0</v>
      </c>
      <c r="BJ734" s="29">
        <f t="shared" si="476"/>
        <v>-670.46</v>
      </c>
      <c r="BK734" s="29">
        <f>BJ734/INDEX('EX-Rate'!A:I,MATCH('TT BoM '!BL734,'EX-Rate'!B:B,0),COLUMN('EX-Rate'!E:E))</f>
        <v>-96.814924434020838</v>
      </c>
      <c r="BL734" s="2" t="s">
        <v>2109</v>
      </c>
      <c r="BM734" s="2" t="str">
        <f t="shared" ref="BM734:BM743" si="507">IF(BL734="CNY","LP","SP")</f>
        <v>LP</v>
      </c>
      <c r="BN734" s="2" t="s">
        <v>2882</v>
      </c>
      <c r="BO734" s="2" t="s">
        <v>2885</v>
      </c>
      <c r="BQ734" s="29">
        <v>0</v>
      </c>
      <c r="BR734" s="29">
        <v>0</v>
      </c>
      <c r="BS734" s="29"/>
      <c r="BT734" s="29">
        <v>0</v>
      </c>
      <c r="BU734" s="29">
        <v>0</v>
      </c>
      <c r="BV734" s="29">
        <v>0</v>
      </c>
      <c r="CC734" s="29">
        <f t="shared" si="478"/>
        <v>0</v>
      </c>
      <c r="CD734" s="29">
        <f t="shared" si="479"/>
        <v>0</v>
      </c>
      <c r="CE734" s="29">
        <f t="shared" si="480"/>
        <v>0</v>
      </c>
      <c r="CF734" s="29">
        <f t="shared" si="481"/>
        <v>0</v>
      </c>
      <c r="CG734" s="29">
        <f t="shared" si="482"/>
        <v>0</v>
      </c>
      <c r="CH734" s="29">
        <f t="shared" si="483"/>
        <v>-96.814924434020838</v>
      </c>
      <c r="CI734" s="29">
        <f t="shared" si="484"/>
        <v>0</v>
      </c>
      <c r="CJ734" s="29">
        <f t="shared" si="485"/>
        <v>-96.814924434020838</v>
      </c>
      <c r="CK734" s="29">
        <f t="shared" si="486"/>
        <v>0</v>
      </c>
      <c r="CL734" s="29">
        <f t="shared" si="487"/>
        <v>0</v>
      </c>
      <c r="CM734" s="29">
        <f t="shared" si="488"/>
        <v>0</v>
      </c>
      <c r="CN734" s="29">
        <f t="shared" si="489"/>
        <v>0</v>
      </c>
      <c r="CO734" s="29">
        <f t="shared" si="490"/>
        <v>0</v>
      </c>
      <c r="CQ734" s="29">
        <f t="shared" si="491"/>
        <v>0</v>
      </c>
      <c r="CR734" s="29">
        <f t="shared" si="492"/>
        <v>0</v>
      </c>
      <c r="CS734" s="29">
        <f t="shared" si="493"/>
        <v>0</v>
      </c>
      <c r="CT734" s="29">
        <f t="shared" si="494"/>
        <v>0</v>
      </c>
      <c r="CU734" s="29">
        <f t="shared" si="495"/>
        <v>0</v>
      </c>
      <c r="CV734" s="29">
        <f t="shared" si="496"/>
        <v>-670.46</v>
      </c>
      <c r="CW734" s="29">
        <f t="shared" si="497"/>
        <v>0</v>
      </c>
      <c r="CX734" s="29">
        <f t="shared" si="498"/>
        <v>-670.46</v>
      </c>
      <c r="CY734" s="29">
        <f t="shared" si="499"/>
        <v>0</v>
      </c>
      <c r="CZ734" s="29">
        <f t="shared" si="500"/>
        <v>0</v>
      </c>
      <c r="DA734" s="29">
        <f t="shared" si="501"/>
        <v>0</v>
      </c>
      <c r="DB734" s="29">
        <f t="shared" si="502"/>
        <v>0</v>
      </c>
      <c r="DC734" s="29">
        <f t="shared" si="503"/>
        <v>0</v>
      </c>
    </row>
    <row r="735" spans="11:107" s="2" customFormat="1">
      <c r="K735" s="17" t="s">
        <v>97</v>
      </c>
      <c r="L735" s="17" t="s">
        <v>765</v>
      </c>
      <c r="M735" s="17" t="s">
        <v>56</v>
      </c>
      <c r="N735" s="2" t="str">
        <f t="shared" si="466"/>
        <v>JD8G12A659AB</v>
      </c>
      <c r="O735" s="2" t="str">
        <f t="shared" si="465"/>
        <v>AB</v>
      </c>
      <c r="P735" s="2" t="str">
        <f t="shared" si="467"/>
        <v>JD8G-12A659-AB</v>
      </c>
      <c r="Q735" s="2" t="s">
        <v>3305</v>
      </c>
      <c r="R735" s="2" t="s">
        <v>3306</v>
      </c>
      <c r="S735" s="2" t="s">
        <v>2210</v>
      </c>
      <c r="T735" s="2" t="s">
        <v>1375</v>
      </c>
      <c r="U735" s="2">
        <v>1</v>
      </c>
      <c r="V735" s="2" t="s">
        <v>1375</v>
      </c>
      <c r="W735" s="2">
        <v>1</v>
      </c>
      <c r="X735" s="2">
        <v>1</v>
      </c>
      <c r="Y735" s="2">
        <v>1</v>
      </c>
      <c r="Z735" s="2">
        <v>1</v>
      </c>
      <c r="AA735" s="2">
        <v>1</v>
      </c>
      <c r="AB735" s="2">
        <v>1</v>
      </c>
      <c r="AC735" s="2">
        <v>1</v>
      </c>
      <c r="AD735" s="2">
        <v>1</v>
      </c>
      <c r="AE735" s="2">
        <v>1</v>
      </c>
      <c r="AF735" s="2">
        <v>1</v>
      </c>
      <c r="AL735" s="2">
        <f t="shared" si="471"/>
        <v>1</v>
      </c>
      <c r="AM735" s="2" t="str">
        <f t="shared" si="472"/>
        <v>JD8G</v>
      </c>
      <c r="AN735" s="2" t="str">
        <f t="shared" si="473"/>
        <v>12A659</v>
      </c>
      <c r="AO735" s="2" t="str">
        <f t="shared" si="504"/>
        <v>AB</v>
      </c>
      <c r="AP735" s="2" t="str">
        <f t="shared" si="475"/>
        <v>JD8G-12A659-AB</v>
      </c>
      <c r="AQ735" s="2" t="s">
        <v>1672</v>
      </c>
      <c r="AR735" s="2" t="s">
        <v>1673</v>
      </c>
      <c r="AS735" s="2" t="s">
        <v>2164</v>
      </c>
      <c r="AT735" s="2" t="s">
        <v>2165</v>
      </c>
      <c r="AU735" s="2" t="s">
        <v>3037</v>
      </c>
      <c r="AV735" s="2" t="s">
        <v>2967</v>
      </c>
      <c r="AW735" s="2" t="s">
        <v>2965</v>
      </c>
      <c r="AX735" s="2" t="s">
        <v>2968</v>
      </c>
      <c r="AY735" s="2" t="s">
        <v>2138</v>
      </c>
      <c r="AZ735" s="39" t="s">
        <v>1648</v>
      </c>
      <c r="BA735" s="2" t="s">
        <v>2115</v>
      </c>
      <c r="BB735" s="29">
        <v>-10.18</v>
      </c>
      <c r="BC735" s="29">
        <v>-0.2</v>
      </c>
      <c r="BD735" s="29">
        <v>-0.32</v>
      </c>
      <c r="BE735" s="29">
        <v>0</v>
      </c>
      <c r="BF735" s="29">
        <v>0</v>
      </c>
      <c r="BG735" s="29">
        <v>-10.7</v>
      </c>
      <c r="BH735" s="29">
        <f t="shared" si="469"/>
        <v>0</v>
      </c>
      <c r="BI735" s="29">
        <f t="shared" si="470"/>
        <v>0</v>
      </c>
      <c r="BJ735" s="29">
        <f t="shared" si="476"/>
        <v>-10.7</v>
      </c>
      <c r="BK735" s="29">
        <f>BJ735/INDEX('EX-Rate'!A:I,MATCH('TT BoM '!BL735,'EX-Rate'!B:B,0),COLUMN('EX-Rate'!E:E))</f>
        <v>-1.5450879865227201</v>
      </c>
      <c r="BL735" s="2" t="s">
        <v>2109</v>
      </c>
      <c r="BM735" s="2" t="str">
        <f t="shared" si="507"/>
        <v>LP</v>
      </c>
      <c r="BN735" s="2" t="s">
        <v>2507</v>
      </c>
      <c r="BO735" s="2" t="s">
        <v>2210</v>
      </c>
      <c r="BQ735" s="29">
        <v>-285000</v>
      </c>
      <c r="BR735" s="29">
        <v>-285000</v>
      </c>
      <c r="BS735" s="29"/>
      <c r="BT735" s="29">
        <v>0</v>
      </c>
      <c r="BU735" s="29">
        <v>0</v>
      </c>
      <c r="BV735" s="29">
        <v>0</v>
      </c>
      <c r="CC735" s="29">
        <f t="shared" si="478"/>
        <v>0</v>
      </c>
      <c r="CD735" s="29">
        <f t="shared" si="479"/>
        <v>-1.5450879865227201</v>
      </c>
      <c r="CE735" s="29">
        <f t="shared" si="480"/>
        <v>0</v>
      </c>
      <c r="CF735" s="29">
        <f t="shared" si="481"/>
        <v>-1.5450879865227201</v>
      </c>
      <c r="CG735" s="29">
        <f t="shared" si="482"/>
        <v>-1.5450879865227201</v>
      </c>
      <c r="CH735" s="29">
        <f t="shared" si="483"/>
        <v>-1.5450879865227201</v>
      </c>
      <c r="CI735" s="29">
        <f t="shared" si="484"/>
        <v>-1.5450879865227201</v>
      </c>
      <c r="CJ735" s="29">
        <f t="shared" si="485"/>
        <v>-1.5450879865227201</v>
      </c>
      <c r="CK735" s="29">
        <f t="shared" si="486"/>
        <v>-1.5450879865227201</v>
      </c>
      <c r="CL735" s="29">
        <f t="shared" si="487"/>
        <v>-1.5450879865227201</v>
      </c>
      <c r="CM735" s="29">
        <f t="shared" si="488"/>
        <v>-1.5450879865227201</v>
      </c>
      <c r="CN735" s="29">
        <f t="shared" si="489"/>
        <v>-1.5450879865227201</v>
      </c>
      <c r="CO735" s="29">
        <f t="shared" si="490"/>
        <v>-1.5450879865227201</v>
      </c>
      <c r="CQ735" s="29">
        <f t="shared" si="491"/>
        <v>0</v>
      </c>
      <c r="CR735" s="29">
        <f t="shared" si="492"/>
        <v>-10.7</v>
      </c>
      <c r="CS735" s="29">
        <f t="shared" si="493"/>
        <v>0</v>
      </c>
      <c r="CT735" s="29">
        <f t="shared" si="494"/>
        <v>-10.7</v>
      </c>
      <c r="CU735" s="29">
        <f t="shared" si="495"/>
        <v>-10.7</v>
      </c>
      <c r="CV735" s="29">
        <f t="shared" si="496"/>
        <v>-10.7</v>
      </c>
      <c r="CW735" s="29">
        <f t="shared" si="497"/>
        <v>-10.7</v>
      </c>
      <c r="CX735" s="29">
        <f t="shared" si="498"/>
        <v>-10.7</v>
      </c>
      <c r="CY735" s="29">
        <f t="shared" si="499"/>
        <v>-10.7</v>
      </c>
      <c r="CZ735" s="29">
        <f t="shared" si="500"/>
        <v>-10.7</v>
      </c>
      <c r="DA735" s="29">
        <f t="shared" si="501"/>
        <v>-10.7</v>
      </c>
      <c r="DB735" s="29">
        <f t="shared" si="502"/>
        <v>-10.7</v>
      </c>
      <c r="DC735" s="29">
        <f t="shared" si="503"/>
        <v>-10.7</v>
      </c>
    </row>
    <row r="736" spans="11:107" s="2" customFormat="1">
      <c r="K736" s="17" t="s">
        <v>97</v>
      </c>
      <c r="L736" s="17" t="s">
        <v>765</v>
      </c>
      <c r="M736" s="17" t="s">
        <v>63</v>
      </c>
      <c r="N736" s="2" t="str">
        <f t="shared" si="466"/>
        <v>JD8G12A659BA</v>
      </c>
      <c r="O736" s="2" t="str">
        <f t="shared" si="465"/>
        <v>BA</v>
      </c>
      <c r="P736" s="2" t="str">
        <f t="shared" si="467"/>
        <v>JD8G-12A659-BA</v>
      </c>
      <c r="Q736" s="2" t="s">
        <v>3305</v>
      </c>
      <c r="R736" s="2" t="s">
        <v>3306</v>
      </c>
      <c r="S736" s="2" t="s">
        <v>2210</v>
      </c>
      <c r="T736" s="2">
        <v>1</v>
      </c>
      <c r="U736" s="2" t="s">
        <v>1375</v>
      </c>
      <c r="V736" s="2">
        <v>1</v>
      </c>
      <c r="W736" s="2" t="s">
        <v>1375</v>
      </c>
      <c r="X736" s="2" t="s">
        <v>1375</v>
      </c>
      <c r="Y736" s="2" t="s">
        <v>1375</v>
      </c>
      <c r="Z736" s="2" t="s">
        <v>1375</v>
      </c>
      <c r="AA736" s="2" t="s">
        <v>1375</v>
      </c>
      <c r="AB736" s="2" t="s">
        <v>1375</v>
      </c>
      <c r="AC736" s="2" t="s">
        <v>1375</v>
      </c>
      <c r="AD736" s="2" t="s">
        <v>1375</v>
      </c>
      <c r="AE736" s="2" t="s">
        <v>1375</v>
      </c>
      <c r="AF736" s="2" t="s">
        <v>1375</v>
      </c>
      <c r="AL736" s="2">
        <f t="shared" si="471"/>
        <v>1</v>
      </c>
      <c r="AM736" s="2" t="str">
        <f t="shared" si="472"/>
        <v>JD8G</v>
      </c>
      <c r="AN736" s="2" t="str">
        <f t="shared" si="473"/>
        <v>12A659</v>
      </c>
      <c r="AO736" s="2" t="str">
        <f t="shared" si="504"/>
        <v>BA</v>
      </c>
      <c r="AP736" s="2" t="str">
        <f t="shared" si="475"/>
        <v>JD8G-12A659-BA</v>
      </c>
      <c r="AQ736" s="2" t="s">
        <v>1672</v>
      </c>
      <c r="AR736" s="2" t="s">
        <v>1673</v>
      </c>
      <c r="AS736" s="2" t="s">
        <v>2164</v>
      </c>
      <c r="AT736" s="2" t="s">
        <v>2165</v>
      </c>
      <c r="AU736" s="2" t="s">
        <v>3037</v>
      </c>
      <c r="AV736" s="2" t="s">
        <v>2964</v>
      </c>
      <c r="AW736" s="2" t="s">
        <v>2965</v>
      </c>
      <c r="AX736" s="2" t="s">
        <v>2968</v>
      </c>
      <c r="AY736" s="2" t="s">
        <v>2138</v>
      </c>
      <c r="AZ736" s="39" t="s">
        <v>1648</v>
      </c>
      <c r="BA736" s="2" t="s">
        <v>2115</v>
      </c>
      <c r="BB736" s="29">
        <v>-10.039999999999999</v>
      </c>
      <c r="BC736" s="29">
        <v>-0.2</v>
      </c>
      <c r="BD736" s="29">
        <v>-0.32</v>
      </c>
      <c r="BE736" s="29">
        <v>0</v>
      </c>
      <c r="BF736" s="29">
        <v>0</v>
      </c>
      <c r="BG736" s="29">
        <v>-10.559999999999999</v>
      </c>
      <c r="BH736" s="29">
        <f t="shared" si="469"/>
        <v>0</v>
      </c>
      <c r="BI736" s="29">
        <f t="shared" si="470"/>
        <v>0</v>
      </c>
      <c r="BJ736" s="29">
        <f t="shared" si="476"/>
        <v>-10.559999999999999</v>
      </c>
      <c r="BK736" s="29">
        <f>BJ736/INDEX('EX-Rate'!A:I,MATCH('TT BoM '!BL736,'EX-Rate'!B:B,0),COLUMN('EX-Rate'!E:E))</f>
        <v>-1.5248718820261611</v>
      </c>
      <c r="BL736" s="2" t="s">
        <v>2109</v>
      </c>
      <c r="BM736" s="2" t="str">
        <f t="shared" si="507"/>
        <v>LP</v>
      </c>
      <c r="BN736" s="2" t="s">
        <v>2507</v>
      </c>
      <c r="BO736" s="2" t="s">
        <v>2210</v>
      </c>
      <c r="BQ736" s="29">
        <v>-285000</v>
      </c>
      <c r="BR736" s="29">
        <v>-285000</v>
      </c>
      <c r="BS736" s="29"/>
      <c r="BT736" s="29">
        <v>0</v>
      </c>
      <c r="BU736" s="29">
        <v>0</v>
      </c>
      <c r="BV736" s="29">
        <v>0</v>
      </c>
      <c r="CC736" s="29">
        <f t="shared" si="478"/>
        <v>-1.5248718820261611</v>
      </c>
      <c r="CD736" s="29">
        <f t="shared" si="479"/>
        <v>0</v>
      </c>
      <c r="CE736" s="29">
        <f t="shared" si="480"/>
        <v>-1.5248718820261611</v>
      </c>
      <c r="CF736" s="29">
        <f t="shared" si="481"/>
        <v>0</v>
      </c>
      <c r="CG736" s="29">
        <f t="shared" si="482"/>
        <v>0</v>
      </c>
      <c r="CH736" s="29">
        <f t="shared" si="483"/>
        <v>0</v>
      </c>
      <c r="CI736" s="29">
        <f t="shared" si="484"/>
        <v>0</v>
      </c>
      <c r="CJ736" s="29">
        <f t="shared" si="485"/>
        <v>0</v>
      </c>
      <c r="CK736" s="29">
        <f t="shared" si="486"/>
        <v>0</v>
      </c>
      <c r="CL736" s="29">
        <f t="shared" si="487"/>
        <v>0</v>
      </c>
      <c r="CM736" s="29">
        <f t="shared" si="488"/>
        <v>0</v>
      </c>
      <c r="CN736" s="29">
        <f t="shared" si="489"/>
        <v>0</v>
      </c>
      <c r="CO736" s="29">
        <f t="shared" si="490"/>
        <v>0</v>
      </c>
      <c r="CQ736" s="29">
        <f t="shared" si="491"/>
        <v>-10.559999999999999</v>
      </c>
      <c r="CR736" s="29">
        <f t="shared" si="492"/>
        <v>0</v>
      </c>
      <c r="CS736" s="29">
        <f t="shared" si="493"/>
        <v>-10.559999999999999</v>
      </c>
      <c r="CT736" s="29">
        <f t="shared" si="494"/>
        <v>0</v>
      </c>
      <c r="CU736" s="29">
        <f t="shared" si="495"/>
        <v>0</v>
      </c>
      <c r="CV736" s="29">
        <f t="shared" si="496"/>
        <v>0</v>
      </c>
      <c r="CW736" s="29">
        <f t="shared" si="497"/>
        <v>0</v>
      </c>
      <c r="CX736" s="29">
        <f t="shared" si="498"/>
        <v>0</v>
      </c>
      <c r="CY736" s="29">
        <f t="shared" si="499"/>
        <v>0</v>
      </c>
      <c r="CZ736" s="29">
        <f t="shared" si="500"/>
        <v>0</v>
      </c>
      <c r="DA736" s="29">
        <f t="shared" si="501"/>
        <v>0</v>
      </c>
      <c r="DB736" s="29">
        <f t="shared" si="502"/>
        <v>0</v>
      </c>
      <c r="DC736" s="29">
        <f t="shared" si="503"/>
        <v>0</v>
      </c>
    </row>
    <row r="737" spans="11:107" s="2" customFormat="1">
      <c r="K737" s="17" t="s">
        <v>97</v>
      </c>
      <c r="L737" s="17" t="s">
        <v>766</v>
      </c>
      <c r="M737" s="17" t="s">
        <v>20</v>
      </c>
      <c r="N737" s="2" t="str">
        <f t="shared" si="466"/>
        <v>JD8G12B591AA</v>
      </c>
      <c r="O737" s="2" t="str">
        <f t="shared" si="465"/>
        <v>AA</v>
      </c>
      <c r="P737" s="2" t="str">
        <f t="shared" si="467"/>
        <v>JD8G-12B591-AA</v>
      </c>
      <c r="Q737" s="2" t="s">
        <v>3305</v>
      </c>
      <c r="R737" s="2" t="s">
        <v>3306</v>
      </c>
      <c r="S737" s="2" t="s">
        <v>2495</v>
      </c>
      <c r="T737" s="2" t="s">
        <v>1375</v>
      </c>
      <c r="U737" s="2" t="s">
        <v>1375</v>
      </c>
      <c r="V737" s="2" t="s">
        <v>1375</v>
      </c>
      <c r="W737" s="2" t="s">
        <v>1375</v>
      </c>
      <c r="X737" s="2" t="s">
        <v>1375</v>
      </c>
      <c r="Y737" s="2" t="s">
        <v>1375</v>
      </c>
      <c r="Z737" s="2" t="s">
        <v>1375</v>
      </c>
      <c r="AA737" s="2" t="s">
        <v>1375</v>
      </c>
      <c r="AB737" s="2">
        <v>1</v>
      </c>
      <c r="AC737" s="2">
        <v>1</v>
      </c>
      <c r="AD737" s="2">
        <v>1</v>
      </c>
      <c r="AE737" s="2">
        <v>1</v>
      </c>
      <c r="AF737" s="2">
        <v>1</v>
      </c>
      <c r="AL737" s="2">
        <f t="shared" si="471"/>
        <v>1</v>
      </c>
      <c r="AM737" s="2" t="str">
        <f t="shared" si="472"/>
        <v>JD8G</v>
      </c>
      <c r="AN737" s="2" t="str">
        <f t="shared" si="473"/>
        <v>12B591</v>
      </c>
      <c r="AO737" s="2" t="str">
        <f t="shared" si="504"/>
        <v>AA</v>
      </c>
      <c r="AP737" s="2" t="str">
        <f t="shared" si="475"/>
        <v>JD8G-12B591-AA</v>
      </c>
      <c r="AQ737" s="2" t="s">
        <v>1672</v>
      </c>
      <c r="AR737" s="2" t="s">
        <v>1673</v>
      </c>
      <c r="AS737" s="2">
        <v>0</v>
      </c>
      <c r="AT737" s="2" t="s">
        <v>2165</v>
      </c>
      <c r="AU737" s="2" t="s">
        <v>3041</v>
      </c>
      <c r="AV737" s="2" t="s">
        <v>2978</v>
      </c>
      <c r="AW737" s="2">
        <v>0</v>
      </c>
      <c r="AX737" s="2">
        <v>0</v>
      </c>
      <c r="AY737" s="2" t="s">
        <v>2108</v>
      </c>
      <c r="AZ737" s="39" t="s">
        <v>1648</v>
      </c>
      <c r="BA737" s="2" t="s">
        <v>2073</v>
      </c>
      <c r="BB737" s="29">
        <v>-70.959999999999994</v>
      </c>
      <c r="BC737" s="29">
        <v>-0.6</v>
      </c>
      <c r="BD737" s="29">
        <v>-1.4</v>
      </c>
      <c r="BE737" s="29">
        <v>0</v>
      </c>
      <c r="BF737" s="29">
        <v>0</v>
      </c>
      <c r="BG737" s="29">
        <v>-72.959999999999994</v>
      </c>
      <c r="BH737" s="29">
        <f t="shared" si="469"/>
        <v>0</v>
      </c>
      <c r="BI737" s="29">
        <f t="shared" si="470"/>
        <v>0</v>
      </c>
      <c r="BJ737" s="29">
        <f t="shared" si="476"/>
        <v>-72.959999999999994</v>
      </c>
      <c r="BK737" s="29">
        <f>BJ737/INDEX('EX-Rate'!A:I,MATCH('TT BoM '!BL737,'EX-Rate'!B:B,0),COLUMN('EX-Rate'!E:E))</f>
        <v>-10.535478457635294</v>
      </c>
      <c r="BL737" s="2" t="s">
        <v>2109</v>
      </c>
      <c r="BM737" s="2" t="str">
        <f t="shared" si="507"/>
        <v>LP</v>
      </c>
      <c r="BN737" s="2" t="s">
        <v>2908</v>
      </c>
      <c r="BO737" s="2" t="s">
        <v>2910</v>
      </c>
      <c r="BQ737" s="29">
        <v>0</v>
      </c>
      <c r="BR737" s="29">
        <v>0</v>
      </c>
      <c r="BS737" s="29"/>
      <c r="BT737" s="29">
        <v>0</v>
      </c>
      <c r="BU737" s="29">
        <v>0</v>
      </c>
      <c r="BV737" s="29">
        <v>0</v>
      </c>
      <c r="CC737" s="29">
        <f t="shared" si="478"/>
        <v>0</v>
      </c>
      <c r="CD737" s="29">
        <f t="shared" si="479"/>
        <v>0</v>
      </c>
      <c r="CE737" s="29">
        <f t="shared" si="480"/>
        <v>0</v>
      </c>
      <c r="CF737" s="29">
        <f t="shared" si="481"/>
        <v>0</v>
      </c>
      <c r="CG737" s="29">
        <f t="shared" si="482"/>
        <v>0</v>
      </c>
      <c r="CH737" s="29">
        <f t="shared" si="483"/>
        <v>0</v>
      </c>
      <c r="CI737" s="29">
        <f t="shared" si="484"/>
        <v>0</v>
      </c>
      <c r="CJ737" s="29">
        <f t="shared" si="485"/>
        <v>0</v>
      </c>
      <c r="CK737" s="29">
        <f t="shared" si="486"/>
        <v>-10.535478457635294</v>
      </c>
      <c r="CL737" s="29">
        <f t="shared" si="487"/>
        <v>-10.535478457635294</v>
      </c>
      <c r="CM737" s="29">
        <f t="shared" si="488"/>
        <v>-10.535478457635294</v>
      </c>
      <c r="CN737" s="29">
        <f t="shared" si="489"/>
        <v>-10.535478457635294</v>
      </c>
      <c r="CO737" s="29">
        <f t="shared" si="490"/>
        <v>-10.535478457635294</v>
      </c>
      <c r="CQ737" s="29">
        <f t="shared" si="491"/>
        <v>0</v>
      </c>
      <c r="CR737" s="29">
        <f t="shared" si="492"/>
        <v>0</v>
      </c>
      <c r="CS737" s="29">
        <f t="shared" si="493"/>
        <v>0</v>
      </c>
      <c r="CT737" s="29">
        <f t="shared" si="494"/>
        <v>0</v>
      </c>
      <c r="CU737" s="29">
        <f t="shared" si="495"/>
        <v>0</v>
      </c>
      <c r="CV737" s="29">
        <f t="shared" si="496"/>
        <v>0</v>
      </c>
      <c r="CW737" s="29">
        <f t="shared" si="497"/>
        <v>0</v>
      </c>
      <c r="CX737" s="29">
        <f t="shared" si="498"/>
        <v>0</v>
      </c>
      <c r="CY737" s="29">
        <f t="shared" si="499"/>
        <v>-72.959999999999994</v>
      </c>
      <c r="CZ737" s="29">
        <f t="shared" si="500"/>
        <v>-72.959999999999994</v>
      </c>
      <c r="DA737" s="29">
        <f t="shared" si="501"/>
        <v>-72.959999999999994</v>
      </c>
      <c r="DB737" s="29">
        <f t="shared" si="502"/>
        <v>-72.959999999999994</v>
      </c>
      <c r="DC737" s="29">
        <f t="shared" si="503"/>
        <v>-72.959999999999994</v>
      </c>
    </row>
    <row r="738" spans="11:107" s="2" customFormat="1">
      <c r="K738" s="17" t="s">
        <v>179</v>
      </c>
      <c r="L738" s="17" t="s">
        <v>767</v>
      </c>
      <c r="M738" s="17" t="s">
        <v>20</v>
      </c>
      <c r="N738" s="2" t="str">
        <f t="shared" si="466"/>
        <v>JD8T13A024AA</v>
      </c>
      <c r="O738" s="2" t="str">
        <f t="shared" ref="O738:O801" si="508">IF(AND(LEN(TRIM(M738))&gt;5,TRIM(K738)&lt;&gt;""),LEFT(TRIM(M738),2)&amp;"W",TRIM(M738))</f>
        <v>AA</v>
      </c>
      <c r="P738" s="2" t="str">
        <f t="shared" si="467"/>
        <v>JD8T-13A024-AA</v>
      </c>
      <c r="Q738" s="2" t="s">
        <v>3305</v>
      </c>
      <c r="R738" s="2" t="s">
        <v>3306</v>
      </c>
      <c r="S738" s="2" t="s">
        <v>2660</v>
      </c>
      <c r="T738" s="2" t="s">
        <v>1375</v>
      </c>
      <c r="U738" s="2" t="s">
        <v>1375</v>
      </c>
      <c r="V738" s="2">
        <v>1</v>
      </c>
      <c r="W738" s="2">
        <v>1</v>
      </c>
      <c r="X738" s="2" t="s">
        <v>1375</v>
      </c>
      <c r="Y738" s="2" t="s">
        <v>1375</v>
      </c>
      <c r="Z738" s="2" t="s">
        <v>1375</v>
      </c>
      <c r="AA738" s="2" t="s">
        <v>1375</v>
      </c>
      <c r="AB738" s="2" t="s">
        <v>1375</v>
      </c>
      <c r="AC738" s="2" t="s">
        <v>1375</v>
      </c>
      <c r="AD738" s="2">
        <v>1</v>
      </c>
      <c r="AE738" s="2">
        <v>1</v>
      </c>
      <c r="AF738" s="2" t="s">
        <v>1375</v>
      </c>
      <c r="AL738" s="2">
        <f t="shared" si="471"/>
        <v>1</v>
      </c>
      <c r="AM738" s="16" t="s">
        <v>1948</v>
      </c>
      <c r="AN738" s="59" t="s">
        <v>1949</v>
      </c>
      <c r="AO738" s="16" t="s">
        <v>1950</v>
      </c>
      <c r="AP738" s="2" t="str">
        <f t="shared" si="475"/>
        <v>JD8T-13A024 -AB</v>
      </c>
      <c r="AQ738" s="2" t="s">
        <v>1723</v>
      </c>
      <c r="AR738" s="2" t="s">
        <v>1754</v>
      </c>
      <c r="AS738" s="2">
        <v>0</v>
      </c>
      <c r="AT738" s="2" t="s">
        <v>2160</v>
      </c>
      <c r="AU738" s="2" t="s">
        <v>3042</v>
      </c>
      <c r="AV738" s="2" t="s">
        <v>2979</v>
      </c>
      <c r="AW738" s="2" t="s">
        <v>2980</v>
      </c>
      <c r="AX738" s="2">
        <v>0</v>
      </c>
      <c r="AY738" s="2" t="s">
        <v>2108</v>
      </c>
      <c r="AZ738" s="2" t="s">
        <v>1649</v>
      </c>
      <c r="BA738" s="2" t="s">
        <v>2073</v>
      </c>
      <c r="BB738" s="29">
        <v>-43.04</v>
      </c>
      <c r="BC738" s="29">
        <v>-0.3</v>
      </c>
      <c r="BD738" s="29">
        <v>0</v>
      </c>
      <c r="BE738" s="29">
        <v>-0.44</v>
      </c>
      <c r="BF738" s="29">
        <v>0</v>
      </c>
      <c r="BG738" s="29">
        <v>-43.779999999999994</v>
      </c>
      <c r="BH738" s="29">
        <f t="shared" si="469"/>
        <v>0</v>
      </c>
      <c r="BI738" s="29">
        <f t="shared" si="470"/>
        <v>0</v>
      </c>
      <c r="BJ738" s="29">
        <f t="shared" si="476"/>
        <v>-43.779999999999994</v>
      </c>
      <c r="BK738" s="29">
        <f>BJ738/INDEX('EX-Rate'!A:I,MATCH('TT BoM '!BL738,'EX-Rate'!B:B,0),COLUMN('EX-Rate'!E:E))</f>
        <v>-6.3218646775667926</v>
      </c>
      <c r="BL738" s="2" t="s">
        <v>2109</v>
      </c>
      <c r="BM738" s="2" t="str">
        <f t="shared" si="507"/>
        <v>LP</v>
      </c>
      <c r="BN738" s="2" t="s">
        <v>2811</v>
      </c>
      <c r="BO738" s="2" t="s">
        <v>2812</v>
      </c>
      <c r="BQ738" s="29">
        <v>0</v>
      </c>
      <c r="BR738" s="29">
        <v>0</v>
      </c>
      <c r="BS738" s="29"/>
      <c r="BT738" s="29">
        <v>0</v>
      </c>
      <c r="BU738" s="29">
        <v>0</v>
      </c>
      <c r="BV738" s="29">
        <v>0</v>
      </c>
      <c r="CC738" s="29">
        <f t="shared" si="478"/>
        <v>0</v>
      </c>
      <c r="CD738" s="29">
        <f t="shared" si="479"/>
        <v>0</v>
      </c>
      <c r="CE738" s="29">
        <f t="shared" si="480"/>
        <v>-6.3218646775667926</v>
      </c>
      <c r="CF738" s="29">
        <f t="shared" si="481"/>
        <v>-6.3218646775667926</v>
      </c>
      <c r="CG738" s="29">
        <f t="shared" si="482"/>
        <v>0</v>
      </c>
      <c r="CH738" s="29">
        <f t="shared" si="483"/>
        <v>0</v>
      </c>
      <c r="CI738" s="29">
        <f t="shared" si="484"/>
        <v>0</v>
      </c>
      <c r="CJ738" s="29">
        <f t="shared" si="485"/>
        <v>0</v>
      </c>
      <c r="CK738" s="29">
        <f t="shared" si="486"/>
        <v>0</v>
      </c>
      <c r="CL738" s="29">
        <f t="shared" si="487"/>
        <v>0</v>
      </c>
      <c r="CM738" s="29">
        <f t="shared" si="488"/>
        <v>-6.3218646775667926</v>
      </c>
      <c r="CN738" s="29">
        <f t="shared" si="489"/>
        <v>-6.3218646775667926</v>
      </c>
      <c r="CO738" s="29">
        <f t="shared" si="490"/>
        <v>0</v>
      </c>
      <c r="CQ738" s="29">
        <f t="shared" si="491"/>
        <v>0</v>
      </c>
      <c r="CR738" s="29">
        <f t="shared" si="492"/>
        <v>0</v>
      </c>
      <c r="CS738" s="29">
        <f t="shared" si="493"/>
        <v>-43.779999999999994</v>
      </c>
      <c r="CT738" s="29">
        <f t="shared" si="494"/>
        <v>-43.779999999999994</v>
      </c>
      <c r="CU738" s="29">
        <f t="shared" si="495"/>
        <v>0</v>
      </c>
      <c r="CV738" s="29">
        <f t="shared" si="496"/>
        <v>0</v>
      </c>
      <c r="CW738" s="29">
        <f t="shared" si="497"/>
        <v>0</v>
      </c>
      <c r="CX738" s="29">
        <f t="shared" si="498"/>
        <v>0</v>
      </c>
      <c r="CY738" s="29">
        <f t="shared" si="499"/>
        <v>0</v>
      </c>
      <c r="CZ738" s="29">
        <f t="shared" si="500"/>
        <v>0</v>
      </c>
      <c r="DA738" s="29">
        <f t="shared" si="501"/>
        <v>-43.779999999999994</v>
      </c>
      <c r="DB738" s="29">
        <f t="shared" si="502"/>
        <v>-43.779999999999994</v>
      </c>
      <c r="DC738" s="29">
        <f t="shared" si="503"/>
        <v>0</v>
      </c>
    </row>
    <row r="739" spans="11:107" s="2" customFormat="1">
      <c r="K739" s="17" t="s">
        <v>179</v>
      </c>
      <c r="L739" s="17" t="s">
        <v>767</v>
      </c>
      <c r="M739" s="17" t="s">
        <v>63</v>
      </c>
      <c r="N739" s="2" t="str">
        <f t="shared" si="466"/>
        <v>JD8T13A024BA</v>
      </c>
      <c r="O739" s="2" t="str">
        <f t="shared" si="508"/>
        <v>BA</v>
      </c>
      <c r="P739" s="2" t="str">
        <f t="shared" si="467"/>
        <v>JD8T-13A024-BA</v>
      </c>
      <c r="Q739" s="2" t="s">
        <v>3305</v>
      </c>
      <c r="R739" s="2" t="s">
        <v>3306</v>
      </c>
      <c r="S739" s="2" t="s">
        <v>2660</v>
      </c>
      <c r="T739" s="2" t="s">
        <v>1375</v>
      </c>
      <c r="U739" s="2" t="s">
        <v>1375</v>
      </c>
      <c r="V739" s="2" t="s">
        <v>1375</v>
      </c>
      <c r="W739" s="2" t="s">
        <v>1375</v>
      </c>
      <c r="X739" s="2">
        <v>1</v>
      </c>
      <c r="Y739" s="2">
        <v>1</v>
      </c>
      <c r="Z739" s="2">
        <v>1</v>
      </c>
      <c r="AA739" s="2">
        <v>1</v>
      </c>
      <c r="AB739" s="2" t="s">
        <v>1375</v>
      </c>
      <c r="AC739" s="2" t="s">
        <v>1375</v>
      </c>
      <c r="AD739" s="2" t="s">
        <v>1375</v>
      </c>
      <c r="AE739" s="2" t="s">
        <v>1375</v>
      </c>
      <c r="AF739" s="2">
        <v>1</v>
      </c>
      <c r="AL739" s="2">
        <f t="shared" si="471"/>
        <v>1</v>
      </c>
      <c r="AM739" s="16" t="s">
        <v>1951</v>
      </c>
      <c r="AN739" s="59" t="s">
        <v>1952</v>
      </c>
      <c r="AO739" s="16" t="s">
        <v>1770</v>
      </c>
      <c r="AP739" s="2" t="str">
        <f t="shared" si="475"/>
        <v>JD8T-13A024 -BB</v>
      </c>
      <c r="AQ739" s="2" t="s">
        <v>1723</v>
      </c>
      <c r="AR739" s="2" t="s">
        <v>1754</v>
      </c>
      <c r="AS739" s="2">
        <v>0</v>
      </c>
      <c r="AT739" s="2" t="s">
        <v>2160</v>
      </c>
      <c r="AU739" s="2" t="s">
        <v>3042</v>
      </c>
      <c r="AV739" s="2" t="s">
        <v>2979</v>
      </c>
      <c r="AW739" s="2" t="s">
        <v>2980</v>
      </c>
      <c r="AX739" s="2">
        <v>0</v>
      </c>
      <c r="AY739" s="2" t="s">
        <v>2108</v>
      </c>
      <c r="AZ739" s="2" t="s">
        <v>1649</v>
      </c>
      <c r="BA739" s="2" t="s">
        <v>2073</v>
      </c>
      <c r="BB739" s="29">
        <v>-43.04</v>
      </c>
      <c r="BC739" s="29">
        <v>-0.3</v>
      </c>
      <c r="BD739" s="29">
        <v>0</v>
      </c>
      <c r="BE739" s="29">
        <v>-0.44</v>
      </c>
      <c r="BF739" s="29">
        <v>0</v>
      </c>
      <c r="BG739" s="29">
        <v>-43.779999999999994</v>
      </c>
      <c r="BH739" s="29">
        <f t="shared" si="469"/>
        <v>0</v>
      </c>
      <c r="BI739" s="29">
        <f t="shared" si="470"/>
        <v>0</v>
      </c>
      <c r="BJ739" s="29">
        <f t="shared" si="476"/>
        <v>-43.779999999999994</v>
      </c>
      <c r="BK739" s="29">
        <f>BJ739/INDEX('EX-Rate'!A:I,MATCH('TT BoM '!BL739,'EX-Rate'!B:B,0),COLUMN('EX-Rate'!E:E))</f>
        <v>-6.3218646775667926</v>
      </c>
      <c r="BL739" s="2" t="s">
        <v>2109</v>
      </c>
      <c r="BM739" s="2" t="str">
        <f t="shared" si="507"/>
        <v>LP</v>
      </c>
      <c r="BN739" s="2" t="s">
        <v>2811</v>
      </c>
      <c r="BO739" s="2" t="s">
        <v>2812</v>
      </c>
      <c r="BQ739" s="29">
        <v>0</v>
      </c>
      <c r="BR739" s="29">
        <v>0</v>
      </c>
      <c r="BS739" s="29"/>
      <c r="BT739" s="29">
        <v>0</v>
      </c>
      <c r="BU739" s="29">
        <v>0</v>
      </c>
      <c r="BV739" s="29">
        <v>0</v>
      </c>
      <c r="CC739" s="29">
        <f t="shared" si="478"/>
        <v>0</v>
      </c>
      <c r="CD739" s="29">
        <f t="shared" si="479"/>
        <v>0</v>
      </c>
      <c r="CE739" s="29">
        <f t="shared" si="480"/>
        <v>0</v>
      </c>
      <c r="CF739" s="29">
        <f t="shared" si="481"/>
        <v>0</v>
      </c>
      <c r="CG739" s="29">
        <f t="shared" si="482"/>
        <v>-6.3218646775667926</v>
      </c>
      <c r="CH739" s="29">
        <f t="shared" si="483"/>
        <v>-6.3218646775667926</v>
      </c>
      <c r="CI739" s="29">
        <f t="shared" si="484"/>
        <v>-6.3218646775667926</v>
      </c>
      <c r="CJ739" s="29">
        <f t="shared" si="485"/>
        <v>-6.3218646775667926</v>
      </c>
      <c r="CK739" s="29">
        <f t="shared" si="486"/>
        <v>0</v>
      </c>
      <c r="CL739" s="29">
        <f t="shared" si="487"/>
        <v>0</v>
      </c>
      <c r="CM739" s="29">
        <f t="shared" si="488"/>
        <v>0</v>
      </c>
      <c r="CN739" s="29">
        <f t="shared" si="489"/>
        <v>0</v>
      </c>
      <c r="CO739" s="29">
        <f t="shared" si="490"/>
        <v>-6.3218646775667926</v>
      </c>
      <c r="CQ739" s="29">
        <f t="shared" si="491"/>
        <v>0</v>
      </c>
      <c r="CR739" s="29">
        <f t="shared" si="492"/>
        <v>0</v>
      </c>
      <c r="CS739" s="29">
        <f t="shared" si="493"/>
        <v>0</v>
      </c>
      <c r="CT739" s="29">
        <f t="shared" si="494"/>
        <v>0</v>
      </c>
      <c r="CU739" s="29">
        <f t="shared" si="495"/>
        <v>-43.779999999999994</v>
      </c>
      <c r="CV739" s="29">
        <f t="shared" si="496"/>
        <v>-43.779999999999994</v>
      </c>
      <c r="CW739" s="29">
        <f t="shared" si="497"/>
        <v>-43.779999999999994</v>
      </c>
      <c r="CX739" s="29">
        <f t="shared" si="498"/>
        <v>-43.779999999999994</v>
      </c>
      <c r="CY739" s="29">
        <f t="shared" si="499"/>
        <v>0</v>
      </c>
      <c r="CZ739" s="29">
        <f t="shared" si="500"/>
        <v>0</v>
      </c>
      <c r="DA739" s="29">
        <f t="shared" si="501"/>
        <v>0</v>
      </c>
      <c r="DB739" s="29">
        <f t="shared" si="502"/>
        <v>0</v>
      </c>
      <c r="DC739" s="29">
        <f t="shared" si="503"/>
        <v>-43.779999999999994</v>
      </c>
    </row>
    <row r="740" spans="11:107" s="2" customFormat="1">
      <c r="K740" s="17" t="s">
        <v>179</v>
      </c>
      <c r="L740" s="17" t="s">
        <v>767</v>
      </c>
      <c r="M740" s="17" t="s">
        <v>64</v>
      </c>
      <c r="N740" s="2" t="str">
        <f t="shared" si="466"/>
        <v>JD8T13A024CA</v>
      </c>
      <c r="O740" s="2" t="str">
        <f t="shared" si="508"/>
        <v>CA</v>
      </c>
      <c r="P740" s="2" t="str">
        <f t="shared" si="467"/>
        <v>JD8T-13A024-CA</v>
      </c>
      <c r="Q740" s="2" t="s">
        <v>3305</v>
      </c>
      <c r="R740" s="2" t="s">
        <v>3306</v>
      </c>
      <c r="S740" s="2" t="s">
        <v>2660</v>
      </c>
      <c r="T740" s="2">
        <v>1</v>
      </c>
      <c r="U740" s="2">
        <v>1</v>
      </c>
      <c r="V740" s="2" t="s">
        <v>1375</v>
      </c>
      <c r="W740" s="2" t="s">
        <v>1375</v>
      </c>
      <c r="X740" s="2" t="s">
        <v>1375</v>
      </c>
      <c r="Y740" s="2" t="s">
        <v>1375</v>
      </c>
      <c r="Z740" s="2" t="s">
        <v>1375</v>
      </c>
      <c r="AA740" s="2" t="s">
        <v>1375</v>
      </c>
      <c r="AB740" s="2">
        <v>1</v>
      </c>
      <c r="AC740" s="2">
        <v>1</v>
      </c>
      <c r="AD740" s="2" t="s">
        <v>1375</v>
      </c>
      <c r="AE740" s="2" t="s">
        <v>1375</v>
      </c>
      <c r="AF740" s="2" t="s">
        <v>1375</v>
      </c>
      <c r="AL740" s="2">
        <f t="shared" si="471"/>
        <v>1</v>
      </c>
      <c r="AM740" s="16" t="s">
        <v>1953</v>
      </c>
      <c r="AN740" s="59" t="s">
        <v>1954</v>
      </c>
      <c r="AO740" s="16" t="s">
        <v>1728</v>
      </c>
      <c r="AP740" s="2" t="str">
        <f t="shared" si="475"/>
        <v>JD8T-13A024 -CB</v>
      </c>
      <c r="AQ740" s="2" t="s">
        <v>1723</v>
      </c>
      <c r="AR740" s="2" t="s">
        <v>1754</v>
      </c>
      <c r="AS740" s="2">
        <v>0</v>
      </c>
      <c r="AT740" s="2" t="s">
        <v>2160</v>
      </c>
      <c r="AU740" s="2" t="s">
        <v>3042</v>
      </c>
      <c r="AV740" s="2" t="s">
        <v>2979</v>
      </c>
      <c r="AW740" s="2" t="s">
        <v>2980</v>
      </c>
      <c r="AX740" s="2">
        <v>0</v>
      </c>
      <c r="AY740" s="2" t="s">
        <v>2108</v>
      </c>
      <c r="AZ740" s="2" t="s">
        <v>1649</v>
      </c>
      <c r="BA740" s="2" t="s">
        <v>2073</v>
      </c>
      <c r="BB740" s="29">
        <v>-41.99</v>
      </c>
      <c r="BC740" s="29">
        <v>-0.3</v>
      </c>
      <c r="BD740" s="29">
        <v>0</v>
      </c>
      <c r="BE740" s="29">
        <v>-0.44</v>
      </c>
      <c r="BF740" s="29">
        <v>0</v>
      </c>
      <c r="BG740" s="29">
        <v>-42.73</v>
      </c>
      <c r="BH740" s="29">
        <f t="shared" si="469"/>
        <v>0</v>
      </c>
      <c r="BI740" s="29">
        <f t="shared" si="470"/>
        <v>0</v>
      </c>
      <c r="BJ740" s="29">
        <f t="shared" si="476"/>
        <v>-42.73</v>
      </c>
      <c r="BK740" s="29">
        <f>BJ740/INDEX('EX-Rate'!A:I,MATCH('TT BoM '!BL740,'EX-Rate'!B:B,0),COLUMN('EX-Rate'!E:E))</f>
        <v>-6.170243893842601</v>
      </c>
      <c r="BL740" s="2" t="s">
        <v>2109</v>
      </c>
      <c r="BM740" s="2" t="str">
        <f t="shared" si="507"/>
        <v>LP</v>
      </c>
      <c r="BN740" s="2" t="s">
        <v>2811</v>
      </c>
      <c r="BO740" s="2" t="s">
        <v>2812</v>
      </c>
      <c r="BQ740" s="29">
        <v>0</v>
      </c>
      <c r="BR740" s="29">
        <v>0</v>
      </c>
      <c r="BS740" s="29"/>
      <c r="BT740" s="29">
        <v>0</v>
      </c>
      <c r="BU740" s="29">
        <v>0</v>
      </c>
      <c r="BV740" s="29">
        <v>0</v>
      </c>
      <c r="CC740" s="29">
        <f t="shared" si="478"/>
        <v>-6.170243893842601</v>
      </c>
      <c r="CD740" s="29">
        <f t="shared" si="479"/>
        <v>-6.170243893842601</v>
      </c>
      <c r="CE740" s="29">
        <f t="shared" si="480"/>
        <v>0</v>
      </c>
      <c r="CF740" s="29">
        <f t="shared" si="481"/>
        <v>0</v>
      </c>
      <c r="CG740" s="29">
        <f t="shared" si="482"/>
        <v>0</v>
      </c>
      <c r="CH740" s="29">
        <f t="shared" si="483"/>
        <v>0</v>
      </c>
      <c r="CI740" s="29">
        <f t="shared" si="484"/>
        <v>0</v>
      </c>
      <c r="CJ740" s="29">
        <f t="shared" si="485"/>
        <v>0</v>
      </c>
      <c r="CK740" s="29">
        <f t="shared" si="486"/>
        <v>-6.170243893842601</v>
      </c>
      <c r="CL740" s="29">
        <f t="shared" si="487"/>
        <v>-6.170243893842601</v>
      </c>
      <c r="CM740" s="29">
        <f t="shared" si="488"/>
        <v>0</v>
      </c>
      <c r="CN740" s="29">
        <f t="shared" si="489"/>
        <v>0</v>
      </c>
      <c r="CO740" s="29">
        <f t="shared" si="490"/>
        <v>0</v>
      </c>
      <c r="CQ740" s="29">
        <f t="shared" si="491"/>
        <v>-42.73</v>
      </c>
      <c r="CR740" s="29">
        <f t="shared" si="492"/>
        <v>-42.73</v>
      </c>
      <c r="CS740" s="29">
        <f t="shared" si="493"/>
        <v>0</v>
      </c>
      <c r="CT740" s="29">
        <f t="shared" si="494"/>
        <v>0</v>
      </c>
      <c r="CU740" s="29">
        <f t="shared" si="495"/>
        <v>0</v>
      </c>
      <c r="CV740" s="29">
        <f t="shared" si="496"/>
        <v>0</v>
      </c>
      <c r="CW740" s="29">
        <f t="shared" si="497"/>
        <v>0</v>
      </c>
      <c r="CX740" s="29">
        <f t="shared" si="498"/>
        <v>0</v>
      </c>
      <c r="CY740" s="29">
        <f t="shared" si="499"/>
        <v>-42.73</v>
      </c>
      <c r="CZ740" s="29">
        <f t="shared" si="500"/>
        <v>-42.73</v>
      </c>
      <c r="DA740" s="29">
        <f t="shared" si="501"/>
        <v>0</v>
      </c>
      <c r="DB740" s="29">
        <f t="shared" si="502"/>
        <v>0</v>
      </c>
      <c r="DC740" s="29">
        <f t="shared" si="503"/>
        <v>0</v>
      </c>
    </row>
    <row r="741" spans="11:107" s="2" customFormat="1">
      <c r="K741" s="17" t="s">
        <v>77</v>
      </c>
      <c r="L741" s="17" t="s">
        <v>768</v>
      </c>
      <c r="M741" s="17" t="s">
        <v>171</v>
      </c>
      <c r="N741" s="2" t="str">
        <f t="shared" si="466"/>
        <v>JD8B13A602AF</v>
      </c>
      <c r="O741" s="2" t="str">
        <f t="shared" si="508"/>
        <v>AF</v>
      </c>
      <c r="P741" s="2" t="str">
        <f t="shared" si="467"/>
        <v>JD8B-13A602-AF</v>
      </c>
      <c r="Q741" s="2" t="s">
        <v>3305</v>
      </c>
      <c r="R741" s="2" t="s">
        <v>3306</v>
      </c>
      <c r="S741" s="2" t="s">
        <v>2301</v>
      </c>
      <c r="T741" s="2">
        <v>1</v>
      </c>
      <c r="U741" s="2">
        <v>1</v>
      </c>
      <c r="V741" s="2">
        <v>1</v>
      </c>
      <c r="W741" s="2">
        <v>1</v>
      </c>
      <c r="X741" s="2">
        <v>1</v>
      </c>
      <c r="Y741" s="2">
        <v>1</v>
      </c>
      <c r="Z741" s="2">
        <v>1</v>
      </c>
      <c r="AA741" s="2">
        <v>1</v>
      </c>
      <c r="AB741" s="2">
        <v>1</v>
      </c>
      <c r="AC741" s="2">
        <v>1</v>
      </c>
      <c r="AD741" s="2">
        <v>1</v>
      </c>
      <c r="AE741" s="2">
        <v>1</v>
      </c>
      <c r="AF741" s="2">
        <v>1</v>
      </c>
      <c r="AL741" s="2">
        <f t="shared" si="471"/>
        <v>1</v>
      </c>
      <c r="AM741" s="2" t="str">
        <f t="shared" si="472"/>
        <v>JD8B</v>
      </c>
      <c r="AN741" s="2" t="str">
        <f t="shared" si="473"/>
        <v>13A602</v>
      </c>
      <c r="AO741" s="2" t="s">
        <v>1445</v>
      </c>
      <c r="AP741" s="2" t="str">
        <f t="shared" si="475"/>
        <v>JD8B-13A602-AE</v>
      </c>
      <c r="AQ741" s="2" t="s">
        <v>1674</v>
      </c>
      <c r="AR741" s="2" t="s">
        <v>1675</v>
      </c>
      <c r="AS741" s="2" t="s">
        <v>2164</v>
      </c>
      <c r="AT741" s="2" t="s">
        <v>2165</v>
      </c>
      <c r="AU741" s="2" t="s">
        <v>2296</v>
      </c>
      <c r="AV741" s="2" t="s">
        <v>2297</v>
      </c>
      <c r="AW741" s="2" t="s">
        <v>2298</v>
      </c>
      <c r="AX741" s="2" t="s">
        <v>2981</v>
      </c>
      <c r="AY741" s="2" t="s">
        <v>2108</v>
      </c>
      <c r="AZ741" s="2" t="s">
        <v>2124</v>
      </c>
      <c r="BA741" s="2" t="s">
        <v>2073</v>
      </c>
      <c r="BB741" s="29">
        <v>-83.67</v>
      </c>
      <c r="BC741" s="29">
        <v>-1.04</v>
      </c>
      <c r="BD741" s="29">
        <v>-1.32</v>
      </c>
      <c r="BE741" s="29">
        <v>0</v>
      </c>
      <c r="BF741" s="29">
        <v>-1.8</v>
      </c>
      <c r="BG741" s="29">
        <v>-87.83</v>
      </c>
      <c r="BH741" s="29">
        <f t="shared" si="469"/>
        <v>0</v>
      </c>
      <c r="BI741" s="29">
        <f t="shared" si="470"/>
        <v>0</v>
      </c>
      <c r="BJ741" s="29">
        <f t="shared" si="476"/>
        <v>-87.83</v>
      </c>
      <c r="BK741" s="29">
        <f>BJ741/INDEX('EX-Rate'!A:I,MATCH('TT BoM '!BL741,'EX-Rate'!B:B,0),COLUMN('EX-Rate'!E:E))</f>
        <v>-12.682717556662665</v>
      </c>
      <c r="BL741" s="2" t="s">
        <v>2109</v>
      </c>
      <c r="BM741" s="2" t="str">
        <f t="shared" si="507"/>
        <v>LP</v>
      </c>
      <c r="BN741" s="2" t="s">
        <v>2300</v>
      </c>
      <c r="BO741" s="2" t="s">
        <v>2301</v>
      </c>
      <c r="BQ741" s="29">
        <v>-5502140</v>
      </c>
      <c r="BR741" s="29">
        <v>-5502140</v>
      </c>
      <c r="BS741" s="29"/>
      <c r="BT741" s="29">
        <v>-2066772</v>
      </c>
      <c r="BU741" s="29">
        <v>1149798</v>
      </c>
      <c r="BV741" s="29">
        <v>0</v>
      </c>
      <c r="CC741" s="29">
        <f t="shared" si="478"/>
        <v>-12.682717556662665</v>
      </c>
      <c r="CD741" s="29">
        <f t="shared" si="479"/>
        <v>-12.682717556662665</v>
      </c>
      <c r="CE741" s="29">
        <f t="shared" si="480"/>
        <v>-12.682717556662665</v>
      </c>
      <c r="CF741" s="29">
        <f t="shared" si="481"/>
        <v>-12.682717556662665</v>
      </c>
      <c r="CG741" s="29">
        <f t="shared" si="482"/>
        <v>-12.682717556662665</v>
      </c>
      <c r="CH741" s="29">
        <f t="shared" si="483"/>
        <v>-12.682717556662665</v>
      </c>
      <c r="CI741" s="29">
        <f t="shared" si="484"/>
        <v>-12.682717556662665</v>
      </c>
      <c r="CJ741" s="29">
        <f t="shared" si="485"/>
        <v>-12.682717556662665</v>
      </c>
      <c r="CK741" s="29">
        <f t="shared" si="486"/>
        <v>-12.682717556662665</v>
      </c>
      <c r="CL741" s="29">
        <f t="shared" si="487"/>
        <v>-12.682717556662665</v>
      </c>
      <c r="CM741" s="29">
        <f t="shared" si="488"/>
        <v>-12.682717556662665</v>
      </c>
      <c r="CN741" s="29">
        <f t="shared" si="489"/>
        <v>-12.682717556662665</v>
      </c>
      <c r="CO741" s="29">
        <f t="shared" si="490"/>
        <v>-12.682717556662665</v>
      </c>
      <c r="CQ741" s="29">
        <f t="shared" si="491"/>
        <v>-87.83</v>
      </c>
      <c r="CR741" s="29">
        <f t="shared" si="492"/>
        <v>-87.83</v>
      </c>
      <c r="CS741" s="29">
        <f t="shared" si="493"/>
        <v>-87.83</v>
      </c>
      <c r="CT741" s="29">
        <f t="shared" si="494"/>
        <v>-87.83</v>
      </c>
      <c r="CU741" s="29">
        <f t="shared" si="495"/>
        <v>-87.83</v>
      </c>
      <c r="CV741" s="29">
        <f t="shared" si="496"/>
        <v>-87.83</v>
      </c>
      <c r="CW741" s="29">
        <f t="shared" si="497"/>
        <v>-87.83</v>
      </c>
      <c r="CX741" s="29">
        <f t="shared" si="498"/>
        <v>-87.83</v>
      </c>
      <c r="CY741" s="29">
        <f t="shared" si="499"/>
        <v>-87.83</v>
      </c>
      <c r="CZ741" s="29">
        <f t="shared" si="500"/>
        <v>-87.83</v>
      </c>
      <c r="DA741" s="29">
        <f t="shared" si="501"/>
        <v>-87.83</v>
      </c>
      <c r="DB741" s="29">
        <f t="shared" si="502"/>
        <v>-87.83</v>
      </c>
      <c r="DC741" s="29">
        <f t="shared" si="503"/>
        <v>-87.83</v>
      </c>
    </row>
    <row r="742" spans="11:107" s="2" customFormat="1">
      <c r="K742" s="17" t="s">
        <v>77</v>
      </c>
      <c r="L742" s="17" t="s">
        <v>769</v>
      </c>
      <c r="M742" s="17" t="s">
        <v>171</v>
      </c>
      <c r="N742" s="2" t="str">
        <f t="shared" si="466"/>
        <v>JD8B13A603AF</v>
      </c>
      <c r="O742" s="2" t="str">
        <f t="shared" si="508"/>
        <v>AF</v>
      </c>
      <c r="P742" s="2" t="str">
        <f t="shared" si="467"/>
        <v>JD8B-13A603-AF</v>
      </c>
      <c r="Q742" s="2" t="s">
        <v>3305</v>
      </c>
      <c r="R742" s="2" t="s">
        <v>3306</v>
      </c>
      <c r="S742" s="2" t="s">
        <v>2301</v>
      </c>
      <c r="T742" s="2">
        <v>1</v>
      </c>
      <c r="U742" s="2">
        <v>1</v>
      </c>
      <c r="V742" s="2">
        <v>1</v>
      </c>
      <c r="W742" s="2">
        <v>1</v>
      </c>
      <c r="X742" s="2">
        <v>1</v>
      </c>
      <c r="Y742" s="2">
        <v>1</v>
      </c>
      <c r="Z742" s="2">
        <v>1</v>
      </c>
      <c r="AA742" s="2">
        <v>1</v>
      </c>
      <c r="AB742" s="2">
        <v>1</v>
      </c>
      <c r="AC742" s="2">
        <v>1</v>
      </c>
      <c r="AD742" s="2">
        <v>1</v>
      </c>
      <c r="AE742" s="2">
        <v>1</v>
      </c>
      <c r="AF742" s="2">
        <v>1</v>
      </c>
      <c r="AL742" s="2">
        <f t="shared" si="471"/>
        <v>1</v>
      </c>
      <c r="AM742" s="2" t="str">
        <f t="shared" si="472"/>
        <v>JD8B</v>
      </c>
      <c r="AN742" s="2" t="str">
        <f t="shared" si="473"/>
        <v>13A603</v>
      </c>
      <c r="AO742" s="2" t="s">
        <v>1445</v>
      </c>
      <c r="AP742" s="2" t="str">
        <f t="shared" si="475"/>
        <v>JD8B-13A603-AE</v>
      </c>
      <c r="AQ742" s="2" t="s">
        <v>1674</v>
      </c>
      <c r="AR742" s="2" t="s">
        <v>1675</v>
      </c>
      <c r="AS742" s="2" t="s">
        <v>2164</v>
      </c>
      <c r="AT742" s="2" t="s">
        <v>2165</v>
      </c>
      <c r="AU742" s="2" t="s">
        <v>2296</v>
      </c>
      <c r="AV742" s="2" t="s">
        <v>2297</v>
      </c>
      <c r="AW742" s="2" t="s">
        <v>2298</v>
      </c>
      <c r="AX742" s="2" t="s">
        <v>2982</v>
      </c>
      <c r="AY742" s="2" t="s">
        <v>2108</v>
      </c>
      <c r="AZ742" s="2" t="s">
        <v>2124</v>
      </c>
      <c r="BA742" s="2" t="s">
        <v>2073</v>
      </c>
      <c r="BB742" s="29">
        <v>-83.67</v>
      </c>
      <c r="BC742" s="29">
        <v>-1.04</v>
      </c>
      <c r="BD742" s="29">
        <v>-1.32</v>
      </c>
      <c r="BE742" s="29">
        <v>0</v>
      </c>
      <c r="BF742" s="29">
        <v>-1.8</v>
      </c>
      <c r="BG742" s="29">
        <v>-87.83</v>
      </c>
      <c r="BH742" s="29">
        <f t="shared" si="469"/>
        <v>0</v>
      </c>
      <c r="BI742" s="29">
        <f t="shared" si="470"/>
        <v>0</v>
      </c>
      <c r="BJ742" s="29">
        <f t="shared" si="476"/>
        <v>-87.83</v>
      </c>
      <c r="BK742" s="29">
        <f>BJ742/INDEX('EX-Rate'!A:I,MATCH('TT BoM '!BL742,'EX-Rate'!B:B,0),COLUMN('EX-Rate'!E:E))</f>
        <v>-12.682717556662665</v>
      </c>
      <c r="BL742" s="2" t="s">
        <v>2109</v>
      </c>
      <c r="BM742" s="2" t="str">
        <f t="shared" si="507"/>
        <v>LP</v>
      </c>
      <c r="BN742" s="2" t="s">
        <v>2300</v>
      </c>
      <c r="BO742" s="2" t="s">
        <v>2301</v>
      </c>
      <c r="BQ742" s="29">
        <v>0</v>
      </c>
      <c r="BR742" s="29">
        <v>0</v>
      </c>
      <c r="BS742" s="29"/>
      <c r="BT742" s="29" t="s">
        <v>2135</v>
      </c>
      <c r="BU742" s="29">
        <v>0</v>
      </c>
      <c r="BV742" s="29">
        <v>0</v>
      </c>
      <c r="CC742" s="29">
        <f t="shared" si="478"/>
        <v>-12.682717556662665</v>
      </c>
      <c r="CD742" s="29">
        <f t="shared" si="479"/>
        <v>-12.682717556662665</v>
      </c>
      <c r="CE742" s="29">
        <f t="shared" si="480"/>
        <v>-12.682717556662665</v>
      </c>
      <c r="CF742" s="29">
        <f t="shared" si="481"/>
        <v>-12.682717556662665</v>
      </c>
      <c r="CG742" s="29">
        <f t="shared" si="482"/>
        <v>-12.682717556662665</v>
      </c>
      <c r="CH742" s="29">
        <f t="shared" si="483"/>
        <v>-12.682717556662665</v>
      </c>
      <c r="CI742" s="29">
        <f t="shared" si="484"/>
        <v>-12.682717556662665</v>
      </c>
      <c r="CJ742" s="29">
        <f t="shared" si="485"/>
        <v>-12.682717556662665</v>
      </c>
      <c r="CK742" s="29">
        <f t="shared" si="486"/>
        <v>-12.682717556662665</v>
      </c>
      <c r="CL742" s="29">
        <f t="shared" si="487"/>
        <v>-12.682717556662665</v>
      </c>
      <c r="CM742" s="29">
        <f t="shared" si="488"/>
        <v>-12.682717556662665</v>
      </c>
      <c r="CN742" s="29">
        <f t="shared" si="489"/>
        <v>-12.682717556662665</v>
      </c>
      <c r="CO742" s="29">
        <f t="shared" si="490"/>
        <v>-12.682717556662665</v>
      </c>
      <c r="CQ742" s="29">
        <f t="shared" si="491"/>
        <v>-87.83</v>
      </c>
      <c r="CR742" s="29">
        <f t="shared" si="492"/>
        <v>-87.83</v>
      </c>
      <c r="CS742" s="29">
        <f t="shared" si="493"/>
        <v>-87.83</v>
      </c>
      <c r="CT742" s="29">
        <f t="shared" si="494"/>
        <v>-87.83</v>
      </c>
      <c r="CU742" s="29">
        <f t="shared" si="495"/>
        <v>-87.83</v>
      </c>
      <c r="CV742" s="29">
        <f t="shared" si="496"/>
        <v>-87.83</v>
      </c>
      <c r="CW742" s="29">
        <f t="shared" si="497"/>
        <v>-87.83</v>
      </c>
      <c r="CX742" s="29">
        <f t="shared" si="498"/>
        <v>-87.83</v>
      </c>
      <c r="CY742" s="29">
        <f t="shared" si="499"/>
        <v>-87.83</v>
      </c>
      <c r="CZ742" s="29">
        <f t="shared" si="500"/>
        <v>-87.83</v>
      </c>
      <c r="DA742" s="29">
        <f t="shared" si="501"/>
        <v>-87.83</v>
      </c>
      <c r="DB742" s="29">
        <f t="shared" si="502"/>
        <v>-87.83</v>
      </c>
      <c r="DC742" s="29">
        <f t="shared" si="503"/>
        <v>-87.83</v>
      </c>
    </row>
    <row r="743" spans="11:107" s="2" customFormat="1">
      <c r="K743" s="17" t="s">
        <v>168</v>
      </c>
      <c r="L743" s="17" t="s">
        <v>770</v>
      </c>
      <c r="M743" s="17" t="s">
        <v>36</v>
      </c>
      <c r="N743" s="2" t="str">
        <f t="shared" si="466"/>
        <v>AM5113A756CB</v>
      </c>
      <c r="O743" s="2" t="str">
        <f t="shared" si="508"/>
        <v>CB</v>
      </c>
      <c r="P743" s="2" t="str">
        <f t="shared" si="467"/>
        <v>AM51-13A756-CB</v>
      </c>
      <c r="Q743" s="2" t="s">
        <v>3305</v>
      </c>
      <c r="R743" s="2" t="s">
        <v>3306</v>
      </c>
      <c r="S743" s="2" t="s">
        <v>3066</v>
      </c>
      <c r="T743" s="2">
        <v>1</v>
      </c>
      <c r="U743" s="2">
        <v>1</v>
      </c>
      <c r="V743" s="2">
        <v>1</v>
      </c>
      <c r="W743" s="2">
        <v>1</v>
      </c>
      <c r="X743" s="2">
        <v>1</v>
      </c>
      <c r="Y743" s="2">
        <v>1</v>
      </c>
      <c r="Z743" s="2">
        <v>1</v>
      </c>
      <c r="AA743" s="2">
        <v>1</v>
      </c>
      <c r="AB743" s="2">
        <v>1</v>
      </c>
      <c r="AC743" s="2">
        <v>1</v>
      </c>
      <c r="AD743" s="2">
        <v>1</v>
      </c>
      <c r="AE743" s="2">
        <v>1</v>
      </c>
      <c r="AF743" s="2">
        <v>1</v>
      </c>
      <c r="AL743" s="2">
        <f t="shared" si="471"/>
        <v>1</v>
      </c>
      <c r="AM743" s="2" t="str">
        <f t="shared" si="472"/>
        <v>AM51</v>
      </c>
      <c r="AN743" s="2" t="str">
        <f t="shared" si="473"/>
        <v>13A756</v>
      </c>
      <c r="AO743" s="2" t="str">
        <f t="shared" ref="AO743" si="509">TRIM(O743)</f>
        <v>CB</v>
      </c>
      <c r="AP743" s="2" t="str">
        <f t="shared" si="475"/>
        <v>AM51-13A756-CB</v>
      </c>
      <c r="AQ743" s="2" t="s">
        <v>2063</v>
      </c>
      <c r="AR743" s="2" t="s">
        <v>3881</v>
      </c>
      <c r="AU743" s="2" t="s">
        <v>1646</v>
      </c>
      <c r="AV743" s="2" t="s">
        <v>2154</v>
      </c>
      <c r="AW743" s="2" t="s">
        <v>2154</v>
      </c>
      <c r="AZ743" s="2" t="s">
        <v>1646</v>
      </c>
      <c r="BA743" s="2" t="s">
        <v>2073</v>
      </c>
      <c r="BB743" s="29"/>
      <c r="BC743" s="29"/>
      <c r="BD743" s="29"/>
      <c r="BE743" s="29"/>
      <c r="BF743" s="29"/>
      <c r="BG743" s="29">
        <v>-0.62134</v>
      </c>
      <c r="BH743" s="29">
        <f t="shared" si="469"/>
        <v>-2.2989580000000003E-2</v>
      </c>
      <c r="BI743" s="29">
        <f t="shared" si="470"/>
        <v>-6.4432957999999999E-2</v>
      </c>
      <c r="BJ743" s="29">
        <f t="shared" si="476"/>
        <v>-0.708762538</v>
      </c>
      <c r="BK743" s="29">
        <f>BJ743/INDEX('EX-Rate'!A:I,MATCH('TT BoM '!BL743,'EX-Rate'!B:B,0),COLUMN('EX-Rate'!E:E))</f>
        <v>-0.81373682637918776</v>
      </c>
      <c r="BL743" s="2" t="s">
        <v>3064</v>
      </c>
      <c r="BM743" s="2" t="str">
        <f t="shared" si="507"/>
        <v>SP</v>
      </c>
      <c r="BO743" s="2" t="s">
        <v>3276</v>
      </c>
      <c r="BQ743" s="29"/>
      <c r="BR743" s="29"/>
      <c r="BS743" s="29"/>
      <c r="BT743" s="29"/>
      <c r="BU743" s="29"/>
      <c r="BV743" s="29"/>
      <c r="CC743" s="29">
        <f t="shared" si="478"/>
        <v>-0.81373682637918776</v>
      </c>
      <c r="CD743" s="29">
        <f t="shared" si="479"/>
        <v>-0.81373682637918776</v>
      </c>
      <c r="CE743" s="29">
        <f t="shared" si="480"/>
        <v>-0.81373682637918776</v>
      </c>
      <c r="CF743" s="29">
        <f t="shared" si="481"/>
        <v>-0.81373682637918776</v>
      </c>
      <c r="CG743" s="29">
        <f t="shared" si="482"/>
        <v>-0.81373682637918776</v>
      </c>
      <c r="CH743" s="29">
        <f t="shared" si="483"/>
        <v>-0.81373682637918776</v>
      </c>
      <c r="CI743" s="29">
        <f t="shared" si="484"/>
        <v>-0.81373682637918776</v>
      </c>
      <c r="CJ743" s="29">
        <f t="shared" si="485"/>
        <v>-0.81373682637918776</v>
      </c>
      <c r="CK743" s="29">
        <f t="shared" si="486"/>
        <v>-0.81373682637918776</v>
      </c>
      <c r="CL743" s="29">
        <f t="shared" si="487"/>
        <v>-0.81373682637918776</v>
      </c>
      <c r="CM743" s="29">
        <f t="shared" si="488"/>
        <v>-0.81373682637918776</v>
      </c>
      <c r="CN743" s="29">
        <f t="shared" si="489"/>
        <v>-0.81373682637918776</v>
      </c>
      <c r="CO743" s="29">
        <f t="shared" si="490"/>
        <v>-0.81373682637918776</v>
      </c>
      <c r="CQ743" s="29">
        <f t="shared" si="491"/>
        <v>-0.708762538</v>
      </c>
      <c r="CR743" s="29">
        <f t="shared" si="492"/>
        <v>-0.708762538</v>
      </c>
      <c r="CS743" s="29">
        <f t="shared" si="493"/>
        <v>-0.708762538</v>
      </c>
      <c r="CT743" s="29">
        <f t="shared" si="494"/>
        <v>-0.708762538</v>
      </c>
      <c r="CU743" s="29">
        <f t="shared" si="495"/>
        <v>-0.708762538</v>
      </c>
      <c r="CV743" s="29">
        <f t="shared" si="496"/>
        <v>-0.708762538</v>
      </c>
      <c r="CW743" s="29">
        <f t="shared" si="497"/>
        <v>-0.708762538</v>
      </c>
      <c r="CX743" s="29">
        <f t="shared" si="498"/>
        <v>-0.708762538</v>
      </c>
      <c r="CY743" s="29">
        <f t="shared" si="499"/>
        <v>-0.708762538</v>
      </c>
      <c r="CZ743" s="29">
        <f t="shared" si="500"/>
        <v>-0.708762538</v>
      </c>
      <c r="DA743" s="29">
        <f t="shared" si="501"/>
        <v>-0.708762538</v>
      </c>
      <c r="DB743" s="29">
        <f t="shared" si="502"/>
        <v>-0.708762538</v>
      </c>
      <c r="DC743" s="29">
        <f t="shared" si="503"/>
        <v>-0.708762538</v>
      </c>
    </row>
    <row r="744" spans="11:107" s="2" customFormat="1">
      <c r="K744" s="17" t="s">
        <v>161</v>
      </c>
      <c r="L744" s="17" t="s">
        <v>771</v>
      </c>
      <c r="M744" s="17" t="s">
        <v>56</v>
      </c>
      <c r="N744" s="2" t="str">
        <f t="shared" si="466"/>
        <v>ED8T13A803AB</v>
      </c>
      <c r="O744" s="2" t="str">
        <f t="shared" si="508"/>
        <v>AB</v>
      </c>
      <c r="P744" s="2" t="str">
        <f t="shared" si="467"/>
        <v>ED8T-13A803-AB</v>
      </c>
      <c r="Q744" s="2" t="s">
        <v>3305</v>
      </c>
      <c r="R744" s="2" t="s">
        <v>3306</v>
      </c>
      <c r="S744" s="2" t="s">
        <v>3189</v>
      </c>
      <c r="T744" s="2">
        <v>1</v>
      </c>
      <c r="U744" s="2">
        <v>1</v>
      </c>
      <c r="V744" s="2">
        <v>1</v>
      </c>
      <c r="W744" s="2">
        <v>1</v>
      </c>
      <c r="X744" s="2">
        <v>1</v>
      </c>
      <c r="Y744" s="2">
        <v>1</v>
      </c>
      <c r="Z744" s="2">
        <v>1</v>
      </c>
      <c r="AA744" s="2">
        <v>1</v>
      </c>
      <c r="AB744" s="2">
        <v>1</v>
      </c>
      <c r="AC744" s="2">
        <v>1</v>
      </c>
      <c r="AD744" s="2">
        <v>1</v>
      </c>
      <c r="AE744" s="2">
        <v>1</v>
      </c>
      <c r="AF744" s="2">
        <v>1</v>
      </c>
      <c r="AL744" s="2">
        <f t="shared" si="471"/>
        <v>1</v>
      </c>
      <c r="AM744" s="2" t="str">
        <f t="shared" si="472"/>
        <v>ED8T</v>
      </c>
      <c r="AN744" s="2" t="str">
        <f t="shared" si="473"/>
        <v>13A803</v>
      </c>
      <c r="AO744" s="2" t="str">
        <f t="shared" ref="AO744:AO746" si="510">TRIM(O744)</f>
        <v>AB</v>
      </c>
      <c r="AP744" s="2" t="str">
        <f t="shared" si="475"/>
        <v>ED8T-13A803-AB</v>
      </c>
      <c r="AQ744" s="2" t="s">
        <v>1672</v>
      </c>
      <c r="AR744" s="2" t="s">
        <v>1687</v>
      </c>
      <c r="AU744" s="117" t="s">
        <v>3440</v>
      </c>
      <c r="AV744" s="118" t="s">
        <v>3441</v>
      </c>
      <c r="AW744" s="118" t="s">
        <v>3442</v>
      </c>
      <c r="AY744" s="2" t="s">
        <v>1686</v>
      </c>
      <c r="AZ744" s="2" t="s">
        <v>3439</v>
      </c>
      <c r="BB744" s="29"/>
      <c r="BC744" s="29"/>
      <c r="BD744" s="29"/>
      <c r="BE744" s="29"/>
      <c r="BF744" s="29"/>
      <c r="BG744" s="29">
        <v>-56.58</v>
      </c>
      <c r="BH744" s="29">
        <f t="shared" si="469"/>
        <v>0</v>
      </c>
      <c r="BI744" s="29">
        <f t="shared" si="470"/>
        <v>0</v>
      </c>
      <c r="BJ744" s="29">
        <f t="shared" si="476"/>
        <v>-56.58</v>
      </c>
      <c r="BK744" s="29">
        <f>BJ744/INDEX('EX-Rate'!A:I,MATCH('TT BoM '!BL744,'EX-Rate'!B:B,0),COLUMN('EX-Rate'!E:E))</f>
        <v>-8.1701942315378986</v>
      </c>
      <c r="BL744" s="2" t="s">
        <v>2109</v>
      </c>
      <c r="BM744" s="2" t="str">
        <f t="shared" ref="BM744:BM750" si="511">IF(BL744="CNY","LP","SP")</f>
        <v>LP</v>
      </c>
      <c r="BN744" s="2" t="s">
        <v>3188</v>
      </c>
      <c r="BO744" s="2" t="s">
        <v>3189</v>
      </c>
      <c r="BQ744" s="29"/>
      <c r="BR744" s="29"/>
      <c r="BS744" s="29"/>
      <c r="BT744" s="29"/>
      <c r="BU744" s="29"/>
      <c r="BV744" s="29"/>
      <c r="CC744" s="29">
        <f t="shared" si="478"/>
        <v>-8.1701942315378986</v>
      </c>
      <c r="CD744" s="29">
        <f t="shared" si="479"/>
        <v>-8.1701942315378986</v>
      </c>
      <c r="CE744" s="29">
        <f t="shared" si="480"/>
        <v>-8.1701942315378986</v>
      </c>
      <c r="CF744" s="29">
        <f t="shared" si="481"/>
        <v>-8.1701942315378986</v>
      </c>
      <c r="CG744" s="29">
        <f t="shared" si="482"/>
        <v>-8.1701942315378986</v>
      </c>
      <c r="CH744" s="29">
        <f t="shared" si="483"/>
        <v>-8.1701942315378986</v>
      </c>
      <c r="CI744" s="29">
        <f t="shared" si="484"/>
        <v>-8.1701942315378986</v>
      </c>
      <c r="CJ744" s="29">
        <f t="shared" si="485"/>
        <v>-8.1701942315378986</v>
      </c>
      <c r="CK744" s="29">
        <f t="shared" si="486"/>
        <v>-8.1701942315378986</v>
      </c>
      <c r="CL744" s="29">
        <f t="shared" si="487"/>
        <v>-8.1701942315378986</v>
      </c>
      <c r="CM744" s="29">
        <f t="shared" si="488"/>
        <v>-8.1701942315378986</v>
      </c>
      <c r="CN744" s="29">
        <f t="shared" si="489"/>
        <v>-8.1701942315378986</v>
      </c>
      <c r="CO744" s="29">
        <f t="shared" si="490"/>
        <v>-8.1701942315378986</v>
      </c>
      <c r="CQ744" s="29">
        <f t="shared" si="491"/>
        <v>-56.58</v>
      </c>
      <c r="CR744" s="29">
        <f t="shared" si="492"/>
        <v>-56.58</v>
      </c>
      <c r="CS744" s="29">
        <f t="shared" si="493"/>
        <v>-56.58</v>
      </c>
      <c r="CT744" s="29">
        <f t="shared" si="494"/>
        <v>-56.58</v>
      </c>
      <c r="CU744" s="29">
        <f t="shared" si="495"/>
        <v>-56.58</v>
      </c>
      <c r="CV744" s="29">
        <f t="shared" si="496"/>
        <v>-56.58</v>
      </c>
      <c r="CW744" s="29">
        <f t="shared" si="497"/>
        <v>-56.58</v>
      </c>
      <c r="CX744" s="29">
        <f t="shared" si="498"/>
        <v>-56.58</v>
      </c>
      <c r="CY744" s="29">
        <f t="shared" si="499"/>
        <v>-56.58</v>
      </c>
      <c r="CZ744" s="29">
        <f t="shared" si="500"/>
        <v>-56.58</v>
      </c>
      <c r="DA744" s="29">
        <f t="shared" si="501"/>
        <v>-56.58</v>
      </c>
      <c r="DB744" s="29">
        <f t="shared" si="502"/>
        <v>-56.58</v>
      </c>
      <c r="DC744" s="29">
        <f t="shared" si="503"/>
        <v>-56.58</v>
      </c>
    </row>
    <row r="745" spans="11:107" s="2" customFormat="1">
      <c r="K745" s="17" t="s">
        <v>18</v>
      </c>
      <c r="L745" s="17" t="s">
        <v>772</v>
      </c>
      <c r="M745" s="17" t="s">
        <v>45</v>
      </c>
      <c r="N745" s="2" t="str">
        <f t="shared" si="466"/>
        <v>ED8B13B634AC</v>
      </c>
      <c r="O745" s="2" t="str">
        <f t="shared" si="508"/>
        <v>AC</v>
      </c>
      <c r="P745" s="2" t="str">
        <f t="shared" si="467"/>
        <v>ED8B-13B634-AC</v>
      </c>
      <c r="Q745" s="2" t="s">
        <v>3305</v>
      </c>
      <c r="R745" s="2" t="s">
        <v>3306</v>
      </c>
      <c r="S745" s="2" t="s">
        <v>3145</v>
      </c>
      <c r="T745" s="2">
        <v>1</v>
      </c>
      <c r="U745" s="2">
        <v>1</v>
      </c>
      <c r="V745" s="2">
        <v>1</v>
      </c>
      <c r="W745" s="2">
        <v>1</v>
      </c>
      <c r="X745" s="2">
        <v>1</v>
      </c>
      <c r="Y745" s="2">
        <v>1</v>
      </c>
      <c r="Z745" s="2">
        <v>1</v>
      </c>
      <c r="AA745" s="2">
        <v>1</v>
      </c>
      <c r="AB745" s="2">
        <v>1</v>
      </c>
      <c r="AC745" s="2">
        <v>1</v>
      </c>
      <c r="AD745" s="2">
        <v>1</v>
      </c>
      <c r="AE745" s="2">
        <v>1</v>
      </c>
      <c r="AF745" s="2">
        <v>1</v>
      </c>
      <c r="AL745" s="2">
        <f t="shared" si="471"/>
        <v>1</v>
      </c>
      <c r="AM745" s="2" t="str">
        <f t="shared" si="472"/>
        <v>ED8B</v>
      </c>
      <c r="AN745" s="2" t="str">
        <f t="shared" si="473"/>
        <v>13B634</v>
      </c>
      <c r="AO745" s="2" t="str">
        <f t="shared" si="510"/>
        <v>AC</v>
      </c>
      <c r="AP745" s="2" t="str">
        <f t="shared" si="475"/>
        <v>ED8B-13B634-AC</v>
      </c>
      <c r="AQ745" s="2" t="s">
        <v>1672</v>
      </c>
      <c r="AR745" s="2" t="s">
        <v>1687</v>
      </c>
      <c r="AU745" s="117" t="s">
        <v>3443</v>
      </c>
      <c r="AV745" s="118" t="s">
        <v>3444</v>
      </c>
      <c r="AW745" s="118" t="s">
        <v>3445</v>
      </c>
      <c r="AY745" s="2" t="s">
        <v>1686</v>
      </c>
      <c r="AZ745" s="117" t="s">
        <v>2124</v>
      </c>
      <c r="BB745" s="29"/>
      <c r="BC745" s="29"/>
      <c r="BD745" s="29"/>
      <c r="BE745" s="29"/>
      <c r="BF745" s="29"/>
      <c r="BG745" s="29">
        <v>-0.49</v>
      </c>
      <c r="BH745" s="29">
        <f t="shared" si="469"/>
        <v>0</v>
      </c>
      <c r="BI745" s="29">
        <f t="shared" si="470"/>
        <v>0</v>
      </c>
      <c r="BJ745" s="29">
        <f t="shared" si="476"/>
        <v>-0.49</v>
      </c>
      <c r="BK745" s="29">
        <f>BJ745/INDEX('EX-Rate'!A:I,MATCH('TT BoM '!BL745,'EX-Rate'!B:B,0),COLUMN('EX-Rate'!E:E))</f>
        <v>-7.075636573795635E-2</v>
      </c>
      <c r="BL745" s="2" t="s">
        <v>2109</v>
      </c>
      <c r="BM745" s="2" t="str">
        <f t="shared" si="511"/>
        <v>LP</v>
      </c>
      <c r="BN745" s="2" t="s">
        <v>3144</v>
      </c>
      <c r="BO745" s="2" t="s">
        <v>3145</v>
      </c>
      <c r="BQ745" s="29"/>
      <c r="BR745" s="29"/>
      <c r="BS745" s="29"/>
      <c r="BT745" s="29"/>
      <c r="BU745" s="29"/>
      <c r="BV745" s="29"/>
      <c r="CC745" s="29">
        <f t="shared" si="478"/>
        <v>-7.075636573795635E-2</v>
      </c>
      <c r="CD745" s="29">
        <f t="shared" si="479"/>
        <v>-7.075636573795635E-2</v>
      </c>
      <c r="CE745" s="29">
        <f t="shared" si="480"/>
        <v>-7.075636573795635E-2</v>
      </c>
      <c r="CF745" s="29">
        <f t="shared" si="481"/>
        <v>-7.075636573795635E-2</v>
      </c>
      <c r="CG745" s="29">
        <f t="shared" si="482"/>
        <v>-7.075636573795635E-2</v>
      </c>
      <c r="CH745" s="29">
        <f t="shared" si="483"/>
        <v>-7.075636573795635E-2</v>
      </c>
      <c r="CI745" s="29">
        <f t="shared" si="484"/>
        <v>-7.075636573795635E-2</v>
      </c>
      <c r="CJ745" s="29">
        <f t="shared" si="485"/>
        <v>-7.075636573795635E-2</v>
      </c>
      <c r="CK745" s="29">
        <f t="shared" si="486"/>
        <v>-7.075636573795635E-2</v>
      </c>
      <c r="CL745" s="29">
        <f t="shared" si="487"/>
        <v>-7.075636573795635E-2</v>
      </c>
      <c r="CM745" s="29">
        <f t="shared" si="488"/>
        <v>-7.075636573795635E-2</v>
      </c>
      <c r="CN745" s="29">
        <f t="shared" si="489"/>
        <v>-7.075636573795635E-2</v>
      </c>
      <c r="CO745" s="29">
        <f t="shared" si="490"/>
        <v>-7.075636573795635E-2</v>
      </c>
      <c r="CQ745" s="29">
        <f t="shared" si="491"/>
        <v>-0.49</v>
      </c>
      <c r="CR745" s="29">
        <f t="shared" si="492"/>
        <v>-0.49</v>
      </c>
      <c r="CS745" s="29">
        <f t="shared" si="493"/>
        <v>-0.49</v>
      </c>
      <c r="CT745" s="29">
        <f t="shared" si="494"/>
        <v>-0.49</v>
      </c>
      <c r="CU745" s="29">
        <f t="shared" si="495"/>
        <v>-0.49</v>
      </c>
      <c r="CV745" s="29">
        <f t="shared" si="496"/>
        <v>-0.49</v>
      </c>
      <c r="CW745" s="29">
        <f t="shared" si="497"/>
        <v>-0.49</v>
      </c>
      <c r="CX745" s="29">
        <f t="shared" si="498"/>
        <v>-0.49</v>
      </c>
      <c r="CY745" s="29">
        <f t="shared" si="499"/>
        <v>-0.49</v>
      </c>
      <c r="CZ745" s="29">
        <f t="shared" si="500"/>
        <v>-0.49</v>
      </c>
      <c r="DA745" s="29">
        <f t="shared" si="501"/>
        <v>-0.49</v>
      </c>
      <c r="DB745" s="29">
        <f t="shared" si="502"/>
        <v>-0.49</v>
      </c>
      <c r="DC745" s="29">
        <f t="shared" si="503"/>
        <v>-0.49</v>
      </c>
    </row>
    <row r="746" spans="11:107" s="2" customFormat="1">
      <c r="K746" s="17" t="s">
        <v>18</v>
      </c>
      <c r="L746" s="17" t="s">
        <v>773</v>
      </c>
      <c r="M746" s="17" t="s">
        <v>45</v>
      </c>
      <c r="N746" s="2" t="str">
        <f t="shared" si="466"/>
        <v>ED8B13B635AC</v>
      </c>
      <c r="O746" s="2" t="str">
        <f t="shared" si="508"/>
        <v>AC</v>
      </c>
      <c r="P746" s="2" t="str">
        <f t="shared" si="467"/>
        <v>ED8B-13B635-AC</v>
      </c>
      <c r="Q746" s="2" t="s">
        <v>3305</v>
      </c>
      <c r="R746" s="2" t="s">
        <v>3306</v>
      </c>
      <c r="S746" s="2" t="s">
        <v>3145</v>
      </c>
      <c r="T746" s="2">
        <v>1</v>
      </c>
      <c r="U746" s="2">
        <v>1</v>
      </c>
      <c r="V746" s="2">
        <v>1</v>
      </c>
      <c r="W746" s="2">
        <v>1</v>
      </c>
      <c r="X746" s="2">
        <v>1</v>
      </c>
      <c r="Y746" s="2">
        <v>1</v>
      </c>
      <c r="Z746" s="2">
        <v>1</v>
      </c>
      <c r="AA746" s="2">
        <v>1</v>
      </c>
      <c r="AB746" s="2">
        <v>1</v>
      </c>
      <c r="AC746" s="2">
        <v>1</v>
      </c>
      <c r="AD746" s="2">
        <v>1</v>
      </c>
      <c r="AE746" s="2">
        <v>1</v>
      </c>
      <c r="AF746" s="2">
        <v>1</v>
      </c>
      <c r="AL746" s="2">
        <f t="shared" si="471"/>
        <v>1</v>
      </c>
      <c r="AM746" s="2" t="str">
        <f t="shared" si="472"/>
        <v>ED8B</v>
      </c>
      <c r="AN746" s="2" t="str">
        <f t="shared" si="473"/>
        <v>13B635</v>
      </c>
      <c r="AO746" s="2" t="str">
        <f t="shared" si="510"/>
        <v>AC</v>
      </c>
      <c r="AP746" s="2" t="str">
        <f t="shared" si="475"/>
        <v>ED8B-13B635-AC</v>
      </c>
      <c r="AQ746" s="2" t="s">
        <v>1672</v>
      </c>
      <c r="AR746" s="2" t="s">
        <v>1687</v>
      </c>
      <c r="AU746" s="2" t="s">
        <v>3443</v>
      </c>
      <c r="AV746" s="2" t="s">
        <v>3444</v>
      </c>
      <c r="AW746" s="2" t="s">
        <v>3445</v>
      </c>
      <c r="AY746" s="2" t="s">
        <v>1686</v>
      </c>
      <c r="AZ746" s="2" t="s">
        <v>2124</v>
      </c>
      <c r="BA746" s="2" t="s">
        <v>2073</v>
      </c>
      <c r="BB746" s="29"/>
      <c r="BC746" s="29"/>
      <c r="BD746" s="29"/>
      <c r="BE746" s="29"/>
      <c r="BF746" s="29"/>
      <c r="BG746" s="29">
        <v>-0.49</v>
      </c>
      <c r="BH746" s="29">
        <f t="shared" si="469"/>
        <v>0</v>
      </c>
      <c r="BI746" s="29">
        <f t="shared" si="470"/>
        <v>0</v>
      </c>
      <c r="BJ746" s="29">
        <f t="shared" si="476"/>
        <v>-0.49</v>
      </c>
      <c r="BK746" s="29">
        <f>BJ746/INDEX('EX-Rate'!A:I,MATCH('TT BoM '!BL746,'EX-Rate'!B:B,0),COLUMN('EX-Rate'!E:E))</f>
        <v>-7.075636573795635E-2</v>
      </c>
      <c r="BL746" s="2" t="s">
        <v>2109</v>
      </c>
      <c r="BM746" s="2" t="str">
        <f t="shared" si="511"/>
        <v>LP</v>
      </c>
      <c r="BN746" s="2" t="s">
        <v>3144</v>
      </c>
      <c r="BO746" s="2" t="s">
        <v>3145</v>
      </c>
      <c r="BQ746" s="29"/>
      <c r="BR746" s="29"/>
      <c r="BS746" s="29"/>
      <c r="BT746" s="29"/>
      <c r="BU746" s="29"/>
      <c r="BV746" s="29"/>
      <c r="CC746" s="29">
        <f t="shared" si="478"/>
        <v>-7.075636573795635E-2</v>
      </c>
      <c r="CD746" s="29">
        <f t="shared" si="479"/>
        <v>-7.075636573795635E-2</v>
      </c>
      <c r="CE746" s="29">
        <f t="shared" si="480"/>
        <v>-7.075636573795635E-2</v>
      </c>
      <c r="CF746" s="29">
        <f t="shared" si="481"/>
        <v>-7.075636573795635E-2</v>
      </c>
      <c r="CG746" s="29">
        <f t="shared" si="482"/>
        <v>-7.075636573795635E-2</v>
      </c>
      <c r="CH746" s="29">
        <f t="shared" si="483"/>
        <v>-7.075636573795635E-2</v>
      </c>
      <c r="CI746" s="29">
        <f t="shared" si="484"/>
        <v>-7.075636573795635E-2</v>
      </c>
      <c r="CJ746" s="29">
        <f t="shared" si="485"/>
        <v>-7.075636573795635E-2</v>
      </c>
      <c r="CK746" s="29">
        <f t="shared" si="486"/>
        <v>-7.075636573795635E-2</v>
      </c>
      <c r="CL746" s="29">
        <f t="shared" si="487"/>
        <v>-7.075636573795635E-2</v>
      </c>
      <c r="CM746" s="29">
        <f t="shared" si="488"/>
        <v>-7.075636573795635E-2</v>
      </c>
      <c r="CN746" s="29">
        <f t="shared" si="489"/>
        <v>-7.075636573795635E-2</v>
      </c>
      <c r="CO746" s="29">
        <f t="shared" si="490"/>
        <v>-7.075636573795635E-2</v>
      </c>
      <c r="CQ746" s="29">
        <f t="shared" si="491"/>
        <v>-0.49</v>
      </c>
      <c r="CR746" s="29">
        <f t="shared" si="492"/>
        <v>-0.49</v>
      </c>
      <c r="CS746" s="29">
        <f t="shared" si="493"/>
        <v>-0.49</v>
      </c>
      <c r="CT746" s="29">
        <f t="shared" si="494"/>
        <v>-0.49</v>
      </c>
      <c r="CU746" s="29">
        <f t="shared" si="495"/>
        <v>-0.49</v>
      </c>
      <c r="CV746" s="29">
        <f t="shared" si="496"/>
        <v>-0.49</v>
      </c>
      <c r="CW746" s="29">
        <f t="shared" si="497"/>
        <v>-0.49</v>
      </c>
      <c r="CX746" s="29">
        <f t="shared" si="498"/>
        <v>-0.49</v>
      </c>
      <c r="CY746" s="29">
        <f t="shared" si="499"/>
        <v>-0.49</v>
      </c>
      <c r="CZ746" s="29">
        <f t="shared" si="500"/>
        <v>-0.49</v>
      </c>
      <c r="DA746" s="29">
        <f t="shared" si="501"/>
        <v>-0.49</v>
      </c>
      <c r="DB746" s="29">
        <f t="shared" si="502"/>
        <v>-0.49</v>
      </c>
      <c r="DC746" s="29">
        <f t="shared" si="503"/>
        <v>-0.49</v>
      </c>
    </row>
    <row r="747" spans="11:107" s="2" customFormat="1">
      <c r="K747" s="17" t="s">
        <v>77</v>
      </c>
      <c r="L747" s="17" t="s">
        <v>774</v>
      </c>
      <c r="M747" s="17" t="s">
        <v>171</v>
      </c>
      <c r="N747" s="2" t="str">
        <f t="shared" si="466"/>
        <v>JD8B13D154AF</v>
      </c>
      <c r="O747" s="2" t="str">
        <f t="shared" si="508"/>
        <v>AF</v>
      </c>
      <c r="P747" s="2" t="str">
        <f t="shared" si="467"/>
        <v>JD8B-13D154-AF</v>
      </c>
      <c r="Q747" s="2" t="s">
        <v>3305</v>
      </c>
      <c r="R747" s="2" t="s">
        <v>3306</v>
      </c>
      <c r="S747" s="2" t="s">
        <v>2301</v>
      </c>
      <c r="T747" s="2" t="s">
        <v>1375</v>
      </c>
      <c r="U747" s="2" t="s">
        <v>1375</v>
      </c>
      <c r="V747" s="2" t="s">
        <v>1375</v>
      </c>
      <c r="W747" s="2" t="s">
        <v>1375</v>
      </c>
      <c r="X747" s="2" t="s">
        <v>1375</v>
      </c>
      <c r="Y747" s="2" t="s">
        <v>1375</v>
      </c>
      <c r="Z747" s="2">
        <v>1</v>
      </c>
      <c r="AA747" s="2">
        <v>1</v>
      </c>
      <c r="AB747" s="2" t="s">
        <v>1375</v>
      </c>
      <c r="AC747" s="2" t="s">
        <v>1375</v>
      </c>
      <c r="AD747" s="2" t="s">
        <v>1375</v>
      </c>
      <c r="AE747" s="2" t="s">
        <v>1375</v>
      </c>
      <c r="AF747" s="2">
        <v>1</v>
      </c>
      <c r="AL747" s="2">
        <f t="shared" si="471"/>
        <v>1</v>
      </c>
      <c r="AM747" s="2" t="str">
        <f t="shared" si="472"/>
        <v>JD8B</v>
      </c>
      <c r="AN747" s="2" t="str">
        <f t="shared" si="473"/>
        <v>13D154</v>
      </c>
      <c r="AO747" s="2" t="str">
        <f t="shared" ref="AO747:AO752" si="512">TRIM(O747)</f>
        <v>AF</v>
      </c>
      <c r="AP747" s="2" t="str">
        <f t="shared" si="475"/>
        <v>JD8B-13D154-AF</v>
      </c>
      <c r="AQ747" s="2" t="s">
        <v>1672</v>
      </c>
      <c r="AR747" s="2" t="s">
        <v>1676</v>
      </c>
      <c r="AU747" s="2" t="s">
        <v>2133</v>
      </c>
      <c r="AV747" s="2" t="s">
        <v>2134</v>
      </c>
      <c r="AY747" s="2" t="s">
        <v>2108</v>
      </c>
      <c r="AZ747" s="2" t="s">
        <v>2124</v>
      </c>
      <c r="BA747" s="2" t="s">
        <v>2073</v>
      </c>
      <c r="BB747" s="29">
        <v>-909.96</v>
      </c>
      <c r="BC747" s="29">
        <v>-7.59</v>
      </c>
      <c r="BD747" s="29">
        <v>-2.36</v>
      </c>
      <c r="BE747" s="29">
        <v>-2.36</v>
      </c>
      <c r="BF747" s="29">
        <v>-3.99</v>
      </c>
      <c r="BG747" s="29">
        <v>-923.90000000000009</v>
      </c>
      <c r="BH747" s="29">
        <f t="shared" si="469"/>
        <v>0</v>
      </c>
      <c r="BI747" s="29">
        <f t="shared" si="470"/>
        <v>0</v>
      </c>
      <c r="BJ747" s="29">
        <f t="shared" si="476"/>
        <v>-923.90000000000009</v>
      </c>
      <c r="BK747" s="29">
        <f>BJ747/INDEX('EX-Rate'!A:I,MATCH('TT BoM '!BL747,'EX-Rate'!B:B,0),COLUMN('EX-Rate'!E:E))</f>
        <v>-133.41184960264872</v>
      </c>
      <c r="BL747" s="2" t="s">
        <v>2109</v>
      </c>
      <c r="BM747" s="2" t="str">
        <f t="shared" si="511"/>
        <v>LP</v>
      </c>
      <c r="BQ747" s="29">
        <v>-11280767</v>
      </c>
      <c r="BR747" s="29">
        <v>-11280767</v>
      </c>
      <c r="BS747" s="29"/>
      <c r="BT747" s="29">
        <v>-458382.3</v>
      </c>
      <c r="BU747" s="29">
        <v>114979.8</v>
      </c>
      <c r="BV747" s="29">
        <v>0</v>
      </c>
      <c r="BW747" s="2">
        <v>0</v>
      </c>
      <c r="CC747" s="29">
        <f t="shared" si="478"/>
        <v>0</v>
      </c>
      <c r="CD747" s="29">
        <f t="shared" si="479"/>
        <v>0</v>
      </c>
      <c r="CE747" s="29">
        <f t="shared" si="480"/>
        <v>0</v>
      </c>
      <c r="CF747" s="29">
        <f t="shared" si="481"/>
        <v>0</v>
      </c>
      <c r="CG747" s="29">
        <f t="shared" si="482"/>
        <v>0</v>
      </c>
      <c r="CH747" s="29">
        <f t="shared" si="483"/>
        <v>0</v>
      </c>
      <c r="CI747" s="29">
        <f t="shared" si="484"/>
        <v>-133.41184960264872</v>
      </c>
      <c r="CJ747" s="29">
        <f t="shared" si="485"/>
        <v>-133.41184960264872</v>
      </c>
      <c r="CK747" s="29">
        <f t="shared" si="486"/>
        <v>0</v>
      </c>
      <c r="CL747" s="29">
        <f t="shared" si="487"/>
        <v>0</v>
      </c>
      <c r="CM747" s="29">
        <f t="shared" si="488"/>
        <v>0</v>
      </c>
      <c r="CN747" s="29">
        <f t="shared" si="489"/>
        <v>0</v>
      </c>
      <c r="CO747" s="29">
        <f t="shared" si="490"/>
        <v>-133.41184960264872</v>
      </c>
      <c r="CQ747" s="29">
        <f t="shared" si="491"/>
        <v>0</v>
      </c>
      <c r="CR747" s="29">
        <f t="shared" si="492"/>
        <v>0</v>
      </c>
      <c r="CS747" s="29">
        <f t="shared" si="493"/>
        <v>0</v>
      </c>
      <c r="CT747" s="29">
        <f t="shared" si="494"/>
        <v>0</v>
      </c>
      <c r="CU747" s="29">
        <f t="shared" si="495"/>
        <v>0</v>
      </c>
      <c r="CV747" s="29">
        <f t="shared" si="496"/>
        <v>0</v>
      </c>
      <c r="CW747" s="29">
        <f t="shared" si="497"/>
        <v>-923.90000000000009</v>
      </c>
      <c r="CX747" s="29">
        <f t="shared" si="498"/>
        <v>-923.90000000000009</v>
      </c>
      <c r="CY747" s="29">
        <f t="shared" si="499"/>
        <v>0</v>
      </c>
      <c r="CZ747" s="29">
        <f t="shared" si="500"/>
        <v>0</v>
      </c>
      <c r="DA747" s="29">
        <f t="shared" si="501"/>
        <v>0</v>
      </c>
      <c r="DB747" s="29">
        <f t="shared" si="502"/>
        <v>0</v>
      </c>
      <c r="DC747" s="29">
        <f t="shared" si="503"/>
        <v>-923.90000000000009</v>
      </c>
    </row>
    <row r="748" spans="11:107" s="2" customFormat="1">
      <c r="K748" s="17" t="s">
        <v>77</v>
      </c>
      <c r="L748" s="17" t="s">
        <v>775</v>
      </c>
      <c r="M748" s="17" t="s">
        <v>171</v>
      </c>
      <c r="N748" s="2" t="str">
        <f t="shared" si="466"/>
        <v>JD8B13D155AF</v>
      </c>
      <c r="O748" s="2" t="str">
        <f t="shared" si="508"/>
        <v>AF</v>
      </c>
      <c r="P748" s="2" t="str">
        <f t="shared" si="467"/>
        <v>JD8B-13D155-AF</v>
      </c>
      <c r="Q748" s="2" t="s">
        <v>3305</v>
      </c>
      <c r="R748" s="2" t="s">
        <v>3306</v>
      </c>
      <c r="S748" s="2" t="s">
        <v>2301</v>
      </c>
      <c r="T748" s="2" t="s">
        <v>1375</v>
      </c>
      <c r="U748" s="2" t="s">
        <v>1375</v>
      </c>
      <c r="V748" s="2" t="s">
        <v>1375</v>
      </c>
      <c r="W748" s="2" t="s">
        <v>1375</v>
      </c>
      <c r="X748" s="2" t="s">
        <v>1375</v>
      </c>
      <c r="Y748" s="2" t="s">
        <v>1375</v>
      </c>
      <c r="Z748" s="2">
        <v>1</v>
      </c>
      <c r="AA748" s="2">
        <v>1</v>
      </c>
      <c r="AB748" s="2" t="s">
        <v>1375</v>
      </c>
      <c r="AC748" s="2" t="s">
        <v>1375</v>
      </c>
      <c r="AD748" s="2" t="s">
        <v>1375</v>
      </c>
      <c r="AE748" s="2" t="s">
        <v>1375</v>
      </c>
      <c r="AF748" s="2">
        <v>1</v>
      </c>
      <c r="AL748" s="2">
        <f t="shared" si="471"/>
        <v>1</v>
      </c>
      <c r="AM748" s="2" t="str">
        <f t="shared" si="472"/>
        <v>JD8B</v>
      </c>
      <c r="AN748" s="2" t="str">
        <f t="shared" si="473"/>
        <v>13D155</v>
      </c>
      <c r="AO748" s="2" t="str">
        <f t="shared" si="512"/>
        <v>AF</v>
      </c>
      <c r="AP748" s="2" t="str">
        <f t="shared" si="475"/>
        <v>JD8B-13D155-AF</v>
      </c>
      <c r="AQ748" s="2" t="s">
        <v>1672</v>
      </c>
      <c r="AR748" s="2" t="s">
        <v>1676</v>
      </c>
      <c r="AU748" s="2" t="s">
        <v>2133</v>
      </c>
      <c r="AV748" s="2" t="s">
        <v>2134</v>
      </c>
      <c r="AY748" s="2" t="s">
        <v>2108</v>
      </c>
      <c r="AZ748" s="2" t="s">
        <v>2124</v>
      </c>
      <c r="BA748" s="2" t="s">
        <v>2073</v>
      </c>
      <c r="BB748" s="29">
        <v>-909.96</v>
      </c>
      <c r="BC748" s="29">
        <v>-7.59</v>
      </c>
      <c r="BD748" s="29">
        <v>-2.36</v>
      </c>
      <c r="BE748" s="29">
        <v>-2.36</v>
      </c>
      <c r="BF748" s="29">
        <v>-3.99</v>
      </c>
      <c r="BG748" s="29">
        <v>-923.90000000000009</v>
      </c>
      <c r="BH748" s="29">
        <f t="shared" si="469"/>
        <v>0</v>
      </c>
      <c r="BI748" s="29">
        <f t="shared" si="470"/>
        <v>0</v>
      </c>
      <c r="BJ748" s="29">
        <f t="shared" si="476"/>
        <v>-923.90000000000009</v>
      </c>
      <c r="BK748" s="29">
        <f>BJ748/INDEX('EX-Rate'!A:I,MATCH('TT BoM '!BL748,'EX-Rate'!B:B,0),COLUMN('EX-Rate'!E:E))</f>
        <v>-133.41184960264872</v>
      </c>
      <c r="BL748" s="2" t="s">
        <v>2109</v>
      </c>
      <c r="BM748" s="2" t="str">
        <f t="shared" si="511"/>
        <v>LP</v>
      </c>
      <c r="BQ748" s="29">
        <v>0</v>
      </c>
      <c r="BR748" s="29">
        <v>0</v>
      </c>
      <c r="BS748" s="29"/>
      <c r="BT748" s="29" t="s">
        <v>2135</v>
      </c>
      <c r="BU748" s="29">
        <v>0</v>
      </c>
      <c r="BV748" s="29">
        <v>0</v>
      </c>
      <c r="BW748" s="2">
        <v>0</v>
      </c>
      <c r="CC748" s="29">
        <f t="shared" si="478"/>
        <v>0</v>
      </c>
      <c r="CD748" s="29">
        <f t="shared" si="479"/>
        <v>0</v>
      </c>
      <c r="CE748" s="29">
        <f t="shared" si="480"/>
        <v>0</v>
      </c>
      <c r="CF748" s="29">
        <f t="shared" si="481"/>
        <v>0</v>
      </c>
      <c r="CG748" s="29">
        <f t="shared" si="482"/>
        <v>0</v>
      </c>
      <c r="CH748" s="29">
        <f t="shared" si="483"/>
        <v>0</v>
      </c>
      <c r="CI748" s="29">
        <f t="shared" si="484"/>
        <v>-133.41184960264872</v>
      </c>
      <c r="CJ748" s="29">
        <f t="shared" si="485"/>
        <v>-133.41184960264872</v>
      </c>
      <c r="CK748" s="29">
        <f t="shared" si="486"/>
        <v>0</v>
      </c>
      <c r="CL748" s="29">
        <f t="shared" si="487"/>
        <v>0</v>
      </c>
      <c r="CM748" s="29">
        <f t="shared" si="488"/>
        <v>0</v>
      </c>
      <c r="CN748" s="29">
        <f t="shared" si="489"/>
        <v>0</v>
      </c>
      <c r="CO748" s="29">
        <f t="shared" si="490"/>
        <v>-133.41184960264872</v>
      </c>
      <c r="CQ748" s="29">
        <f t="shared" si="491"/>
        <v>0</v>
      </c>
      <c r="CR748" s="29">
        <f t="shared" si="492"/>
        <v>0</v>
      </c>
      <c r="CS748" s="29">
        <f t="shared" si="493"/>
        <v>0</v>
      </c>
      <c r="CT748" s="29">
        <f t="shared" si="494"/>
        <v>0</v>
      </c>
      <c r="CU748" s="29">
        <f t="shared" si="495"/>
        <v>0</v>
      </c>
      <c r="CV748" s="29">
        <f t="shared" si="496"/>
        <v>0</v>
      </c>
      <c r="CW748" s="29">
        <f t="shared" si="497"/>
        <v>-923.90000000000009</v>
      </c>
      <c r="CX748" s="29">
        <f t="shared" si="498"/>
        <v>-923.90000000000009</v>
      </c>
      <c r="CY748" s="29">
        <f t="shared" si="499"/>
        <v>0</v>
      </c>
      <c r="CZ748" s="29">
        <f t="shared" si="500"/>
        <v>0</v>
      </c>
      <c r="DA748" s="29">
        <f t="shared" si="501"/>
        <v>0</v>
      </c>
      <c r="DB748" s="29">
        <f t="shared" si="502"/>
        <v>0</v>
      </c>
      <c r="DC748" s="29">
        <f t="shared" si="503"/>
        <v>-923.90000000000009</v>
      </c>
    </row>
    <row r="749" spans="11:107" s="2" customFormat="1">
      <c r="K749" s="17" t="s">
        <v>18</v>
      </c>
      <c r="L749" s="17" t="s">
        <v>776</v>
      </c>
      <c r="M749" s="17" t="s">
        <v>358</v>
      </c>
      <c r="N749" s="2" t="str">
        <f t="shared" ref="N749:N812" si="513">TRIM(K749)&amp;TRIM(L749)&amp;TRIM(M749)</f>
        <v>ED8B13D168AC3JM4</v>
      </c>
      <c r="O749" s="2" t="str">
        <f t="shared" si="508"/>
        <v>ACW</v>
      </c>
      <c r="P749" s="2" t="str">
        <f t="shared" ref="P749:P812" si="514">TRIM(K749)&amp;"-"&amp;TRIM(L749)&amp;"-"&amp;TRIM(O749)</f>
        <v>ED8B-13D168-ACW</v>
      </c>
      <c r="Q749" s="2" t="s">
        <v>3305</v>
      </c>
      <c r="R749" s="2" t="s">
        <v>3306</v>
      </c>
      <c r="S749" s="2" t="s">
        <v>2439</v>
      </c>
      <c r="T749" s="2">
        <v>1</v>
      </c>
      <c r="U749" s="2">
        <v>1</v>
      </c>
      <c r="V749" s="2">
        <v>1</v>
      </c>
      <c r="W749" s="2">
        <v>1</v>
      </c>
      <c r="X749" s="2">
        <v>1</v>
      </c>
      <c r="Y749" s="2">
        <v>1</v>
      </c>
      <c r="Z749" s="2">
        <v>1</v>
      </c>
      <c r="AA749" s="2">
        <v>1</v>
      </c>
      <c r="AB749" s="2">
        <v>1</v>
      </c>
      <c r="AC749" s="2">
        <v>1</v>
      </c>
      <c r="AD749" s="2">
        <v>1</v>
      </c>
      <c r="AE749" s="2">
        <v>1</v>
      </c>
      <c r="AF749" s="2">
        <v>1</v>
      </c>
      <c r="AL749" s="2">
        <f t="shared" si="471"/>
        <v>1</v>
      </c>
      <c r="AM749" s="2" t="str">
        <f t="shared" si="472"/>
        <v>ED8B</v>
      </c>
      <c r="AN749" s="2" t="str">
        <f t="shared" si="473"/>
        <v>13D168</v>
      </c>
      <c r="AO749" s="2" t="str">
        <f t="shared" si="512"/>
        <v>ACW</v>
      </c>
      <c r="AP749" s="2" t="str">
        <f t="shared" si="475"/>
        <v>ED8B-13D168-ACW</v>
      </c>
      <c r="AQ749" s="2" t="s">
        <v>1672</v>
      </c>
      <c r="AR749" s="2" t="s">
        <v>1687</v>
      </c>
      <c r="AU749" s="2" t="s">
        <v>2161</v>
      </c>
      <c r="AV749" s="2" t="s">
        <v>2162</v>
      </c>
      <c r="AW749" s="2" t="s">
        <v>3696</v>
      </c>
      <c r="AY749" s="2" t="s">
        <v>1686</v>
      </c>
      <c r="AZ749" s="2" t="s">
        <v>1646</v>
      </c>
      <c r="BA749" s="2" t="s">
        <v>2073</v>
      </c>
      <c r="BB749" s="29"/>
      <c r="BC749" s="29"/>
      <c r="BD749" s="29"/>
      <c r="BE749" s="29"/>
      <c r="BF749" s="29"/>
      <c r="BG749" s="29">
        <v>-6.22</v>
      </c>
      <c r="BH749" s="29">
        <f t="shared" si="469"/>
        <v>0</v>
      </c>
      <c r="BI749" s="29">
        <f t="shared" si="470"/>
        <v>0</v>
      </c>
      <c r="BJ749" s="29">
        <f t="shared" si="476"/>
        <v>-6.22</v>
      </c>
      <c r="BK749" s="29">
        <f>BJ749/INDEX('EX-Rate'!A:I,MATCH('TT BoM '!BL749,'EX-Rate'!B:B,0),COLUMN('EX-Rate'!E:E))</f>
        <v>-0.89817264263283358</v>
      </c>
      <c r="BL749" s="2" t="s">
        <v>2109</v>
      </c>
      <c r="BM749" s="2" t="str">
        <f t="shared" si="511"/>
        <v>LP</v>
      </c>
      <c r="BN749" s="2" t="s">
        <v>3078</v>
      </c>
      <c r="BO749" s="2" t="s">
        <v>2439</v>
      </c>
      <c r="BQ749" s="29"/>
      <c r="BR749" s="29"/>
      <c r="BS749" s="29"/>
      <c r="BT749" s="29"/>
      <c r="BU749" s="29"/>
      <c r="BV749" s="29"/>
      <c r="CC749" s="29">
        <f t="shared" si="478"/>
        <v>-0.89817264263283358</v>
      </c>
      <c r="CD749" s="29">
        <f t="shared" si="479"/>
        <v>-0.89817264263283358</v>
      </c>
      <c r="CE749" s="29">
        <f t="shared" si="480"/>
        <v>-0.89817264263283358</v>
      </c>
      <c r="CF749" s="29">
        <f t="shared" si="481"/>
        <v>-0.89817264263283358</v>
      </c>
      <c r="CG749" s="29">
        <f t="shared" si="482"/>
        <v>-0.89817264263283358</v>
      </c>
      <c r="CH749" s="29">
        <f t="shared" si="483"/>
        <v>-0.89817264263283358</v>
      </c>
      <c r="CI749" s="29">
        <f t="shared" si="484"/>
        <v>-0.89817264263283358</v>
      </c>
      <c r="CJ749" s="29">
        <f t="shared" si="485"/>
        <v>-0.89817264263283358</v>
      </c>
      <c r="CK749" s="29">
        <f t="shared" si="486"/>
        <v>-0.89817264263283358</v>
      </c>
      <c r="CL749" s="29">
        <f t="shared" si="487"/>
        <v>-0.89817264263283358</v>
      </c>
      <c r="CM749" s="29">
        <f t="shared" si="488"/>
        <v>-0.89817264263283358</v>
      </c>
      <c r="CN749" s="29">
        <f t="shared" si="489"/>
        <v>-0.89817264263283358</v>
      </c>
      <c r="CO749" s="29">
        <f t="shared" si="490"/>
        <v>-0.89817264263283358</v>
      </c>
      <c r="CQ749" s="29">
        <f t="shared" si="491"/>
        <v>-6.22</v>
      </c>
      <c r="CR749" s="29">
        <f t="shared" si="492"/>
        <v>-6.22</v>
      </c>
      <c r="CS749" s="29">
        <f t="shared" si="493"/>
        <v>-6.22</v>
      </c>
      <c r="CT749" s="29">
        <f t="shared" si="494"/>
        <v>-6.22</v>
      </c>
      <c r="CU749" s="29">
        <f t="shared" si="495"/>
        <v>-6.22</v>
      </c>
      <c r="CV749" s="29">
        <f t="shared" si="496"/>
        <v>-6.22</v>
      </c>
      <c r="CW749" s="29">
        <f t="shared" si="497"/>
        <v>-6.22</v>
      </c>
      <c r="CX749" s="29">
        <f t="shared" si="498"/>
        <v>-6.22</v>
      </c>
      <c r="CY749" s="29">
        <f t="shared" si="499"/>
        <v>-6.22</v>
      </c>
      <c r="CZ749" s="29">
        <f t="shared" si="500"/>
        <v>-6.22</v>
      </c>
      <c r="DA749" s="29">
        <f t="shared" si="501"/>
        <v>-6.22</v>
      </c>
      <c r="DB749" s="29">
        <f t="shared" si="502"/>
        <v>-6.22</v>
      </c>
      <c r="DC749" s="29">
        <f t="shared" si="503"/>
        <v>-6.22</v>
      </c>
    </row>
    <row r="750" spans="11:107" s="2" customFormat="1">
      <c r="K750" s="17" t="s">
        <v>168</v>
      </c>
      <c r="L750" s="17" t="s">
        <v>777</v>
      </c>
      <c r="M750" s="17" t="s">
        <v>98</v>
      </c>
      <c r="N750" s="2" t="str">
        <f t="shared" si="513"/>
        <v>AM5113K732EA</v>
      </c>
      <c r="O750" s="2" t="str">
        <f t="shared" si="508"/>
        <v>EA</v>
      </c>
      <c r="P750" s="2" t="str">
        <f t="shared" si="514"/>
        <v>AM51-13K732-EA</v>
      </c>
      <c r="Q750" s="2" t="s">
        <v>3305</v>
      </c>
      <c r="R750" s="2" t="s">
        <v>3306</v>
      </c>
      <c r="S750" s="2" t="s">
        <v>3066</v>
      </c>
      <c r="T750" s="2">
        <v>2</v>
      </c>
      <c r="U750" s="2">
        <v>2</v>
      </c>
      <c r="V750" s="2">
        <v>2</v>
      </c>
      <c r="W750" s="2">
        <v>2</v>
      </c>
      <c r="X750" s="2">
        <v>2</v>
      </c>
      <c r="Y750" s="2">
        <v>2</v>
      </c>
      <c r="Z750" s="2">
        <v>2</v>
      </c>
      <c r="AA750" s="2">
        <v>2</v>
      </c>
      <c r="AB750" s="2">
        <v>2</v>
      </c>
      <c r="AC750" s="2">
        <v>2</v>
      </c>
      <c r="AD750" s="2">
        <v>2</v>
      </c>
      <c r="AE750" s="2">
        <v>2</v>
      </c>
      <c r="AF750" s="2">
        <v>2</v>
      </c>
      <c r="AL750" s="2">
        <f t="shared" si="471"/>
        <v>1</v>
      </c>
      <c r="AM750" s="2" t="str">
        <f t="shared" si="472"/>
        <v>AM51</v>
      </c>
      <c r="AN750" s="2" t="str">
        <f t="shared" si="473"/>
        <v>13K732</v>
      </c>
      <c r="AO750" s="2" t="str">
        <f t="shared" si="512"/>
        <v>EA</v>
      </c>
      <c r="AP750" s="2" t="str">
        <f t="shared" si="475"/>
        <v>AM51-13K732-EA</v>
      </c>
      <c r="AQ750" s="2" t="s">
        <v>1672</v>
      </c>
      <c r="AR750" s="2" t="s">
        <v>1687</v>
      </c>
      <c r="AU750" s="2" t="s">
        <v>2124</v>
      </c>
      <c r="AV750" s="2" t="s">
        <v>2154</v>
      </c>
      <c r="AW750" s="2" t="s">
        <v>2154</v>
      </c>
      <c r="AY750" s="2" t="s">
        <v>1686</v>
      </c>
      <c r="AZ750" s="2" t="s">
        <v>2124</v>
      </c>
      <c r="BA750" s="2" t="s">
        <v>2115</v>
      </c>
      <c r="BB750" s="29"/>
      <c r="BC750" s="29"/>
      <c r="BD750" s="29"/>
      <c r="BE750" s="29"/>
      <c r="BF750" s="29"/>
      <c r="BG750" s="29">
        <v>-2.9811000000000001E-2</v>
      </c>
      <c r="BH750" s="29">
        <f t="shared" si="469"/>
        <v>-1.1030070000000002E-3</v>
      </c>
      <c r="BI750" s="29">
        <f t="shared" si="470"/>
        <v>-3.0914007E-3</v>
      </c>
      <c r="BJ750" s="29">
        <f t="shared" si="476"/>
        <v>-3.4005407700000004E-2</v>
      </c>
      <c r="BK750" s="29">
        <f>BJ750/INDEX('EX-Rate'!A:I,MATCH('TT BoM '!BL750,'EX-Rate'!B:B,0),COLUMN('EX-Rate'!E:E))</f>
        <v>-3.9041923151881368E-2</v>
      </c>
      <c r="BL750" s="2" t="s">
        <v>3064</v>
      </c>
      <c r="BM750" s="2" t="str">
        <f t="shared" si="511"/>
        <v>SP</v>
      </c>
      <c r="BN750" s="2" t="s">
        <v>3065</v>
      </c>
      <c r="BO750" s="2" t="s">
        <v>3066</v>
      </c>
      <c r="BQ750" s="29"/>
      <c r="BR750" s="29"/>
      <c r="BS750" s="29"/>
      <c r="BT750" s="29"/>
      <c r="BU750" s="29"/>
      <c r="BV750" s="29"/>
      <c r="CC750" s="29">
        <f t="shared" si="478"/>
        <v>-7.8083846303762736E-2</v>
      </c>
      <c r="CD750" s="29">
        <f t="shared" si="479"/>
        <v>-7.8083846303762736E-2</v>
      </c>
      <c r="CE750" s="29">
        <f t="shared" si="480"/>
        <v>-7.8083846303762736E-2</v>
      </c>
      <c r="CF750" s="29">
        <f t="shared" si="481"/>
        <v>-7.8083846303762736E-2</v>
      </c>
      <c r="CG750" s="29">
        <f t="shared" si="482"/>
        <v>-7.8083846303762736E-2</v>
      </c>
      <c r="CH750" s="29">
        <f t="shared" si="483"/>
        <v>-7.8083846303762736E-2</v>
      </c>
      <c r="CI750" s="29">
        <f t="shared" si="484"/>
        <v>-7.8083846303762736E-2</v>
      </c>
      <c r="CJ750" s="29">
        <f t="shared" si="485"/>
        <v>-7.8083846303762736E-2</v>
      </c>
      <c r="CK750" s="29">
        <f t="shared" si="486"/>
        <v>-7.8083846303762736E-2</v>
      </c>
      <c r="CL750" s="29">
        <f t="shared" si="487"/>
        <v>-7.8083846303762736E-2</v>
      </c>
      <c r="CM750" s="29">
        <f t="shared" si="488"/>
        <v>-7.8083846303762736E-2</v>
      </c>
      <c r="CN750" s="29">
        <f t="shared" si="489"/>
        <v>-7.8083846303762736E-2</v>
      </c>
      <c r="CO750" s="29">
        <f t="shared" si="490"/>
        <v>-7.8083846303762736E-2</v>
      </c>
      <c r="CQ750" s="29">
        <f t="shared" si="491"/>
        <v>-6.8010815400000008E-2</v>
      </c>
      <c r="CR750" s="29">
        <f t="shared" si="492"/>
        <v>-6.8010815400000008E-2</v>
      </c>
      <c r="CS750" s="29">
        <f t="shared" si="493"/>
        <v>-6.8010815400000008E-2</v>
      </c>
      <c r="CT750" s="29">
        <f t="shared" si="494"/>
        <v>-6.8010815400000008E-2</v>
      </c>
      <c r="CU750" s="29">
        <f t="shared" si="495"/>
        <v>-6.8010815400000008E-2</v>
      </c>
      <c r="CV750" s="29">
        <f t="shared" si="496"/>
        <v>-6.8010815400000008E-2</v>
      </c>
      <c r="CW750" s="29">
        <f t="shared" si="497"/>
        <v>-6.8010815400000008E-2</v>
      </c>
      <c r="CX750" s="29">
        <f t="shared" si="498"/>
        <v>-6.8010815400000008E-2</v>
      </c>
      <c r="CY750" s="29">
        <f t="shared" si="499"/>
        <v>-6.8010815400000008E-2</v>
      </c>
      <c r="CZ750" s="29">
        <f t="shared" si="500"/>
        <v>-6.8010815400000008E-2</v>
      </c>
      <c r="DA750" s="29">
        <f t="shared" si="501"/>
        <v>-6.8010815400000008E-2</v>
      </c>
      <c r="DB750" s="29">
        <f t="shared" si="502"/>
        <v>-6.8010815400000008E-2</v>
      </c>
      <c r="DC750" s="29">
        <f t="shared" si="503"/>
        <v>-6.8010815400000008E-2</v>
      </c>
    </row>
    <row r="751" spans="11:107" s="2" customFormat="1">
      <c r="K751" s="17" t="s">
        <v>18</v>
      </c>
      <c r="L751" s="17" t="s">
        <v>777</v>
      </c>
      <c r="M751" s="17" t="s">
        <v>20</v>
      </c>
      <c r="N751" s="2" t="str">
        <f t="shared" si="513"/>
        <v>ED8B13K732AA</v>
      </c>
      <c r="O751" s="2" t="str">
        <f t="shared" si="508"/>
        <v>AA</v>
      </c>
      <c r="P751" s="2" t="str">
        <f t="shared" si="514"/>
        <v>ED8B-13K732-AA</v>
      </c>
      <c r="Q751" s="2" t="s">
        <v>3305</v>
      </c>
      <c r="R751" s="2" t="s">
        <v>3306</v>
      </c>
      <c r="S751" s="2" t="s">
        <v>3073</v>
      </c>
      <c r="T751" s="2">
        <v>2</v>
      </c>
      <c r="U751" s="2">
        <v>2</v>
      </c>
      <c r="V751" s="2">
        <v>2</v>
      </c>
      <c r="W751" s="2">
        <v>2</v>
      </c>
      <c r="X751" s="2">
        <v>2</v>
      </c>
      <c r="Y751" s="2">
        <v>2</v>
      </c>
      <c r="Z751" s="2">
        <v>2</v>
      </c>
      <c r="AA751" s="2">
        <v>2</v>
      </c>
      <c r="AB751" s="2">
        <v>2</v>
      </c>
      <c r="AC751" s="2">
        <v>2</v>
      </c>
      <c r="AD751" s="2">
        <v>2</v>
      </c>
      <c r="AE751" s="2">
        <v>2</v>
      </c>
      <c r="AF751" s="2">
        <v>2</v>
      </c>
      <c r="AL751" s="2">
        <f t="shared" si="471"/>
        <v>1</v>
      </c>
      <c r="AM751" s="2" t="str">
        <f t="shared" si="472"/>
        <v>ED8B</v>
      </c>
      <c r="AN751" s="2" t="str">
        <f t="shared" si="473"/>
        <v>13K732</v>
      </c>
      <c r="AO751" s="2" t="str">
        <f t="shared" si="512"/>
        <v>AA</v>
      </c>
      <c r="AP751" s="2" t="str">
        <f t="shared" si="475"/>
        <v>ED8B-13K732-AA</v>
      </c>
      <c r="AQ751" s="2" t="s">
        <v>1672</v>
      </c>
      <c r="AR751" s="2" t="s">
        <v>1687</v>
      </c>
      <c r="AU751" s="2" t="s">
        <v>2124</v>
      </c>
      <c r="AV751" s="2" t="s">
        <v>2154</v>
      </c>
      <c r="AW751" s="2" t="s">
        <v>2154</v>
      </c>
      <c r="AY751" s="2" t="s">
        <v>1686</v>
      </c>
      <c r="AZ751" s="2" t="s">
        <v>2124</v>
      </c>
      <c r="BA751" s="2" t="s">
        <v>2115</v>
      </c>
      <c r="BB751" s="29"/>
      <c r="BC751" s="29"/>
      <c r="BD751" s="29"/>
      <c r="BE751" s="29"/>
      <c r="BF751" s="29"/>
      <c r="BG751" s="29">
        <v>-1.44</v>
      </c>
      <c r="BH751" s="29">
        <f t="shared" si="469"/>
        <v>0</v>
      </c>
      <c r="BI751" s="29">
        <f t="shared" si="470"/>
        <v>0</v>
      </c>
      <c r="BJ751" s="29">
        <f t="shared" si="476"/>
        <v>-1.44</v>
      </c>
      <c r="BK751" s="29">
        <f>BJ751/INDEX('EX-Rate'!A:I,MATCH('TT BoM '!BL751,'EX-Rate'!B:B,0),COLUMN('EX-Rate'!E:E))</f>
        <v>-0.20793707482174925</v>
      </c>
      <c r="BL751" s="2" t="s">
        <v>2109</v>
      </c>
      <c r="BM751" s="2" t="str">
        <f>IF(BL751="CNY","LP","SP")</f>
        <v>LP</v>
      </c>
      <c r="BN751" s="2" t="s">
        <v>3072</v>
      </c>
      <c r="BO751" s="2" t="s">
        <v>3073</v>
      </c>
      <c r="BQ751" s="29"/>
      <c r="BR751" s="29"/>
      <c r="BS751" s="29"/>
      <c r="BT751" s="29"/>
      <c r="BU751" s="29"/>
      <c r="BV751" s="29"/>
      <c r="CC751" s="29">
        <f t="shared" si="478"/>
        <v>-0.4158741496434985</v>
      </c>
      <c r="CD751" s="29">
        <f t="shared" si="479"/>
        <v>-0.4158741496434985</v>
      </c>
      <c r="CE751" s="29">
        <f t="shared" si="480"/>
        <v>-0.4158741496434985</v>
      </c>
      <c r="CF751" s="29">
        <f t="shared" si="481"/>
        <v>-0.4158741496434985</v>
      </c>
      <c r="CG751" s="29">
        <f t="shared" si="482"/>
        <v>-0.4158741496434985</v>
      </c>
      <c r="CH751" s="29">
        <f t="shared" si="483"/>
        <v>-0.4158741496434985</v>
      </c>
      <c r="CI751" s="29">
        <f t="shared" si="484"/>
        <v>-0.4158741496434985</v>
      </c>
      <c r="CJ751" s="29">
        <f t="shared" si="485"/>
        <v>-0.4158741496434985</v>
      </c>
      <c r="CK751" s="29">
        <f t="shared" si="486"/>
        <v>-0.4158741496434985</v>
      </c>
      <c r="CL751" s="29">
        <f t="shared" si="487"/>
        <v>-0.4158741496434985</v>
      </c>
      <c r="CM751" s="29">
        <f t="shared" si="488"/>
        <v>-0.4158741496434985</v>
      </c>
      <c r="CN751" s="29">
        <f t="shared" si="489"/>
        <v>-0.4158741496434985</v>
      </c>
      <c r="CO751" s="29">
        <f t="shared" si="490"/>
        <v>-0.4158741496434985</v>
      </c>
      <c r="CQ751" s="29">
        <f t="shared" si="491"/>
        <v>-2.88</v>
      </c>
      <c r="CR751" s="29">
        <f t="shared" si="492"/>
        <v>-2.88</v>
      </c>
      <c r="CS751" s="29">
        <f t="shared" si="493"/>
        <v>-2.88</v>
      </c>
      <c r="CT751" s="29">
        <f t="shared" si="494"/>
        <v>-2.88</v>
      </c>
      <c r="CU751" s="29">
        <f t="shared" si="495"/>
        <v>-2.88</v>
      </c>
      <c r="CV751" s="29">
        <f t="shared" si="496"/>
        <v>-2.88</v>
      </c>
      <c r="CW751" s="29">
        <f t="shared" si="497"/>
        <v>-2.88</v>
      </c>
      <c r="CX751" s="29">
        <f t="shared" si="498"/>
        <v>-2.88</v>
      </c>
      <c r="CY751" s="29">
        <f t="shared" si="499"/>
        <v>-2.88</v>
      </c>
      <c r="CZ751" s="29">
        <f t="shared" si="500"/>
        <v>-2.88</v>
      </c>
      <c r="DA751" s="29">
        <f t="shared" si="501"/>
        <v>-2.88</v>
      </c>
      <c r="DB751" s="29">
        <f t="shared" si="502"/>
        <v>-2.88</v>
      </c>
      <c r="DC751" s="29">
        <f t="shared" si="503"/>
        <v>-2.88</v>
      </c>
    </row>
    <row r="752" spans="11:107" s="2" customFormat="1">
      <c r="K752" s="17" t="s">
        <v>778</v>
      </c>
      <c r="L752" s="17" t="s">
        <v>777</v>
      </c>
      <c r="M752" s="17" t="s">
        <v>20</v>
      </c>
      <c r="N752" s="2" t="str">
        <f t="shared" si="513"/>
        <v>9V4113K732AA</v>
      </c>
      <c r="O752" s="2" t="str">
        <f t="shared" si="508"/>
        <v>AA</v>
      </c>
      <c r="P752" s="2" t="str">
        <f t="shared" si="514"/>
        <v>9V41-13K732-AA</v>
      </c>
      <c r="Q752" s="2" t="s">
        <v>3305</v>
      </c>
      <c r="R752" s="2" t="s">
        <v>3306</v>
      </c>
      <c r="S752" s="2" t="s">
        <v>3066</v>
      </c>
      <c r="T752" s="2">
        <v>3</v>
      </c>
      <c r="U752" s="2">
        <v>3</v>
      </c>
      <c r="V752" s="2">
        <v>3</v>
      </c>
      <c r="W752" s="2">
        <v>3</v>
      </c>
      <c r="X752" s="2">
        <v>3</v>
      </c>
      <c r="Y752" s="2">
        <v>3</v>
      </c>
      <c r="Z752" s="2">
        <v>3</v>
      </c>
      <c r="AA752" s="2">
        <v>3</v>
      </c>
      <c r="AB752" s="2">
        <v>3</v>
      </c>
      <c r="AC752" s="2">
        <v>3</v>
      </c>
      <c r="AD752" s="2">
        <v>3</v>
      </c>
      <c r="AE752" s="2">
        <v>3</v>
      </c>
      <c r="AF752" s="2">
        <v>3</v>
      </c>
      <c r="AL752" s="2">
        <f t="shared" si="471"/>
        <v>1</v>
      </c>
      <c r="AM752" s="2" t="str">
        <f t="shared" si="472"/>
        <v>9V41</v>
      </c>
      <c r="AN752" s="2" t="str">
        <f t="shared" si="473"/>
        <v>13K732</v>
      </c>
      <c r="AO752" s="2" t="str">
        <f t="shared" si="512"/>
        <v>AA</v>
      </c>
      <c r="AP752" s="2" t="str">
        <f t="shared" si="475"/>
        <v>9V41-13K732-AA</v>
      </c>
      <c r="AQ752" s="2" t="s">
        <v>2063</v>
      </c>
      <c r="AR752" s="2" t="s">
        <v>3881</v>
      </c>
      <c r="AU752" s="2" t="s">
        <v>2124</v>
      </c>
      <c r="AV752" s="2" t="s">
        <v>2154</v>
      </c>
      <c r="AW752" s="2" t="s">
        <v>2154</v>
      </c>
      <c r="AZ752" s="2" t="s">
        <v>2124</v>
      </c>
      <c r="BA752" s="2" t="s">
        <v>2115</v>
      </c>
      <c r="BB752" s="29"/>
      <c r="BC752" s="29"/>
      <c r="BD752" s="29"/>
      <c r="BE752" s="29"/>
      <c r="BF752" s="29"/>
      <c r="BG752" s="29">
        <v>-5.8700000000000002E-2</v>
      </c>
      <c r="BH752" s="29">
        <f t="shared" si="469"/>
        <v>-2.1719000000000005E-3</v>
      </c>
      <c r="BI752" s="29">
        <f t="shared" si="470"/>
        <v>-6.0871900000000001E-3</v>
      </c>
      <c r="BJ752" s="29">
        <f t="shared" si="476"/>
        <v>-6.6959089999999999E-2</v>
      </c>
      <c r="BK752" s="29">
        <f>BJ752/INDEX('EX-Rate'!A:I,MATCH('TT BoM '!BL752,'EX-Rate'!B:B,0),COLUMN('EX-Rate'!E:E))</f>
        <v>-7.6876350642898134E-2</v>
      </c>
      <c r="BL752" s="2" t="s">
        <v>3064</v>
      </c>
      <c r="BM752" s="2" t="str">
        <f t="shared" ref="BM752" si="515">IF(BL752="CNY","LP","SP")</f>
        <v>SP</v>
      </c>
      <c r="BO752" s="2" t="s">
        <v>3264</v>
      </c>
      <c r="BQ752" s="29"/>
      <c r="BR752" s="29"/>
      <c r="BS752" s="29"/>
      <c r="BT752" s="29"/>
      <c r="BU752" s="29"/>
      <c r="BV752" s="29"/>
      <c r="CC752" s="29">
        <f t="shared" si="478"/>
        <v>-0.2306290519286944</v>
      </c>
      <c r="CD752" s="29">
        <f t="shared" si="479"/>
        <v>-0.2306290519286944</v>
      </c>
      <c r="CE752" s="29">
        <f t="shared" si="480"/>
        <v>-0.2306290519286944</v>
      </c>
      <c r="CF752" s="29">
        <f t="shared" si="481"/>
        <v>-0.2306290519286944</v>
      </c>
      <c r="CG752" s="29">
        <f t="shared" si="482"/>
        <v>-0.2306290519286944</v>
      </c>
      <c r="CH752" s="29">
        <f t="shared" si="483"/>
        <v>-0.2306290519286944</v>
      </c>
      <c r="CI752" s="29">
        <f t="shared" si="484"/>
        <v>-0.2306290519286944</v>
      </c>
      <c r="CJ752" s="29">
        <f t="shared" si="485"/>
        <v>-0.2306290519286944</v>
      </c>
      <c r="CK752" s="29">
        <f t="shared" si="486"/>
        <v>-0.2306290519286944</v>
      </c>
      <c r="CL752" s="29">
        <f t="shared" si="487"/>
        <v>-0.2306290519286944</v>
      </c>
      <c r="CM752" s="29">
        <f t="shared" si="488"/>
        <v>-0.2306290519286944</v>
      </c>
      <c r="CN752" s="29">
        <f t="shared" si="489"/>
        <v>-0.2306290519286944</v>
      </c>
      <c r="CO752" s="29">
        <f t="shared" si="490"/>
        <v>-0.2306290519286944</v>
      </c>
      <c r="CQ752" s="29">
        <f t="shared" si="491"/>
        <v>-0.20087727</v>
      </c>
      <c r="CR752" s="29">
        <f t="shared" si="492"/>
        <v>-0.20087727</v>
      </c>
      <c r="CS752" s="29">
        <f t="shared" si="493"/>
        <v>-0.20087727</v>
      </c>
      <c r="CT752" s="29">
        <f t="shared" si="494"/>
        <v>-0.20087727</v>
      </c>
      <c r="CU752" s="29">
        <f t="shared" si="495"/>
        <v>-0.20087727</v>
      </c>
      <c r="CV752" s="29">
        <f t="shared" si="496"/>
        <v>-0.20087727</v>
      </c>
      <c r="CW752" s="29">
        <f t="shared" si="497"/>
        <v>-0.20087727</v>
      </c>
      <c r="CX752" s="29">
        <f t="shared" si="498"/>
        <v>-0.20087727</v>
      </c>
      <c r="CY752" s="29">
        <f t="shared" si="499"/>
        <v>-0.20087727</v>
      </c>
      <c r="CZ752" s="29">
        <f t="shared" si="500"/>
        <v>-0.20087727</v>
      </c>
      <c r="DA752" s="29">
        <f t="shared" si="501"/>
        <v>-0.20087727</v>
      </c>
      <c r="DB752" s="29">
        <f t="shared" si="502"/>
        <v>-0.20087727</v>
      </c>
      <c r="DC752" s="29">
        <f t="shared" si="503"/>
        <v>-0.20087727</v>
      </c>
    </row>
    <row r="753" spans="11:107" s="2" customFormat="1">
      <c r="K753" s="17" t="s">
        <v>77</v>
      </c>
      <c r="L753" s="17" t="s">
        <v>779</v>
      </c>
      <c r="M753" s="17" t="s">
        <v>121</v>
      </c>
      <c r="N753" s="2" t="str">
        <f t="shared" si="513"/>
        <v>JD8B13W029AE</v>
      </c>
      <c r="O753" s="2" t="str">
        <f t="shared" si="508"/>
        <v>AE</v>
      </c>
      <c r="P753" s="2" t="str">
        <f t="shared" si="514"/>
        <v>JD8B-13W029-AE</v>
      </c>
      <c r="Q753" s="2" t="s">
        <v>3305</v>
      </c>
      <c r="R753" s="2" t="s">
        <v>3306</v>
      </c>
      <c r="S753" s="2" t="s">
        <v>2301</v>
      </c>
      <c r="T753" s="2">
        <v>1</v>
      </c>
      <c r="U753" s="2">
        <v>1</v>
      </c>
      <c r="V753" s="2">
        <v>1</v>
      </c>
      <c r="W753" s="2">
        <v>1</v>
      </c>
      <c r="X753" s="2">
        <v>1</v>
      </c>
      <c r="Y753" s="2">
        <v>1</v>
      </c>
      <c r="Z753" s="2" t="s">
        <v>1375</v>
      </c>
      <c r="AA753" s="2" t="s">
        <v>1375</v>
      </c>
      <c r="AB753" s="2">
        <v>1</v>
      </c>
      <c r="AC753" s="2">
        <v>1</v>
      </c>
      <c r="AD753" s="2">
        <v>1</v>
      </c>
      <c r="AE753" s="2">
        <v>1</v>
      </c>
      <c r="AF753" s="2" t="s">
        <v>1375</v>
      </c>
      <c r="AL753" s="2">
        <f t="shared" si="471"/>
        <v>1</v>
      </c>
      <c r="AM753" s="2" t="str">
        <f t="shared" si="472"/>
        <v>JD8B</v>
      </c>
      <c r="AN753" s="2" t="str">
        <f t="shared" si="473"/>
        <v>13W029</v>
      </c>
      <c r="AO753" s="2" t="str">
        <f t="shared" si="504"/>
        <v>AE</v>
      </c>
      <c r="AP753" s="2" t="str">
        <f t="shared" si="475"/>
        <v>JD8B-13W029-AE</v>
      </c>
      <c r="AQ753" s="2" t="s">
        <v>1672</v>
      </c>
      <c r="AR753" s="2" t="s">
        <v>1673</v>
      </c>
      <c r="AS753" s="2" t="s">
        <v>2164</v>
      </c>
      <c r="AT753" s="2" t="s">
        <v>2165</v>
      </c>
      <c r="AU753" s="2" t="s">
        <v>2133</v>
      </c>
      <c r="AV753" s="2" t="s">
        <v>2134</v>
      </c>
      <c r="AW753" s="2" t="s">
        <v>2640</v>
      </c>
      <c r="AX753" s="2" t="s">
        <v>2641</v>
      </c>
      <c r="AY753" s="2" t="s">
        <v>2108</v>
      </c>
      <c r="AZ753" s="2" t="s">
        <v>2124</v>
      </c>
      <c r="BA753" s="2" t="s">
        <v>2073</v>
      </c>
      <c r="BB753" s="29">
        <v>-275.62</v>
      </c>
      <c r="BC753" s="29">
        <v>-7.59</v>
      </c>
      <c r="BD753" s="29">
        <v>-2.36</v>
      </c>
      <c r="BE753" s="29">
        <v>0</v>
      </c>
      <c r="BF753" s="29">
        <v>-3.99</v>
      </c>
      <c r="BG753" s="29">
        <v>-289.56</v>
      </c>
      <c r="BH753" s="29">
        <f t="shared" si="469"/>
        <v>0</v>
      </c>
      <c r="BI753" s="29">
        <f t="shared" si="470"/>
        <v>0</v>
      </c>
      <c r="BJ753" s="29">
        <f t="shared" si="476"/>
        <v>-289.56</v>
      </c>
      <c r="BK753" s="29">
        <f>BJ753/INDEX('EX-Rate'!A:I,MATCH('TT BoM '!BL753,'EX-Rate'!B:B,0),COLUMN('EX-Rate'!E:E))</f>
        <v>-41.812680128740084</v>
      </c>
      <c r="BL753" s="2" t="s">
        <v>2109</v>
      </c>
      <c r="BM753" s="2" t="str">
        <f t="shared" ref="BM753:BM757" si="516">IF(BL753="CNY","LP","SP")</f>
        <v>LP</v>
      </c>
      <c r="BN753" s="2" t="s">
        <v>2300</v>
      </c>
      <c r="BO753" s="2" t="s">
        <v>2301</v>
      </c>
      <c r="BQ753" s="29">
        <v>-13106154</v>
      </c>
      <c r="BR753" s="29">
        <v>-13106154</v>
      </c>
      <c r="BS753" s="29"/>
      <c r="BT753" s="29">
        <v>-4125440.7</v>
      </c>
      <c r="BU753" s="29">
        <v>1034818.2</v>
      </c>
      <c r="BV753" s="29">
        <v>0</v>
      </c>
      <c r="CC753" s="29">
        <f t="shared" si="478"/>
        <v>-41.812680128740084</v>
      </c>
      <c r="CD753" s="29">
        <f t="shared" si="479"/>
        <v>-41.812680128740084</v>
      </c>
      <c r="CE753" s="29">
        <f t="shared" si="480"/>
        <v>-41.812680128740084</v>
      </c>
      <c r="CF753" s="29">
        <f t="shared" si="481"/>
        <v>-41.812680128740084</v>
      </c>
      <c r="CG753" s="29">
        <f t="shared" si="482"/>
        <v>-41.812680128740084</v>
      </c>
      <c r="CH753" s="29">
        <f t="shared" si="483"/>
        <v>-41.812680128740084</v>
      </c>
      <c r="CI753" s="29">
        <f t="shared" si="484"/>
        <v>0</v>
      </c>
      <c r="CJ753" s="29">
        <f t="shared" si="485"/>
        <v>0</v>
      </c>
      <c r="CK753" s="29">
        <f t="shared" si="486"/>
        <v>-41.812680128740084</v>
      </c>
      <c r="CL753" s="29">
        <f t="shared" si="487"/>
        <v>-41.812680128740084</v>
      </c>
      <c r="CM753" s="29">
        <f t="shared" si="488"/>
        <v>-41.812680128740084</v>
      </c>
      <c r="CN753" s="29">
        <f t="shared" si="489"/>
        <v>-41.812680128740084</v>
      </c>
      <c r="CO753" s="29">
        <f t="shared" si="490"/>
        <v>0</v>
      </c>
      <c r="CQ753" s="29">
        <f t="shared" si="491"/>
        <v>-289.56</v>
      </c>
      <c r="CR753" s="29">
        <f t="shared" si="492"/>
        <v>-289.56</v>
      </c>
      <c r="CS753" s="29">
        <f t="shared" si="493"/>
        <v>-289.56</v>
      </c>
      <c r="CT753" s="29">
        <f t="shared" si="494"/>
        <v>-289.56</v>
      </c>
      <c r="CU753" s="29">
        <f t="shared" si="495"/>
        <v>-289.56</v>
      </c>
      <c r="CV753" s="29">
        <f t="shared" si="496"/>
        <v>-289.56</v>
      </c>
      <c r="CW753" s="29">
        <f t="shared" si="497"/>
        <v>0</v>
      </c>
      <c r="CX753" s="29">
        <f t="shared" si="498"/>
        <v>0</v>
      </c>
      <c r="CY753" s="29">
        <f t="shared" si="499"/>
        <v>-289.56</v>
      </c>
      <c r="CZ753" s="29">
        <f t="shared" si="500"/>
        <v>-289.56</v>
      </c>
      <c r="DA753" s="29">
        <f t="shared" si="501"/>
        <v>-289.56</v>
      </c>
      <c r="DB753" s="29">
        <f t="shared" si="502"/>
        <v>-289.56</v>
      </c>
      <c r="DC753" s="29">
        <f t="shared" si="503"/>
        <v>0</v>
      </c>
    </row>
    <row r="754" spans="11:107" s="2" customFormat="1">
      <c r="K754" s="17" t="s">
        <v>77</v>
      </c>
      <c r="L754" s="17" t="s">
        <v>780</v>
      </c>
      <c r="M754" s="17" t="s">
        <v>121</v>
      </c>
      <c r="N754" s="2" t="str">
        <f t="shared" si="513"/>
        <v>JD8B13W030AE</v>
      </c>
      <c r="O754" s="2" t="str">
        <f t="shared" si="508"/>
        <v>AE</v>
      </c>
      <c r="P754" s="2" t="str">
        <f t="shared" si="514"/>
        <v>JD8B-13W030-AE</v>
      </c>
      <c r="Q754" s="2" t="s">
        <v>3305</v>
      </c>
      <c r="R754" s="2" t="s">
        <v>3306</v>
      </c>
      <c r="S754" s="2" t="s">
        <v>2301</v>
      </c>
      <c r="T754" s="2">
        <v>1</v>
      </c>
      <c r="U754" s="2">
        <v>1</v>
      </c>
      <c r="V754" s="2">
        <v>1</v>
      </c>
      <c r="W754" s="2">
        <v>1</v>
      </c>
      <c r="X754" s="2">
        <v>1</v>
      </c>
      <c r="Y754" s="2">
        <v>1</v>
      </c>
      <c r="Z754" s="2" t="s">
        <v>1375</v>
      </c>
      <c r="AA754" s="2" t="s">
        <v>1375</v>
      </c>
      <c r="AB754" s="2">
        <v>1</v>
      </c>
      <c r="AC754" s="2">
        <v>1</v>
      </c>
      <c r="AD754" s="2">
        <v>1</v>
      </c>
      <c r="AE754" s="2">
        <v>1</v>
      </c>
      <c r="AF754" s="2" t="s">
        <v>1375</v>
      </c>
      <c r="AL754" s="2">
        <f t="shared" si="471"/>
        <v>1</v>
      </c>
      <c r="AM754" s="2" t="str">
        <f t="shared" si="472"/>
        <v>JD8B</v>
      </c>
      <c r="AN754" s="2" t="str">
        <f t="shared" si="473"/>
        <v>13W030</v>
      </c>
      <c r="AO754" s="2" t="str">
        <f t="shared" si="504"/>
        <v>AE</v>
      </c>
      <c r="AP754" s="2" t="str">
        <f t="shared" si="475"/>
        <v>JD8B-13W030-AE</v>
      </c>
      <c r="AQ754" s="2" t="s">
        <v>1672</v>
      </c>
      <c r="AR754" s="2" t="s">
        <v>1673</v>
      </c>
      <c r="AS754" s="2" t="s">
        <v>2164</v>
      </c>
      <c r="AT754" s="2" t="s">
        <v>2165</v>
      </c>
      <c r="AU754" s="2" t="s">
        <v>2133</v>
      </c>
      <c r="AV754" s="2" t="s">
        <v>2134</v>
      </c>
      <c r="AW754" s="2" t="s">
        <v>2640</v>
      </c>
      <c r="AX754" s="2" t="s">
        <v>2641</v>
      </c>
      <c r="AY754" s="2" t="s">
        <v>2108</v>
      </c>
      <c r="AZ754" s="2" t="s">
        <v>2124</v>
      </c>
      <c r="BA754" s="2" t="s">
        <v>2073</v>
      </c>
      <c r="BB754" s="29">
        <v>-275.62</v>
      </c>
      <c r="BC754" s="29">
        <v>-7.59</v>
      </c>
      <c r="BD754" s="29">
        <v>-2.36</v>
      </c>
      <c r="BE754" s="29">
        <v>0</v>
      </c>
      <c r="BF754" s="29">
        <v>-3.99</v>
      </c>
      <c r="BG754" s="29">
        <v>-289.56</v>
      </c>
      <c r="BH754" s="29">
        <f t="shared" si="469"/>
        <v>0</v>
      </c>
      <c r="BI754" s="29">
        <f t="shared" si="470"/>
        <v>0</v>
      </c>
      <c r="BJ754" s="29">
        <f t="shared" si="476"/>
        <v>-289.56</v>
      </c>
      <c r="BK754" s="29">
        <f>BJ754/INDEX('EX-Rate'!A:I,MATCH('TT BoM '!BL754,'EX-Rate'!B:B,0),COLUMN('EX-Rate'!E:E))</f>
        <v>-41.812680128740084</v>
      </c>
      <c r="BL754" s="2" t="s">
        <v>2109</v>
      </c>
      <c r="BM754" s="2" t="str">
        <f t="shared" si="516"/>
        <v>LP</v>
      </c>
      <c r="BN754" s="2" t="s">
        <v>2300</v>
      </c>
      <c r="BO754" s="2" t="s">
        <v>2301</v>
      </c>
      <c r="BQ754" s="29">
        <v>0</v>
      </c>
      <c r="BR754" s="29">
        <v>0</v>
      </c>
      <c r="BS754" s="29"/>
      <c r="BT754" s="29" t="s">
        <v>2135</v>
      </c>
      <c r="BU754" s="29">
        <v>0</v>
      </c>
      <c r="BV754" s="29">
        <v>0</v>
      </c>
      <c r="CC754" s="29">
        <f t="shared" si="478"/>
        <v>-41.812680128740084</v>
      </c>
      <c r="CD754" s="29">
        <f t="shared" si="479"/>
        <v>-41.812680128740084</v>
      </c>
      <c r="CE754" s="29">
        <f t="shared" si="480"/>
        <v>-41.812680128740084</v>
      </c>
      <c r="CF754" s="29">
        <f t="shared" si="481"/>
        <v>-41.812680128740084</v>
      </c>
      <c r="CG754" s="29">
        <f t="shared" si="482"/>
        <v>-41.812680128740084</v>
      </c>
      <c r="CH754" s="29">
        <f t="shared" si="483"/>
        <v>-41.812680128740084</v>
      </c>
      <c r="CI754" s="29">
        <f t="shared" si="484"/>
        <v>0</v>
      </c>
      <c r="CJ754" s="29">
        <f t="shared" si="485"/>
        <v>0</v>
      </c>
      <c r="CK754" s="29">
        <f t="shared" si="486"/>
        <v>-41.812680128740084</v>
      </c>
      <c r="CL754" s="29">
        <f t="shared" si="487"/>
        <v>-41.812680128740084</v>
      </c>
      <c r="CM754" s="29">
        <f t="shared" si="488"/>
        <v>-41.812680128740084</v>
      </c>
      <c r="CN754" s="29">
        <f t="shared" si="489"/>
        <v>-41.812680128740084</v>
      </c>
      <c r="CO754" s="29">
        <f t="shared" si="490"/>
        <v>0</v>
      </c>
      <c r="CQ754" s="29">
        <f t="shared" si="491"/>
        <v>-289.56</v>
      </c>
      <c r="CR754" s="29">
        <f t="shared" si="492"/>
        <v>-289.56</v>
      </c>
      <c r="CS754" s="29">
        <f t="shared" si="493"/>
        <v>-289.56</v>
      </c>
      <c r="CT754" s="29">
        <f t="shared" si="494"/>
        <v>-289.56</v>
      </c>
      <c r="CU754" s="29">
        <f t="shared" si="495"/>
        <v>-289.56</v>
      </c>
      <c r="CV754" s="29">
        <f t="shared" si="496"/>
        <v>-289.56</v>
      </c>
      <c r="CW754" s="29">
        <f t="shared" si="497"/>
        <v>0</v>
      </c>
      <c r="CX754" s="29">
        <f t="shared" si="498"/>
        <v>0</v>
      </c>
      <c r="CY754" s="29">
        <f t="shared" si="499"/>
        <v>-289.56</v>
      </c>
      <c r="CZ754" s="29">
        <f t="shared" si="500"/>
        <v>-289.56</v>
      </c>
      <c r="DA754" s="29">
        <f t="shared" si="501"/>
        <v>-289.56</v>
      </c>
      <c r="DB754" s="29">
        <f t="shared" si="502"/>
        <v>-289.56</v>
      </c>
      <c r="DC754" s="29">
        <f t="shared" si="503"/>
        <v>0</v>
      </c>
    </row>
    <row r="755" spans="11:107" s="2" customFormat="1">
      <c r="K755" s="17" t="s">
        <v>77</v>
      </c>
      <c r="L755" s="17" t="s">
        <v>781</v>
      </c>
      <c r="M755" s="17" t="s">
        <v>56</v>
      </c>
      <c r="N755" s="2" t="str">
        <f t="shared" si="513"/>
        <v>JD8B132K14AB</v>
      </c>
      <c r="O755" s="2" t="str">
        <f t="shared" si="508"/>
        <v>AB</v>
      </c>
      <c r="P755" s="2" t="str">
        <f t="shared" si="514"/>
        <v>JD8B-132K14-AB</v>
      </c>
      <c r="Q755" s="2" t="s">
        <v>3305</v>
      </c>
      <c r="R755" s="2" t="s">
        <v>3306</v>
      </c>
      <c r="S755" s="2" t="s">
        <v>2295</v>
      </c>
      <c r="T755" s="2" t="s">
        <v>1375</v>
      </c>
      <c r="U755" s="2" t="s">
        <v>1375</v>
      </c>
      <c r="V755" s="2" t="s">
        <v>1375</v>
      </c>
      <c r="W755" s="2" t="s">
        <v>1375</v>
      </c>
      <c r="X755" s="2" t="s">
        <v>1375</v>
      </c>
      <c r="Y755" s="2" t="s">
        <v>1375</v>
      </c>
      <c r="Z755" s="2">
        <v>1</v>
      </c>
      <c r="AA755" s="2">
        <v>1</v>
      </c>
      <c r="AB755" s="2" t="s">
        <v>1375</v>
      </c>
      <c r="AC755" s="2" t="s">
        <v>1375</v>
      </c>
      <c r="AD755" s="2" t="s">
        <v>1375</v>
      </c>
      <c r="AE755" s="2" t="s">
        <v>1375</v>
      </c>
      <c r="AF755" s="2">
        <v>1</v>
      </c>
      <c r="AL755" s="2">
        <f t="shared" si="471"/>
        <v>1</v>
      </c>
      <c r="AM755" s="2" t="str">
        <f t="shared" si="472"/>
        <v>JD8B</v>
      </c>
      <c r="AN755" s="2" t="str">
        <f t="shared" si="473"/>
        <v>132K14</v>
      </c>
      <c r="AO755" s="2" t="str">
        <f t="shared" si="504"/>
        <v>AB</v>
      </c>
      <c r="AP755" s="2" t="str">
        <f t="shared" si="475"/>
        <v>JD8B-132K14-AB</v>
      </c>
      <c r="AQ755" s="2" t="s">
        <v>1672</v>
      </c>
      <c r="AR755" s="2" t="s">
        <v>1673</v>
      </c>
      <c r="AS755" s="2" t="s">
        <v>2164</v>
      </c>
      <c r="AT755" s="2" t="s">
        <v>2165</v>
      </c>
      <c r="AU755" s="2" t="s">
        <v>2291</v>
      </c>
      <c r="AV755" s="2" t="s">
        <v>2292</v>
      </c>
      <c r="AW755" s="2" t="s">
        <v>2293</v>
      </c>
      <c r="AX755" s="2" t="s">
        <v>2292</v>
      </c>
      <c r="AY755" s="2" t="s">
        <v>2138</v>
      </c>
      <c r="AZ755" s="2" t="s">
        <v>2124</v>
      </c>
      <c r="BA755" s="2" t="s">
        <v>2073</v>
      </c>
      <c r="BB755" s="29">
        <v>-11.88</v>
      </c>
      <c r="BC755" s="29">
        <v>-0.32</v>
      </c>
      <c r="BD755" s="29">
        <v>-0.3</v>
      </c>
      <c r="BE755" s="29">
        <v>0</v>
      </c>
      <c r="BF755" s="29">
        <v>0</v>
      </c>
      <c r="BG755" s="29">
        <v>-12.500000000000002</v>
      </c>
      <c r="BH755" s="29">
        <f t="shared" si="469"/>
        <v>0</v>
      </c>
      <c r="BI755" s="29">
        <f t="shared" si="470"/>
        <v>0</v>
      </c>
      <c r="BJ755" s="29">
        <f t="shared" si="476"/>
        <v>-12.500000000000002</v>
      </c>
      <c r="BK755" s="29">
        <f>BJ755/INDEX('EX-Rate'!A:I,MATCH('TT BoM '!BL755,'EX-Rate'!B:B,0),COLUMN('EX-Rate'!E:E))</f>
        <v>-1.805009330049907</v>
      </c>
      <c r="BL755" s="2" t="s">
        <v>2109</v>
      </c>
      <c r="BM755" s="2" t="str">
        <f t="shared" si="516"/>
        <v>LP</v>
      </c>
      <c r="BN755" s="2" t="s">
        <v>2294</v>
      </c>
      <c r="BO755" s="2" t="s">
        <v>2295</v>
      </c>
      <c r="BQ755" s="29">
        <v>-211000</v>
      </c>
      <c r="BR755" s="29">
        <v>-211000</v>
      </c>
      <c r="BS755" s="29"/>
      <c r="BT755" s="29">
        <v>0</v>
      </c>
      <c r="BU755" s="29">
        <v>0</v>
      </c>
      <c r="BV755" s="29">
        <v>0</v>
      </c>
      <c r="CC755" s="29">
        <f t="shared" si="478"/>
        <v>0</v>
      </c>
      <c r="CD755" s="29">
        <f t="shared" si="479"/>
        <v>0</v>
      </c>
      <c r="CE755" s="29">
        <f t="shared" si="480"/>
        <v>0</v>
      </c>
      <c r="CF755" s="29">
        <f t="shared" si="481"/>
        <v>0</v>
      </c>
      <c r="CG755" s="29">
        <f t="shared" si="482"/>
        <v>0</v>
      </c>
      <c r="CH755" s="29">
        <f t="shared" si="483"/>
        <v>0</v>
      </c>
      <c r="CI755" s="29">
        <f t="shared" si="484"/>
        <v>-1.805009330049907</v>
      </c>
      <c r="CJ755" s="29">
        <f t="shared" si="485"/>
        <v>-1.805009330049907</v>
      </c>
      <c r="CK755" s="29">
        <f t="shared" si="486"/>
        <v>0</v>
      </c>
      <c r="CL755" s="29">
        <f t="shared" si="487"/>
        <v>0</v>
      </c>
      <c r="CM755" s="29">
        <f t="shared" si="488"/>
        <v>0</v>
      </c>
      <c r="CN755" s="29">
        <f t="shared" si="489"/>
        <v>0</v>
      </c>
      <c r="CO755" s="29">
        <f t="shared" si="490"/>
        <v>-1.805009330049907</v>
      </c>
      <c r="CQ755" s="29">
        <f t="shared" si="491"/>
        <v>0</v>
      </c>
      <c r="CR755" s="29">
        <f t="shared" si="492"/>
        <v>0</v>
      </c>
      <c r="CS755" s="29">
        <f t="shared" si="493"/>
        <v>0</v>
      </c>
      <c r="CT755" s="29">
        <f t="shared" si="494"/>
        <v>0</v>
      </c>
      <c r="CU755" s="29">
        <f t="shared" si="495"/>
        <v>0</v>
      </c>
      <c r="CV755" s="29">
        <f t="shared" si="496"/>
        <v>0</v>
      </c>
      <c r="CW755" s="29">
        <f t="shared" si="497"/>
        <v>-12.500000000000002</v>
      </c>
      <c r="CX755" s="29">
        <f t="shared" si="498"/>
        <v>-12.500000000000002</v>
      </c>
      <c r="CY755" s="29">
        <f t="shared" si="499"/>
        <v>0</v>
      </c>
      <c r="CZ755" s="29">
        <f t="shared" si="500"/>
        <v>0</v>
      </c>
      <c r="DA755" s="29">
        <f t="shared" si="501"/>
        <v>0</v>
      </c>
      <c r="DB755" s="29">
        <f t="shared" si="502"/>
        <v>0</v>
      </c>
      <c r="DC755" s="29">
        <f t="shared" si="503"/>
        <v>-12.500000000000002</v>
      </c>
    </row>
    <row r="756" spans="11:107" s="2" customFormat="1">
      <c r="K756" s="17" t="s">
        <v>77</v>
      </c>
      <c r="L756" s="17" t="s">
        <v>782</v>
      </c>
      <c r="M756" s="17" t="s">
        <v>56</v>
      </c>
      <c r="N756" s="2" t="str">
        <f t="shared" si="513"/>
        <v>JD8B132K15AB</v>
      </c>
      <c r="O756" s="2" t="str">
        <f t="shared" si="508"/>
        <v>AB</v>
      </c>
      <c r="P756" s="2" t="str">
        <f t="shared" si="514"/>
        <v>JD8B-132K15-AB</v>
      </c>
      <c r="Q756" s="2" t="s">
        <v>3305</v>
      </c>
      <c r="R756" s="2" t="s">
        <v>3306</v>
      </c>
      <c r="S756" s="2" t="s">
        <v>2295</v>
      </c>
      <c r="T756" s="2" t="s">
        <v>1375</v>
      </c>
      <c r="U756" s="2" t="s">
        <v>1375</v>
      </c>
      <c r="V756" s="2" t="s">
        <v>1375</v>
      </c>
      <c r="W756" s="2" t="s">
        <v>1375</v>
      </c>
      <c r="X756" s="2" t="s">
        <v>1375</v>
      </c>
      <c r="Y756" s="2" t="s">
        <v>1375</v>
      </c>
      <c r="Z756" s="2">
        <v>1</v>
      </c>
      <c r="AA756" s="2">
        <v>1</v>
      </c>
      <c r="AB756" s="2" t="s">
        <v>1375</v>
      </c>
      <c r="AC756" s="2" t="s">
        <v>1375</v>
      </c>
      <c r="AD756" s="2" t="s">
        <v>1375</v>
      </c>
      <c r="AE756" s="2" t="s">
        <v>1375</v>
      </c>
      <c r="AF756" s="2">
        <v>1</v>
      </c>
      <c r="AL756" s="2">
        <f t="shared" si="471"/>
        <v>1</v>
      </c>
      <c r="AM756" s="2" t="str">
        <f t="shared" si="472"/>
        <v>JD8B</v>
      </c>
      <c r="AN756" s="2" t="str">
        <f t="shared" si="473"/>
        <v>132K15</v>
      </c>
      <c r="AO756" s="2" t="str">
        <f t="shared" si="504"/>
        <v>AB</v>
      </c>
      <c r="AP756" s="2" t="str">
        <f t="shared" si="475"/>
        <v>JD8B-132K15-AB</v>
      </c>
      <c r="AQ756" s="2" t="s">
        <v>1672</v>
      </c>
      <c r="AR756" s="2" t="s">
        <v>1673</v>
      </c>
      <c r="AS756" s="2" t="s">
        <v>2164</v>
      </c>
      <c r="AT756" s="2" t="s">
        <v>2165</v>
      </c>
      <c r="AU756" s="2" t="s">
        <v>2291</v>
      </c>
      <c r="AV756" s="2" t="s">
        <v>2292</v>
      </c>
      <c r="AW756" s="2" t="s">
        <v>2293</v>
      </c>
      <c r="AX756" s="2" t="s">
        <v>2292</v>
      </c>
      <c r="AY756" s="2" t="s">
        <v>2138</v>
      </c>
      <c r="AZ756" s="2" t="s">
        <v>2124</v>
      </c>
      <c r="BA756" s="2" t="s">
        <v>2073</v>
      </c>
      <c r="BB756" s="29">
        <v>-11.88</v>
      </c>
      <c r="BC756" s="29">
        <v>-0.32</v>
      </c>
      <c r="BD756" s="29">
        <v>-0.3</v>
      </c>
      <c r="BE756" s="29">
        <v>0</v>
      </c>
      <c r="BF756" s="29">
        <v>0</v>
      </c>
      <c r="BG756" s="29">
        <v>-12.500000000000002</v>
      </c>
      <c r="BH756" s="29">
        <f t="shared" si="469"/>
        <v>0</v>
      </c>
      <c r="BI756" s="29">
        <f t="shared" si="470"/>
        <v>0</v>
      </c>
      <c r="BJ756" s="29">
        <f t="shared" si="476"/>
        <v>-12.500000000000002</v>
      </c>
      <c r="BK756" s="29">
        <f>BJ756/INDEX('EX-Rate'!A:I,MATCH('TT BoM '!BL756,'EX-Rate'!B:B,0),COLUMN('EX-Rate'!E:E))</f>
        <v>-1.805009330049907</v>
      </c>
      <c r="BL756" s="2" t="s">
        <v>2109</v>
      </c>
      <c r="BM756" s="2" t="str">
        <f t="shared" si="516"/>
        <v>LP</v>
      </c>
      <c r="BN756" s="2" t="s">
        <v>2294</v>
      </c>
      <c r="BO756" s="2" t="s">
        <v>2295</v>
      </c>
      <c r="BQ756" s="29">
        <v>0</v>
      </c>
      <c r="BR756" s="29">
        <v>0</v>
      </c>
      <c r="BS756" s="29"/>
      <c r="BT756" s="29">
        <v>0</v>
      </c>
      <c r="BU756" s="29">
        <v>0</v>
      </c>
      <c r="BV756" s="29">
        <v>0</v>
      </c>
      <c r="CC756" s="29">
        <f t="shared" si="478"/>
        <v>0</v>
      </c>
      <c r="CD756" s="29">
        <f t="shared" si="479"/>
        <v>0</v>
      </c>
      <c r="CE756" s="29">
        <f t="shared" si="480"/>
        <v>0</v>
      </c>
      <c r="CF756" s="29">
        <f t="shared" si="481"/>
        <v>0</v>
      </c>
      <c r="CG756" s="29">
        <f t="shared" si="482"/>
        <v>0</v>
      </c>
      <c r="CH756" s="29">
        <f t="shared" si="483"/>
        <v>0</v>
      </c>
      <c r="CI756" s="29">
        <f t="shared" si="484"/>
        <v>-1.805009330049907</v>
      </c>
      <c r="CJ756" s="29">
        <f t="shared" si="485"/>
        <v>-1.805009330049907</v>
      </c>
      <c r="CK756" s="29">
        <f t="shared" si="486"/>
        <v>0</v>
      </c>
      <c r="CL756" s="29">
        <f t="shared" si="487"/>
        <v>0</v>
      </c>
      <c r="CM756" s="29">
        <f t="shared" si="488"/>
        <v>0</v>
      </c>
      <c r="CN756" s="29">
        <f t="shared" si="489"/>
        <v>0</v>
      </c>
      <c r="CO756" s="29">
        <f t="shared" si="490"/>
        <v>-1.805009330049907</v>
      </c>
      <c r="CQ756" s="29">
        <f t="shared" si="491"/>
        <v>0</v>
      </c>
      <c r="CR756" s="29">
        <f t="shared" si="492"/>
        <v>0</v>
      </c>
      <c r="CS756" s="29">
        <f t="shared" si="493"/>
        <v>0</v>
      </c>
      <c r="CT756" s="29">
        <f t="shared" si="494"/>
        <v>0</v>
      </c>
      <c r="CU756" s="29">
        <f t="shared" si="495"/>
        <v>0</v>
      </c>
      <c r="CV756" s="29">
        <f t="shared" si="496"/>
        <v>0</v>
      </c>
      <c r="CW756" s="29">
        <f t="shared" si="497"/>
        <v>-12.500000000000002</v>
      </c>
      <c r="CX756" s="29">
        <f t="shared" si="498"/>
        <v>-12.500000000000002</v>
      </c>
      <c r="CY756" s="29">
        <f t="shared" si="499"/>
        <v>0</v>
      </c>
      <c r="CZ756" s="29">
        <f t="shared" si="500"/>
        <v>0</v>
      </c>
      <c r="DA756" s="29">
        <f t="shared" si="501"/>
        <v>0</v>
      </c>
      <c r="DB756" s="29">
        <f t="shared" si="502"/>
        <v>0</v>
      </c>
      <c r="DC756" s="29">
        <f t="shared" si="503"/>
        <v>-12.500000000000002</v>
      </c>
    </row>
    <row r="757" spans="11:107" s="2" customFormat="1">
      <c r="K757" s="17" t="s">
        <v>431</v>
      </c>
      <c r="L757" s="17" t="s">
        <v>783</v>
      </c>
      <c r="M757" s="17" t="s">
        <v>20</v>
      </c>
      <c r="N757" s="2" t="str">
        <f t="shared" si="513"/>
        <v>ED8A14A206AA</v>
      </c>
      <c r="O757" s="2" t="str">
        <f t="shared" si="508"/>
        <v>AA</v>
      </c>
      <c r="P757" s="2" t="str">
        <f t="shared" si="514"/>
        <v>ED8A-14A206-AA</v>
      </c>
      <c r="Q757" s="2" t="s">
        <v>3305</v>
      </c>
      <c r="R757" s="2" t="s">
        <v>3306</v>
      </c>
      <c r="S757" s="2" t="s">
        <v>3066</v>
      </c>
      <c r="T757" s="2" t="s">
        <v>1375</v>
      </c>
      <c r="U757" s="2" t="s">
        <v>1375</v>
      </c>
      <c r="V757" s="2" t="s">
        <v>1375</v>
      </c>
      <c r="W757" s="2" t="s">
        <v>1375</v>
      </c>
      <c r="X757" s="2">
        <v>1</v>
      </c>
      <c r="Y757" s="2">
        <v>1</v>
      </c>
      <c r="Z757" s="2" t="s">
        <v>1375</v>
      </c>
      <c r="AA757" s="2">
        <v>1</v>
      </c>
      <c r="AB757" s="2" t="s">
        <v>1375</v>
      </c>
      <c r="AC757" s="2" t="s">
        <v>1375</v>
      </c>
      <c r="AD757" s="2" t="s">
        <v>1375</v>
      </c>
      <c r="AE757" s="2" t="s">
        <v>1375</v>
      </c>
      <c r="AF757" s="2" t="s">
        <v>1375</v>
      </c>
      <c r="AL757" s="2">
        <f t="shared" si="471"/>
        <v>1</v>
      </c>
      <c r="AM757" s="2" t="str">
        <f t="shared" si="472"/>
        <v>ED8A</v>
      </c>
      <c r="AN757" s="2" t="str">
        <f t="shared" si="473"/>
        <v>14A206</v>
      </c>
      <c r="AO757" s="2" t="str">
        <f t="shared" si="504"/>
        <v>AA</v>
      </c>
      <c r="AP757" s="2" t="str">
        <f t="shared" si="475"/>
        <v>ED8A-14A206-AA</v>
      </c>
      <c r="AQ757" s="2" t="s">
        <v>1672</v>
      </c>
      <c r="AR757" s="2" t="s">
        <v>1687</v>
      </c>
      <c r="AU757" s="2" t="s">
        <v>3743</v>
      </c>
      <c r="AV757" s="2" t="s">
        <v>3744</v>
      </c>
      <c r="AW757" s="2" t="s">
        <v>3745</v>
      </c>
      <c r="AY757" s="2" t="s">
        <v>1686</v>
      </c>
      <c r="AZ757" s="39" t="s">
        <v>1648</v>
      </c>
      <c r="BA757" s="2" t="s">
        <v>2115</v>
      </c>
      <c r="BB757" s="29"/>
      <c r="BC757" s="29"/>
      <c r="BD757" s="29"/>
      <c r="BE757" s="29"/>
      <c r="BF757" s="29"/>
      <c r="BG757" s="29">
        <v>-0.24115400000000001</v>
      </c>
      <c r="BH757" s="29">
        <f t="shared" si="469"/>
        <v>-8.9226980000000015E-3</v>
      </c>
      <c r="BI757" s="29">
        <f t="shared" si="470"/>
        <v>-2.50076698E-2</v>
      </c>
      <c r="BJ757" s="29">
        <f t="shared" si="476"/>
        <v>-0.27508436780000001</v>
      </c>
      <c r="BK757" s="29">
        <f>BJ757/INDEX('EX-Rate'!A:I,MATCH('TT BoM '!BL757,'EX-Rate'!B:B,0),COLUMN('EX-Rate'!E:E))</f>
        <v>-0.31582690737542513</v>
      </c>
      <c r="BL757" s="2" t="s">
        <v>3064</v>
      </c>
      <c r="BM757" s="2" t="str">
        <f t="shared" si="516"/>
        <v>SP</v>
      </c>
      <c r="BN757" s="2" t="s">
        <v>3065</v>
      </c>
      <c r="BO757" s="2" t="s">
        <v>3066</v>
      </c>
      <c r="BQ757" s="29"/>
      <c r="BR757" s="29"/>
      <c r="BS757" s="29"/>
      <c r="BT757" s="29"/>
      <c r="BU757" s="29"/>
      <c r="BV757" s="29"/>
      <c r="CC757" s="29">
        <f t="shared" si="478"/>
        <v>0</v>
      </c>
      <c r="CD757" s="29">
        <f t="shared" si="479"/>
        <v>0</v>
      </c>
      <c r="CE757" s="29">
        <f t="shared" si="480"/>
        <v>0</v>
      </c>
      <c r="CF757" s="29">
        <f t="shared" si="481"/>
        <v>0</v>
      </c>
      <c r="CG757" s="29">
        <f t="shared" si="482"/>
        <v>-0.31582690737542513</v>
      </c>
      <c r="CH757" s="29">
        <f t="shared" si="483"/>
        <v>-0.31582690737542513</v>
      </c>
      <c r="CI757" s="29">
        <f t="shared" si="484"/>
        <v>0</v>
      </c>
      <c r="CJ757" s="29">
        <f t="shared" si="485"/>
        <v>-0.31582690737542513</v>
      </c>
      <c r="CK757" s="29">
        <f t="shared" si="486"/>
        <v>0</v>
      </c>
      <c r="CL757" s="29">
        <f t="shared" si="487"/>
        <v>0</v>
      </c>
      <c r="CM757" s="29">
        <f t="shared" si="488"/>
        <v>0</v>
      </c>
      <c r="CN757" s="29">
        <f t="shared" si="489"/>
        <v>0</v>
      </c>
      <c r="CO757" s="29">
        <f t="shared" si="490"/>
        <v>0</v>
      </c>
      <c r="CQ757" s="29">
        <f t="shared" si="491"/>
        <v>0</v>
      </c>
      <c r="CR757" s="29">
        <f t="shared" si="492"/>
        <v>0</v>
      </c>
      <c r="CS757" s="29">
        <f t="shared" si="493"/>
        <v>0</v>
      </c>
      <c r="CT757" s="29">
        <f t="shared" si="494"/>
        <v>0</v>
      </c>
      <c r="CU757" s="29">
        <f t="shared" si="495"/>
        <v>-0.27508436780000001</v>
      </c>
      <c r="CV757" s="29">
        <f t="shared" si="496"/>
        <v>-0.27508436780000001</v>
      </c>
      <c r="CW757" s="29">
        <f t="shared" si="497"/>
        <v>0</v>
      </c>
      <c r="CX757" s="29">
        <f t="shared" si="498"/>
        <v>-0.27508436780000001</v>
      </c>
      <c r="CY757" s="29">
        <f t="shared" si="499"/>
        <v>0</v>
      </c>
      <c r="CZ757" s="29">
        <f t="shared" si="500"/>
        <v>0</v>
      </c>
      <c r="DA757" s="29">
        <f t="shared" si="501"/>
        <v>0</v>
      </c>
      <c r="DB757" s="29">
        <f t="shared" si="502"/>
        <v>0</v>
      </c>
      <c r="DC757" s="29">
        <f t="shared" si="503"/>
        <v>0</v>
      </c>
    </row>
    <row r="758" spans="11:107" s="2" customFormat="1">
      <c r="K758" s="17" t="s">
        <v>130</v>
      </c>
      <c r="L758" s="17" t="s">
        <v>783</v>
      </c>
      <c r="M758" s="17" t="s">
        <v>121</v>
      </c>
      <c r="N758" s="2" t="str">
        <f t="shared" si="513"/>
        <v>3M5114A206AE</v>
      </c>
      <c r="O758" s="2" t="str">
        <f t="shared" si="508"/>
        <v>AE</v>
      </c>
      <c r="P758" s="2" t="str">
        <f t="shared" si="514"/>
        <v>3M51-14A206-AE</v>
      </c>
      <c r="Q758" s="2" t="s">
        <v>3305</v>
      </c>
      <c r="R758" s="2" t="s">
        <v>3306</v>
      </c>
      <c r="S758" s="2" t="s">
        <v>2480</v>
      </c>
      <c r="T758" s="2">
        <v>2</v>
      </c>
      <c r="U758" s="2">
        <v>2</v>
      </c>
      <c r="V758" s="2">
        <v>2</v>
      </c>
      <c r="W758" s="2">
        <v>2</v>
      </c>
      <c r="X758" s="2" t="s">
        <v>1375</v>
      </c>
      <c r="Y758" s="2" t="s">
        <v>1375</v>
      </c>
      <c r="Z758" s="2">
        <v>2</v>
      </c>
      <c r="AA758" s="2" t="s">
        <v>1375</v>
      </c>
      <c r="AB758" s="2">
        <v>2</v>
      </c>
      <c r="AC758" s="2">
        <v>2</v>
      </c>
      <c r="AD758" s="2">
        <v>2</v>
      </c>
      <c r="AE758" s="2">
        <v>2</v>
      </c>
      <c r="AF758" s="2">
        <v>2</v>
      </c>
      <c r="AL758" s="2">
        <f t="shared" si="471"/>
        <v>1</v>
      </c>
      <c r="AM758" s="2" t="str">
        <f t="shared" si="472"/>
        <v>3M51</v>
      </c>
      <c r="AN758" s="2" t="str">
        <f t="shared" si="473"/>
        <v>14A206</v>
      </c>
      <c r="AO758" s="2" t="str">
        <f t="shared" si="504"/>
        <v>AE</v>
      </c>
      <c r="AP758" s="2" t="str">
        <f t="shared" si="475"/>
        <v>3M51-14A206-AE</v>
      </c>
      <c r="AQ758" s="2" t="s">
        <v>1672</v>
      </c>
      <c r="AR758" s="2" t="s">
        <v>1687</v>
      </c>
      <c r="AU758" s="2" t="s">
        <v>3743</v>
      </c>
      <c r="AV758" s="2" t="s">
        <v>3744</v>
      </c>
      <c r="AW758" s="2" t="s">
        <v>3745</v>
      </c>
      <c r="AY758" s="2" t="s">
        <v>1686</v>
      </c>
      <c r="AZ758" s="39" t="s">
        <v>1648</v>
      </c>
      <c r="BA758" s="2" t="s">
        <v>2115</v>
      </c>
      <c r="BB758" s="29"/>
      <c r="BC758" s="29"/>
      <c r="BD758" s="29"/>
      <c r="BE758" s="29"/>
      <c r="BF758" s="29"/>
      <c r="BG758" s="29">
        <v>-1.52</v>
      </c>
      <c r="BH758" s="29">
        <f t="shared" si="469"/>
        <v>0</v>
      </c>
      <c r="BI758" s="29">
        <f t="shared" si="470"/>
        <v>0</v>
      </c>
      <c r="BJ758" s="29">
        <f t="shared" si="476"/>
        <v>-1.52</v>
      </c>
      <c r="BK758" s="29">
        <f>BJ758/INDEX('EX-Rate'!A:I,MATCH('TT BoM '!BL758,'EX-Rate'!B:B,0),COLUMN('EX-Rate'!E:E))</f>
        <v>-0.21948913453406865</v>
      </c>
      <c r="BL758" s="2" t="s">
        <v>2109</v>
      </c>
      <c r="BM758" s="2" t="str">
        <f t="shared" si="506"/>
        <v>LP</v>
      </c>
      <c r="BN758" s="2" t="s">
        <v>3095</v>
      </c>
      <c r="BO758" s="2" t="s">
        <v>3096</v>
      </c>
      <c r="BQ758" s="29"/>
      <c r="BR758" s="29"/>
      <c r="BS758" s="29"/>
      <c r="BT758" s="29"/>
      <c r="BU758" s="29"/>
      <c r="BV758" s="29"/>
      <c r="CC758" s="29">
        <f t="shared" si="478"/>
        <v>-0.43897826906813731</v>
      </c>
      <c r="CD758" s="29">
        <f t="shared" si="479"/>
        <v>-0.43897826906813731</v>
      </c>
      <c r="CE758" s="29">
        <f t="shared" si="480"/>
        <v>-0.43897826906813731</v>
      </c>
      <c r="CF758" s="29">
        <f t="shared" si="481"/>
        <v>-0.43897826906813731</v>
      </c>
      <c r="CG758" s="29">
        <f t="shared" si="482"/>
        <v>0</v>
      </c>
      <c r="CH758" s="29">
        <f t="shared" si="483"/>
        <v>0</v>
      </c>
      <c r="CI758" s="29">
        <f t="shared" si="484"/>
        <v>-0.43897826906813731</v>
      </c>
      <c r="CJ758" s="29">
        <f t="shared" si="485"/>
        <v>0</v>
      </c>
      <c r="CK758" s="29">
        <f t="shared" si="486"/>
        <v>-0.43897826906813731</v>
      </c>
      <c r="CL758" s="29">
        <f t="shared" si="487"/>
        <v>-0.43897826906813731</v>
      </c>
      <c r="CM758" s="29">
        <f t="shared" si="488"/>
        <v>-0.43897826906813731</v>
      </c>
      <c r="CN758" s="29">
        <f t="shared" si="489"/>
        <v>-0.43897826906813731</v>
      </c>
      <c r="CO758" s="29">
        <f t="shared" si="490"/>
        <v>-0.43897826906813731</v>
      </c>
      <c r="CQ758" s="29">
        <f t="shared" si="491"/>
        <v>-3.04</v>
      </c>
      <c r="CR758" s="29">
        <f t="shared" si="492"/>
        <v>-3.04</v>
      </c>
      <c r="CS758" s="29">
        <f t="shared" si="493"/>
        <v>-3.04</v>
      </c>
      <c r="CT758" s="29">
        <f t="shared" si="494"/>
        <v>-3.04</v>
      </c>
      <c r="CU758" s="29">
        <f t="shared" si="495"/>
        <v>0</v>
      </c>
      <c r="CV758" s="29">
        <f t="shared" si="496"/>
        <v>0</v>
      </c>
      <c r="CW758" s="29">
        <f t="shared" si="497"/>
        <v>-3.04</v>
      </c>
      <c r="CX758" s="29">
        <f t="shared" si="498"/>
        <v>0</v>
      </c>
      <c r="CY758" s="29">
        <f t="shared" si="499"/>
        <v>-3.04</v>
      </c>
      <c r="CZ758" s="29">
        <f t="shared" si="500"/>
        <v>-3.04</v>
      </c>
      <c r="DA758" s="29">
        <f t="shared" si="501"/>
        <v>-3.04</v>
      </c>
      <c r="DB758" s="29">
        <f t="shared" si="502"/>
        <v>-3.04</v>
      </c>
      <c r="DC758" s="29">
        <f t="shared" si="503"/>
        <v>-3.04</v>
      </c>
    </row>
    <row r="759" spans="11:107" s="2" customFormat="1">
      <c r="K759" s="17" t="s">
        <v>179</v>
      </c>
      <c r="L759" s="17" t="s">
        <v>784</v>
      </c>
      <c r="M759" s="17" t="s">
        <v>45</v>
      </c>
      <c r="N759" s="2" t="str">
        <f t="shared" si="513"/>
        <v>JD8T14A254AC</v>
      </c>
      <c r="O759" s="2" t="str">
        <f t="shared" si="508"/>
        <v>AC</v>
      </c>
      <c r="P759" s="2" t="str">
        <f t="shared" si="514"/>
        <v>JD8T-14A254-AC</v>
      </c>
      <c r="Q759" s="2" t="s">
        <v>3305</v>
      </c>
      <c r="R759" s="2" t="s">
        <v>3306</v>
      </c>
      <c r="S759" s="2" t="s">
        <v>2312</v>
      </c>
      <c r="T759" s="2">
        <v>1</v>
      </c>
      <c r="U759" s="2">
        <v>1</v>
      </c>
      <c r="V759" s="2">
        <v>1</v>
      </c>
      <c r="W759" s="2">
        <v>1</v>
      </c>
      <c r="X759" s="2">
        <v>1</v>
      </c>
      <c r="Y759" s="2">
        <v>1</v>
      </c>
      <c r="Z759" s="2">
        <v>1</v>
      </c>
      <c r="AA759" s="2">
        <v>1</v>
      </c>
      <c r="AB759" s="2">
        <v>1</v>
      </c>
      <c r="AC759" s="2">
        <v>1</v>
      </c>
      <c r="AD759" s="2">
        <v>1</v>
      </c>
      <c r="AE759" s="2">
        <v>1</v>
      </c>
      <c r="AF759" s="2">
        <v>1</v>
      </c>
      <c r="AL759" s="2">
        <f t="shared" si="471"/>
        <v>1</v>
      </c>
      <c r="AM759" s="2" t="str">
        <f t="shared" si="472"/>
        <v>JD8T</v>
      </c>
      <c r="AN759" s="2" t="str">
        <f t="shared" si="473"/>
        <v>14A254</v>
      </c>
      <c r="AO759" s="2" t="s">
        <v>1407</v>
      </c>
      <c r="AP759" s="2" t="str">
        <f t="shared" si="475"/>
        <v>JD8T-14A254-AB</v>
      </c>
      <c r="AQ759" s="2" t="s">
        <v>1674</v>
      </c>
      <c r="AR759" s="2" t="s">
        <v>1675</v>
      </c>
      <c r="AS759" s="2" t="s">
        <v>2164</v>
      </c>
      <c r="AT759" s="2" t="s">
        <v>2165</v>
      </c>
      <c r="AU759" s="2" t="s">
        <v>2642</v>
      </c>
      <c r="AV759" s="2" t="s">
        <v>2643</v>
      </c>
      <c r="AW759" s="2" t="s">
        <v>2644</v>
      </c>
      <c r="AX759" s="2" t="s">
        <v>2645</v>
      </c>
      <c r="AY759" s="2" t="s">
        <v>2138</v>
      </c>
      <c r="AZ759" s="2" t="s">
        <v>1649</v>
      </c>
      <c r="BA759" s="2" t="s">
        <v>2073</v>
      </c>
      <c r="BB759" s="29">
        <v>-11.94</v>
      </c>
      <c r="BC759" s="29">
        <v>-7.0000000000000007E-2</v>
      </c>
      <c r="BD759" s="29">
        <v>-0.04</v>
      </c>
      <c r="BE759" s="29">
        <v>0</v>
      </c>
      <c r="BF759" s="29">
        <v>0</v>
      </c>
      <c r="BG759" s="29">
        <v>-12.049999999999999</v>
      </c>
      <c r="BH759" s="29">
        <f t="shared" si="469"/>
        <v>0</v>
      </c>
      <c r="BI759" s="29">
        <f t="shared" si="470"/>
        <v>0</v>
      </c>
      <c r="BJ759" s="29">
        <f t="shared" si="476"/>
        <v>-12.049999999999999</v>
      </c>
      <c r="BK759" s="29">
        <f>BJ759/INDEX('EX-Rate'!A:I,MATCH('TT BoM '!BL759,'EX-Rate'!B:B,0),COLUMN('EX-Rate'!E:E))</f>
        <v>-1.74002899416811</v>
      </c>
      <c r="BL759" s="2" t="s">
        <v>2109</v>
      </c>
      <c r="BM759" s="2" t="str">
        <f t="shared" si="506"/>
        <v>LP</v>
      </c>
      <c r="BN759" s="2" t="s">
        <v>2646</v>
      </c>
      <c r="BO759" s="2" t="s">
        <v>2312</v>
      </c>
      <c r="BQ759" s="29">
        <v>-845859</v>
      </c>
      <c r="BR759" s="29">
        <v>-845859</v>
      </c>
      <c r="BS759" s="29"/>
      <c r="BT759" s="29">
        <v>0</v>
      </c>
      <c r="BU759" s="29">
        <v>0</v>
      </c>
      <c r="BV759" s="29">
        <v>0</v>
      </c>
      <c r="CC759" s="29">
        <f t="shared" si="478"/>
        <v>-1.74002899416811</v>
      </c>
      <c r="CD759" s="29">
        <f t="shared" si="479"/>
        <v>-1.74002899416811</v>
      </c>
      <c r="CE759" s="29">
        <f t="shared" si="480"/>
        <v>-1.74002899416811</v>
      </c>
      <c r="CF759" s="29">
        <f t="shared" si="481"/>
        <v>-1.74002899416811</v>
      </c>
      <c r="CG759" s="29">
        <f t="shared" si="482"/>
        <v>-1.74002899416811</v>
      </c>
      <c r="CH759" s="29">
        <f t="shared" si="483"/>
        <v>-1.74002899416811</v>
      </c>
      <c r="CI759" s="29">
        <f t="shared" si="484"/>
        <v>-1.74002899416811</v>
      </c>
      <c r="CJ759" s="29">
        <f t="shared" si="485"/>
        <v>-1.74002899416811</v>
      </c>
      <c r="CK759" s="29">
        <f t="shared" si="486"/>
        <v>-1.74002899416811</v>
      </c>
      <c r="CL759" s="29">
        <f t="shared" si="487"/>
        <v>-1.74002899416811</v>
      </c>
      <c r="CM759" s="29">
        <f t="shared" si="488"/>
        <v>-1.74002899416811</v>
      </c>
      <c r="CN759" s="29">
        <f t="shared" si="489"/>
        <v>-1.74002899416811</v>
      </c>
      <c r="CO759" s="29">
        <f t="shared" si="490"/>
        <v>-1.74002899416811</v>
      </c>
      <c r="CQ759" s="29">
        <f t="shared" si="491"/>
        <v>-12.049999999999999</v>
      </c>
      <c r="CR759" s="29">
        <f t="shared" si="492"/>
        <v>-12.049999999999999</v>
      </c>
      <c r="CS759" s="29">
        <f t="shared" si="493"/>
        <v>-12.049999999999999</v>
      </c>
      <c r="CT759" s="29">
        <f t="shared" si="494"/>
        <v>-12.049999999999999</v>
      </c>
      <c r="CU759" s="29">
        <f t="shared" si="495"/>
        <v>-12.049999999999999</v>
      </c>
      <c r="CV759" s="29">
        <f t="shared" si="496"/>
        <v>-12.049999999999999</v>
      </c>
      <c r="CW759" s="29">
        <f t="shared" si="497"/>
        <v>-12.049999999999999</v>
      </c>
      <c r="CX759" s="29">
        <f t="shared" si="498"/>
        <v>-12.049999999999999</v>
      </c>
      <c r="CY759" s="29">
        <f t="shared" si="499"/>
        <v>-12.049999999999999</v>
      </c>
      <c r="CZ759" s="29">
        <f t="shared" si="500"/>
        <v>-12.049999999999999</v>
      </c>
      <c r="DA759" s="29">
        <f t="shared" si="501"/>
        <v>-12.049999999999999</v>
      </c>
      <c r="DB759" s="29">
        <f t="shared" si="502"/>
        <v>-12.049999999999999</v>
      </c>
      <c r="DC759" s="29">
        <f t="shared" si="503"/>
        <v>-12.049999999999999</v>
      </c>
    </row>
    <row r="760" spans="11:107" s="2" customFormat="1">
      <c r="K760" s="17" t="s">
        <v>179</v>
      </c>
      <c r="L760" s="17" t="s">
        <v>785</v>
      </c>
      <c r="M760" s="17" t="s">
        <v>45</v>
      </c>
      <c r="N760" s="2" t="str">
        <f t="shared" si="513"/>
        <v>JD8T14A280AC</v>
      </c>
      <c r="O760" s="2" t="str">
        <f t="shared" si="508"/>
        <v>AC</v>
      </c>
      <c r="P760" s="2" t="str">
        <f t="shared" si="514"/>
        <v>JD8T-14A280-AC</v>
      </c>
      <c r="Q760" s="2" t="s">
        <v>3305</v>
      </c>
      <c r="R760" s="2" t="s">
        <v>3306</v>
      </c>
      <c r="S760" s="2" t="s">
        <v>3241</v>
      </c>
      <c r="T760" s="2">
        <v>1</v>
      </c>
      <c r="U760" s="2" t="s">
        <v>1375</v>
      </c>
      <c r="V760" s="2">
        <v>1</v>
      </c>
      <c r="W760" s="2" t="s">
        <v>1375</v>
      </c>
      <c r="X760" s="2" t="s">
        <v>1375</v>
      </c>
      <c r="Y760" s="2" t="s">
        <v>1375</v>
      </c>
      <c r="Z760" s="2" t="s">
        <v>1375</v>
      </c>
      <c r="AA760" s="2" t="s">
        <v>1375</v>
      </c>
      <c r="AB760" s="2">
        <v>1</v>
      </c>
      <c r="AC760" s="2" t="s">
        <v>1375</v>
      </c>
      <c r="AD760" s="2">
        <v>1</v>
      </c>
      <c r="AE760" s="2" t="s">
        <v>1375</v>
      </c>
      <c r="AF760" s="2" t="s">
        <v>1375</v>
      </c>
      <c r="AL760" s="2">
        <f t="shared" si="471"/>
        <v>1</v>
      </c>
      <c r="AM760" s="54" t="s">
        <v>1725</v>
      </c>
      <c r="AN760" s="55" t="s">
        <v>1726</v>
      </c>
      <c r="AO760" s="56" t="s">
        <v>1727</v>
      </c>
      <c r="AP760" s="2" t="str">
        <f t="shared" si="475"/>
        <v>JD8T -14A280 -AB</v>
      </c>
      <c r="AQ760" s="2" t="s">
        <v>1723</v>
      </c>
      <c r="AR760" s="2" t="s">
        <v>1724</v>
      </c>
      <c r="AU760" s="2" t="s">
        <v>2106</v>
      </c>
      <c r="AV760" s="2" t="s">
        <v>2107</v>
      </c>
      <c r="AY760" s="2" t="s">
        <v>2108</v>
      </c>
      <c r="AZ760" s="2" t="s">
        <v>1649</v>
      </c>
      <c r="BA760" s="2" t="s">
        <v>2073</v>
      </c>
      <c r="BB760" s="29">
        <v>-150.51</v>
      </c>
      <c r="BC760" s="29">
        <v>-0.43</v>
      </c>
      <c r="BD760" s="29">
        <v>-0.43</v>
      </c>
      <c r="BE760" s="29">
        <v>-0.43</v>
      </c>
      <c r="BF760" s="29">
        <v>0</v>
      </c>
      <c r="BG760" s="29">
        <v>-151.37</v>
      </c>
      <c r="BH760" s="29">
        <f t="shared" si="469"/>
        <v>0</v>
      </c>
      <c r="BI760" s="29">
        <f t="shared" si="470"/>
        <v>0</v>
      </c>
      <c r="BJ760" s="29">
        <f t="shared" si="476"/>
        <v>-151.37</v>
      </c>
      <c r="BK760" s="29">
        <f>BJ760/INDEX('EX-Rate'!A:I,MATCH('TT BoM '!BL760,'EX-Rate'!B:B,0),COLUMN('EX-Rate'!E:E))</f>
        <v>-21.857940983172352</v>
      </c>
      <c r="BL760" s="2" t="s">
        <v>2109</v>
      </c>
      <c r="BM760" s="2" t="str">
        <f t="shared" si="506"/>
        <v>LP</v>
      </c>
      <c r="BQ760" s="29">
        <v>0</v>
      </c>
      <c r="BR760" s="29">
        <v>0</v>
      </c>
      <c r="BS760" s="29"/>
      <c r="BT760" s="29">
        <v>0</v>
      </c>
      <c r="BU760" s="29">
        <v>0</v>
      </c>
      <c r="BV760" s="29">
        <v>0</v>
      </c>
      <c r="BW760" s="2">
        <v>0</v>
      </c>
      <c r="CC760" s="29">
        <f t="shared" si="478"/>
        <v>-21.857940983172352</v>
      </c>
      <c r="CD760" s="29">
        <f t="shared" si="479"/>
        <v>0</v>
      </c>
      <c r="CE760" s="29">
        <f t="shared" si="480"/>
        <v>-21.857940983172352</v>
      </c>
      <c r="CF760" s="29">
        <f t="shared" si="481"/>
        <v>0</v>
      </c>
      <c r="CG760" s="29">
        <f t="shared" si="482"/>
        <v>0</v>
      </c>
      <c r="CH760" s="29">
        <f t="shared" si="483"/>
        <v>0</v>
      </c>
      <c r="CI760" s="29">
        <f t="shared" si="484"/>
        <v>0</v>
      </c>
      <c r="CJ760" s="29">
        <f t="shared" si="485"/>
        <v>0</v>
      </c>
      <c r="CK760" s="29">
        <f t="shared" si="486"/>
        <v>-21.857940983172352</v>
      </c>
      <c r="CL760" s="29">
        <f t="shared" si="487"/>
        <v>0</v>
      </c>
      <c r="CM760" s="29">
        <f t="shared" si="488"/>
        <v>-21.857940983172352</v>
      </c>
      <c r="CN760" s="29">
        <f t="shared" si="489"/>
        <v>0</v>
      </c>
      <c r="CO760" s="29">
        <f t="shared" si="490"/>
        <v>0</v>
      </c>
      <c r="CQ760" s="29">
        <f t="shared" si="491"/>
        <v>-151.37</v>
      </c>
      <c r="CR760" s="29">
        <f t="shared" si="492"/>
        <v>0</v>
      </c>
      <c r="CS760" s="29">
        <f t="shared" si="493"/>
        <v>-151.37</v>
      </c>
      <c r="CT760" s="29">
        <f t="shared" si="494"/>
        <v>0</v>
      </c>
      <c r="CU760" s="29">
        <f t="shared" si="495"/>
        <v>0</v>
      </c>
      <c r="CV760" s="29">
        <f t="shared" si="496"/>
        <v>0</v>
      </c>
      <c r="CW760" s="29">
        <f t="shared" si="497"/>
        <v>0</v>
      </c>
      <c r="CX760" s="29">
        <f t="shared" si="498"/>
        <v>0</v>
      </c>
      <c r="CY760" s="29">
        <f t="shared" si="499"/>
        <v>-151.37</v>
      </c>
      <c r="CZ760" s="29">
        <f t="shared" si="500"/>
        <v>0</v>
      </c>
      <c r="DA760" s="29">
        <f t="shared" si="501"/>
        <v>-151.37</v>
      </c>
      <c r="DB760" s="29">
        <f t="shared" si="502"/>
        <v>0</v>
      </c>
      <c r="DC760" s="29">
        <f t="shared" si="503"/>
        <v>0</v>
      </c>
    </row>
    <row r="761" spans="11:107" s="2" customFormat="1">
      <c r="K761" s="17" t="s">
        <v>179</v>
      </c>
      <c r="L761" s="17" t="s">
        <v>785</v>
      </c>
      <c r="M761" s="17" t="s">
        <v>134</v>
      </c>
      <c r="N761" s="2" t="str">
        <f t="shared" si="513"/>
        <v>JD8T14A280BE</v>
      </c>
      <c r="O761" s="2" t="str">
        <f t="shared" si="508"/>
        <v>BE</v>
      </c>
      <c r="P761" s="2" t="str">
        <f t="shared" si="514"/>
        <v>JD8T-14A280-BE</v>
      </c>
      <c r="Q761" s="2" t="s">
        <v>3305</v>
      </c>
      <c r="R761" s="2" t="s">
        <v>3306</v>
      </c>
      <c r="S761" s="2" t="s">
        <v>3241</v>
      </c>
      <c r="T761" s="2" t="s">
        <v>1375</v>
      </c>
      <c r="U761" s="2">
        <v>1</v>
      </c>
      <c r="V761" s="2" t="s">
        <v>1375</v>
      </c>
      <c r="W761" s="2">
        <v>1</v>
      </c>
      <c r="X761" s="2" t="s">
        <v>1375</v>
      </c>
      <c r="Y761" s="2" t="s">
        <v>1375</v>
      </c>
      <c r="Z761" s="2">
        <v>1</v>
      </c>
      <c r="AA761" s="2" t="s">
        <v>1375</v>
      </c>
      <c r="AB761" s="2" t="s">
        <v>1375</v>
      </c>
      <c r="AC761" s="2">
        <v>1</v>
      </c>
      <c r="AD761" s="2" t="s">
        <v>1375</v>
      </c>
      <c r="AE761" s="2">
        <v>1</v>
      </c>
      <c r="AF761" s="2">
        <v>1</v>
      </c>
      <c r="AL761" s="2">
        <f t="shared" si="471"/>
        <v>1</v>
      </c>
      <c r="AM761" s="54" t="s">
        <v>1725</v>
      </c>
      <c r="AN761" s="55" t="s">
        <v>1726</v>
      </c>
      <c r="AO761" s="56" t="s">
        <v>1730</v>
      </c>
      <c r="AP761" s="2" t="str">
        <f t="shared" si="475"/>
        <v>JD8T -14A280 -BB</v>
      </c>
      <c r="AQ761" s="2" t="s">
        <v>1723</v>
      </c>
      <c r="AR761" s="2" t="s">
        <v>1724</v>
      </c>
      <c r="AU761" s="2" t="s">
        <v>2106</v>
      </c>
      <c r="AV761" s="2" t="s">
        <v>2107</v>
      </c>
      <c r="AY761" s="2" t="s">
        <v>2108</v>
      </c>
      <c r="AZ761" s="2" t="s">
        <v>1649</v>
      </c>
      <c r="BA761" s="2" t="s">
        <v>2073</v>
      </c>
      <c r="BB761" s="29">
        <v>-161.47</v>
      </c>
      <c r="BC761" s="29">
        <v>-0.43</v>
      </c>
      <c r="BD761" s="29">
        <v>-0.43</v>
      </c>
      <c r="BE761" s="29">
        <v>-0.43</v>
      </c>
      <c r="BF761" s="29">
        <v>0</v>
      </c>
      <c r="BG761" s="29">
        <v>-162.33000000000001</v>
      </c>
      <c r="BH761" s="29">
        <f t="shared" si="469"/>
        <v>0</v>
      </c>
      <c r="BI761" s="29">
        <f t="shared" si="470"/>
        <v>0</v>
      </c>
      <c r="BJ761" s="29">
        <f t="shared" si="476"/>
        <v>-162.33000000000001</v>
      </c>
      <c r="BK761" s="29">
        <f>BJ761/INDEX('EX-Rate'!A:I,MATCH('TT BoM '!BL761,'EX-Rate'!B:B,0),COLUMN('EX-Rate'!E:E))</f>
        <v>-23.44057316376011</v>
      </c>
      <c r="BL761" s="2" t="s">
        <v>2109</v>
      </c>
      <c r="BM761" s="2" t="str">
        <f t="shared" si="506"/>
        <v>LP</v>
      </c>
      <c r="BQ761" s="29">
        <v>0</v>
      </c>
      <c r="BR761" s="29">
        <v>0</v>
      </c>
      <c r="BS761" s="29"/>
      <c r="BT761" s="29">
        <v>0</v>
      </c>
      <c r="BU761" s="29">
        <v>0</v>
      </c>
      <c r="BV761" s="29">
        <v>0</v>
      </c>
      <c r="BW761" s="2">
        <v>0</v>
      </c>
      <c r="CC761" s="29">
        <f t="shared" si="478"/>
        <v>0</v>
      </c>
      <c r="CD761" s="29">
        <f t="shared" si="479"/>
        <v>-23.44057316376011</v>
      </c>
      <c r="CE761" s="29">
        <f t="shared" si="480"/>
        <v>0</v>
      </c>
      <c r="CF761" s="29">
        <f t="shared" si="481"/>
        <v>-23.44057316376011</v>
      </c>
      <c r="CG761" s="29">
        <f t="shared" si="482"/>
        <v>0</v>
      </c>
      <c r="CH761" s="29">
        <f t="shared" si="483"/>
        <v>0</v>
      </c>
      <c r="CI761" s="29">
        <f t="shared" si="484"/>
        <v>-23.44057316376011</v>
      </c>
      <c r="CJ761" s="29">
        <f t="shared" si="485"/>
        <v>0</v>
      </c>
      <c r="CK761" s="29">
        <f t="shared" si="486"/>
        <v>0</v>
      </c>
      <c r="CL761" s="29">
        <f t="shared" si="487"/>
        <v>-23.44057316376011</v>
      </c>
      <c r="CM761" s="29">
        <f t="shared" si="488"/>
        <v>0</v>
      </c>
      <c r="CN761" s="29">
        <f t="shared" si="489"/>
        <v>-23.44057316376011</v>
      </c>
      <c r="CO761" s="29">
        <f t="shared" si="490"/>
        <v>-23.44057316376011</v>
      </c>
      <c r="CQ761" s="29">
        <f t="shared" si="491"/>
        <v>0</v>
      </c>
      <c r="CR761" s="29">
        <f t="shared" si="492"/>
        <v>-162.33000000000001</v>
      </c>
      <c r="CS761" s="29">
        <f t="shared" si="493"/>
        <v>0</v>
      </c>
      <c r="CT761" s="29">
        <f t="shared" si="494"/>
        <v>-162.33000000000001</v>
      </c>
      <c r="CU761" s="29">
        <f t="shared" si="495"/>
        <v>0</v>
      </c>
      <c r="CV761" s="29">
        <f t="shared" si="496"/>
        <v>0</v>
      </c>
      <c r="CW761" s="29">
        <f t="shared" si="497"/>
        <v>-162.33000000000001</v>
      </c>
      <c r="CX761" s="29">
        <f t="shared" si="498"/>
        <v>0</v>
      </c>
      <c r="CY761" s="29">
        <f t="shared" si="499"/>
        <v>0</v>
      </c>
      <c r="CZ761" s="29">
        <f t="shared" si="500"/>
        <v>-162.33000000000001</v>
      </c>
      <c r="DA761" s="29">
        <f t="shared" si="501"/>
        <v>0</v>
      </c>
      <c r="DB761" s="29">
        <f t="shared" si="502"/>
        <v>-162.33000000000001</v>
      </c>
      <c r="DC761" s="29">
        <f t="shared" si="503"/>
        <v>-162.33000000000001</v>
      </c>
    </row>
    <row r="762" spans="11:107" s="2" customFormat="1">
      <c r="K762" s="17" t="s">
        <v>179</v>
      </c>
      <c r="L762" s="17" t="s">
        <v>785</v>
      </c>
      <c r="M762" s="17" t="s">
        <v>137</v>
      </c>
      <c r="N762" s="2" t="str">
        <f t="shared" si="513"/>
        <v>JD8T14A280CC</v>
      </c>
      <c r="O762" s="2" t="str">
        <f t="shared" si="508"/>
        <v>CC</v>
      </c>
      <c r="P762" s="2" t="str">
        <f t="shared" si="514"/>
        <v>JD8T-14A280-CC</v>
      </c>
      <c r="Q762" s="2" t="s">
        <v>3305</v>
      </c>
      <c r="R762" s="2" t="s">
        <v>3306</v>
      </c>
      <c r="S762" s="2" t="s">
        <v>3241</v>
      </c>
      <c r="T762" s="2" t="s">
        <v>1375</v>
      </c>
      <c r="U762" s="2" t="s">
        <v>1375</v>
      </c>
      <c r="V762" s="2" t="s">
        <v>1375</v>
      </c>
      <c r="W762" s="2" t="s">
        <v>1375</v>
      </c>
      <c r="X762" s="2">
        <v>1</v>
      </c>
      <c r="Y762" s="2" t="s">
        <v>1375</v>
      </c>
      <c r="Z762" s="2" t="s">
        <v>1375</v>
      </c>
      <c r="AA762" s="2" t="s">
        <v>1375</v>
      </c>
      <c r="AB762" s="2" t="s">
        <v>1375</v>
      </c>
      <c r="AC762" s="2" t="s">
        <v>1375</v>
      </c>
      <c r="AD762" s="2" t="s">
        <v>1375</v>
      </c>
      <c r="AE762" s="2" t="s">
        <v>1375</v>
      </c>
      <c r="AF762" s="2" t="s">
        <v>1375</v>
      </c>
      <c r="AL762" s="2">
        <f t="shared" si="471"/>
        <v>1</v>
      </c>
      <c r="AM762" s="54" t="s">
        <v>1725</v>
      </c>
      <c r="AN762" s="55" t="s">
        <v>1726</v>
      </c>
      <c r="AO762" s="56" t="s">
        <v>1731</v>
      </c>
      <c r="AP762" s="2" t="str">
        <f t="shared" si="475"/>
        <v>JD8T -14A280 -CB</v>
      </c>
      <c r="AQ762" s="2" t="s">
        <v>1723</v>
      </c>
      <c r="AR762" s="2" t="s">
        <v>1724</v>
      </c>
      <c r="AU762" s="2" t="s">
        <v>2106</v>
      </c>
      <c r="AV762" s="2" t="s">
        <v>2107</v>
      </c>
      <c r="AY762" s="2" t="s">
        <v>2108</v>
      </c>
      <c r="AZ762" s="2" t="s">
        <v>1649</v>
      </c>
      <c r="BA762" s="2" t="s">
        <v>2073</v>
      </c>
      <c r="BB762" s="29">
        <v>-148.92999999999998</v>
      </c>
      <c r="BC762" s="29">
        <v>-0.43</v>
      </c>
      <c r="BD762" s="29">
        <v>-0.43</v>
      </c>
      <c r="BE762" s="29">
        <v>-0.43</v>
      </c>
      <c r="BF762" s="29">
        <v>0</v>
      </c>
      <c r="BG762" s="29">
        <v>-149.79</v>
      </c>
      <c r="BH762" s="29">
        <f t="shared" si="469"/>
        <v>0</v>
      </c>
      <c r="BI762" s="29">
        <f t="shared" si="470"/>
        <v>0</v>
      </c>
      <c r="BJ762" s="29">
        <f t="shared" si="476"/>
        <v>-149.79</v>
      </c>
      <c r="BK762" s="29">
        <f>BJ762/INDEX('EX-Rate'!A:I,MATCH('TT BoM '!BL762,'EX-Rate'!B:B,0),COLUMN('EX-Rate'!E:E))</f>
        <v>-21.629787803854043</v>
      </c>
      <c r="BL762" s="2" t="s">
        <v>2109</v>
      </c>
      <c r="BM762" s="2" t="str">
        <f t="shared" si="506"/>
        <v>LP</v>
      </c>
      <c r="BQ762" s="29">
        <v>0</v>
      </c>
      <c r="BR762" s="29">
        <v>0</v>
      </c>
      <c r="BS762" s="29"/>
      <c r="BT762" s="29">
        <v>0</v>
      </c>
      <c r="BU762" s="29">
        <v>0</v>
      </c>
      <c r="BV762" s="29">
        <v>0</v>
      </c>
      <c r="BW762" s="2">
        <v>0</v>
      </c>
      <c r="CC762" s="29">
        <f t="shared" si="478"/>
        <v>0</v>
      </c>
      <c r="CD762" s="29">
        <f t="shared" si="479"/>
        <v>0</v>
      </c>
      <c r="CE762" s="29">
        <f t="shared" si="480"/>
        <v>0</v>
      </c>
      <c r="CF762" s="29">
        <f t="shared" si="481"/>
        <v>0</v>
      </c>
      <c r="CG762" s="29">
        <f t="shared" si="482"/>
        <v>-21.629787803854043</v>
      </c>
      <c r="CH762" s="29">
        <f t="shared" si="483"/>
        <v>0</v>
      </c>
      <c r="CI762" s="29">
        <f t="shared" si="484"/>
        <v>0</v>
      </c>
      <c r="CJ762" s="29">
        <f t="shared" si="485"/>
        <v>0</v>
      </c>
      <c r="CK762" s="29">
        <f t="shared" si="486"/>
        <v>0</v>
      </c>
      <c r="CL762" s="29">
        <f t="shared" si="487"/>
        <v>0</v>
      </c>
      <c r="CM762" s="29">
        <f t="shared" si="488"/>
        <v>0</v>
      </c>
      <c r="CN762" s="29">
        <f t="shared" si="489"/>
        <v>0</v>
      </c>
      <c r="CO762" s="29">
        <f t="shared" si="490"/>
        <v>0</v>
      </c>
      <c r="CQ762" s="29">
        <f t="shared" si="491"/>
        <v>0</v>
      </c>
      <c r="CR762" s="29">
        <f t="shared" si="492"/>
        <v>0</v>
      </c>
      <c r="CS762" s="29">
        <f t="shared" si="493"/>
        <v>0</v>
      </c>
      <c r="CT762" s="29">
        <f t="shared" si="494"/>
        <v>0</v>
      </c>
      <c r="CU762" s="29">
        <f t="shared" si="495"/>
        <v>-149.79</v>
      </c>
      <c r="CV762" s="29">
        <f t="shared" si="496"/>
        <v>0</v>
      </c>
      <c r="CW762" s="29">
        <f t="shared" si="497"/>
        <v>0</v>
      </c>
      <c r="CX762" s="29">
        <f t="shared" si="498"/>
        <v>0</v>
      </c>
      <c r="CY762" s="29">
        <f t="shared" si="499"/>
        <v>0</v>
      </c>
      <c r="CZ762" s="29">
        <f t="shared" si="500"/>
        <v>0</v>
      </c>
      <c r="DA762" s="29">
        <f t="shared" si="501"/>
        <v>0</v>
      </c>
      <c r="DB762" s="29">
        <f t="shared" si="502"/>
        <v>0</v>
      </c>
      <c r="DC762" s="29">
        <f t="shared" si="503"/>
        <v>0</v>
      </c>
    </row>
    <row r="763" spans="11:107" s="2" customFormat="1">
      <c r="K763" s="17" t="s">
        <v>179</v>
      </c>
      <c r="L763" s="17" t="s">
        <v>785</v>
      </c>
      <c r="M763" s="17" t="s">
        <v>325</v>
      </c>
      <c r="N763" s="2" t="str">
        <f t="shared" si="513"/>
        <v>JD8T14A280DE</v>
      </c>
      <c r="O763" s="2" t="str">
        <f t="shared" si="508"/>
        <v>DE</v>
      </c>
      <c r="P763" s="2" t="str">
        <f t="shared" si="514"/>
        <v>JD8T-14A280-DE</v>
      </c>
      <c r="Q763" s="2" t="s">
        <v>3305</v>
      </c>
      <c r="R763" s="2" t="s">
        <v>3306</v>
      </c>
      <c r="S763" s="2" t="s">
        <v>3241</v>
      </c>
      <c r="T763" s="2" t="s">
        <v>1375</v>
      </c>
      <c r="U763" s="2" t="s">
        <v>1375</v>
      </c>
      <c r="V763" s="2" t="s">
        <v>1375</v>
      </c>
      <c r="W763" s="2" t="s">
        <v>1375</v>
      </c>
      <c r="X763" s="2" t="s">
        <v>1375</v>
      </c>
      <c r="Y763" s="2">
        <v>1</v>
      </c>
      <c r="Z763" s="2" t="s">
        <v>1375</v>
      </c>
      <c r="AA763" s="2">
        <v>1</v>
      </c>
      <c r="AB763" s="2" t="s">
        <v>1375</v>
      </c>
      <c r="AC763" s="2" t="s">
        <v>1375</v>
      </c>
      <c r="AD763" s="2" t="s">
        <v>1375</v>
      </c>
      <c r="AE763" s="2" t="s">
        <v>1375</v>
      </c>
      <c r="AF763" s="2" t="s">
        <v>1375</v>
      </c>
      <c r="AL763" s="2">
        <f t="shared" si="471"/>
        <v>1</v>
      </c>
      <c r="AM763" s="54" t="s">
        <v>1725</v>
      </c>
      <c r="AN763" s="55" t="s">
        <v>1726</v>
      </c>
      <c r="AO763" s="56" t="s">
        <v>1732</v>
      </c>
      <c r="AP763" s="2" t="str">
        <f t="shared" si="475"/>
        <v>JD8T -14A280 -DB</v>
      </c>
      <c r="AQ763" s="2" t="s">
        <v>1723</v>
      </c>
      <c r="AR763" s="2" t="s">
        <v>1724</v>
      </c>
      <c r="AU763" s="2" t="s">
        <v>2106</v>
      </c>
      <c r="AV763" s="2" t="s">
        <v>2107</v>
      </c>
      <c r="AY763" s="2" t="s">
        <v>2108</v>
      </c>
      <c r="AZ763" s="2" t="s">
        <v>1649</v>
      </c>
      <c r="BA763" s="2" t="s">
        <v>2073</v>
      </c>
      <c r="BB763" s="29">
        <v>-165.04999999999998</v>
      </c>
      <c r="BC763" s="29">
        <v>-0.43</v>
      </c>
      <c r="BD763" s="29">
        <v>-0.43</v>
      </c>
      <c r="BE763" s="29">
        <v>-0.43</v>
      </c>
      <c r="BF763" s="29">
        <v>0</v>
      </c>
      <c r="BG763" s="29">
        <v>-165.91</v>
      </c>
      <c r="BH763" s="29">
        <f t="shared" si="469"/>
        <v>0</v>
      </c>
      <c r="BI763" s="29">
        <f t="shared" si="470"/>
        <v>0</v>
      </c>
      <c r="BJ763" s="29">
        <f t="shared" si="476"/>
        <v>-165.91</v>
      </c>
      <c r="BK763" s="29">
        <f>BJ763/INDEX('EX-Rate'!A:I,MATCH('TT BoM '!BL763,'EX-Rate'!B:B,0),COLUMN('EX-Rate'!E:E))</f>
        <v>-23.957527835886403</v>
      </c>
      <c r="BL763" s="2" t="s">
        <v>2109</v>
      </c>
      <c r="BM763" s="2" t="str">
        <f t="shared" si="506"/>
        <v>LP</v>
      </c>
      <c r="BQ763" s="29">
        <v>0</v>
      </c>
      <c r="BR763" s="29">
        <v>0</v>
      </c>
      <c r="BS763" s="29"/>
      <c r="BT763" s="29">
        <v>0</v>
      </c>
      <c r="BU763" s="29">
        <v>0</v>
      </c>
      <c r="BV763" s="29">
        <v>0</v>
      </c>
      <c r="BW763" s="2">
        <v>0</v>
      </c>
      <c r="CC763" s="29">
        <f t="shared" si="478"/>
        <v>0</v>
      </c>
      <c r="CD763" s="29">
        <f t="shared" si="479"/>
        <v>0</v>
      </c>
      <c r="CE763" s="29">
        <f t="shared" si="480"/>
        <v>0</v>
      </c>
      <c r="CF763" s="29">
        <f t="shared" si="481"/>
        <v>0</v>
      </c>
      <c r="CG763" s="29">
        <f t="shared" si="482"/>
        <v>0</v>
      </c>
      <c r="CH763" s="29">
        <f t="shared" si="483"/>
        <v>-23.957527835886403</v>
      </c>
      <c r="CI763" s="29">
        <f t="shared" si="484"/>
        <v>0</v>
      </c>
      <c r="CJ763" s="29">
        <f t="shared" si="485"/>
        <v>-23.957527835886403</v>
      </c>
      <c r="CK763" s="29">
        <f t="shared" si="486"/>
        <v>0</v>
      </c>
      <c r="CL763" s="29">
        <f t="shared" si="487"/>
        <v>0</v>
      </c>
      <c r="CM763" s="29">
        <f t="shared" si="488"/>
        <v>0</v>
      </c>
      <c r="CN763" s="29">
        <f t="shared" si="489"/>
        <v>0</v>
      </c>
      <c r="CO763" s="29">
        <f t="shared" si="490"/>
        <v>0</v>
      </c>
      <c r="CQ763" s="29">
        <f t="shared" si="491"/>
        <v>0</v>
      </c>
      <c r="CR763" s="29">
        <f t="shared" si="492"/>
        <v>0</v>
      </c>
      <c r="CS763" s="29">
        <f t="shared" si="493"/>
        <v>0</v>
      </c>
      <c r="CT763" s="29">
        <f t="shared" si="494"/>
        <v>0</v>
      </c>
      <c r="CU763" s="29">
        <f t="shared" si="495"/>
        <v>0</v>
      </c>
      <c r="CV763" s="29">
        <f t="shared" si="496"/>
        <v>-165.91</v>
      </c>
      <c r="CW763" s="29">
        <f t="shared" si="497"/>
        <v>0</v>
      </c>
      <c r="CX763" s="29">
        <f t="shared" si="498"/>
        <v>-165.91</v>
      </c>
      <c r="CY763" s="29">
        <f t="shared" si="499"/>
        <v>0</v>
      </c>
      <c r="CZ763" s="29">
        <f t="shared" si="500"/>
        <v>0</v>
      </c>
      <c r="DA763" s="29">
        <f t="shared" si="501"/>
        <v>0</v>
      </c>
      <c r="DB763" s="29">
        <f t="shared" si="502"/>
        <v>0</v>
      </c>
      <c r="DC763" s="29">
        <f t="shared" si="503"/>
        <v>0</v>
      </c>
    </row>
    <row r="764" spans="11:107" s="2" customFormat="1">
      <c r="K764" s="17" t="s">
        <v>245</v>
      </c>
      <c r="L764" s="17" t="s">
        <v>786</v>
      </c>
      <c r="M764" s="17" t="s">
        <v>425</v>
      </c>
      <c r="N764" s="2" t="str">
        <f t="shared" si="513"/>
        <v>BV6T14A301KA</v>
      </c>
      <c r="O764" s="2" t="str">
        <f t="shared" si="508"/>
        <v>KA</v>
      </c>
      <c r="P764" s="2" t="str">
        <f t="shared" si="514"/>
        <v>BV6T-14A301-KA</v>
      </c>
      <c r="Q764" s="2" t="s">
        <v>3305</v>
      </c>
      <c r="R764" s="2" t="s">
        <v>3306</v>
      </c>
      <c r="S764" s="2" t="s">
        <v>3066</v>
      </c>
      <c r="T764" s="2">
        <v>1</v>
      </c>
      <c r="U764" s="2">
        <v>1</v>
      </c>
      <c r="V764" s="2">
        <v>1</v>
      </c>
      <c r="W764" s="2">
        <v>1</v>
      </c>
      <c r="X764" s="2">
        <v>1</v>
      </c>
      <c r="Y764" s="2">
        <v>1</v>
      </c>
      <c r="Z764" s="2">
        <v>1</v>
      </c>
      <c r="AA764" s="2">
        <v>1</v>
      </c>
      <c r="AB764" s="2">
        <v>1</v>
      </c>
      <c r="AC764" s="2">
        <v>1</v>
      </c>
      <c r="AD764" s="2">
        <v>1</v>
      </c>
      <c r="AE764" s="2">
        <v>1</v>
      </c>
      <c r="AF764" s="2">
        <v>1</v>
      </c>
      <c r="AL764" s="2">
        <f t="shared" si="471"/>
        <v>1</v>
      </c>
      <c r="AM764" s="2" t="str">
        <f t="shared" si="472"/>
        <v>BV6T</v>
      </c>
      <c r="AN764" s="2" t="str">
        <f t="shared" si="473"/>
        <v>14A301</v>
      </c>
      <c r="AO764" s="2" t="str">
        <f t="shared" ref="AO764:AO766" si="517">TRIM(O764)</f>
        <v>KA</v>
      </c>
      <c r="AP764" s="2" t="str">
        <f t="shared" si="475"/>
        <v>BV6T-14A301-KA</v>
      </c>
      <c r="AQ764" s="2" t="s">
        <v>1672</v>
      </c>
      <c r="AR764" s="2" t="s">
        <v>1687</v>
      </c>
      <c r="AU764" s="2" t="s">
        <v>1649</v>
      </c>
      <c r="AV764" s="2" t="s">
        <v>2154</v>
      </c>
      <c r="AW764" s="2" t="s">
        <v>2154</v>
      </c>
      <c r="AY764" s="2" t="s">
        <v>1686</v>
      </c>
      <c r="AZ764" s="2" t="s">
        <v>1649</v>
      </c>
      <c r="BA764" s="2" t="s">
        <v>2073</v>
      </c>
      <c r="BB764" s="29"/>
      <c r="BC764" s="29"/>
      <c r="BD764" s="29"/>
      <c r="BE764" s="29"/>
      <c r="BF764" s="29"/>
      <c r="BG764" s="29">
        <v>-0.29633900000000002</v>
      </c>
      <c r="BH764" s="29">
        <f t="shared" si="469"/>
        <v>-1.0964543000000002E-2</v>
      </c>
      <c r="BI764" s="29">
        <f t="shared" si="470"/>
        <v>-3.0730354300000002E-2</v>
      </c>
      <c r="BJ764" s="29">
        <f t="shared" si="476"/>
        <v>-0.3380338973</v>
      </c>
      <c r="BK764" s="29">
        <f>BJ764/INDEX('EX-Rate'!A:I,MATCH('TT BoM '!BL764,'EX-Rate'!B:B,0),COLUMN('EX-Rate'!E:E))</f>
        <v>-0.38809984451730478</v>
      </c>
      <c r="BL764" s="2" t="s">
        <v>3064</v>
      </c>
      <c r="BM764" s="2" t="str">
        <f t="shared" si="506"/>
        <v>SP</v>
      </c>
      <c r="BN764" s="2" t="s">
        <v>3065</v>
      </c>
      <c r="BO764" s="2" t="s">
        <v>3066</v>
      </c>
      <c r="BQ764" s="29"/>
      <c r="BR764" s="29"/>
      <c r="BS764" s="29"/>
      <c r="BT764" s="29"/>
      <c r="BU764" s="29"/>
      <c r="BV764" s="29"/>
      <c r="CC764" s="29">
        <f t="shared" si="478"/>
        <v>-0.38809984451730478</v>
      </c>
      <c r="CD764" s="29">
        <f t="shared" si="479"/>
        <v>-0.38809984451730478</v>
      </c>
      <c r="CE764" s="29">
        <f t="shared" si="480"/>
        <v>-0.38809984451730478</v>
      </c>
      <c r="CF764" s="29">
        <f t="shared" si="481"/>
        <v>-0.38809984451730478</v>
      </c>
      <c r="CG764" s="29">
        <f t="shared" si="482"/>
        <v>-0.38809984451730478</v>
      </c>
      <c r="CH764" s="29">
        <f t="shared" si="483"/>
        <v>-0.38809984451730478</v>
      </c>
      <c r="CI764" s="29">
        <f t="shared" si="484"/>
        <v>-0.38809984451730478</v>
      </c>
      <c r="CJ764" s="29">
        <f t="shared" si="485"/>
        <v>-0.38809984451730478</v>
      </c>
      <c r="CK764" s="29">
        <f t="shared" si="486"/>
        <v>-0.38809984451730478</v>
      </c>
      <c r="CL764" s="29">
        <f t="shared" si="487"/>
        <v>-0.38809984451730478</v>
      </c>
      <c r="CM764" s="29">
        <f t="shared" si="488"/>
        <v>-0.38809984451730478</v>
      </c>
      <c r="CN764" s="29">
        <f t="shared" si="489"/>
        <v>-0.38809984451730478</v>
      </c>
      <c r="CO764" s="29">
        <f t="shared" si="490"/>
        <v>-0.38809984451730478</v>
      </c>
      <c r="CQ764" s="29">
        <f t="shared" si="491"/>
        <v>-0.3380338973</v>
      </c>
      <c r="CR764" s="29">
        <f t="shared" si="492"/>
        <v>-0.3380338973</v>
      </c>
      <c r="CS764" s="29">
        <f t="shared" si="493"/>
        <v>-0.3380338973</v>
      </c>
      <c r="CT764" s="29">
        <f t="shared" si="494"/>
        <v>-0.3380338973</v>
      </c>
      <c r="CU764" s="29">
        <f t="shared" si="495"/>
        <v>-0.3380338973</v>
      </c>
      <c r="CV764" s="29">
        <f t="shared" si="496"/>
        <v>-0.3380338973</v>
      </c>
      <c r="CW764" s="29">
        <f t="shared" si="497"/>
        <v>-0.3380338973</v>
      </c>
      <c r="CX764" s="29">
        <f t="shared" si="498"/>
        <v>-0.3380338973</v>
      </c>
      <c r="CY764" s="29">
        <f t="shared" si="499"/>
        <v>-0.3380338973</v>
      </c>
      <c r="CZ764" s="29">
        <f t="shared" si="500"/>
        <v>-0.3380338973</v>
      </c>
      <c r="DA764" s="29">
        <f t="shared" si="501"/>
        <v>-0.3380338973</v>
      </c>
      <c r="DB764" s="29">
        <f t="shared" si="502"/>
        <v>-0.3380338973</v>
      </c>
      <c r="DC764" s="29">
        <f t="shared" si="503"/>
        <v>-0.3380338973</v>
      </c>
    </row>
    <row r="765" spans="11:107" s="2" customFormat="1">
      <c r="K765" s="17" t="s">
        <v>245</v>
      </c>
      <c r="L765" s="17" t="s">
        <v>786</v>
      </c>
      <c r="M765" s="17" t="s">
        <v>787</v>
      </c>
      <c r="N765" s="2" t="str">
        <f t="shared" si="513"/>
        <v>BV6T14A301LA</v>
      </c>
      <c r="O765" s="2" t="str">
        <f t="shared" si="508"/>
        <v>LA</v>
      </c>
      <c r="P765" s="2" t="str">
        <f t="shared" si="514"/>
        <v>BV6T-14A301-LA</v>
      </c>
      <c r="Q765" s="2" t="s">
        <v>3305</v>
      </c>
      <c r="R765" s="2" t="s">
        <v>3306</v>
      </c>
      <c r="S765" s="2" t="s">
        <v>3066</v>
      </c>
      <c r="T765" s="2">
        <v>1</v>
      </c>
      <c r="U765" s="2">
        <v>1</v>
      </c>
      <c r="V765" s="2">
        <v>1</v>
      </c>
      <c r="W765" s="2">
        <v>1</v>
      </c>
      <c r="X765" s="2">
        <v>1</v>
      </c>
      <c r="Y765" s="2">
        <v>1</v>
      </c>
      <c r="Z765" s="2">
        <v>1</v>
      </c>
      <c r="AA765" s="2">
        <v>1</v>
      </c>
      <c r="AB765" s="2">
        <v>1</v>
      </c>
      <c r="AC765" s="2">
        <v>1</v>
      </c>
      <c r="AD765" s="2">
        <v>1</v>
      </c>
      <c r="AE765" s="2">
        <v>1</v>
      </c>
      <c r="AF765" s="2">
        <v>1</v>
      </c>
      <c r="AL765" s="2">
        <f t="shared" si="471"/>
        <v>1</v>
      </c>
      <c r="AM765" s="2" t="str">
        <f t="shared" si="472"/>
        <v>BV6T</v>
      </c>
      <c r="AN765" s="2" t="str">
        <f t="shared" si="473"/>
        <v>14A301</v>
      </c>
      <c r="AO765" s="2" t="str">
        <f t="shared" si="517"/>
        <v>LA</v>
      </c>
      <c r="AP765" s="2" t="str">
        <f t="shared" si="475"/>
        <v>BV6T-14A301-LA</v>
      </c>
      <c r="AQ765" s="2" t="s">
        <v>1672</v>
      </c>
      <c r="AR765" s="2" t="s">
        <v>1687</v>
      </c>
      <c r="AU765" s="2" t="s">
        <v>1649</v>
      </c>
      <c r="AV765" s="2" t="s">
        <v>2154</v>
      </c>
      <c r="AW765" s="2" t="s">
        <v>2154</v>
      </c>
      <c r="AY765" s="2" t="s">
        <v>1686</v>
      </c>
      <c r="AZ765" s="2" t="s">
        <v>1649</v>
      </c>
      <c r="BA765" s="2" t="s">
        <v>2073</v>
      </c>
      <c r="BB765" s="29"/>
      <c r="BC765" s="29"/>
      <c r="BD765" s="29"/>
      <c r="BE765" s="29"/>
      <c r="BF765" s="29"/>
      <c r="BG765" s="29">
        <v>-0.29633900000000002</v>
      </c>
      <c r="BH765" s="29">
        <f t="shared" si="469"/>
        <v>-1.0964543000000002E-2</v>
      </c>
      <c r="BI765" s="29">
        <f t="shared" si="470"/>
        <v>-3.0730354300000002E-2</v>
      </c>
      <c r="BJ765" s="29">
        <f t="shared" si="476"/>
        <v>-0.3380338973</v>
      </c>
      <c r="BK765" s="29">
        <f>BJ765/INDEX('EX-Rate'!A:I,MATCH('TT BoM '!BL765,'EX-Rate'!B:B,0),COLUMN('EX-Rate'!E:E))</f>
        <v>-0.38809984451730478</v>
      </c>
      <c r="BL765" s="2" t="s">
        <v>3064</v>
      </c>
      <c r="BM765" s="2" t="str">
        <f t="shared" si="506"/>
        <v>SP</v>
      </c>
      <c r="BN765" s="2" t="s">
        <v>3065</v>
      </c>
      <c r="BO765" s="2" t="s">
        <v>3066</v>
      </c>
      <c r="BQ765" s="29"/>
      <c r="BR765" s="29"/>
      <c r="BS765" s="29"/>
      <c r="BT765" s="29"/>
      <c r="BU765" s="29"/>
      <c r="BV765" s="29"/>
      <c r="CC765" s="29">
        <f t="shared" si="478"/>
        <v>-0.38809984451730478</v>
      </c>
      <c r="CD765" s="29">
        <f t="shared" si="479"/>
        <v>-0.38809984451730478</v>
      </c>
      <c r="CE765" s="29">
        <f t="shared" si="480"/>
        <v>-0.38809984451730478</v>
      </c>
      <c r="CF765" s="29">
        <f t="shared" si="481"/>
        <v>-0.38809984451730478</v>
      </c>
      <c r="CG765" s="29">
        <f t="shared" si="482"/>
        <v>-0.38809984451730478</v>
      </c>
      <c r="CH765" s="29">
        <f t="shared" si="483"/>
        <v>-0.38809984451730478</v>
      </c>
      <c r="CI765" s="29">
        <f t="shared" si="484"/>
        <v>-0.38809984451730478</v>
      </c>
      <c r="CJ765" s="29">
        <f t="shared" si="485"/>
        <v>-0.38809984451730478</v>
      </c>
      <c r="CK765" s="29">
        <f t="shared" si="486"/>
        <v>-0.38809984451730478</v>
      </c>
      <c r="CL765" s="29">
        <f t="shared" si="487"/>
        <v>-0.38809984451730478</v>
      </c>
      <c r="CM765" s="29">
        <f t="shared" si="488"/>
        <v>-0.38809984451730478</v>
      </c>
      <c r="CN765" s="29">
        <f t="shared" si="489"/>
        <v>-0.38809984451730478</v>
      </c>
      <c r="CO765" s="29">
        <f t="shared" si="490"/>
        <v>-0.38809984451730478</v>
      </c>
      <c r="CQ765" s="29">
        <f t="shared" si="491"/>
        <v>-0.3380338973</v>
      </c>
      <c r="CR765" s="29">
        <f t="shared" si="492"/>
        <v>-0.3380338973</v>
      </c>
      <c r="CS765" s="29">
        <f t="shared" si="493"/>
        <v>-0.3380338973</v>
      </c>
      <c r="CT765" s="29">
        <f t="shared" si="494"/>
        <v>-0.3380338973</v>
      </c>
      <c r="CU765" s="29">
        <f t="shared" si="495"/>
        <v>-0.3380338973</v>
      </c>
      <c r="CV765" s="29">
        <f t="shared" si="496"/>
        <v>-0.3380338973</v>
      </c>
      <c r="CW765" s="29">
        <f t="shared" si="497"/>
        <v>-0.3380338973</v>
      </c>
      <c r="CX765" s="29">
        <f t="shared" si="498"/>
        <v>-0.3380338973</v>
      </c>
      <c r="CY765" s="29">
        <f t="shared" si="499"/>
        <v>-0.3380338973</v>
      </c>
      <c r="CZ765" s="29">
        <f t="shared" si="500"/>
        <v>-0.3380338973</v>
      </c>
      <c r="DA765" s="29">
        <f t="shared" si="501"/>
        <v>-0.3380338973</v>
      </c>
      <c r="DB765" s="29">
        <f t="shared" si="502"/>
        <v>-0.3380338973</v>
      </c>
      <c r="DC765" s="29">
        <f t="shared" si="503"/>
        <v>-0.3380338973</v>
      </c>
    </row>
    <row r="766" spans="11:107" s="2" customFormat="1">
      <c r="K766" s="17" t="s">
        <v>122</v>
      </c>
      <c r="L766" s="17" t="s">
        <v>786</v>
      </c>
      <c r="M766" s="17" t="s">
        <v>63</v>
      </c>
      <c r="N766" s="2" t="str">
        <f t="shared" si="513"/>
        <v>F1F114A301BA</v>
      </c>
      <c r="O766" s="2" t="str">
        <f t="shared" si="508"/>
        <v>BA</v>
      </c>
      <c r="P766" s="2" t="str">
        <f t="shared" si="514"/>
        <v>F1F1-14A301-BA</v>
      </c>
      <c r="Q766" s="2" t="s">
        <v>3305</v>
      </c>
      <c r="R766" s="2" t="s">
        <v>3306</v>
      </c>
      <c r="S766" s="2" t="s">
        <v>3066</v>
      </c>
      <c r="T766" s="2" t="s">
        <v>1375</v>
      </c>
      <c r="U766" s="2">
        <v>1</v>
      </c>
      <c r="V766" s="2" t="s">
        <v>1375</v>
      </c>
      <c r="W766" s="2">
        <v>1</v>
      </c>
      <c r="X766" s="2" t="s">
        <v>1375</v>
      </c>
      <c r="Y766" s="2" t="s">
        <v>1375</v>
      </c>
      <c r="Z766" s="2">
        <v>1</v>
      </c>
      <c r="AA766" s="2" t="s">
        <v>1375</v>
      </c>
      <c r="AB766" s="2" t="s">
        <v>1375</v>
      </c>
      <c r="AC766" s="2">
        <v>1</v>
      </c>
      <c r="AD766" s="2" t="s">
        <v>1375</v>
      </c>
      <c r="AE766" s="2">
        <v>1</v>
      </c>
      <c r="AF766" s="2">
        <v>1</v>
      </c>
      <c r="AL766" s="2">
        <f t="shared" si="471"/>
        <v>1</v>
      </c>
      <c r="AM766" s="2" t="str">
        <f t="shared" si="472"/>
        <v>F1F1</v>
      </c>
      <c r="AN766" s="2" t="str">
        <f t="shared" si="473"/>
        <v>14A301</v>
      </c>
      <c r="AO766" s="2" t="str">
        <f t="shared" si="517"/>
        <v>BA</v>
      </c>
      <c r="AP766" s="2" t="str">
        <f t="shared" si="475"/>
        <v>F1F1-14A301-BA</v>
      </c>
      <c r="AQ766" s="2" t="s">
        <v>2063</v>
      </c>
      <c r="AR766" s="2" t="s">
        <v>3881</v>
      </c>
      <c r="AU766" s="2" t="s">
        <v>1649</v>
      </c>
      <c r="AV766" s="2" t="s">
        <v>2154</v>
      </c>
      <c r="AW766" s="2" t="s">
        <v>2154</v>
      </c>
      <c r="AZ766" s="2" t="s">
        <v>1649</v>
      </c>
      <c r="BA766" s="2" t="s">
        <v>2073</v>
      </c>
      <c r="BB766" s="29"/>
      <c r="BC766" s="29"/>
      <c r="BD766" s="29"/>
      <c r="BE766" s="29"/>
      <c r="BF766" s="29"/>
      <c r="BG766" s="29">
        <v>-0.56733</v>
      </c>
      <c r="BH766" s="29">
        <f t="shared" si="469"/>
        <v>-2.0991210000000003E-2</v>
      </c>
      <c r="BI766" s="29">
        <f t="shared" si="470"/>
        <v>-5.8832121000000008E-2</v>
      </c>
      <c r="BJ766" s="29">
        <f t="shared" si="476"/>
        <v>-0.64715333100000005</v>
      </c>
      <c r="BK766" s="29">
        <f>BJ766/INDEX('EX-Rate'!A:I,MATCH('TT BoM '!BL766,'EX-Rate'!B:B,0),COLUMN('EX-Rate'!E:E))</f>
        <v>-0.74300272589838845</v>
      </c>
      <c r="BL766" s="2" t="s">
        <v>3064</v>
      </c>
      <c r="BM766" s="2" t="str">
        <f t="shared" si="506"/>
        <v>SP</v>
      </c>
      <c r="BO766" s="2" t="s">
        <v>3264</v>
      </c>
      <c r="BQ766" s="29"/>
      <c r="BR766" s="29"/>
      <c r="BS766" s="29"/>
      <c r="BT766" s="29"/>
      <c r="BU766" s="29"/>
      <c r="BV766" s="29"/>
      <c r="CC766" s="29">
        <f t="shared" si="478"/>
        <v>0</v>
      </c>
      <c r="CD766" s="29">
        <f t="shared" si="479"/>
        <v>-0.74300272589838845</v>
      </c>
      <c r="CE766" s="29">
        <f t="shared" si="480"/>
        <v>0</v>
      </c>
      <c r="CF766" s="29">
        <f t="shared" si="481"/>
        <v>-0.74300272589838845</v>
      </c>
      <c r="CG766" s="29">
        <f t="shared" si="482"/>
        <v>0</v>
      </c>
      <c r="CH766" s="29">
        <f t="shared" si="483"/>
        <v>0</v>
      </c>
      <c r="CI766" s="29">
        <f t="shared" si="484"/>
        <v>-0.74300272589838845</v>
      </c>
      <c r="CJ766" s="29">
        <f t="shared" si="485"/>
        <v>0</v>
      </c>
      <c r="CK766" s="29">
        <f t="shared" si="486"/>
        <v>0</v>
      </c>
      <c r="CL766" s="29">
        <f t="shared" si="487"/>
        <v>-0.74300272589838845</v>
      </c>
      <c r="CM766" s="29">
        <f t="shared" si="488"/>
        <v>0</v>
      </c>
      <c r="CN766" s="29">
        <f t="shared" si="489"/>
        <v>-0.74300272589838845</v>
      </c>
      <c r="CO766" s="29">
        <f t="shared" si="490"/>
        <v>-0.74300272589838845</v>
      </c>
      <c r="CQ766" s="29">
        <f t="shared" si="491"/>
        <v>0</v>
      </c>
      <c r="CR766" s="29">
        <f t="shared" si="492"/>
        <v>-0.64715333100000005</v>
      </c>
      <c r="CS766" s="29">
        <f t="shared" si="493"/>
        <v>0</v>
      </c>
      <c r="CT766" s="29">
        <f t="shared" si="494"/>
        <v>-0.64715333100000005</v>
      </c>
      <c r="CU766" s="29">
        <f t="shared" si="495"/>
        <v>0</v>
      </c>
      <c r="CV766" s="29">
        <f t="shared" si="496"/>
        <v>0</v>
      </c>
      <c r="CW766" s="29">
        <f t="shared" si="497"/>
        <v>-0.64715333100000005</v>
      </c>
      <c r="CX766" s="29">
        <f t="shared" si="498"/>
        <v>0</v>
      </c>
      <c r="CY766" s="29">
        <f t="shared" si="499"/>
        <v>0</v>
      </c>
      <c r="CZ766" s="29">
        <f t="shared" si="500"/>
        <v>-0.64715333100000005</v>
      </c>
      <c r="DA766" s="29">
        <f t="shared" si="501"/>
        <v>0</v>
      </c>
      <c r="DB766" s="29">
        <f t="shared" si="502"/>
        <v>-0.64715333100000005</v>
      </c>
      <c r="DC766" s="29">
        <f t="shared" si="503"/>
        <v>-0.64715333100000005</v>
      </c>
    </row>
    <row r="767" spans="11:107" s="2" customFormat="1">
      <c r="K767" s="17" t="s">
        <v>179</v>
      </c>
      <c r="L767" s="17" t="s">
        <v>786</v>
      </c>
      <c r="M767" s="17" t="s">
        <v>56</v>
      </c>
      <c r="N767" s="2" t="str">
        <f t="shared" si="513"/>
        <v>JD8T14A301AB</v>
      </c>
      <c r="O767" s="2" t="str">
        <f t="shared" si="508"/>
        <v>AB</v>
      </c>
      <c r="P767" s="2" t="str">
        <f t="shared" si="514"/>
        <v>JD8T-14A301-AB</v>
      </c>
      <c r="Q767" s="2" t="s">
        <v>3305</v>
      </c>
      <c r="R767" s="2" t="s">
        <v>3306</v>
      </c>
      <c r="S767" s="2" t="s">
        <v>2312</v>
      </c>
      <c r="T767" s="2" t="s">
        <v>1375</v>
      </c>
      <c r="U767" s="2">
        <v>1</v>
      </c>
      <c r="V767" s="2" t="s">
        <v>1375</v>
      </c>
      <c r="W767" s="2">
        <v>1</v>
      </c>
      <c r="X767" s="2" t="s">
        <v>1375</v>
      </c>
      <c r="Y767" s="2">
        <v>1</v>
      </c>
      <c r="Z767" s="2">
        <v>1</v>
      </c>
      <c r="AA767" s="2">
        <v>1</v>
      </c>
      <c r="AB767" s="2" t="s">
        <v>1375</v>
      </c>
      <c r="AC767" s="2">
        <v>1</v>
      </c>
      <c r="AD767" s="2" t="s">
        <v>1375</v>
      </c>
      <c r="AE767" s="2">
        <v>1</v>
      </c>
      <c r="AF767" s="2">
        <v>1</v>
      </c>
      <c r="AL767" s="2">
        <f t="shared" si="471"/>
        <v>1</v>
      </c>
      <c r="AM767" s="2" t="str">
        <f t="shared" si="472"/>
        <v>JD8T</v>
      </c>
      <c r="AN767" s="2" t="str">
        <f t="shared" si="473"/>
        <v>14A301</v>
      </c>
      <c r="AO767" s="2" t="s">
        <v>1394</v>
      </c>
      <c r="AP767" s="2" t="str">
        <f t="shared" si="475"/>
        <v>JD8T-14A301-AA</v>
      </c>
      <c r="AQ767" s="2" t="s">
        <v>1674</v>
      </c>
      <c r="AR767" s="2" t="s">
        <v>1675</v>
      </c>
      <c r="AS767" s="2">
        <v>0</v>
      </c>
      <c r="AT767" s="2" t="s">
        <v>2160</v>
      </c>
      <c r="AU767" s="2" t="s">
        <v>2647</v>
      </c>
      <c r="AV767" s="2" t="s">
        <v>2648</v>
      </c>
      <c r="AW767" s="2" t="s">
        <v>2649</v>
      </c>
      <c r="AX767" s="2">
        <v>0</v>
      </c>
      <c r="AY767" s="2" t="s">
        <v>2138</v>
      </c>
      <c r="AZ767" s="2" t="s">
        <v>1649</v>
      </c>
      <c r="BA767" s="2" t="s">
        <v>2073</v>
      </c>
      <c r="BB767" s="29">
        <v>-7.0900000000000007</v>
      </c>
      <c r="BC767" s="29">
        <v>-0.36</v>
      </c>
      <c r="BD767" s="29">
        <v>-0.11</v>
      </c>
      <c r="BE767" s="29">
        <v>0</v>
      </c>
      <c r="BF767" s="29">
        <v>0</v>
      </c>
      <c r="BG767" s="29">
        <v>-7.5600000000000014</v>
      </c>
      <c r="BH767" s="29">
        <f t="shared" si="469"/>
        <v>0</v>
      </c>
      <c r="BI767" s="29">
        <f t="shared" si="470"/>
        <v>0</v>
      </c>
      <c r="BJ767" s="29">
        <f t="shared" si="476"/>
        <v>-7.5600000000000014</v>
      </c>
      <c r="BK767" s="29">
        <f>BJ767/INDEX('EX-Rate'!A:I,MATCH('TT BoM '!BL767,'EX-Rate'!B:B,0),COLUMN('EX-Rate'!E:E))</f>
        <v>-1.0916696428141839</v>
      </c>
      <c r="BL767" s="2" t="s">
        <v>2109</v>
      </c>
      <c r="BM767" s="2" t="str">
        <f>IF(BL767="CNY","LP","SP")</f>
        <v>LP</v>
      </c>
      <c r="BN767" s="2" t="s">
        <v>2650</v>
      </c>
      <c r="BO767" s="2" t="s">
        <v>2499</v>
      </c>
      <c r="BQ767" s="29">
        <v>-659060</v>
      </c>
      <c r="BR767" s="29">
        <v>-659060</v>
      </c>
      <c r="BS767" s="29"/>
      <c r="BT767" s="29">
        <v>0</v>
      </c>
      <c r="BU767" s="29">
        <v>0</v>
      </c>
      <c r="BV767" s="29">
        <v>0</v>
      </c>
      <c r="CC767" s="29">
        <f t="shared" si="478"/>
        <v>0</v>
      </c>
      <c r="CD767" s="29">
        <f t="shared" si="479"/>
        <v>-1.0916696428141839</v>
      </c>
      <c r="CE767" s="29">
        <f t="shared" si="480"/>
        <v>0</v>
      </c>
      <c r="CF767" s="29">
        <f t="shared" si="481"/>
        <v>-1.0916696428141839</v>
      </c>
      <c r="CG767" s="29">
        <f t="shared" si="482"/>
        <v>0</v>
      </c>
      <c r="CH767" s="29">
        <f t="shared" si="483"/>
        <v>-1.0916696428141839</v>
      </c>
      <c r="CI767" s="29">
        <f t="shared" si="484"/>
        <v>-1.0916696428141839</v>
      </c>
      <c r="CJ767" s="29">
        <f t="shared" si="485"/>
        <v>-1.0916696428141839</v>
      </c>
      <c r="CK767" s="29">
        <f t="shared" si="486"/>
        <v>0</v>
      </c>
      <c r="CL767" s="29">
        <f t="shared" si="487"/>
        <v>-1.0916696428141839</v>
      </c>
      <c r="CM767" s="29">
        <f t="shared" si="488"/>
        <v>0</v>
      </c>
      <c r="CN767" s="29">
        <f t="shared" si="489"/>
        <v>-1.0916696428141839</v>
      </c>
      <c r="CO767" s="29">
        <f t="shared" si="490"/>
        <v>-1.0916696428141839</v>
      </c>
      <c r="CQ767" s="29">
        <f t="shared" si="491"/>
        <v>0</v>
      </c>
      <c r="CR767" s="29">
        <f t="shared" si="492"/>
        <v>-7.5600000000000014</v>
      </c>
      <c r="CS767" s="29">
        <f t="shared" si="493"/>
        <v>0</v>
      </c>
      <c r="CT767" s="29">
        <f t="shared" si="494"/>
        <v>-7.5600000000000014</v>
      </c>
      <c r="CU767" s="29">
        <f t="shared" si="495"/>
        <v>0</v>
      </c>
      <c r="CV767" s="29">
        <f t="shared" si="496"/>
        <v>-7.5600000000000014</v>
      </c>
      <c r="CW767" s="29">
        <f t="shared" si="497"/>
        <v>-7.5600000000000014</v>
      </c>
      <c r="CX767" s="29">
        <f t="shared" si="498"/>
        <v>-7.5600000000000014</v>
      </c>
      <c r="CY767" s="29">
        <f t="shared" si="499"/>
        <v>0</v>
      </c>
      <c r="CZ767" s="29">
        <f t="shared" si="500"/>
        <v>-7.5600000000000014</v>
      </c>
      <c r="DA767" s="29">
        <f t="shared" si="501"/>
        <v>0</v>
      </c>
      <c r="DB767" s="29">
        <f t="shared" si="502"/>
        <v>-7.5600000000000014</v>
      </c>
      <c r="DC767" s="29">
        <f t="shared" si="503"/>
        <v>-7.5600000000000014</v>
      </c>
    </row>
    <row r="768" spans="11:107" s="2" customFormat="1">
      <c r="K768" s="17" t="s">
        <v>163</v>
      </c>
      <c r="L768" s="17" t="s">
        <v>786</v>
      </c>
      <c r="M768" s="17" t="s">
        <v>788</v>
      </c>
      <c r="N768" s="2" t="str">
        <f t="shared" si="513"/>
        <v>JX6T14A301TA</v>
      </c>
      <c r="O768" s="2" t="str">
        <f t="shared" si="508"/>
        <v>TA</v>
      </c>
      <c r="P768" s="2" t="str">
        <f t="shared" si="514"/>
        <v>JX6T-14A301-TA</v>
      </c>
      <c r="Q768" s="2" t="s">
        <v>3305</v>
      </c>
      <c r="R768" s="2" t="s">
        <v>3306</v>
      </c>
      <c r="S768" s="2" t="s">
        <v>3066</v>
      </c>
      <c r="T768" s="2">
        <v>1</v>
      </c>
      <c r="U768" s="2" t="s">
        <v>1375</v>
      </c>
      <c r="V768" s="2">
        <v>1</v>
      </c>
      <c r="W768" s="2" t="s">
        <v>1375</v>
      </c>
      <c r="X768" s="2">
        <v>1</v>
      </c>
      <c r="Y768" s="2" t="s">
        <v>1375</v>
      </c>
      <c r="Z768" s="2" t="s">
        <v>1375</v>
      </c>
      <c r="AA768" s="2" t="s">
        <v>1375</v>
      </c>
      <c r="AB768" s="2">
        <v>1</v>
      </c>
      <c r="AC768" s="2" t="s">
        <v>1375</v>
      </c>
      <c r="AD768" s="2">
        <v>1</v>
      </c>
      <c r="AE768" s="2" t="s">
        <v>1375</v>
      </c>
      <c r="AF768" s="2" t="s">
        <v>1375</v>
      </c>
      <c r="AL768" s="2">
        <f t="shared" si="471"/>
        <v>1</v>
      </c>
      <c r="AM768" s="2" t="str">
        <f t="shared" si="472"/>
        <v>JX6T</v>
      </c>
      <c r="AN768" s="2" t="str">
        <f t="shared" si="473"/>
        <v>14A301</v>
      </c>
      <c r="AO768" s="2" t="str">
        <f t="shared" ref="AO768" si="518">TRIM(O768)</f>
        <v>TA</v>
      </c>
      <c r="AP768" s="2" t="str">
        <f t="shared" si="475"/>
        <v>JX6T-14A301-TA</v>
      </c>
      <c r="AQ768" s="2" t="s">
        <v>2063</v>
      </c>
      <c r="AR768" s="2" t="s">
        <v>3881</v>
      </c>
      <c r="AU768" s="2" t="s">
        <v>1649</v>
      </c>
      <c r="AV768" s="2" t="s">
        <v>2154</v>
      </c>
      <c r="AW768" s="2" t="s">
        <v>2154</v>
      </c>
      <c r="AZ768" s="2" t="s">
        <v>1649</v>
      </c>
      <c r="BA768" s="2" t="s">
        <v>2073</v>
      </c>
      <c r="BB768" s="29"/>
      <c r="BC768" s="29"/>
      <c r="BD768" s="29"/>
      <c r="BE768" s="29"/>
      <c r="BF768" s="29"/>
      <c r="BG768" s="29">
        <v>-0.73824000000000001</v>
      </c>
      <c r="BH768" s="29">
        <f t="shared" si="469"/>
        <v>-2.7314880000000003E-2</v>
      </c>
      <c r="BI768" s="29">
        <f t="shared" si="470"/>
        <v>-7.6555488000000005E-2</v>
      </c>
      <c r="BJ768" s="29">
        <f t="shared" si="476"/>
        <v>-0.84211036800000005</v>
      </c>
      <c r="BK768" s="29">
        <f>BJ768/INDEX('EX-Rate'!A:I,MATCH('TT BoM '!BL768,'EX-Rate'!B:B,0),COLUMN('EX-Rate'!E:E))</f>
        <v>-0.96683470355388623</v>
      </c>
      <c r="BL768" s="2" t="s">
        <v>3064</v>
      </c>
      <c r="BM768" s="2" t="str">
        <f t="shared" ref="BM768:BM769" si="519">IF(BL768="CNY","LP","SP")</f>
        <v>SP</v>
      </c>
      <c r="BO768" s="2" t="s">
        <v>3264</v>
      </c>
      <c r="BQ768" s="29"/>
      <c r="BR768" s="29"/>
      <c r="BS768" s="29"/>
      <c r="BT768" s="29"/>
      <c r="BU768" s="29"/>
      <c r="BV768" s="29"/>
      <c r="BW768" s="2" t="e">
        <v>#N/A</v>
      </c>
      <c r="CC768" s="29">
        <f t="shared" si="478"/>
        <v>-0.96683470355388623</v>
      </c>
      <c r="CD768" s="29">
        <f t="shared" si="479"/>
        <v>0</v>
      </c>
      <c r="CE768" s="29">
        <f t="shared" si="480"/>
        <v>-0.96683470355388623</v>
      </c>
      <c r="CF768" s="29">
        <f t="shared" si="481"/>
        <v>0</v>
      </c>
      <c r="CG768" s="29">
        <f t="shared" si="482"/>
        <v>-0.96683470355388623</v>
      </c>
      <c r="CH768" s="29">
        <f t="shared" si="483"/>
        <v>0</v>
      </c>
      <c r="CI768" s="29">
        <f t="shared" si="484"/>
        <v>0</v>
      </c>
      <c r="CJ768" s="29">
        <f t="shared" si="485"/>
        <v>0</v>
      </c>
      <c r="CK768" s="29">
        <f t="shared" si="486"/>
        <v>-0.96683470355388623</v>
      </c>
      <c r="CL768" s="29">
        <f t="shared" si="487"/>
        <v>0</v>
      </c>
      <c r="CM768" s="29">
        <f t="shared" si="488"/>
        <v>-0.96683470355388623</v>
      </c>
      <c r="CN768" s="29">
        <f t="shared" si="489"/>
        <v>0</v>
      </c>
      <c r="CO768" s="29">
        <f t="shared" si="490"/>
        <v>0</v>
      </c>
      <c r="CQ768" s="29">
        <f t="shared" si="491"/>
        <v>-0.84211036800000005</v>
      </c>
      <c r="CR768" s="29">
        <f t="shared" si="492"/>
        <v>0</v>
      </c>
      <c r="CS768" s="29">
        <f t="shared" si="493"/>
        <v>-0.84211036800000005</v>
      </c>
      <c r="CT768" s="29">
        <f t="shared" si="494"/>
        <v>0</v>
      </c>
      <c r="CU768" s="29">
        <f t="shared" si="495"/>
        <v>-0.84211036800000005</v>
      </c>
      <c r="CV768" s="29">
        <f t="shared" si="496"/>
        <v>0</v>
      </c>
      <c r="CW768" s="29">
        <f t="shared" si="497"/>
        <v>0</v>
      </c>
      <c r="CX768" s="29">
        <f t="shared" si="498"/>
        <v>0</v>
      </c>
      <c r="CY768" s="29">
        <f t="shared" si="499"/>
        <v>-0.84211036800000005</v>
      </c>
      <c r="CZ768" s="29">
        <f t="shared" si="500"/>
        <v>0</v>
      </c>
      <c r="DA768" s="29">
        <f t="shared" si="501"/>
        <v>-0.84211036800000005</v>
      </c>
      <c r="DB768" s="29">
        <f t="shared" si="502"/>
        <v>0</v>
      </c>
      <c r="DC768" s="29">
        <f t="shared" si="503"/>
        <v>0</v>
      </c>
    </row>
    <row r="769" spans="11:107" s="2" customFormat="1">
      <c r="K769" s="17" t="s">
        <v>789</v>
      </c>
      <c r="L769" s="17" t="s">
        <v>786</v>
      </c>
      <c r="M769" s="17" t="s">
        <v>790</v>
      </c>
      <c r="N769" s="2" t="str">
        <f t="shared" si="513"/>
        <v>3M5T14A301SB</v>
      </c>
      <c r="O769" s="2" t="str">
        <f t="shared" si="508"/>
        <v>SB</v>
      </c>
      <c r="P769" s="2" t="str">
        <f t="shared" si="514"/>
        <v>3M5T-14A301-SB</v>
      </c>
      <c r="Q769" s="2" t="s">
        <v>3305</v>
      </c>
      <c r="R769" s="2" t="s">
        <v>3306</v>
      </c>
      <c r="S769" s="2" t="s">
        <v>3066</v>
      </c>
      <c r="T769" s="2">
        <v>2</v>
      </c>
      <c r="U769" s="2">
        <v>2</v>
      </c>
      <c r="V769" s="2">
        <v>2</v>
      </c>
      <c r="W769" s="2">
        <v>2</v>
      </c>
      <c r="X769" s="2">
        <v>2</v>
      </c>
      <c r="Y769" s="2">
        <v>2</v>
      </c>
      <c r="Z769" s="2">
        <v>2</v>
      </c>
      <c r="AA769" s="2">
        <v>2</v>
      </c>
      <c r="AB769" s="2">
        <v>2</v>
      </c>
      <c r="AC769" s="2">
        <v>2</v>
      </c>
      <c r="AD769" s="2">
        <v>2</v>
      </c>
      <c r="AE769" s="2">
        <v>2</v>
      </c>
      <c r="AF769" s="2">
        <v>2</v>
      </c>
      <c r="AL769" s="2">
        <f t="shared" si="471"/>
        <v>1</v>
      </c>
      <c r="AM769" s="2" t="str">
        <f t="shared" si="472"/>
        <v>3M5T</v>
      </c>
      <c r="AN769" s="2" t="str">
        <f t="shared" si="473"/>
        <v>14A301</v>
      </c>
      <c r="AO769" s="2" t="str">
        <f t="shared" ref="AO769" si="520">TRIM(O769)</f>
        <v>SB</v>
      </c>
      <c r="AP769" s="2" t="str">
        <f t="shared" si="475"/>
        <v>3M5T-14A301-SB</v>
      </c>
      <c r="AQ769" s="2" t="s">
        <v>1672</v>
      </c>
      <c r="AR769" s="2" t="s">
        <v>1687</v>
      </c>
      <c r="AU769" s="2" t="s">
        <v>1649</v>
      </c>
      <c r="AV769" s="2" t="s">
        <v>2154</v>
      </c>
      <c r="AW769" s="2" t="s">
        <v>2154</v>
      </c>
      <c r="AY769" s="2" t="s">
        <v>1686</v>
      </c>
      <c r="AZ769" s="2" t="s">
        <v>1649</v>
      </c>
      <c r="BA769" s="2" t="s">
        <v>2073</v>
      </c>
      <c r="BB769" s="29"/>
      <c r="BC769" s="29"/>
      <c r="BD769" s="29"/>
      <c r="BE769" s="29"/>
      <c r="BF769" s="29"/>
      <c r="BG769" s="29">
        <v>-9.3659000000000006E-2</v>
      </c>
      <c r="BH769" s="29">
        <f t="shared" si="469"/>
        <v>-3.4653830000000007E-3</v>
      </c>
      <c r="BI769" s="29">
        <f t="shared" si="470"/>
        <v>-9.7124383000000009E-3</v>
      </c>
      <c r="BJ769" s="29">
        <f t="shared" si="476"/>
        <v>-0.10683682130000001</v>
      </c>
      <c r="BK769" s="29">
        <f>BJ769/INDEX('EX-Rate'!A:I,MATCH('TT BoM '!BL769,'EX-Rate'!B:B,0),COLUMN('EX-Rate'!E:E))</f>
        <v>-0.12266034284264389</v>
      </c>
      <c r="BL769" s="2" t="s">
        <v>3064</v>
      </c>
      <c r="BM769" s="2" t="str">
        <f t="shared" si="519"/>
        <v>SP</v>
      </c>
      <c r="BN769" s="2" t="s">
        <v>3065</v>
      </c>
      <c r="BO769" s="2" t="s">
        <v>3066</v>
      </c>
      <c r="BQ769" s="29"/>
      <c r="BR769" s="29"/>
      <c r="BS769" s="29"/>
      <c r="BT769" s="29"/>
      <c r="BU769" s="29"/>
      <c r="BV769" s="29"/>
      <c r="CC769" s="29">
        <f t="shared" si="478"/>
        <v>-0.24532068568528778</v>
      </c>
      <c r="CD769" s="29">
        <f t="shared" si="479"/>
        <v>-0.24532068568528778</v>
      </c>
      <c r="CE769" s="29">
        <f t="shared" si="480"/>
        <v>-0.24532068568528778</v>
      </c>
      <c r="CF769" s="29">
        <f t="shared" si="481"/>
        <v>-0.24532068568528778</v>
      </c>
      <c r="CG769" s="29">
        <f t="shared" si="482"/>
        <v>-0.24532068568528778</v>
      </c>
      <c r="CH769" s="29">
        <f t="shared" si="483"/>
        <v>-0.24532068568528778</v>
      </c>
      <c r="CI769" s="29">
        <f t="shared" si="484"/>
        <v>-0.24532068568528778</v>
      </c>
      <c r="CJ769" s="29">
        <f t="shared" si="485"/>
        <v>-0.24532068568528778</v>
      </c>
      <c r="CK769" s="29">
        <f t="shared" si="486"/>
        <v>-0.24532068568528778</v>
      </c>
      <c r="CL769" s="29">
        <f t="shared" si="487"/>
        <v>-0.24532068568528778</v>
      </c>
      <c r="CM769" s="29">
        <f t="shared" si="488"/>
        <v>-0.24532068568528778</v>
      </c>
      <c r="CN769" s="29">
        <f t="shared" si="489"/>
        <v>-0.24532068568528778</v>
      </c>
      <c r="CO769" s="29">
        <f t="shared" si="490"/>
        <v>-0.24532068568528778</v>
      </c>
      <c r="CQ769" s="29">
        <f t="shared" si="491"/>
        <v>-0.21367364260000002</v>
      </c>
      <c r="CR769" s="29">
        <f t="shared" si="492"/>
        <v>-0.21367364260000002</v>
      </c>
      <c r="CS769" s="29">
        <f t="shared" si="493"/>
        <v>-0.21367364260000002</v>
      </c>
      <c r="CT769" s="29">
        <f t="shared" si="494"/>
        <v>-0.21367364260000002</v>
      </c>
      <c r="CU769" s="29">
        <f t="shared" si="495"/>
        <v>-0.21367364260000002</v>
      </c>
      <c r="CV769" s="29">
        <f t="shared" si="496"/>
        <v>-0.21367364260000002</v>
      </c>
      <c r="CW769" s="29">
        <f t="shared" si="497"/>
        <v>-0.21367364260000002</v>
      </c>
      <c r="CX769" s="29">
        <f t="shared" si="498"/>
        <v>-0.21367364260000002</v>
      </c>
      <c r="CY769" s="29">
        <f t="shared" si="499"/>
        <v>-0.21367364260000002</v>
      </c>
      <c r="CZ769" s="29">
        <f t="shared" si="500"/>
        <v>-0.21367364260000002</v>
      </c>
      <c r="DA769" s="29">
        <f t="shared" si="501"/>
        <v>-0.21367364260000002</v>
      </c>
      <c r="DB769" s="29">
        <f t="shared" si="502"/>
        <v>-0.21367364260000002</v>
      </c>
      <c r="DC769" s="29">
        <f t="shared" si="503"/>
        <v>-0.21367364260000002</v>
      </c>
    </row>
    <row r="770" spans="11:107" s="2" customFormat="1">
      <c r="K770" s="17" t="s">
        <v>179</v>
      </c>
      <c r="L770" s="17" t="s">
        <v>791</v>
      </c>
      <c r="M770" s="17" t="s">
        <v>56</v>
      </c>
      <c r="N770" s="2" t="str">
        <f t="shared" si="513"/>
        <v>JD8T14A584AB</v>
      </c>
      <c r="O770" s="2" t="str">
        <f t="shared" si="508"/>
        <v>AB</v>
      </c>
      <c r="P770" s="2" t="str">
        <f t="shared" si="514"/>
        <v>JD8T-14A584-AB</v>
      </c>
      <c r="Q770" s="2" t="s">
        <v>3305</v>
      </c>
      <c r="R770" s="2" t="s">
        <v>3306</v>
      </c>
      <c r="S770" s="2" t="s">
        <v>3241</v>
      </c>
      <c r="T770" s="2">
        <v>1</v>
      </c>
      <c r="U770" s="2">
        <v>1</v>
      </c>
      <c r="V770" s="2" t="s">
        <v>1375</v>
      </c>
      <c r="W770" s="2" t="s">
        <v>1375</v>
      </c>
      <c r="X770" s="2" t="s">
        <v>1375</v>
      </c>
      <c r="Y770" s="2" t="s">
        <v>1375</v>
      </c>
      <c r="Z770" s="2" t="s">
        <v>1375</v>
      </c>
      <c r="AA770" s="2" t="s">
        <v>1375</v>
      </c>
      <c r="AB770" s="2">
        <v>1</v>
      </c>
      <c r="AC770" s="2">
        <v>1</v>
      </c>
      <c r="AD770" s="2" t="s">
        <v>1375</v>
      </c>
      <c r="AE770" s="2" t="s">
        <v>1375</v>
      </c>
      <c r="AF770" s="2" t="s">
        <v>1375</v>
      </c>
      <c r="AL770" s="2">
        <f t="shared" si="471"/>
        <v>1</v>
      </c>
      <c r="AM770" s="54" t="s">
        <v>2030</v>
      </c>
      <c r="AN770" s="55" t="s">
        <v>2031</v>
      </c>
      <c r="AO770" s="56" t="s">
        <v>2027</v>
      </c>
      <c r="AP770" s="2" t="str">
        <f t="shared" si="475"/>
        <v>JD8T -14A584 -AA </v>
      </c>
      <c r="AQ770" s="2" t="s">
        <v>1723</v>
      </c>
      <c r="AR770" s="2" t="s">
        <v>3897</v>
      </c>
      <c r="AU770" s="2" t="s">
        <v>2106</v>
      </c>
      <c r="AV770" s="2" t="s">
        <v>2107</v>
      </c>
      <c r="AY770" s="2" t="s">
        <v>2108</v>
      </c>
      <c r="AZ770" s="2" t="s">
        <v>1649</v>
      </c>
      <c r="BA770" s="2" t="s">
        <v>2073</v>
      </c>
      <c r="BB770" s="29">
        <v>-68.63</v>
      </c>
      <c r="BC770" s="29">
        <v>-0.47</v>
      </c>
      <c r="BD770" s="29">
        <v>-0.14000000000000001</v>
      </c>
      <c r="BE770" s="29">
        <v>-0.14000000000000001</v>
      </c>
      <c r="BF770" s="29">
        <v>0</v>
      </c>
      <c r="BG770" s="29">
        <v>-69.239999999999995</v>
      </c>
      <c r="BH770" s="29">
        <f t="shared" si="469"/>
        <v>0</v>
      </c>
      <c r="BI770" s="29">
        <f t="shared" si="470"/>
        <v>0</v>
      </c>
      <c r="BJ770" s="29">
        <f t="shared" si="476"/>
        <v>-69.239999999999995</v>
      </c>
      <c r="BK770" s="29">
        <f>BJ770/INDEX('EX-Rate'!A:I,MATCH('TT BoM '!BL770,'EX-Rate'!B:B,0),COLUMN('EX-Rate'!E:E))</f>
        <v>-9.9983076810124434</v>
      </c>
      <c r="BL770" s="2" t="s">
        <v>2109</v>
      </c>
      <c r="BM770" s="2" t="str">
        <f t="shared" si="506"/>
        <v>LP</v>
      </c>
      <c r="BQ770" s="29">
        <v>0</v>
      </c>
      <c r="BR770" s="29">
        <v>0</v>
      </c>
      <c r="BS770" s="29"/>
      <c r="BT770" s="29">
        <v>0</v>
      </c>
      <c r="BU770" s="29">
        <v>0</v>
      </c>
      <c r="BV770" s="29">
        <v>0</v>
      </c>
      <c r="BW770" s="2">
        <v>0</v>
      </c>
      <c r="CC770" s="29">
        <f t="shared" si="478"/>
        <v>-9.9983076810124434</v>
      </c>
      <c r="CD770" s="29">
        <f t="shared" si="479"/>
        <v>-9.9983076810124434</v>
      </c>
      <c r="CE770" s="29">
        <f t="shared" si="480"/>
        <v>0</v>
      </c>
      <c r="CF770" s="29">
        <f t="shared" si="481"/>
        <v>0</v>
      </c>
      <c r="CG770" s="29">
        <f t="shared" si="482"/>
        <v>0</v>
      </c>
      <c r="CH770" s="29">
        <f t="shared" si="483"/>
        <v>0</v>
      </c>
      <c r="CI770" s="29">
        <f t="shared" si="484"/>
        <v>0</v>
      </c>
      <c r="CJ770" s="29">
        <f t="shared" si="485"/>
        <v>0</v>
      </c>
      <c r="CK770" s="29">
        <f t="shared" si="486"/>
        <v>-9.9983076810124434</v>
      </c>
      <c r="CL770" s="29">
        <f t="shared" si="487"/>
        <v>-9.9983076810124434</v>
      </c>
      <c r="CM770" s="29">
        <f t="shared" si="488"/>
        <v>0</v>
      </c>
      <c r="CN770" s="29">
        <f t="shared" si="489"/>
        <v>0</v>
      </c>
      <c r="CO770" s="29">
        <f t="shared" si="490"/>
        <v>0</v>
      </c>
      <c r="CQ770" s="29">
        <f t="shared" si="491"/>
        <v>-69.239999999999995</v>
      </c>
      <c r="CR770" s="29">
        <f t="shared" si="492"/>
        <v>-69.239999999999995</v>
      </c>
      <c r="CS770" s="29">
        <f t="shared" si="493"/>
        <v>0</v>
      </c>
      <c r="CT770" s="29">
        <f t="shared" si="494"/>
        <v>0</v>
      </c>
      <c r="CU770" s="29">
        <f t="shared" si="495"/>
        <v>0</v>
      </c>
      <c r="CV770" s="29">
        <f t="shared" si="496"/>
        <v>0</v>
      </c>
      <c r="CW770" s="29">
        <f t="shared" si="497"/>
        <v>0</v>
      </c>
      <c r="CX770" s="29">
        <f t="shared" si="498"/>
        <v>0</v>
      </c>
      <c r="CY770" s="29">
        <f t="shared" si="499"/>
        <v>-69.239999999999995</v>
      </c>
      <c r="CZ770" s="29">
        <f t="shared" si="500"/>
        <v>-69.239999999999995</v>
      </c>
      <c r="DA770" s="29">
        <f t="shared" si="501"/>
        <v>0</v>
      </c>
      <c r="DB770" s="29">
        <f t="shared" si="502"/>
        <v>0</v>
      </c>
      <c r="DC770" s="29">
        <f t="shared" si="503"/>
        <v>0</v>
      </c>
    </row>
    <row r="771" spans="11:107" s="2" customFormat="1">
      <c r="K771" s="17" t="s">
        <v>179</v>
      </c>
      <c r="L771" s="17" t="s">
        <v>791</v>
      </c>
      <c r="M771" s="17" t="s">
        <v>61</v>
      </c>
      <c r="N771" s="2" t="str">
        <f t="shared" si="513"/>
        <v>JD8T14A584BB</v>
      </c>
      <c r="O771" s="2" t="str">
        <f t="shared" si="508"/>
        <v>BB</v>
      </c>
      <c r="P771" s="2" t="str">
        <f t="shared" si="514"/>
        <v>JD8T-14A584-BB</v>
      </c>
      <c r="Q771" s="2" t="s">
        <v>3305</v>
      </c>
      <c r="R771" s="2" t="s">
        <v>3306</v>
      </c>
      <c r="S771" s="2" t="s">
        <v>3241</v>
      </c>
      <c r="T771" s="2" t="s">
        <v>1375</v>
      </c>
      <c r="U771" s="2" t="s">
        <v>1375</v>
      </c>
      <c r="V771" s="2">
        <v>1</v>
      </c>
      <c r="W771" s="2">
        <v>1</v>
      </c>
      <c r="X771" s="2">
        <v>1</v>
      </c>
      <c r="Y771" s="2">
        <v>1</v>
      </c>
      <c r="Z771" s="2" t="s">
        <v>1375</v>
      </c>
      <c r="AA771" s="2" t="s">
        <v>1375</v>
      </c>
      <c r="AB771" s="2" t="s">
        <v>1375</v>
      </c>
      <c r="AC771" s="2" t="s">
        <v>1375</v>
      </c>
      <c r="AD771" s="2">
        <v>1</v>
      </c>
      <c r="AE771" s="2">
        <v>1</v>
      </c>
      <c r="AF771" s="2" t="s">
        <v>1375</v>
      </c>
      <c r="AL771" s="2">
        <f t="shared" si="471"/>
        <v>1</v>
      </c>
      <c r="AM771" s="54" t="s">
        <v>2032</v>
      </c>
      <c r="AN771" s="55" t="s">
        <v>2031</v>
      </c>
      <c r="AO771" s="56" t="s">
        <v>2028</v>
      </c>
      <c r="AP771" s="2" t="str">
        <f t="shared" si="475"/>
        <v>JD8T -14A584 -BA </v>
      </c>
      <c r="AQ771" s="2" t="s">
        <v>1723</v>
      </c>
      <c r="AR771" s="2" t="s">
        <v>3897</v>
      </c>
      <c r="AU771" s="2" t="s">
        <v>2106</v>
      </c>
      <c r="AV771" s="2" t="s">
        <v>2107</v>
      </c>
      <c r="AY771" s="2" t="s">
        <v>2108</v>
      </c>
      <c r="AZ771" s="2" t="s">
        <v>1649</v>
      </c>
      <c r="BA771" s="2" t="s">
        <v>2073</v>
      </c>
      <c r="BB771" s="29">
        <v>-69.63</v>
      </c>
      <c r="BC771" s="29">
        <v>-0.47</v>
      </c>
      <c r="BD771" s="29">
        <v>-0.14000000000000001</v>
      </c>
      <c r="BE771" s="29">
        <v>-0.14000000000000001</v>
      </c>
      <c r="BF771" s="29">
        <v>0</v>
      </c>
      <c r="BG771" s="29">
        <v>-70.239999999999995</v>
      </c>
      <c r="BH771" s="29">
        <f t="shared" si="469"/>
        <v>0</v>
      </c>
      <c r="BI771" s="29">
        <f t="shared" si="470"/>
        <v>0</v>
      </c>
      <c r="BJ771" s="29">
        <f t="shared" si="476"/>
        <v>-70.239999999999995</v>
      </c>
      <c r="BK771" s="29">
        <f>BJ771/INDEX('EX-Rate'!A:I,MATCH('TT BoM '!BL771,'EX-Rate'!B:B,0),COLUMN('EX-Rate'!E:E))</f>
        <v>-10.142708427416435</v>
      </c>
      <c r="BL771" s="2" t="s">
        <v>2109</v>
      </c>
      <c r="BM771" s="2" t="str">
        <f t="shared" si="506"/>
        <v>LP</v>
      </c>
      <c r="BQ771" s="29">
        <v>-42.143999999999998</v>
      </c>
      <c r="BR771" s="29">
        <v>0</v>
      </c>
      <c r="BS771" s="29"/>
      <c r="BT771" s="29">
        <v>0</v>
      </c>
      <c r="BU771" s="29">
        <v>0</v>
      </c>
      <c r="BV771" s="29">
        <v>0</v>
      </c>
      <c r="BW771" s="2">
        <v>0</v>
      </c>
      <c r="CC771" s="29">
        <f t="shared" si="478"/>
        <v>0</v>
      </c>
      <c r="CD771" s="29">
        <f t="shared" si="479"/>
        <v>0</v>
      </c>
      <c r="CE771" s="29">
        <f t="shared" si="480"/>
        <v>-10.142708427416435</v>
      </c>
      <c r="CF771" s="29">
        <f t="shared" si="481"/>
        <v>-10.142708427416435</v>
      </c>
      <c r="CG771" s="29">
        <f t="shared" si="482"/>
        <v>-10.142708427416435</v>
      </c>
      <c r="CH771" s="29">
        <f t="shared" si="483"/>
        <v>-10.142708427416435</v>
      </c>
      <c r="CI771" s="29">
        <f t="shared" si="484"/>
        <v>0</v>
      </c>
      <c r="CJ771" s="29">
        <f t="shared" si="485"/>
        <v>0</v>
      </c>
      <c r="CK771" s="29">
        <f t="shared" si="486"/>
        <v>0</v>
      </c>
      <c r="CL771" s="29">
        <f t="shared" si="487"/>
        <v>0</v>
      </c>
      <c r="CM771" s="29">
        <f t="shared" si="488"/>
        <v>-10.142708427416435</v>
      </c>
      <c r="CN771" s="29">
        <f t="shared" si="489"/>
        <v>-10.142708427416435</v>
      </c>
      <c r="CO771" s="29">
        <f t="shared" si="490"/>
        <v>0</v>
      </c>
      <c r="CQ771" s="29">
        <f t="shared" si="491"/>
        <v>0</v>
      </c>
      <c r="CR771" s="29">
        <f t="shared" si="492"/>
        <v>0</v>
      </c>
      <c r="CS771" s="29">
        <f t="shared" si="493"/>
        <v>-70.239999999999995</v>
      </c>
      <c r="CT771" s="29">
        <f t="shared" si="494"/>
        <v>-70.239999999999995</v>
      </c>
      <c r="CU771" s="29">
        <f t="shared" si="495"/>
        <v>-70.239999999999995</v>
      </c>
      <c r="CV771" s="29">
        <f t="shared" si="496"/>
        <v>-70.239999999999995</v>
      </c>
      <c r="CW771" s="29">
        <f t="shared" si="497"/>
        <v>0</v>
      </c>
      <c r="CX771" s="29">
        <f t="shared" si="498"/>
        <v>0</v>
      </c>
      <c r="CY771" s="29">
        <f t="shared" si="499"/>
        <v>0</v>
      </c>
      <c r="CZ771" s="29">
        <f t="shared" si="500"/>
        <v>0</v>
      </c>
      <c r="DA771" s="29">
        <f t="shared" si="501"/>
        <v>-70.239999999999995</v>
      </c>
      <c r="DB771" s="29">
        <f t="shared" si="502"/>
        <v>-70.239999999999995</v>
      </c>
      <c r="DC771" s="29">
        <f t="shared" si="503"/>
        <v>0</v>
      </c>
    </row>
    <row r="772" spans="11:107" s="2" customFormat="1">
      <c r="K772" s="17" t="s">
        <v>179</v>
      </c>
      <c r="L772" s="17" t="s">
        <v>791</v>
      </c>
      <c r="M772" s="17" t="s">
        <v>36</v>
      </c>
      <c r="N772" s="2" t="str">
        <f t="shared" si="513"/>
        <v>JD8T14A584CB</v>
      </c>
      <c r="O772" s="2" t="str">
        <f t="shared" si="508"/>
        <v>CB</v>
      </c>
      <c r="P772" s="2" t="str">
        <f t="shared" si="514"/>
        <v>JD8T-14A584-CB</v>
      </c>
      <c r="Q772" s="2" t="s">
        <v>3305</v>
      </c>
      <c r="R772" s="2" t="s">
        <v>3306</v>
      </c>
      <c r="S772" s="2" t="s">
        <v>3241</v>
      </c>
      <c r="T772" s="2" t="s">
        <v>1375</v>
      </c>
      <c r="U772" s="2" t="s">
        <v>1375</v>
      </c>
      <c r="V772" s="2" t="s">
        <v>1375</v>
      </c>
      <c r="W772" s="2" t="s">
        <v>1375</v>
      </c>
      <c r="X772" s="2" t="s">
        <v>1375</v>
      </c>
      <c r="Y772" s="2" t="s">
        <v>1375</v>
      </c>
      <c r="Z772" s="2">
        <v>1</v>
      </c>
      <c r="AA772" s="2">
        <v>1</v>
      </c>
      <c r="AB772" s="2" t="s">
        <v>1375</v>
      </c>
      <c r="AC772" s="2" t="s">
        <v>1375</v>
      </c>
      <c r="AD772" s="2" t="s">
        <v>1375</v>
      </c>
      <c r="AE772" s="2" t="s">
        <v>1375</v>
      </c>
      <c r="AF772" s="2">
        <v>1</v>
      </c>
      <c r="AL772" s="2">
        <f t="shared" si="471"/>
        <v>1</v>
      </c>
      <c r="AM772" s="54" t="s">
        <v>2030</v>
      </c>
      <c r="AN772" s="55" t="s">
        <v>2031</v>
      </c>
      <c r="AO772" s="56" t="s">
        <v>2029</v>
      </c>
      <c r="AP772" s="2" t="str">
        <f t="shared" si="475"/>
        <v>JD8T -14A584 -CA </v>
      </c>
      <c r="AQ772" s="2" t="s">
        <v>1723</v>
      </c>
      <c r="AR772" s="2" t="s">
        <v>3897</v>
      </c>
      <c r="AU772" s="2" t="s">
        <v>2106</v>
      </c>
      <c r="AV772" s="2" t="s">
        <v>2107</v>
      </c>
      <c r="AY772" s="2" t="s">
        <v>2108</v>
      </c>
      <c r="AZ772" s="2" t="s">
        <v>1649</v>
      </c>
      <c r="BA772" s="2" t="s">
        <v>2073</v>
      </c>
      <c r="BB772" s="29">
        <v>-96.71</v>
      </c>
      <c r="BC772" s="29">
        <v>-0.47</v>
      </c>
      <c r="BD772" s="29">
        <v>-0.14000000000000001</v>
      </c>
      <c r="BE772" s="29">
        <v>-0.14000000000000001</v>
      </c>
      <c r="BF772" s="29">
        <v>0</v>
      </c>
      <c r="BG772" s="29">
        <v>-97.32</v>
      </c>
      <c r="BH772" s="29">
        <f t="shared" si="469"/>
        <v>0</v>
      </c>
      <c r="BI772" s="29">
        <f t="shared" si="470"/>
        <v>0</v>
      </c>
      <c r="BJ772" s="29">
        <f t="shared" si="476"/>
        <v>-97.32</v>
      </c>
      <c r="BK772" s="29">
        <f>BJ772/INDEX('EX-Rate'!A:I,MATCH('TT BoM '!BL772,'EX-Rate'!B:B,0),COLUMN('EX-Rate'!E:E))</f>
        <v>-14.053080640036553</v>
      </c>
      <c r="BL772" s="2" t="s">
        <v>2109</v>
      </c>
      <c r="BM772" s="2" t="str">
        <f t="shared" si="506"/>
        <v>LP</v>
      </c>
      <c r="BQ772" s="29">
        <v>0</v>
      </c>
      <c r="BR772" s="29">
        <v>0</v>
      </c>
      <c r="BS772" s="29"/>
      <c r="BT772" s="29">
        <v>0</v>
      </c>
      <c r="BU772" s="29">
        <v>0</v>
      </c>
      <c r="BV772" s="29">
        <v>0</v>
      </c>
      <c r="BW772" s="2">
        <v>0</v>
      </c>
      <c r="CC772" s="29">
        <f t="shared" si="478"/>
        <v>0</v>
      </c>
      <c r="CD772" s="29">
        <f t="shared" si="479"/>
        <v>0</v>
      </c>
      <c r="CE772" s="29">
        <f t="shared" si="480"/>
        <v>0</v>
      </c>
      <c r="CF772" s="29">
        <f t="shared" si="481"/>
        <v>0</v>
      </c>
      <c r="CG772" s="29">
        <f t="shared" si="482"/>
        <v>0</v>
      </c>
      <c r="CH772" s="29">
        <f t="shared" si="483"/>
        <v>0</v>
      </c>
      <c r="CI772" s="29">
        <f t="shared" si="484"/>
        <v>-14.053080640036553</v>
      </c>
      <c r="CJ772" s="29">
        <f t="shared" si="485"/>
        <v>-14.053080640036553</v>
      </c>
      <c r="CK772" s="29">
        <f t="shared" si="486"/>
        <v>0</v>
      </c>
      <c r="CL772" s="29">
        <f t="shared" si="487"/>
        <v>0</v>
      </c>
      <c r="CM772" s="29">
        <f t="shared" si="488"/>
        <v>0</v>
      </c>
      <c r="CN772" s="29">
        <f t="shared" si="489"/>
        <v>0</v>
      </c>
      <c r="CO772" s="29">
        <f t="shared" si="490"/>
        <v>-14.053080640036553</v>
      </c>
      <c r="CQ772" s="29">
        <f t="shared" si="491"/>
        <v>0</v>
      </c>
      <c r="CR772" s="29">
        <f t="shared" si="492"/>
        <v>0</v>
      </c>
      <c r="CS772" s="29">
        <f t="shared" si="493"/>
        <v>0</v>
      </c>
      <c r="CT772" s="29">
        <f t="shared" si="494"/>
        <v>0</v>
      </c>
      <c r="CU772" s="29">
        <f t="shared" si="495"/>
        <v>0</v>
      </c>
      <c r="CV772" s="29">
        <f t="shared" si="496"/>
        <v>0</v>
      </c>
      <c r="CW772" s="29">
        <f t="shared" si="497"/>
        <v>-97.32</v>
      </c>
      <c r="CX772" s="29">
        <f t="shared" si="498"/>
        <v>-97.32</v>
      </c>
      <c r="CY772" s="29">
        <f t="shared" si="499"/>
        <v>0</v>
      </c>
      <c r="CZ772" s="29">
        <f t="shared" si="500"/>
        <v>0</v>
      </c>
      <c r="DA772" s="29">
        <f t="shared" si="501"/>
        <v>0</v>
      </c>
      <c r="DB772" s="29">
        <f t="shared" si="502"/>
        <v>0</v>
      </c>
      <c r="DC772" s="29">
        <f t="shared" si="503"/>
        <v>-97.32</v>
      </c>
    </row>
    <row r="773" spans="11:107" s="2" customFormat="1">
      <c r="K773" s="17" t="s">
        <v>793</v>
      </c>
      <c r="L773" s="17" t="s">
        <v>792</v>
      </c>
      <c r="M773" s="17" t="s">
        <v>20</v>
      </c>
      <c r="N773" s="2" t="str">
        <f t="shared" si="513"/>
        <v>HS7T14B006AA</v>
      </c>
      <c r="O773" s="2" t="str">
        <f t="shared" si="508"/>
        <v>AA</v>
      </c>
      <c r="P773" s="2" t="str">
        <f t="shared" si="514"/>
        <v>HS7T-14B006-AA</v>
      </c>
      <c r="Q773" s="2" t="s">
        <v>3305</v>
      </c>
      <c r="R773" s="2" t="s">
        <v>3306</v>
      </c>
      <c r="S773" s="2" t="s">
        <v>2637</v>
      </c>
      <c r="T773" s="2">
        <v>3</v>
      </c>
      <c r="U773" s="2">
        <v>3</v>
      </c>
      <c r="V773" s="2">
        <v>3</v>
      </c>
      <c r="W773" s="2">
        <v>3</v>
      </c>
      <c r="X773" s="2">
        <v>3</v>
      </c>
      <c r="Y773" s="2">
        <v>3</v>
      </c>
      <c r="Z773" s="2">
        <v>3</v>
      </c>
      <c r="AA773" s="2">
        <v>3</v>
      </c>
      <c r="AB773" s="2">
        <v>3</v>
      </c>
      <c r="AC773" s="2">
        <v>3</v>
      </c>
      <c r="AD773" s="2">
        <v>3</v>
      </c>
      <c r="AE773" s="2">
        <v>3</v>
      </c>
      <c r="AF773" s="2">
        <v>3</v>
      </c>
      <c r="AL773" s="2">
        <f t="shared" si="471"/>
        <v>1</v>
      </c>
      <c r="AM773" s="2" t="str">
        <f t="shared" si="472"/>
        <v>HS7T</v>
      </c>
      <c r="AN773" s="2" t="str">
        <f t="shared" si="473"/>
        <v>14B006</v>
      </c>
      <c r="AO773" s="2" t="str">
        <f t="shared" si="504"/>
        <v>AA</v>
      </c>
      <c r="AP773" s="2" t="str">
        <f t="shared" si="475"/>
        <v>HS7T-14B006-AA</v>
      </c>
      <c r="AQ773" s="2" t="s">
        <v>1672</v>
      </c>
      <c r="AR773" s="2" t="s">
        <v>1673</v>
      </c>
      <c r="AS773" s="2" t="s">
        <v>2164</v>
      </c>
      <c r="AT773" s="2" t="s">
        <v>2165</v>
      </c>
      <c r="AU773" s="2" t="s">
        <v>2651</v>
      </c>
      <c r="AV773" s="2" t="s">
        <v>2652</v>
      </c>
      <c r="AW773" s="2" t="s">
        <v>2653</v>
      </c>
      <c r="AX773" s="2" t="s">
        <v>2654</v>
      </c>
      <c r="AY773" s="2" t="s">
        <v>2108</v>
      </c>
      <c r="AZ773" s="2" t="s">
        <v>1649</v>
      </c>
      <c r="BA773" s="2" t="s">
        <v>2073</v>
      </c>
      <c r="BB773" s="29">
        <v>-20.81</v>
      </c>
      <c r="BC773" s="29">
        <v>-0.4</v>
      </c>
      <c r="BD773" s="29">
        <v>-0.7</v>
      </c>
      <c r="BE773" s="29">
        <v>0</v>
      </c>
      <c r="BF773" s="29">
        <v>0</v>
      </c>
      <c r="BG773" s="29">
        <v>-21.909999999999997</v>
      </c>
      <c r="BH773" s="29">
        <f t="shared" si="469"/>
        <v>0</v>
      </c>
      <c r="BI773" s="29">
        <f t="shared" si="470"/>
        <v>0</v>
      </c>
      <c r="BJ773" s="29">
        <f t="shared" si="476"/>
        <v>-21.909999999999997</v>
      </c>
      <c r="BK773" s="29">
        <f>BJ773/INDEX('EX-Rate'!A:I,MATCH('TT BoM '!BL773,'EX-Rate'!B:B,0),COLUMN('EX-Rate'!E:E))</f>
        <v>-3.163820353711476</v>
      </c>
      <c r="BL773" s="2" t="s">
        <v>2109</v>
      </c>
      <c r="BM773" s="2" t="str">
        <f t="shared" si="506"/>
        <v>LP</v>
      </c>
      <c r="BN773" s="2" t="s">
        <v>2655</v>
      </c>
      <c r="BO773" s="2" t="s">
        <v>2637</v>
      </c>
      <c r="BQ773" s="29">
        <v>0</v>
      </c>
      <c r="BR773" s="29">
        <v>0</v>
      </c>
      <c r="BS773" s="29"/>
      <c r="BT773" s="29">
        <v>0</v>
      </c>
      <c r="BU773" s="29">
        <v>0</v>
      </c>
      <c r="BV773" s="29">
        <v>0</v>
      </c>
      <c r="CC773" s="29">
        <f t="shared" si="478"/>
        <v>-9.4914610611344283</v>
      </c>
      <c r="CD773" s="29">
        <f t="shared" si="479"/>
        <v>-9.4914610611344283</v>
      </c>
      <c r="CE773" s="29">
        <f t="shared" si="480"/>
        <v>-9.4914610611344283</v>
      </c>
      <c r="CF773" s="29">
        <f t="shared" si="481"/>
        <v>-9.4914610611344283</v>
      </c>
      <c r="CG773" s="29">
        <f t="shared" si="482"/>
        <v>-9.4914610611344283</v>
      </c>
      <c r="CH773" s="29">
        <f t="shared" si="483"/>
        <v>-9.4914610611344283</v>
      </c>
      <c r="CI773" s="29">
        <f t="shared" si="484"/>
        <v>-9.4914610611344283</v>
      </c>
      <c r="CJ773" s="29">
        <f t="shared" si="485"/>
        <v>-9.4914610611344283</v>
      </c>
      <c r="CK773" s="29">
        <f t="shared" si="486"/>
        <v>-9.4914610611344283</v>
      </c>
      <c r="CL773" s="29">
        <f t="shared" si="487"/>
        <v>-9.4914610611344283</v>
      </c>
      <c r="CM773" s="29">
        <f t="shared" si="488"/>
        <v>-9.4914610611344283</v>
      </c>
      <c r="CN773" s="29">
        <f t="shared" si="489"/>
        <v>-9.4914610611344283</v>
      </c>
      <c r="CO773" s="29">
        <f t="shared" si="490"/>
        <v>-9.4914610611344283</v>
      </c>
      <c r="CQ773" s="29">
        <f t="shared" si="491"/>
        <v>-65.72999999999999</v>
      </c>
      <c r="CR773" s="29">
        <f t="shared" si="492"/>
        <v>-65.72999999999999</v>
      </c>
      <c r="CS773" s="29">
        <f t="shared" si="493"/>
        <v>-65.72999999999999</v>
      </c>
      <c r="CT773" s="29">
        <f t="shared" si="494"/>
        <v>-65.72999999999999</v>
      </c>
      <c r="CU773" s="29">
        <f t="shared" si="495"/>
        <v>-65.72999999999999</v>
      </c>
      <c r="CV773" s="29">
        <f t="shared" si="496"/>
        <v>-65.72999999999999</v>
      </c>
      <c r="CW773" s="29">
        <f t="shared" si="497"/>
        <v>-65.72999999999999</v>
      </c>
      <c r="CX773" s="29">
        <f t="shared" si="498"/>
        <v>-65.72999999999999</v>
      </c>
      <c r="CY773" s="29">
        <f t="shared" si="499"/>
        <v>-65.72999999999999</v>
      </c>
      <c r="CZ773" s="29">
        <f t="shared" si="500"/>
        <v>-65.72999999999999</v>
      </c>
      <c r="DA773" s="29">
        <f t="shared" si="501"/>
        <v>-65.72999999999999</v>
      </c>
      <c r="DB773" s="29">
        <f t="shared" si="502"/>
        <v>-65.72999999999999</v>
      </c>
      <c r="DC773" s="29">
        <f t="shared" si="503"/>
        <v>-65.72999999999999</v>
      </c>
    </row>
    <row r="774" spans="11:107" s="2" customFormat="1">
      <c r="K774" s="17" t="s">
        <v>179</v>
      </c>
      <c r="L774" s="17" t="s">
        <v>794</v>
      </c>
      <c r="M774" s="17" t="s">
        <v>795</v>
      </c>
      <c r="N774" s="2" t="str">
        <f t="shared" si="513"/>
        <v>JD8T14B321CD</v>
      </c>
      <c r="O774" s="2" t="str">
        <f t="shared" si="508"/>
        <v>CD</v>
      </c>
      <c r="P774" s="2" t="str">
        <f t="shared" si="514"/>
        <v>JD8T-14B321-CD</v>
      </c>
      <c r="Q774" s="2" t="s">
        <v>3305</v>
      </c>
      <c r="R774" s="2" t="s">
        <v>3306</v>
      </c>
      <c r="S774" s="2" t="s">
        <v>2637</v>
      </c>
      <c r="T774" s="2">
        <v>1</v>
      </c>
      <c r="U774" s="2">
        <v>1</v>
      </c>
      <c r="V774" s="2">
        <v>1</v>
      </c>
      <c r="W774" s="2">
        <v>1</v>
      </c>
      <c r="X774" s="2">
        <v>1</v>
      </c>
      <c r="Y774" s="2">
        <v>1</v>
      </c>
      <c r="Z774" s="2">
        <v>1</v>
      </c>
      <c r="AA774" s="2">
        <v>1</v>
      </c>
      <c r="AB774" s="2">
        <v>1</v>
      </c>
      <c r="AC774" s="2">
        <v>1</v>
      </c>
      <c r="AD774" s="2">
        <v>1</v>
      </c>
      <c r="AE774" s="2">
        <v>1</v>
      </c>
      <c r="AF774" s="2">
        <v>1</v>
      </c>
      <c r="AL774" s="2">
        <f t="shared" si="471"/>
        <v>1</v>
      </c>
      <c r="AM774" s="2" t="str">
        <f t="shared" si="472"/>
        <v>JD8T</v>
      </c>
      <c r="AN774" s="2" t="str">
        <f t="shared" si="473"/>
        <v>14B321</v>
      </c>
      <c r="AO774" s="2" t="str">
        <f t="shared" si="504"/>
        <v>CD</v>
      </c>
      <c r="AP774" s="2" t="str">
        <f t="shared" si="475"/>
        <v>JD8T-14B321-CD</v>
      </c>
      <c r="AQ774" s="2" t="s">
        <v>1672</v>
      </c>
      <c r="AR774" s="2" t="s">
        <v>1673</v>
      </c>
      <c r="AS774" s="2" t="s">
        <v>2164</v>
      </c>
      <c r="AT774" s="2" t="s">
        <v>2165</v>
      </c>
      <c r="AU774" s="2" t="s">
        <v>2651</v>
      </c>
      <c r="AV774" s="2" t="s">
        <v>2652</v>
      </c>
      <c r="AW774" s="2" t="s">
        <v>2653</v>
      </c>
      <c r="AX774" s="2" t="s">
        <v>2652</v>
      </c>
      <c r="AY774" s="2" t="s">
        <v>2108</v>
      </c>
      <c r="AZ774" s="2" t="s">
        <v>1649</v>
      </c>
      <c r="BA774" s="2" t="s">
        <v>2073</v>
      </c>
      <c r="BB774" s="29">
        <v>-188.38</v>
      </c>
      <c r="BC774" s="29">
        <v>-0.8</v>
      </c>
      <c r="BD774" s="29">
        <v>-3.8</v>
      </c>
      <c r="BE774" s="29">
        <v>0</v>
      </c>
      <c r="BF774" s="29">
        <v>-4.2300000000000004</v>
      </c>
      <c r="BG774" s="29">
        <v>-197.21</v>
      </c>
      <c r="BH774" s="29">
        <f t="shared" si="469"/>
        <v>0</v>
      </c>
      <c r="BI774" s="29">
        <f t="shared" si="470"/>
        <v>0</v>
      </c>
      <c r="BJ774" s="29">
        <f t="shared" si="476"/>
        <v>-197.21</v>
      </c>
      <c r="BK774" s="29">
        <f>BJ774/INDEX('EX-Rate'!A:I,MATCH('TT BoM '!BL774,'EX-Rate'!B:B,0),COLUMN('EX-Rate'!E:E))</f>
        <v>-28.477271198331369</v>
      </c>
      <c r="BL774" s="2" t="s">
        <v>2109</v>
      </c>
      <c r="BM774" s="2" t="str">
        <f t="shared" si="506"/>
        <v>LP</v>
      </c>
      <c r="BN774" s="2" t="s">
        <v>2655</v>
      </c>
      <c r="BO774" s="2" t="s">
        <v>2637</v>
      </c>
      <c r="BQ774" s="29">
        <v>0</v>
      </c>
      <c r="BR774" s="29">
        <v>0</v>
      </c>
      <c r="BS774" s="29"/>
      <c r="BT774" s="29">
        <v>-2432463</v>
      </c>
      <c r="BU774" s="29">
        <v>574899</v>
      </c>
      <c r="BV774" s="29">
        <v>0</v>
      </c>
      <c r="CC774" s="29">
        <f t="shared" si="478"/>
        <v>-28.477271198331369</v>
      </c>
      <c r="CD774" s="29">
        <f t="shared" si="479"/>
        <v>-28.477271198331369</v>
      </c>
      <c r="CE774" s="29">
        <f t="shared" si="480"/>
        <v>-28.477271198331369</v>
      </c>
      <c r="CF774" s="29">
        <f t="shared" si="481"/>
        <v>-28.477271198331369</v>
      </c>
      <c r="CG774" s="29">
        <f t="shared" si="482"/>
        <v>-28.477271198331369</v>
      </c>
      <c r="CH774" s="29">
        <f t="shared" si="483"/>
        <v>-28.477271198331369</v>
      </c>
      <c r="CI774" s="29">
        <f t="shared" si="484"/>
        <v>-28.477271198331369</v>
      </c>
      <c r="CJ774" s="29">
        <f t="shared" si="485"/>
        <v>-28.477271198331369</v>
      </c>
      <c r="CK774" s="29">
        <f t="shared" si="486"/>
        <v>-28.477271198331369</v>
      </c>
      <c r="CL774" s="29">
        <f t="shared" si="487"/>
        <v>-28.477271198331369</v>
      </c>
      <c r="CM774" s="29">
        <f t="shared" si="488"/>
        <v>-28.477271198331369</v>
      </c>
      <c r="CN774" s="29">
        <f t="shared" si="489"/>
        <v>-28.477271198331369</v>
      </c>
      <c r="CO774" s="29">
        <f t="shared" si="490"/>
        <v>-28.477271198331369</v>
      </c>
      <c r="CQ774" s="29">
        <f t="shared" si="491"/>
        <v>-197.21</v>
      </c>
      <c r="CR774" s="29">
        <f t="shared" si="492"/>
        <v>-197.21</v>
      </c>
      <c r="CS774" s="29">
        <f t="shared" si="493"/>
        <v>-197.21</v>
      </c>
      <c r="CT774" s="29">
        <f t="shared" si="494"/>
        <v>-197.21</v>
      </c>
      <c r="CU774" s="29">
        <f t="shared" si="495"/>
        <v>-197.21</v>
      </c>
      <c r="CV774" s="29">
        <f t="shared" si="496"/>
        <v>-197.21</v>
      </c>
      <c r="CW774" s="29">
        <f t="shared" si="497"/>
        <v>-197.21</v>
      </c>
      <c r="CX774" s="29">
        <f t="shared" si="498"/>
        <v>-197.21</v>
      </c>
      <c r="CY774" s="29">
        <f t="shared" si="499"/>
        <v>-197.21</v>
      </c>
      <c r="CZ774" s="29">
        <f t="shared" si="500"/>
        <v>-197.21</v>
      </c>
      <c r="DA774" s="29">
        <f t="shared" si="501"/>
        <v>-197.21</v>
      </c>
      <c r="DB774" s="29">
        <f t="shared" si="502"/>
        <v>-197.21</v>
      </c>
      <c r="DC774" s="29">
        <f t="shared" si="503"/>
        <v>-197.21</v>
      </c>
    </row>
    <row r="775" spans="11:107" s="2" customFormat="1">
      <c r="K775" s="17" t="s">
        <v>796</v>
      </c>
      <c r="L775" s="17" t="s">
        <v>797</v>
      </c>
      <c r="M775" s="17" t="s">
        <v>418</v>
      </c>
      <c r="N775" s="2" t="str">
        <f t="shared" si="513"/>
        <v>DG9T14B531EB</v>
      </c>
      <c r="O775" s="2" t="str">
        <f t="shared" si="508"/>
        <v>EB</v>
      </c>
      <c r="P775" s="2" t="str">
        <f t="shared" si="514"/>
        <v>DG9T-14B531-EB</v>
      </c>
      <c r="Q775" s="2" t="s">
        <v>3305</v>
      </c>
      <c r="R775" s="2" t="s">
        <v>3306</v>
      </c>
      <c r="S775" s="2" t="s">
        <v>2660</v>
      </c>
      <c r="T775" s="2" t="s">
        <v>1375</v>
      </c>
      <c r="U775" s="2" t="s">
        <v>1375</v>
      </c>
      <c r="V775" s="2" t="s">
        <v>1375</v>
      </c>
      <c r="W775" s="2" t="s">
        <v>1375</v>
      </c>
      <c r="X775" s="2" t="s">
        <v>1375</v>
      </c>
      <c r="Y775" s="2" t="s">
        <v>1375</v>
      </c>
      <c r="Z775" s="2">
        <v>1</v>
      </c>
      <c r="AA775" s="2">
        <v>1</v>
      </c>
      <c r="AB775" s="2" t="s">
        <v>1375</v>
      </c>
      <c r="AC775" s="2" t="s">
        <v>1375</v>
      </c>
      <c r="AD775" s="2" t="s">
        <v>1375</v>
      </c>
      <c r="AE775" s="2" t="s">
        <v>1375</v>
      </c>
      <c r="AF775" s="2">
        <v>1</v>
      </c>
      <c r="AL775" s="2">
        <f t="shared" si="471"/>
        <v>1</v>
      </c>
      <c r="AM775" s="16" t="s">
        <v>1955</v>
      </c>
      <c r="AN775" s="59" t="s">
        <v>1956</v>
      </c>
      <c r="AO775" s="16" t="s">
        <v>1779</v>
      </c>
      <c r="AP775" s="2" t="str">
        <f t="shared" si="475"/>
        <v>GN15-14B531-AA</v>
      </c>
      <c r="AQ775" s="2" t="s">
        <v>1758</v>
      </c>
      <c r="AR775" s="2" t="s">
        <v>1754</v>
      </c>
      <c r="AS775" s="2" t="s">
        <v>2164</v>
      </c>
      <c r="AT775" s="2" t="s">
        <v>2165</v>
      </c>
      <c r="AU775" s="2" t="s">
        <v>2656</v>
      </c>
      <c r="AV775" s="2" t="s">
        <v>2657</v>
      </c>
      <c r="AW775" s="2" t="s">
        <v>2658</v>
      </c>
      <c r="AX775" s="2" t="s">
        <v>2657</v>
      </c>
      <c r="AY775" s="2" t="s">
        <v>2108</v>
      </c>
      <c r="AZ775" s="2" t="s">
        <v>1649</v>
      </c>
      <c r="BA775" s="2" t="s">
        <v>2073</v>
      </c>
      <c r="BB775" s="29">
        <v>-72.819999999999993</v>
      </c>
      <c r="BC775" s="29">
        <v>-0.6</v>
      </c>
      <c r="BD775" s="29">
        <v>0</v>
      </c>
      <c r="BE775" s="29">
        <v>0</v>
      </c>
      <c r="BF775" s="29">
        <v>0</v>
      </c>
      <c r="BG775" s="29">
        <v>-73.419999999999987</v>
      </c>
      <c r="BH775" s="29">
        <f t="shared" si="469"/>
        <v>0</v>
      </c>
      <c r="BI775" s="29">
        <f t="shared" si="470"/>
        <v>0</v>
      </c>
      <c r="BJ775" s="29">
        <f t="shared" si="476"/>
        <v>-73.419999999999987</v>
      </c>
      <c r="BK775" s="29">
        <f>BJ775/INDEX('EX-Rate'!A:I,MATCH('TT BoM '!BL775,'EX-Rate'!B:B,0),COLUMN('EX-Rate'!E:E))</f>
        <v>-10.601902800981131</v>
      </c>
      <c r="BL775" s="2" t="s">
        <v>2109</v>
      </c>
      <c r="BM775" s="2" t="str">
        <f t="shared" si="506"/>
        <v>LP</v>
      </c>
      <c r="BN775" s="2" t="s">
        <v>2659</v>
      </c>
      <c r="BO775" s="2" t="s">
        <v>2660</v>
      </c>
      <c r="BQ775" s="29">
        <v>0</v>
      </c>
      <c r="BR775" s="29">
        <v>0</v>
      </c>
      <c r="BS775" s="29"/>
      <c r="BT775" s="29">
        <v>0</v>
      </c>
      <c r="BU775" s="29">
        <v>0</v>
      </c>
      <c r="BV775" s="29">
        <v>0</v>
      </c>
      <c r="CC775" s="29">
        <f t="shared" si="478"/>
        <v>0</v>
      </c>
      <c r="CD775" s="29">
        <f t="shared" si="479"/>
        <v>0</v>
      </c>
      <c r="CE775" s="29">
        <f t="shared" si="480"/>
        <v>0</v>
      </c>
      <c r="CF775" s="29">
        <f t="shared" si="481"/>
        <v>0</v>
      </c>
      <c r="CG775" s="29">
        <f t="shared" si="482"/>
        <v>0</v>
      </c>
      <c r="CH775" s="29">
        <f t="shared" si="483"/>
        <v>0</v>
      </c>
      <c r="CI775" s="29">
        <f t="shared" si="484"/>
        <v>-10.601902800981131</v>
      </c>
      <c r="CJ775" s="29">
        <f t="shared" si="485"/>
        <v>-10.601902800981131</v>
      </c>
      <c r="CK775" s="29">
        <f t="shared" si="486"/>
        <v>0</v>
      </c>
      <c r="CL775" s="29">
        <f t="shared" si="487"/>
        <v>0</v>
      </c>
      <c r="CM775" s="29">
        <f t="shared" si="488"/>
        <v>0</v>
      </c>
      <c r="CN775" s="29">
        <f t="shared" si="489"/>
        <v>0</v>
      </c>
      <c r="CO775" s="29">
        <f t="shared" si="490"/>
        <v>-10.601902800981131</v>
      </c>
      <c r="CQ775" s="29">
        <f t="shared" si="491"/>
        <v>0</v>
      </c>
      <c r="CR775" s="29">
        <f t="shared" si="492"/>
        <v>0</v>
      </c>
      <c r="CS775" s="29">
        <f t="shared" si="493"/>
        <v>0</v>
      </c>
      <c r="CT775" s="29">
        <f t="shared" si="494"/>
        <v>0</v>
      </c>
      <c r="CU775" s="29">
        <f t="shared" si="495"/>
        <v>0</v>
      </c>
      <c r="CV775" s="29">
        <f t="shared" si="496"/>
        <v>0</v>
      </c>
      <c r="CW775" s="29">
        <f t="shared" si="497"/>
        <v>-73.419999999999987</v>
      </c>
      <c r="CX775" s="29">
        <f t="shared" si="498"/>
        <v>-73.419999999999987</v>
      </c>
      <c r="CY775" s="29">
        <f t="shared" si="499"/>
        <v>0</v>
      </c>
      <c r="CZ775" s="29">
        <f t="shared" si="500"/>
        <v>0</v>
      </c>
      <c r="DA775" s="29">
        <f t="shared" si="501"/>
        <v>0</v>
      </c>
      <c r="DB775" s="29">
        <f t="shared" si="502"/>
        <v>0</v>
      </c>
      <c r="DC775" s="29">
        <f t="shared" si="503"/>
        <v>-73.419999999999987</v>
      </c>
    </row>
    <row r="776" spans="11:107" s="2" customFormat="1">
      <c r="K776" s="17" t="s">
        <v>796</v>
      </c>
      <c r="L776" s="17" t="s">
        <v>798</v>
      </c>
      <c r="M776" s="17" t="s">
        <v>418</v>
      </c>
      <c r="N776" s="2" t="str">
        <f t="shared" si="513"/>
        <v>DG9T14B533EB</v>
      </c>
      <c r="O776" s="2" t="str">
        <f t="shared" si="508"/>
        <v>EB</v>
      </c>
      <c r="P776" s="2" t="str">
        <f t="shared" si="514"/>
        <v>DG9T-14B533-EB</v>
      </c>
      <c r="Q776" s="2" t="s">
        <v>3305</v>
      </c>
      <c r="R776" s="2" t="s">
        <v>3306</v>
      </c>
      <c r="S776" s="2" t="s">
        <v>2660</v>
      </c>
      <c r="T776" s="2" t="s">
        <v>1375</v>
      </c>
      <c r="U776" s="2" t="s">
        <v>1375</v>
      </c>
      <c r="V776" s="2" t="s">
        <v>1375</v>
      </c>
      <c r="W776" s="2" t="s">
        <v>1375</v>
      </c>
      <c r="X776" s="2" t="s">
        <v>1375</v>
      </c>
      <c r="Y776" s="2" t="s">
        <v>1375</v>
      </c>
      <c r="Z776" s="2">
        <v>1</v>
      </c>
      <c r="AA776" s="2">
        <v>1</v>
      </c>
      <c r="AB776" s="2" t="s">
        <v>1375</v>
      </c>
      <c r="AC776" s="2" t="s">
        <v>1375</v>
      </c>
      <c r="AD776" s="2" t="s">
        <v>1375</v>
      </c>
      <c r="AE776" s="2" t="s">
        <v>1375</v>
      </c>
      <c r="AF776" s="2">
        <v>1</v>
      </c>
      <c r="AL776" s="2">
        <f t="shared" si="471"/>
        <v>1</v>
      </c>
      <c r="AM776" s="16" t="s">
        <v>1955</v>
      </c>
      <c r="AN776" s="59" t="s">
        <v>1957</v>
      </c>
      <c r="AO776" s="16" t="s">
        <v>1779</v>
      </c>
      <c r="AP776" s="2" t="str">
        <f t="shared" si="475"/>
        <v>GN15-14B533-AA</v>
      </c>
      <c r="AQ776" s="2" t="s">
        <v>1758</v>
      </c>
      <c r="AR776" s="2" t="s">
        <v>1754</v>
      </c>
      <c r="AS776" s="2" t="s">
        <v>2164</v>
      </c>
      <c r="AT776" s="2" t="s">
        <v>2165</v>
      </c>
      <c r="AU776" s="2" t="s">
        <v>2656</v>
      </c>
      <c r="AV776" s="2" t="s">
        <v>2657</v>
      </c>
      <c r="AW776" s="2" t="s">
        <v>2658</v>
      </c>
      <c r="AX776" s="2" t="s">
        <v>2661</v>
      </c>
      <c r="AY776" s="2" t="s">
        <v>2108</v>
      </c>
      <c r="AZ776" s="2" t="s">
        <v>1649</v>
      </c>
      <c r="BA776" s="2" t="s">
        <v>2073</v>
      </c>
      <c r="BB776" s="29">
        <v>-72.819999999999993</v>
      </c>
      <c r="BC776" s="29">
        <v>-0.6</v>
      </c>
      <c r="BD776" s="29">
        <v>0</v>
      </c>
      <c r="BE776" s="29">
        <v>0</v>
      </c>
      <c r="BF776" s="29">
        <v>0</v>
      </c>
      <c r="BG776" s="29">
        <v>-73.419999999999987</v>
      </c>
      <c r="BH776" s="29">
        <f t="shared" si="469"/>
        <v>0</v>
      </c>
      <c r="BI776" s="29">
        <f t="shared" si="470"/>
        <v>0</v>
      </c>
      <c r="BJ776" s="29">
        <f t="shared" si="476"/>
        <v>-73.419999999999987</v>
      </c>
      <c r="BK776" s="29">
        <f>BJ776/INDEX('EX-Rate'!A:I,MATCH('TT BoM '!BL776,'EX-Rate'!B:B,0),COLUMN('EX-Rate'!E:E))</f>
        <v>-10.601902800981131</v>
      </c>
      <c r="BL776" s="2" t="s">
        <v>2109</v>
      </c>
      <c r="BM776" s="2" t="str">
        <f t="shared" si="506"/>
        <v>LP</v>
      </c>
      <c r="BN776" s="2" t="s">
        <v>2659</v>
      </c>
      <c r="BO776" s="2" t="s">
        <v>2660</v>
      </c>
      <c r="BQ776" s="29">
        <v>0</v>
      </c>
      <c r="BR776" s="29">
        <v>0</v>
      </c>
      <c r="BS776" s="29"/>
      <c r="BT776" s="29">
        <v>0</v>
      </c>
      <c r="BU776" s="29">
        <v>0</v>
      </c>
      <c r="BV776" s="29">
        <v>0</v>
      </c>
      <c r="CC776" s="29">
        <f t="shared" si="478"/>
        <v>0</v>
      </c>
      <c r="CD776" s="29">
        <f t="shared" si="479"/>
        <v>0</v>
      </c>
      <c r="CE776" s="29">
        <f t="shared" si="480"/>
        <v>0</v>
      </c>
      <c r="CF776" s="29">
        <f t="shared" si="481"/>
        <v>0</v>
      </c>
      <c r="CG776" s="29">
        <f t="shared" si="482"/>
        <v>0</v>
      </c>
      <c r="CH776" s="29">
        <f t="shared" si="483"/>
        <v>0</v>
      </c>
      <c r="CI776" s="29">
        <f t="shared" si="484"/>
        <v>-10.601902800981131</v>
      </c>
      <c r="CJ776" s="29">
        <f t="shared" si="485"/>
        <v>-10.601902800981131</v>
      </c>
      <c r="CK776" s="29">
        <f t="shared" si="486"/>
        <v>0</v>
      </c>
      <c r="CL776" s="29">
        <f t="shared" si="487"/>
        <v>0</v>
      </c>
      <c r="CM776" s="29">
        <f t="shared" si="488"/>
        <v>0</v>
      </c>
      <c r="CN776" s="29">
        <f t="shared" si="489"/>
        <v>0</v>
      </c>
      <c r="CO776" s="29">
        <f t="shared" si="490"/>
        <v>-10.601902800981131</v>
      </c>
      <c r="CQ776" s="29">
        <f t="shared" si="491"/>
        <v>0</v>
      </c>
      <c r="CR776" s="29">
        <f t="shared" si="492"/>
        <v>0</v>
      </c>
      <c r="CS776" s="29">
        <f t="shared" si="493"/>
        <v>0</v>
      </c>
      <c r="CT776" s="29">
        <f t="shared" si="494"/>
        <v>0</v>
      </c>
      <c r="CU776" s="29">
        <f t="shared" si="495"/>
        <v>0</v>
      </c>
      <c r="CV776" s="29">
        <f t="shared" si="496"/>
        <v>0</v>
      </c>
      <c r="CW776" s="29">
        <f t="shared" si="497"/>
        <v>-73.419999999999987</v>
      </c>
      <c r="CX776" s="29">
        <f t="shared" si="498"/>
        <v>-73.419999999999987</v>
      </c>
      <c r="CY776" s="29">
        <f t="shared" si="499"/>
        <v>0</v>
      </c>
      <c r="CZ776" s="29">
        <f t="shared" si="500"/>
        <v>0</v>
      </c>
      <c r="DA776" s="29">
        <f t="shared" si="501"/>
        <v>0</v>
      </c>
      <c r="DB776" s="29">
        <f t="shared" si="502"/>
        <v>0</v>
      </c>
      <c r="DC776" s="29">
        <f t="shared" si="503"/>
        <v>-73.419999999999987</v>
      </c>
    </row>
    <row r="777" spans="11:107" s="2" customFormat="1">
      <c r="K777" s="17" t="s">
        <v>179</v>
      </c>
      <c r="L777" s="17" t="s">
        <v>799</v>
      </c>
      <c r="M777" s="17" t="s">
        <v>56</v>
      </c>
      <c r="N777" s="2" t="str">
        <f t="shared" si="513"/>
        <v>JD8T14K138AB</v>
      </c>
      <c r="O777" s="2" t="str">
        <f t="shared" si="508"/>
        <v>AB</v>
      </c>
      <c r="P777" s="2" t="str">
        <f t="shared" si="514"/>
        <v>JD8T-14K138-AB</v>
      </c>
      <c r="Q777" s="2" t="s">
        <v>3305</v>
      </c>
      <c r="R777" s="2" t="s">
        <v>3306</v>
      </c>
      <c r="S777" s="2" t="s">
        <v>3241</v>
      </c>
      <c r="T777" s="2">
        <v>1</v>
      </c>
      <c r="U777" s="2">
        <v>1</v>
      </c>
      <c r="V777" s="2" t="s">
        <v>1375</v>
      </c>
      <c r="W777" s="2" t="s">
        <v>1375</v>
      </c>
      <c r="X777" s="2" t="s">
        <v>1375</v>
      </c>
      <c r="Y777" s="2" t="s">
        <v>1375</v>
      </c>
      <c r="Z777" s="2" t="s">
        <v>1375</v>
      </c>
      <c r="AA777" s="2" t="s">
        <v>1375</v>
      </c>
      <c r="AB777" s="2">
        <v>1</v>
      </c>
      <c r="AC777" s="2">
        <v>1</v>
      </c>
      <c r="AD777" s="2" t="s">
        <v>1375</v>
      </c>
      <c r="AE777" s="2" t="s">
        <v>1375</v>
      </c>
      <c r="AF777" s="2" t="s">
        <v>1375</v>
      </c>
      <c r="AL777" s="2">
        <f t="shared" si="471"/>
        <v>1</v>
      </c>
      <c r="AM777" s="54" t="s">
        <v>2030</v>
      </c>
      <c r="AN777" s="55" t="s">
        <v>2033</v>
      </c>
      <c r="AO777" s="56" t="s">
        <v>2027</v>
      </c>
      <c r="AP777" s="2" t="str">
        <f t="shared" si="475"/>
        <v>JD8T -14K138 -AA </v>
      </c>
      <c r="AQ777" s="2" t="s">
        <v>1723</v>
      </c>
      <c r="AR777" s="2" t="s">
        <v>3897</v>
      </c>
      <c r="AU777" s="2" t="s">
        <v>2106</v>
      </c>
      <c r="AV777" s="2" t="s">
        <v>2107</v>
      </c>
      <c r="AY777" s="2" t="s">
        <v>2108</v>
      </c>
      <c r="AZ777" s="2" t="s">
        <v>1649</v>
      </c>
      <c r="BA777" s="2" t="s">
        <v>2073</v>
      </c>
      <c r="BB777" s="29">
        <v>-54.23</v>
      </c>
      <c r="BC777" s="29">
        <v>-0.47</v>
      </c>
      <c r="BD777" s="29">
        <v>-0.14000000000000001</v>
      </c>
      <c r="BE777" s="29">
        <v>-0.14000000000000001</v>
      </c>
      <c r="BF777" s="29">
        <v>0</v>
      </c>
      <c r="BG777" s="29">
        <v>-54.839999999999996</v>
      </c>
      <c r="BH777" s="29">
        <f t="shared" si="469"/>
        <v>0</v>
      </c>
      <c r="BI777" s="29">
        <f t="shared" si="470"/>
        <v>0</v>
      </c>
      <c r="BJ777" s="29">
        <f t="shared" si="476"/>
        <v>-54.839999999999996</v>
      </c>
      <c r="BK777" s="29">
        <f>BJ777/INDEX('EX-Rate'!A:I,MATCH('TT BoM '!BL777,'EX-Rate'!B:B,0),COLUMN('EX-Rate'!E:E))</f>
        <v>-7.9189369327949501</v>
      </c>
      <c r="BL777" s="2" t="s">
        <v>2109</v>
      </c>
      <c r="BM777" s="2" t="str">
        <f t="shared" si="506"/>
        <v>LP</v>
      </c>
      <c r="BQ777" s="29">
        <v>0</v>
      </c>
      <c r="BR777" s="29">
        <v>0</v>
      </c>
      <c r="BS777" s="29"/>
      <c r="BT777" s="29">
        <v>0</v>
      </c>
      <c r="BU777" s="29">
        <v>0</v>
      </c>
      <c r="BV777" s="29">
        <v>0</v>
      </c>
      <c r="BW777" s="2">
        <v>0</v>
      </c>
      <c r="CC777" s="29">
        <f t="shared" si="478"/>
        <v>-7.9189369327949501</v>
      </c>
      <c r="CD777" s="29">
        <f t="shared" si="479"/>
        <v>-7.9189369327949501</v>
      </c>
      <c r="CE777" s="29">
        <f t="shared" si="480"/>
        <v>0</v>
      </c>
      <c r="CF777" s="29">
        <f t="shared" si="481"/>
        <v>0</v>
      </c>
      <c r="CG777" s="29">
        <f t="shared" si="482"/>
        <v>0</v>
      </c>
      <c r="CH777" s="29">
        <f t="shared" si="483"/>
        <v>0</v>
      </c>
      <c r="CI777" s="29">
        <f t="shared" si="484"/>
        <v>0</v>
      </c>
      <c r="CJ777" s="29">
        <f t="shared" si="485"/>
        <v>0</v>
      </c>
      <c r="CK777" s="29">
        <f t="shared" si="486"/>
        <v>-7.9189369327949501</v>
      </c>
      <c r="CL777" s="29">
        <f t="shared" si="487"/>
        <v>-7.9189369327949501</v>
      </c>
      <c r="CM777" s="29">
        <f t="shared" si="488"/>
        <v>0</v>
      </c>
      <c r="CN777" s="29">
        <f t="shared" si="489"/>
        <v>0</v>
      </c>
      <c r="CO777" s="29">
        <f t="shared" si="490"/>
        <v>0</v>
      </c>
      <c r="CQ777" s="29">
        <f t="shared" si="491"/>
        <v>-54.839999999999996</v>
      </c>
      <c r="CR777" s="29">
        <f t="shared" si="492"/>
        <v>-54.839999999999996</v>
      </c>
      <c r="CS777" s="29">
        <f t="shared" si="493"/>
        <v>0</v>
      </c>
      <c r="CT777" s="29">
        <f t="shared" si="494"/>
        <v>0</v>
      </c>
      <c r="CU777" s="29">
        <f t="shared" si="495"/>
        <v>0</v>
      </c>
      <c r="CV777" s="29">
        <f t="shared" si="496"/>
        <v>0</v>
      </c>
      <c r="CW777" s="29">
        <f t="shared" si="497"/>
        <v>0</v>
      </c>
      <c r="CX777" s="29">
        <f t="shared" si="498"/>
        <v>0</v>
      </c>
      <c r="CY777" s="29">
        <f t="shared" si="499"/>
        <v>-54.839999999999996</v>
      </c>
      <c r="CZ777" s="29">
        <f t="shared" si="500"/>
        <v>-54.839999999999996</v>
      </c>
      <c r="DA777" s="29">
        <f t="shared" si="501"/>
        <v>0</v>
      </c>
      <c r="DB777" s="29">
        <f t="shared" si="502"/>
        <v>0</v>
      </c>
      <c r="DC777" s="29">
        <f t="shared" si="503"/>
        <v>0</v>
      </c>
    </row>
    <row r="778" spans="11:107" s="2" customFormat="1">
      <c r="K778" s="17" t="s">
        <v>179</v>
      </c>
      <c r="L778" s="17" t="s">
        <v>799</v>
      </c>
      <c r="M778" s="17" t="s">
        <v>61</v>
      </c>
      <c r="N778" s="2" t="str">
        <f t="shared" si="513"/>
        <v>JD8T14K138BB</v>
      </c>
      <c r="O778" s="2" t="str">
        <f t="shared" si="508"/>
        <v>BB</v>
      </c>
      <c r="P778" s="2" t="str">
        <f t="shared" si="514"/>
        <v>JD8T-14K138-BB</v>
      </c>
      <c r="Q778" s="2" t="s">
        <v>3305</v>
      </c>
      <c r="R778" s="2" t="s">
        <v>3306</v>
      </c>
      <c r="S778" s="2" t="s">
        <v>3241</v>
      </c>
      <c r="T778" s="2" t="s">
        <v>1375</v>
      </c>
      <c r="U778" s="2" t="s">
        <v>1375</v>
      </c>
      <c r="V778" s="2">
        <v>1</v>
      </c>
      <c r="W778" s="2">
        <v>1</v>
      </c>
      <c r="X778" s="2">
        <v>1</v>
      </c>
      <c r="Y778" s="2">
        <v>1</v>
      </c>
      <c r="Z778" s="2" t="s">
        <v>1375</v>
      </c>
      <c r="AA778" s="2" t="s">
        <v>1375</v>
      </c>
      <c r="AB778" s="2" t="s">
        <v>1375</v>
      </c>
      <c r="AC778" s="2" t="s">
        <v>1375</v>
      </c>
      <c r="AD778" s="2">
        <v>1</v>
      </c>
      <c r="AE778" s="2">
        <v>1</v>
      </c>
      <c r="AF778" s="2" t="s">
        <v>1375</v>
      </c>
      <c r="AL778" s="2">
        <f t="shared" si="471"/>
        <v>1</v>
      </c>
      <c r="AM778" s="54" t="s">
        <v>2030</v>
      </c>
      <c r="AN778" s="55" t="s">
        <v>2033</v>
      </c>
      <c r="AO778" s="56" t="s">
        <v>2028</v>
      </c>
      <c r="AP778" s="2" t="str">
        <f t="shared" si="475"/>
        <v>JD8T -14K138 -BA </v>
      </c>
      <c r="AQ778" s="2" t="s">
        <v>1723</v>
      </c>
      <c r="AR778" s="2" t="s">
        <v>3897</v>
      </c>
      <c r="AU778" s="2" t="s">
        <v>2106</v>
      </c>
      <c r="AV778" s="2" t="s">
        <v>2107</v>
      </c>
      <c r="AY778" s="2" t="s">
        <v>2108</v>
      </c>
      <c r="AZ778" s="2" t="s">
        <v>1649</v>
      </c>
      <c r="BA778" s="2" t="s">
        <v>2073</v>
      </c>
      <c r="BB778" s="29">
        <v>-54.76</v>
      </c>
      <c r="BC778" s="29">
        <v>-0.47</v>
      </c>
      <c r="BD778" s="29">
        <v>-0.14000000000000001</v>
      </c>
      <c r="BE778" s="29">
        <v>-0.14000000000000001</v>
      </c>
      <c r="BF778" s="29">
        <v>0</v>
      </c>
      <c r="BG778" s="29">
        <v>-55.37</v>
      </c>
      <c r="BH778" s="29">
        <f t="shared" ref="BH778:BH841" si="521">IF(BM778="SP",BG778*$BH$9,0)</f>
        <v>0</v>
      </c>
      <c r="BI778" s="29">
        <f t="shared" ref="BI778:BI841" si="522">IF(BM778="SP",(BG778+BH778)*$BI$9,0)</f>
        <v>0</v>
      </c>
      <c r="BJ778" s="29">
        <f t="shared" si="476"/>
        <v>-55.37</v>
      </c>
      <c r="BK778" s="29">
        <f>BJ778/INDEX('EX-Rate'!A:I,MATCH('TT BoM '!BL778,'EX-Rate'!B:B,0),COLUMN('EX-Rate'!E:E))</f>
        <v>-7.995469328389067</v>
      </c>
      <c r="BL778" s="2" t="s">
        <v>2109</v>
      </c>
      <c r="BM778" s="2" t="str">
        <f t="shared" si="506"/>
        <v>LP</v>
      </c>
      <c r="BQ778" s="29">
        <v>0</v>
      </c>
      <c r="BR778" s="29">
        <v>0</v>
      </c>
      <c r="BS778" s="29"/>
      <c r="BT778" s="29">
        <v>0</v>
      </c>
      <c r="BU778" s="29">
        <v>0</v>
      </c>
      <c r="BV778" s="29">
        <v>0</v>
      </c>
      <c r="BW778" s="2">
        <v>0</v>
      </c>
      <c r="CC778" s="29">
        <f t="shared" si="478"/>
        <v>0</v>
      </c>
      <c r="CD778" s="29">
        <f t="shared" si="479"/>
        <v>0</v>
      </c>
      <c r="CE778" s="29">
        <f t="shared" si="480"/>
        <v>-7.995469328389067</v>
      </c>
      <c r="CF778" s="29">
        <f t="shared" si="481"/>
        <v>-7.995469328389067</v>
      </c>
      <c r="CG778" s="29">
        <f t="shared" si="482"/>
        <v>-7.995469328389067</v>
      </c>
      <c r="CH778" s="29">
        <f t="shared" si="483"/>
        <v>-7.995469328389067</v>
      </c>
      <c r="CI778" s="29">
        <f t="shared" si="484"/>
        <v>0</v>
      </c>
      <c r="CJ778" s="29">
        <f t="shared" si="485"/>
        <v>0</v>
      </c>
      <c r="CK778" s="29">
        <f t="shared" si="486"/>
        <v>0</v>
      </c>
      <c r="CL778" s="29">
        <f t="shared" si="487"/>
        <v>0</v>
      </c>
      <c r="CM778" s="29">
        <f t="shared" si="488"/>
        <v>-7.995469328389067</v>
      </c>
      <c r="CN778" s="29">
        <f t="shared" si="489"/>
        <v>-7.995469328389067</v>
      </c>
      <c r="CO778" s="29">
        <f t="shared" si="490"/>
        <v>0</v>
      </c>
      <c r="CQ778" s="29">
        <f t="shared" si="491"/>
        <v>0</v>
      </c>
      <c r="CR778" s="29">
        <f t="shared" si="492"/>
        <v>0</v>
      </c>
      <c r="CS778" s="29">
        <f t="shared" si="493"/>
        <v>-55.37</v>
      </c>
      <c r="CT778" s="29">
        <f t="shared" si="494"/>
        <v>-55.37</v>
      </c>
      <c r="CU778" s="29">
        <f t="shared" si="495"/>
        <v>-55.37</v>
      </c>
      <c r="CV778" s="29">
        <f t="shared" si="496"/>
        <v>-55.37</v>
      </c>
      <c r="CW778" s="29">
        <f t="shared" si="497"/>
        <v>0</v>
      </c>
      <c r="CX778" s="29">
        <f t="shared" si="498"/>
        <v>0</v>
      </c>
      <c r="CY778" s="29">
        <f t="shared" si="499"/>
        <v>0</v>
      </c>
      <c r="CZ778" s="29">
        <f t="shared" si="500"/>
        <v>0</v>
      </c>
      <c r="DA778" s="29">
        <f t="shared" si="501"/>
        <v>-55.37</v>
      </c>
      <c r="DB778" s="29">
        <f t="shared" si="502"/>
        <v>-55.37</v>
      </c>
      <c r="DC778" s="29">
        <f t="shared" si="503"/>
        <v>0</v>
      </c>
    </row>
    <row r="779" spans="11:107" s="2" customFormat="1">
      <c r="K779" s="17" t="s">
        <v>179</v>
      </c>
      <c r="L779" s="17" t="s">
        <v>799</v>
      </c>
      <c r="M779" s="17" t="s">
        <v>36</v>
      </c>
      <c r="N779" s="2" t="str">
        <f t="shared" si="513"/>
        <v>JD8T14K138CB</v>
      </c>
      <c r="O779" s="2" t="str">
        <f t="shared" si="508"/>
        <v>CB</v>
      </c>
      <c r="P779" s="2" t="str">
        <f t="shared" si="514"/>
        <v>JD8T-14K138-CB</v>
      </c>
      <c r="Q779" s="2" t="s">
        <v>3305</v>
      </c>
      <c r="R779" s="2" t="s">
        <v>3306</v>
      </c>
      <c r="S779" s="2" t="s">
        <v>3241</v>
      </c>
      <c r="T779" s="2" t="s">
        <v>1375</v>
      </c>
      <c r="U779" s="2" t="s">
        <v>1375</v>
      </c>
      <c r="V779" s="2" t="s">
        <v>1375</v>
      </c>
      <c r="W779" s="2" t="s">
        <v>1375</v>
      </c>
      <c r="X779" s="2" t="s">
        <v>1375</v>
      </c>
      <c r="Y779" s="2" t="s">
        <v>1375</v>
      </c>
      <c r="Z779" s="2">
        <v>1</v>
      </c>
      <c r="AA779" s="2">
        <v>1</v>
      </c>
      <c r="AB779" s="2" t="s">
        <v>1375</v>
      </c>
      <c r="AC779" s="2" t="s">
        <v>1375</v>
      </c>
      <c r="AD779" s="2" t="s">
        <v>1375</v>
      </c>
      <c r="AE779" s="2" t="s">
        <v>1375</v>
      </c>
      <c r="AF779" s="2">
        <v>1</v>
      </c>
      <c r="AL779" s="2">
        <f t="shared" ref="AL779:AL842" si="523">COUNTIF($AP$10:$AP$4000,AP779)</f>
        <v>1</v>
      </c>
      <c r="AM779" s="54" t="s">
        <v>2030</v>
      </c>
      <c r="AN779" s="55" t="s">
        <v>2033</v>
      </c>
      <c r="AO779" s="56" t="s">
        <v>2029</v>
      </c>
      <c r="AP779" s="2" t="str">
        <f t="shared" ref="AP779:AP842" si="524">TRIM(AM779)&amp;"-"&amp;TRIM(AN779)&amp;"-"&amp;TRIM(AO779)</f>
        <v>JD8T -14K138 -CA </v>
      </c>
      <c r="AQ779" s="2" t="s">
        <v>1723</v>
      </c>
      <c r="AR779" s="2" t="s">
        <v>3897</v>
      </c>
      <c r="AU779" s="2" t="s">
        <v>2106</v>
      </c>
      <c r="AV779" s="2" t="s">
        <v>2107</v>
      </c>
      <c r="AY779" s="2" t="s">
        <v>2108</v>
      </c>
      <c r="AZ779" s="2" t="s">
        <v>1649</v>
      </c>
      <c r="BA779" s="2" t="s">
        <v>2073</v>
      </c>
      <c r="BB779" s="29">
        <v>-79.989999999999995</v>
      </c>
      <c r="BC779" s="29">
        <v>-0.47</v>
      </c>
      <c r="BD779" s="29">
        <v>-0.14000000000000001</v>
      </c>
      <c r="BE779" s="29">
        <v>-0.14000000000000001</v>
      </c>
      <c r="BF779" s="29">
        <v>0</v>
      </c>
      <c r="BG779" s="29">
        <v>-80.599999999999994</v>
      </c>
      <c r="BH779" s="29">
        <f t="shared" si="521"/>
        <v>0</v>
      </c>
      <c r="BI779" s="29">
        <f t="shared" si="522"/>
        <v>0</v>
      </c>
      <c r="BJ779" s="29">
        <f t="shared" ref="BJ779:BJ842" si="525">SUM(BG779:BI779)</f>
        <v>-80.599999999999994</v>
      </c>
      <c r="BK779" s="29">
        <f>BJ779/INDEX('EX-Rate'!A:I,MATCH('TT BoM '!BL779,'EX-Rate'!B:B,0),COLUMN('EX-Rate'!E:E))</f>
        <v>-11.638700160161799</v>
      </c>
      <c r="BL779" s="2" t="s">
        <v>2109</v>
      </c>
      <c r="BM779" s="2" t="str">
        <f t="shared" ref="BM779:BM822" si="526">IF(BL779="CNY","LP","SP")</f>
        <v>LP</v>
      </c>
      <c r="BQ779" s="29">
        <v>0</v>
      </c>
      <c r="BR779" s="29">
        <v>0</v>
      </c>
      <c r="BS779" s="29"/>
      <c r="BT779" s="29">
        <v>0</v>
      </c>
      <c r="BU779" s="29">
        <v>0</v>
      </c>
      <c r="BV779" s="29">
        <v>0</v>
      </c>
      <c r="BW779" s="2">
        <v>0</v>
      </c>
      <c r="CC779" s="29">
        <f t="shared" ref="CC779:CC842" si="527">SUM(T779)*$BK779</f>
        <v>0</v>
      </c>
      <c r="CD779" s="29">
        <f t="shared" ref="CD779:CD842" si="528">SUM(U779)*$BK779</f>
        <v>0</v>
      </c>
      <c r="CE779" s="29">
        <f t="shared" ref="CE779:CE842" si="529">SUM(V779)*$BK779</f>
        <v>0</v>
      </c>
      <c r="CF779" s="29">
        <f t="shared" ref="CF779:CF842" si="530">SUM(W779)*$BK779</f>
        <v>0</v>
      </c>
      <c r="CG779" s="29">
        <f t="shared" ref="CG779:CG842" si="531">SUM(X779)*$BK779</f>
        <v>0</v>
      </c>
      <c r="CH779" s="29">
        <f t="shared" ref="CH779:CH842" si="532">SUM(Y779)*$BK779</f>
        <v>0</v>
      </c>
      <c r="CI779" s="29">
        <f t="shared" ref="CI779:CI842" si="533">SUM(Z779)*$BK779</f>
        <v>-11.638700160161799</v>
      </c>
      <c r="CJ779" s="29">
        <f t="shared" ref="CJ779:CJ842" si="534">SUM(AA779)*$BK779</f>
        <v>-11.638700160161799</v>
      </c>
      <c r="CK779" s="29">
        <f t="shared" ref="CK779:CK842" si="535">SUM(AB779)*$BK779</f>
        <v>0</v>
      </c>
      <c r="CL779" s="29">
        <f t="shared" ref="CL779:CL842" si="536">SUM(AC779)*$BK779</f>
        <v>0</v>
      </c>
      <c r="CM779" s="29">
        <f t="shared" ref="CM779:CM842" si="537">SUM(AD779)*$BK779</f>
        <v>0</v>
      </c>
      <c r="CN779" s="29">
        <f t="shared" ref="CN779:CN842" si="538">SUM(AE779)*$BK779</f>
        <v>0</v>
      </c>
      <c r="CO779" s="29">
        <f t="shared" ref="CO779:CO842" si="539">SUM(AF779)*$BK779</f>
        <v>-11.638700160161799</v>
      </c>
      <c r="CQ779" s="29">
        <f t="shared" ref="CQ779:CQ842" si="540">SUM(T779)*$BJ779</f>
        <v>0</v>
      </c>
      <c r="CR779" s="29">
        <f t="shared" ref="CR779:CR842" si="541">SUM(U779)*$BJ779</f>
        <v>0</v>
      </c>
      <c r="CS779" s="29">
        <f t="shared" ref="CS779:CS842" si="542">SUM(V779)*$BJ779</f>
        <v>0</v>
      </c>
      <c r="CT779" s="29">
        <f t="shared" ref="CT779:CT842" si="543">SUM(W779)*$BJ779</f>
        <v>0</v>
      </c>
      <c r="CU779" s="29">
        <f t="shared" ref="CU779:CU842" si="544">SUM(X779)*$BJ779</f>
        <v>0</v>
      </c>
      <c r="CV779" s="29">
        <f t="shared" ref="CV779:CV842" si="545">SUM(Y779)*$BJ779</f>
        <v>0</v>
      </c>
      <c r="CW779" s="29">
        <f t="shared" ref="CW779:CW842" si="546">SUM(Z779)*$BJ779</f>
        <v>-80.599999999999994</v>
      </c>
      <c r="CX779" s="29">
        <f t="shared" ref="CX779:CX842" si="547">SUM(AA779)*$BJ779</f>
        <v>-80.599999999999994</v>
      </c>
      <c r="CY779" s="29">
        <f t="shared" ref="CY779:CY842" si="548">SUM(AB779)*$BJ779</f>
        <v>0</v>
      </c>
      <c r="CZ779" s="29">
        <f t="shared" ref="CZ779:CZ842" si="549">SUM(AC779)*$BJ779</f>
        <v>0</v>
      </c>
      <c r="DA779" s="29">
        <f t="shared" ref="DA779:DA842" si="550">SUM(AD779)*$BJ779</f>
        <v>0</v>
      </c>
      <c r="DB779" s="29">
        <f t="shared" ref="DB779:DB842" si="551">SUM(AE779)*$BJ779</f>
        <v>0</v>
      </c>
      <c r="DC779" s="29">
        <f t="shared" ref="DC779:DC842" si="552">SUM(AF779)*$BJ779</f>
        <v>-80.599999999999994</v>
      </c>
    </row>
    <row r="780" spans="11:107" s="2" customFormat="1">
      <c r="K780" s="17" t="s">
        <v>179</v>
      </c>
      <c r="L780" s="17" t="s">
        <v>800</v>
      </c>
      <c r="M780" s="17" t="s">
        <v>56</v>
      </c>
      <c r="N780" s="2" t="str">
        <f t="shared" si="513"/>
        <v>JD8T14K733AB</v>
      </c>
      <c r="O780" s="2" t="str">
        <f t="shared" si="508"/>
        <v>AB</v>
      </c>
      <c r="P780" s="2" t="str">
        <f t="shared" si="514"/>
        <v>JD8T-14K733-AB</v>
      </c>
      <c r="Q780" s="2" t="s">
        <v>3305</v>
      </c>
      <c r="R780" s="2" t="s">
        <v>3306</v>
      </c>
      <c r="S780" s="2" t="s">
        <v>3241</v>
      </c>
      <c r="T780" s="2">
        <v>1</v>
      </c>
      <c r="U780" s="2" t="s">
        <v>1375</v>
      </c>
      <c r="V780" s="2" t="s">
        <v>1375</v>
      </c>
      <c r="W780" s="2" t="s">
        <v>1375</v>
      </c>
      <c r="X780" s="2" t="s">
        <v>1375</v>
      </c>
      <c r="Y780" s="2" t="s">
        <v>1375</v>
      </c>
      <c r="Z780" s="2" t="s">
        <v>1375</v>
      </c>
      <c r="AA780" s="2" t="s">
        <v>1375</v>
      </c>
      <c r="AB780" s="2" t="s">
        <v>1375</v>
      </c>
      <c r="AC780" s="2" t="s">
        <v>1375</v>
      </c>
      <c r="AD780" s="2" t="s">
        <v>1375</v>
      </c>
      <c r="AE780" s="2" t="s">
        <v>1375</v>
      </c>
      <c r="AF780" s="2" t="s">
        <v>1375</v>
      </c>
      <c r="AL780" s="2">
        <f t="shared" si="523"/>
        <v>1</v>
      </c>
      <c r="AM780" s="54" t="s">
        <v>1694</v>
      </c>
      <c r="AN780" s="55" t="s">
        <v>1712</v>
      </c>
      <c r="AO780" s="56" t="s">
        <v>1696</v>
      </c>
      <c r="AP780" s="2" t="str">
        <f t="shared" si="524"/>
        <v>JD8T -14K733 -AA </v>
      </c>
      <c r="AQ780" s="2" t="s">
        <v>1723</v>
      </c>
      <c r="AR780" s="2" t="s">
        <v>1724</v>
      </c>
      <c r="AU780" s="2" t="s">
        <v>2106</v>
      </c>
      <c r="AV780" s="2" t="s">
        <v>2107</v>
      </c>
      <c r="AY780" s="2" t="s">
        <v>2108</v>
      </c>
      <c r="AZ780" s="2" t="s">
        <v>1649</v>
      </c>
      <c r="BA780" s="2" t="s">
        <v>2073</v>
      </c>
      <c r="BB780" s="29">
        <v>-660.8</v>
      </c>
      <c r="BC780" s="29">
        <v>-0.82</v>
      </c>
      <c r="BD780" s="29">
        <v>-0.7</v>
      </c>
      <c r="BE780" s="29">
        <v>-0.7</v>
      </c>
      <c r="BF780" s="29">
        <v>0</v>
      </c>
      <c r="BG780" s="29">
        <v>-662.32</v>
      </c>
      <c r="BH780" s="29">
        <f t="shared" si="521"/>
        <v>0</v>
      </c>
      <c r="BI780" s="29">
        <f t="shared" si="522"/>
        <v>0</v>
      </c>
      <c r="BJ780" s="29">
        <f t="shared" si="525"/>
        <v>-662.32</v>
      </c>
      <c r="BK780" s="29">
        <f>BJ780/INDEX('EX-Rate'!A:I,MATCH('TT BoM '!BL780,'EX-Rate'!B:B,0),COLUMN('EX-Rate'!E:E))</f>
        <v>-95.639502358292347</v>
      </c>
      <c r="BL780" s="2" t="s">
        <v>2109</v>
      </c>
      <c r="BM780" s="2" t="str">
        <f t="shared" si="526"/>
        <v>LP</v>
      </c>
      <c r="BQ780" s="29">
        <v>0</v>
      </c>
      <c r="BR780" s="29">
        <v>0</v>
      </c>
      <c r="BS780" s="29"/>
      <c r="BT780" s="29">
        <v>0</v>
      </c>
      <c r="BU780" s="29">
        <v>0</v>
      </c>
      <c r="BV780" s="29">
        <v>0</v>
      </c>
      <c r="BW780" s="2">
        <v>0</v>
      </c>
      <c r="CC780" s="29">
        <f t="shared" si="527"/>
        <v>-95.639502358292347</v>
      </c>
      <c r="CD780" s="29">
        <f t="shared" si="528"/>
        <v>0</v>
      </c>
      <c r="CE780" s="29">
        <f t="shared" si="529"/>
        <v>0</v>
      </c>
      <c r="CF780" s="29">
        <f t="shared" si="530"/>
        <v>0</v>
      </c>
      <c r="CG780" s="29">
        <f t="shared" si="531"/>
        <v>0</v>
      </c>
      <c r="CH780" s="29">
        <f t="shared" si="532"/>
        <v>0</v>
      </c>
      <c r="CI780" s="29">
        <f t="shared" si="533"/>
        <v>0</v>
      </c>
      <c r="CJ780" s="29">
        <f t="shared" si="534"/>
        <v>0</v>
      </c>
      <c r="CK780" s="29">
        <f t="shared" si="535"/>
        <v>0</v>
      </c>
      <c r="CL780" s="29">
        <f t="shared" si="536"/>
        <v>0</v>
      </c>
      <c r="CM780" s="29">
        <f t="shared" si="537"/>
        <v>0</v>
      </c>
      <c r="CN780" s="29">
        <f t="shared" si="538"/>
        <v>0</v>
      </c>
      <c r="CO780" s="29">
        <f t="shared" si="539"/>
        <v>0</v>
      </c>
      <c r="CQ780" s="29">
        <f t="shared" si="540"/>
        <v>-662.32</v>
      </c>
      <c r="CR780" s="29">
        <f t="shared" si="541"/>
        <v>0</v>
      </c>
      <c r="CS780" s="29">
        <f t="shared" si="542"/>
        <v>0</v>
      </c>
      <c r="CT780" s="29">
        <f t="shared" si="543"/>
        <v>0</v>
      </c>
      <c r="CU780" s="29">
        <f t="shared" si="544"/>
        <v>0</v>
      </c>
      <c r="CV780" s="29">
        <f t="shared" si="545"/>
        <v>0</v>
      </c>
      <c r="CW780" s="29">
        <f t="shared" si="546"/>
        <v>0</v>
      </c>
      <c r="CX780" s="29">
        <f t="shared" si="547"/>
        <v>0</v>
      </c>
      <c r="CY780" s="29">
        <f t="shared" si="548"/>
        <v>0</v>
      </c>
      <c r="CZ780" s="29">
        <f t="shared" si="549"/>
        <v>0</v>
      </c>
      <c r="DA780" s="29">
        <f t="shared" si="550"/>
        <v>0</v>
      </c>
      <c r="DB780" s="29">
        <f t="shared" si="551"/>
        <v>0</v>
      </c>
      <c r="DC780" s="29">
        <f t="shared" si="552"/>
        <v>0</v>
      </c>
    </row>
    <row r="781" spans="11:107" s="2" customFormat="1">
      <c r="K781" s="17" t="s">
        <v>179</v>
      </c>
      <c r="L781" s="17" t="s">
        <v>800</v>
      </c>
      <c r="M781" s="17" t="s">
        <v>61</v>
      </c>
      <c r="N781" s="2" t="str">
        <f t="shared" si="513"/>
        <v>JD8T14K733BB</v>
      </c>
      <c r="O781" s="2" t="str">
        <f t="shared" si="508"/>
        <v>BB</v>
      </c>
      <c r="P781" s="2" t="str">
        <f t="shared" si="514"/>
        <v>JD8T-14K733-BB</v>
      </c>
      <c r="Q781" s="2" t="s">
        <v>3305</v>
      </c>
      <c r="R781" s="2" t="s">
        <v>3306</v>
      </c>
      <c r="S781" s="2" t="s">
        <v>3241</v>
      </c>
      <c r="T781" s="2" t="s">
        <v>1375</v>
      </c>
      <c r="U781" s="2">
        <v>1</v>
      </c>
      <c r="V781" s="2" t="s">
        <v>1375</v>
      </c>
      <c r="W781" s="2" t="s">
        <v>1375</v>
      </c>
      <c r="X781" s="2" t="s">
        <v>1375</v>
      </c>
      <c r="Y781" s="2" t="s">
        <v>1375</v>
      </c>
      <c r="Z781" s="2" t="s">
        <v>1375</v>
      </c>
      <c r="AA781" s="2" t="s">
        <v>1375</v>
      </c>
      <c r="AB781" s="2" t="s">
        <v>1375</v>
      </c>
      <c r="AC781" s="2" t="s">
        <v>1375</v>
      </c>
      <c r="AD781" s="2" t="s">
        <v>1375</v>
      </c>
      <c r="AE781" s="2" t="s">
        <v>1375</v>
      </c>
      <c r="AF781" s="2" t="s">
        <v>1375</v>
      </c>
      <c r="AL781" s="2">
        <f t="shared" si="523"/>
        <v>1</v>
      </c>
      <c r="AM781" s="54" t="s">
        <v>1694</v>
      </c>
      <c r="AN781" s="55" t="s">
        <v>1712</v>
      </c>
      <c r="AO781" s="56" t="s">
        <v>1698</v>
      </c>
      <c r="AP781" s="2" t="str">
        <f t="shared" si="524"/>
        <v>JD8T -14K733 -BA </v>
      </c>
      <c r="AQ781" s="2" t="s">
        <v>1723</v>
      </c>
      <c r="AR781" s="2" t="s">
        <v>1724</v>
      </c>
      <c r="AU781" s="2" t="s">
        <v>2106</v>
      </c>
      <c r="AV781" s="2" t="s">
        <v>2107</v>
      </c>
      <c r="AY781" s="2" t="s">
        <v>2108</v>
      </c>
      <c r="AZ781" s="2" t="s">
        <v>1649</v>
      </c>
      <c r="BA781" s="2" t="s">
        <v>2073</v>
      </c>
      <c r="BB781" s="29">
        <v>-707.76</v>
      </c>
      <c r="BC781" s="29">
        <v>-0.82</v>
      </c>
      <c r="BD781" s="29">
        <v>-0.7</v>
      </c>
      <c r="BE781" s="29">
        <v>-0.7</v>
      </c>
      <c r="BF781" s="29">
        <v>0</v>
      </c>
      <c r="BG781" s="29">
        <v>-709.28000000000009</v>
      </c>
      <c r="BH781" s="29">
        <f t="shared" si="521"/>
        <v>0</v>
      </c>
      <c r="BI781" s="29">
        <f t="shared" si="522"/>
        <v>0</v>
      </c>
      <c r="BJ781" s="29">
        <f t="shared" si="525"/>
        <v>-709.28000000000009</v>
      </c>
      <c r="BK781" s="29">
        <f>BJ781/INDEX('EX-Rate'!A:I,MATCH('TT BoM '!BL781,'EX-Rate'!B:B,0),COLUMN('EX-Rate'!E:E))</f>
        <v>-102.42056140942384</v>
      </c>
      <c r="BL781" s="2" t="s">
        <v>2109</v>
      </c>
      <c r="BM781" s="2" t="str">
        <f t="shared" si="526"/>
        <v>LP</v>
      </c>
      <c r="BQ781" s="29">
        <v>0</v>
      </c>
      <c r="BR781" s="29">
        <v>0</v>
      </c>
      <c r="BS781" s="29"/>
      <c r="BT781" s="29">
        <v>0</v>
      </c>
      <c r="BU781" s="29">
        <v>0</v>
      </c>
      <c r="BV781" s="29">
        <v>0</v>
      </c>
      <c r="BW781" s="2">
        <v>0</v>
      </c>
      <c r="CC781" s="29">
        <f t="shared" si="527"/>
        <v>0</v>
      </c>
      <c r="CD781" s="29">
        <f t="shared" si="528"/>
        <v>-102.42056140942384</v>
      </c>
      <c r="CE781" s="29">
        <f t="shared" si="529"/>
        <v>0</v>
      </c>
      <c r="CF781" s="29">
        <f t="shared" si="530"/>
        <v>0</v>
      </c>
      <c r="CG781" s="29">
        <f t="shared" si="531"/>
        <v>0</v>
      </c>
      <c r="CH781" s="29">
        <f t="shared" si="532"/>
        <v>0</v>
      </c>
      <c r="CI781" s="29">
        <f t="shared" si="533"/>
        <v>0</v>
      </c>
      <c r="CJ781" s="29">
        <f t="shared" si="534"/>
        <v>0</v>
      </c>
      <c r="CK781" s="29">
        <f t="shared" si="535"/>
        <v>0</v>
      </c>
      <c r="CL781" s="29">
        <f t="shared" si="536"/>
        <v>0</v>
      </c>
      <c r="CM781" s="29">
        <f t="shared" si="537"/>
        <v>0</v>
      </c>
      <c r="CN781" s="29">
        <f t="shared" si="538"/>
        <v>0</v>
      </c>
      <c r="CO781" s="29">
        <f t="shared" si="539"/>
        <v>0</v>
      </c>
      <c r="CQ781" s="29">
        <f t="shared" si="540"/>
        <v>0</v>
      </c>
      <c r="CR781" s="29">
        <f t="shared" si="541"/>
        <v>-709.28000000000009</v>
      </c>
      <c r="CS781" s="29">
        <f t="shared" si="542"/>
        <v>0</v>
      </c>
      <c r="CT781" s="29">
        <f t="shared" si="543"/>
        <v>0</v>
      </c>
      <c r="CU781" s="29">
        <f t="shared" si="544"/>
        <v>0</v>
      </c>
      <c r="CV781" s="29">
        <f t="shared" si="545"/>
        <v>0</v>
      </c>
      <c r="CW781" s="29">
        <f t="shared" si="546"/>
        <v>0</v>
      </c>
      <c r="CX781" s="29">
        <f t="shared" si="547"/>
        <v>0</v>
      </c>
      <c r="CY781" s="29">
        <f t="shared" si="548"/>
        <v>0</v>
      </c>
      <c r="CZ781" s="29">
        <f t="shared" si="549"/>
        <v>0</v>
      </c>
      <c r="DA781" s="29">
        <f t="shared" si="550"/>
        <v>0</v>
      </c>
      <c r="DB781" s="29">
        <f t="shared" si="551"/>
        <v>0</v>
      </c>
      <c r="DC781" s="29">
        <f t="shared" si="552"/>
        <v>0</v>
      </c>
    </row>
    <row r="782" spans="11:107" s="2" customFormat="1">
      <c r="K782" s="17" t="s">
        <v>179</v>
      </c>
      <c r="L782" s="17" t="s">
        <v>800</v>
      </c>
      <c r="M782" s="17" t="s">
        <v>36</v>
      </c>
      <c r="N782" s="2" t="str">
        <f t="shared" si="513"/>
        <v>JD8T14K733CB</v>
      </c>
      <c r="O782" s="2" t="str">
        <f t="shared" si="508"/>
        <v>CB</v>
      </c>
      <c r="P782" s="2" t="str">
        <f t="shared" si="514"/>
        <v>JD8T-14K733-CB</v>
      </c>
      <c r="Q782" s="2" t="s">
        <v>3305</v>
      </c>
      <c r="R782" s="2" t="s">
        <v>3306</v>
      </c>
      <c r="S782" s="2" t="s">
        <v>3241</v>
      </c>
      <c r="T782" s="2" t="s">
        <v>1375</v>
      </c>
      <c r="U782" s="2" t="s">
        <v>1375</v>
      </c>
      <c r="V782" s="2">
        <v>1</v>
      </c>
      <c r="W782" s="2" t="s">
        <v>1375</v>
      </c>
      <c r="X782" s="2" t="s">
        <v>1375</v>
      </c>
      <c r="Y782" s="2" t="s">
        <v>1375</v>
      </c>
      <c r="Z782" s="2" t="s">
        <v>1375</v>
      </c>
      <c r="AA782" s="2" t="s">
        <v>1375</v>
      </c>
      <c r="AB782" s="2" t="s">
        <v>1375</v>
      </c>
      <c r="AC782" s="2" t="s">
        <v>1375</v>
      </c>
      <c r="AD782" s="2" t="s">
        <v>1375</v>
      </c>
      <c r="AE782" s="2" t="s">
        <v>1375</v>
      </c>
      <c r="AF782" s="2" t="s">
        <v>1375</v>
      </c>
      <c r="AL782" s="2">
        <f t="shared" si="523"/>
        <v>1</v>
      </c>
      <c r="AM782" s="54" t="s">
        <v>1694</v>
      </c>
      <c r="AN782" s="55" t="s">
        <v>1712</v>
      </c>
      <c r="AO782" s="56" t="s">
        <v>1713</v>
      </c>
      <c r="AP782" s="2" t="str">
        <f t="shared" si="524"/>
        <v>JD8T -14K733 -CA </v>
      </c>
      <c r="AQ782" s="2" t="s">
        <v>1723</v>
      </c>
      <c r="AR782" s="2" t="s">
        <v>1724</v>
      </c>
      <c r="AU782" s="2" t="s">
        <v>2106</v>
      </c>
      <c r="AV782" s="2" t="s">
        <v>2107</v>
      </c>
      <c r="AY782" s="2" t="s">
        <v>2108</v>
      </c>
      <c r="AZ782" s="2" t="s">
        <v>1649</v>
      </c>
      <c r="BA782" s="2" t="s">
        <v>2073</v>
      </c>
      <c r="BB782" s="29">
        <v>-705.43</v>
      </c>
      <c r="BC782" s="29">
        <v>-0.82</v>
      </c>
      <c r="BD782" s="29">
        <v>-0.7</v>
      </c>
      <c r="BE782" s="29">
        <v>-0.7</v>
      </c>
      <c r="BF782" s="29">
        <v>0</v>
      </c>
      <c r="BG782" s="29">
        <v>-706.95</v>
      </c>
      <c r="BH782" s="29">
        <f t="shared" si="521"/>
        <v>0</v>
      </c>
      <c r="BI782" s="29">
        <f t="shared" si="522"/>
        <v>0</v>
      </c>
      <c r="BJ782" s="29">
        <f t="shared" si="525"/>
        <v>-706.95</v>
      </c>
      <c r="BK782" s="29">
        <f>BJ782/INDEX('EX-Rate'!A:I,MATCH('TT BoM '!BL782,'EX-Rate'!B:B,0),COLUMN('EX-Rate'!E:E))</f>
        <v>-102.08410767030253</v>
      </c>
      <c r="BL782" s="2" t="s">
        <v>2109</v>
      </c>
      <c r="BM782" s="2" t="str">
        <f t="shared" si="526"/>
        <v>LP</v>
      </c>
      <c r="BQ782" s="29">
        <v>0</v>
      </c>
      <c r="BR782" s="29">
        <v>0</v>
      </c>
      <c r="BS782" s="29"/>
      <c r="BT782" s="29">
        <v>0</v>
      </c>
      <c r="BU782" s="29">
        <v>0</v>
      </c>
      <c r="BV782" s="29">
        <v>0</v>
      </c>
      <c r="BW782" s="2">
        <v>0</v>
      </c>
      <c r="CC782" s="29">
        <f t="shared" si="527"/>
        <v>0</v>
      </c>
      <c r="CD782" s="29">
        <f t="shared" si="528"/>
        <v>0</v>
      </c>
      <c r="CE782" s="29">
        <f t="shared" si="529"/>
        <v>-102.08410767030253</v>
      </c>
      <c r="CF782" s="29">
        <f t="shared" si="530"/>
        <v>0</v>
      </c>
      <c r="CG782" s="29">
        <f t="shared" si="531"/>
        <v>0</v>
      </c>
      <c r="CH782" s="29">
        <f t="shared" si="532"/>
        <v>0</v>
      </c>
      <c r="CI782" s="29">
        <f t="shared" si="533"/>
        <v>0</v>
      </c>
      <c r="CJ782" s="29">
        <f t="shared" si="534"/>
        <v>0</v>
      </c>
      <c r="CK782" s="29">
        <f t="shared" si="535"/>
        <v>0</v>
      </c>
      <c r="CL782" s="29">
        <f t="shared" si="536"/>
        <v>0</v>
      </c>
      <c r="CM782" s="29">
        <f t="shared" si="537"/>
        <v>0</v>
      </c>
      <c r="CN782" s="29">
        <f t="shared" si="538"/>
        <v>0</v>
      </c>
      <c r="CO782" s="29">
        <f t="shared" si="539"/>
        <v>0</v>
      </c>
      <c r="CQ782" s="29">
        <f t="shared" si="540"/>
        <v>0</v>
      </c>
      <c r="CR782" s="29">
        <f t="shared" si="541"/>
        <v>0</v>
      </c>
      <c r="CS782" s="29">
        <f t="shared" si="542"/>
        <v>-706.95</v>
      </c>
      <c r="CT782" s="29">
        <f t="shared" si="543"/>
        <v>0</v>
      </c>
      <c r="CU782" s="29">
        <f t="shared" si="544"/>
        <v>0</v>
      </c>
      <c r="CV782" s="29">
        <f t="shared" si="545"/>
        <v>0</v>
      </c>
      <c r="CW782" s="29">
        <f t="shared" si="546"/>
        <v>0</v>
      </c>
      <c r="CX782" s="29">
        <f t="shared" si="547"/>
        <v>0</v>
      </c>
      <c r="CY782" s="29">
        <f t="shared" si="548"/>
        <v>0</v>
      </c>
      <c r="CZ782" s="29">
        <f t="shared" si="549"/>
        <v>0</v>
      </c>
      <c r="DA782" s="29">
        <f t="shared" si="550"/>
        <v>0</v>
      </c>
      <c r="DB782" s="29">
        <f t="shared" si="551"/>
        <v>0</v>
      </c>
      <c r="DC782" s="29">
        <f t="shared" si="552"/>
        <v>0</v>
      </c>
    </row>
    <row r="783" spans="11:107" s="2" customFormat="1">
      <c r="K783" s="17" t="s">
        <v>179</v>
      </c>
      <c r="L783" s="17" t="s">
        <v>800</v>
      </c>
      <c r="M783" s="17" t="s">
        <v>50</v>
      </c>
      <c r="N783" s="2" t="str">
        <f t="shared" si="513"/>
        <v>JD8T14K733DB</v>
      </c>
      <c r="O783" s="2" t="str">
        <f t="shared" si="508"/>
        <v>DB</v>
      </c>
      <c r="P783" s="2" t="str">
        <f t="shared" si="514"/>
        <v>JD8T-14K733-DB</v>
      </c>
      <c r="Q783" s="2" t="s">
        <v>3305</v>
      </c>
      <c r="R783" s="2" t="s">
        <v>3306</v>
      </c>
      <c r="S783" s="2" t="s">
        <v>3241</v>
      </c>
      <c r="T783" s="2" t="s">
        <v>1375</v>
      </c>
      <c r="U783" s="2" t="s">
        <v>1375</v>
      </c>
      <c r="V783" s="2" t="s">
        <v>1375</v>
      </c>
      <c r="W783" s="2">
        <v>1</v>
      </c>
      <c r="X783" s="2" t="s">
        <v>1375</v>
      </c>
      <c r="Y783" s="2" t="s">
        <v>1375</v>
      </c>
      <c r="Z783" s="2" t="s">
        <v>1375</v>
      </c>
      <c r="AA783" s="2" t="s">
        <v>1375</v>
      </c>
      <c r="AB783" s="2" t="s">
        <v>1375</v>
      </c>
      <c r="AC783" s="2" t="s">
        <v>1375</v>
      </c>
      <c r="AD783" s="2" t="s">
        <v>1375</v>
      </c>
      <c r="AE783" s="2" t="s">
        <v>1375</v>
      </c>
      <c r="AF783" s="2" t="s">
        <v>1375</v>
      </c>
      <c r="AL783" s="2">
        <f t="shared" si="523"/>
        <v>1</v>
      </c>
      <c r="AM783" s="54" t="s">
        <v>1714</v>
      </c>
      <c r="AN783" s="55" t="s">
        <v>1712</v>
      </c>
      <c r="AO783" s="56" t="s">
        <v>1715</v>
      </c>
      <c r="AP783" s="2" t="str">
        <f t="shared" si="524"/>
        <v>JD8T -14K733 -DA </v>
      </c>
      <c r="AQ783" s="2" t="s">
        <v>1723</v>
      </c>
      <c r="AR783" s="2" t="s">
        <v>1724</v>
      </c>
      <c r="AU783" s="2" t="s">
        <v>2106</v>
      </c>
      <c r="AV783" s="2" t="s">
        <v>2107</v>
      </c>
      <c r="AY783" s="2" t="s">
        <v>2108</v>
      </c>
      <c r="AZ783" s="2" t="s">
        <v>1649</v>
      </c>
      <c r="BA783" s="2" t="s">
        <v>2073</v>
      </c>
      <c r="BB783" s="29">
        <v>-733.8</v>
      </c>
      <c r="BC783" s="29">
        <v>-0.82</v>
      </c>
      <c r="BD783" s="29">
        <v>-0.7</v>
      </c>
      <c r="BE783" s="29">
        <v>-0.7</v>
      </c>
      <c r="BF783" s="29">
        <v>0</v>
      </c>
      <c r="BG783" s="29">
        <v>-735.32</v>
      </c>
      <c r="BH783" s="29">
        <f t="shared" si="521"/>
        <v>0</v>
      </c>
      <c r="BI783" s="29">
        <f t="shared" si="522"/>
        <v>0</v>
      </c>
      <c r="BJ783" s="29">
        <f t="shared" si="525"/>
        <v>-735.32</v>
      </c>
      <c r="BK783" s="29">
        <f>BJ783/INDEX('EX-Rate'!A:I,MATCH('TT BoM '!BL783,'EX-Rate'!B:B,0),COLUMN('EX-Rate'!E:E))</f>
        <v>-106.1807568457838</v>
      </c>
      <c r="BL783" s="2" t="s">
        <v>2109</v>
      </c>
      <c r="BM783" s="2" t="str">
        <f t="shared" si="526"/>
        <v>LP</v>
      </c>
      <c r="BQ783" s="29">
        <v>0</v>
      </c>
      <c r="BR783" s="29">
        <v>0</v>
      </c>
      <c r="BS783" s="29"/>
      <c r="BT783" s="29">
        <v>0</v>
      </c>
      <c r="BU783" s="29">
        <v>0</v>
      </c>
      <c r="BV783" s="29">
        <v>0</v>
      </c>
      <c r="BW783" s="2">
        <v>0</v>
      </c>
      <c r="CC783" s="29">
        <f t="shared" si="527"/>
        <v>0</v>
      </c>
      <c r="CD783" s="29">
        <f t="shared" si="528"/>
        <v>0</v>
      </c>
      <c r="CE783" s="29">
        <f t="shared" si="529"/>
        <v>0</v>
      </c>
      <c r="CF783" s="29">
        <f t="shared" si="530"/>
        <v>-106.1807568457838</v>
      </c>
      <c r="CG783" s="29">
        <f t="shared" si="531"/>
        <v>0</v>
      </c>
      <c r="CH783" s="29">
        <f t="shared" si="532"/>
        <v>0</v>
      </c>
      <c r="CI783" s="29">
        <f t="shared" si="533"/>
        <v>0</v>
      </c>
      <c r="CJ783" s="29">
        <f t="shared" si="534"/>
        <v>0</v>
      </c>
      <c r="CK783" s="29">
        <f t="shared" si="535"/>
        <v>0</v>
      </c>
      <c r="CL783" s="29">
        <f t="shared" si="536"/>
        <v>0</v>
      </c>
      <c r="CM783" s="29">
        <f t="shared" si="537"/>
        <v>0</v>
      </c>
      <c r="CN783" s="29">
        <f t="shared" si="538"/>
        <v>0</v>
      </c>
      <c r="CO783" s="29">
        <f t="shared" si="539"/>
        <v>0</v>
      </c>
      <c r="CQ783" s="29">
        <f t="shared" si="540"/>
        <v>0</v>
      </c>
      <c r="CR783" s="29">
        <f t="shared" si="541"/>
        <v>0</v>
      </c>
      <c r="CS783" s="29">
        <f t="shared" si="542"/>
        <v>0</v>
      </c>
      <c r="CT783" s="29">
        <f t="shared" si="543"/>
        <v>-735.32</v>
      </c>
      <c r="CU783" s="29">
        <f t="shared" si="544"/>
        <v>0</v>
      </c>
      <c r="CV783" s="29">
        <f t="shared" si="545"/>
        <v>0</v>
      </c>
      <c r="CW783" s="29">
        <f t="shared" si="546"/>
        <v>0</v>
      </c>
      <c r="CX783" s="29">
        <f t="shared" si="547"/>
        <v>0</v>
      </c>
      <c r="CY783" s="29">
        <f t="shared" si="548"/>
        <v>0</v>
      </c>
      <c r="CZ783" s="29">
        <f t="shared" si="549"/>
        <v>0</v>
      </c>
      <c r="DA783" s="29">
        <f t="shared" si="550"/>
        <v>0</v>
      </c>
      <c r="DB783" s="29">
        <f t="shared" si="551"/>
        <v>0</v>
      </c>
      <c r="DC783" s="29">
        <f t="shared" si="552"/>
        <v>0</v>
      </c>
    </row>
    <row r="784" spans="11:107" s="2" customFormat="1">
      <c r="K784" s="17" t="s">
        <v>179</v>
      </c>
      <c r="L784" s="17" t="s">
        <v>800</v>
      </c>
      <c r="M784" s="17" t="s">
        <v>160</v>
      </c>
      <c r="N784" s="2" t="str">
        <f t="shared" si="513"/>
        <v>JD8T14K733EC</v>
      </c>
      <c r="O784" s="2" t="str">
        <f t="shared" si="508"/>
        <v>EC</v>
      </c>
      <c r="P784" s="2" t="str">
        <f t="shared" si="514"/>
        <v>JD8T-14K733-EC</v>
      </c>
      <c r="Q784" s="2" t="s">
        <v>3305</v>
      </c>
      <c r="R784" s="2" t="s">
        <v>3306</v>
      </c>
      <c r="S784" s="2" t="s">
        <v>3241</v>
      </c>
      <c r="T784" s="2" t="s">
        <v>1375</v>
      </c>
      <c r="U784" s="2" t="s">
        <v>1375</v>
      </c>
      <c r="V784" s="2" t="s">
        <v>1375</v>
      </c>
      <c r="W784" s="2" t="s">
        <v>1375</v>
      </c>
      <c r="X784" s="2">
        <v>1</v>
      </c>
      <c r="Y784" s="2" t="s">
        <v>1375</v>
      </c>
      <c r="Z784" s="2" t="s">
        <v>1375</v>
      </c>
      <c r="AA784" s="2" t="s">
        <v>1375</v>
      </c>
      <c r="AB784" s="2" t="s">
        <v>1375</v>
      </c>
      <c r="AC784" s="2" t="s">
        <v>1375</v>
      </c>
      <c r="AD784" s="2" t="s">
        <v>1375</v>
      </c>
      <c r="AE784" s="2" t="s">
        <v>1375</v>
      </c>
      <c r="AF784" s="2" t="s">
        <v>1375</v>
      </c>
      <c r="AL784" s="2">
        <f t="shared" si="523"/>
        <v>1</v>
      </c>
      <c r="AM784" s="54" t="s">
        <v>1714</v>
      </c>
      <c r="AN784" s="55" t="s">
        <v>1712</v>
      </c>
      <c r="AO784" s="56" t="s">
        <v>1716</v>
      </c>
      <c r="AP784" s="2" t="str">
        <f t="shared" si="524"/>
        <v>JD8T -14K733 -EA </v>
      </c>
      <c r="AQ784" s="2" t="s">
        <v>1723</v>
      </c>
      <c r="AR784" s="2" t="s">
        <v>1724</v>
      </c>
      <c r="AU784" s="2" t="s">
        <v>2106</v>
      </c>
      <c r="AV784" s="2" t="s">
        <v>2107</v>
      </c>
      <c r="AY784" s="2" t="s">
        <v>2108</v>
      </c>
      <c r="AZ784" s="2" t="s">
        <v>1649</v>
      </c>
      <c r="BA784" s="2" t="s">
        <v>2073</v>
      </c>
      <c r="BB784" s="29">
        <v>-861.64</v>
      </c>
      <c r="BC784" s="29">
        <v>-0.82</v>
      </c>
      <c r="BD784" s="29">
        <v>-0.7</v>
      </c>
      <c r="BE784" s="29">
        <v>-0.7</v>
      </c>
      <c r="BF784" s="29">
        <v>0</v>
      </c>
      <c r="BG784" s="29">
        <v>-863.16000000000008</v>
      </c>
      <c r="BH784" s="29">
        <f t="shared" si="521"/>
        <v>0</v>
      </c>
      <c r="BI784" s="29">
        <f t="shared" si="522"/>
        <v>0</v>
      </c>
      <c r="BJ784" s="29">
        <f t="shared" si="525"/>
        <v>-863.16000000000008</v>
      </c>
      <c r="BK784" s="29">
        <f>BJ784/INDEX('EX-Rate'!A:I,MATCH('TT BoM '!BL784,'EX-Rate'!B:B,0),COLUMN('EX-Rate'!E:E))</f>
        <v>-124.64094826607021</v>
      </c>
      <c r="BL784" s="2" t="s">
        <v>2109</v>
      </c>
      <c r="BM784" s="2" t="str">
        <f t="shared" si="526"/>
        <v>LP</v>
      </c>
      <c r="BQ784" s="29">
        <v>0</v>
      </c>
      <c r="BR784" s="29">
        <v>0</v>
      </c>
      <c r="BS784" s="29"/>
      <c r="BT784" s="29">
        <v>0</v>
      </c>
      <c r="BU784" s="29">
        <v>0</v>
      </c>
      <c r="BV784" s="29">
        <v>0</v>
      </c>
      <c r="BW784" s="2">
        <v>0</v>
      </c>
      <c r="CC784" s="29">
        <f t="shared" si="527"/>
        <v>0</v>
      </c>
      <c r="CD784" s="29">
        <f t="shared" si="528"/>
        <v>0</v>
      </c>
      <c r="CE784" s="29">
        <f t="shared" si="529"/>
        <v>0</v>
      </c>
      <c r="CF784" s="29">
        <f t="shared" si="530"/>
        <v>0</v>
      </c>
      <c r="CG784" s="29">
        <f t="shared" si="531"/>
        <v>-124.64094826607021</v>
      </c>
      <c r="CH784" s="29">
        <f t="shared" si="532"/>
        <v>0</v>
      </c>
      <c r="CI784" s="29">
        <f t="shared" si="533"/>
        <v>0</v>
      </c>
      <c r="CJ784" s="29">
        <f t="shared" si="534"/>
        <v>0</v>
      </c>
      <c r="CK784" s="29">
        <f t="shared" si="535"/>
        <v>0</v>
      </c>
      <c r="CL784" s="29">
        <f t="shared" si="536"/>
        <v>0</v>
      </c>
      <c r="CM784" s="29">
        <f t="shared" si="537"/>
        <v>0</v>
      </c>
      <c r="CN784" s="29">
        <f t="shared" si="538"/>
        <v>0</v>
      </c>
      <c r="CO784" s="29">
        <f t="shared" si="539"/>
        <v>0</v>
      </c>
      <c r="CQ784" s="29">
        <f t="shared" si="540"/>
        <v>0</v>
      </c>
      <c r="CR784" s="29">
        <f t="shared" si="541"/>
        <v>0</v>
      </c>
      <c r="CS784" s="29">
        <f t="shared" si="542"/>
        <v>0</v>
      </c>
      <c r="CT784" s="29">
        <f t="shared" si="543"/>
        <v>0</v>
      </c>
      <c r="CU784" s="29">
        <f t="shared" si="544"/>
        <v>-863.16000000000008</v>
      </c>
      <c r="CV784" s="29">
        <f t="shared" si="545"/>
        <v>0</v>
      </c>
      <c r="CW784" s="29">
        <f t="shared" si="546"/>
        <v>0</v>
      </c>
      <c r="CX784" s="29">
        <f t="shared" si="547"/>
        <v>0</v>
      </c>
      <c r="CY784" s="29">
        <f t="shared" si="548"/>
        <v>0</v>
      </c>
      <c r="CZ784" s="29">
        <f t="shared" si="549"/>
        <v>0</v>
      </c>
      <c r="DA784" s="29">
        <f t="shared" si="550"/>
        <v>0</v>
      </c>
      <c r="DB784" s="29">
        <f t="shared" si="551"/>
        <v>0</v>
      </c>
      <c r="DC784" s="29">
        <f t="shared" si="552"/>
        <v>0</v>
      </c>
    </row>
    <row r="785" spans="11:107" s="2" customFormat="1">
      <c r="K785" s="17" t="s">
        <v>179</v>
      </c>
      <c r="L785" s="17" t="s">
        <v>800</v>
      </c>
      <c r="M785" s="17" t="s">
        <v>52</v>
      </c>
      <c r="N785" s="2" t="str">
        <f t="shared" si="513"/>
        <v>JD8T14K733FC</v>
      </c>
      <c r="O785" s="2" t="str">
        <f t="shared" si="508"/>
        <v>FC</v>
      </c>
      <c r="P785" s="2" t="str">
        <f t="shared" si="514"/>
        <v>JD8T-14K733-FC</v>
      </c>
      <c r="Q785" s="2" t="s">
        <v>3305</v>
      </c>
      <c r="R785" s="2" t="s">
        <v>3306</v>
      </c>
      <c r="S785" s="2" t="s">
        <v>3241</v>
      </c>
      <c r="T785" s="2" t="s">
        <v>1375</v>
      </c>
      <c r="U785" s="2" t="s">
        <v>1375</v>
      </c>
      <c r="V785" s="2" t="s">
        <v>1375</v>
      </c>
      <c r="W785" s="2" t="s">
        <v>1375</v>
      </c>
      <c r="X785" s="2" t="s">
        <v>1375</v>
      </c>
      <c r="Y785" s="2">
        <v>1</v>
      </c>
      <c r="Z785" s="2" t="s">
        <v>1375</v>
      </c>
      <c r="AA785" s="2" t="s">
        <v>1375</v>
      </c>
      <c r="AB785" s="2" t="s">
        <v>1375</v>
      </c>
      <c r="AC785" s="2" t="s">
        <v>1375</v>
      </c>
      <c r="AD785" s="2" t="s">
        <v>1375</v>
      </c>
      <c r="AE785" s="2" t="s">
        <v>1375</v>
      </c>
      <c r="AF785" s="2" t="s">
        <v>1375</v>
      </c>
      <c r="AL785" s="2">
        <f t="shared" si="523"/>
        <v>1</v>
      </c>
      <c r="AM785" s="54" t="s">
        <v>1714</v>
      </c>
      <c r="AN785" s="55" t="s">
        <v>1712</v>
      </c>
      <c r="AO785" s="56" t="s">
        <v>1717</v>
      </c>
      <c r="AP785" s="2" t="str">
        <f t="shared" si="524"/>
        <v>JD8T -14K733 -FA </v>
      </c>
      <c r="AQ785" s="2" t="s">
        <v>1723</v>
      </c>
      <c r="AR785" s="2" t="s">
        <v>1724</v>
      </c>
      <c r="AU785" s="2" t="s">
        <v>2106</v>
      </c>
      <c r="AV785" s="2" t="s">
        <v>2107</v>
      </c>
      <c r="AY785" s="2" t="s">
        <v>2108</v>
      </c>
      <c r="AZ785" s="2" t="s">
        <v>1649</v>
      </c>
      <c r="BA785" s="2" t="s">
        <v>2073</v>
      </c>
      <c r="BB785" s="29">
        <v>-856.82</v>
      </c>
      <c r="BC785" s="29">
        <v>-0.28000000000000003</v>
      </c>
      <c r="BD785" s="29">
        <v>-0.14000000000000001</v>
      </c>
      <c r="BE785" s="29">
        <v>-0.14000000000000001</v>
      </c>
      <c r="BF785" s="29">
        <v>0</v>
      </c>
      <c r="BG785" s="29">
        <v>-857.24</v>
      </c>
      <c r="BH785" s="29">
        <f t="shared" si="521"/>
        <v>0</v>
      </c>
      <c r="BI785" s="29">
        <f t="shared" si="522"/>
        <v>0</v>
      </c>
      <c r="BJ785" s="29">
        <f t="shared" si="525"/>
        <v>-857.24</v>
      </c>
      <c r="BK785" s="29">
        <f>BJ785/INDEX('EX-Rate'!A:I,MATCH('TT BoM '!BL785,'EX-Rate'!B:B,0),COLUMN('EX-Rate'!E:E))</f>
        <v>-123.78609584735857</v>
      </c>
      <c r="BL785" s="2" t="s">
        <v>2109</v>
      </c>
      <c r="BM785" s="2" t="str">
        <f t="shared" si="526"/>
        <v>LP</v>
      </c>
      <c r="BQ785" s="29">
        <v>0</v>
      </c>
      <c r="BR785" s="29">
        <v>0</v>
      </c>
      <c r="BS785" s="29"/>
      <c r="BT785" s="29">
        <v>0</v>
      </c>
      <c r="BU785" s="29">
        <v>0</v>
      </c>
      <c r="BV785" s="29">
        <v>0</v>
      </c>
      <c r="BW785" s="2">
        <v>0</v>
      </c>
      <c r="CC785" s="29">
        <f t="shared" si="527"/>
        <v>0</v>
      </c>
      <c r="CD785" s="29">
        <f t="shared" si="528"/>
        <v>0</v>
      </c>
      <c r="CE785" s="29">
        <f t="shared" si="529"/>
        <v>0</v>
      </c>
      <c r="CF785" s="29">
        <f t="shared" si="530"/>
        <v>0</v>
      </c>
      <c r="CG785" s="29">
        <f t="shared" si="531"/>
        <v>0</v>
      </c>
      <c r="CH785" s="29">
        <f t="shared" si="532"/>
        <v>-123.78609584735857</v>
      </c>
      <c r="CI785" s="29">
        <f t="shared" si="533"/>
        <v>0</v>
      </c>
      <c r="CJ785" s="29">
        <f t="shared" si="534"/>
        <v>0</v>
      </c>
      <c r="CK785" s="29">
        <f t="shared" si="535"/>
        <v>0</v>
      </c>
      <c r="CL785" s="29">
        <f t="shared" si="536"/>
        <v>0</v>
      </c>
      <c r="CM785" s="29">
        <f t="shared" si="537"/>
        <v>0</v>
      </c>
      <c r="CN785" s="29">
        <f t="shared" si="538"/>
        <v>0</v>
      </c>
      <c r="CO785" s="29">
        <f t="shared" si="539"/>
        <v>0</v>
      </c>
      <c r="CQ785" s="29">
        <f t="shared" si="540"/>
        <v>0</v>
      </c>
      <c r="CR785" s="29">
        <f t="shared" si="541"/>
        <v>0</v>
      </c>
      <c r="CS785" s="29">
        <f t="shared" si="542"/>
        <v>0</v>
      </c>
      <c r="CT785" s="29">
        <f t="shared" si="543"/>
        <v>0</v>
      </c>
      <c r="CU785" s="29">
        <f t="shared" si="544"/>
        <v>0</v>
      </c>
      <c r="CV785" s="29">
        <f t="shared" si="545"/>
        <v>-857.24</v>
      </c>
      <c r="CW785" s="29">
        <f t="shared" si="546"/>
        <v>0</v>
      </c>
      <c r="CX785" s="29">
        <f t="shared" si="547"/>
        <v>0</v>
      </c>
      <c r="CY785" s="29">
        <f t="shared" si="548"/>
        <v>0</v>
      </c>
      <c r="CZ785" s="29">
        <f t="shared" si="549"/>
        <v>0</v>
      </c>
      <c r="DA785" s="29">
        <f t="shared" si="550"/>
        <v>0</v>
      </c>
      <c r="DB785" s="29">
        <f t="shared" si="551"/>
        <v>0</v>
      </c>
      <c r="DC785" s="29">
        <f t="shared" si="552"/>
        <v>0</v>
      </c>
    </row>
    <row r="786" spans="11:107" s="2" customFormat="1">
      <c r="K786" s="17" t="s">
        <v>179</v>
      </c>
      <c r="L786" s="17" t="s">
        <v>800</v>
      </c>
      <c r="M786" s="17" t="s">
        <v>71</v>
      </c>
      <c r="N786" s="2" t="str">
        <f t="shared" si="513"/>
        <v>JD8T14K733GC</v>
      </c>
      <c r="O786" s="2" t="str">
        <f t="shared" si="508"/>
        <v>GC</v>
      </c>
      <c r="P786" s="2" t="str">
        <f t="shared" si="514"/>
        <v>JD8T-14K733-GC</v>
      </c>
      <c r="Q786" s="2" t="s">
        <v>3305</v>
      </c>
      <c r="R786" s="2" t="s">
        <v>3306</v>
      </c>
      <c r="S786" s="2" t="s">
        <v>3241</v>
      </c>
      <c r="T786" s="2" t="s">
        <v>1375</v>
      </c>
      <c r="U786" s="2" t="s">
        <v>1375</v>
      </c>
      <c r="V786" s="2" t="s">
        <v>1375</v>
      </c>
      <c r="W786" s="2" t="s">
        <v>1375</v>
      </c>
      <c r="X786" s="2" t="s">
        <v>1375</v>
      </c>
      <c r="Y786" s="2" t="s">
        <v>1375</v>
      </c>
      <c r="Z786" s="2">
        <v>1</v>
      </c>
      <c r="AA786" s="2" t="s">
        <v>1375</v>
      </c>
      <c r="AB786" s="2" t="s">
        <v>1375</v>
      </c>
      <c r="AC786" s="2" t="s">
        <v>1375</v>
      </c>
      <c r="AD786" s="2" t="s">
        <v>1375</v>
      </c>
      <c r="AE786" s="2" t="s">
        <v>1375</v>
      </c>
      <c r="AF786" s="2" t="s">
        <v>1375</v>
      </c>
      <c r="AL786" s="2">
        <f t="shared" si="523"/>
        <v>1</v>
      </c>
      <c r="AM786" s="54" t="s">
        <v>1714</v>
      </c>
      <c r="AN786" s="55" t="s">
        <v>1712</v>
      </c>
      <c r="AO786" s="56" t="s">
        <v>1718</v>
      </c>
      <c r="AP786" s="2" t="str">
        <f t="shared" si="524"/>
        <v>JD8T -14K733 -GA </v>
      </c>
      <c r="AQ786" s="2" t="s">
        <v>1723</v>
      </c>
      <c r="AR786" s="2" t="s">
        <v>1724</v>
      </c>
      <c r="AU786" s="2" t="s">
        <v>2106</v>
      </c>
      <c r="AV786" s="2" t="s">
        <v>2107</v>
      </c>
      <c r="AY786" s="2" t="s">
        <v>2108</v>
      </c>
      <c r="AZ786" s="2" t="s">
        <v>1649</v>
      </c>
      <c r="BA786" s="2" t="s">
        <v>2073</v>
      </c>
      <c r="BB786" s="29">
        <v>-792.48</v>
      </c>
      <c r="BC786" s="29">
        <v>-0.28000000000000003</v>
      </c>
      <c r="BD786" s="29">
        <v>-0.28999999999999998</v>
      </c>
      <c r="BE786" s="29">
        <v>-0.28999999999999998</v>
      </c>
      <c r="BF786" s="29">
        <v>0</v>
      </c>
      <c r="BG786" s="29">
        <v>-793.05</v>
      </c>
      <c r="BH786" s="29">
        <f t="shared" si="521"/>
        <v>0</v>
      </c>
      <c r="BI786" s="29">
        <f t="shared" si="522"/>
        <v>0</v>
      </c>
      <c r="BJ786" s="29">
        <f t="shared" si="525"/>
        <v>-793.05</v>
      </c>
      <c r="BK786" s="29">
        <f>BJ786/INDEX('EX-Rate'!A:I,MATCH('TT BoM '!BL786,'EX-Rate'!B:B,0),COLUMN('EX-Rate'!E:E))</f>
        <v>-114.51701193568628</v>
      </c>
      <c r="BL786" s="2" t="s">
        <v>2109</v>
      </c>
      <c r="BM786" s="2" t="str">
        <f t="shared" si="526"/>
        <v>LP</v>
      </c>
      <c r="BQ786" s="29">
        <v>0</v>
      </c>
      <c r="BR786" s="29">
        <v>0</v>
      </c>
      <c r="BS786" s="29"/>
      <c r="BT786" s="29">
        <v>0</v>
      </c>
      <c r="BU786" s="29">
        <v>0</v>
      </c>
      <c r="BV786" s="29">
        <v>0</v>
      </c>
      <c r="BW786" s="2">
        <v>0</v>
      </c>
      <c r="CC786" s="29">
        <f t="shared" si="527"/>
        <v>0</v>
      </c>
      <c r="CD786" s="29">
        <f t="shared" si="528"/>
        <v>0</v>
      </c>
      <c r="CE786" s="29">
        <f t="shared" si="529"/>
        <v>0</v>
      </c>
      <c r="CF786" s="29">
        <f t="shared" si="530"/>
        <v>0</v>
      </c>
      <c r="CG786" s="29">
        <f t="shared" si="531"/>
        <v>0</v>
      </c>
      <c r="CH786" s="29">
        <f t="shared" si="532"/>
        <v>0</v>
      </c>
      <c r="CI786" s="29">
        <f t="shared" si="533"/>
        <v>-114.51701193568628</v>
      </c>
      <c r="CJ786" s="29">
        <f t="shared" si="534"/>
        <v>0</v>
      </c>
      <c r="CK786" s="29">
        <f t="shared" si="535"/>
        <v>0</v>
      </c>
      <c r="CL786" s="29">
        <f t="shared" si="536"/>
        <v>0</v>
      </c>
      <c r="CM786" s="29">
        <f t="shared" si="537"/>
        <v>0</v>
      </c>
      <c r="CN786" s="29">
        <f t="shared" si="538"/>
        <v>0</v>
      </c>
      <c r="CO786" s="29">
        <f t="shared" si="539"/>
        <v>0</v>
      </c>
      <c r="CQ786" s="29">
        <f t="shared" si="540"/>
        <v>0</v>
      </c>
      <c r="CR786" s="29">
        <f t="shared" si="541"/>
        <v>0</v>
      </c>
      <c r="CS786" s="29">
        <f t="shared" si="542"/>
        <v>0</v>
      </c>
      <c r="CT786" s="29">
        <f t="shared" si="543"/>
        <v>0</v>
      </c>
      <c r="CU786" s="29">
        <f t="shared" si="544"/>
        <v>0</v>
      </c>
      <c r="CV786" s="29">
        <f t="shared" si="545"/>
        <v>0</v>
      </c>
      <c r="CW786" s="29">
        <f t="shared" si="546"/>
        <v>-793.05</v>
      </c>
      <c r="CX786" s="29">
        <f t="shared" si="547"/>
        <v>0</v>
      </c>
      <c r="CY786" s="29">
        <f t="shared" si="548"/>
        <v>0</v>
      </c>
      <c r="CZ786" s="29">
        <f t="shared" si="549"/>
        <v>0</v>
      </c>
      <c r="DA786" s="29">
        <f t="shared" si="550"/>
        <v>0</v>
      </c>
      <c r="DB786" s="29">
        <f t="shared" si="551"/>
        <v>0</v>
      </c>
      <c r="DC786" s="29">
        <f t="shared" si="552"/>
        <v>0</v>
      </c>
    </row>
    <row r="787" spans="11:107" s="2" customFormat="1">
      <c r="K787" s="17" t="s">
        <v>179</v>
      </c>
      <c r="L787" s="17" t="s">
        <v>800</v>
      </c>
      <c r="M787" s="17" t="s">
        <v>181</v>
      </c>
      <c r="N787" s="2" t="str">
        <f t="shared" si="513"/>
        <v>JD8T14K733HC</v>
      </c>
      <c r="O787" s="2" t="str">
        <f t="shared" si="508"/>
        <v>HC</v>
      </c>
      <c r="P787" s="2" t="str">
        <f t="shared" si="514"/>
        <v>JD8T-14K733-HC</v>
      </c>
      <c r="Q787" s="2" t="s">
        <v>3305</v>
      </c>
      <c r="R787" s="2" t="s">
        <v>3306</v>
      </c>
      <c r="S787" s="2" t="s">
        <v>3241</v>
      </c>
      <c r="T787" s="2" t="s">
        <v>1375</v>
      </c>
      <c r="U787" s="2" t="s">
        <v>1375</v>
      </c>
      <c r="V787" s="2" t="s">
        <v>1375</v>
      </c>
      <c r="W787" s="2" t="s">
        <v>1375</v>
      </c>
      <c r="X787" s="2" t="s">
        <v>1375</v>
      </c>
      <c r="Y787" s="2" t="s">
        <v>1375</v>
      </c>
      <c r="Z787" s="2" t="s">
        <v>1375</v>
      </c>
      <c r="AA787" s="2">
        <v>1</v>
      </c>
      <c r="AB787" s="2" t="s">
        <v>1375</v>
      </c>
      <c r="AC787" s="2" t="s">
        <v>1375</v>
      </c>
      <c r="AD787" s="2" t="s">
        <v>1375</v>
      </c>
      <c r="AE787" s="2" t="s">
        <v>1375</v>
      </c>
      <c r="AF787" s="2" t="s">
        <v>1375</v>
      </c>
      <c r="AL787" s="2">
        <f t="shared" si="523"/>
        <v>1</v>
      </c>
      <c r="AM787" s="54" t="s">
        <v>1704</v>
      </c>
      <c r="AN787" s="55" t="s">
        <v>1712</v>
      </c>
      <c r="AO787" s="56" t="s">
        <v>1705</v>
      </c>
      <c r="AP787" s="2" t="str">
        <f t="shared" si="524"/>
        <v>JD8T -14K733 -HA </v>
      </c>
      <c r="AQ787" s="2" t="s">
        <v>1723</v>
      </c>
      <c r="AR787" s="2" t="s">
        <v>1724</v>
      </c>
      <c r="AU787" s="2" t="s">
        <v>2106</v>
      </c>
      <c r="AV787" s="2" t="s">
        <v>2107</v>
      </c>
      <c r="AY787" s="2" t="s">
        <v>2108</v>
      </c>
      <c r="AZ787" s="2" t="s">
        <v>1649</v>
      </c>
      <c r="BA787" s="2" t="s">
        <v>2073</v>
      </c>
      <c r="BB787" s="29">
        <v>-888.51</v>
      </c>
      <c r="BC787" s="29">
        <v>-0.28000000000000003</v>
      </c>
      <c r="BD787" s="29">
        <v>-0.14000000000000001</v>
      </c>
      <c r="BE787" s="29">
        <v>-0.14000000000000001</v>
      </c>
      <c r="BF787" s="29">
        <v>0</v>
      </c>
      <c r="BG787" s="29">
        <v>-888.93</v>
      </c>
      <c r="BH787" s="29">
        <f t="shared" si="521"/>
        <v>0</v>
      </c>
      <c r="BI787" s="29">
        <f t="shared" si="522"/>
        <v>0</v>
      </c>
      <c r="BJ787" s="29">
        <f t="shared" si="525"/>
        <v>-888.93</v>
      </c>
      <c r="BK787" s="29">
        <f>BJ787/INDEX('EX-Rate'!A:I,MATCH('TT BoM '!BL787,'EX-Rate'!B:B,0),COLUMN('EX-Rate'!E:E))</f>
        <v>-128.36215550090108</v>
      </c>
      <c r="BL787" s="2" t="s">
        <v>2109</v>
      </c>
      <c r="BM787" s="2" t="str">
        <f t="shared" si="526"/>
        <v>LP</v>
      </c>
      <c r="BQ787" s="29">
        <v>0</v>
      </c>
      <c r="BR787" s="29">
        <v>0</v>
      </c>
      <c r="BS787" s="29"/>
      <c r="BT787" s="29">
        <v>0</v>
      </c>
      <c r="BU787" s="29">
        <v>0</v>
      </c>
      <c r="BV787" s="29">
        <v>0</v>
      </c>
      <c r="BW787" s="2">
        <v>0</v>
      </c>
      <c r="CC787" s="29">
        <f t="shared" si="527"/>
        <v>0</v>
      </c>
      <c r="CD787" s="29">
        <f t="shared" si="528"/>
        <v>0</v>
      </c>
      <c r="CE787" s="29">
        <f t="shared" si="529"/>
        <v>0</v>
      </c>
      <c r="CF787" s="29">
        <f t="shared" si="530"/>
        <v>0</v>
      </c>
      <c r="CG787" s="29">
        <f t="shared" si="531"/>
        <v>0</v>
      </c>
      <c r="CH787" s="29">
        <f t="shared" si="532"/>
        <v>0</v>
      </c>
      <c r="CI787" s="29">
        <f t="shared" si="533"/>
        <v>0</v>
      </c>
      <c r="CJ787" s="29">
        <f t="shared" si="534"/>
        <v>-128.36215550090108</v>
      </c>
      <c r="CK787" s="29">
        <f t="shared" si="535"/>
        <v>0</v>
      </c>
      <c r="CL787" s="29">
        <f t="shared" si="536"/>
        <v>0</v>
      </c>
      <c r="CM787" s="29">
        <f t="shared" si="537"/>
        <v>0</v>
      </c>
      <c r="CN787" s="29">
        <f t="shared" si="538"/>
        <v>0</v>
      </c>
      <c r="CO787" s="29">
        <f t="shared" si="539"/>
        <v>0</v>
      </c>
      <c r="CQ787" s="29">
        <f t="shared" si="540"/>
        <v>0</v>
      </c>
      <c r="CR787" s="29">
        <f t="shared" si="541"/>
        <v>0</v>
      </c>
      <c r="CS787" s="29">
        <f t="shared" si="542"/>
        <v>0</v>
      </c>
      <c r="CT787" s="29">
        <f t="shared" si="543"/>
        <v>0</v>
      </c>
      <c r="CU787" s="29">
        <f t="shared" si="544"/>
        <v>0</v>
      </c>
      <c r="CV787" s="29">
        <f t="shared" si="545"/>
        <v>0</v>
      </c>
      <c r="CW787" s="29">
        <f t="shared" si="546"/>
        <v>0</v>
      </c>
      <c r="CX787" s="29">
        <f t="shared" si="547"/>
        <v>-888.93</v>
      </c>
      <c r="CY787" s="29">
        <f t="shared" si="548"/>
        <v>0</v>
      </c>
      <c r="CZ787" s="29">
        <f t="shared" si="549"/>
        <v>0</v>
      </c>
      <c r="DA787" s="29">
        <f t="shared" si="550"/>
        <v>0</v>
      </c>
      <c r="DB787" s="29">
        <f t="shared" si="551"/>
        <v>0</v>
      </c>
      <c r="DC787" s="29">
        <f t="shared" si="552"/>
        <v>0</v>
      </c>
    </row>
    <row r="788" spans="11:107" s="2" customFormat="1">
      <c r="K788" s="17" t="s">
        <v>179</v>
      </c>
      <c r="L788" s="17" t="s">
        <v>800</v>
      </c>
      <c r="M788" s="17" t="s">
        <v>72</v>
      </c>
      <c r="N788" s="2" t="str">
        <f t="shared" si="513"/>
        <v>JD8T14K733JB</v>
      </c>
      <c r="O788" s="2" t="str">
        <f t="shared" si="508"/>
        <v>JB</v>
      </c>
      <c r="P788" s="2" t="str">
        <f t="shared" si="514"/>
        <v>JD8T-14K733-JB</v>
      </c>
      <c r="Q788" s="2" t="s">
        <v>3305</v>
      </c>
      <c r="R788" s="2" t="s">
        <v>3306</v>
      </c>
      <c r="S788" s="2" t="s">
        <v>3241</v>
      </c>
      <c r="T788" s="2" t="s">
        <v>1375</v>
      </c>
      <c r="U788" s="2" t="s">
        <v>1375</v>
      </c>
      <c r="V788" s="2" t="s">
        <v>1375</v>
      </c>
      <c r="W788" s="2" t="s">
        <v>1375</v>
      </c>
      <c r="X788" s="2" t="s">
        <v>1375</v>
      </c>
      <c r="Y788" s="2" t="s">
        <v>1375</v>
      </c>
      <c r="Z788" s="2" t="s">
        <v>1375</v>
      </c>
      <c r="AA788" s="2" t="s">
        <v>1375</v>
      </c>
      <c r="AB788" s="2">
        <v>1</v>
      </c>
      <c r="AC788" s="2" t="s">
        <v>1375</v>
      </c>
      <c r="AD788" s="2" t="s">
        <v>1375</v>
      </c>
      <c r="AE788" s="2" t="s">
        <v>1375</v>
      </c>
      <c r="AF788" s="2" t="s">
        <v>1375</v>
      </c>
      <c r="AL788" s="2">
        <f t="shared" si="523"/>
        <v>1</v>
      </c>
      <c r="AM788" s="54" t="s">
        <v>1704</v>
      </c>
      <c r="AN788" s="55" t="s">
        <v>1712</v>
      </c>
      <c r="AO788" s="56" t="s">
        <v>1719</v>
      </c>
      <c r="AP788" s="2" t="str">
        <f t="shared" si="524"/>
        <v>JD8T -14K733 -JA </v>
      </c>
      <c r="AQ788" s="2" t="s">
        <v>1723</v>
      </c>
      <c r="AR788" s="2" t="s">
        <v>1724</v>
      </c>
      <c r="AU788" s="2" t="s">
        <v>2106</v>
      </c>
      <c r="AV788" s="2" t="s">
        <v>2107</v>
      </c>
      <c r="AY788" s="2" t="s">
        <v>2108</v>
      </c>
      <c r="AZ788" s="2" t="s">
        <v>1649</v>
      </c>
      <c r="BA788" s="2" t="s">
        <v>2073</v>
      </c>
      <c r="BB788" s="29">
        <v>-726.48</v>
      </c>
      <c r="BC788" s="29">
        <v>-0.82</v>
      </c>
      <c r="BD788" s="29">
        <v>-0.7</v>
      </c>
      <c r="BE788" s="29">
        <v>-0.7</v>
      </c>
      <c r="BF788" s="29">
        <v>0</v>
      </c>
      <c r="BG788" s="29">
        <v>-728.00000000000011</v>
      </c>
      <c r="BH788" s="29">
        <f t="shared" si="521"/>
        <v>0</v>
      </c>
      <c r="BI788" s="29">
        <f t="shared" si="522"/>
        <v>0</v>
      </c>
      <c r="BJ788" s="29">
        <f t="shared" si="525"/>
        <v>-728.00000000000011</v>
      </c>
      <c r="BK788" s="29">
        <f>BJ788/INDEX('EX-Rate'!A:I,MATCH('TT BoM '!BL788,'EX-Rate'!B:B,0),COLUMN('EX-Rate'!E:E))</f>
        <v>-105.12374338210658</v>
      </c>
      <c r="BL788" s="2" t="s">
        <v>2109</v>
      </c>
      <c r="BM788" s="2" t="str">
        <f t="shared" si="526"/>
        <v>LP</v>
      </c>
      <c r="BQ788" s="29">
        <v>0</v>
      </c>
      <c r="BR788" s="29">
        <v>0</v>
      </c>
      <c r="BS788" s="29"/>
      <c r="BT788" s="29">
        <v>0</v>
      </c>
      <c r="BU788" s="29">
        <v>0</v>
      </c>
      <c r="BV788" s="29">
        <v>0</v>
      </c>
      <c r="BW788" s="2">
        <v>0</v>
      </c>
      <c r="CC788" s="29">
        <f t="shared" si="527"/>
        <v>0</v>
      </c>
      <c r="CD788" s="29">
        <f t="shared" si="528"/>
        <v>0</v>
      </c>
      <c r="CE788" s="29">
        <f t="shared" si="529"/>
        <v>0</v>
      </c>
      <c r="CF788" s="29">
        <f t="shared" si="530"/>
        <v>0</v>
      </c>
      <c r="CG788" s="29">
        <f t="shared" si="531"/>
        <v>0</v>
      </c>
      <c r="CH788" s="29">
        <f t="shared" si="532"/>
        <v>0</v>
      </c>
      <c r="CI788" s="29">
        <f t="shared" si="533"/>
        <v>0</v>
      </c>
      <c r="CJ788" s="29">
        <f t="shared" si="534"/>
        <v>0</v>
      </c>
      <c r="CK788" s="29">
        <f t="shared" si="535"/>
        <v>-105.12374338210658</v>
      </c>
      <c r="CL788" s="29">
        <f t="shared" si="536"/>
        <v>0</v>
      </c>
      <c r="CM788" s="29">
        <f t="shared" si="537"/>
        <v>0</v>
      </c>
      <c r="CN788" s="29">
        <f t="shared" si="538"/>
        <v>0</v>
      </c>
      <c r="CO788" s="29">
        <f t="shared" si="539"/>
        <v>0</v>
      </c>
      <c r="CQ788" s="29">
        <f t="shared" si="540"/>
        <v>0</v>
      </c>
      <c r="CR788" s="29">
        <f t="shared" si="541"/>
        <v>0</v>
      </c>
      <c r="CS788" s="29">
        <f t="shared" si="542"/>
        <v>0</v>
      </c>
      <c r="CT788" s="29">
        <f t="shared" si="543"/>
        <v>0</v>
      </c>
      <c r="CU788" s="29">
        <f t="shared" si="544"/>
        <v>0</v>
      </c>
      <c r="CV788" s="29">
        <f t="shared" si="545"/>
        <v>0</v>
      </c>
      <c r="CW788" s="29">
        <f t="shared" si="546"/>
        <v>0</v>
      </c>
      <c r="CX788" s="29">
        <f t="shared" si="547"/>
        <v>0</v>
      </c>
      <c r="CY788" s="29">
        <f t="shared" si="548"/>
        <v>-728.00000000000011</v>
      </c>
      <c r="CZ788" s="29">
        <f t="shared" si="549"/>
        <v>0</v>
      </c>
      <c r="DA788" s="29">
        <f t="shared" si="550"/>
        <v>0</v>
      </c>
      <c r="DB788" s="29">
        <f t="shared" si="551"/>
        <v>0</v>
      </c>
      <c r="DC788" s="29">
        <f t="shared" si="552"/>
        <v>0</v>
      </c>
    </row>
    <row r="789" spans="11:107" s="2" customFormat="1">
      <c r="K789" s="17" t="s">
        <v>179</v>
      </c>
      <c r="L789" s="17" t="s">
        <v>800</v>
      </c>
      <c r="M789" s="17" t="s">
        <v>187</v>
      </c>
      <c r="N789" s="2" t="str">
        <f t="shared" si="513"/>
        <v>JD8T14K733KB</v>
      </c>
      <c r="O789" s="2" t="str">
        <f t="shared" si="508"/>
        <v>KB</v>
      </c>
      <c r="P789" s="2" t="str">
        <f t="shared" si="514"/>
        <v>JD8T-14K733-KB</v>
      </c>
      <c r="Q789" s="2" t="s">
        <v>3305</v>
      </c>
      <c r="R789" s="2" t="s">
        <v>3306</v>
      </c>
      <c r="S789" s="2" t="s">
        <v>3241</v>
      </c>
      <c r="T789" s="2" t="s">
        <v>1375</v>
      </c>
      <c r="U789" s="2" t="s">
        <v>1375</v>
      </c>
      <c r="V789" s="2" t="s">
        <v>1375</v>
      </c>
      <c r="W789" s="2" t="s">
        <v>1375</v>
      </c>
      <c r="X789" s="2" t="s">
        <v>1375</v>
      </c>
      <c r="Y789" s="2" t="s">
        <v>1375</v>
      </c>
      <c r="Z789" s="2" t="s">
        <v>1375</v>
      </c>
      <c r="AA789" s="2" t="s">
        <v>1375</v>
      </c>
      <c r="AB789" s="2" t="s">
        <v>1375</v>
      </c>
      <c r="AC789" s="2">
        <v>1</v>
      </c>
      <c r="AD789" s="2" t="s">
        <v>1375</v>
      </c>
      <c r="AE789" s="2" t="s">
        <v>1375</v>
      </c>
      <c r="AF789" s="2" t="s">
        <v>1375</v>
      </c>
      <c r="AL789" s="2">
        <f t="shared" si="523"/>
        <v>1</v>
      </c>
      <c r="AM789" s="54" t="s">
        <v>1704</v>
      </c>
      <c r="AN789" s="55" t="s">
        <v>1712</v>
      </c>
      <c r="AO789" s="56" t="s">
        <v>1706</v>
      </c>
      <c r="AP789" s="2" t="str">
        <f t="shared" si="524"/>
        <v>JD8T -14K733 -KA </v>
      </c>
      <c r="AQ789" s="2" t="s">
        <v>1723</v>
      </c>
      <c r="AR789" s="2" t="s">
        <v>1724</v>
      </c>
      <c r="AU789" s="2" t="s">
        <v>2106</v>
      </c>
      <c r="AV789" s="2" t="s">
        <v>2107</v>
      </c>
      <c r="AY789" s="2" t="s">
        <v>2108</v>
      </c>
      <c r="AZ789" s="2" t="s">
        <v>1649</v>
      </c>
      <c r="BA789" s="2" t="s">
        <v>2073</v>
      </c>
      <c r="BB789" s="29">
        <v>-427.8</v>
      </c>
      <c r="BC789" s="29">
        <v>-0.82</v>
      </c>
      <c r="BD789" s="29">
        <v>-0.7</v>
      </c>
      <c r="BE789" s="29">
        <v>-0.7</v>
      </c>
      <c r="BF789" s="29">
        <v>0</v>
      </c>
      <c r="BG789" s="29">
        <v>-429.32</v>
      </c>
      <c r="BH789" s="29">
        <f t="shared" si="521"/>
        <v>0</v>
      </c>
      <c r="BI789" s="29">
        <f t="shared" si="522"/>
        <v>0</v>
      </c>
      <c r="BJ789" s="29">
        <f t="shared" si="525"/>
        <v>-429.32</v>
      </c>
      <c r="BK789" s="29">
        <f>BJ789/INDEX('EX-Rate'!A:I,MATCH('TT BoM '!BL789,'EX-Rate'!B:B,0),COLUMN('EX-Rate'!E:E))</f>
        <v>-61.99412844616208</v>
      </c>
      <c r="BL789" s="2" t="s">
        <v>2109</v>
      </c>
      <c r="BM789" s="2" t="str">
        <f t="shared" si="526"/>
        <v>LP</v>
      </c>
      <c r="BQ789" s="29">
        <v>0</v>
      </c>
      <c r="BR789" s="29">
        <v>0</v>
      </c>
      <c r="BS789" s="29"/>
      <c r="BT789" s="29">
        <v>0</v>
      </c>
      <c r="BU789" s="29">
        <v>0</v>
      </c>
      <c r="BV789" s="29">
        <v>0</v>
      </c>
      <c r="BW789" s="2">
        <v>0</v>
      </c>
      <c r="CC789" s="29">
        <f t="shared" si="527"/>
        <v>0</v>
      </c>
      <c r="CD789" s="29">
        <f t="shared" si="528"/>
        <v>0</v>
      </c>
      <c r="CE789" s="29">
        <f t="shared" si="529"/>
        <v>0</v>
      </c>
      <c r="CF789" s="29">
        <f t="shared" si="530"/>
        <v>0</v>
      </c>
      <c r="CG789" s="29">
        <f t="shared" si="531"/>
        <v>0</v>
      </c>
      <c r="CH789" s="29">
        <f t="shared" si="532"/>
        <v>0</v>
      </c>
      <c r="CI789" s="29">
        <f t="shared" si="533"/>
        <v>0</v>
      </c>
      <c r="CJ789" s="29">
        <f t="shared" si="534"/>
        <v>0</v>
      </c>
      <c r="CK789" s="29">
        <f t="shared" si="535"/>
        <v>0</v>
      </c>
      <c r="CL789" s="29">
        <f t="shared" si="536"/>
        <v>-61.99412844616208</v>
      </c>
      <c r="CM789" s="29">
        <f t="shared" si="537"/>
        <v>0</v>
      </c>
      <c r="CN789" s="29">
        <f t="shared" si="538"/>
        <v>0</v>
      </c>
      <c r="CO789" s="29">
        <f t="shared" si="539"/>
        <v>0</v>
      </c>
      <c r="CQ789" s="29">
        <f t="shared" si="540"/>
        <v>0</v>
      </c>
      <c r="CR789" s="29">
        <f t="shared" si="541"/>
        <v>0</v>
      </c>
      <c r="CS789" s="29">
        <f t="shared" si="542"/>
        <v>0</v>
      </c>
      <c r="CT789" s="29">
        <f t="shared" si="543"/>
        <v>0</v>
      </c>
      <c r="CU789" s="29">
        <f t="shared" si="544"/>
        <v>0</v>
      </c>
      <c r="CV789" s="29">
        <f t="shared" si="545"/>
        <v>0</v>
      </c>
      <c r="CW789" s="29">
        <f t="shared" si="546"/>
        <v>0</v>
      </c>
      <c r="CX789" s="29">
        <f t="shared" si="547"/>
        <v>0</v>
      </c>
      <c r="CY789" s="29">
        <f t="shared" si="548"/>
        <v>0</v>
      </c>
      <c r="CZ789" s="29">
        <f t="shared" si="549"/>
        <v>-429.32</v>
      </c>
      <c r="DA789" s="29">
        <f t="shared" si="550"/>
        <v>0</v>
      </c>
      <c r="DB789" s="29">
        <f t="shared" si="551"/>
        <v>0</v>
      </c>
      <c r="DC789" s="29">
        <f t="shared" si="552"/>
        <v>0</v>
      </c>
    </row>
    <row r="790" spans="11:107" s="2" customFormat="1">
      <c r="K790" s="17" t="s">
        <v>179</v>
      </c>
      <c r="L790" s="17" t="s">
        <v>800</v>
      </c>
      <c r="M790" s="17" t="s">
        <v>801</v>
      </c>
      <c r="N790" s="2" t="str">
        <f t="shared" si="513"/>
        <v>JD8T14K733LB</v>
      </c>
      <c r="O790" s="2" t="str">
        <f t="shared" si="508"/>
        <v>LB</v>
      </c>
      <c r="P790" s="2" t="str">
        <f t="shared" si="514"/>
        <v>JD8T-14K733-LB</v>
      </c>
      <c r="Q790" s="2" t="s">
        <v>3305</v>
      </c>
      <c r="R790" s="2" t="s">
        <v>3306</v>
      </c>
      <c r="S790" s="2" t="s">
        <v>3241</v>
      </c>
      <c r="T790" s="2" t="s">
        <v>1375</v>
      </c>
      <c r="U790" s="2" t="s">
        <v>1375</v>
      </c>
      <c r="V790" s="2" t="s">
        <v>1375</v>
      </c>
      <c r="W790" s="2" t="s">
        <v>1375</v>
      </c>
      <c r="X790" s="2" t="s">
        <v>1375</v>
      </c>
      <c r="Y790" s="2" t="s">
        <v>1375</v>
      </c>
      <c r="Z790" s="2" t="s">
        <v>1375</v>
      </c>
      <c r="AA790" s="2" t="s">
        <v>1375</v>
      </c>
      <c r="AB790" s="2" t="s">
        <v>1375</v>
      </c>
      <c r="AC790" s="2" t="s">
        <v>1375</v>
      </c>
      <c r="AD790" s="2">
        <v>1</v>
      </c>
      <c r="AE790" s="2" t="s">
        <v>1375</v>
      </c>
      <c r="AF790" s="2" t="s">
        <v>1375</v>
      </c>
      <c r="AL790" s="2">
        <f t="shared" si="523"/>
        <v>1</v>
      </c>
      <c r="AM790" s="54" t="s">
        <v>1704</v>
      </c>
      <c r="AN790" s="55" t="s">
        <v>1712</v>
      </c>
      <c r="AO790" s="56" t="s">
        <v>1720</v>
      </c>
      <c r="AP790" s="2" t="str">
        <f t="shared" si="524"/>
        <v>JD8T -14K733 -LA </v>
      </c>
      <c r="AQ790" s="2" t="s">
        <v>1723</v>
      </c>
      <c r="AR790" s="2" t="s">
        <v>1724</v>
      </c>
      <c r="AU790" s="2" t="s">
        <v>2106</v>
      </c>
      <c r="AV790" s="2" t="s">
        <v>2107</v>
      </c>
      <c r="AY790" s="2" t="s">
        <v>2108</v>
      </c>
      <c r="AZ790" s="2" t="s">
        <v>1649</v>
      </c>
      <c r="BA790" s="2" t="s">
        <v>2073</v>
      </c>
      <c r="BB790" s="29">
        <v>-495.7</v>
      </c>
      <c r="BC790" s="29">
        <v>-0.82</v>
      </c>
      <c r="BD790" s="29">
        <v>-0.7</v>
      </c>
      <c r="BE790" s="29">
        <v>-0.7</v>
      </c>
      <c r="BF790" s="29">
        <v>0</v>
      </c>
      <c r="BG790" s="29">
        <v>-497.21999999999997</v>
      </c>
      <c r="BH790" s="29">
        <f t="shared" si="521"/>
        <v>0</v>
      </c>
      <c r="BI790" s="29">
        <f t="shared" si="522"/>
        <v>0</v>
      </c>
      <c r="BJ790" s="29">
        <f t="shared" si="525"/>
        <v>-497.21999999999997</v>
      </c>
      <c r="BK790" s="29">
        <f>BJ790/INDEX('EX-Rate'!A:I,MATCH('TT BoM '!BL790,'EX-Rate'!B:B,0),COLUMN('EX-Rate'!E:E))</f>
        <v>-71.798939126993162</v>
      </c>
      <c r="BL790" s="2" t="s">
        <v>2109</v>
      </c>
      <c r="BM790" s="2" t="str">
        <f t="shared" si="526"/>
        <v>LP</v>
      </c>
      <c r="BQ790" s="29">
        <v>0</v>
      </c>
      <c r="BR790" s="29">
        <v>0</v>
      </c>
      <c r="BS790" s="29"/>
      <c r="BT790" s="29">
        <v>0</v>
      </c>
      <c r="BU790" s="29">
        <v>0</v>
      </c>
      <c r="BV790" s="29">
        <v>0</v>
      </c>
      <c r="BW790" s="2">
        <v>0</v>
      </c>
      <c r="CC790" s="29">
        <f t="shared" si="527"/>
        <v>0</v>
      </c>
      <c r="CD790" s="29">
        <f t="shared" si="528"/>
        <v>0</v>
      </c>
      <c r="CE790" s="29">
        <f t="shared" si="529"/>
        <v>0</v>
      </c>
      <c r="CF790" s="29">
        <f t="shared" si="530"/>
        <v>0</v>
      </c>
      <c r="CG790" s="29">
        <f t="shared" si="531"/>
        <v>0</v>
      </c>
      <c r="CH790" s="29">
        <f t="shared" si="532"/>
        <v>0</v>
      </c>
      <c r="CI790" s="29">
        <f t="shared" si="533"/>
        <v>0</v>
      </c>
      <c r="CJ790" s="29">
        <f t="shared" si="534"/>
        <v>0</v>
      </c>
      <c r="CK790" s="29">
        <f t="shared" si="535"/>
        <v>0</v>
      </c>
      <c r="CL790" s="29">
        <f t="shared" si="536"/>
        <v>0</v>
      </c>
      <c r="CM790" s="29">
        <f t="shared" si="537"/>
        <v>-71.798939126993162</v>
      </c>
      <c r="CN790" s="29">
        <f t="shared" si="538"/>
        <v>0</v>
      </c>
      <c r="CO790" s="29">
        <f t="shared" si="539"/>
        <v>0</v>
      </c>
      <c r="CQ790" s="29">
        <f t="shared" si="540"/>
        <v>0</v>
      </c>
      <c r="CR790" s="29">
        <f t="shared" si="541"/>
        <v>0</v>
      </c>
      <c r="CS790" s="29">
        <f t="shared" si="542"/>
        <v>0</v>
      </c>
      <c r="CT790" s="29">
        <f t="shared" si="543"/>
        <v>0</v>
      </c>
      <c r="CU790" s="29">
        <f t="shared" si="544"/>
        <v>0</v>
      </c>
      <c r="CV790" s="29">
        <f t="shared" si="545"/>
        <v>0</v>
      </c>
      <c r="CW790" s="29">
        <f t="shared" si="546"/>
        <v>0</v>
      </c>
      <c r="CX790" s="29">
        <f t="shared" si="547"/>
        <v>0</v>
      </c>
      <c r="CY790" s="29">
        <f t="shared" si="548"/>
        <v>0</v>
      </c>
      <c r="CZ790" s="29">
        <f t="shared" si="549"/>
        <v>0</v>
      </c>
      <c r="DA790" s="29">
        <f t="shared" si="550"/>
        <v>-497.21999999999997</v>
      </c>
      <c r="DB790" s="29">
        <f t="shared" si="551"/>
        <v>0</v>
      </c>
      <c r="DC790" s="29">
        <f t="shared" si="552"/>
        <v>0</v>
      </c>
    </row>
    <row r="791" spans="11:107" s="2" customFormat="1">
      <c r="K791" s="17" t="s">
        <v>179</v>
      </c>
      <c r="L791" s="17" t="s">
        <v>800</v>
      </c>
      <c r="M791" s="17" t="s">
        <v>178</v>
      </c>
      <c r="N791" s="2" t="str">
        <f t="shared" si="513"/>
        <v>JD8T14K733MB</v>
      </c>
      <c r="O791" s="2" t="str">
        <f t="shared" si="508"/>
        <v>MB</v>
      </c>
      <c r="P791" s="2" t="str">
        <f t="shared" si="514"/>
        <v>JD8T-14K733-MB</v>
      </c>
      <c r="Q791" s="2" t="s">
        <v>3305</v>
      </c>
      <c r="R791" s="2" t="s">
        <v>3306</v>
      </c>
      <c r="S791" s="2" t="s">
        <v>3241</v>
      </c>
      <c r="T791" s="2" t="s">
        <v>1375</v>
      </c>
      <c r="U791" s="2" t="s">
        <v>1375</v>
      </c>
      <c r="V791" s="2" t="s">
        <v>1375</v>
      </c>
      <c r="W791" s="2" t="s">
        <v>1375</v>
      </c>
      <c r="X791" s="2" t="s">
        <v>1375</v>
      </c>
      <c r="Y791" s="2" t="s">
        <v>1375</v>
      </c>
      <c r="Z791" s="2" t="s">
        <v>1375</v>
      </c>
      <c r="AA791" s="2" t="s">
        <v>1375</v>
      </c>
      <c r="AB791" s="2" t="s">
        <v>1375</v>
      </c>
      <c r="AC791" s="2" t="s">
        <v>1375</v>
      </c>
      <c r="AD791" s="2" t="s">
        <v>1375</v>
      </c>
      <c r="AE791" s="2">
        <v>1</v>
      </c>
      <c r="AF791" s="2" t="s">
        <v>1375</v>
      </c>
      <c r="AL791" s="2">
        <f t="shared" si="523"/>
        <v>1</v>
      </c>
      <c r="AM791" s="54" t="s">
        <v>1704</v>
      </c>
      <c r="AN791" s="55" t="s">
        <v>1712</v>
      </c>
      <c r="AO791" s="56" t="s">
        <v>1721</v>
      </c>
      <c r="AP791" s="2" t="str">
        <f t="shared" si="524"/>
        <v>JD8T -14K733 -MA </v>
      </c>
      <c r="AQ791" s="2" t="s">
        <v>1723</v>
      </c>
      <c r="AR791" s="2" t="s">
        <v>1724</v>
      </c>
      <c r="AU791" s="2" t="s">
        <v>2106</v>
      </c>
      <c r="AV791" s="2" t="s">
        <v>2107</v>
      </c>
      <c r="AY791" s="2" t="s">
        <v>2108</v>
      </c>
      <c r="AZ791" s="2" t="s">
        <v>1649</v>
      </c>
      <c r="BA791" s="2" t="s">
        <v>2073</v>
      </c>
      <c r="BB791" s="29">
        <v>-511.82</v>
      </c>
      <c r="BC791" s="29">
        <v>-0.82</v>
      </c>
      <c r="BD791" s="29">
        <v>-0.7</v>
      </c>
      <c r="BE791" s="29">
        <v>-0.7</v>
      </c>
      <c r="BF791" s="29">
        <v>0</v>
      </c>
      <c r="BG791" s="29">
        <v>-513.34</v>
      </c>
      <c r="BH791" s="29">
        <f t="shared" si="521"/>
        <v>0</v>
      </c>
      <c r="BI791" s="29">
        <f t="shared" si="522"/>
        <v>0</v>
      </c>
      <c r="BJ791" s="29">
        <f t="shared" si="525"/>
        <v>-513.34</v>
      </c>
      <c r="BK791" s="29">
        <f>BJ791/INDEX('EX-Rate'!A:I,MATCH('TT BoM '!BL791,'EX-Rate'!B:B,0),COLUMN('EX-Rate'!E:E))</f>
        <v>-74.126679159025542</v>
      </c>
      <c r="BL791" s="2" t="s">
        <v>2109</v>
      </c>
      <c r="BM791" s="2" t="str">
        <f t="shared" si="526"/>
        <v>LP</v>
      </c>
      <c r="BQ791" s="29">
        <v>0</v>
      </c>
      <c r="BR791" s="29">
        <v>0</v>
      </c>
      <c r="BS791" s="29"/>
      <c r="BT791" s="29">
        <v>0</v>
      </c>
      <c r="BU791" s="29">
        <v>0</v>
      </c>
      <c r="BV791" s="29">
        <v>0</v>
      </c>
      <c r="BW791" s="2">
        <v>0</v>
      </c>
      <c r="CC791" s="29">
        <f t="shared" si="527"/>
        <v>0</v>
      </c>
      <c r="CD791" s="29">
        <f t="shared" si="528"/>
        <v>0</v>
      </c>
      <c r="CE791" s="29">
        <f t="shared" si="529"/>
        <v>0</v>
      </c>
      <c r="CF791" s="29">
        <f t="shared" si="530"/>
        <v>0</v>
      </c>
      <c r="CG791" s="29">
        <f t="shared" si="531"/>
        <v>0</v>
      </c>
      <c r="CH791" s="29">
        <f t="shared" si="532"/>
        <v>0</v>
      </c>
      <c r="CI791" s="29">
        <f t="shared" si="533"/>
        <v>0</v>
      </c>
      <c r="CJ791" s="29">
        <f t="shared" si="534"/>
        <v>0</v>
      </c>
      <c r="CK791" s="29">
        <f t="shared" si="535"/>
        <v>0</v>
      </c>
      <c r="CL791" s="29">
        <f t="shared" si="536"/>
        <v>0</v>
      </c>
      <c r="CM791" s="29">
        <f t="shared" si="537"/>
        <v>0</v>
      </c>
      <c r="CN791" s="29">
        <f t="shared" si="538"/>
        <v>-74.126679159025542</v>
      </c>
      <c r="CO791" s="29">
        <f t="shared" si="539"/>
        <v>0</v>
      </c>
      <c r="CQ791" s="29">
        <f t="shared" si="540"/>
        <v>0</v>
      </c>
      <c r="CR791" s="29">
        <f t="shared" si="541"/>
        <v>0</v>
      </c>
      <c r="CS791" s="29">
        <f t="shared" si="542"/>
        <v>0</v>
      </c>
      <c r="CT791" s="29">
        <f t="shared" si="543"/>
        <v>0</v>
      </c>
      <c r="CU791" s="29">
        <f t="shared" si="544"/>
        <v>0</v>
      </c>
      <c r="CV791" s="29">
        <f t="shared" si="545"/>
        <v>0</v>
      </c>
      <c r="CW791" s="29">
        <f t="shared" si="546"/>
        <v>0</v>
      </c>
      <c r="CX791" s="29">
        <f t="shared" si="547"/>
        <v>0</v>
      </c>
      <c r="CY791" s="29">
        <f t="shared" si="548"/>
        <v>0</v>
      </c>
      <c r="CZ791" s="29">
        <f t="shared" si="549"/>
        <v>0</v>
      </c>
      <c r="DA791" s="29">
        <f t="shared" si="550"/>
        <v>0</v>
      </c>
      <c r="DB791" s="29">
        <f t="shared" si="551"/>
        <v>-513.34</v>
      </c>
      <c r="DC791" s="29">
        <f t="shared" si="552"/>
        <v>0</v>
      </c>
    </row>
    <row r="792" spans="11:107" s="2" customFormat="1">
      <c r="K792" s="17" t="s">
        <v>179</v>
      </c>
      <c r="L792" s="17" t="s">
        <v>800</v>
      </c>
      <c r="M792" s="17" t="s">
        <v>184</v>
      </c>
      <c r="N792" s="2" t="str">
        <f t="shared" si="513"/>
        <v>JD8T14K733NC</v>
      </c>
      <c r="O792" s="2" t="str">
        <f t="shared" si="508"/>
        <v>NC</v>
      </c>
      <c r="P792" s="2" t="str">
        <f t="shared" si="514"/>
        <v>JD8T-14K733-NC</v>
      </c>
      <c r="Q792" s="2" t="s">
        <v>3305</v>
      </c>
      <c r="R792" s="2" t="s">
        <v>3306</v>
      </c>
      <c r="S792" s="2" t="s">
        <v>3241</v>
      </c>
      <c r="T792" s="2" t="s">
        <v>1375</v>
      </c>
      <c r="U792" s="2" t="s">
        <v>1375</v>
      </c>
      <c r="V792" s="2" t="s">
        <v>1375</v>
      </c>
      <c r="W792" s="2" t="s">
        <v>1375</v>
      </c>
      <c r="X792" s="2" t="s">
        <v>1375</v>
      </c>
      <c r="Y792" s="2" t="s">
        <v>1375</v>
      </c>
      <c r="Z792" s="2" t="s">
        <v>1375</v>
      </c>
      <c r="AA792" s="2" t="s">
        <v>1375</v>
      </c>
      <c r="AB792" s="2" t="s">
        <v>1375</v>
      </c>
      <c r="AC792" s="2" t="s">
        <v>1375</v>
      </c>
      <c r="AD792" s="2" t="s">
        <v>1375</v>
      </c>
      <c r="AE792" s="2" t="s">
        <v>1375</v>
      </c>
      <c r="AF792" s="2">
        <v>1</v>
      </c>
      <c r="AL792" s="2">
        <f t="shared" si="523"/>
        <v>1</v>
      </c>
      <c r="AM792" s="54" t="s">
        <v>1704</v>
      </c>
      <c r="AN792" s="55" t="s">
        <v>1712</v>
      </c>
      <c r="AO792" s="56" t="s">
        <v>1722</v>
      </c>
      <c r="AP792" s="2" t="str">
        <f t="shared" si="524"/>
        <v>JD8T -14K733 -NA </v>
      </c>
      <c r="AQ792" s="2" t="s">
        <v>1723</v>
      </c>
      <c r="AR792" s="2" t="s">
        <v>1724</v>
      </c>
      <c r="AU792" s="2" t="s">
        <v>2106</v>
      </c>
      <c r="AV792" s="2" t="s">
        <v>2107</v>
      </c>
      <c r="AY792" s="2" t="s">
        <v>2108</v>
      </c>
      <c r="AZ792" s="2" t="s">
        <v>1649</v>
      </c>
      <c r="BA792" s="2" t="s">
        <v>2073</v>
      </c>
      <c r="BB792" s="29">
        <v>-500.83</v>
      </c>
      <c r="BC792" s="29">
        <v>-0.82</v>
      </c>
      <c r="BD792" s="29">
        <v>-0.7</v>
      </c>
      <c r="BE792" s="29">
        <v>-0.7</v>
      </c>
      <c r="BF792" s="29">
        <v>0</v>
      </c>
      <c r="BG792" s="29">
        <v>-502.34999999999997</v>
      </c>
      <c r="BH792" s="29">
        <f t="shared" si="521"/>
        <v>0</v>
      </c>
      <c r="BI792" s="29">
        <f t="shared" si="522"/>
        <v>0</v>
      </c>
      <c r="BJ792" s="29">
        <f t="shared" si="525"/>
        <v>-502.34999999999997</v>
      </c>
      <c r="BK792" s="29">
        <f>BJ792/INDEX('EX-Rate'!A:I,MATCH('TT BoM '!BL792,'EX-Rate'!B:B,0),COLUMN('EX-Rate'!E:E))</f>
        <v>-72.539714956045643</v>
      </c>
      <c r="BL792" s="2" t="s">
        <v>2109</v>
      </c>
      <c r="BM792" s="2" t="str">
        <f t="shared" si="526"/>
        <v>LP</v>
      </c>
      <c r="BQ792" s="29">
        <v>0</v>
      </c>
      <c r="BR792" s="29">
        <v>0</v>
      </c>
      <c r="BS792" s="29"/>
      <c r="BT792" s="29">
        <v>0</v>
      </c>
      <c r="BU792" s="29">
        <v>0</v>
      </c>
      <c r="BV792" s="29">
        <v>0</v>
      </c>
      <c r="BW792" s="2">
        <v>0</v>
      </c>
      <c r="CC792" s="29">
        <f t="shared" si="527"/>
        <v>0</v>
      </c>
      <c r="CD792" s="29">
        <f t="shared" si="528"/>
        <v>0</v>
      </c>
      <c r="CE792" s="29">
        <f t="shared" si="529"/>
        <v>0</v>
      </c>
      <c r="CF792" s="29">
        <f t="shared" si="530"/>
        <v>0</v>
      </c>
      <c r="CG792" s="29">
        <f t="shared" si="531"/>
        <v>0</v>
      </c>
      <c r="CH792" s="29">
        <f t="shared" si="532"/>
        <v>0</v>
      </c>
      <c r="CI792" s="29">
        <f t="shared" si="533"/>
        <v>0</v>
      </c>
      <c r="CJ792" s="29">
        <f t="shared" si="534"/>
        <v>0</v>
      </c>
      <c r="CK792" s="29">
        <f t="shared" si="535"/>
        <v>0</v>
      </c>
      <c r="CL792" s="29">
        <f t="shared" si="536"/>
        <v>0</v>
      </c>
      <c r="CM792" s="29">
        <f t="shared" si="537"/>
        <v>0</v>
      </c>
      <c r="CN792" s="29">
        <f t="shared" si="538"/>
        <v>0</v>
      </c>
      <c r="CO792" s="29">
        <f t="shared" si="539"/>
        <v>-72.539714956045643</v>
      </c>
      <c r="CQ792" s="29">
        <f t="shared" si="540"/>
        <v>0</v>
      </c>
      <c r="CR792" s="29">
        <f t="shared" si="541"/>
        <v>0</v>
      </c>
      <c r="CS792" s="29">
        <f t="shared" si="542"/>
        <v>0</v>
      </c>
      <c r="CT792" s="29">
        <f t="shared" si="543"/>
        <v>0</v>
      </c>
      <c r="CU792" s="29">
        <f t="shared" si="544"/>
        <v>0</v>
      </c>
      <c r="CV792" s="29">
        <f t="shared" si="545"/>
        <v>0</v>
      </c>
      <c r="CW792" s="29">
        <f t="shared" si="546"/>
        <v>0</v>
      </c>
      <c r="CX792" s="29">
        <f t="shared" si="547"/>
        <v>0</v>
      </c>
      <c r="CY792" s="29">
        <f t="shared" si="548"/>
        <v>0</v>
      </c>
      <c r="CZ792" s="29">
        <f t="shared" si="549"/>
        <v>0</v>
      </c>
      <c r="DA792" s="29">
        <f t="shared" si="550"/>
        <v>0</v>
      </c>
      <c r="DB792" s="29">
        <f t="shared" si="551"/>
        <v>0</v>
      </c>
      <c r="DC792" s="29">
        <f t="shared" si="552"/>
        <v>-502.34999999999997</v>
      </c>
    </row>
    <row r="793" spans="11:107" s="2" customFormat="1">
      <c r="K793" s="17" t="s">
        <v>793</v>
      </c>
      <c r="L793" s="17" t="s">
        <v>802</v>
      </c>
      <c r="M793" s="17" t="s">
        <v>385</v>
      </c>
      <c r="N793" s="2" t="str">
        <f t="shared" si="513"/>
        <v>HS7T15K601DD</v>
      </c>
      <c r="O793" s="2" t="str">
        <f t="shared" si="508"/>
        <v>DD</v>
      </c>
      <c r="P793" s="2" t="str">
        <f t="shared" si="514"/>
        <v>HS7T-15K601-DD</v>
      </c>
      <c r="Q793" s="2" t="s">
        <v>3305</v>
      </c>
      <c r="R793" s="2" t="s">
        <v>3306</v>
      </c>
      <c r="S793" s="2" t="s">
        <v>3333</v>
      </c>
      <c r="T793" s="2" t="s">
        <v>1375</v>
      </c>
      <c r="U793" s="2" t="s">
        <v>1375</v>
      </c>
      <c r="V793" s="2" t="s">
        <v>1375</v>
      </c>
      <c r="W793" s="2" t="s">
        <v>1375</v>
      </c>
      <c r="X793" s="2">
        <v>2</v>
      </c>
      <c r="Y793" s="2">
        <v>2</v>
      </c>
      <c r="Z793" s="2">
        <v>2</v>
      </c>
      <c r="AA793" s="2">
        <v>2</v>
      </c>
      <c r="AB793" s="2" t="s">
        <v>1375</v>
      </c>
      <c r="AC793" s="2" t="s">
        <v>1375</v>
      </c>
      <c r="AD793" s="2" t="s">
        <v>1375</v>
      </c>
      <c r="AE793" s="2" t="s">
        <v>1375</v>
      </c>
      <c r="AF793" s="2">
        <v>2</v>
      </c>
      <c r="AL793" s="2">
        <f t="shared" si="523"/>
        <v>1</v>
      </c>
      <c r="AM793" s="16" t="s">
        <v>1958</v>
      </c>
      <c r="AN793" s="59" t="s">
        <v>1540</v>
      </c>
      <c r="AO793" s="16" t="s">
        <v>1959</v>
      </c>
      <c r="AP793" s="2" t="str">
        <f t="shared" si="524"/>
        <v>HST7-15K601-DC</v>
      </c>
      <c r="AQ793" s="2" t="s">
        <v>1723</v>
      </c>
      <c r="AR793" s="2" t="s">
        <v>1754</v>
      </c>
      <c r="AS793" s="2" t="s">
        <v>2164</v>
      </c>
      <c r="AT793" s="2" t="s">
        <v>2165</v>
      </c>
      <c r="AU793" s="2" t="s">
        <v>2662</v>
      </c>
      <c r="AV793" s="2" t="s">
        <v>2663</v>
      </c>
      <c r="AW793" s="2">
        <v>0</v>
      </c>
      <c r="AX793" s="2">
        <v>0</v>
      </c>
      <c r="AY793" s="2" t="s">
        <v>2108</v>
      </c>
      <c r="AZ793" s="2" t="s">
        <v>1649</v>
      </c>
      <c r="BA793" s="2" t="s">
        <v>2073</v>
      </c>
      <c r="BB793" s="29">
        <v>-76.3</v>
      </c>
      <c r="BC793" s="29">
        <v>-1.05</v>
      </c>
      <c r="BD793" s="29">
        <v>-1.32</v>
      </c>
      <c r="BE793" s="29">
        <v>0</v>
      </c>
      <c r="BF793" s="29">
        <v>0</v>
      </c>
      <c r="BG793" s="29">
        <v>-78.669999999999987</v>
      </c>
      <c r="BH793" s="29">
        <f t="shared" si="521"/>
        <v>0</v>
      </c>
      <c r="BI793" s="29">
        <f t="shared" si="522"/>
        <v>0</v>
      </c>
      <c r="BJ793" s="29">
        <f t="shared" si="525"/>
        <v>-78.669999999999987</v>
      </c>
      <c r="BK793" s="29">
        <f>BJ793/INDEX('EX-Rate'!A:I,MATCH('TT BoM '!BL793,'EX-Rate'!B:B,0),COLUMN('EX-Rate'!E:E))</f>
        <v>-11.360006719602092</v>
      </c>
      <c r="BL793" s="2" t="s">
        <v>2109</v>
      </c>
      <c r="BM793" s="2" t="str">
        <f t="shared" si="526"/>
        <v>LP</v>
      </c>
      <c r="BN793" s="2" t="s">
        <v>2664</v>
      </c>
      <c r="BO793" s="2">
        <v>0</v>
      </c>
      <c r="BQ793" s="29">
        <v>-2898894</v>
      </c>
      <c r="BR793" s="29">
        <v>-2898894</v>
      </c>
      <c r="BS793" s="29"/>
      <c r="BT793" s="29">
        <v>0</v>
      </c>
      <c r="BU793" s="29">
        <v>0</v>
      </c>
      <c r="BV793" s="29">
        <v>0</v>
      </c>
      <c r="CC793" s="29">
        <f t="shared" si="527"/>
        <v>0</v>
      </c>
      <c r="CD793" s="29">
        <f t="shared" si="528"/>
        <v>0</v>
      </c>
      <c r="CE793" s="29">
        <f t="shared" si="529"/>
        <v>0</v>
      </c>
      <c r="CF793" s="29">
        <f t="shared" si="530"/>
        <v>0</v>
      </c>
      <c r="CG793" s="29">
        <f t="shared" si="531"/>
        <v>-22.720013439204184</v>
      </c>
      <c r="CH793" s="29">
        <f t="shared" si="532"/>
        <v>-22.720013439204184</v>
      </c>
      <c r="CI793" s="29">
        <f t="shared" si="533"/>
        <v>-22.720013439204184</v>
      </c>
      <c r="CJ793" s="29">
        <f t="shared" si="534"/>
        <v>-22.720013439204184</v>
      </c>
      <c r="CK793" s="29">
        <f t="shared" si="535"/>
        <v>0</v>
      </c>
      <c r="CL793" s="29">
        <f t="shared" si="536"/>
        <v>0</v>
      </c>
      <c r="CM793" s="29">
        <f t="shared" si="537"/>
        <v>0</v>
      </c>
      <c r="CN793" s="29">
        <f t="shared" si="538"/>
        <v>0</v>
      </c>
      <c r="CO793" s="29">
        <f t="shared" si="539"/>
        <v>-22.720013439204184</v>
      </c>
      <c r="CQ793" s="29">
        <f t="shared" si="540"/>
        <v>0</v>
      </c>
      <c r="CR793" s="29">
        <f t="shared" si="541"/>
        <v>0</v>
      </c>
      <c r="CS793" s="29">
        <f t="shared" si="542"/>
        <v>0</v>
      </c>
      <c r="CT793" s="29">
        <f t="shared" si="543"/>
        <v>0</v>
      </c>
      <c r="CU793" s="29">
        <f t="shared" si="544"/>
        <v>-157.33999999999997</v>
      </c>
      <c r="CV793" s="29">
        <f t="shared" si="545"/>
        <v>-157.33999999999997</v>
      </c>
      <c r="CW793" s="29">
        <f t="shared" si="546"/>
        <v>-157.33999999999997</v>
      </c>
      <c r="CX793" s="29">
        <f t="shared" si="547"/>
        <v>-157.33999999999997</v>
      </c>
      <c r="CY793" s="29">
        <f t="shared" si="548"/>
        <v>0</v>
      </c>
      <c r="CZ793" s="29">
        <f t="shared" si="549"/>
        <v>0</v>
      </c>
      <c r="DA793" s="29">
        <f t="shared" si="550"/>
        <v>0</v>
      </c>
      <c r="DB793" s="29">
        <f t="shared" si="551"/>
        <v>0</v>
      </c>
      <c r="DC793" s="29">
        <f t="shared" si="552"/>
        <v>-157.33999999999997</v>
      </c>
    </row>
    <row r="794" spans="11:107" s="2" customFormat="1">
      <c r="K794" s="17" t="s">
        <v>179</v>
      </c>
      <c r="L794" s="17" t="s">
        <v>803</v>
      </c>
      <c r="M794" s="17" t="s">
        <v>20</v>
      </c>
      <c r="N794" s="2" t="str">
        <f t="shared" si="513"/>
        <v>JD8T15T850AA</v>
      </c>
      <c r="O794" s="2" t="str">
        <f t="shared" si="508"/>
        <v>AA</v>
      </c>
      <c r="P794" s="2" t="str">
        <f t="shared" si="514"/>
        <v>JD8T-15T850-AA</v>
      </c>
      <c r="Q794" s="2" t="s">
        <v>3305</v>
      </c>
      <c r="R794" s="2" t="s">
        <v>3306</v>
      </c>
      <c r="S794" s="2" t="s">
        <v>3235</v>
      </c>
      <c r="T794" s="2">
        <v>1</v>
      </c>
      <c r="U794" s="2">
        <v>1</v>
      </c>
      <c r="V794" s="2">
        <v>1</v>
      </c>
      <c r="W794" s="2">
        <v>1</v>
      </c>
      <c r="X794" s="2">
        <v>1</v>
      </c>
      <c r="Y794" s="2">
        <v>1</v>
      </c>
      <c r="Z794" s="2">
        <v>1</v>
      </c>
      <c r="AA794" s="2">
        <v>1</v>
      </c>
      <c r="AB794" s="2">
        <v>1</v>
      </c>
      <c r="AC794" s="2">
        <v>1</v>
      </c>
      <c r="AD794" s="2">
        <v>1</v>
      </c>
      <c r="AE794" s="2">
        <v>1</v>
      </c>
      <c r="AF794" s="2">
        <v>1</v>
      </c>
      <c r="AL794" s="2">
        <f t="shared" si="523"/>
        <v>1</v>
      </c>
      <c r="AM794" s="2" t="str">
        <f t="shared" ref="AM794:AM842" si="553">TRIM(K794)</f>
        <v>JD8T</v>
      </c>
      <c r="AN794" s="2" t="str">
        <f t="shared" ref="AN794:AN842" si="554">TRIM(L794)</f>
        <v>15T850</v>
      </c>
      <c r="AO794" s="2" t="str">
        <f t="shared" ref="AO794:AO842" si="555">TRIM(O794)</f>
        <v>AA</v>
      </c>
      <c r="AP794" s="2" t="str">
        <f t="shared" si="524"/>
        <v>JD8T-15T850-AA</v>
      </c>
      <c r="AQ794" s="2" t="s">
        <v>1672</v>
      </c>
      <c r="AR794" s="2" t="s">
        <v>1673</v>
      </c>
      <c r="AS794" s="2">
        <v>0</v>
      </c>
      <c r="AT794" s="2" t="s">
        <v>2160</v>
      </c>
      <c r="AU794" s="2" t="s">
        <v>2665</v>
      </c>
      <c r="AV794" s="2" t="s">
        <v>2666</v>
      </c>
      <c r="AW794" s="2">
        <v>0</v>
      </c>
      <c r="AX794" s="2">
        <v>0</v>
      </c>
      <c r="AY794" s="2" t="s">
        <v>2154</v>
      </c>
      <c r="AZ794" s="2" t="s">
        <v>1649</v>
      </c>
      <c r="BA794" s="2" t="s">
        <v>2073</v>
      </c>
      <c r="BB794" s="29">
        <v>-54.56</v>
      </c>
      <c r="BC794" s="29">
        <v>-0.32</v>
      </c>
      <c r="BD794" s="29">
        <v>-0.39</v>
      </c>
      <c r="BE794" s="29">
        <v>0</v>
      </c>
      <c r="BF794" s="29">
        <v>0</v>
      </c>
      <c r="BG794" s="29">
        <v>-55.27</v>
      </c>
      <c r="BH794" s="29">
        <f t="shared" si="521"/>
        <v>0</v>
      </c>
      <c r="BI794" s="29">
        <f t="shared" si="522"/>
        <v>0</v>
      </c>
      <c r="BJ794" s="29">
        <f t="shared" si="525"/>
        <v>-55.27</v>
      </c>
      <c r="BK794" s="29">
        <f>BJ794/INDEX('EX-Rate'!A:I,MATCH('TT BoM '!BL794,'EX-Rate'!B:B,0),COLUMN('EX-Rate'!E:E))</f>
        <v>-7.9810292537486687</v>
      </c>
      <c r="BL794" s="2" t="s">
        <v>2109</v>
      </c>
      <c r="BM794" s="2" t="str">
        <f t="shared" si="526"/>
        <v>LP</v>
      </c>
      <c r="BN794" s="2" t="s">
        <v>2667</v>
      </c>
      <c r="BO794" s="2" t="s">
        <v>2668</v>
      </c>
      <c r="BQ794" s="29">
        <v>0</v>
      </c>
      <c r="BR794" s="29">
        <v>0</v>
      </c>
      <c r="BS794" s="29"/>
      <c r="BT794" s="29">
        <v>0</v>
      </c>
      <c r="BU794" s="29">
        <v>0</v>
      </c>
      <c r="BV794" s="29">
        <v>0</v>
      </c>
      <c r="CC794" s="29">
        <f t="shared" si="527"/>
        <v>-7.9810292537486687</v>
      </c>
      <c r="CD794" s="29">
        <f t="shared" si="528"/>
        <v>-7.9810292537486687</v>
      </c>
      <c r="CE794" s="29">
        <f t="shared" si="529"/>
        <v>-7.9810292537486687</v>
      </c>
      <c r="CF794" s="29">
        <f t="shared" si="530"/>
        <v>-7.9810292537486687</v>
      </c>
      <c r="CG794" s="29">
        <f t="shared" si="531"/>
        <v>-7.9810292537486687</v>
      </c>
      <c r="CH794" s="29">
        <f t="shared" si="532"/>
        <v>-7.9810292537486687</v>
      </c>
      <c r="CI794" s="29">
        <f t="shared" si="533"/>
        <v>-7.9810292537486687</v>
      </c>
      <c r="CJ794" s="29">
        <f t="shared" si="534"/>
        <v>-7.9810292537486687</v>
      </c>
      <c r="CK794" s="29">
        <f t="shared" si="535"/>
        <v>-7.9810292537486687</v>
      </c>
      <c r="CL794" s="29">
        <f t="shared" si="536"/>
        <v>-7.9810292537486687</v>
      </c>
      <c r="CM794" s="29">
        <f t="shared" si="537"/>
        <v>-7.9810292537486687</v>
      </c>
      <c r="CN794" s="29">
        <f t="shared" si="538"/>
        <v>-7.9810292537486687</v>
      </c>
      <c r="CO794" s="29">
        <f t="shared" si="539"/>
        <v>-7.9810292537486687</v>
      </c>
      <c r="CQ794" s="29">
        <f t="shared" si="540"/>
        <v>-55.27</v>
      </c>
      <c r="CR794" s="29">
        <f t="shared" si="541"/>
        <v>-55.27</v>
      </c>
      <c r="CS794" s="29">
        <f t="shared" si="542"/>
        <v>-55.27</v>
      </c>
      <c r="CT794" s="29">
        <f t="shared" si="543"/>
        <v>-55.27</v>
      </c>
      <c r="CU794" s="29">
        <f t="shared" si="544"/>
        <v>-55.27</v>
      </c>
      <c r="CV794" s="29">
        <f t="shared" si="545"/>
        <v>-55.27</v>
      </c>
      <c r="CW794" s="29">
        <f t="shared" si="546"/>
        <v>-55.27</v>
      </c>
      <c r="CX794" s="29">
        <f t="shared" si="547"/>
        <v>-55.27</v>
      </c>
      <c r="CY794" s="29">
        <f t="shared" si="548"/>
        <v>-55.27</v>
      </c>
      <c r="CZ794" s="29">
        <f t="shared" si="549"/>
        <v>-55.27</v>
      </c>
      <c r="DA794" s="29">
        <f t="shared" si="550"/>
        <v>-55.27</v>
      </c>
      <c r="DB794" s="29">
        <f t="shared" si="551"/>
        <v>-55.27</v>
      </c>
      <c r="DC794" s="29">
        <f t="shared" si="552"/>
        <v>-55.27</v>
      </c>
    </row>
    <row r="795" spans="11:107" s="2" customFormat="1">
      <c r="K795" s="17" t="s">
        <v>77</v>
      </c>
      <c r="L795" s="17" t="s">
        <v>804</v>
      </c>
      <c r="M795" s="17" t="s">
        <v>20</v>
      </c>
      <c r="N795" s="2" t="str">
        <f t="shared" si="513"/>
        <v>JD8B16A762AA</v>
      </c>
      <c r="O795" s="2" t="str">
        <f t="shared" si="508"/>
        <v>AA</v>
      </c>
      <c r="P795" s="2" t="str">
        <f t="shared" si="514"/>
        <v>JD8B-16A762-AA</v>
      </c>
      <c r="Q795" s="2" t="s">
        <v>3307</v>
      </c>
      <c r="R795" s="2" t="s">
        <v>3306</v>
      </c>
      <c r="S795" s="2" t="s">
        <v>2480</v>
      </c>
      <c r="T795" s="2">
        <v>1</v>
      </c>
      <c r="U795" s="2">
        <v>1</v>
      </c>
      <c r="V795" s="2">
        <v>1</v>
      </c>
      <c r="W795" s="2">
        <v>1</v>
      </c>
      <c r="X795" s="2">
        <v>1</v>
      </c>
      <c r="Y795" s="2">
        <v>1</v>
      </c>
      <c r="Z795" s="2">
        <v>1</v>
      </c>
      <c r="AA795" s="2">
        <v>1</v>
      </c>
      <c r="AB795" s="2">
        <v>1</v>
      </c>
      <c r="AC795" s="2">
        <v>1</v>
      </c>
      <c r="AD795" s="2">
        <v>1</v>
      </c>
      <c r="AE795" s="2">
        <v>1</v>
      </c>
      <c r="AF795" s="2">
        <v>1</v>
      </c>
      <c r="AL795" s="2">
        <f t="shared" si="523"/>
        <v>1</v>
      </c>
      <c r="AM795" s="2" t="str">
        <f t="shared" si="553"/>
        <v>JD8B</v>
      </c>
      <c r="AN795" s="2" t="str">
        <f t="shared" si="554"/>
        <v>16A762</v>
      </c>
      <c r="AO795" s="2" t="str">
        <f t="shared" si="555"/>
        <v>AA</v>
      </c>
      <c r="AP795" s="2" t="str">
        <f t="shared" si="524"/>
        <v>JD8B-16A762-AA</v>
      </c>
      <c r="AQ795" s="2" t="s">
        <v>1672</v>
      </c>
      <c r="AR795" s="2" t="s">
        <v>1673</v>
      </c>
      <c r="AS795" s="2" t="s">
        <v>2306</v>
      </c>
      <c r="AT795" s="2" t="s">
        <v>2165</v>
      </c>
      <c r="AU795" s="2" t="s">
        <v>2597</v>
      </c>
      <c r="AV795" s="2" t="s">
        <v>2598</v>
      </c>
      <c r="AW795" s="2" t="s">
        <v>2599</v>
      </c>
      <c r="AX795" s="2" t="s">
        <v>2598</v>
      </c>
      <c r="AY795" s="2" t="s">
        <v>2138</v>
      </c>
      <c r="AZ795" s="2" t="s">
        <v>3427</v>
      </c>
      <c r="BA795" s="2" t="s">
        <v>2073</v>
      </c>
      <c r="BB795" s="29">
        <v>-3.06</v>
      </c>
      <c r="BC795" s="29">
        <v>-2.8000000000000001E-2</v>
      </c>
      <c r="BD795" s="29">
        <v>-2.8000000000000001E-2</v>
      </c>
      <c r="BE795" s="29">
        <v>0</v>
      </c>
      <c r="BF795" s="29">
        <v>0</v>
      </c>
      <c r="BG795" s="29">
        <v>-3.1160000000000001</v>
      </c>
      <c r="BH795" s="29">
        <f t="shared" si="521"/>
        <v>0</v>
      </c>
      <c r="BI795" s="29">
        <f t="shared" si="522"/>
        <v>0</v>
      </c>
      <c r="BJ795" s="29">
        <f t="shared" si="525"/>
        <v>-3.1160000000000001</v>
      </c>
      <c r="BK795" s="29">
        <f>BJ795/INDEX('EX-Rate'!A:I,MATCH('TT BoM '!BL795,'EX-Rate'!B:B,0),COLUMN('EX-Rate'!E:E))</f>
        <v>-0.4499527257948408</v>
      </c>
      <c r="BL795" s="2" t="s">
        <v>2109</v>
      </c>
      <c r="BM795" s="2" t="str">
        <f t="shared" si="526"/>
        <v>LP</v>
      </c>
      <c r="BN795" s="2" t="s">
        <v>2479</v>
      </c>
      <c r="BO795" s="2" t="s">
        <v>2312</v>
      </c>
      <c r="BQ795" s="29">
        <v>-349952</v>
      </c>
      <c r="BR795" s="29">
        <v>-349952</v>
      </c>
      <c r="BS795" s="29"/>
      <c r="BT795" s="29">
        <v>0</v>
      </c>
      <c r="BU795" s="29">
        <v>0</v>
      </c>
      <c r="BV795" s="29">
        <v>0</v>
      </c>
      <c r="CC795" s="29">
        <f t="shared" si="527"/>
        <v>-0.4499527257948408</v>
      </c>
      <c r="CD795" s="29">
        <f t="shared" si="528"/>
        <v>-0.4499527257948408</v>
      </c>
      <c r="CE795" s="29">
        <f t="shared" si="529"/>
        <v>-0.4499527257948408</v>
      </c>
      <c r="CF795" s="29">
        <f t="shared" si="530"/>
        <v>-0.4499527257948408</v>
      </c>
      <c r="CG795" s="29">
        <f t="shared" si="531"/>
        <v>-0.4499527257948408</v>
      </c>
      <c r="CH795" s="29">
        <f t="shared" si="532"/>
        <v>-0.4499527257948408</v>
      </c>
      <c r="CI795" s="29">
        <f t="shared" si="533"/>
        <v>-0.4499527257948408</v>
      </c>
      <c r="CJ795" s="29">
        <f t="shared" si="534"/>
        <v>-0.4499527257948408</v>
      </c>
      <c r="CK795" s="29">
        <f t="shared" si="535"/>
        <v>-0.4499527257948408</v>
      </c>
      <c r="CL795" s="29">
        <f t="shared" si="536"/>
        <v>-0.4499527257948408</v>
      </c>
      <c r="CM795" s="29">
        <f t="shared" si="537"/>
        <v>-0.4499527257948408</v>
      </c>
      <c r="CN795" s="29">
        <f t="shared" si="538"/>
        <v>-0.4499527257948408</v>
      </c>
      <c r="CO795" s="29">
        <f t="shared" si="539"/>
        <v>-0.4499527257948408</v>
      </c>
      <c r="CQ795" s="29">
        <f t="shared" si="540"/>
        <v>-3.1160000000000001</v>
      </c>
      <c r="CR795" s="29">
        <f t="shared" si="541"/>
        <v>-3.1160000000000001</v>
      </c>
      <c r="CS795" s="29">
        <f t="shared" si="542"/>
        <v>-3.1160000000000001</v>
      </c>
      <c r="CT795" s="29">
        <f t="shared" si="543"/>
        <v>-3.1160000000000001</v>
      </c>
      <c r="CU795" s="29">
        <f t="shared" si="544"/>
        <v>-3.1160000000000001</v>
      </c>
      <c r="CV795" s="29">
        <f t="shared" si="545"/>
        <v>-3.1160000000000001</v>
      </c>
      <c r="CW795" s="29">
        <f t="shared" si="546"/>
        <v>-3.1160000000000001</v>
      </c>
      <c r="CX795" s="29">
        <f t="shared" si="547"/>
        <v>-3.1160000000000001</v>
      </c>
      <c r="CY795" s="29">
        <f t="shared" si="548"/>
        <v>-3.1160000000000001</v>
      </c>
      <c r="CZ795" s="29">
        <f t="shared" si="549"/>
        <v>-3.1160000000000001</v>
      </c>
      <c r="DA795" s="29">
        <f t="shared" si="550"/>
        <v>-3.1160000000000001</v>
      </c>
      <c r="DB795" s="29">
        <f t="shared" si="551"/>
        <v>-3.1160000000000001</v>
      </c>
      <c r="DC795" s="29">
        <f t="shared" si="552"/>
        <v>-3.1160000000000001</v>
      </c>
    </row>
    <row r="796" spans="11:107" s="2" customFormat="1">
      <c r="K796" s="17" t="s">
        <v>77</v>
      </c>
      <c r="L796" s="17" t="s">
        <v>805</v>
      </c>
      <c r="M796" s="17" t="s">
        <v>56</v>
      </c>
      <c r="N796" s="2" t="str">
        <f t="shared" si="513"/>
        <v>JD8B16A770AB</v>
      </c>
      <c r="O796" s="2" t="str">
        <f t="shared" si="508"/>
        <v>AB</v>
      </c>
      <c r="P796" s="2" t="str">
        <f t="shared" si="514"/>
        <v>JD8B-16A770-AB</v>
      </c>
      <c r="Q796" s="2" t="s">
        <v>3305</v>
      </c>
      <c r="R796" s="2" t="s">
        <v>3306</v>
      </c>
      <c r="S796" s="2" t="s">
        <v>2229</v>
      </c>
      <c r="T796" s="2">
        <v>1</v>
      </c>
      <c r="U796" s="2">
        <v>1</v>
      </c>
      <c r="V796" s="2">
        <v>1</v>
      </c>
      <c r="W796" s="2">
        <v>1</v>
      </c>
      <c r="X796" s="2">
        <v>1</v>
      </c>
      <c r="Y796" s="2">
        <v>1</v>
      </c>
      <c r="Z796" s="2">
        <v>1</v>
      </c>
      <c r="AA796" s="2">
        <v>1</v>
      </c>
      <c r="AB796" s="2">
        <v>1</v>
      </c>
      <c r="AC796" s="2">
        <v>1</v>
      </c>
      <c r="AD796" s="2">
        <v>1</v>
      </c>
      <c r="AE796" s="2">
        <v>1</v>
      </c>
      <c r="AF796" s="2">
        <v>1</v>
      </c>
      <c r="AL796" s="2">
        <f t="shared" si="523"/>
        <v>1</v>
      </c>
      <c r="AM796" s="2" t="str">
        <f t="shared" si="553"/>
        <v>JD8B</v>
      </c>
      <c r="AN796" s="2" t="str">
        <f t="shared" si="554"/>
        <v>16A770</v>
      </c>
      <c r="AO796" s="2" t="str">
        <f t="shared" si="555"/>
        <v>AB</v>
      </c>
      <c r="AP796" s="2" t="str">
        <f t="shared" si="524"/>
        <v>JD8B-16A770-AB</v>
      </c>
      <c r="AQ796" s="2" t="s">
        <v>1672</v>
      </c>
      <c r="AR796" s="2" t="s">
        <v>1673</v>
      </c>
      <c r="AS796" s="2">
        <v>0</v>
      </c>
      <c r="AT796" s="2" t="s">
        <v>2160</v>
      </c>
      <c r="AU796" s="2" t="s">
        <v>2669</v>
      </c>
      <c r="AV796" s="2" t="s">
        <v>2670</v>
      </c>
      <c r="AW796" s="2">
        <v>0</v>
      </c>
      <c r="AX796" s="2">
        <v>0</v>
      </c>
      <c r="AY796" s="2" t="s">
        <v>2108</v>
      </c>
      <c r="AZ796" s="2" t="s">
        <v>2124</v>
      </c>
      <c r="BA796" s="2" t="s">
        <v>2073</v>
      </c>
      <c r="BB796" s="29">
        <v>-7.74</v>
      </c>
      <c r="BC796" s="29">
        <v>-0.25</v>
      </c>
      <c r="BD796" s="29">
        <v>-0.25</v>
      </c>
      <c r="BE796" s="29">
        <v>0</v>
      </c>
      <c r="BF796" s="29">
        <v>0</v>
      </c>
      <c r="BG796" s="29">
        <v>-8.24</v>
      </c>
      <c r="BH796" s="29">
        <f t="shared" si="521"/>
        <v>0</v>
      </c>
      <c r="BI796" s="29">
        <f t="shared" si="522"/>
        <v>0</v>
      </c>
      <c r="BJ796" s="29">
        <f t="shared" si="525"/>
        <v>-8.24</v>
      </c>
      <c r="BK796" s="29">
        <f>BJ796/INDEX('EX-Rate'!A:I,MATCH('TT BoM '!BL796,'EX-Rate'!B:B,0),COLUMN('EX-Rate'!E:E))</f>
        <v>-1.1898621503688986</v>
      </c>
      <c r="BL796" s="2" t="s">
        <v>2109</v>
      </c>
      <c r="BM796" s="2" t="str">
        <f t="shared" si="526"/>
        <v>LP</v>
      </c>
      <c r="BN796" s="2" t="s">
        <v>2671</v>
      </c>
      <c r="BO796" s="2" t="s">
        <v>2672</v>
      </c>
      <c r="BQ796" s="29">
        <v>0</v>
      </c>
      <c r="BR796" s="29">
        <v>0</v>
      </c>
      <c r="BS796" s="29"/>
      <c r="BT796" s="29">
        <v>0</v>
      </c>
      <c r="BU796" s="29">
        <v>0</v>
      </c>
      <c r="BV796" s="29">
        <v>0</v>
      </c>
      <c r="CC796" s="29">
        <f t="shared" si="527"/>
        <v>-1.1898621503688986</v>
      </c>
      <c r="CD796" s="29">
        <f t="shared" si="528"/>
        <v>-1.1898621503688986</v>
      </c>
      <c r="CE796" s="29">
        <f t="shared" si="529"/>
        <v>-1.1898621503688986</v>
      </c>
      <c r="CF796" s="29">
        <f t="shared" si="530"/>
        <v>-1.1898621503688986</v>
      </c>
      <c r="CG796" s="29">
        <f t="shared" si="531"/>
        <v>-1.1898621503688986</v>
      </c>
      <c r="CH796" s="29">
        <f t="shared" si="532"/>
        <v>-1.1898621503688986</v>
      </c>
      <c r="CI796" s="29">
        <f t="shared" si="533"/>
        <v>-1.1898621503688986</v>
      </c>
      <c r="CJ796" s="29">
        <f t="shared" si="534"/>
        <v>-1.1898621503688986</v>
      </c>
      <c r="CK796" s="29">
        <f t="shared" si="535"/>
        <v>-1.1898621503688986</v>
      </c>
      <c r="CL796" s="29">
        <f t="shared" si="536"/>
        <v>-1.1898621503688986</v>
      </c>
      <c r="CM796" s="29">
        <f t="shared" si="537"/>
        <v>-1.1898621503688986</v>
      </c>
      <c r="CN796" s="29">
        <f t="shared" si="538"/>
        <v>-1.1898621503688986</v>
      </c>
      <c r="CO796" s="29">
        <f t="shared" si="539"/>
        <v>-1.1898621503688986</v>
      </c>
      <c r="CQ796" s="29">
        <f t="shared" si="540"/>
        <v>-8.24</v>
      </c>
      <c r="CR796" s="29">
        <f t="shared" si="541"/>
        <v>-8.24</v>
      </c>
      <c r="CS796" s="29">
        <f t="shared" si="542"/>
        <v>-8.24</v>
      </c>
      <c r="CT796" s="29">
        <f t="shared" si="543"/>
        <v>-8.24</v>
      </c>
      <c r="CU796" s="29">
        <f t="shared" si="544"/>
        <v>-8.24</v>
      </c>
      <c r="CV796" s="29">
        <f t="shared" si="545"/>
        <v>-8.24</v>
      </c>
      <c r="CW796" s="29">
        <f t="shared" si="546"/>
        <v>-8.24</v>
      </c>
      <c r="CX796" s="29">
        <f t="shared" si="547"/>
        <v>-8.24</v>
      </c>
      <c r="CY796" s="29">
        <f t="shared" si="548"/>
        <v>-8.24</v>
      </c>
      <c r="CZ796" s="29">
        <f t="shared" si="549"/>
        <v>-8.24</v>
      </c>
      <c r="DA796" s="29">
        <f t="shared" si="550"/>
        <v>-8.24</v>
      </c>
      <c r="DB796" s="29">
        <f t="shared" si="551"/>
        <v>-8.24</v>
      </c>
      <c r="DC796" s="29">
        <f t="shared" si="552"/>
        <v>-8.24</v>
      </c>
    </row>
    <row r="797" spans="11:107" s="2" customFormat="1">
      <c r="K797" s="17" t="s">
        <v>18</v>
      </c>
      <c r="L797" s="17" t="s">
        <v>806</v>
      </c>
      <c r="M797" s="17" t="s">
        <v>20</v>
      </c>
      <c r="N797" s="2" t="str">
        <f t="shared" si="513"/>
        <v>ED8B16A931AA</v>
      </c>
      <c r="O797" s="2" t="str">
        <f t="shared" si="508"/>
        <v>AA</v>
      </c>
      <c r="P797" s="2" t="str">
        <f t="shared" si="514"/>
        <v>ED8B-16A931-AA</v>
      </c>
      <c r="Q797" s="2" t="s">
        <v>3305</v>
      </c>
      <c r="R797" s="2" t="s">
        <v>3306</v>
      </c>
      <c r="S797" s="2" t="s">
        <v>3327</v>
      </c>
      <c r="T797" s="2">
        <v>1</v>
      </c>
      <c r="U797" s="2">
        <v>1</v>
      </c>
      <c r="V797" s="2">
        <v>1</v>
      </c>
      <c r="W797" s="2">
        <v>1</v>
      </c>
      <c r="X797" s="2">
        <v>1</v>
      </c>
      <c r="Y797" s="2">
        <v>1</v>
      </c>
      <c r="Z797" s="2">
        <v>1</v>
      </c>
      <c r="AA797" s="2">
        <v>1</v>
      </c>
      <c r="AB797" s="2">
        <v>1</v>
      </c>
      <c r="AC797" s="2">
        <v>1</v>
      </c>
      <c r="AD797" s="2">
        <v>1</v>
      </c>
      <c r="AE797" s="2">
        <v>1</v>
      </c>
      <c r="AF797" s="2">
        <v>1</v>
      </c>
      <c r="AL797" s="2">
        <f t="shared" si="523"/>
        <v>1</v>
      </c>
      <c r="AM797" s="2" t="str">
        <f t="shared" si="553"/>
        <v>ED8B</v>
      </c>
      <c r="AN797" s="2" t="str">
        <f t="shared" si="554"/>
        <v>16A931</v>
      </c>
      <c r="AO797" s="2" t="str">
        <f>TRIM(O797)</f>
        <v>AA</v>
      </c>
      <c r="AP797" s="2" t="str">
        <f t="shared" si="524"/>
        <v>ED8B-16A931-AA</v>
      </c>
      <c r="AQ797" s="2" t="s">
        <v>1672</v>
      </c>
      <c r="AR797" s="2" t="s">
        <v>1687</v>
      </c>
      <c r="AU797" s="2" t="s">
        <v>3746</v>
      </c>
      <c r="AV797" s="2" t="s">
        <v>3747</v>
      </c>
      <c r="AW797" s="2" t="s">
        <v>3748</v>
      </c>
      <c r="AY797" s="2" t="s">
        <v>1686</v>
      </c>
      <c r="AZ797" s="2" t="s">
        <v>2124</v>
      </c>
      <c r="BA797" s="2" t="s">
        <v>2073</v>
      </c>
      <c r="BB797" s="29"/>
      <c r="BC797" s="29"/>
      <c r="BD797" s="29"/>
      <c r="BE797" s="29"/>
      <c r="BF797" s="29"/>
      <c r="BG797" s="29">
        <v>-10.59</v>
      </c>
      <c r="BH797" s="29">
        <f t="shared" si="521"/>
        <v>0</v>
      </c>
      <c r="BI797" s="29">
        <f t="shared" si="522"/>
        <v>0</v>
      </c>
      <c r="BJ797" s="29">
        <f t="shared" si="525"/>
        <v>-10.59</v>
      </c>
      <c r="BK797" s="29">
        <f>BJ797/INDEX('EX-Rate'!A:I,MATCH('TT BoM '!BL797,'EX-Rate'!B:B,0),COLUMN('EX-Rate'!E:E))</f>
        <v>-1.529203904418281</v>
      </c>
      <c r="BL797" s="2" t="s">
        <v>2109</v>
      </c>
      <c r="BM797" s="2" t="str">
        <f t="shared" si="526"/>
        <v>LP</v>
      </c>
      <c r="BN797" s="2" t="s">
        <v>3138</v>
      </c>
      <c r="BO797" s="2" t="s">
        <v>3139</v>
      </c>
      <c r="BQ797" s="29"/>
      <c r="BR797" s="29"/>
      <c r="BS797" s="29"/>
      <c r="BT797" s="29"/>
      <c r="BU797" s="29"/>
      <c r="BV797" s="29"/>
      <c r="CC797" s="29">
        <f t="shared" si="527"/>
        <v>-1.529203904418281</v>
      </c>
      <c r="CD797" s="29">
        <f t="shared" si="528"/>
        <v>-1.529203904418281</v>
      </c>
      <c r="CE797" s="29">
        <f t="shared" si="529"/>
        <v>-1.529203904418281</v>
      </c>
      <c r="CF797" s="29">
        <f t="shared" si="530"/>
        <v>-1.529203904418281</v>
      </c>
      <c r="CG797" s="29">
        <f t="shared" si="531"/>
        <v>-1.529203904418281</v>
      </c>
      <c r="CH797" s="29">
        <f t="shared" si="532"/>
        <v>-1.529203904418281</v>
      </c>
      <c r="CI797" s="29">
        <f t="shared" si="533"/>
        <v>-1.529203904418281</v>
      </c>
      <c r="CJ797" s="29">
        <f t="shared" si="534"/>
        <v>-1.529203904418281</v>
      </c>
      <c r="CK797" s="29">
        <f t="shared" si="535"/>
        <v>-1.529203904418281</v>
      </c>
      <c r="CL797" s="29">
        <f t="shared" si="536"/>
        <v>-1.529203904418281</v>
      </c>
      <c r="CM797" s="29">
        <f t="shared" si="537"/>
        <v>-1.529203904418281</v>
      </c>
      <c r="CN797" s="29">
        <f t="shared" si="538"/>
        <v>-1.529203904418281</v>
      </c>
      <c r="CO797" s="29">
        <f t="shared" si="539"/>
        <v>-1.529203904418281</v>
      </c>
      <c r="CQ797" s="29">
        <f t="shared" si="540"/>
        <v>-10.59</v>
      </c>
      <c r="CR797" s="29">
        <f t="shared" si="541"/>
        <v>-10.59</v>
      </c>
      <c r="CS797" s="29">
        <f t="shared" si="542"/>
        <v>-10.59</v>
      </c>
      <c r="CT797" s="29">
        <f t="shared" si="543"/>
        <v>-10.59</v>
      </c>
      <c r="CU797" s="29">
        <f t="shared" si="544"/>
        <v>-10.59</v>
      </c>
      <c r="CV797" s="29">
        <f t="shared" si="545"/>
        <v>-10.59</v>
      </c>
      <c r="CW797" s="29">
        <f t="shared" si="546"/>
        <v>-10.59</v>
      </c>
      <c r="CX797" s="29">
        <f t="shared" si="547"/>
        <v>-10.59</v>
      </c>
      <c r="CY797" s="29">
        <f t="shared" si="548"/>
        <v>-10.59</v>
      </c>
      <c r="CZ797" s="29">
        <f t="shared" si="549"/>
        <v>-10.59</v>
      </c>
      <c r="DA797" s="29">
        <f t="shared" si="550"/>
        <v>-10.59</v>
      </c>
      <c r="DB797" s="29">
        <f t="shared" si="551"/>
        <v>-10.59</v>
      </c>
      <c r="DC797" s="29">
        <f t="shared" si="552"/>
        <v>-10.59</v>
      </c>
    </row>
    <row r="798" spans="11:107" s="2" customFormat="1">
      <c r="K798" s="17" t="s">
        <v>77</v>
      </c>
      <c r="L798" s="17" t="s">
        <v>807</v>
      </c>
      <c r="M798" s="17" t="s">
        <v>20</v>
      </c>
      <c r="N798" s="2" t="str">
        <f t="shared" si="513"/>
        <v>JD8B16A944AA</v>
      </c>
      <c r="O798" s="2" t="str">
        <f t="shared" si="508"/>
        <v>AA</v>
      </c>
      <c r="P798" s="2" t="str">
        <f t="shared" si="514"/>
        <v>JD8B-16A944-AA</v>
      </c>
      <c r="Q798" s="2" t="s">
        <v>3305</v>
      </c>
      <c r="R798" s="2" t="s">
        <v>3306</v>
      </c>
      <c r="S798" s="2" t="s">
        <v>2678</v>
      </c>
      <c r="T798" s="2">
        <v>1</v>
      </c>
      <c r="U798" s="2">
        <v>1</v>
      </c>
      <c r="V798" s="2">
        <v>1</v>
      </c>
      <c r="W798" s="2">
        <v>1</v>
      </c>
      <c r="X798" s="2">
        <v>1</v>
      </c>
      <c r="Y798" s="2">
        <v>1</v>
      </c>
      <c r="Z798" s="2">
        <v>1</v>
      </c>
      <c r="AA798" s="2">
        <v>1</v>
      </c>
      <c r="AB798" s="2">
        <v>1</v>
      </c>
      <c r="AC798" s="2">
        <v>1</v>
      </c>
      <c r="AD798" s="2">
        <v>1</v>
      </c>
      <c r="AE798" s="2">
        <v>1</v>
      </c>
      <c r="AF798" s="2">
        <v>1</v>
      </c>
      <c r="AL798" s="2">
        <f t="shared" si="523"/>
        <v>1</v>
      </c>
      <c r="AM798" s="2" t="str">
        <f t="shared" si="553"/>
        <v>JD8B</v>
      </c>
      <c r="AN798" s="2" t="str">
        <f t="shared" si="554"/>
        <v>16A944</v>
      </c>
      <c r="AO798" s="2" t="str">
        <f t="shared" si="555"/>
        <v>AA</v>
      </c>
      <c r="AP798" s="2" t="str">
        <f t="shared" si="524"/>
        <v>JD8B-16A944-AA</v>
      </c>
      <c r="AQ798" s="2" t="s">
        <v>1672</v>
      </c>
      <c r="AR798" s="2" t="s">
        <v>1673</v>
      </c>
      <c r="AS798" s="2" t="s">
        <v>2164</v>
      </c>
      <c r="AT798" s="2" t="s">
        <v>2165</v>
      </c>
      <c r="AU798" s="2" t="s">
        <v>2673</v>
      </c>
      <c r="AV798" s="2" t="s">
        <v>2674</v>
      </c>
      <c r="AW798" s="2" t="s">
        <v>2675</v>
      </c>
      <c r="AX798" s="2" t="s">
        <v>2676</v>
      </c>
      <c r="AY798" s="2" t="s">
        <v>2138</v>
      </c>
      <c r="AZ798" s="2" t="s">
        <v>2124</v>
      </c>
      <c r="BA798" s="2" t="s">
        <v>2073</v>
      </c>
      <c r="BB798" s="29">
        <v>-5.3</v>
      </c>
      <c r="BC798" s="29">
        <v>-0.09</v>
      </c>
      <c r="BD798" s="29">
        <v>-0.3</v>
      </c>
      <c r="BE798" s="29">
        <v>0</v>
      </c>
      <c r="BF798" s="29">
        <v>-0.11</v>
      </c>
      <c r="BG798" s="29">
        <v>-5.8</v>
      </c>
      <c r="BH798" s="29">
        <f t="shared" si="521"/>
        <v>0</v>
      </c>
      <c r="BI798" s="29">
        <f t="shared" si="522"/>
        <v>0</v>
      </c>
      <c r="BJ798" s="29">
        <f t="shared" si="525"/>
        <v>-5.8</v>
      </c>
      <c r="BK798" s="29">
        <f>BJ798/INDEX('EX-Rate'!A:I,MATCH('TT BoM '!BL798,'EX-Rate'!B:B,0),COLUMN('EX-Rate'!E:E))</f>
        <v>-0.83752432914315667</v>
      </c>
      <c r="BL798" s="2" t="s">
        <v>2109</v>
      </c>
      <c r="BM798" s="2" t="str">
        <f t="shared" si="526"/>
        <v>LP</v>
      </c>
      <c r="BN798" s="2" t="s">
        <v>2677</v>
      </c>
      <c r="BO798" s="2" t="s">
        <v>2678</v>
      </c>
      <c r="BQ798" s="29">
        <v>-122642.1</v>
      </c>
      <c r="BR798" s="29">
        <v>-122642.1</v>
      </c>
      <c r="BS798" s="29"/>
      <c r="BT798" s="29">
        <v>-60410</v>
      </c>
      <c r="BU798" s="29">
        <v>574899</v>
      </c>
      <c r="BV798" s="29">
        <v>0</v>
      </c>
      <c r="CC798" s="29">
        <f t="shared" si="527"/>
        <v>-0.83752432914315667</v>
      </c>
      <c r="CD798" s="29">
        <f t="shared" si="528"/>
        <v>-0.83752432914315667</v>
      </c>
      <c r="CE798" s="29">
        <f t="shared" si="529"/>
        <v>-0.83752432914315667</v>
      </c>
      <c r="CF798" s="29">
        <f t="shared" si="530"/>
        <v>-0.83752432914315667</v>
      </c>
      <c r="CG798" s="29">
        <f t="shared" si="531"/>
        <v>-0.83752432914315667</v>
      </c>
      <c r="CH798" s="29">
        <f t="shared" si="532"/>
        <v>-0.83752432914315667</v>
      </c>
      <c r="CI798" s="29">
        <f t="shared" si="533"/>
        <v>-0.83752432914315667</v>
      </c>
      <c r="CJ798" s="29">
        <f t="shared" si="534"/>
        <v>-0.83752432914315667</v>
      </c>
      <c r="CK798" s="29">
        <f t="shared" si="535"/>
        <v>-0.83752432914315667</v>
      </c>
      <c r="CL798" s="29">
        <f t="shared" si="536"/>
        <v>-0.83752432914315667</v>
      </c>
      <c r="CM798" s="29">
        <f t="shared" si="537"/>
        <v>-0.83752432914315667</v>
      </c>
      <c r="CN798" s="29">
        <f t="shared" si="538"/>
        <v>-0.83752432914315667</v>
      </c>
      <c r="CO798" s="29">
        <f t="shared" si="539"/>
        <v>-0.83752432914315667</v>
      </c>
      <c r="CQ798" s="29">
        <f t="shared" si="540"/>
        <v>-5.8</v>
      </c>
      <c r="CR798" s="29">
        <f t="shared" si="541"/>
        <v>-5.8</v>
      </c>
      <c r="CS798" s="29">
        <f t="shared" si="542"/>
        <v>-5.8</v>
      </c>
      <c r="CT798" s="29">
        <f t="shared" si="543"/>
        <v>-5.8</v>
      </c>
      <c r="CU798" s="29">
        <f t="shared" si="544"/>
        <v>-5.8</v>
      </c>
      <c r="CV798" s="29">
        <f t="shared" si="545"/>
        <v>-5.8</v>
      </c>
      <c r="CW798" s="29">
        <f t="shared" si="546"/>
        <v>-5.8</v>
      </c>
      <c r="CX798" s="29">
        <f t="shared" si="547"/>
        <v>-5.8</v>
      </c>
      <c r="CY798" s="29">
        <f t="shared" si="548"/>
        <v>-5.8</v>
      </c>
      <c r="CZ798" s="29">
        <f t="shared" si="549"/>
        <v>-5.8</v>
      </c>
      <c r="DA798" s="29">
        <f t="shared" si="550"/>
        <v>-5.8</v>
      </c>
      <c r="DB798" s="29">
        <f t="shared" si="551"/>
        <v>-5.8</v>
      </c>
      <c r="DC798" s="29">
        <f t="shared" si="552"/>
        <v>-5.8</v>
      </c>
    </row>
    <row r="799" spans="11:107" s="2" customFormat="1">
      <c r="K799" s="17" t="s">
        <v>808</v>
      </c>
      <c r="L799" s="17" t="s">
        <v>809</v>
      </c>
      <c r="M799" s="17" t="s">
        <v>20</v>
      </c>
      <c r="N799" s="2" t="str">
        <f t="shared" si="513"/>
        <v>CJ5416B626AA</v>
      </c>
      <c r="O799" s="2" t="str">
        <f t="shared" si="508"/>
        <v>AA</v>
      </c>
      <c r="P799" s="2" t="str">
        <f t="shared" si="514"/>
        <v>CJ54-16B626-AA</v>
      </c>
      <c r="Q799" s="2" t="s">
        <v>3305</v>
      </c>
      <c r="R799" s="2" t="s">
        <v>3306</v>
      </c>
      <c r="S799" s="2" t="s">
        <v>2229</v>
      </c>
      <c r="T799" s="2">
        <v>1</v>
      </c>
      <c r="U799" s="2">
        <v>1</v>
      </c>
      <c r="V799" s="2">
        <v>1</v>
      </c>
      <c r="W799" s="2">
        <v>1</v>
      </c>
      <c r="X799" s="2">
        <v>1</v>
      </c>
      <c r="Y799" s="2">
        <v>1</v>
      </c>
      <c r="Z799" s="2">
        <v>1</v>
      </c>
      <c r="AA799" s="2">
        <v>1</v>
      </c>
      <c r="AB799" s="2">
        <v>1</v>
      </c>
      <c r="AC799" s="2">
        <v>1</v>
      </c>
      <c r="AD799" s="2">
        <v>1</v>
      </c>
      <c r="AE799" s="2">
        <v>1</v>
      </c>
      <c r="AF799" s="2">
        <v>1</v>
      </c>
      <c r="AL799" s="2">
        <f t="shared" si="523"/>
        <v>1</v>
      </c>
      <c r="AM799" s="2" t="str">
        <f t="shared" si="553"/>
        <v>CJ54</v>
      </c>
      <c r="AN799" s="2" t="str">
        <f t="shared" si="554"/>
        <v>16B626</v>
      </c>
      <c r="AO799" s="2" t="str">
        <f t="shared" si="555"/>
        <v>AA</v>
      </c>
      <c r="AP799" s="2" t="str">
        <f t="shared" si="524"/>
        <v>CJ54-16B626-AA</v>
      </c>
      <c r="AQ799" s="2" t="s">
        <v>1672</v>
      </c>
      <c r="AR799" s="2" t="s">
        <v>1687</v>
      </c>
      <c r="AU799" s="2" t="s">
        <v>2669</v>
      </c>
      <c r="AV799" s="2" t="s">
        <v>2670</v>
      </c>
      <c r="AW799" s="2" t="s">
        <v>3749</v>
      </c>
      <c r="AY799" s="2" t="s">
        <v>1686</v>
      </c>
      <c r="AZ799" s="2" t="s">
        <v>2124</v>
      </c>
      <c r="BA799" s="2" t="s">
        <v>2073</v>
      </c>
      <c r="BB799" s="29"/>
      <c r="BC799" s="29"/>
      <c r="BD799" s="29"/>
      <c r="BE799" s="29"/>
      <c r="BF799" s="29"/>
      <c r="BG799" s="29">
        <v>-2.5299999999999998</v>
      </c>
      <c r="BH799" s="29">
        <f t="shared" si="521"/>
        <v>0</v>
      </c>
      <c r="BI799" s="29">
        <f t="shared" si="522"/>
        <v>0</v>
      </c>
      <c r="BJ799" s="29">
        <f t="shared" si="525"/>
        <v>-2.5299999999999998</v>
      </c>
      <c r="BK799" s="29">
        <f>BJ799/INDEX('EX-Rate'!A:I,MATCH('TT BoM '!BL799,'EX-Rate'!B:B,0),COLUMN('EX-Rate'!E:E))</f>
        <v>-0.36533388840210113</v>
      </c>
      <c r="BL799" s="2" t="s">
        <v>2109</v>
      </c>
      <c r="BM799" s="2" t="str">
        <f t="shared" si="526"/>
        <v>LP</v>
      </c>
      <c r="BN799" s="2" t="s">
        <v>3190</v>
      </c>
      <c r="BO799" s="2" t="s">
        <v>2229</v>
      </c>
      <c r="BQ799" s="29"/>
      <c r="BR799" s="29"/>
      <c r="BS799" s="29"/>
      <c r="BT799" s="29"/>
      <c r="BU799" s="29"/>
      <c r="BV799" s="29"/>
      <c r="CC799" s="29">
        <f t="shared" si="527"/>
        <v>-0.36533388840210113</v>
      </c>
      <c r="CD799" s="29">
        <f t="shared" si="528"/>
        <v>-0.36533388840210113</v>
      </c>
      <c r="CE799" s="29">
        <f t="shared" si="529"/>
        <v>-0.36533388840210113</v>
      </c>
      <c r="CF799" s="29">
        <f t="shared" si="530"/>
        <v>-0.36533388840210113</v>
      </c>
      <c r="CG799" s="29">
        <f t="shared" si="531"/>
        <v>-0.36533388840210113</v>
      </c>
      <c r="CH799" s="29">
        <f t="shared" si="532"/>
        <v>-0.36533388840210113</v>
      </c>
      <c r="CI799" s="29">
        <f t="shared" si="533"/>
        <v>-0.36533388840210113</v>
      </c>
      <c r="CJ799" s="29">
        <f t="shared" si="534"/>
        <v>-0.36533388840210113</v>
      </c>
      <c r="CK799" s="29">
        <f t="shared" si="535"/>
        <v>-0.36533388840210113</v>
      </c>
      <c r="CL799" s="29">
        <f t="shared" si="536"/>
        <v>-0.36533388840210113</v>
      </c>
      <c r="CM799" s="29">
        <f t="shared" si="537"/>
        <v>-0.36533388840210113</v>
      </c>
      <c r="CN799" s="29">
        <f t="shared" si="538"/>
        <v>-0.36533388840210113</v>
      </c>
      <c r="CO799" s="29">
        <f t="shared" si="539"/>
        <v>-0.36533388840210113</v>
      </c>
      <c r="CQ799" s="29">
        <f t="shared" si="540"/>
        <v>-2.5299999999999998</v>
      </c>
      <c r="CR799" s="29">
        <f t="shared" si="541"/>
        <v>-2.5299999999999998</v>
      </c>
      <c r="CS799" s="29">
        <f t="shared" si="542"/>
        <v>-2.5299999999999998</v>
      </c>
      <c r="CT799" s="29">
        <f t="shared" si="543"/>
        <v>-2.5299999999999998</v>
      </c>
      <c r="CU799" s="29">
        <f t="shared" si="544"/>
        <v>-2.5299999999999998</v>
      </c>
      <c r="CV799" s="29">
        <f t="shared" si="545"/>
        <v>-2.5299999999999998</v>
      </c>
      <c r="CW799" s="29">
        <f t="shared" si="546"/>
        <v>-2.5299999999999998</v>
      </c>
      <c r="CX799" s="29">
        <f t="shared" si="547"/>
        <v>-2.5299999999999998</v>
      </c>
      <c r="CY799" s="29">
        <f t="shared" si="548"/>
        <v>-2.5299999999999998</v>
      </c>
      <c r="CZ799" s="29">
        <f t="shared" si="549"/>
        <v>-2.5299999999999998</v>
      </c>
      <c r="DA799" s="29">
        <f t="shared" si="550"/>
        <v>-2.5299999999999998</v>
      </c>
      <c r="DB799" s="29">
        <f t="shared" si="551"/>
        <v>-2.5299999999999998</v>
      </c>
      <c r="DC799" s="29">
        <f t="shared" si="552"/>
        <v>-2.5299999999999998</v>
      </c>
    </row>
    <row r="800" spans="11:107" s="2" customFormat="1">
      <c r="K800" s="17" t="s">
        <v>18</v>
      </c>
      <c r="L800" s="17" t="s">
        <v>810</v>
      </c>
      <c r="M800" s="17" t="s">
        <v>45</v>
      </c>
      <c r="N800" s="2" t="str">
        <f t="shared" si="513"/>
        <v>ED8B16C618AC</v>
      </c>
      <c r="O800" s="2" t="str">
        <f t="shared" si="508"/>
        <v>AC</v>
      </c>
      <c r="P800" s="2" t="str">
        <f t="shared" si="514"/>
        <v>ED8B-16C618-AC</v>
      </c>
      <c r="Q800" s="2" t="s">
        <v>3305</v>
      </c>
      <c r="R800" s="2" t="s">
        <v>3306</v>
      </c>
      <c r="S800" s="2" t="s">
        <v>3071</v>
      </c>
      <c r="T800" s="2">
        <v>2</v>
      </c>
      <c r="U800" s="2">
        <v>2</v>
      </c>
      <c r="V800" s="2">
        <v>2</v>
      </c>
      <c r="W800" s="2">
        <v>2</v>
      </c>
      <c r="X800" s="2">
        <v>2</v>
      </c>
      <c r="Y800" s="2">
        <v>2</v>
      </c>
      <c r="Z800" s="2">
        <v>2</v>
      </c>
      <c r="AA800" s="2">
        <v>2</v>
      </c>
      <c r="AB800" s="2">
        <v>2</v>
      </c>
      <c r="AC800" s="2">
        <v>2</v>
      </c>
      <c r="AD800" s="2">
        <v>2</v>
      </c>
      <c r="AE800" s="2">
        <v>2</v>
      </c>
      <c r="AF800" s="2">
        <v>2</v>
      </c>
      <c r="AL800" s="2">
        <f t="shared" si="523"/>
        <v>1</v>
      </c>
      <c r="AM800" s="2" t="str">
        <f t="shared" si="553"/>
        <v>ED8B</v>
      </c>
      <c r="AN800" s="2" t="str">
        <f t="shared" si="554"/>
        <v>16C618</v>
      </c>
      <c r="AO800" s="2" t="str">
        <f t="shared" si="555"/>
        <v>AC</v>
      </c>
      <c r="AP800" s="2" t="str">
        <f t="shared" si="524"/>
        <v>ED8B-16C618-AC</v>
      </c>
      <c r="AQ800" s="2" t="s">
        <v>1672</v>
      </c>
      <c r="AR800" s="2" t="s">
        <v>1687</v>
      </c>
      <c r="AU800" s="2" t="s">
        <v>3750</v>
      </c>
      <c r="AV800" s="2" t="s">
        <v>3751</v>
      </c>
      <c r="AW800" s="2" t="s">
        <v>3752</v>
      </c>
      <c r="AY800" s="2" t="s">
        <v>1686</v>
      </c>
      <c r="AZ800" s="2" t="s">
        <v>2124</v>
      </c>
      <c r="BA800" s="2" t="s">
        <v>2073</v>
      </c>
      <c r="BB800" s="29"/>
      <c r="BC800" s="29"/>
      <c r="BD800" s="29"/>
      <c r="BE800" s="29"/>
      <c r="BF800" s="29"/>
      <c r="BG800" s="29">
        <v>-2.85</v>
      </c>
      <c r="BH800" s="29">
        <f t="shared" si="521"/>
        <v>0</v>
      </c>
      <c r="BI800" s="29">
        <f t="shared" si="522"/>
        <v>0</v>
      </c>
      <c r="BJ800" s="29">
        <f t="shared" si="525"/>
        <v>-2.85</v>
      </c>
      <c r="BK800" s="29">
        <f>BJ800/INDEX('EX-Rate'!A:I,MATCH('TT BoM '!BL800,'EX-Rate'!B:B,0),COLUMN('EX-Rate'!E:E))</f>
        <v>-0.41154212725137873</v>
      </c>
      <c r="BL800" s="2" t="s">
        <v>2109</v>
      </c>
      <c r="BM800" s="2" t="str">
        <f t="shared" si="526"/>
        <v>LP</v>
      </c>
      <c r="BN800" s="2" t="s">
        <v>3070</v>
      </c>
      <c r="BO800" s="2" t="s">
        <v>3071</v>
      </c>
      <c r="BQ800" s="29"/>
      <c r="BR800" s="29"/>
      <c r="BS800" s="29"/>
      <c r="BT800" s="29"/>
      <c r="BU800" s="29"/>
      <c r="BV800" s="29"/>
      <c r="CC800" s="29">
        <f t="shared" si="527"/>
        <v>-0.82308425450275746</v>
      </c>
      <c r="CD800" s="29">
        <f t="shared" si="528"/>
        <v>-0.82308425450275746</v>
      </c>
      <c r="CE800" s="29">
        <f t="shared" si="529"/>
        <v>-0.82308425450275746</v>
      </c>
      <c r="CF800" s="29">
        <f t="shared" si="530"/>
        <v>-0.82308425450275746</v>
      </c>
      <c r="CG800" s="29">
        <f t="shared" si="531"/>
        <v>-0.82308425450275746</v>
      </c>
      <c r="CH800" s="29">
        <f t="shared" si="532"/>
        <v>-0.82308425450275746</v>
      </c>
      <c r="CI800" s="29">
        <f t="shared" si="533"/>
        <v>-0.82308425450275746</v>
      </c>
      <c r="CJ800" s="29">
        <f t="shared" si="534"/>
        <v>-0.82308425450275746</v>
      </c>
      <c r="CK800" s="29">
        <f t="shared" si="535"/>
        <v>-0.82308425450275746</v>
      </c>
      <c r="CL800" s="29">
        <f t="shared" si="536"/>
        <v>-0.82308425450275746</v>
      </c>
      <c r="CM800" s="29">
        <f t="shared" si="537"/>
        <v>-0.82308425450275746</v>
      </c>
      <c r="CN800" s="29">
        <f t="shared" si="538"/>
        <v>-0.82308425450275746</v>
      </c>
      <c r="CO800" s="29">
        <f t="shared" si="539"/>
        <v>-0.82308425450275746</v>
      </c>
      <c r="CQ800" s="29">
        <f t="shared" si="540"/>
        <v>-5.7</v>
      </c>
      <c r="CR800" s="29">
        <f t="shared" si="541"/>
        <v>-5.7</v>
      </c>
      <c r="CS800" s="29">
        <f t="shared" si="542"/>
        <v>-5.7</v>
      </c>
      <c r="CT800" s="29">
        <f t="shared" si="543"/>
        <v>-5.7</v>
      </c>
      <c r="CU800" s="29">
        <f t="shared" si="544"/>
        <v>-5.7</v>
      </c>
      <c r="CV800" s="29">
        <f t="shared" si="545"/>
        <v>-5.7</v>
      </c>
      <c r="CW800" s="29">
        <f t="shared" si="546"/>
        <v>-5.7</v>
      </c>
      <c r="CX800" s="29">
        <f t="shared" si="547"/>
        <v>-5.7</v>
      </c>
      <c r="CY800" s="29">
        <f t="shared" si="548"/>
        <v>-5.7</v>
      </c>
      <c r="CZ800" s="29">
        <f t="shared" si="549"/>
        <v>-5.7</v>
      </c>
      <c r="DA800" s="29">
        <f t="shared" si="550"/>
        <v>-5.7</v>
      </c>
      <c r="DB800" s="29">
        <f t="shared" si="551"/>
        <v>-5.7</v>
      </c>
      <c r="DC800" s="29">
        <f t="shared" si="552"/>
        <v>-5.7</v>
      </c>
    </row>
    <row r="801" spans="11:107" s="2" customFormat="1">
      <c r="K801" s="17" t="s">
        <v>77</v>
      </c>
      <c r="L801" s="17" t="s">
        <v>811</v>
      </c>
      <c r="M801" s="17" t="s">
        <v>20</v>
      </c>
      <c r="N801" s="2" t="str">
        <f t="shared" si="513"/>
        <v>JD8B16C657AA</v>
      </c>
      <c r="O801" s="2" t="str">
        <f t="shared" si="508"/>
        <v>AA</v>
      </c>
      <c r="P801" s="2" t="str">
        <f t="shared" si="514"/>
        <v>JD8B-16C657-AA</v>
      </c>
      <c r="Q801" s="2" t="s">
        <v>3305</v>
      </c>
      <c r="R801" s="2" t="s">
        <v>3306</v>
      </c>
      <c r="S801" s="2" t="s">
        <v>2229</v>
      </c>
      <c r="T801" s="2">
        <v>1</v>
      </c>
      <c r="U801" s="2">
        <v>1</v>
      </c>
      <c r="V801" s="2">
        <v>1</v>
      </c>
      <c r="W801" s="2">
        <v>1</v>
      </c>
      <c r="X801" s="2">
        <v>1</v>
      </c>
      <c r="Y801" s="2">
        <v>1</v>
      </c>
      <c r="Z801" s="2">
        <v>1</v>
      </c>
      <c r="AA801" s="2">
        <v>1</v>
      </c>
      <c r="AB801" s="2">
        <v>1</v>
      </c>
      <c r="AC801" s="2">
        <v>1</v>
      </c>
      <c r="AD801" s="2">
        <v>1</v>
      </c>
      <c r="AE801" s="2">
        <v>1</v>
      </c>
      <c r="AF801" s="2">
        <v>1</v>
      </c>
      <c r="AL801" s="2">
        <f t="shared" si="523"/>
        <v>1</v>
      </c>
      <c r="AM801" s="2" t="str">
        <f t="shared" si="553"/>
        <v>JD8B</v>
      </c>
      <c r="AN801" s="2" t="str">
        <f t="shared" si="554"/>
        <v>16C657</v>
      </c>
      <c r="AO801" s="2" t="s">
        <v>1407</v>
      </c>
      <c r="AP801" s="2" t="str">
        <f t="shared" si="524"/>
        <v>JD8B-16C657-AB</v>
      </c>
      <c r="AQ801" s="2" t="s">
        <v>1674</v>
      </c>
      <c r="AR801" s="2" t="s">
        <v>1675</v>
      </c>
      <c r="AS801" s="2">
        <v>0</v>
      </c>
      <c r="AT801" s="2" t="s">
        <v>2160</v>
      </c>
      <c r="AU801" s="2" t="s">
        <v>2669</v>
      </c>
      <c r="AV801" s="2" t="s">
        <v>2670</v>
      </c>
      <c r="AW801" s="2">
        <v>0</v>
      </c>
      <c r="AX801" s="2">
        <v>0</v>
      </c>
      <c r="AY801" s="2" t="s">
        <v>2108</v>
      </c>
      <c r="AZ801" s="2" t="s">
        <v>2124</v>
      </c>
      <c r="BA801" s="2" t="s">
        <v>2073</v>
      </c>
      <c r="BB801" s="29">
        <v>-11.99</v>
      </c>
      <c r="BC801" s="29">
        <v>-0.25</v>
      </c>
      <c r="BD801" s="29">
        <v>-0.8</v>
      </c>
      <c r="BE801" s="29">
        <v>0</v>
      </c>
      <c r="BF801" s="29">
        <v>0</v>
      </c>
      <c r="BG801" s="29">
        <v>-13.040000000000001</v>
      </c>
      <c r="BH801" s="29">
        <f t="shared" si="521"/>
        <v>0</v>
      </c>
      <c r="BI801" s="29">
        <f t="shared" si="522"/>
        <v>0</v>
      </c>
      <c r="BJ801" s="29">
        <f t="shared" si="525"/>
        <v>-13.040000000000001</v>
      </c>
      <c r="BK801" s="29">
        <f>BJ801/INDEX('EX-Rate'!A:I,MATCH('TT BoM '!BL801,'EX-Rate'!B:B,0),COLUMN('EX-Rate'!E:E))</f>
        <v>-1.8829857331080628</v>
      </c>
      <c r="BL801" s="2" t="s">
        <v>2109</v>
      </c>
      <c r="BM801" s="2" t="str">
        <f t="shared" si="526"/>
        <v>LP</v>
      </c>
      <c r="BN801" s="2" t="s">
        <v>2671</v>
      </c>
      <c r="BO801" s="2" t="s">
        <v>2672</v>
      </c>
      <c r="BQ801" s="29">
        <v>0</v>
      </c>
      <c r="BR801" s="29">
        <v>0</v>
      </c>
      <c r="BS801" s="29"/>
      <c r="BT801" s="29">
        <v>0</v>
      </c>
      <c r="BU801" s="29">
        <v>0</v>
      </c>
      <c r="BV801" s="29">
        <v>0</v>
      </c>
      <c r="CC801" s="29">
        <f t="shared" si="527"/>
        <v>-1.8829857331080628</v>
      </c>
      <c r="CD801" s="29">
        <f t="shared" si="528"/>
        <v>-1.8829857331080628</v>
      </c>
      <c r="CE801" s="29">
        <f t="shared" si="529"/>
        <v>-1.8829857331080628</v>
      </c>
      <c r="CF801" s="29">
        <f t="shared" si="530"/>
        <v>-1.8829857331080628</v>
      </c>
      <c r="CG801" s="29">
        <f t="shared" si="531"/>
        <v>-1.8829857331080628</v>
      </c>
      <c r="CH801" s="29">
        <f t="shared" si="532"/>
        <v>-1.8829857331080628</v>
      </c>
      <c r="CI801" s="29">
        <f t="shared" si="533"/>
        <v>-1.8829857331080628</v>
      </c>
      <c r="CJ801" s="29">
        <f t="shared" si="534"/>
        <v>-1.8829857331080628</v>
      </c>
      <c r="CK801" s="29">
        <f t="shared" si="535"/>
        <v>-1.8829857331080628</v>
      </c>
      <c r="CL801" s="29">
        <f t="shared" si="536"/>
        <v>-1.8829857331080628</v>
      </c>
      <c r="CM801" s="29">
        <f t="shared" si="537"/>
        <v>-1.8829857331080628</v>
      </c>
      <c r="CN801" s="29">
        <f t="shared" si="538"/>
        <v>-1.8829857331080628</v>
      </c>
      <c r="CO801" s="29">
        <f t="shared" si="539"/>
        <v>-1.8829857331080628</v>
      </c>
      <c r="CQ801" s="29">
        <f t="shared" si="540"/>
        <v>-13.040000000000001</v>
      </c>
      <c r="CR801" s="29">
        <f t="shared" si="541"/>
        <v>-13.040000000000001</v>
      </c>
      <c r="CS801" s="29">
        <f t="shared" si="542"/>
        <v>-13.040000000000001</v>
      </c>
      <c r="CT801" s="29">
        <f t="shared" si="543"/>
        <v>-13.040000000000001</v>
      </c>
      <c r="CU801" s="29">
        <f t="shared" si="544"/>
        <v>-13.040000000000001</v>
      </c>
      <c r="CV801" s="29">
        <f t="shared" si="545"/>
        <v>-13.040000000000001</v>
      </c>
      <c r="CW801" s="29">
        <f t="shared" si="546"/>
        <v>-13.040000000000001</v>
      </c>
      <c r="CX801" s="29">
        <f t="shared" si="547"/>
        <v>-13.040000000000001</v>
      </c>
      <c r="CY801" s="29">
        <f t="shared" si="548"/>
        <v>-13.040000000000001</v>
      </c>
      <c r="CZ801" s="29">
        <f t="shared" si="549"/>
        <v>-13.040000000000001</v>
      </c>
      <c r="DA801" s="29">
        <f t="shared" si="550"/>
        <v>-13.040000000000001</v>
      </c>
      <c r="DB801" s="29">
        <f t="shared" si="551"/>
        <v>-13.040000000000001</v>
      </c>
      <c r="DC801" s="29">
        <f t="shared" si="552"/>
        <v>-13.040000000000001</v>
      </c>
    </row>
    <row r="802" spans="11:107" s="2" customFormat="1">
      <c r="K802" s="17" t="s">
        <v>18</v>
      </c>
      <c r="L802" s="17" t="s">
        <v>812</v>
      </c>
      <c r="M802" s="17" t="s">
        <v>20</v>
      </c>
      <c r="N802" s="2" t="str">
        <f t="shared" si="513"/>
        <v>ED8B16H004AA</v>
      </c>
      <c r="O802" s="2" t="str">
        <f t="shared" ref="O802:O865" si="556">IF(AND(LEN(TRIM(M802))&gt;5,TRIM(K802)&lt;&gt;""),LEFT(TRIM(M802),2)&amp;"W",TRIM(M802))</f>
        <v>AA</v>
      </c>
      <c r="P802" s="2" t="str">
        <f t="shared" si="514"/>
        <v>ED8B-16H004-AA</v>
      </c>
      <c r="Q802" s="2" t="s">
        <v>3307</v>
      </c>
      <c r="R802" s="2" t="s">
        <v>3306</v>
      </c>
      <c r="S802" s="2" t="s">
        <v>2480</v>
      </c>
      <c r="T802" s="2">
        <v>1</v>
      </c>
      <c r="U802" s="2">
        <v>1</v>
      </c>
      <c r="V802" s="2">
        <v>1</v>
      </c>
      <c r="W802" s="2">
        <v>1</v>
      </c>
      <c r="X802" s="2">
        <v>1</v>
      </c>
      <c r="Y802" s="2">
        <v>1</v>
      </c>
      <c r="Z802" s="2">
        <v>1</v>
      </c>
      <c r="AA802" s="2">
        <v>1</v>
      </c>
      <c r="AB802" s="2">
        <v>1</v>
      </c>
      <c r="AC802" s="2">
        <v>1</v>
      </c>
      <c r="AD802" s="2">
        <v>1</v>
      </c>
      <c r="AE802" s="2">
        <v>1</v>
      </c>
      <c r="AF802" s="2">
        <v>1</v>
      </c>
      <c r="AL802" s="2">
        <f t="shared" si="523"/>
        <v>1</v>
      </c>
      <c r="AM802" s="2" t="str">
        <f t="shared" si="553"/>
        <v>ED8B</v>
      </c>
      <c r="AN802" s="2" t="str">
        <f t="shared" si="554"/>
        <v>16H004</v>
      </c>
      <c r="AO802" s="2" t="str">
        <f t="shared" ref="AO802:AO803" si="557">TRIM(O802)</f>
        <v>AA</v>
      </c>
      <c r="AP802" s="2" t="str">
        <f t="shared" si="524"/>
        <v>ED8B-16H004-AA</v>
      </c>
      <c r="AQ802" s="2" t="s">
        <v>1672</v>
      </c>
      <c r="AR802" s="2" t="s">
        <v>1687</v>
      </c>
      <c r="AU802" s="2" t="s">
        <v>2630</v>
      </c>
      <c r="AV802" s="2" t="s">
        <v>2763</v>
      </c>
      <c r="AW802" s="2" t="s">
        <v>3711</v>
      </c>
      <c r="AY802" s="2" t="s">
        <v>1686</v>
      </c>
      <c r="AZ802" s="2" t="s">
        <v>2124</v>
      </c>
      <c r="BA802" s="2" t="s">
        <v>2115</v>
      </c>
      <c r="BB802" s="29"/>
      <c r="BC802" s="29"/>
      <c r="BD802" s="29"/>
      <c r="BE802" s="29"/>
      <c r="BF802" s="29"/>
      <c r="BG802" s="29">
        <v>-78.790000000000006</v>
      </c>
      <c r="BH802" s="29">
        <f t="shared" si="521"/>
        <v>0</v>
      </c>
      <c r="BI802" s="29">
        <f t="shared" si="522"/>
        <v>0</v>
      </c>
      <c r="BJ802" s="29">
        <f t="shared" si="525"/>
        <v>-78.790000000000006</v>
      </c>
      <c r="BK802" s="29">
        <f>BJ802/INDEX('EX-Rate'!A:I,MATCH('TT BoM '!BL802,'EX-Rate'!B:B,0),COLUMN('EX-Rate'!E:E))</f>
        <v>-11.377334809170573</v>
      </c>
      <c r="BL802" s="2" t="s">
        <v>2109</v>
      </c>
      <c r="BM802" s="2" t="str">
        <f t="shared" si="526"/>
        <v>LP</v>
      </c>
      <c r="BN802" s="2" t="s">
        <v>3095</v>
      </c>
      <c r="BO802" s="2" t="s">
        <v>3096</v>
      </c>
      <c r="BQ802" s="29"/>
      <c r="BR802" s="29"/>
      <c r="BS802" s="29"/>
      <c r="BT802" s="29"/>
      <c r="BU802" s="29"/>
      <c r="BV802" s="29"/>
      <c r="CC802" s="29">
        <f t="shared" si="527"/>
        <v>-11.377334809170573</v>
      </c>
      <c r="CD802" s="29">
        <f t="shared" si="528"/>
        <v>-11.377334809170573</v>
      </c>
      <c r="CE802" s="29">
        <f t="shared" si="529"/>
        <v>-11.377334809170573</v>
      </c>
      <c r="CF802" s="29">
        <f t="shared" si="530"/>
        <v>-11.377334809170573</v>
      </c>
      <c r="CG802" s="29">
        <f t="shared" si="531"/>
        <v>-11.377334809170573</v>
      </c>
      <c r="CH802" s="29">
        <f t="shared" si="532"/>
        <v>-11.377334809170573</v>
      </c>
      <c r="CI802" s="29">
        <f t="shared" si="533"/>
        <v>-11.377334809170573</v>
      </c>
      <c r="CJ802" s="29">
        <f t="shared" si="534"/>
        <v>-11.377334809170573</v>
      </c>
      <c r="CK802" s="29">
        <f t="shared" si="535"/>
        <v>-11.377334809170573</v>
      </c>
      <c r="CL802" s="29">
        <f t="shared" si="536"/>
        <v>-11.377334809170573</v>
      </c>
      <c r="CM802" s="29">
        <f t="shared" si="537"/>
        <v>-11.377334809170573</v>
      </c>
      <c r="CN802" s="29">
        <f t="shared" si="538"/>
        <v>-11.377334809170573</v>
      </c>
      <c r="CO802" s="29">
        <f t="shared" si="539"/>
        <v>-11.377334809170573</v>
      </c>
      <c r="CQ802" s="29">
        <f t="shared" si="540"/>
        <v>-78.790000000000006</v>
      </c>
      <c r="CR802" s="29">
        <f t="shared" si="541"/>
        <v>-78.790000000000006</v>
      </c>
      <c r="CS802" s="29">
        <f t="shared" si="542"/>
        <v>-78.790000000000006</v>
      </c>
      <c r="CT802" s="29">
        <f t="shared" si="543"/>
        <v>-78.790000000000006</v>
      </c>
      <c r="CU802" s="29">
        <f t="shared" si="544"/>
        <v>-78.790000000000006</v>
      </c>
      <c r="CV802" s="29">
        <f t="shared" si="545"/>
        <v>-78.790000000000006</v>
      </c>
      <c r="CW802" s="29">
        <f t="shared" si="546"/>
        <v>-78.790000000000006</v>
      </c>
      <c r="CX802" s="29">
        <f t="shared" si="547"/>
        <v>-78.790000000000006</v>
      </c>
      <c r="CY802" s="29">
        <f t="shared" si="548"/>
        <v>-78.790000000000006</v>
      </c>
      <c r="CZ802" s="29">
        <f t="shared" si="549"/>
        <v>-78.790000000000006</v>
      </c>
      <c r="DA802" s="29">
        <f t="shared" si="550"/>
        <v>-78.790000000000006</v>
      </c>
      <c r="DB802" s="29">
        <f t="shared" si="551"/>
        <v>-78.790000000000006</v>
      </c>
      <c r="DC802" s="29">
        <f t="shared" si="552"/>
        <v>-78.790000000000006</v>
      </c>
    </row>
    <row r="803" spans="11:107" s="2" customFormat="1">
      <c r="K803" s="17" t="s">
        <v>813</v>
      </c>
      <c r="L803" s="17" t="s">
        <v>814</v>
      </c>
      <c r="M803" s="17" t="s">
        <v>20</v>
      </c>
      <c r="N803" s="2" t="str">
        <f t="shared" si="513"/>
        <v>96FG16K262AA</v>
      </c>
      <c r="O803" s="2" t="str">
        <f t="shared" si="556"/>
        <v>AA</v>
      </c>
      <c r="P803" s="2" t="str">
        <f t="shared" si="514"/>
        <v>96FG-16K262-AA</v>
      </c>
      <c r="Q803" s="2" t="s">
        <v>3305</v>
      </c>
      <c r="R803" s="2" t="s">
        <v>3306</v>
      </c>
      <c r="S803" s="2" t="s">
        <v>3192</v>
      </c>
      <c r="T803" s="2">
        <v>16</v>
      </c>
      <c r="U803" s="2">
        <v>16</v>
      </c>
      <c r="V803" s="2">
        <v>16</v>
      </c>
      <c r="W803" s="2">
        <v>16</v>
      </c>
      <c r="X803" s="2">
        <v>16</v>
      </c>
      <c r="Y803" s="2">
        <v>16</v>
      </c>
      <c r="Z803" s="2">
        <v>16</v>
      </c>
      <c r="AA803" s="2">
        <v>16</v>
      </c>
      <c r="AB803" s="2">
        <v>16</v>
      </c>
      <c r="AC803" s="2">
        <v>16</v>
      </c>
      <c r="AD803" s="2">
        <v>16</v>
      </c>
      <c r="AE803" s="2">
        <v>16</v>
      </c>
      <c r="AF803" s="2">
        <v>16</v>
      </c>
      <c r="AL803" s="2">
        <f t="shared" si="523"/>
        <v>1</v>
      </c>
      <c r="AM803" s="2" t="str">
        <f t="shared" si="553"/>
        <v>96FG</v>
      </c>
      <c r="AN803" s="2" t="str">
        <f t="shared" si="554"/>
        <v>16K262</v>
      </c>
      <c r="AO803" s="2" t="str">
        <f t="shared" si="557"/>
        <v>AA</v>
      </c>
      <c r="AP803" s="2" t="str">
        <f t="shared" si="524"/>
        <v>96FG-16K262-AA</v>
      </c>
      <c r="AQ803" s="2" t="s">
        <v>1672</v>
      </c>
      <c r="AR803" s="2" t="s">
        <v>1687</v>
      </c>
      <c r="AY803" s="2" t="s">
        <v>1686</v>
      </c>
      <c r="AZ803" s="2" t="s">
        <v>3435</v>
      </c>
      <c r="BB803" s="29"/>
      <c r="BC803" s="29"/>
      <c r="BD803" s="29"/>
      <c r="BE803" s="29"/>
      <c r="BF803" s="29"/>
      <c r="BG803" s="29">
        <v>-0.221</v>
      </c>
      <c r="BH803" s="29">
        <f t="shared" si="521"/>
        <v>0</v>
      </c>
      <c r="BI803" s="29">
        <f t="shared" si="522"/>
        <v>0</v>
      </c>
      <c r="BJ803" s="29">
        <f t="shared" si="525"/>
        <v>-0.221</v>
      </c>
      <c r="BK803" s="29">
        <f>BJ803/INDEX('EX-Rate'!A:I,MATCH('TT BoM '!BL803,'EX-Rate'!B:B,0),COLUMN('EX-Rate'!E:E))</f>
        <v>-3.1912564955282351E-2</v>
      </c>
      <c r="BL803" s="2" t="s">
        <v>2109</v>
      </c>
      <c r="BM803" s="2" t="str">
        <f t="shared" si="526"/>
        <v>LP</v>
      </c>
      <c r="BN803" s="2" t="s">
        <v>3191</v>
      </c>
      <c r="BO803" s="2" t="s">
        <v>3192</v>
      </c>
      <c r="BQ803" s="29"/>
      <c r="BR803" s="29"/>
      <c r="BS803" s="29"/>
      <c r="BT803" s="29"/>
      <c r="BU803" s="29"/>
      <c r="BV803" s="29"/>
      <c r="CC803" s="29">
        <f t="shared" si="527"/>
        <v>-0.51060103928451761</v>
      </c>
      <c r="CD803" s="29">
        <f t="shared" si="528"/>
        <v>-0.51060103928451761</v>
      </c>
      <c r="CE803" s="29">
        <f t="shared" si="529"/>
        <v>-0.51060103928451761</v>
      </c>
      <c r="CF803" s="29">
        <f t="shared" si="530"/>
        <v>-0.51060103928451761</v>
      </c>
      <c r="CG803" s="29">
        <f t="shared" si="531"/>
        <v>-0.51060103928451761</v>
      </c>
      <c r="CH803" s="29">
        <f t="shared" si="532"/>
        <v>-0.51060103928451761</v>
      </c>
      <c r="CI803" s="29">
        <f t="shared" si="533"/>
        <v>-0.51060103928451761</v>
      </c>
      <c r="CJ803" s="29">
        <f t="shared" si="534"/>
        <v>-0.51060103928451761</v>
      </c>
      <c r="CK803" s="29">
        <f t="shared" si="535"/>
        <v>-0.51060103928451761</v>
      </c>
      <c r="CL803" s="29">
        <f t="shared" si="536"/>
        <v>-0.51060103928451761</v>
      </c>
      <c r="CM803" s="29">
        <f t="shared" si="537"/>
        <v>-0.51060103928451761</v>
      </c>
      <c r="CN803" s="29">
        <f t="shared" si="538"/>
        <v>-0.51060103928451761</v>
      </c>
      <c r="CO803" s="29">
        <f t="shared" si="539"/>
        <v>-0.51060103928451761</v>
      </c>
      <c r="CQ803" s="29">
        <f t="shared" si="540"/>
        <v>-3.536</v>
      </c>
      <c r="CR803" s="29">
        <f t="shared" si="541"/>
        <v>-3.536</v>
      </c>
      <c r="CS803" s="29">
        <f t="shared" si="542"/>
        <v>-3.536</v>
      </c>
      <c r="CT803" s="29">
        <f t="shared" si="543"/>
        <v>-3.536</v>
      </c>
      <c r="CU803" s="29">
        <f t="shared" si="544"/>
        <v>-3.536</v>
      </c>
      <c r="CV803" s="29">
        <f t="shared" si="545"/>
        <v>-3.536</v>
      </c>
      <c r="CW803" s="29">
        <f t="shared" si="546"/>
        <v>-3.536</v>
      </c>
      <c r="CX803" s="29">
        <f t="shared" si="547"/>
        <v>-3.536</v>
      </c>
      <c r="CY803" s="29">
        <f t="shared" si="548"/>
        <v>-3.536</v>
      </c>
      <c r="CZ803" s="29">
        <f t="shared" si="549"/>
        <v>-3.536</v>
      </c>
      <c r="DA803" s="29">
        <f t="shared" si="550"/>
        <v>-3.536</v>
      </c>
      <c r="DB803" s="29">
        <f t="shared" si="551"/>
        <v>-3.536</v>
      </c>
      <c r="DC803" s="29">
        <f t="shared" si="552"/>
        <v>-3.536</v>
      </c>
    </row>
    <row r="804" spans="11:107" s="2" customFormat="1">
      <c r="K804" s="17" t="s">
        <v>77</v>
      </c>
      <c r="L804" s="17" t="s">
        <v>815</v>
      </c>
      <c r="M804" s="17" t="s">
        <v>20</v>
      </c>
      <c r="N804" s="2" t="str">
        <f t="shared" si="513"/>
        <v>JD8B16K658AA</v>
      </c>
      <c r="O804" s="2" t="str">
        <f t="shared" si="556"/>
        <v>AA</v>
      </c>
      <c r="P804" s="2" t="str">
        <f t="shared" si="514"/>
        <v>JD8B-16K658-AA</v>
      </c>
      <c r="Q804" s="2" t="s">
        <v>3307</v>
      </c>
      <c r="R804" s="2" t="s">
        <v>3306</v>
      </c>
      <c r="S804" s="2" t="s">
        <v>2480</v>
      </c>
      <c r="T804" s="2">
        <v>1</v>
      </c>
      <c r="U804" s="2">
        <v>1</v>
      </c>
      <c r="V804" s="2">
        <v>1</v>
      </c>
      <c r="W804" s="2">
        <v>1</v>
      </c>
      <c r="X804" s="2">
        <v>1</v>
      </c>
      <c r="Y804" s="2">
        <v>1</v>
      </c>
      <c r="Z804" s="2">
        <v>1</v>
      </c>
      <c r="AA804" s="2">
        <v>1</v>
      </c>
      <c r="AB804" s="2">
        <v>1</v>
      </c>
      <c r="AC804" s="2">
        <v>1</v>
      </c>
      <c r="AD804" s="2">
        <v>1</v>
      </c>
      <c r="AE804" s="2">
        <v>1</v>
      </c>
      <c r="AF804" s="2">
        <v>1</v>
      </c>
      <c r="AL804" s="2">
        <f t="shared" si="523"/>
        <v>1</v>
      </c>
      <c r="AM804" s="2" t="str">
        <f t="shared" si="553"/>
        <v>JD8B</v>
      </c>
      <c r="AN804" s="2" t="str">
        <f t="shared" si="554"/>
        <v>16K658</v>
      </c>
      <c r="AO804" s="2" t="str">
        <f t="shared" si="555"/>
        <v>AA</v>
      </c>
      <c r="AP804" s="2" t="str">
        <f t="shared" si="524"/>
        <v>JD8B-16K658-AA</v>
      </c>
      <c r="AQ804" s="2" t="s">
        <v>1672</v>
      </c>
      <c r="AR804" s="2" t="s">
        <v>1673</v>
      </c>
      <c r="AS804" s="2" t="s">
        <v>2306</v>
      </c>
      <c r="AT804" s="2" t="s">
        <v>2165</v>
      </c>
      <c r="AU804" s="2" t="s">
        <v>2597</v>
      </c>
      <c r="AV804" s="2" t="s">
        <v>2598</v>
      </c>
      <c r="AW804" s="2" t="s">
        <v>2599</v>
      </c>
      <c r="AX804" s="2" t="s">
        <v>2598</v>
      </c>
      <c r="AY804" s="2" t="s">
        <v>2138</v>
      </c>
      <c r="AZ804" s="2" t="s">
        <v>3427</v>
      </c>
      <c r="BA804" s="2" t="s">
        <v>2073</v>
      </c>
      <c r="BB804" s="29">
        <v>-2.56</v>
      </c>
      <c r="BC804" s="29">
        <v>-2.9000000000000001E-2</v>
      </c>
      <c r="BD804" s="29">
        <v>-2.9000000000000001E-2</v>
      </c>
      <c r="BE804" s="29">
        <v>0</v>
      </c>
      <c r="BF804" s="29">
        <v>0</v>
      </c>
      <c r="BG804" s="29">
        <v>-2.6179999999999999</v>
      </c>
      <c r="BH804" s="29">
        <f t="shared" si="521"/>
        <v>0</v>
      </c>
      <c r="BI804" s="29">
        <f t="shared" si="522"/>
        <v>0</v>
      </c>
      <c r="BJ804" s="29">
        <f t="shared" si="525"/>
        <v>-2.6179999999999999</v>
      </c>
      <c r="BK804" s="29">
        <f>BJ804/INDEX('EX-Rate'!A:I,MATCH('TT BoM '!BL804,'EX-Rate'!B:B,0),COLUMN('EX-Rate'!E:E))</f>
        <v>-0.37804115408565248</v>
      </c>
      <c r="BL804" s="2" t="s">
        <v>2109</v>
      </c>
      <c r="BM804" s="2" t="str">
        <f t="shared" si="526"/>
        <v>LP</v>
      </c>
      <c r="BN804" s="2" t="s">
        <v>2479</v>
      </c>
      <c r="BO804" s="2" t="s">
        <v>2312</v>
      </c>
      <c r="BQ804" s="29">
        <v>-138922</v>
      </c>
      <c r="BR804" s="29">
        <v>-138922</v>
      </c>
      <c r="BS804" s="29"/>
      <c r="BT804" s="29">
        <v>0</v>
      </c>
      <c r="BU804" s="29">
        <v>0</v>
      </c>
      <c r="BV804" s="29">
        <v>0</v>
      </c>
      <c r="CC804" s="29">
        <f t="shared" si="527"/>
        <v>-0.37804115408565248</v>
      </c>
      <c r="CD804" s="29">
        <f t="shared" si="528"/>
        <v>-0.37804115408565248</v>
      </c>
      <c r="CE804" s="29">
        <f t="shared" si="529"/>
        <v>-0.37804115408565248</v>
      </c>
      <c r="CF804" s="29">
        <f t="shared" si="530"/>
        <v>-0.37804115408565248</v>
      </c>
      <c r="CG804" s="29">
        <f t="shared" si="531"/>
        <v>-0.37804115408565248</v>
      </c>
      <c r="CH804" s="29">
        <f t="shared" si="532"/>
        <v>-0.37804115408565248</v>
      </c>
      <c r="CI804" s="29">
        <f t="shared" si="533"/>
        <v>-0.37804115408565248</v>
      </c>
      <c r="CJ804" s="29">
        <f t="shared" si="534"/>
        <v>-0.37804115408565248</v>
      </c>
      <c r="CK804" s="29">
        <f t="shared" si="535"/>
        <v>-0.37804115408565248</v>
      </c>
      <c r="CL804" s="29">
        <f t="shared" si="536"/>
        <v>-0.37804115408565248</v>
      </c>
      <c r="CM804" s="29">
        <f t="shared" si="537"/>
        <v>-0.37804115408565248</v>
      </c>
      <c r="CN804" s="29">
        <f t="shared" si="538"/>
        <v>-0.37804115408565248</v>
      </c>
      <c r="CO804" s="29">
        <f t="shared" si="539"/>
        <v>-0.37804115408565248</v>
      </c>
      <c r="CQ804" s="29">
        <f t="shared" si="540"/>
        <v>-2.6179999999999999</v>
      </c>
      <c r="CR804" s="29">
        <f t="shared" si="541"/>
        <v>-2.6179999999999999</v>
      </c>
      <c r="CS804" s="29">
        <f t="shared" si="542"/>
        <v>-2.6179999999999999</v>
      </c>
      <c r="CT804" s="29">
        <f t="shared" si="543"/>
        <v>-2.6179999999999999</v>
      </c>
      <c r="CU804" s="29">
        <f t="shared" si="544"/>
        <v>-2.6179999999999999</v>
      </c>
      <c r="CV804" s="29">
        <f t="shared" si="545"/>
        <v>-2.6179999999999999</v>
      </c>
      <c r="CW804" s="29">
        <f t="shared" si="546"/>
        <v>-2.6179999999999999</v>
      </c>
      <c r="CX804" s="29">
        <f t="shared" si="547"/>
        <v>-2.6179999999999999</v>
      </c>
      <c r="CY804" s="29">
        <f t="shared" si="548"/>
        <v>-2.6179999999999999</v>
      </c>
      <c r="CZ804" s="29">
        <f t="shared" si="549"/>
        <v>-2.6179999999999999</v>
      </c>
      <c r="DA804" s="29">
        <f t="shared" si="550"/>
        <v>-2.6179999999999999</v>
      </c>
      <c r="DB804" s="29">
        <f t="shared" si="551"/>
        <v>-2.6179999999999999</v>
      </c>
      <c r="DC804" s="29">
        <f t="shared" si="552"/>
        <v>-2.6179999999999999</v>
      </c>
    </row>
    <row r="805" spans="11:107" s="2" customFormat="1">
      <c r="K805" s="17" t="s">
        <v>77</v>
      </c>
      <c r="L805" s="17" t="s">
        <v>816</v>
      </c>
      <c r="M805" s="17" t="s">
        <v>20</v>
      </c>
      <c r="N805" s="2" t="str">
        <f t="shared" si="513"/>
        <v>JD8B16K659AA</v>
      </c>
      <c r="O805" s="2" t="str">
        <f t="shared" si="556"/>
        <v>AA</v>
      </c>
      <c r="P805" s="2" t="str">
        <f t="shared" si="514"/>
        <v>JD8B-16K659-AA</v>
      </c>
      <c r="Q805" s="2" t="s">
        <v>3307</v>
      </c>
      <c r="R805" s="2" t="s">
        <v>3306</v>
      </c>
      <c r="S805" s="2" t="s">
        <v>2480</v>
      </c>
      <c r="T805" s="2">
        <v>1</v>
      </c>
      <c r="U805" s="2">
        <v>1</v>
      </c>
      <c r="V805" s="2">
        <v>1</v>
      </c>
      <c r="W805" s="2">
        <v>1</v>
      </c>
      <c r="X805" s="2">
        <v>1</v>
      </c>
      <c r="Y805" s="2">
        <v>1</v>
      </c>
      <c r="Z805" s="2">
        <v>1</v>
      </c>
      <c r="AA805" s="2">
        <v>1</v>
      </c>
      <c r="AB805" s="2">
        <v>1</v>
      </c>
      <c r="AC805" s="2">
        <v>1</v>
      </c>
      <c r="AD805" s="2">
        <v>1</v>
      </c>
      <c r="AE805" s="2">
        <v>1</v>
      </c>
      <c r="AF805" s="2">
        <v>1</v>
      </c>
      <c r="AL805" s="2">
        <f t="shared" si="523"/>
        <v>1</v>
      </c>
      <c r="AM805" s="2" t="str">
        <f t="shared" si="553"/>
        <v>JD8B</v>
      </c>
      <c r="AN805" s="2" t="str">
        <f t="shared" si="554"/>
        <v>16K659</v>
      </c>
      <c r="AO805" s="2" t="str">
        <f t="shared" si="555"/>
        <v>AA</v>
      </c>
      <c r="AP805" s="2" t="str">
        <f t="shared" si="524"/>
        <v>JD8B-16K659-AA</v>
      </c>
      <c r="AQ805" s="2" t="s">
        <v>1672</v>
      </c>
      <c r="AR805" s="2" t="s">
        <v>1673</v>
      </c>
      <c r="AS805" s="2" t="s">
        <v>2306</v>
      </c>
      <c r="AT805" s="2" t="s">
        <v>2165</v>
      </c>
      <c r="AU805" s="2" t="s">
        <v>2597</v>
      </c>
      <c r="AV805" s="2" t="s">
        <v>2598</v>
      </c>
      <c r="AW805" s="2" t="s">
        <v>2599</v>
      </c>
      <c r="AX805" s="2" t="s">
        <v>2598</v>
      </c>
      <c r="AY805" s="2" t="s">
        <v>2138</v>
      </c>
      <c r="AZ805" s="2" t="s">
        <v>3427</v>
      </c>
      <c r="BA805" s="2" t="s">
        <v>2073</v>
      </c>
      <c r="BB805" s="29">
        <v>-2.56</v>
      </c>
      <c r="BC805" s="29">
        <v>-2.9000000000000001E-2</v>
      </c>
      <c r="BD805" s="29">
        <v>-2.9000000000000001E-2</v>
      </c>
      <c r="BE805" s="29">
        <v>0</v>
      </c>
      <c r="BF805" s="29">
        <v>0</v>
      </c>
      <c r="BG805" s="29">
        <v>-2.6179999999999999</v>
      </c>
      <c r="BH805" s="29">
        <f t="shared" si="521"/>
        <v>0</v>
      </c>
      <c r="BI805" s="29">
        <f t="shared" si="522"/>
        <v>0</v>
      </c>
      <c r="BJ805" s="29">
        <f t="shared" si="525"/>
        <v>-2.6179999999999999</v>
      </c>
      <c r="BK805" s="29">
        <f>BJ805/INDEX('EX-Rate'!A:I,MATCH('TT BoM '!BL805,'EX-Rate'!B:B,0),COLUMN('EX-Rate'!E:E))</f>
        <v>-0.37804115408565248</v>
      </c>
      <c r="BL805" s="2" t="s">
        <v>2109</v>
      </c>
      <c r="BM805" s="2" t="str">
        <f t="shared" si="526"/>
        <v>LP</v>
      </c>
      <c r="BN805" s="2" t="s">
        <v>2479</v>
      </c>
      <c r="BO805" s="2" t="s">
        <v>2312</v>
      </c>
      <c r="BQ805" s="29">
        <v>-138922</v>
      </c>
      <c r="BR805" s="29">
        <v>-138922</v>
      </c>
      <c r="BS805" s="29"/>
      <c r="BT805" s="29">
        <v>0</v>
      </c>
      <c r="BU805" s="29">
        <v>0</v>
      </c>
      <c r="BV805" s="29">
        <v>0</v>
      </c>
      <c r="CC805" s="29">
        <f t="shared" si="527"/>
        <v>-0.37804115408565248</v>
      </c>
      <c r="CD805" s="29">
        <f t="shared" si="528"/>
        <v>-0.37804115408565248</v>
      </c>
      <c r="CE805" s="29">
        <f t="shared" si="529"/>
        <v>-0.37804115408565248</v>
      </c>
      <c r="CF805" s="29">
        <f t="shared" si="530"/>
        <v>-0.37804115408565248</v>
      </c>
      <c r="CG805" s="29">
        <f t="shared" si="531"/>
        <v>-0.37804115408565248</v>
      </c>
      <c r="CH805" s="29">
        <f t="shared" si="532"/>
        <v>-0.37804115408565248</v>
      </c>
      <c r="CI805" s="29">
        <f t="shared" si="533"/>
        <v>-0.37804115408565248</v>
      </c>
      <c r="CJ805" s="29">
        <f t="shared" si="534"/>
        <v>-0.37804115408565248</v>
      </c>
      <c r="CK805" s="29">
        <f t="shared" si="535"/>
        <v>-0.37804115408565248</v>
      </c>
      <c r="CL805" s="29">
        <f t="shared" si="536"/>
        <v>-0.37804115408565248</v>
      </c>
      <c r="CM805" s="29">
        <f t="shared" si="537"/>
        <v>-0.37804115408565248</v>
      </c>
      <c r="CN805" s="29">
        <f t="shared" si="538"/>
        <v>-0.37804115408565248</v>
      </c>
      <c r="CO805" s="29">
        <f t="shared" si="539"/>
        <v>-0.37804115408565248</v>
      </c>
      <c r="CQ805" s="29">
        <f t="shared" si="540"/>
        <v>-2.6179999999999999</v>
      </c>
      <c r="CR805" s="29">
        <f t="shared" si="541"/>
        <v>-2.6179999999999999</v>
      </c>
      <c r="CS805" s="29">
        <f t="shared" si="542"/>
        <v>-2.6179999999999999</v>
      </c>
      <c r="CT805" s="29">
        <f t="shared" si="543"/>
        <v>-2.6179999999999999</v>
      </c>
      <c r="CU805" s="29">
        <f t="shared" si="544"/>
        <v>-2.6179999999999999</v>
      </c>
      <c r="CV805" s="29">
        <f t="shared" si="545"/>
        <v>-2.6179999999999999</v>
      </c>
      <c r="CW805" s="29">
        <f t="shared" si="546"/>
        <v>-2.6179999999999999</v>
      </c>
      <c r="CX805" s="29">
        <f t="shared" si="547"/>
        <v>-2.6179999999999999</v>
      </c>
      <c r="CY805" s="29">
        <f t="shared" si="548"/>
        <v>-2.6179999999999999</v>
      </c>
      <c r="CZ805" s="29">
        <f t="shared" si="549"/>
        <v>-2.6179999999999999</v>
      </c>
      <c r="DA805" s="29">
        <f t="shared" si="550"/>
        <v>-2.6179999999999999</v>
      </c>
      <c r="DB805" s="29">
        <f t="shared" si="551"/>
        <v>-2.6179999999999999</v>
      </c>
      <c r="DC805" s="29">
        <f t="shared" si="552"/>
        <v>-2.6179999999999999</v>
      </c>
    </row>
    <row r="806" spans="11:107" s="2" customFormat="1">
      <c r="K806" s="17" t="s">
        <v>43</v>
      </c>
      <c r="L806" s="17" t="s">
        <v>817</v>
      </c>
      <c r="M806" s="17" t="s">
        <v>61</v>
      </c>
      <c r="N806" s="2" t="str">
        <f t="shared" si="513"/>
        <v>ED8C17A012BB</v>
      </c>
      <c r="O806" s="2" t="str">
        <f t="shared" si="556"/>
        <v>BB</v>
      </c>
      <c r="P806" s="2" t="str">
        <f t="shared" si="514"/>
        <v>ED8C-17A012-BB</v>
      </c>
      <c r="Q806" s="2" t="s">
        <v>3305</v>
      </c>
      <c r="R806" s="2" t="s">
        <v>3306</v>
      </c>
      <c r="S806" s="2" t="s">
        <v>3084</v>
      </c>
      <c r="T806" s="2">
        <v>1</v>
      </c>
      <c r="U806" s="2">
        <v>1</v>
      </c>
      <c r="V806" s="2">
        <v>1</v>
      </c>
      <c r="W806" s="2">
        <v>1</v>
      </c>
      <c r="X806" s="2">
        <v>1</v>
      </c>
      <c r="Y806" s="2">
        <v>1</v>
      </c>
      <c r="Z806" s="2">
        <v>1</v>
      </c>
      <c r="AA806" s="2">
        <v>1</v>
      </c>
      <c r="AB806" s="2">
        <v>1</v>
      </c>
      <c r="AC806" s="2">
        <v>1</v>
      </c>
      <c r="AD806" s="2">
        <v>1</v>
      </c>
      <c r="AE806" s="2">
        <v>1</v>
      </c>
      <c r="AF806" s="2">
        <v>1</v>
      </c>
      <c r="AL806" s="2">
        <f t="shared" si="523"/>
        <v>1</v>
      </c>
      <c r="AM806" s="2" t="str">
        <f t="shared" si="553"/>
        <v>ED8C</v>
      </c>
      <c r="AN806" s="2" t="str">
        <f t="shared" si="554"/>
        <v>17A012</v>
      </c>
      <c r="AO806" s="2" t="str">
        <f>TRIM(O806)</f>
        <v>BB</v>
      </c>
      <c r="AP806" s="2" t="str">
        <f t="shared" si="524"/>
        <v>ED8C-17A012-BB</v>
      </c>
      <c r="AQ806" s="2" t="s">
        <v>1672</v>
      </c>
      <c r="AR806" s="2" t="s">
        <v>1687</v>
      </c>
      <c r="AV806" s="71" t="s">
        <v>3495</v>
      </c>
      <c r="AW806" s="71" t="s">
        <v>3494</v>
      </c>
      <c r="AY806" s="2" t="s">
        <v>1686</v>
      </c>
      <c r="AZ806" s="2" t="s">
        <v>3438</v>
      </c>
      <c r="BB806" s="29"/>
      <c r="BC806" s="29"/>
      <c r="BD806" s="29"/>
      <c r="BE806" s="29"/>
      <c r="BF806" s="29"/>
      <c r="BG806" s="29">
        <v>-3.42</v>
      </c>
      <c r="BH806" s="29">
        <f t="shared" si="521"/>
        <v>0</v>
      </c>
      <c r="BI806" s="29">
        <f t="shared" si="522"/>
        <v>0</v>
      </c>
      <c r="BJ806" s="29">
        <f t="shared" si="525"/>
        <v>-3.42</v>
      </c>
      <c r="BK806" s="29">
        <f>BJ806/INDEX('EX-Rate'!A:I,MATCH('TT BoM '!BL806,'EX-Rate'!B:B,0),COLUMN('EX-Rate'!E:E))</f>
        <v>-0.49385055270165445</v>
      </c>
      <c r="BL806" s="2" t="s">
        <v>2109</v>
      </c>
      <c r="BM806" s="2" t="str">
        <f t="shared" si="526"/>
        <v>LP</v>
      </c>
      <c r="BN806" s="2" t="s">
        <v>3083</v>
      </c>
      <c r="BO806" s="2" t="s">
        <v>3084</v>
      </c>
      <c r="BQ806" s="29"/>
      <c r="BR806" s="29"/>
      <c r="BS806" s="29"/>
      <c r="BT806" s="29"/>
      <c r="BU806" s="29"/>
      <c r="BV806" s="29"/>
      <c r="CC806" s="29">
        <f t="shared" si="527"/>
        <v>-0.49385055270165445</v>
      </c>
      <c r="CD806" s="29">
        <f t="shared" si="528"/>
        <v>-0.49385055270165445</v>
      </c>
      <c r="CE806" s="29">
        <f t="shared" si="529"/>
        <v>-0.49385055270165445</v>
      </c>
      <c r="CF806" s="29">
        <f t="shared" si="530"/>
        <v>-0.49385055270165445</v>
      </c>
      <c r="CG806" s="29">
        <f t="shared" si="531"/>
        <v>-0.49385055270165445</v>
      </c>
      <c r="CH806" s="29">
        <f t="shared" si="532"/>
        <v>-0.49385055270165445</v>
      </c>
      <c r="CI806" s="29">
        <f t="shared" si="533"/>
        <v>-0.49385055270165445</v>
      </c>
      <c r="CJ806" s="29">
        <f t="shared" si="534"/>
        <v>-0.49385055270165445</v>
      </c>
      <c r="CK806" s="29">
        <f t="shared" si="535"/>
        <v>-0.49385055270165445</v>
      </c>
      <c r="CL806" s="29">
        <f t="shared" si="536"/>
        <v>-0.49385055270165445</v>
      </c>
      <c r="CM806" s="29">
        <f t="shared" si="537"/>
        <v>-0.49385055270165445</v>
      </c>
      <c r="CN806" s="29">
        <f t="shared" si="538"/>
        <v>-0.49385055270165445</v>
      </c>
      <c r="CO806" s="29">
        <f t="shared" si="539"/>
        <v>-0.49385055270165445</v>
      </c>
      <c r="CQ806" s="29">
        <f t="shared" si="540"/>
        <v>-3.42</v>
      </c>
      <c r="CR806" s="29">
        <f t="shared" si="541"/>
        <v>-3.42</v>
      </c>
      <c r="CS806" s="29">
        <f t="shared" si="542"/>
        <v>-3.42</v>
      </c>
      <c r="CT806" s="29">
        <f t="shared" si="543"/>
        <v>-3.42</v>
      </c>
      <c r="CU806" s="29">
        <f t="shared" si="544"/>
        <v>-3.42</v>
      </c>
      <c r="CV806" s="29">
        <f t="shared" si="545"/>
        <v>-3.42</v>
      </c>
      <c r="CW806" s="29">
        <f t="shared" si="546"/>
        <v>-3.42</v>
      </c>
      <c r="CX806" s="29">
        <f t="shared" si="547"/>
        <v>-3.42</v>
      </c>
      <c r="CY806" s="29">
        <f t="shared" si="548"/>
        <v>-3.42</v>
      </c>
      <c r="CZ806" s="29">
        <f t="shared" si="549"/>
        <v>-3.42</v>
      </c>
      <c r="DA806" s="29">
        <f t="shared" si="550"/>
        <v>-3.42</v>
      </c>
      <c r="DB806" s="29">
        <f t="shared" si="551"/>
        <v>-3.42</v>
      </c>
      <c r="DC806" s="29">
        <f t="shared" si="552"/>
        <v>-3.42</v>
      </c>
    </row>
    <row r="807" spans="11:107" s="2" customFormat="1">
      <c r="K807" s="17" t="s">
        <v>77</v>
      </c>
      <c r="L807" s="17" t="s">
        <v>818</v>
      </c>
      <c r="M807" s="17" t="s">
        <v>56</v>
      </c>
      <c r="N807" s="2" t="str">
        <f t="shared" si="513"/>
        <v>JD8B17A881AB</v>
      </c>
      <c r="O807" s="2" t="str">
        <f t="shared" si="556"/>
        <v>AB</v>
      </c>
      <c r="P807" s="2" t="str">
        <f t="shared" si="514"/>
        <v>JD8B-17A881-AB</v>
      </c>
      <c r="Q807" s="2" t="s">
        <v>3305</v>
      </c>
      <c r="R807" s="2" t="s">
        <v>3306</v>
      </c>
      <c r="S807" s="2" t="s">
        <v>2684</v>
      </c>
      <c r="T807" s="2">
        <v>1</v>
      </c>
      <c r="U807" s="2">
        <v>1</v>
      </c>
      <c r="V807" s="2">
        <v>1</v>
      </c>
      <c r="W807" s="2">
        <v>1</v>
      </c>
      <c r="X807" s="2">
        <v>1</v>
      </c>
      <c r="Y807" s="2">
        <v>1</v>
      </c>
      <c r="Z807" s="2">
        <v>1</v>
      </c>
      <c r="AA807" s="2">
        <v>1</v>
      </c>
      <c r="AB807" s="2">
        <v>1</v>
      </c>
      <c r="AC807" s="2">
        <v>1</v>
      </c>
      <c r="AD807" s="2">
        <v>1</v>
      </c>
      <c r="AE807" s="2">
        <v>1</v>
      </c>
      <c r="AF807" s="2">
        <v>1</v>
      </c>
      <c r="AL807" s="2">
        <f t="shared" si="523"/>
        <v>1</v>
      </c>
      <c r="AM807" s="2" t="str">
        <f t="shared" si="553"/>
        <v>JD8B</v>
      </c>
      <c r="AN807" s="2" t="str">
        <f t="shared" si="554"/>
        <v>17A881</v>
      </c>
      <c r="AO807" s="2" t="str">
        <f t="shared" si="555"/>
        <v>AB</v>
      </c>
      <c r="AP807" s="2" t="str">
        <f t="shared" si="524"/>
        <v>JD8B-17A881-AB</v>
      </c>
      <c r="AQ807" s="2" t="s">
        <v>1672</v>
      </c>
      <c r="AR807" s="2" t="s">
        <v>1673</v>
      </c>
      <c r="AS807" s="2" t="s">
        <v>2164</v>
      </c>
      <c r="AT807" s="2" t="s">
        <v>2165</v>
      </c>
      <c r="AU807" s="2" t="s">
        <v>2679</v>
      </c>
      <c r="AV807" s="2" t="s">
        <v>2680</v>
      </c>
      <c r="AW807" s="2" t="s">
        <v>2681</v>
      </c>
      <c r="AX807" s="2" t="s">
        <v>2682</v>
      </c>
      <c r="AY807" s="2" t="s">
        <v>2138</v>
      </c>
      <c r="AZ807" s="2" t="s">
        <v>2124</v>
      </c>
      <c r="BA807" s="2" t="s">
        <v>2073</v>
      </c>
      <c r="BB807" s="29">
        <v>-14.32</v>
      </c>
      <c r="BC807" s="29">
        <v>-0.14000000000000001</v>
      </c>
      <c r="BD807" s="29">
        <v>-0.1</v>
      </c>
      <c r="BE807" s="29">
        <v>0</v>
      </c>
      <c r="BF807" s="29">
        <v>0</v>
      </c>
      <c r="BG807" s="29">
        <v>-14.56</v>
      </c>
      <c r="BH807" s="29">
        <f t="shared" si="521"/>
        <v>0</v>
      </c>
      <c r="BI807" s="29">
        <f t="shared" si="522"/>
        <v>0</v>
      </c>
      <c r="BJ807" s="29">
        <f t="shared" si="525"/>
        <v>-14.56</v>
      </c>
      <c r="BK807" s="29">
        <f>BJ807/INDEX('EX-Rate'!A:I,MATCH('TT BoM '!BL807,'EX-Rate'!B:B,0),COLUMN('EX-Rate'!E:E))</f>
        <v>-2.1024748676421314</v>
      </c>
      <c r="BL807" s="2" t="s">
        <v>2109</v>
      </c>
      <c r="BM807" s="2" t="str">
        <f t="shared" si="526"/>
        <v>LP</v>
      </c>
      <c r="BN807" s="2" t="s">
        <v>2683</v>
      </c>
      <c r="BO807" s="2" t="s">
        <v>2684</v>
      </c>
      <c r="BQ807" s="29">
        <v>-374750</v>
      </c>
      <c r="BR807" s="29">
        <v>-374750</v>
      </c>
      <c r="BS807" s="29"/>
      <c r="BT807" s="29">
        <v>0</v>
      </c>
      <c r="BU807" s="29">
        <v>0</v>
      </c>
      <c r="BV807" s="29">
        <v>0</v>
      </c>
      <c r="CC807" s="29">
        <f t="shared" si="527"/>
        <v>-2.1024748676421314</v>
      </c>
      <c r="CD807" s="29">
        <f t="shared" si="528"/>
        <v>-2.1024748676421314</v>
      </c>
      <c r="CE807" s="29">
        <f t="shared" si="529"/>
        <v>-2.1024748676421314</v>
      </c>
      <c r="CF807" s="29">
        <f t="shared" si="530"/>
        <v>-2.1024748676421314</v>
      </c>
      <c r="CG807" s="29">
        <f t="shared" si="531"/>
        <v>-2.1024748676421314</v>
      </c>
      <c r="CH807" s="29">
        <f t="shared" si="532"/>
        <v>-2.1024748676421314</v>
      </c>
      <c r="CI807" s="29">
        <f t="shared" si="533"/>
        <v>-2.1024748676421314</v>
      </c>
      <c r="CJ807" s="29">
        <f t="shared" si="534"/>
        <v>-2.1024748676421314</v>
      </c>
      <c r="CK807" s="29">
        <f t="shared" si="535"/>
        <v>-2.1024748676421314</v>
      </c>
      <c r="CL807" s="29">
        <f t="shared" si="536"/>
        <v>-2.1024748676421314</v>
      </c>
      <c r="CM807" s="29">
        <f t="shared" si="537"/>
        <v>-2.1024748676421314</v>
      </c>
      <c r="CN807" s="29">
        <f t="shared" si="538"/>
        <v>-2.1024748676421314</v>
      </c>
      <c r="CO807" s="29">
        <f t="shared" si="539"/>
        <v>-2.1024748676421314</v>
      </c>
      <c r="CQ807" s="29">
        <f t="shared" si="540"/>
        <v>-14.56</v>
      </c>
      <c r="CR807" s="29">
        <f t="shared" si="541"/>
        <v>-14.56</v>
      </c>
      <c r="CS807" s="29">
        <f t="shared" si="542"/>
        <v>-14.56</v>
      </c>
      <c r="CT807" s="29">
        <f t="shared" si="543"/>
        <v>-14.56</v>
      </c>
      <c r="CU807" s="29">
        <f t="shared" si="544"/>
        <v>-14.56</v>
      </c>
      <c r="CV807" s="29">
        <f t="shared" si="545"/>
        <v>-14.56</v>
      </c>
      <c r="CW807" s="29">
        <f t="shared" si="546"/>
        <v>-14.56</v>
      </c>
      <c r="CX807" s="29">
        <f t="shared" si="547"/>
        <v>-14.56</v>
      </c>
      <c r="CY807" s="29">
        <f t="shared" si="548"/>
        <v>-14.56</v>
      </c>
      <c r="CZ807" s="29">
        <f t="shared" si="549"/>
        <v>-14.56</v>
      </c>
      <c r="DA807" s="29">
        <f t="shared" si="550"/>
        <v>-14.56</v>
      </c>
      <c r="DB807" s="29">
        <f t="shared" si="551"/>
        <v>-14.56</v>
      </c>
      <c r="DC807" s="29">
        <f t="shared" si="552"/>
        <v>-14.56</v>
      </c>
    </row>
    <row r="808" spans="11:107" s="2" customFormat="1">
      <c r="K808" s="17" t="s">
        <v>77</v>
      </c>
      <c r="L808" s="17" t="s">
        <v>819</v>
      </c>
      <c r="M808" s="17" t="s">
        <v>56</v>
      </c>
      <c r="N808" s="2" t="str">
        <f t="shared" si="513"/>
        <v>JD8B17A882AB</v>
      </c>
      <c r="O808" s="2" t="str">
        <f t="shared" si="556"/>
        <v>AB</v>
      </c>
      <c r="P808" s="2" t="str">
        <f t="shared" si="514"/>
        <v>JD8B-17A882-AB</v>
      </c>
      <c r="Q808" s="2" t="s">
        <v>3305</v>
      </c>
      <c r="R808" s="2" t="s">
        <v>3306</v>
      </c>
      <c r="S808" s="2" t="s">
        <v>2684</v>
      </c>
      <c r="T808" s="2">
        <v>1</v>
      </c>
      <c r="U808" s="2">
        <v>1</v>
      </c>
      <c r="V808" s="2">
        <v>1</v>
      </c>
      <c r="W808" s="2">
        <v>1</v>
      </c>
      <c r="X808" s="2">
        <v>1</v>
      </c>
      <c r="Y808" s="2">
        <v>1</v>
      </c>
      <c r="Z808" s="2">
        <v>1</v>
      </c>
      <c r="AA808" s="2">
        <v>1</v>
      </c>
      <c r="AB808" s="2">
        <v>1</v>
      </c>
      <c r="AC808" s="2">
        <v>1</v>
      </c>
      <c r="AD808" s="2">
        <v>1</v>
      </c>
      <c r="AE808" s="2">
        <v>1</v>
      </c>
      <c r="AF808" s="2">
        <v>1</v>
      </c>
      <c r="AL808" s="2">
        <f t="shared" si="523"/>
        <v>1</v>
      </c>
      <c r="AM808" s="2" t="str">
        <f t="shared" si="553"/>
        <v>JD8B</v>
      </c>
      <c r="AN808" s="2" t="str">
        <f t="shared" si="554"/>
        <v>17A882</v>
      </c>
      <c r="AO808" s="2" t="str">
        <f t="shared" si="555"/>
        <v>AB</v>
      </c>
      <c r="AP808" s="2" t="str">
        <f t="shared" si="524"/>
        <v>JD8B-17A882-AB</v>
      </c>
      <c r="AQ808" s="2" t="s">
        <v>1672</v>
      </c>
      <c r="AR808" s="2" t="s">
        <v>1673</v>
      </c>
      <c r="AS808" s="2" t="s">
        <v>2164</v>
      </c>
      <c r="AT808" s="2" t="s">
        <v>2165</v>
      </c>
      <c r="AU808" s="2" t="s">
        <v>2679</v>
      </c>
      <c r="AV808" s="2" t="s">
        <v>2680</v>
      </c>
      <c r="AW808" s="2" t="s">
        <v>2681</v>
      </c>
      <c r="AX808" s="2" t="s">
        <v>2685</v>
      </c>
      <c r="AY808" s="2" t="s">
        <v>2138</v>
      </c>
      <c r="AZ808" s="2" t="s">
        <v>2124</v>
      </c>
      <c r="BA808" s="2" t="s">
        <v>2073</v>
      </c>
      <c r="BB808" s="29">
        <v>-14.32</v>
      </c>
      <c r="BC808" s="29">
        <v>-0.14000000000000001</v>
      </c>
      <c r="BD808" s="29">
        <v>-0.1</v>
      </c>
      <c r="BE808" s="29">
        <v>0</v>
      </c>
      <c r="BF808" s="29">
        <v>0</v>
      </c>
      <c r="BG808" s="29">
        <v>-14.56</v>
      </c>
      <c r="BH808" s="29">
        <f t="shared" si="521"/>
        <v>0</v>
      </c>
      <c r="BI808" s="29">
        <f t="shared" si="522"/>
        <v>0</v>
      </c>
      <c r="BJ808" s="29">
        <f t="shared" si="525"/>
        <v>-14.56</v>
      </c>
      <c r="BK808" s="29">
        <f>BJ808/INDEX('EX-Rate'!A:I,MATCH('TT BoM '!BL808,'EX-Rate'!B:B,0),COLUMN('EX-Rate'!E:E))</f>
        <v>-2.1024748676421314</v>
      </c>
      <c r="BL808" s="2" t="s">
        <v>2109</v>
      </c>
      <c r="BM808" s="2" t="str">
        <f t="shared" si="526"/>
        <v>LP</v>
      </c>
      <c r="BN808" s="2" t="s">
        <v>2683</v>
      </c>
      <c r="BO808" s="2" t="s">
        <v>2684</v>
      </c>
      <c r="BQ808" s="29">
        <v>-374750</v>
      </c>
      <c r="BR808" s="29">
        <v>-374750</v>
      </c>
      <c r="BS808" s="29"/>
      <c r="BT808" s="29">
        <v>0</v>
      </c>
      <c r="BU808" s="29">
        <v>0</v>
      </c>
      <c r="BV808" s="29">
        <v>0</v>
      </c>
      <c r="CC808" s="29">
        <f t="shared" si="527"/>
        <v>-2.1024748676421314</v>
      </c>
      <c r="CD808" s="29">
        <f t="shared" si="528"/>
        <v>-2.1024748676421314</v>
      </c>
      <c r="CE808" s="29">
        <f t="shared" si="529"/>
        <v>-2.1024748676421314</v>
      </c>
      <c r="CF808" s="29">
        <f t="shared" si="530"/>
        <v>-2.1024748676421314</v>
      </c>
      <c r="CG808" s="29">
        <f t="shared" si="531"/>
        <v>-2.1024748676421314</v>
      </c>
      <c r="CH808" s="29">
        <f t="shared" si="532"/>
        <v>-2.1024748676421314</v>
      </c>
      <c r="CI808" s="29">
        <f t="shared" si="533"/>
        <v>-2.1024748676421314</v>
      </c>
      <c r="CJ808" s="29">
        <f t="shared" si="534"/>
        <v>-2.1024748676421314</v>
      </c>
      <c r="CK808" s="29">
        <f t="shared" si="535"/>
        <v>-2.1024748676421314</v>
      </c>
      <c r="CL808" s="29">
        <f t="shared" si="536"/>
        <v>-2.1024748676421314</v>
      </c>
      <c r="CM808" s="29">
        <f t="shared" si="537"/>
        <v>-2.1024748676421314</v>
      </c>
      <c r="CN808" s="29">
        <f t="shared" si="538"/>
        <v>-2.1024748676421314</v>
      </c>
      <c r="CO808" s="29">
        <f t="shared" si="539"/>
        <v>-2.1024748676421314</v>
      </c>
      <c r="CQ808" s="29">
        <f t="shared" si="540"/>
        <v>-14.56</v>
      </c>
      <c r="CR808" s="29">
        <f t="shared" si="541"/>
        <v>-14.56</v>
      </c>
      <c r="CS808" s="29">
        <f t="shared" si="542"/>
        <v>-14.56</v>
      </c>
      <c r="CT808" s="29">
        <f t="shared" si="543"/>
        <v>-14.56</v>
      </c>
      <c r="CU808" s="29">
        <f t="shared" si="544"/>
        <v>-14.56</v>
      </c>
      <c r="CV808" s="29">
        <f t="shared" si="545"/>
        <v>-14.56</v>
      </c>
      <c r="CW808" s="29">
        <f t="shared" si="546"/>
        <v>-14.56</v>
      </c>
      <c r="CX808" s="29">
        <f t="shared" si="547"/>
        <v>-14.56</v>
      </c>
      <c r="CY808" s="29">
        <f t="shared" si="548"/>
        <v>-14.56</v>
      </c>
      <c r="CZ808" s="29">
        <f t="shared" si="549"/>
        <v>-14.56</v>
      </c>
      <c r="DA808" s="29">
        <f t="shared" si="550"/>
        <v>-14.56</v>
      </c>
      <c r="DB808" s="29">
        <f t="shared" si="551"/>
        <v>-14.56</v>
      </c>
      <c r="DC808" s="29">
        <f t="shared" si="552"/>
        <v>-14.56</v>
      </c>
    </row>
    <row r="809" spans="11:107" s="2" customFormat="1">
      <c r="K809" s="17" t="s">
        <v>77</v>
      </c>
      <c r="L809" s="17" t="s">
        <v>820</v>
      </c>
      <c r="M809" s="17" t="s">
        <v>56</v>
      </c>
      <c r="N809" s="2" t="str">
        <f t="shared" si="513"/>
        <v>JD8B17B589AB</v>
      </c>
      <c r="O809" s="2" t="str">
        <f t="shared" si="556"/>
        <v>AB</v>
      </c>
      <c r="P809" s="2" t="str">
        <f t="shared" si="514"/>
        <v>JD8B-17B589-AB</v>
      </c>
      <c r="Q809" s="2" t="s">
        <v>3305</v>
      </c>
      <c r="R809" s="2" t="s">
        <v>3306</v>
      </c>
      <c r="S809" s="2" t="s">
        <v>2690</v>
      </c>
      <c r="T809" s="2">
        <v>1</v>
      </c>
      <c r="U809" s="2">
        <v>1</v>
      </c>
      <c r="V809" s="2">
        <v>1</v>
      </c>
      <c r="W809" s="2">
        <v>1</v>
      </c>
      <c r="X809" s="2">
        <v>1</v>
      </c>
      <c r="Y809" s="2">
        <v>1</v>
      </c>
      <c r="Z809" s="2">
        <v>1</v>
      </c>
      <c r="AA809" s="2">
        <v>1</v>
      </c>
      <c r="AB809" s="2">
        <v>1</v>
      </c>
      <c r="AC809" s="2">
        <v>1</v>
      </c>
      <c r="AD809" s="2">
        <v>1</v>
      </c>
      <c r="AE809" s="2">
        <v>1</v>
      </c>
      <c r="AF809" s="2">
        <v>1</v>
      </c>
      <c r="AL809" s="2">
        <f t="shared" si="523"/>
        <v>1</v>
      </c>
      <c r="AM809" s="2" t="str">
        <f t="shared" si="553"/>
        <v>JD8B</v>
      </c>
      <c r="AN809" s="2" t="str">
        <f t="shared" si="554"/>
        <v>17B589</v>
      </c>
      <c r="AO809" s="2" t="str">
        <f t="shared" si="555"/>
        <v>AB</v>
      </c>
      <c r="AP809" s="2" t="str">
        <f t="shared" si="524"/>
        <v>JD8B-17B589-AB</v>
      </c>
      <c r="AQ809" s="2" t="s">
        <v>1672</v>
      </c>
      <c r="AR809" s="2" t="s">
        <v>1673</v>
      </c>
      <c r="AS809" s="2" t="s">
        <v>2164</v>
      </c>
      <c r="AT809" s="2" t="s">
        <v>2165</v>
      </c>
      <c r="AU809" s="2" t="s">
        <v>2686</v>
      </c>
      <c r="AV809" s="2" t="s">
        <v>2687</v>
      </c>
      <c r="AW809" s="2" t="s">
        <v>2688</v>
      </c>
      <c r="AX809" s="2" t="s">
        <v>2687</v>
      </c>
      <c r="AY809" s="2" t="s">
        <v>2108</v>
      </c>
      <c r="AZ809" s="2" t="s">
        <v>2124</v>
      </c>
      <c r="BA809" s="2" t="s">
        <v>2073</v>
      </c>
      <c r="BB809" s="29">
        <v>-39.9</v>
      </c>
      <c r="BC809" s="29">
        <v>-0.6</v>
      </c>
      <c r="BD809" s="29">
        <v>-1.5</v>
      </c>
      <c r="BE809" s="29">
        <v>0</v>
      </c>
      <c r="BF809" s="29">
        <v>0</v>
      </c>
      <c r="BG809" s="29">
        <v>-42</v>
      </c>
      <c r="BH809" s="29">
        <f t="shared" si="521"/>
        <v>0</v>
      </c>
      <c r="BI809" s="29">
        <f t="shared" si="522"/>
        <v>0</v>
      </c>
      <c r="BJ809" s="29">
        <f t="shared" si="525"/>
        <v>-42</v>
      </c>
      <c r="BK809" s="29">
        <f>BJ809/INDEX('EX-Rate'!A:I,MATCH('TT BoM '!BL809,'EX-Rate'!B:B,0),COLUMN('EX-Rate'!E:E))</f>
        <v>-6.0648313489676866</v>
      </c>
      <c r="BL809" s="2" t="s">
        <v>2109</v>
      </c>
      <c r="BM809" s="2" t="str">
        <f t="shared" si="526"/>
        <v>LP</v>
      </c>
      <c r="BN809" s="2" t="s">
        <v>2689</v>
      </c>
      <c r="BO809" s="2" t="s">
        <v>2690</v>
      </c>
      <c r="BQ809" s="29">
        <v>-225000</v>
      </c>
      <c r="BR809" s="29">
        <v>-450000</v>
      </c>
      <c r="BS809" s="29"/>
      <c r="BT809" s="29">
        <v>0</v>
      </c>
      <c r="BU809" s="29">
        <v>0</v>
      </c>
      <c r="BV809" s="29">
        <v>0</v>
      </c>
      <c r="CC809" s="29">
        <f t="shared" si="527"/>
        <v>-6.0648313489676866</v>
      </c>
      <c r="CD809" s="29">
        <f t="shared" si="528"/>
        <v>-6.0648313489676866</v>
      </c>
      <c r="CE809" s="29">
        <f t="shared" si="529"/>
        <v>-6.0648313489676866</v>
      </c>
      <c r="CF809" s="29">
        <f t="shared" si="530"/>
        <v>-6.0648313489676866</v>
      </c>
      <c r="CG809" s="29">
        <f t="shared" si="531"/>
        <v>-6.0648313489676866</v>
      </c>
      <c r="CH809" s="29">
        <f t="shared" si="532"/>
        <v>-6.0648313489676866</v>
      </c>
      <c r="CI809" s="29">
        <f t="shared" si="533"/>
        <v>-6.0648313489676866</v>
      </c>
      <c r="CJ809" s="29">
        <f t="shared" si="534"/>
        <v>-6.0648313489676866</v>
      </c>
      <c r="CK809" s="29">
        <f t="shared" si="535"/>
        <v>-6.0648313489676866</v>
      </c>
      <c r="CL809" s="29">
        <f t="shared" si="536"/>
        <v>-6.0648313489676866</v>
      </c>
      <c r="CM809" s="29">
        <f t="shared" si="537"/>
        <v>-6.0648313489676866</v>
      </c>
      <c r="CN809" s="29">
        <f t="shared" si="538"/>
        <v>-6.0648313489676866</v>
      </c>
      <c r="CO809" s="29">
        <f t="shared" si="539"/>
        <v>-6.0648313489676866</v>
      </c>
      <c r="CQ809" s="29">
        <f t="shared" si="540"/>
        <v>-42</v>
      </c>
      <c r="CR809" s="29">
        <f t="shared" si="541"/>
        <v>-42</v>
      </c>
      <c r="CS809" s="29">
        <f t="shared" si="542"/>
        <v>-42</v>
      </c>
      <c r="CT809" s="29">
        <f t="shared" si="543"/>
        <v>-42</v>
      </c>
      <c r="CU809" s="29">
        <f t="shared" si="544"/>
        <v>-42</v>
      </c>
      <c r="CV809" s="29">
        <f t="shared" si="545"/>
        <v>-42</v>
      </c>
      <c r="CW809" s="29">
        <f t="shared" si="546"/>
        <v>-42</v>
      </c>
      <c r="CX809" s="29">
        <f t="shared" si="547"/>
        <v>-42</v>
      </c>
      <c r="CY809" s="29">
        <f t="shared" si="548"/>
        <v>-42</v>
      </c>
      <c r="CZ809" s="29">
        <f t="shared" si="549"/>
        <v>-42</v>
      </c>
      <c r="DA809" s="29">
        <f t="shared" si="550"/>
        <v>-42</v>
      </c>
      <c r="DB809" s="29">
        <f t="shared" si="551"/>
        <v>-42</v>
      </c>
      <c r="DC809" s="29">
        <f t="shared" si="552"/>
        <v>-42</v>
      </c>
    </row>
    <row r="810" spans="11:107" s="2" customFormat="1">
      <c r="K810" s="17" t="s">
        <v>40</v>
      </c>
      <c r="L810" s="17" t="s">
        <v>821</v>
      </c>
      <c r="M810" s="17" t="s">
        <v>86</v>
      </c>
      <c r="N810" s="2" t="str">
        <f t="shared" si="513"/>
        <v>BV6117B613BF</v>
      </c>
      <c r="O810" s="2" t="str">
        <f t="shared" si="556"/>
        <v>BF</v>
      </c>
      <c r="P810" s="2" t="str">
        <f t="shared" si="514"/>
        <v>BV61-17B613-BF</v>
      </c>
      <c r="Q810" s="2" t="s">
        <v>3305</v>
      </c>
      <c r="R810" s="2" t="s">
        <v>3306</v>
      </c>
      <c r="S810" s="2" t="s">
        <v>3086</v>
      </c>
      <c r="T810" s="2">
        <v>1</v>
      </c>
      <c r="U810" s="2">
        <v>1</v>
      </c>
      <c r="V810" s="2">
        <v>1</v>
      </c>
      <c r="W810" s="2">
        <v>1</v>
      </c>
      <c r="X810" s="2">
        <v>1</v>
      </c>
      <c r="Y810" s="2">
        <v>1</v>
      </c>
      <c r="Z810" s="2">
        <v>1</v>
      </c>
      <c r="AA810" s="2">
        <v>1</v>
      </c>
      <c r="AB810" s="2">
        <v>1</v>
      </c>
      <c r="AC810" s="2">
        <v>1</v>
      </c>
      <c r="AD810" s="2">
        <v>1</v>
      </c>
      <c r="AE810" s="2">
        <v>1</v>
      </c>
      <c r="AF810" s="2">
        <v>1</v>
      </c>
      <c r="AL810" s="2">
        <f t="shared" si="523"/>
        <v>1</v>
      </c>
      <c r="AM810" s="2" t="str">
        <f t="shared" si="553"/>
        <v>BV61</v>
      </c>
      <c r="AN810" s="2" t="str">
        <f t="shared" si="554"/>
        <v>17B613</v>
      </c>
      <c r="AO810" s="2" t="str">
        <f t="shared" si="555"/>
        <v>BF</v>
      </c>
      <c r="AP810" s="2" t="str">
        <f t="shared" si="524"/>
        <v>BV61-17B613-BF</v>
      </c>
      <c r="AQ810" s="2" t="s">
        <v>1672</v>
      </c>
      <c r="AR810" s="2" t="s">
        <v>1687</v>
      </c>
      <c r="AU810" s="2" t="s">
        <v>2705</v>
      </c>
      <c r="AV810" s="2" t="s">
        <v>3583</v>
      </c>
      <c r="AW810" s="2" t="s">
        <v>3584</v>
      </c>
      <c r="AY810" s="2" t="s">
        <v>1686</v>
      </c>
      <c r="AZ810" s="2" t="s">
        <v>2124</v>
      </c>
      <c r="BA810" s="2" t="s">
        <v>2115</v>
      </c>
      <c r="BB810" s="29"/>
      <c r="BC810" s="29"/>
      <c r="BD810" s="29"/>
      <c r="BE810" s="29"/>
      <c r="BF810" s="29"/>
      <c r="BG810" s="29">
        <v>-34.46</v>
      </c>
      <c r="BH810" s="29">
        <f t="shared" si="521"/>
        <v>0</v>
      </c>
      <c r="BI810" s="29">
        <f t="shared" si="522"/>
        <v>0</v>
      </c>
      <c r="BJ810" s="29">
        <f t="shared" si="525"/>
        <v>-34.46</v>
      </c>
      <c r="BK810" s="29">
        <f>BJ810/INDEX('EX-Rate'!A:I,MATCH('TT BoM '!BL810,'EX-Rate'!B:B,0),COLUMN('EX-Rate'!E:E))</f>
        <v>-4.9760497210815835</v>
      </c>
      <c r="BL810" s="2" t="s">
        <v>2109</v>
      </c>
      <c r="BM810" s="2" t="str">
        <f t="shared" si="526"/>
        <v>LP</v>
      </c>
      <c r="BN810" s="2" t="s">
        <v>3085</v>
      </c>
      <c r="BO810" s="2" t="s">
        <v>3086</v>
      </c>
      <c r="BQ810" s="29"/>
      <c r="BR810" s="29"/>
      <c r="BS810" s="29"/>
      <c r="BT810" s="29"/>
      <c r="BU810" s="29"/>
      <c r="BV810" s="29"/>
      <c r="CC810" s="29">
        <f t="shared" si="527"/>
        <v>-4.9760497210815835</v>
      </c>
      <c r="CD810" s="29">
        <f t="shared" si="528"/>
        <v>-4.9760497210815835</v>
      </c>
      <c r="CE810" s="29">
        <f t="shared" si="529"/>
        <v>-4.9760497210815835</v>
      </c>
      <c r="CF810" s="29">
        <f t="shared" si="530"/>
        <v>-4.9760497210815835</v>
      </c>
      <c r="CG810" s="29">
        <f t="shared" si="531"/>
        <v>-4.9760497210815835</v>
      </c>
      <c r="CH810" s="29">
        <f t="shared" si="532"/>
        <v>-4.9760497210815835</v>
      </c>
      <c r="CI810" s="29">
        <f t="shared" si="533"/>
        <v>-4.9760497210815835</v>
      </c>
      <c r="CJ810" s="29">
        <f t="shared" si="534"/>
        <v>-4.9760497210815835</v>
      </c>
      <c r="CK810" s="29">
        <f t="shared" si="535"/>
        <v>-4.9760497210815835</v>
      </c>
      <c r="CL810" s="29">
        <f t="shared" si="536"/>
        <v>-4.9760497210815835</v>
      </c>
      <c r="CM810" s="29">
        <f t="shared" si="537"/>
        <v>-4.9760497210815835</v>
      </c>
      <c r="CN810" s="29">
        <f t="shared" si="538"/>
        <v>-4.9760497210815835</v>
      </c>
      <c r="CO810" s="29">
        <f t="shared" si="539"/>
        <v>-4.9760497210815835</v>
      </c>
      <c r="CQ810" s="29">
        <f t="shared" si="540"/>
        <v>-34.46</v>
      </c>
      <c r="CR810" s="29">
        <f t="shared" si="541"/>
        <v>-34.46</v>
      </c>
      <c r="CS810" s="29">
        <f t="shared" si="542"/>
        <v>-34.46</v>
      </c>
      <c r="CT810" s="29">
        <f t="shared" si="543"/>
        <v>-34.46</v>
      </c>
      <c r="CU810" s="29">
        <f t="shared" si="544"/>
        <v>-34.46</v>
      </c>
      <c r="CV810" s="29">
        <f t="shared" si="545"/>
        <v>-34.46</v>
      </c>
      <c r="CW810" s="29">
        <f t="shared" si="546"/>
        <v>-34.46</v>
      </c>
      <c r="CX810" s="29">
        <f t="shared" si="547"/>
        <v>-34.46</v>
      </c>
      <c r="CY810" s="29">
        <f t="shared" si="548"/>
        <v>-34.46</v>
      </c>
      <c r="CZ810" s="29">
        <f t="shared" si="549"/>
        <v>-34.46</v>
      </c>
      <c r="DA810" s="29">
        <f t="shared" si="550"/>
        <v>-34.46</v>
      </c>
      <c r="DB810" s="29">
        <f t="shared" si="551"/>
        <v>-34.46</v>
      </c>
      <c r="DC810" s="29">
        <f t="shared" si="552"/>
        <v>-34.46</v>
      </c>
    </row>
    <row r="811" spans="11:107" s="2" customFormat="1">
      <c r="K811" s="17" t="s">
        <v>34</v>
      </c>
      <c r="L811" s="17" t="s">
        <v>822</v>
      </c>
      <c r="M811" s="17" t="s">
        <v>66</v>
      </c>
      <c r="N811" s="2" t="str">
        <f t="shared" si="513"/>
        <v>6M2117B804AD</v>
      </c>
      <c r="O811" s="2" t="str">
        <f t="shared" si="556"/>
        <v>AD</v>
      </c>
      <c r="P811" s="2" t="str">
        <f t="shared" si="514"/>
        <v>6M21-17B804-AD</v>
      </c>
      <c r="Q811" s="2" t="s">
        <v>1375</v>
      </c>
      <c r="R811" s="2" t="s">
        <v>1375</v>
      </c>
      <c r="S811" s="2" t="s">
        <v>1375</v>
      </c>
      <c r="T811" s="2">
        <v>1</v>
      </c>
      <c r="U811" s="2">
        <v>1</v>
      </c>
      <c r="V811" s="2">
        <v>1</v>
      </c>
      <c r="W811" s="2">
        <v>1</v>
      </c>
      <c r="X811" s="2">
        <v>1</v>
      </c>
      <c r="Y811" s="2">
        <v>1</v>
      </c>
      <c r="Z811" s="2">
        <v>1</v>
      </c>
      <c r="AA811" s="2">
        <v>1</v>
      </c>
      <c r="AB811" s="2">
        <v>1</v>
      </c>
      <c r="AC811" s="2">
        <v>1</v>
      </c>
      <c r="AD811" s="2">
        <v>1</v>
      </c>
      <c r="AE811" s="2">
        <v>1</v>
      </c>
      <c r="AF811" s="2">
        <v>1</v>
      </c>
      <c r="AL811" s="2">
        <f t="shared" si="523"/>
        <v>1</v>
      </c>
      <c r="AM811" s="2" t="str">
        <f t="shared" si="553"/>
        <v>6M21</v>
      </c>
      <c r="AN811" s="2" t="str">
        <f t="shared" si="554"/>
        <v>17B804</v>
      </c>
      <c r="AO811" s="2" t="str">
        <f t="shared" si="555"/>
        <v>AD</v>
      </c>
      <c r="AP811" s="2" t="str">
        <f t="shared" si="524"/>
        <v>6M21-17B804-AD</v>
      </c>
      <c r="AQ811" s="2" t="s">
        <v>1672</v>
      </c>
      <c r="AR811" s="2" t="s">
        <v>1687</v>
      </c>
      <c r="AU811" s="2" t="s">
        <v>3753</v>
      </c>
      <c r="AV811" s="2" t="s">
        <v>3754</v>
      </c>
      <c r="AW811" s="2" t="s">
        <v>3755</v>
      </c>
      <c r="AY811" s="2" t="s">
        <v>1686</v>
      </c>
      <c r="AZ811" s="2" t="s">
        <v>2124</v>
      </c>
      <c r="BA811" s="2" t="s">
        <v>2115</v>
      </c>
      <c r="BB811" s="29"/>
      <c r="BC811" s="29"/>
      <c r="BD811" s="29"/>
      <c r="BE811" s="29"/>
      <c r="BF811" s="29"/>
      <c r="BG811" s="29">
        <v>-8.58</v>
      </c>
      <c r="BH811" s="29">
        <f t="shared" si="521"/>
        <v>0</v>
      </c>
      <c r="BI811" s="29">
        <f t="shared" si="522"/>
        <v>0</v>
      </c>
      <c r="BJ811" s="29">
        <f t="shared" si="525"/>
        <v>-8.58</v>
      </c>
      <c r="BK811" s="29">
        <f>BJ811/INDEX('EX-Rate'!A:I,MATCH('TT BoM '!BL811,'EX-Rate'!B:B,0),COLUMN('EX-Rate'!E:E))</f>
        <v>-1.238958404146256</v>
      </c>
      <c r="BL811" s="2" t="s">
        <v>2109</v>
      </c>
      <c r="BM811" s="2" t="str">
        <f t="shared" si="526"/>
        <v>LP</v>
      </c>
      <c r="BN811" s="2" t="s">
        <v>3138</v>
      </c>
      <c r="BO811" s="2" t="s">
        <v>3139</v>
      </c>
      <c r="BQ811" s="29"/>
      <c r="BR811" s="29"/>
      <c r="BS811" s="29"/>
      <c r="BT811" s="29"/>
      <c r="BU811" s="29"/>
      <c r="BV811" s="29"/>
      <c r="CC811" s="29">
        <f t="shared" si="527"/>
        <v>-1.238958404146256</v>
      </c>
      <c r="CD811" s="29">
        <f t="shared" si="528"/>
        <v>-1.238958404146256</v>
      </c>
      <c r="CE811" s="29">
        <f t="shared" si="529"/>
        <v>-1.238958404146256</v>
      </c>
      <c r="CF811" s="29">
        <f t="shared" si="530"/>
        <v>-1.238958404146256</v>
      </c>
      <c r="CG811" s="29">
        <f t="shared" si="531"/>
        <v>-1.238958404146256</v>
      </c>
      <c r="CH811" s="29">
        <f t="shared" si="532"/>
        <v>-1.238958404146256</v>
      </c>
      <c r="CI811" s="29">
        <f t="shared" si="533"/>
        <v>-1.238958404146256</v>
      </c>
      <c r="CJ811" s="29">
        <f t="shared" si="534"/>
        <v>-1.238958404146256</v>
      </c>
      <c r="CK811" s="29">
        <f t="shared" si="535"/>
        <v>-1.238958404146256</v>
      </c>
      <c r="CL811" s="29">
        <f t="shared" si="536"/>
        <v>-1.238958404146256</v>
      </c>
      <c r="CM811" s="29">
        <f t="shared" si="537"/>
        <v>-1.238958404146256</v>
      </c>
      <c r="CN811" s="29">
        <f t="shared" si="538"/>
        <v>-1.238958404146256</v>
      </c>
      <c r="CO811" s="29">
        <f t="shared" si="539"/>
        <v>-1.238958404146256</v>
      </c>
      <c r="CQ811" s="29">
        <f t="shared" si="540"/>
        <v>-8.58</v>
      </c>
      <c r="CR811" s="29">
        <f t="shared" si="541"/>
        <v>-8.58</v>
      </c>
      <c r="CS811" s="29">
        <f t="shared" si="542"/>
        <v>-8.58</v>
      </c>
      <c r="CT811" s="29">
        <f t="shared" si="543"/>
        <v>-8.58</v>
      </c>
      <c r="CU811" s="29">
        <f t="shared" si="544"/>
        <v>-8.58</v>
      </c>
      <c r="CV811" s="29">
        <f t="shared" si="545"/>
        <v>-8.58</v>
      </c>
      <c r="CW811" s="29">
        <f t="shared" si="546"/>
        <v>-8.58</v>
      </c>
      <c r="CX811" s="29">
        <f t="shared" si="547"/>
        <v>-8.58</v>
      </c>
      <c r="CY811" s="29">
        <f t="shared" si="548"/>
        <v>-8.58</v>
      </c>
      <c r="CZ811" s="29">
        <f t="shared" si="549"/>
        <v>-8.58</v>
      </c>
      <c r="DA811" s="29">
        <f t="shared" si="550"/>
        <v>-8.58</v>
      </c>
      <c r="DB811" s="29">
        <f t="shared" si="551"/>
        <v>-8.58</v>
      </c>
      <c r="DC811" s="29">
        <f t="shared" si="552"/>
        <v>-8.58</v>
      </c>
    </row>
    <row r="812" spans="11:107" s="2" customFormat="1">
      <c r="K812" s="17" t="s">
        <v>77</v>
      </c>
      <c r="L812" s="17" t="s">
        <v>823</v>
      </c>
      <c r="M812" s="17" t="s">
        <v>20</v>
      </c>
      <c r="N812" s="2" t="str">
        <f t="shared" si="513"/>
        <v>JD8B17B861AA</v>
      </c>
      <c r="O812" s="2" t="str">
        <f t="shared" si="556"/>
        <v>AA</v>
      </c>
      <c r="P812" s="2" t="str">
        <f t="shared" si="514"/>
        <v>JD8B-17B861-AA</v>
      </c>
      <c r="Q812" s="2" t="s">
        <v>3305</v>
      </c>
      <c r="R812" s="2" t="s">
        <v>3306</v>
      </c>
      <c r="S812" s="2" t="s">
        <v>2684</v>
      </c>
      <c r="T812" s="2">
        <v>1</v>
      </c>
      <c r="U812" s="2">
        <v>1</v>
      </c>
      <c r="V812" s="2">
        <v>1</v>
      </c>
      <c r="W812" s="2">
        <v>1</v>
      </c>
      <c r="X812" s="2">
        <v>1</v>
      </c>
      <c r="Y812" s="2">
        <v>1</v>
      </c>
      <c r="Z812" s="2">
        <v>1</v>
      </c>
      <c r="AA812" s="2">
        <v>1</v>
      </c>
      <c r="AB812" s="2">
        <v>1</v>
      </c>
      <c r="AC812" s="2">
        <v>1</v>
      </c>
      <c r="AD812" s="2">
        <v>1</v>
      </c>
      <c r="AE812" s="2">
        <v>1</v>
      </c>
      <c r="AF812" s="2">
        <v>1</v>
      </c>
      <c r="AL812" s="2">
        <f t="shared" si="523"/>
        <v>1</v>
      </c>
      <c r="AM812" s="2" t="str">
        <f t="shared" si="553"/>
        <v>JD8B</v>
      </c>
      <c r="AN812" s="2" t="str">
        <f t="shared" si="554"/>
        <v>17B861</v>
      </c>
      <c r="AO812" s="2" t="str">
        <f t="shared" si="555"/>
        <v>AA</v>
      </c>
      <c r="AP812" s="2" t="str">
        <f t="shared" si="524"/>
        <v>JD8B-17B861-AA</v>
      </c>
      <c r="AQ812" s="2" t="s">
        <v>1672</v>
      </c>
      <c r="AR812" s="2" t="s">
        <v>1673</v>
      </c>
      <c r="AS812" s="2" t="s">
        <v>2164</v>
      </c>
      <c r="AT812" s="2" t="s">
        <v>2165</v>
      </c>
      <c r="AU812" s="2" t="s">
        <v>2679</v>
      </c>
      <c r="AV812" s="2" t="s">
        <v>2680</v>
      </c>
      <c r="AW812" s="2" t="s">
        <v>2681</v>
      </c>
      <c r="AX812" s="2" t="s">
        <v>2691</v>
      </c>
      <c r="AY812" s="2" t="s">
        <v>2138</v>
      </c>
      <c r="AZ812" s="2" t="s">
        <v>2124</v>
      </c>
      <c r="BA812" s="2" t="s">
        <v>2073</v>
      </c>
      <c r="BB812" s="29">
        <v>-13.94</v>
      </c>
      <c r="BC812" s="29">
        <v>-0.24</v>
      </c>
      <c r="BD812" s="29">
        <v>-0.17</v>
      </c>
      <c r="BE812" s="29">
        <v>0</v>
      </c>
      <c r="BF812" s="29">
        <v>0</v>
      </c>
      <c r="BG812" s="29">
        <v>-14.35</v>
      </c>
      <c r="BH812" s="29">
        <f t="shared" si="521"/>
        <v>0</v>
      </c>
      <c r="BI812" s="29">
        <f t="shared" si="522"/>
        <v>0</v>
      </c>
      <c r="BJ812" s="29">
        <f t="shared" si="525"/>
        <v>-14.35</v>
      </c>
      <c r="BK812" s="29">
        <f>BJ812/INDEX('EX-Rate'!A:I,MATCH('TT BoM '!BL812,'EX-Rate'!B:B,0),COLUMN('EX-Rate'!E:E))</f>
        <v>-2.0721507108972927</v>
      </c>
      <c r="BL812" s="2" t="s">
        <v>2109</v>
      </c>
      <c r="BM812" s="2" t="str">
        <f t="shared" si="526"/>
        <v>LP</v>
      </c>
      <c r="BN812" s="2" t="s">
        <v>2683</v>
      </c>
      <c r="BO812" s="2" t="s">
        <v>2684</v>
      </c>
      <c r="BQ812" s="29">
        <v>-501500</v>
      </c>
      <c r="BR812" s="29">
        <v>-501500</v>
      </c>
      <c r="BS812" s="29"/>
      <c r="BT812" s="29">
        <v>0</v>
      </c>
      <c r="BU812" s="29">
        <v>0</v>
      </c>
      <c r="BV812" s="29">
        <v>0</v>
      </c>
      <c r="CC812" s="29">
        <f t="shared" si="527"/>
        <v>-2.0721507108972927</v>
      </c>
      <c r="CD812" s="29">
        <f t="shared" si="528"/>
        <v>-2.0721507108972927</v>
      </c>
      <c r="CE812" s="29">
        <f t="shared" si="529"/>
        <v>-2.0721507108972927</v>
      </c>
      <c r="CF812" s="29">
        <f t="shared" si="530"/>
        <v>-2.0721507108972927</v>
      </c>
      <c r="CG812" s="29">
        <f t="shared" si="531"/>
        <v>-2.0721507108972927</v>
      </c>
      <c r="CH812" s="29">
        <f t="shared" si="532"/>
        <v>-2.0721507108972927</v>
      </c>
      <c r="CI812" s="29">
        <f t="shared" si="533"/>
        <v>-2.0721507108972927</v>
      </c>
      <c r="CJ812" s="29">
        <f t="shared" si="534"/>
        <v>-2.0721507108972927</v>
      </c>
      <c r="CK812" s="29">
        <f t="shared" si="535"/>
        <v>-2.0721507108972927</v>
      </c>
      <c r="CL812" s="29">
        <f t="shared" si="536"/>
        <v>-2.0721507108972927</v>
      </c>
      <c r="CM812" s="29">
        <f t="shared" si="537"/>
        <v>-2.0721507108972927</v>
      </c>
      <c r="CN812" s="29">
        <f t="shared" si="538"/>
        <v>-2.0721507108972927</v>
      </c>
      <c r="CO812" s="29">
        <f t="shared" si="539"/>
        <v>-2.0721507108972927</v>
      </c>
      <c r="CQ812" s="29">
        <f t="shared" si="540"/>
        <v>-14.35</v>
      </c>
      <c r="CR812" s="29">
        <f t="shared" si="541"/>
        <v>-14.35</v>
      </c>
      <c r="CS812" s="29">
        <f t="shared" si="542"/>
        <v>-14.35</v>
      </c>
      <c r="CT812" s="29">
        <f t="shared" si="543"/>
        <v>-14.35</v>
      </c>
      <c r="CU812" s="29">
        <f t="shared" si="544"/>
        <v>-14.35</v>
      </c>
      <c r="CV812" s="29">
        <f t="shared" si="545"/>
        <v>-14.35</v>
      </c>
      <c r="CW812" s="29">
        <f t="shared" si="546"/>
        <v>-14.35</v>
      </c>
      <c r="CX812" s="29">
        <f t="shared" si="547"/>
        <v>-14.35</v>
      </c>
      <c r="CY812" s="29">
        <f t="shared" si="548"/>
        <v>-14.35</v>
      </c>
      <c r="CZ812" s="29">
        <f t="shared" si="549"/>
        <v>-14.35</v>
      </c>
      <c r="DA812" s="29">
        <f t="shared" si="550"/>
        <v>-14.35</v>
      </c>
      <c r="DB812" s="29">
        <f t="shared" si="551"/>
        <v>-14.35</v>
      </c>
      <c r="DC812" s="29">
        <f t="shared" si="552"/>
        <v>-14.35</v>
      </c>
    </row>
    <row r="813" spans="11:107" s="2" customFormat="1">
      <c r="K813" s="17" t="s">
        <v>77</v>
      </c>
      <c r="L813" s="17" t="s">
        <v>824</v>
      </c>
      <c r="M813" s="17" t="s">
        <v>20</v>
      </c>
      <c r="N813" s="2" t="str">
        <f t="shared" ref="N813:N876" si="558">TRIM(K813)&amp;TRIM(L813)&amp;TRIM(M813)</f>
        <v>JD8B17B918AA</v>
      </c>
      <c r="O813" s="2" t="str">
        <f t="shared" si="556"/>
        <v>AA</v>
      </c>
      <c r="P813" s="2" t="str">
        <f t="shared" ref="P813:P876" si="559">TRIM(K813)&amp;"-"&amp;TRIM(L813)&amp;"-"&amp;TRIM(O813)</f>
        <v>JD8B-17B918-AA</v>
      </c>
      <c r="Q813" s="2" t="s">
        <v>3305</v>
      </c>
      <c r="R813" s="2" t="s">
        <v>3306</v>
      </c>
      <c r="S813" s="2" t="s">
        <v>2684</v>
      </c>
      <c r="T813" s="2">
        <v>2</v>
      </c>
      <c r="U813" s="2">
        <v>2</v>
      </c>
      <c r="V813" s="2">
        <v>2</v>
      </c>
      <c r="W813" s="2">
        <v>2</v>
      </c>
      <c r="X813" s="2">
        <v>2</v>
      </c>
      <c r="Y813" s="2">
        <v>2</v>
      </c>
      <c r="Z813" s="2">
        <v>2</v>
      </c>
      <c r="AA813" s="2">
        <v>2</v>
      </c>
      <c r="AB813" s="2">
        <v>2</v>
      </c>
      <c r="AC813" s="2">
        <v>2</v>
      </c>
      <c r="AD813" s="2">
        <v>2</v>
      </c>
      <c r="AE813" s="2">
        <v>2</v>
      </c>
      <c r="AF813" s="2">
        <v>2</v>
      </c>
      <c r="AL813" s="2">
        <f t="shared" si="523"/>
        <v>1</v>
      </c>
      <c r="AM813" s="2" t="str">
        <f t="shared" si="553"/>
        <v>JD8B</v>
      </c>
      <c r="AN813" s="2" t="str">
        <f t="shared" si="554"/>
        <v>17B918</v>
      </c>
      <c r="AO813" s="2" t="str">
        <f t="shared" si="555"/>
        <v>AA</v>
      </c>
      <c r="AP813" s="2" t="str">
        <f t="shared" si="524"/>
        <v>JD8B-17B918-AA</v>
      </c>
      <c r="AQ813" s="2" t="s">
        <v>1672</v>
      </c>
      <c r="AR813" s="2" t="s">
        <v>1673</v>
      </c>
      <c r="AS813" s="2" t="s">
        <v>2164</v>
      </c>
      <c r="AT813" s="2" t="s">
        <v>2165</v>
      </c>
      <c r="AU813" s="2" t="s">
        <v>2679</v>
      </c>
      <c r="AV813" s="2" t="s">
        <v>2680</v>
      </c>
      <c r="AW813" s="2" t="s">
        <v>2681</v>
      </c>
      <c r="AX813" s="2" t="s">
        <v>2692</v>
      </c>
      <c r="AY813" s="2" t="s">
        <v>2138</v>
      </c>
      <c r="AZ813" s="2" t="s">
        <v>2124</v>
      </c>
      <c r="BA813" s="2" t="s">
        <v>2073</v>
      </c>
      <c r="BB813" s="29">
        <v>-3.97</v>
      </c>
      <c r="BC813" s="29">
        <v>-7.0000000000000007E-2</v>
      </c>
      <c r="BD813" s="29">
        <v>-0.05</v>
      </c>
      <c r="BE813" s="29">
        <v>0</v>
      </c>
      <c r="BF813" s="29">
        <v>0</v>
      </c>
      <c r="BG813" s="29">
        <v>-4.09</v>
      </c>
      <c r="BH813" s="29">
        <f t="shared" si="521"/>
        <v>0</v>
      </c>
      <c r="BI813" s="29">
        <f t="shared" si="522"/>
        <v>0</v>
      </c>
      <c r="BJ813" s="29">
        <f t="shared" si="525"/>
        <v>-4.09</v>
      </c>
      <c r="BK813" s="29">
        <f>BJ813/INDEX('EX-Rate'!A:I,MATCH('TT BoM '!BL813,'EX-Rate'!B:B,0),COLUMN('EX-Rate'!E:E))</f>
        <v>-0.59059905279232949</v>
      </c>
      <c r="BL813" s="2" t="s">
        <v>2109</v>
      </c>
      <c r="BM813" s="2" t="str">
        <f t="shared" si="526"/>
        <v>LP</v>
      </c>
      <c r="BN813" s="2" t="s">
        <v>2683</v>
      </c>
      <c r="BO813" s="2" t="s">
        <v>2684</v>
      </c>
      <c r="BQ813" s="29">
        <v>-166000</v>
      </c>
      <c r="BR813" s="29">
        <v>-166000</v>
      </c>
      <c r="BS813" s="29"/>
      <c r="BT813" s="29">
        <v>0</v>
      </c>
      <c r="BU813" s="29">
        <v>0</v>
      </c>
      <c r="BV813" s="29">
        <v>0</v>
      </c>
      <c r="CC813" s="29">
        <f t="shared" si="527"/>
        <v>-1.181198105584659</v>
      </c>
      <c r="CD813" s="29">
        <f t="shared" si="528"/>
        <v>-1.181198105584659</v>
      </c>
      <c r="CE813" s="29">
        <f t="shared" si="529"/>
        <v>-1.181198105584659</v>
      </c>
      <c r="CF813" s="29">
        <f t="shared" si="530"/>
        <v>-1.181198105584659</v>
      </c>
      <c r="CG813" s="29">
        <f t="shared" si="531"/>
        <v>-1.181198105584659</v>
      </c>
      <c r="CH813" s="29">
        <f t="shared" si="532"/>
        <v>-1.181198105584659</v>
      </c>
      <c r="CI813" s="29">
        <f t="shared" si="533"/>
        <v>-1.181198105584659</v>
      </c>
      <c r="CJ813" s="29">
        <f t="shared" si="534"/>
        <v>-1.181198105584659</v>
      </c>
      <c r="CK813" s="29">
        <f t="shared" si="535"/>
        <v>-1.181198105584659</v>
      </c>
      <c r="CL813" s="29">
        <f t="shared" si="536"/>
        <v>-1.181198105584659</v>
      </c>
      <c r="CM813" s="29">
        <f t="shared" si="537"/>
        <v>-1.181198105584659</v>
      </c>
      <c r="CN813" s="29">
        <f t="shared" si="538"/>
        <v>-1.181198105584659</v>
      </c>
      <c r="CO813" s="29">
        <f t="shared" si="539"/>
        <v>-1.181198105584659</v>
      </c>
      <c r="CQ813" s="29">
        <f t="shared" si="540"/>
        <v>-8.18</v>
      </c>
      <c r="CR813" s="29">
        <f t="shared" si="541"/>
        <v>-8.18</v>
      </c>
      <c r="CS813" s="29">
        <f t="shared" si="542"/>
        <v>-8.18</v>
      </c>
      <c r="CT813" s="29">
        <f t="shared" si="543"/>
        <v>-8.18</v>
      </c>
      <c r="CU813" s="29">
        <f t="shared" si="544"/>
        <v>-8.18</v>
      </c>
      <c r="CV813" s="29">
        <f t="shared" si="545"/>
        <v>-8.18</v>
      </c>
      <c r="CW813" s="29">
        <f t="shared" si="546"/>
        <v>-8.18</v>
      </c>
      <c r="CX813" s="29">
        <f t="shared" si="547"/>
        <v>-8.18</v>
      </c>
      <c r="CY813" s="29">
        <f t="shared" si="548"/>
        <v>-8.18</v>
      </c>
      <c r="CZ813" s="29">
        <f t="shared" si="549"/>
        <v>-8.18</v>
      </c>
      <c r="DA813" s="29">
        <f t="shared" si="550"/>
        <v>-8.18</v>
      </c>
      <c r="DB813" s="29">
        <f t="shared" si="551"/>
        <v>-8.18</v>
      </c>
      <c r="DC813" s="29">
        <f t="shared" si="552"/>
        <v>-8.18</v>
      </c>
    </row>
    <row r="814" spans="11:107" s="2" customFormat="1">
      <c r="K814" s="17" t="s">
        <v>77</v>
      </c>
      <c r="L814" s="17" t="s">
        <v>825</v>
      </c>
      <c r="M814" s="17" t="s">
        <v>56</v>
      </c>
      <c r="N814" s="2" t="str">
        <f t="shared" si="558"/>
        <v>JD8B17C495AB</v>
      </c>
      <c r="O814" s="2" t="str">
        <f t="shared" si="556"/>
        <v>AB</v>
      </c>
      <c r="P814" s="2" t="str">
        <f t="shared" si="559"/>
        <v>JD8B-17C495-AB</v>
      </c>
      <c r="Q814" s="2" t="s">
        <v>3305</v>
      </c>
      <c r="R814" s="2" t="s">
        <v>3306</v>
      </c>
      <c r="S814" s="2" t="s">
        <v>2690</v>
      </c>
      <c r="T814" s="2">
        <v>1</v>
      </c>
      <c r="U814" s="2">
        <v>1</v>
      </c>
      <c r="V814" s="2">
        <v>1</v>
      </c>
      <c r="W814" s="2">
        <v>1</v>
      </c>
      <c r="X814" s="2">
        <v>1</v>
      </c>
      <c r="Y814" s="2">
        <v>1</v>
      </c>
      <c r="Z814" s="2">
        <v>1</v>
      </c>
      <c r="AA814" s="2">
        <v>1</v>
      </c>
      <c r="AB814" s="2">
        <v>1</v>
      </c>
      <c r="AC814" s="2">
        <v>1</v>
      </c>
      <c r="AD814" s="2">
        <v>1</v>
      </c>
      <c r="AE814" s="2">
        <v>1</v>
      </c>
      <c r="AF814" s="2">
        <v>1</v>
      </c>
      <c r="AL814" s="2">
        <f t="shared" si="523"/>
        <v>1</v>
      </c>
      <c r="AM814" s="2" t="str">
        <f t="shared" si="553"/>
        <v>JD8B</v>
      </c>
      <c r="AN814" s="2" t="str">
        <f t="shared" si="554"/>
        <v>17C495</v>
      </c>
      <c r="AO814" s="2" t="str">
        <f t="shared" si="555"/>
        <v>AB</v>
      </c>
      <c r="AP814" s="2" t="str">
        <f t="shared" si="524"/>
        <v>JD8B-17C495-AB</v>
      </c>
      <c r="AQ814" s="2" t="s">
        <v>1672</v>
      </c>
      <c r="AR814" s="2" t="s">
        <v>1673</v>
      </c>
      <c r="AS814" s="2" t="s">
        <v>2164</v>
      </c>
      <c r="AT814" s="2" t="s">
        <v>2165</v>
      </c>
      <c r="AU814" s="2" t="s">
        <v>2686</v>
      </c>
      <c r="AV814" s="2" t="s">
        <v>2687</v>
      </c>
      <c r="AW814" s="2" t="s">
        <v>2688</v>
      </c>
      <c r="AX814" s="2" t="s">
        <v>2687</v>
      </c>
      <c r="AY814" s="2" t="s">
        <v>2108</v>
      </c>
      <c r="AZ814" s="2" t="s">
        <v>2124</v>
      </c>
      <c r="BA814" s="2" t="s">
        <v>2073</v>
      </c>
      <c r="BB814" s="29">
        <v>-39.9</v>
      </c>
      <c r="BC814" s="29">
        <v>-0.6</v>
      </c>
      <c r="BD814" s="29">
        <v>-1.5</v>
      </c>
      <c r="BE814" s="29">
        <v>0</v>
      </c>
      <c r="BF814" s="29">
        <v>0</v>
      </c>
      <c r="BG814" s="29">
        <v>-42</v>
      </c>
      <c r="BH814" s="29">
        <f t="shared" si="521"/>
        <v>0</v>
      </c>
      <c r="BI814" s="29">
        <f t="shared" si="522"/>
        <v>0</v>
      </c>
      <c r="BJ814" s="29">
        <f t="shared" si="525"/>
        <v>-42</v>
      </c>
      <c r="BK814" s="29">
        <f>BJ814/INDEX('EX-Rate'!A:I,MATCH('TT BoM '!BL814,'EX-Rate'!B:B,0),COLUMN('EX-Rate'!E:E))</f>
        <v>-6.0648313489676866</v>
      </c>
      <c r="BL814" s="2" t="s">
        <v>2109</v>
      </c>
      <c r="BM814" s="2" t="str">
        <f t="shared" si="526"/>
        <v>LP</v>
      </c>
      <c r="BN814" s="2" t="s">
        <v>2689</v>
      </c>
      <c r="BO814" s="2" t="s">
        <v>2690</v>
      </c>
      <c r="BQ814" s="29">
        <v>-225000</v>
      </c>
      <c r="BR814" s="29">
        <v>-450000</v>
      </c>
      <c r="BS814" s="29"/>
      <c r="BT814" s="29">
        <v>0</v>
      </c>
      <c r="BU814" s="29">
        <v>0</v>
      </c>
      <c r="BV814" s="29">
        <v>0</v>
      </c>
      <c r="CC814" s="29">
        <f t="shared" si="527"/>
        <v>-6.0648313489676866</v>
      </c>
      <c r="CD814" s="29">
        <f t="shared" si="528"/>
        <v>-6.0648313489676866</v>
      </c>
      <c r="CE814" s="29">
        <f t="shared" si="529"/>
        <v>-6.0648313489676866</v>
      </c>
      <c r="CF814" s="29">
        <f t="shared" si="530"/>
        <v>-6.0648313489676866</v>
      </c>
      <c r="CG814" s="29">
        <f t="shared" si="531"/>
        <v>-6.0648313489676866</v>
      </c>
      <c r="CH814" s="29">
        <f t="shared" si="532"/>
        <v>-6.0648313489676866</v>
      </c>
      <c r="CI814" s="29">
        <f t="shared" si="533"/>
        <v>-6.0648313489676866</v>
      </c>
      <c r="CJ814" s="29">
        <f t="shared" si="534"/>
        <v>-6.0648313489676866</v>
      </c>
      <c r="CK814" s="29">
        <f t="shared" si="535"/>
        <v>-6.0648313489676866</v>
      </c>
      <c r="CL814" s="29">
        <f t="shared" si="536"/>
        <v>-6.0648313489676866</v>
      </c>
      <c r="CM814" s="29">
        <f t="shared" si="537"/>
        <v>-6.0648313489676866</v>
      </c>
      <c r="CN814" s="29">
        <f t="shared" si="538"/>
        <v>-6.0648313489676866</v>
      </c>
      <c r="CO814" s="29">
        <f t="shared" si="539"/>
        <v>-6.0648313489676866</v>
      </c>
      <c r="CQ814" s="29">
        <f t="shared" si="540"/>
        <v>-42</v>
      </c>
      <c r="CR814" s="29">
        <f t="shared" si="541"/>
        <v>-42</v>
      </c>
      <c r="CS814" s="29">
        <f t="shared" si="542"/>
        <v>-42</v>
      </c>
      <c r="CT814" s="29">
        <f t="shared" si="543"/>
        <v>-42</v>
      </c>
      <c r="CU814" s="29">
        <f t="shared" si="544"/>
        <v>-42</v>
      </c>
      <c r="CV814" s="29">
        <f t="shared" si="545"/>
        <v>-42</v>
      </c>
      <c r="CW814" s="29">
        <f t="shared" si="546"/>
        <v>-42</v>
      </c>
      <c r="CX814" s="29">
        <f t="shared" si="547"/>
        <v>-42</v>
      </c>
      <c r="CY814" s="29">
        <f t="shared" si="548"/>
        <v>-42</v>
      </c>
      <c r="CZ814" s="29">
        <f t="shared" si="549"/>
        <v>-42</v>
      </c>
      <c r="DA814" s="29">
        <f t="shared" si="550"/>
        <v>-42</v>
      </c>
      <c r="DB814" s="29">
        <f t="shared" si="551"/>
        <v>-42</v>
      </c>
      <c r="DC814" s="29">
        <f t="shared" si="552"/>
        <v>-42</v>
      </c>
    </row>
    <row r="815" spans="11:107" s="2" customFormat="1">
      <c r="K815" s="17" t="s">
        <v>456</v>
      </c>
      <c r="L815" s="17" t="s">
        <v>826</v>
      </c>
      <c r="M815" s="17" t="s">
        <v>66</v>
      </c>
      <c r="N815" s="2" t="str">
        <f t="shared" si="558"/>
        <v>BM5117C615AD</v>
      </c>
      <c r="O815" s="2" t="str">
        <f t="shared" si="556"/>
        <v>AD</v>
      </c>
      <c r="P815" s="2" t="str">
        <f t="shared" si="559"/>
        <v>BM51-17C615-AD</v>
      </c>
      <c r="Q815" s="2" t="s">
        <v>3305</v>
      </c>
      <c r="R815" s="2" t="s">
        <v>3306</v>
      </c>
      <c r="S815" s="2" t="s">
        <v>3086</v>
      </c>
      <c r="T815" s="2">
        <v>1</v>
      </c>
      <c r="U815" s="2">
        <v>1</v>
      </c>
      <c r="V815" s="2">
        <v>1</v>
      </c>
      <c r="W815" s="2">
        <v>1</v>
      </c>
      <c r="X815" s="2">
        <v>1</v>
      </c>
      <c r="Y815" s="2">
        <v>1</v>
      </c>
      <c r="Z815" s="2">
        <v>1</v>
      </c>
      <c r="AA815" s="2">
        <v>1</v>
      </c>
      <c r="AB815" s="2">
        <v>1</v>
      </c>
      <c r="AC815" s="2">
        <v>1</v>
      </c>
      <c r="AD815" s="2">
        <v>1</v>
      </c>
      <c r="AE815" s="2">
        <v>1</v>
      </c>
      <c r="AF815" s="2">
        <v>1</v>
      </c>
      <c r="AL815" s="2">
        <f t="shared" si="523"/>
        <v>1</v>
      </c>
      <c r="AM815" s="2" t="str">
        <f t="shared" si="553"/>
        <v>BM51</v>
      </c>
      <c r="AN815" s="2" t="str">
        <f t="shared" si="554"/>
        <v>17C615</v>
      </c>
      <c r="AO815" s="2" t="str">
        <f t="shared" si="555"/>
        <v>AD</v>
      </c>
      <c r="AP815" s="2" t="str">
        <f t="shared" si="524"/>
        <v>BM51-17C615-AD</v>
      </c>
      <c r="AQ815" s="2" t="s">
        <v>1672</v>
      </c>
      <c r="AR815" s="2" t="s">
        <v>1687</v>
      </c>
      <c r="AU815" s="2" t="s">
        <v>2705</v>
      </c>
      <c r="AV815" s="2" t="s">
        <v>3583</v>
      </c>
      <c r="AW815" s="2" t="s">
        <v>3584</v>
      </c>
      <c r="AY815" s="2" t="s">
        <v>1686</v>
      </c>
      <c r="AZ815" s="2" t="s">
        <v>2124</v>
      </c>
      <c r="BA815" s="2" t="s">
        <v>2073</v>
      </c>
      <c r="BB815" s="29"/>
      <c r="BC815" s="29"/>
      <c r="BD815" s="29"/>
      <c r="BE815" s="29"/>
      <c r="BF815" s="29"/>
      <c r="BG815" s="29">
        <v>-3.58</v>
      </c>
      <c r="BH815" s="29">
        <f t="shared" si="521"/>
        <v>0</v>
      </c>
      <c r="BI815" s="29">
        <f t="shared" si="522"/>
        <v>0</v>
      </c>
      <c r="BJ815" s="29">
        <f t="shared" si="525"/>
        <v>-3.58</v>
      </c>
      <c r="BK815" s="29">
        <f>BJ815/INDEX('EX-Rate'!A:I,MATCH('TT BoM '!BL815,'EX-Rate'!B:B,0),COLUMN('EX-Rate'!E:E))</f>
        <v>-0.51695467212629331</v>
      </c>
      <c r="BL815" s="2" t="s">
        <v>2109</v>
      </c>
      <c r="BM815" s="2" t="str">
        <f t="shared" si="526"/>
        <v>LP</v>
      </c>
      <c r="BN815" s="2" t="s">
        <v>3085</v>
      </c>
      <c r="BO815" s="2" t="s">
        <v>3086</v>
      </c>
      <c r="BQ815" s="29"/>
      <c r="BR815" s="29"/>
      <c r="BS815" s="29"/>
      <c r="BT815" s="29"/>
      <c r="BU815" s="29"/>
      <c r="BV815" s="29"/>
      <c r="CC815" s="29">
        <f t="shared" si="527"/>
        <v>-0.51695467212629331</v>
      </c>
      <c r="CD815" s="29">
        <f t="shared" si="528"/>
        <v>-0.51695467212629331</v>
      </c>
      <c r="CE815" s="29">
        <f t="shared" si="529"/>
        <v>-0.51695467212629331</v>
      </c>
      <c r="CF815" s="29">
        <f t="shared" si="530"/>
        <v>-0.51695467212629331</v>
      </c>
      <c r="CG815" s="29">
        <f t="shared" si="531"/>
        <v>-0.51695467212629331</v>
      </c>
      <c r="CH815" s="29">
        <f t="shared" si="532"/>
        <v>-0.51695467212629331</v>
      </c>
      <c r="CI815" s="29">
        <f t="shared" si="533"/>
        <v>-0.51695467212629331</v>
      </c>
      <c r="CJ815" s="29">
        <f t="shared" si="534"/>
        <v>-0.51695467212629331</v>
      </c>
      <c r="CK815" s="29">
        <f t="shared" si="535"/>
        <v>-0.51695467212629331</v>
      </c>
      <c r="CL815" s="29">
        <f t="shared" si="536"/>
        <v>-0.51695467212629331</v>
      </c>
      <c r="CM815" s="29">
        <f t="shared" si="537"/>
        <v>-0.51695467212629331</v>
      </c>
      <c r="CN815" s="29">
        <f t="shared" si="538"/>
        <v>-0.51695467212629331</v>
      </c>
      <c r="CO815" s="29">
        <f t="shared" si="539"/>
        <v>-0.51695467212629331</v>
      </c>
      <c r="CQ815" s="29">
        <f t="shared" si="540"/>
        <v>-3.58</v>
      </c>
      <c r="CR815" s="29">
        <f t="shared" si="541"/>
        <v>-3.58</v>
      </c>
      <c r="CS815" s="29">
        <f t="shared" si="542"/>
        <v>-3.58</v>
      </c>
      <c r="CT815" s="29">
        <f t="shared" si="543"/>
        <v>-3.58</v>
      </c>
      <c r="CU815" s="29">
        <f t="shared" si="544"/>
        <v>-3.58</v>
      </c>
      <c r="CV815" s="29">
        <f t="shared" si="545"/>
        <v>-3.58</v>
      </c>
      <c r="CW815" s="29">
        <f t="shared" si="546"/>
        <v>-3.58</v>
      </c>
      <c r="CX815" s="29">
        <f t="shared" si="547"/>
        <v>-3.58</v>
      </c>
      <c r="CY815" s="29">
        <f t="shared" si="548"/>
        <v>-3.58</v>
      </c>
      <c r="CZ815" s="29">
        <f t="shared" si="549"/>
        <v>-3.58</v>
      </c>
      <c r="DA815" s="29">
        <f t="shared" si="550"/>
        <v>-3.58</v>
      </c>
      <c r="DB815" s="29">
        <f t="shared" si="551"/>
        <v>-3.58</v>
      </c>
      <c r="DC815" s="29">
        <f t="shared" si="552"/>
        <v>-3.58</v>
      </c>
    </row>
    <row r="816" spans="11:107" s="2" customFormat="1">
      <c r="K816" s="17" t="s">
        <v>456</v>
      </c>
      <c r="L816" s="17" t="s">
        <v>827</v>
      </c>
      <c r="M816" s="17" t="s">
        <v>56</v>
      </c>
      <c r="N816" s="2" t="str">
        <f t="shared" si="558"/>
        <v>BM5117C625AB</v>
      </c>
      <c r="O816" s="2" t="str">
        <f t="shared" si="556"/>
        <v>AB</v>
      </c>
      <c r="P816" s="2" t="str">
        <f t="shared" si="559"/>
        <v>BM51-17C625-AB</v>
      </c>
      <c r="Q816" s="2" t="s">
        <v>3305</v>
      </c>
      <c r="R816" s="2" t="s">
        <v>3306</v>
      </c>
      <c r="S816" s="2" t="s">
        <v>3086</v>
      </c>
      <c r="T816" s="2">
        <v>1</v>
      </c>
      <c r="U816" s="2">
        <v>1</v>
      </c>
      <c r="V816" s="2">
        <v>1</v>
      </c>
      <c r="W816" s="2">
        <v>1</v>
      </c>
      <c r="X816" s="2">
        <v>1</v>
      </c>
      <c r="Y816" s="2">
        <v>1</v>
      </c>
      <c r="Z816" s="2">
        <v>1</v>
      </c>
      <c r="AA816" s="2">
        <v>1</v>
      </c>
      <c r="AB816" s="2">
        <v>1</v>
      </c>
      <c r="AC816" s="2">
        <v>1</v>
      </c>
      <c r="AD816" s="2">
        <v>1</v>
      </c>
      <c r="AE816" s="2">
        <v>1</v>
      </c>
      <c r="AF816" s="2">
        <v>1</v>
      </c>
      <c r="AL816" s="2">
        <f t="shared" si="523"/>
        <v>1</v>
      </c>
      <c r="AM816" s="2" t="str">
        <f t="shared" si="553"/>
        <v>BM51</v>
      </c>
      <c r="AN816" s="2" t="str">
        <f t="shared" si="554"/>
        <v>17C625</v>
      </c>
      <c r="AO816" s="2" t="str">
        <f t="shared" si="555"/>
        <v>AB</v>
      </c>
      <c r="AP816" s="2" t="str">
        <f t="shared" si="524"/>
        <v>BM51-17C625-AB</v>
      </c>
      <c r="AQ816" s="2" t="s">
        <v>1672</v>
      </c>
      <c r="AR816" s="2" t="s">
        <v>1687</v>
      </c>
      <c r="AU816" s="2" t="s">
        <v>2705</v>
      </c>
      <c r="AV816" s="2" t="s">
        <v>3583</v>
      </c>
      <c r="AW816" s="2" t="s">
        <v>3584</v>
      </c>
      <c r="AY816" s="2" t="s">
        <v>1686</v>
      </c>
      <c r="AZ816" s="2" t="s">
        <v>2124</v>
      </c>
      <c r="BA816" s="2" t="s">
        <v>2073</v>
      </c>
      <c r="BB816" s="29"/>
      <c r="BC816" s="29"/>
      <c r="BD816" s="29"/>
      <c r="BE816" s="29"/>
      <c r="BF816" s="29"/>
      <c r="BG816" s="29">
        <v>-0.89</v>
      </c>
      <c r="BH816" s="29">
        <f t="shared" si="521"/>
        <v>0</v>
      </c>
      <c r="BI816" s="29">
        <f t="shared" si="522"/>
        <v>0</v>
      </c>
      <c r="BJ816" s="29">
        <f t="shared" si="525"/>
        <v>-0.89</v>
      </c>
      <c r="BK816" s="29">
        <f>BJ816/INDEX('EX-Rate'!A:I,MATCH('TT BoM '!BL816,'EX-Rate'!B:B,0),COLUMN('EX-Rate'!E:E))</f>
        <v>-0.12851666429955336</v>
      </c>
      <c r="BL816" s="2" t="s">
        <v>2109</v>
      </c>
      <c r="BM816" s="2" t="str">
        <f t="shared" si="526"/>
        <v>LP</v>
      </c>
      <c r="BN816" s="2" t="s">
        <v>3085</v>
      </c>
      <c r="BO816" s="2" t="s">
        <v>3086</v>
      </c>
      <c r="BQ816" s="29"/>
      <c r="BR816" s="29"/>
      <c r="BS816" s="29"/>
      <c r="BT816" s="29"/>
      <c r="BU816" s="29"/>
      <c r="BV816" s="29"/>
      <c r="CC816" s="29">
        <f t="shared" si="527"/>
        <v>-0.12851666429955336</v>
      </c>
      <c r="CD816" s="29">
        <f t="shared" si="528"/>
        <v>-0.12851666429955336</v>
      </c>
      <c r="CE816" s="29">
        <f t="shared" si="529"/>
        <v>-0.12851666429955336</v>
      </c>
      <c r="CF816" s="29">
        <f t="shared" si="530"/>
        <v>-0.12851666429955336</v>
      </c>
      <c r="CG816" s="29">
        <f t="shared" si="531"/>
        <v>-0.12851666429955336</v>
      </c>
      <c r="CH816" s="29">
        <f t="shared" si="532"/>
        <v>-0.12851666429955336</v>
      </c>
      <c r="CI816" s="29">
        <f t="shared" si="533"/>
        <v>-0.12851666429955336</v>
      </c>
      <c r="CJ816" s="29">
        <f t="shared" si="534"/>
        <v>-0.12851666429955336</v>
      </c>
      <c r="CK816" s="29">
        <f t="shared" si="535"/>
        <v>-0.12851666429955336</v>
      </c>
      <c r="CL816" s="29">
        <f t="shared" si="536"/>
        <v>-0.12851666429955336</v>
      </c>
      <c r="CM816" s="29">
        <f t="shared" si="537"/>
        <v>-0.12851666429955336</v>
      </c>
      <c r="CN816" s="29">
        <f t="shared" si="538"/>
        <v>-0.12851666429955336</v>
      </c>
      <c r="CO816" s="29">
        <f t="shared" si="539"/>
        <v>-0.12851666429955336</v>
      </c>
      <c r="CQ816" s="29">
        <f t="shared" si="540"/>
        <v>-0.89</v>
      </c>
      <c r="CR816" s="29">
        <f t="shared" si="541"/>
        <v>-0.89</v>
      </c>
      <c r="CS816" s="29">
        <f t="shared" si="542"/>
        <v>-0.89</v>
      </c>
      <c r="CT816" s="29">
        <f t="shared" si="543"/>
        <v>-0.89</v>
      </c>
      <c r="CU816" s="29">
        <f t="shared" si="544"/>
        <v>-0.89</v>
      </c>
      <c r="CV816" s="29">
        <f t="shared" si="545"/>
        <v>-0.89</v>
      </c>
      <c r="CW816" s="29">
        <f t="shared" si="546"/>
        <v>-0.89</v>
      </c>
      <c r="CX816" s="29">
        <f t="shared" si="547"/>
        <v>-0.89</v>
      </c>
      <c r="CY816" s="29">
        <f t="shared" si="548"/>
        <v>-0.89</v>
      </c>
      <c r="CZ816" s="29">
        <f t="shared" si="549"/>
        <v>-0.89</v>
      </c>
      <c r="DA816" s="29">
        <f t="shared" si="550"/>
        <v>-0.89</v>
      </c>
      <c r="DB816" s="29">
        <f t="shared" si="551"/>
        <v>-0.89</v>
      </c>
      <c r="DC816" s="29">
        <f t="shared" si="552"/>
        <v>-0.89</v>
      </c>
    </row>
    <row r="817" spans="11:107" s="2" customFormat="1">
      <c r="K817" s="17" t="s">
        <v>828</v>
      </c>
      <c r="L817" s="17" t="s">
        <v>829</v>
      </c>
      <c r="M817" s="17" t="s">
        <v>66</v>
      </c>
      <c r="N817" s="2" t="str">
        <f t="shared" si="558"/>
        <v>G3GT17D547AD</v>
      </c>
      <c r="O817" s="2" t="str">
        <f t="shared" si="556"/>
        <v>AD</v>
      </c>
      <c r="P817" s="2" t="str">
        <f t="shared" si="559"/>
        <v>G3GT-17D547-AD</v>
      </c>
      <c r="Q817" s="2" t="s">
        <v>3305</v>
      </c>
      <c r="R817" s="2" t="s">
        <v>3306</v>
      </c>
      <c r="S817" s="2" t="s">
        <v>3277</v>
      </c>
      <c r="T817" s="2" t="s">
        <v>1375</v>
      </c>
      <c r="U817" s="2" t="s">
        <v>1375</v>
      </c>
      <c r="V817" s="2" t="s">
        <v>1375</v>
      </c>
      <c r="W817" s="2" t="s">
        <v>1375</v>
      </c>
      <c r="X817" s="2">
        <v>1</v>
      </c>
      <c r="Y817" s="2">
        <v>1</v>
      </c>
      <c r="Z817" s="2">
        <v>1</v>
      </c>
      <c r="AA817" s="2">
        <v>1</v>
      </c>
      <c r="AB817" s="2" t="s">
        <v>1375</v>
      </c>
      <c r="AC817" s="2" t="s">
        <v>1375</v>
      </c>
      <c r="AD817" s="2" t="s">
        <v>1375</v>
      </c>
      <c r="AE817" s="2" t="s">
        <v>1375</v>
      </c>
      <c r="AF817" s="2">
        <v>1</v>
      </c>
      <c r="AL817" s="2">
        <f t="shared" si="523"/>
        <v>1</v>
      </c>
      <c r="AM817" s="2" t="str">
        <f t="shared" si="553"/>
        <v>G3GT</v>
      </c>
      <c r="AN817" s="2" t="str">
        <f t="shared" si="554"/>
        <v>17D547</v>
      </c>
      <c r="AO817" s="2" t="str">
        <f t="shared" si="555"/>
        <v>AD</v>
      </c>
      <c r="AP817" s="2" t="str">
        <f t="shared" si="524"/>
        <v>G3GT-17D547-AD</v>
      </c>
      <c r="AQ817" s="2" t="s">
        <v>2063</v>
      </c>
      <c r="AR817" s="2" t="s">
        <v>3881</v>
      </c>
      <c r="AV817" s="71" t="s">
        <v>3496</v>
      </c>
      <c r="AW817" s="71" t="s">
        <v>3497</v>
      </c>
      <c r="AZ817" s="2" t="s">
        <v>3439</v>
      </c>
      <c r="BB817" s="29"/>
      <c r="BC817" s="29"/>
      <c r="BD817" s="29"/>
      <c r="BE817" s="29"/>
      <c r="BF817" s="29"/>
      <c r="BG817" s="29">
        <v>-77.13</v>
      </c>
      <c r="BH817" s="29">
        <f t="shared" si="521"/>
        <v>0</v>
      </c>
      <c r="BI817" s="29">
        <f t="shared" si="522"/>
        <v>0</v>
      </c>
      <c r="BJ817" s="29">
        <f t="shared" si="525"/>
        <v>-77.13</v>
      </c>
      <c r="BK817" s="29">
        <f>BJ817/INDEX('EX-Rate'!A:I,MATCH('TT BoM '!BL817,'EX-Rate'!B:B,0),COLUMN('EX-Rate'!E:E))</f>
        <v>-11.137629570139945</v>
      </c>
      <c r="BL817" s="2" t="s">
        <v>2109</v>
      </c>
      <c r="BM817" s="2" t="str">
        <f t="shared" si="526"/>
        <v>LP</v>
      </c>
      <c r="BO817" s="2" t="s">
        <v>3277</v>
      </c>
      <c r="BQ817" s="29"/>
      <c r="BR817" s="29"/>
      <c r="BS817" s="29"/>
      <c r="BT817" s="29"/>
      <c r="BU817" s="29"/>
      <c r="BV817" s="29"/>
      <c r="CC817" s="29">
        <f t="shared" si="527"/>
        <v>0</v>
      </c>
      <c r="CD817" s="29">
        <f t="shared" si="528"/>
        <v>0</v>
      </c>
      <c r="CE817" s="29">
        <f t="shared" si="529"/>
        <v>0</v>
      </c>
      <c r="CF817" s="29">
        <f t="shared" si="530"/>
        <v>0</v>
      </c>
      <c r="CG817" s="29">
        <f t="shared" si="531"/>
        <v>-11.137629570139945</v>
      </c>
      <c r="CH817" s="29">
        <f t="shared" si="532"/>
        <v>-11.137629570139945</v>
      </c>
      <c r="CI817" s="29">
        <f t="shared" si="533"/>
        <v>-11.137629570139945</v>
      </c>
      <c r="CJ817" s="29">
        <f t="shared" si="534"/>
        <v>-11.137629570139945</v>
      </c>
      <c r="CK817" s="29">
        <f t="shared" si="535"/>
        <v>0</v>
      </c>
      <c r="CL817" s="29">
        <f t="shared" si="536"/>
        <v>0</v>
      </c>
      <c r="CM817" s="29">
        <f t="shared" si="537"/>
        <v>0</v>
      </c>
      <c r="CN817" s="29">
        <f t="shared" si="538"/>
        <v>0</v>
      </c>
      <c r="CO817" s="29">
        <f t="shared" si="539"/>
        <v>-11.137629570139945</v>
      </c>
      <c r="CQ817" s="29">
        <f t="shared" si="540"/>
        <v>0</v>
      </c>
      <c r="CR817" s="29">
        <f t="shared" si="541"/>
        <v>0</v>
      </c>
      <c r="CS817" s="29">
        <f t="shared" si="542"/>
        <v>0</v>
      </c>
      <c r="CT817" s="29">
        <f t="shared" si="543"/>
        <v>0</v>
      </c>
      <c r="CU817" s="29">
        <f t="shared" si="544"/>
        <v>-77.13</v>
      </c>
      <c r="CV817" s="29">
        <f t="shared" si="545"/>
        <v>-77.13</v>
      </c>
      <c r="CW817" s="29">
        <f t="shared" si="546"/>
        <v>-77.13</v>
      </c>
      <c r="CX817" s="29">
        <f t="shared" si="547"/>
        <v>-77.13</v>
      </c>
      <c r="CY817" s="29">
        <f t="shared" si="548"/>
        <v>0</v>
      </c>
      <c r="CZ817" s="29">
        <f t="shared" si="549"/>
        <v>0</v>
      </c>
      <c r="DA817" s="29">
        <f t="shared" si="550"/>
        <v>0</v>
      </c>
      <c r="DB817" s="29">
        <f t="shared" si="551"/>
        <v>0</v>
      </c>
      <c r="DC817" s="29">
        <f t="shared" si="552"/>
        <v>-77.13</v>
      </c>
    </row>
    <row r="818" spans="11:107" s="2" customFormat="1">
      <c r="K818" s="17" t="s">
        <v>77</v>
      </c>
      <c r="L818" s="17" t="s">
        <v>830</v>
      </c>
      <c r="M818" s="17" t="s">
        <v>356</v>
      </c>
      <c r="N818" s="2" t="str">
        <f t="shared" si="558"/>
        <v>JD8B17D550AB3JA6</v>
      </c>
      <c r="O818" s="2" t="str">
        <f t="shared" si="556"/>
        <v>ABW</v>
      </c>
      <c r="P818" s="2" t="str">
        <f t="shared" si="559"/>
        <v>JD8B-17D550-ABW</v>
      </c>
      <c r="Q818" s="2" t="s">
        <v>3305</v>
      </c>
      <c r="R818" s="2" t="s">
        <v>3306</v>
      </c>
      <c r="S818" s="2" t="s">
        <v>2709</v>
      </c>
      <c r="T818" s="2" t="s">
        <v>1375</v>
      </c>
      <c r="U818" s="2" t="s">
        <v>1375</v>
      </c>
      <c r="V818" s="2" t="s">
        <v>1375</v>
      </c>
      <c r="W818" s="2" t="s">
        <v>1375</v>
      </c>
      <c r="X818" s="2">
        <v>1</v>
      </c>
      <c r="Y818" s="2">
        <v>1</v>
      </c>
      <c r="Z818" s="2">
        <v>1</v>
      </c>
      <c r="AA818" s="2">
        <v>1</v>
      </c>
      <c r="AB818" s="2" t="s">
        <v>1375</v>
      </c>
      <c r="AC818" s="2" t="s">
        <v>1375</v>
      </c>
      <c r="AD818" s="2" t="s">
        <v>1375</v>
      </c>
      <c r="AE818" s="2" t="s">
        <v>1375</v>
      </c>
      <c r="AF818" s="2">
        <v>1</v>
      </c>
      <c r="AL818" s="2">
        <f t="shared" si="523"/>
        <v>1</v>
      </c>
      <c r="AM818" s="2" t="str">
        <f t="shared" si="553"/>
        <v>JD8B</v>
      </c>
      <c r="AN818" s="2" t="str">
        <f t="shared" si="554"/>
        <v>17D550</v>
      </c>
      <c r="AO818" s="2" t="str">
        <f t="shared" si="555"/>
        <v>ABW</v>
      </c>
      <c r="AP818" s="2" t="str">
        <f t="shared" si="524"/>
        <v>JD8B-17D550-ABW</v>
      </c>
      <c r="AQ818" s="2" t="s">
        <v>1672</v>
      </c>
      <c r="AR818" s="2" t="s">
        <v>1676</v>
      </c>
      <c r="AU818" s="2" t="s">
        <v>2136</v>
      </c>
      <c r="AV818" s="2" t="s">
        <v>2137</v>
      </c>
      <c r="AY818" s="2" t="s">
        <v>2138</v>
      </c>
      <c r="AZ818" s="2" t="s">
        <v>1646</v>
      </c>
      <c r="BA818" s="2" t="s">
        <v>2073</v>
      </c>
      <c r="BB818" s="29">
        <v>-3.7</v>
      </c>
      <c r="BC818" s="29">
        <v>-0.25</v>
      </c>
      <c r="BD818" s="29">
        <v>-0.2</v>
      </c>
      <c r="BE818" s="29">
        <v>-0.2</v>
      </c>
      <c r="BF818" s="29">
        <v>0</v>
      </c>
      <c r="BG818" s="29">
        <v>-4.1500000000000004</v>
      </c>
      <c r="BH818" s="29">
        <f t="shared" si="521"/>
        <v>0</v>
      </c>
      <c r="BI818" s="29">
        <f t="shared" si="522"/>
        <v>0</v>
      </c>
      <c r="BJ818" s="29">
        <f t="shared" si="525"/>
        <v>-4.1500000000000004</v>
      </c>
      <c r="BK818" s="29">
        <f>BJ818/INDEX('EX-Rate'!A:I,MATCH('TT BoM '!BL818,'EX-Rate'!B:B,0),COLUMN('EX-Rate'!E:E))</f>
        <v>-0.59926309757656915</v>
      </c>
      <c r="BL818" s="2" t="s">
        <v>2109</v>
      </c>
      <c r="BM818" s="2" t="str">
        <f t="shared" si="526"/>
        <v>LP</v>
      </c>
      <c r="BQ818" s="29">
        <v>-230000</v>
      </c>
      <c r="BR818" s="29">
        <v>-230000</v>
      </c>
      <c r="BS818" s="29"/>
      <c r="BT818" s="29">
        <v>0</v>
      </c>
      <c r="BU818" s="29">
        <v>0</v>
      </c>
      <c r="BV818" s="29">
        <v>0</v>
      </c>
      <c r="BW818" s="2">
        <v>0</v>
      </c>
      <c r="CC818" s="29">
        <f t="shared" si="527"/>
        <v>0</v>
      </c>
      <c r="CD818" s="29">
        <f t="shared" si="528"/>
        <v>0</v>
      </c>
      <c r="CE818" s="29">
        <f t="shared" si="529"/>
        <v>0</v>
      </c>
      <c r="CF818" s="29">
        <f t="shared" si="530"/>
        <v>0</v>
      </c>
      <c r="CG818" s="29">
        <f t="shared" si="531"/>
        <v>-0.59926309757656915</v>
      </c>
      <c r="CH818" s="29">
        <f t="shared" si="532"/>
        <v>-0.59926309757656915</v>
      </c>
      <c r="CI818" s="29">
        <f t="shared" si="533"/>
        <v>-0.59926309757656915</v>
      </c>
      <c r="CJ818" s="29">
        <f t="shared" si="534"/>
        <v>-0.59926309757656915</v>
      </c>
      <c r="CK818" s="29">
        <f t="shared" si="535"/>
        <v>0</v>
      </c>
      <c r="CL818" s="29">
        <f t="shared" si="536"/>
        <v>0</v>
      </c>
      <c r="CM818" s="29">
        <f t="shared" si="537"/>
        <v>0</v>
      </c>
      <c r="CN818" s="29">
        <f t="shared" si="538"/>
        <v>0</v>
      </c>
      <c r="CO818" s="29">
        <f t="shared" si="539"/>
        <v>-0.59926309757656915</v>
      </c>
      <c r="CQ818" s="29">
        <f t="shared" si="540"/>
        <v>0</v>
      </c>
      <c r="CR818" s="29">
        <f t="shared" si="541"/>
        <v>0</v>
      </c>
      <c r="CS818" s="29">
        <f t="shared" si="542"/>
        <v>0</v>
      </c>
      <c r="CT818" s="29">
        <f t="shared" si="543"/>
        <v>0</v>
      </c>
      <c r="CU818" s="29">
        <f t="shared" si="544"/>
        <v>-4.1500000000000004</v>
      </c>
      <c r="CV818" s="29">
        <f t="shared" si="545"/>
        <v>-4.1500000000000004</v>
      </c>
      <c r="CW818" s="29">
        <f t="shared" si="546"/>
        <v>-4.1500000000000004</v>
      </c>
      <c r="CX818" s="29">
        <f t="shared" si="547"/>
        <v>-4.1500000000000004</v>
      </c>
      <c r="CY818" s="29">
        <f t="shared" si="548"/>
        <v>0</v>
      </c>
      <c r="CZ818" s="29">
        <f t="shared" si="549"/>
        <v>0</v>
      </c>
      <c r="DA818" s="29">
        <f t="shared" si="550"/>
        <v>0</v>
      </c>
      <c r="DB818" s="29">
        <f t="shared" si="551"/>
        <v>0</v>
      </c>
      <c r="DC818" s="29">
        <f t="shared" si="552"/>
        <v>-4.1500000000000004</v>
      </c>
    </row>
    <row r="819" spans="11:107" s="2" customFormat="1">
      <c r="K819" s="17" t="s">
        <v>77</v>
      </c>
      <c r="L819" s="17" t="s">
        <v>831</v>
      </c>
      <c r="M819" s="17" t="s">
        <v>524</v>
      </c>
      <c r="N819" s="2" t="str">
        <f t="shared" si="558"/>
        <v>JD8B17D568AA3JA6</v>
      </c>
      <c r="O819" s="2" t="str">
        <f t="shared" si="556"/>
        <v>AAW</v>
      </c>
      <c r="P819" s="2" t="str">
        <f t="shared" si="559"/>
        <v>JD8B-17D568-AAW</v>
      </c>
      <c r="Q819" s="2" t="s">
        <v>3305</v>
      </c>
      <c r="R819" s="2" t="s">
        <v>3306</v>
      </c>
      <c r="S819" s="2" t="s">
        <v>2709</v>
      </c>
      <c r="T819" s="2" t="s">
        <v>1375</v>
      </c>
      <c r="U819" s="2" t="s">
        <v>1375</v>
      </c>
      <c r="V819" s="2" t="s">
        <v>1375</v>
      </c>
      <c r="W819" s="2" t="s">
        <v>1375</v>
      </c>
      <c r="X819" s="2">
        <v>1</v>
      </c>
      <c r="Y819" s="2">
        <v>1</v>
      </c>
      <c r="Z819" s="2">
        <v>1</v>
      </c>
      <c r="AA819" s="2">
        <v>1</v>
      </c>
      <c r="AB819" s="2" t="s">
        <v>1375</v>
      </c>
      <c r="AC819" s="2" t="s">
        <v>1375</v>
      </c>
      <c r="AD819" s="2" t="s">
        <v>1375</v>
      </c>
      <c r="AE819" s="2" t="s">
        <v>1375</v>
      </c>
      <c r="AF819" s="2">
        <v>1</v>
      </c>
      <c r="AL819" s="2">
        <f t="shared" si="523"/>
        <v>1</v>
      </c>
      <c r="AM819" s="16" t="s">
        <v>1960</v>
      </c>
      <c r="AN819" s="59" t="s">
        <v>1961</v>
      </c>
      <c r="AO819" s="16" t="s">
        <v>1962</v>
      </c>
      <c r="AP819" s="2" t="str">
        <f t="shared" si="524"/>
        <v>JD8B-17D568 -AAW</v>
      </c>
      <c r="AQ819" s="2" t="s">
        <v>1868</v>
      </c>
      <c r="AR819" s="2" t="s">
        <v>1754</v>
      </c>
      <c r="AS819" s="2">
        <v>0</v>
      </c>
      <c r="AT819" s="2" t="s">
        <v>2160</v>
      </c>
      <c r="AU819" s="2" t="s">
        <v>2136</v>
      </c>
      <c r="AV819" s="2" t="s">
        <v>2693</v>
      </c>
      <c r="AW819" s="2" t="s">
        <v>2694</v>
      </c>
      <c r="AX819" s="2">
        <v>0</v>
      </c>
      <c r="AY819" s="2" t="s">
        <v>2138</v>
      </c>
      <c r="AZ819" s="2" t="s">
        <v>1646</v>
      </c>
      <c r="BA819" s="2" t="s">
        <v>2073</v>
      </c>
      <c r="BB819" s="29">
        <v>-5</v>
      </c>
      <c r="BC819" s="29">
        <v>-0.25</v>
      </c>
      <c r="BD819" s="29">
        <v>-0.2</v>
      </c>
      <c r="BE819" s="29">
        <v>0</v>
      </c>
      <c r="BF819" s="29">
        <v>0</v>
      </c>
      <c r="BG819" s="29">
        <v>-5.45</v>
      </c>
      <c r="BH819" s="29">
        <f t="shared" si="521"/>
        <v>0</v>
      </c>
      <c r="BI819" s="29">
        <f t="shared" si="522"/>
        <v>0</v>
      </c>
      <c r="BJ819" s="29">
        <f t="shared" si="525"/>
        <v>-5.45</v>
      </c>
      <c r="BK819" s="29">
        <f>BJ819/INDEX('EX-Rate'!A:I,MATCH('TT BoM '!BL819,'EX-Rate'!B:B,0),COLUMN('EX-Rate'!E:E))</f>
        <v>-0.78698406790175934</v>
      </c>
      <c r="BL819" s="2" t="s">
        <v>2109</v>
      </c>
      <c r="BM819" s="2" t="str">
        <f t="shared" si="526"/>
        <v>LP</v>
      </c>
      <c r="BN819" s="2" t="s">
        <v>2617</v>
      </c>
      <c r="BO819" s="2" t="s">
        <v>2618</v>
      </c>
      <c r="BQ819" s="29">
        <v>-115000</v>
      </c>
      <c r="BR819" s="29">
        <v>-115000</v>
      </c>
      <c r="BS819" s="29"/>
      <c r="BT819" s="29">
        <v>0</v>
      </c>
      <c r="BU819" s="29">
        <v>0</v>
      </c>
      <c r="BV819" s="29">
        <v>0</v>
      </c>
      <c r="CC819" s="29">
        <f t="shared" si="527"/>
        <v>0</v>
      </c>
      <c r="CD819" s="29">
        <f t="shared" si="528"/>
        <v>0</v>
      </c>
      <c r="CE819" s="29">
        <f t="shared" si="529"/>
        <v>0</v>
      </c>
      <c r="CF819" s="29">
        <f t="shared" si="530"/>
        <v>0</v>
      </c>
      <c r="CG819" s="29">
        <f t="shared" si="531"/>
        <v>-0.78698406790175934</v>
      </c>
      <c r="CH819" s="29">
        <f t="shared" si="532"/>
        <v>-0.78698406790175934</v>
      </c>
      <c r="CI819" s="29">
        <f t="shared" si="533"/>
        <v>-0.78698406790175934</v>
      </c>
      <c r="CJ819" s="29">
        <f t="shared" si="534"/>
        <v>-0.78698406790175934</v>
      </c>
      <c r="CK819" s="29">
        <f t="shared" si="535"/>
        <v>0</v>
      </c>
      <c r="CL819" s="29">
        <f t="shared" si="536"/>
        <v>0</v>
      </c>
      <c r="CM819" s="29">
        <f t="shared" si="537"/>
        <v>0</v>
      </c>
      <c r="CN819" s="29">
        <f t="shared" si="538"/>
        <v>0</v>
      </c>
      <c r="CO819" s="29">
        <f t="shared" si="539"/>
        <v>-0.78698406790175934</v>
      </c>
      <c r="CQ819" s="29">
        <f t="shared" si="540"/>
        <v>0</v>
      </c>
      <c r="CR819" s="29">
        <f t="shared" si="541"/>
        <v>0</v>
      </c>
      <c r="CS819" s="29">
        <f t="shared" si="542"/>
        <v>0</v>
      </c>
      <c r="CT819" s="29">
        <f t="shared" si="543"/>
        <v>0</v>
      </c>
      <c r="CU819" s="29">
        <f t="shared" si="544"/>
        <v>-5.45</v>
      </c>
      <c r="CV819" s="29">
        <f t="shared" si="545"/>
        <v>-5.45</v>
      </c>
      <c r="CW819" s="29">
        <f t="shared" si="546"/>
        <v>-5.45</v>
      </c>
      <c r="CX819" s="29">
        <f t="shared" si="547"/>
        <v>-5.45</v>
      </c>
      <c r="CY819" s="29">
        <f t="shared" si="548"/>
        <v>0</v>
      </c>
      <c r="CZ819" s="29">
        <f t="shared" si="549"/>
        <v>0</v>
      </c>
      <c r="DA819" s="29">
        <f t="shared" si="550"/>
        <v>0</v>
      </c>
      <c r="DB819" s="29">
        <f t="shared" si="551"/>
        <v>0</v>
      </c>
      <c r="DC819" s="29">
        <f t="shared" si="552"/>
        <v>-5.45</v>
      </c>
    </row>
    <row r="820" spans="11:107" s="2" customFormat="1">
      <c r="K820" s="17" t="s">
        <v>77</v>
      </c>
      <c r="L820" s="17" t="s">
        <v>832</v>
      </c>
      <c r="M820" s="17" t="s">
        <v>45</v>
      </c>
      <c r="N820" s="2" t="str">
        <f t="shared" si="558"/>
        <v>JD8B17D926AC</v>
      </c>
      <c r="O820" s="2" t="str">
        <f t="shared" si="556"/>
        <v>AC</v>
      </c>
      <c r="P820" s="2" t="str">
        <f t="shared" si="559"/>
        <v>JD8B-17D926-AC</v>
      </c>
      <c r="Q820" s="2" t="s">
        <v>3305</v>
      </c>
      <c r="R820" s="2" t="s">
        <v>3306</v>
      </c>
      <c r="S820" s="2" t="s">
        <v>2709</v>
      </c>
      <c r="T820" s="2">
        <v>1</v>
      </c>
      <c r="U820" s="2">
        <v>1</v>
      </c>
      <c r="V820" s="2">
        <v>1</v>
      </c>
      <c r="W820" s="2">
        <v>1</v>
      </c>
      <c r="X820" s="2">
        <v>1</v>
      </c>
      <c r="Y820" s="2">
        <v>1</v>
      </c>
      <c r="Z820" s="2">
        <v>1</v>
      </c>
      <c r="AA820" s="2">
        <v>1</v>
      </c>
      <c r="AB820" s="2">
        <v>1</v>
      </c>
      <c r="AC820" s="2">
        <v>1</v>
      </c>
      <c r="AD820" s="2">
        <v>1</v>
      </c>
      <c r="AE820" s="2">
        <v>1</v>
      </c>
      <c r="AF820" s="2">
        <v>1</v>
      </c>
      <c r="AL820" s="2">
        <f t="shared" si="523"/>
        <v>1</v>
      </c>
      <c r="AM820" s="2" t="str">
        <f t="shared" si="553"/>
        <v>JD8B</v>
      </c>
      <c r="AN820" s="2" t="str">
        <f t="shared" si="554"/>
        <v>17D926</v>
      </c>
      <c r="AO820" s="2" t="str">
        <f t="shared" si="555"/>
        <v>AC</v>
      </c>
      <c r="AP820" s="2" t="str">
        <f t="shared" si="524"/>
        <v>JD8B-17D926-AC</v>
      </c>
      <c r="AQ820" s="2" t="s">
        <v>1672</v>
      </c>
      <c r="AR820" s="2" t="s">
        <v>1673</v>
      </c>
      <c r="AS820" s="2" t="s">
        <v>2695</v>
      </c>
      <c r="AT820" s="2" t="s">
        <v>2165</v>
      </c>
      <c r="AU820" s="2" t="s">
        <v>2696</v>
      </c>
      <c r="AV820" s="2" t="s">
        <v>2697</v>
      </c>
      <c r="AW820" s="2" t="s">
        <v>2698</v>
      </c>
      <c r="AX820" s="2" t="s">
        <v>2699</v>
      </c>
      <c r="AY820" s="2" t="s">
        <v>2138</v>
      </c>
      <c r="AZ820" s="2" t="s">
        <v>2124</v>
      </c>
      <c r="BA820" s="2" t="s">
        <v>2073</v>
      </c>
      <c r="BB820" s="29">
        <v>-5.5</v>
      </c>
      <c r="BC820" s="29">
        <v>-0.3933333</v>
      </c>
      <c r="BD820" s="29">
        <v>-0.76333329999999999</v>
      </c>
      <c r="BE820" s="29">
        <v>0</v>
      </c>
      <c r="BF820" s="29">
        <v>0</v>
      </c>
      <c r="BG820" s="29">
        <v>-6.6566666000000003</v>
      </c>
      <c r="BH820" s="29">
        <f t="shared" si="521"/>
        <v>0</v>
      </c>
      <c r="BI820" s="29">
        <f t="shared" si="522"/>
        <v>0</v>
      </c>
      <c r="BJ820" s="29">
        <f t="shared" si="525"/>
        <v>-6.6566666000000003</v>
      </c>
      <c r="BK820" s="29">
        <f>BJ820/INDEX('EX-Rate'!A:I,MATCH('TT BoM '!BL820,'EX-Rate'!B:B,0),COLUMN('EX-Rate'!E:E))</f>
        <v>-0.96122762560252728</v>
      </c>
      <c r="BL820" s="2" t="s">
        <v>2109</v>
      </c>
      <c r="BM820" s="2" t="str">
        <f t="shared" si="526"/>
        <v>LP</v>
      </c>
      <c r="BN820" s="2" t="s">
        <v>2700</v>
      </c>
      <c r="BO820" s="2" t="s">
        <v>2701</v>
      </c>
      <c r="BQ820" s="29">
        <v>-121200</v>
      </c>
      <c r="BR820" s="29">
        <v>-121200</v>
      </c>
      <c r="BS820" s="29"/>
      <c r="BT820" s="29">
        <v>0</v>
      </c>
      <c r="BU820" s="29">
        <v>0</v>
      </c>
      <c r="BV820" s="29">
        <v>0</v>
      </c>
      <c r="CC820" s="29">
        <f t="shared" si="527"/>
        <v>-0.96122762560252728</v>
      </c>
      <c r="CD820" s="29">
        <f t="shared" si="528"/>
        <v>-0.96122762560252728</v>
      </c>
      <c r="CE820" s="29">
        <f t="shared" si="529"/>
        <v>-0.96122762560252728</v>
      </c>
      <c r="CF820" s="29">
        <f t="shared" si="530"/>
        <v>-0.96122762560252728</v>
      </c>
      <c r="CG820" s="29">
        <f t="shared" si="531"/>
        <v>-0.96122762560252728</v>
      </c>
      <c r="CH820" s="29">
        <f t="shared" si="532"/>
        <v>-0.96122762560252728</v>
      </c>
      <c r="CI820" s="29">
        <f t="shared" si="533"/>
        <v>-0.96122762560252728</v>
      </c>
      <c r="CJ820" s="29">
        <f t="shared" si="534"/>
        <v>-0.96122762560252728</v>
      </c>
      <c r="CK820" s="29">
        <f t="shared" si="535"/>
        <v>-0.96122762560252728</v>
      </c>
      <c r="CL820" s="29">
        <f t="shared" si="536"/>
        <v>-0.96122762560252728</v>
      </c>
      <c r="CM820" s="29">
        <f t="shared" si="537"/>
        <v>-0.96122762560252728</v>
      </c>
      <c r="CN820" s="29">
        <f t="shared" si="538"/>
        <v>-0.96122762560252728</v>
      </c>
      <c r="CO820" s="29">
        <f t="shared" si="539"/>
        <v>-0.96122762560252728</v>
      </c>
      <c r="CQ820" s="29">
        <f t="shared" si="540"/>
        <v>-6.6566666000000003</v>
      </c>
      <c r="CR820" s="29">
        <f t="shared" si="541"/>
        <v>-6.6566666000000003</v>
      </c>
      <c r="CS820" s="29">
        <f t="shared" si="542"/>
        <v>-6.6566666000000003</v>
      </c>
      <c r="CT820" s="29">
        <f t="shared" si="543"/>
        <v>-6.6566666000000003</v>
      </c>
      <c r="CU820" s="29">
        <f t="shared" si="544"/>
        <v>-6.6566666000000003</v>
      </c>
      <c r="CV820" s="29">
        <f t="shared" si="545"/>
        <v>-6.6566666000000003</v>
      </c>
      <c r="CW820" s="29">
        <f t="shared" si="546"/>
        <v>-6.6566666000000003</v>
      </c>
      <c r="CX820" s="29">
        <f t="shared" si="547"/>
        <v>-6.6566666000000003</v>
      </c>
      <c r="CY820" s="29">
        <f t="shared" si="548"/>
        <v>-6.6566666000000003</v>
      </c>
      <c r="CZ820" s="29">
        <f t="shared" si="549"/>
        <v>-6.6566666000000003</v>
      </c>
      <c r="DA820" s="29">
        <f t="shared" si="550"/>
        <v>-6.6566666000000003</v>
      </c>
      <c r="DB820" s="29">
        <f t="shared" si="551"/>
        <v>-6.6566666000000003</v>
      </c>
      <c r="DC820" s="29">
        <f t="shared" si="552"/>
        <v>-6.6566666000000003</v>
      </c>
    </row>
    <row r="821" spans="11:107" s="2" customFormat="1">
      <c r="K821" s="17" t="s">
        <v>77</v>
      </c>
      <c r="L821" s="17" t="s">
        <v>833</v>
      </c>
      <c r="M821" s="17" t="s">
        <v>45</v>
      </c>
      <c r="N821" s="2" t="str">
        <f t="shared" si="558"/>
        <v>JD8B17D927AC</v>
      </c>
      <c r="O821" s="2" t="str">
        <f t="shared" si="556"/>
        <v>AC</v>
      </c>
      <c r="P821" s="2" t="str">
        <f t="shared" si="559"/>
        <v>JD8B-17D927-AC</v>
      </c>
      <c r="Q821" s="2" t="s">
        <v>3305</v>
      </c>
      <c r="R821" s="2" t="s">
        <v>3306</v>
      </c>
      <c r="S821" s="2" t="s">
        <v>2709</v>
      </c>
      <c r="T821" s="2">
        <v>1</v>
      </c>
      <c r="U821" s="2">
        <v>1</v>
      </c>
      <c r="V821" s="2">
        <v>1</v>
      </c>
      <c r="W821" s="2">
        <v>1</v>
      </c>
      <c r="X821" s="2">
        <v>1</v>
      </c>
      <c r="Y821" s="2">
        <v>1</v>
      </c>
      <c r="Z821" s="2">
        <v>1</v>
      </c>
      <c r="AA821" s="2">
        <v>1</v>
      </c>
      <c r="AB821" s="2">
        <v>1</v>
      </c>
      <c r="AC821" s="2">
        <v>1</v>
      </c>
      <c r="AD821" s="2">
        <v>1</v>
      </c>
      <c r="AE821" s="2">
        <v>1</v>
      </c>
      <c r="AF821" s="2">
        <v>1</v>
      </c>
      <c r="AL821" s="2">
        <f t="shared" si="523"/>
        <v>1</v>
      </c>
      <c r="AM821" s="2" t="str">
        <f t="shared" si="553"/>
        <v>JD8B</v>
      </c>
      <c r="AN821" s="2" t="str">
        <f t="shared" si="554"/>
        <v>17D927</v>
      </c>
      <c r="AO821" s="2" t="str">
        <f t="shared" si="555"/>
        <v>AC</v>
      </c>
      <c r="AP821" s="2" t="str">
        <f t="shared" si="524"/>
        <v>JD8B-17D927-AC</v>
      </c>
      <c r="AQ821" s="2" t="s">
        <v>1672</v>
      </c>
      <c r="AR821" s="2" t="s">
        <v>1673</v>
      </c>
      <c r="AS821" s="2" t="s">
        <v>2164</v>
      </c>
      <c r="AT821" s="2" t="s">
        <v>2165</v>
      </c>
      <c r="AU821" s="2" t="s">
        <v>2696</v>
      </c>
      <c r="AV821" s="2" t="s">
        <v>2697</v>
      </c>
      <c r="AW821" s="2" t="s">
        <v>2698</v>
      </c>
      <c r="AX821" s="2" t="s">
        <v>2702</v>
      </c>
      <c r="AY821" s="2" t="s">
        <v>2138</v>
      </c>
      <c r="AZ821" s="2" t="s">
        <v>2124</v>
      </c>
      <c r="BA821" s="2" t="s">
        <v>2073</v>
      </c>
      <c r="BB821" s="29">
        <v>-5.62</v>
      </c>
      <c r="BC821" s="29">
        <v>-0.3933333</v>
      </c>
      <c r="BD821" s="29">
        <v>-0.76333329999999999</v>
      </c>
      <c r="BE821" s="29">
        <v>0</v>
      </c>
      <c r="BF821" s="29">
        <v>0</v>
      </c>
      <c r="BG821" s="29">
        <v>-6.7766666000000004</v>
      </c>
      <c r="BH821" s="29">
        <f t="shared" si="521"/>
        <v>0</v>
      </c>
      <c r="BI821" s="29">
        <f t="shared" si="522"/>
        <v>0</v>
      </c>
      <c r="BJ821" s="29">
        <f t="shared" si="525"/>
        <v>-6.7766666000000004</v>
      </c>
      <c r="BK821" s="29">
        <f>BJ821/INDEX('EX-Rate'!A:I,MATCH('TT BoM '!BL821,'EX-Rate'!B:B,0),COLUMN('EX-Rate'!E:E))</f>
        <v>-0.97855571517100648</v>
      </c>
      <c r="BL821" s="2" t="s">
        <v>2109</v>
      </c>
      <c r="BM821" s="2" t="str">
        <f t="shared" si="526"/>
        <v>LP</v>
      </c>
      <c r="BN821" s="2" t="s">
        <v>2700</v>
      </c>
      <c r="BO821" s="2" t="s">
        <v>2701</v>
      </c>
      <c r="BQ821" s="29">
        <v>-121200</v>
      </c>
      <c r="BR821" s="29">
        <v>-121200</v>
      </c>
      <c r="BS821" s="29"/>
      <c r="BT821" s="29">
        <v>0</v>
      </c>
      <c r="BU821" s="29">
        <v>0</v>
      </c>
      <c r="BV821" s="29">
        <v>0</v>
      </c>
      <c r="CC821" s="29">
        <f t="shared" si="527"/>
        <v>-0.97855571517100648</v>
      </c>
      <c r="CD821" s="29">
        <f t="shared" si="528"/>
        <v>-0.97855571517100648</v>
      </c>
      <c r="CE821" s="29">
        <f t="shared" si="529"/>
        <v>-0.97855571517100648</v>
      </c>
      <c r="CF821" s="29">
        <f t="shared" si="530"/>
        <v>-0.97855571517100648</v>
      </c>
      <c r="CG821" s="29">
        <f t="shared" si="531"/>
        <v>-0.97855571517100648</v>
      </c>
      <c r="CH821" s="29">
        <f t="shared" si="532"/>
        <v>-0.97855571517100648</v>
      </c>
      <c r="CI821" s="29">
        <f t="shared" si="533"/>
        <v>-0.97855571517100648</v>
      </c>
      <c r="CJ821" s="29">
        <f t="shared" si="534"/>
        <v>-0.97855571517100648</v>
      </c>
      <c r="CK821" s="29">
        <f t="shared" si="535"/>
        <v>-0.97855571517100648</v>
      </c>
      <c r="CL821" s="29">
        <f t="shared" si="536"/>
        <v>-0.97855571517100648</v>
      </c>
      <c r="CM821" s="29">
        <f t="shared" si="537"/>
        <v>-0.97855571517100648</v>
      </c>
      <c r="CN821" s="29">
        <f t="shared" si="538"/>
        <v>-0.97855571517100648</v>
      </c>
      <c r="CO821" s="29">
        <f t="shared" si="539"/>
        <v>-0.97855571517100648</v>
      </c>
      <c r="CQ821" s="29">
        <f t="shared" si="540"/>
        <v>-6.7766666000000004</v>
      </c>
      <c r="CR821" s="29">
        <f t="shared" si="541"/>
        <v>-6.7766666000000004</v>
      </c>
      <c r="CS821" s="29">
        <f t="shared" si="542"/>
        <v>-6.7766666000000004</v>
      </c>
      <c r="CT821" s="29">
        <f t="shared" si="543"/>
        <v>-6.7766666000000004</v>
      </c>
      <c r="CU821" s="29">
        <f t="shared" si="544"/>
        <v>-6.7766666000000004</v>
      </c>
      <c r="CV821" s="29">
        <f t="shared" si="545"/>
        <v>-6.7766666000000004</v>
      </c>
      <c r="CW821" s="29">
        <f t="shared" si="546"/>
        <v>-6.7766666000000004</v>
      </c>
      <c r="CX821" s="29">
        <f t="shared" si="547"/>
        <v>-6.7766666000000004</v>
      </c>
      <c r="CY821" s="29">
        <f t="shared" si="548"/>
        <v>-6.7766666000000004</v>
      </c>
      <c r="CZ821" s="29">
        <f t="shared" si="549"/>
        <v>-6.7766666000000004</v>
      </c>
      <c r="DA821" s="29">
        <f t="shared" si="550"/>
        <v>-6.7766666000000004</v>
      </c>
      <c r="DB821" s="29">
        <f t="shared" si="551"/>
        <v>-6.7766666000000004</v>
      </c>
      <c r="DC821" s="29">
        <f t="shared" si="552"/>
        <v>-6.7766666000000004</v>
      </c>
    </row>
    <row r="822" spans="11:107" s="2" customFormat="1">
      <c r="K822" s="17" t="s">
        <v>423</v>
      </c>
      <c r="L822" s="17" t="s">
        <v>834</v>
      </c>
      <c r="M822" s="17" t="s">
        <v>98</v>
      </c>
      <c r="N822" s="2" t="str">
        <f t="shared" si="558"/>
        <v>FU5A17E678EA</v>
      </c>
      <c r="O822" s="2" t="str">
        <f t="shared" si="556"/>
        <v>EA</v>
      </c>
      <c r="P822" s="2" t="str">
        <f t="shared" si="559"/>
        <v>FU5A-17E678-EA</v>
      </c>
      <c r="Q822" s="2" t="s">
        <v>3305</v>
      </c>
      <c r="R822" s="2" t="s">
        <v>3306</v>
      </c>
      <c r="S822" s="2" t="s">
        <v>3228</v>
      </c>
      <c r="T822" s="2" t="s">
        <v>1375</v>
      </c>
      <c r="U822" s="2" t="s">
        <v>1375</v>
      </c>
      <c r="V822" s="2" t="s">
        <v>1375</v>
      </c>
      <c r="W822" s="2" t="s">
        <v>1375</v>
      </c>
      <c r="X822" s="2">
        <v>1</v>
      </c>
      <c r="Y822" s="2">
        <v>1</v>
      </c>
      <c r="Z822" s="2">
        <v>1</v>
      </c>
      <c r="AA822" s="2">
        <v>1</v>
      </c>
      <c r="AB822" s="2" t="s">
        <v>1375</v>
      </c>
      <c r="AC822" s="2" t="s">
        <v>1375</v>
      </c>
      <c r="AD822" s="2" t="s">
        <v>1375</v>
      </c>
      <c r="AE822" s="2" t="s">
        <v>1375</v>
      </c>
      <c r="AF822" s="2">
        <v>1</v>
      </c>
      <c r="AL822" s="2">
        <f t="shared" si="523"/>
        <v>1</v>
      </c>
      <c r="AM822" s="2" t="str">
        <f t="shared" si="553"/>
        <v>FU5A</v>
      </c>
      <c r="AN822" s="2" t="str">
        <f t="shared" si="554"/>
        <v>17E678</v>
      </c>
      <c r="AO822" s="2" t="str">
        <f t="shared" si="555"/>
        <v>EA</v>
      </c>
      <c r="AP822" s="2" t="str">
        <f t="shared" si="524"/>
        <v>FU5A-17E678-EA</v>
      </c>
      <c r="AQ822" s="2" t="s">
        <v>2063</v>
      </c>
      <c r="AR822" s="2" t="s">
        <v>3881</v>
      </c>
      <c r="AV822" s="71" t="s">
        <v>3499</v>
      </c>
      <c r="AW822" s="71" t="s">
        <v>3498</v>
      </c>
      <c r="AZ822" s="2" t="s">
        <v>3446</v>
      </c>
      <c r="BB822" s="29"/>
      <c r="BC822" s="29"/>
      <c r="BD822" s="29"/>
      <c r="BE822" s="29"/>
      <c r="BF822" s="29"/>
      <c r="BG822" s="29">
        <v>-18</v>
      </c>
      <c r="BH822" s="29">
        <f t="shared" si="521"/>
        <v>-0.66600000000000015</v>
      </c>
      <c r="BI822" s="29">
        <f t="shared" si="522"/>
        <v>-1.8666</v>
      </c>
      <c r="BJ822" s="29">
        <f t="shared" si="525"/>
        <v>-20.532600000000002</v>
      </c>
      <c r="BK822" s="29">
        <f>BJ822/INDEX('EX-Rate'!A:I,MATCH('TT BoM '!BL822,'EX-Rate'!B:B,0),COLUMN('EX-Rate'!E:E))</f>
        <v>-20.532600000000002</v>
      </c>
      <c r="BL822" s="2" t="s">
        <v>3117</v>
      </c>
      <c r="BM822" s="2" t="str">
        <f t="shared" si="526"/>
        <v>SP</v>
      </c>
      <c r="BO822" s="2" t="s">
        <v>3278</v>
      </c>
      <c r="BQ822" s="29"/>
      <c r="BR822" s="29"/>
      <c r="BS822" s="29"/>
      <c r="BT822" s="29"/>
      <c r="BU822" s="29"/>
      <c r="BV822" s="29"/>
      <c r="CC822" s="29">
        <f t="shared" si="527"/>
        <v>0</v>
      </c>
      <c r="CD822" s="29">
        <f t="shared" si="528"/>
        <v>0</v>
      </c>
      <c r="CE822" s="29">
        <f t="shared" si="529"/>
        <v>0</v>
      </c>
      <c r="CF822" s="29">
        <f t="shared" si="530"/>
        <v>0</v>
      </c>
      <c r="CG822" s="29">
        <f t="shared" si="531"/>
        <v>-20.532600000000002</v>
      </c>
      <c r="CH822" s="29">
        <f t="shared" si="532"/>
        <v>-20.532600000000002</v>
      </c>
      <c r="CI822" s="29">
        <f t="shared" si="533"/>
        <v>-20.532600000000002</v>
      </c>
      <c r="CJ822" s="29">
        <f t="shared" si="534"/>
        <v>-20.532600000000002</v>
      </c>
      <c r="CK822" s="29">
        <f t="shared" si="535"/>
        <v>0</v>
      </c>
      <c r="CL822" s="29">
        <f t="shared" si="536"/>
        <v>0</v>
      </c>
      <c r="CM822" s="29">
        <f t="shared" si="537"/>
        <v>0</v>
      </c>
      <c r="CN822" s="29">
        <f t="shared" si="538"/>
        <v>0</v>
      </c>
      <c r="CO822" s="29">
        <f t="shared" si="539"/>
        <v>-20.532600000000002</v>
      </c>
      <c r="CQ822" s="29">
        <f t="shared" si="540"/>
        <v>0</v>
      </c>
      <c r="CR822" s="29">
        <f t="shared" si="541"/>
        <v>0</v>
      </c>
      <c r="CS822" s="29">
        <f t="shared" si="542"/>
        <v>0</v>
      </c>
      <c r="CT822" s="29">
        <f t="shared" si="543"/>
        <v>0</v>
      </c>
      <c r="CU822" s="29">
        <f t="shared" si="544"/>
        <v>-20.532600000000002</v>
      </c>
      <c r="CV822" s="29">
        <f t="shared" si="545"/>
        <v>-20.532600000000002</v>
      </c>
      <c r="CW822" s="29">
        <f t="shared" si="546"/>
        <v>-20.532600000000002</v>
      </c>
      <c r="CX822" s="29">
        <f t="shared" si="547"/>
        <v>-20.532600000000002</v>
      </c>
      <c r="CY822" s="29">
        <f t="shared" si="548"/>
        <v>0</v>
      </c>
      <c r="CZ822" s="29">
        <f t="shared" si="549"/>
        <v>0</v>
      </c>
      <c r="DA822" s="29">
        <f t="shared" si="550"/>
        <v>0</v>
      </c>
      <c r="DB822" s="29">
        <f t="shared" si="551"/>
        <v>0</v>
      </c>
      <c r="DC822" s="29">
        <f t="shared" si="552"/>
        <v>-20.532600000000002</v>
      </c>
    </row>
    <row r="823" spans="11:107" s="2" customFormat="1">
      <c r="K823" s="17" t="s">
        <v>392</v>
      </c>
      <c r="L823" s="17" t="s">
        <v>835</v>
      </c>
      <c r="M823" s="17" t="s">
        <v>56</v>
      </c>
      <c r="N823" s="2" t="str">
        <f t="shared" si="558"/>
        <v>8V4117E779AB</v>
      </c>
      <c r="O823" s="2" t="str">
        <f t="shared" si="556"/>
        <v>AB</v>
      </c>
      <c r="P823" s="2" t="str">
        <f t="shared" si="559"/>
        <v>8V41-17E779-AB</v>
      </c>
      <c r="Q823" s="2" t="s">
        <v>3307</v>
      </c>
      <c r="R823" s="2" t="s">
        <v>3306</v>
      </c>
      <c r="S823" s="2" t="s">
        <v>2528</v>
      </c>
      <c r="T823" s="2">
        <v>2</v>
      </c>
      <c r="U823" s="2">
        <v>2</v>
      </c>
      <c r="V823" s="2">
        <v>2</v>
      </c>
      <c r="W823" s="2">
        <v>2</v>
      </c>
      <c r="X823" s="2">
        <v>2</v>
      </c>
      <c r="Y823" s="2">
        <v>2</v>
      </c>
      <c r="Z823" s="2">
        <v>2</v>
      </c>
      <c r="AA823" s="2">
        <v>2</v>
      </c>
      <c r="AB823" s="2">
        <v>2</v>
      </c>
      <c r="AC823" s="2">
        <v>2</v>
      </c>
      <c r="AD823" s="2">
        <v>2</v>
      </c>
      <c r="AE823" s="2">
        <v>2</v>
      </c>
      <c r="AF823" s="2">
        <v>2</v>
      </c>
      <c r="AL823" s="2">
        <f t="shared" si="523"/>
        <v>1</v>
      </c>
      <c r="AM823" s="2" t="str">
        <f t="shared" si="553"/>
        <v>8V41</v>
      </c>
      <c r="AN823" s="2" t="str">
        <f t="shared" si="554"/>
        <v>17E779</v>
      </c>
      <c r="AO823" s="2" t="str">
        <f t="shared" si="555"/>
        <v>AB</v>
      </c>
      <c r="AP823" s="2" t="str">
        <f t="shared" si="524"/>
        <v>8V41-17E779-AB</v>
      </c>
      <c r="AQ823" s="2" t="s">
        <v>1672</v>
      </c>
      <c r="AR823" s="2" t="s">
        <v>1687</v>
      </c>
      <c r="AU823" s="2" t="s">
        <v>2525</v>
      </c>
      <c r="AV823" s="2" t="s">
        <v>2526</v>
      </c>
      <c r="AW823" s="2" t="s">
        <v>3634</v>
      </c>
      <c r="AY823" s="2" t="s">
        <v>1686</v>
      </c>
      <c r="AZ823" s="2" t="s">
        <v>2124</v>
      </c>
      <c r="BA823" s="2" t="s">
        <v>2115</v>
      </c>
      <c r="BB823" s="29"/>
      <c r="BC823" s="29"/>
      <c r="BD823" s="29"/>
      <c r="BE823" s="29"/>
      <c r="BF823" s="29"/>
      <c r="BG823" s="29">
        <v>-3.2839556508863628</v>
      </c>
      <c r="BH823" s="29">
        <f t="shared" si="521"/>
        <v>0</v>
      </c>
      <c r="BI823" s="29">
        <f t="shared" si="522"/>
        <v>0</v>
      </c>
      <c r="BJ823" s="29">
        <f t="shared" si="525"/>
        <v>-3.2839556508863628</v>
      </c>
      <c r="BK823" s="29">
        <f>BJ823/INDEX('EX-Rate'!A:I,MATCH('TT BoM '!BL823,'EX-Rate'!B:B,0),COLUMN('EX-Rate'!E:E))</f>
        <v>-0.47420564714559993</v>
      </c>
      <c r="BL823" s="2" t="s">
        <v>2109</v>
      </c>
      <c r="BM823" s="2" t="str">
        <f t="shared" ref="BM823:BM851" si="560">IF(BL823="CNY","LP","SP")</f>
        <v>LP</v>
      </c>
      <c r="BN823" s="2" t="s">
        <v>3089</v>
      </c>
      <c r="BO823" s="2" t="s">
        <v>3090</v>
      </c>
      <c r="BQ823" s="29"/>
      <c r="BR823" s="29"/>
      <c r="BS823" s="29"/>
      <c r="BT823" s="29"/>
      <c r="BU823" s="29"/>
      <c r="BV823" s="29"/>
      <c r="CC823" s="29">
        <f t="shared" si="527"/>
        <v>-0.94841129429119986</v>
      </c>
      <c r="CD823" s="29">
        <f t="shared" si="528"/>
        <v>-0.94841129429119986</v>
      </c>
      <c r="CE823" s="29">
        <f t="shared" si="529"/>
        <v>-0.94841129429119986</v>
      </c>
      <c r="CF823" s="29">
        <f t="shared" si="530"/>
        <v>-0.94841129429119986</v>
      </c>
      <c r="CG823" s="29">
        <f t="shared" si="531"/>
        <v>-0.94841129429119986</v>
      </c>
      <c r="CH823" s="29">
        <f t="shared" si="532"/>
        <v>-0.94841129429119986</v>
      </c>
      <c r="CI823" s="29">
        <f t="shared" si="533"/>
        <v>-0.94841129429119986</v>
      </c>
      <c r="CJ823" s="29">
        <f t="shared" si="534"/>
        <v>-0.94841129429119986</v>
      </c>
      <c r="CK823" s="29">
        <f t="shared" si="535"/>
        <v>-0.94841129429119986</v>
      </c>
      <c r="CL823" s="29">
        <f t="shared" si="536"/>
        <v>-0.94841129429119986</v>
      </c>
      <c r="CM823" s="29">
        <f t="shared" si="537"/>
        <v>-0.94841129429119986</v>
      </c>
      <c r="CN823" s="29">
        <f t="shared" si="538"/>
        <v>-0.94841129429119986</v>
      </c>
      <c r="CO823" s="29">
        <f t="shared" si="539"/>
        <v>-0.94841129429119986</v>
      </c>
      <c r="CQ823" s="29">
        <f t="shared" si="540"/>
        <v>-6.5679113017727255</v>
      </c>
      <c r="CR823" s="29">
        <f t="shared" si="541"/>
        <v>-6.5679113017727255</v>
      </c>
      <c r="CS823" s="29">
        <f t="shared" si="542"/>
        <v>-6.5679113017727255</v>
      </c>
      <c r="CT823" s="29">
        <f t="shared" si="543"/>
        <v>-6.5679113017727255</v>
      </c>
      <c r="CU823" s="29">
        <f t="shared" si="544"/>
        <v>-6.5679113017727255</v>
      </c>
      <c r="CV823" s="29">
        <f t="shared" si="545"/>
        <v>-6.5679113017727255</v>
      </c>
      <c r="CW823" s="29">
        <f t="shared" si="546"/>
        <v>-6.5679113017727255</v>
      </c>
      <c r="CX823" s="29">
        <f t="shared" si="547"/>
        <v>-6.5679113017727255</v>
      </c>
      <c r="CY823" s="29">
        <f t="shared" si="548"/>
        <v>-6.5679113017727255</v>
      </c>
      <c r="CZ823" s="29">
        <f t="shared" si="549"/>
        <v>-6.5679113017727255</v>
      </c>
      <c r="DA823" s="29">
        <f t="shared" si="550"/>
        <v>-6.5679113017727255</v>
      </c>
      <c r="DB823" s="29">
        <f t="shared" si="551"/>
        <v>-6.5679113017727255</v>
      </c>
      <c r="DC823" s="29">
        <f t="shared" si="552"/>
        <v>-6.5679113017727255</v>
      </c>
    </row>
    <row r="824" spans="11:107" s="2" customFormat="1">
      <c r="K824" s="17" t="s">
        <v>77</v>
      </c>
      <c r="L824" s="17" t="s">
        <v>836</v>
      </c>
      <c r="M824" s="17" t="s">
        <v>20</v>
      </c>
      <c r="N824" s="2" t="str">
        <f t="shared" si="558"/>
        <v>JD8B17E850AA</v>
      </c>
      <c r="O824" s="2" t="str">
        <f t="shared" si="556"/>
        <v>AA</v>
      </c>
      <c r="P824" s="2" t="str">
        <f t="shared" si="559"/>
        <v>JD8B-17E850-AA</v>
      </c>
      <c r="Q824" s="2" t="s">
        <v>3305</v>
      </c>
      <c r="R824" s="2" t="s">
        <v>3306</v>
      </c>
      <c r="S824" s="2" t="s">
        <v>2684</v>
      </c>
      <c r="T824" s="2">
        <v>1</v>
      </c>
      <c r="U824" s="2">
        <v>1</v>
      </c>
      <c r="V824" s="2">
        <v>1</v>
      </c>
      <c r="W824" s="2">
        <v>1</v>
      </c>
      <c r="X824" s="2">
        <v>1</v>
      </c>
      <c r="Y824" s="2">
        <v>1</v>
      </c>
      <c r="Z824" s="2">
        <v>1</v>
      </c>
      <c r="AA824" s="2">
        <v>1</v>
      </c>
      <c r="AB824" s="2">
        <v>1</v>
      </c>
      <c r="AC824" s="2">
        <v>1</v>
      </c>
      <c r="AD824" s="2">
        <v>1</v>
      </c>
      <c r="AE824" s="2">
        <v>1</v>
      </c>
      <c r="AF824" s="2">
        <v>1</v>
      </c>
      <c r="AL824" s="2">
        <f t="shared" si="523"/>
        <v>1</v>
      </c>
      <c r="AM824" s="2" t="str">
        <f t="shared" si="553"/>
        <v>JD8B</v>
      </c>
      <c r="AN824" s="2" t="str">
        <f t="shared" si="554"/>
        <v>17E850</v>
      </c>
      <c r="AO824" s="2" t="str">
        <f t="shared" si="555"/>
        <v>AA</v>
      </c>
      <c r="AP824" s="2" t="str">
        <f t="shared" si="524"/>
        <v>JD8B-17E850-AA</v>
      </c>
      <c r="AQ824" s="2" t="s">
        <v>1672</v>
      </c>
      <c r="AR824" s="2" t="s">
        <v>1673</v>
      </c>
      <c r="AS824" s="2" t="s">
        <v>2164</v>
      </c>
      <c r="AT824" s="2" t="s">
        <v>2165</v>
      </c>
      <c r="AU824" s="2" t="s">
        <v>2679</v>
      </c>
      <c r="AV824" s="2" t="s">
        <v>2680</v>
      </c>
      <c r="AW824" s="2" t="s">
        <v>2681</v>
      </c>
      <c r="AX824" s="2" t="s">
        <v>2703</v>
      </c>
      <c r="AY824" s="2" t="s">
        <v>2138</v>
      </c>
      <c r="AZ824" s="2" t="s">
        <v>2124</v>
      </c>
      <c r="BA824" s="2" t="s">
        <v>2073</v>
      </c>
      <c r="BB824" s="29">
        <v>-7.75</v>
      </c>
      <c r="BC824" s="29">
        <v>-0.14000000000000001</v>
      </c>
      <c r="BD824" s="29">
        <v>-0.1</v>
      </c>
      <c r="BE824" s="29">
        <v>0</v>
      </c>
      <c r="BF824" s="29">
        <v>0</v>
      </c>
      <c r="BG824" s="29">
        <v>-7.9899999999999993</v>
      </c>
      <c r="BH824" s="29">
        <f t="shared" si="521"/>
        <v>0</v>
      </c>
      <c r="BI824" s="29">
        <f t="shared" si="522"/>
        <v>0</v>
      </c>
      <c r="BJ824" s="29">
        <f t="shared" si="525"/>
        <v>-7.9899999999999993</v>
      </c>
      <c r="BK824" s="29">
        <f>BJ824/INDEX('EX-Rate'!A:I,MATCH('TT BoM '!BL824,'EX-Rate'!B:B,0),COLUMN('EX-Rate'!E:E))</f>
        <v>-1.1537619637679004</v>
      </c>
      <c r="BL824" s="2" t="s">
        <v>2109</v>
      </c>
      <c r="BM824" s="2" t="str">
        <f t="shared" si="560"/>
        <v>LP</v>
      </c>
      <c r="BN824" s="2" t="s">
        <v>2683</v>
      </c>
      <c r="BO824" s="2" t="s">
        <v>2684</v>
      </c>
      <c r="BQ824" s="29">
        <v>-187500</v>
      </c>
      <c r="BR824" s="29">
        <v>-187500</v>
      </c>
      <c r="BS824" s="29"/>
      <c r="BT824" s="29">
        <v>0</v>
      </c>
      <c r="BU824" s="29">
        <v>0</v>
      </c>
      <c r="BV824" s="29">
        <v>0</v>
      </c>
      <c r="CC824" s="29">
        <f t="shared" si="527"/>
        <v>-1.1537619637679004</v>
      </c>
      <c r="CD824" s="29">
        <f t="shared" si="528"/>
        <v>-1.1537619637679004</v>
      </c>
      <c r="CE824" s="29">
        <f t="shared" si="529"/>
        <v>-1.1537619637679004</v>
      </c>
      <c r="CF824" s="29">
        <f t="shared" si="530"/>
        <v>-1.1537619637679004</v>
      </c>
      <c r="CG824" s="29">
        <f t="shared" si="531"/>
        <v>-1.1537619637679004</v>
      </c>
      <c r="CH824" s="29">
        <f t="shared" si="532"/>
        <v>-1.1537619637679004</v>
      </c>
      <c r="CI824" s="29">
        <f t="shared" si="533"/>
        <v>-1.1537619637679004</v>
      </c>
      <c r="CJ824" s="29">
        <f t="shared" si="534"/>
        <v>-1.1537619637679004</v>
      </c>
      <c r="CK824" s="29">
        <f t="shared" si="535"/>
        <v>-1.1537619637679004</v>
      </c>
      <c r="CL824" s="29">
        <f t="shared" si="536"/>
        <v>-1.1537619637679004</v>
      </c>
      <c r="CM824" s="29">
        <f t="shared" si="537"/>
        <v>-1.1537619637679004</v>
      </c>
      <c r="CN824" s="29">
        <f t="shared" si="538"/>
        <v>-1.1537619637679004</v>
      </c>
      <c r="CO824" s="29">
        <f t="shared" si="539"/>
        <v>-1.1537619637679004</v>
      </c>
      <c r="CQ824" s="29">
        <f t="shared" si="540"/>
        <v>-7.9899999999999993</v>
      </c>
      <c r="CR824" s="29">
        <f t="shared" si="541"/>
        <v>-7.9899999999999993</v>
      </c>
      <c r="CS824" s="29">
        <f t="shared" si="542"/>
        <v>-7.9899999999999993</v>
      </c>
      <c r="CT824" s="29">
        <f t="shared" si="543"/>
        <v>-7.9899999999999993</v>
      </c>
      <c r="CU824" s="29">
        <f t="shared" si="544"/>
        <v>-7.9899999999999993</v>
      </c>
      <c r="CV824" s="29">
        <f t="shared" si="545"/>
        <v>-7.9899999999999993</v>
      </c>
      <c r="CW824" s="29">
        <f t="shared" si="546"/>
        <v>-7.9899999999999993</v>
      </c>
      <c r="CX824" s="29">
        <f t="shared" si="547"/>
        <v>-7.9899999999999993</v>
      </c>
      <c r="CY824" s="29">
        <f t="shared" si="548"/>
        <v>-7.9899999999999993</v>
      </c>
      <c r="CZ824" s="29">
        <f t="shared" si="549"/>
        <v>-7.9899999999999993</v>
      </c>
      <c r="DA824" s="29">
        <f t="shared" si="550"/>
        <v>-7.9899999999999993</v>
      </c>
      <c r="DB824" s="29">
        <f t="shared" si="551"/>
        <v>-7.9899999999999993</v>
      </c>
      <c r="DC824" s="29">
        <f t="shared" si="552"/>
        <v>-7.9899999999999993</v>
      </c>
    </row>
    <row r="825" spans="11:107" s="2" customFormat="1">
      <c r="K825" s="17" t="s">
        <v>77</v>
      </c>
      <c r="L825" s="17" t="s">
        <v>837</v>
      </c>
      <c r="M825" s="17" t="s">
        <v>20</v>
      </c>
      <c r="N825" s="2" t="str">
        <f t="shared" si="558"/>
        <v>JD8B17E851AA</v>
      </c>
      <c r="O825" s="2" t="str">
        <f t="shared" si="556"/>
        <v>AA</v>
      </c>
      <c r="P825" s="2" t="str">
        <f t="shared" si="559"/>
        <v>JD8B-17E851-AA</v>
      </c>
      <c r="Q825" s="2" t="s">
        <v>3305</v>
      </c>
      <c r="R825" s="2" t="s">
        <v>3306</v>
      </c>
      <c r="S825" s="2" t="s">
        <v>2684</v>
      </c>
      <c r="T825" s="2">
        <v>1</v>
      </c>
      <c r="U825" s="2">
        <v>1</v>
      </c>
      <c r="V825" s="2">
        <v>1</v>
      </c>
      <c r="W825" s="2">
        <v>1</v>
      </c>
      <c r="X825" s="2">
        <v>1</v>
      </c>
      <c r="Y825" s="2">
        <v>1</v>
      </c>
      <c r="Z825" s="2">
        <v>1</v>
      </c>
      <c r="AA825" s="2">
        <v>1</v>
      </c>
      <c r="AB825" s="2">
        <v>1</v>
      </c>
      <c r="AC825" s="2">
        <v>1</v>
      </c>
      <c r="AD825" s="2">
        <v>1</v>
      </c>
      <c r="AE825" s="2">
        <v>1</v>
      </c>
      <c r="AF825" s="2">
        <v>1</v>
      </c>
      <c r="AL825" s="2">
        <f t="shared" si="523"/>
        <v>1</v>
      </c>
      <c r="AM825" s="2" t="str">
        <f t="shared" si="553"/>
        <v>JD8B</v>
      </c>
      <c r="AN825" s="2" t="str">
        <f t="shared" si="554"/>
        <v>17E851</v>
      </c>
      <c r="AO825" s="2" t="str">
        <f t="shared" si="555"/>
        <v>AA</v>
      </c>
      <c r="AP825" s="2" t="str">
        <f t="shared" si="524"/>
        <v>JD8B-17E851-AA</v>
      </c>
      <c r="AQ825" s="2" t="s">
        <v>1672</v>
      </c>
      <c r="AR825" s="2" t="s">
        <v>1673</v>
      </c>
      <c r="AS825" s="2" t="s">
        <v>2164</v>
      </c>
      <c r="AT825" s="2" t="s">
        <v>2165</v>
      </c>
      <c r="AU825" s="2" t="s">
        <v>2679</v>
      </c>
      <c r="AV825" s="2" t="s">
        <v>2680</v>
      </c>
      <c r="AW825" s="2" t="s">
        <v>2681</v>
      </c>
      <c r="AX825" s="2" t="s">
        <v>2704</v>
      </c>
      <c r="AY825" s="2" t="s">
        <v>2138</v>
      </c>
      <c r="AZ825" s="2" t="s">
        <v>2124</v>
      </c>
      <c r="BA825" s="2" t="s">
        <v>2073</v>
      </c>
      <c r="BB825" s="29">
        <v>-7.75</v>
      </c>
      <c r="BC825" s="29">
        <v>-0.14000000000000001</v>
      </c>
      <c r="BD825" s="29">
        <v>-0.1</v>
      </c>
      <c r="BE825" s="29">
        <v>0</v>
      </c>
      <c r="BF825" s="29">
        <v>0</v>
      </c>
      <c r="BG825" s="29">
        <v>-7.9899999999999993</v>
      </c>
      <c r="BH825" s="29">
        <f t="shared" si="521"/>
        <v>0</v>
      </c>
      <c r="BI825" s="29">
        <f t="shared" si="522"/>
        <v>0</v>
      </c>
      <c r="BJ825" s="29">
        <f t="shared" si="525"/>
        <v>-7.9899999999999993</v>
      </c>
      <c r="BK825" s="29">
        <f>BJ825/INDEX('EX-Rate'!A:I,MATCH('TT BoM '!BL825,'EX-Rate'!B:B,0),COLUMN('EX-Rate'!E:E))</f>
        <v>-1.1537619637679004</v>
      </c>
      <c r="BL825" s="2" t="s">
        <v>2109</v>
      </c>
      <c r="BM825" s="2" t="str">
        <f t="shared" si="560"/>
        <v>LP</v>
      </c>
      <c r="BN825" s="2" t="s">
        <v>2683</v>
      </c>
      <c r="BO825" s="2" t="s">
        <v>2684</v>
      </c>
      <c r="BQ825" s="29">
        <v>-187500</v>
      </c>
      <c r="BR825" s="29">
        <v>-187500</v>
      </c>
      <c r="BS825" s="29"/>
      <c r="BT825" s="29">
        <v>0</v>
      </c>
      <c r="BU825" s="29">
        <v>0</v>
      </c>
      <c r="BV825" s="29">
        <v>0</v>
      </c>
      <c r="CC825" s="29">
        <f t="shared" si="527"/>
        <v>-1.1537619637679004</v>
      </c>
      <c r="CD825" s="29">
        <f t="shared" si="528"/>
        <v>-1.1537619637679004</v>
      </c>
      <c r="CE825" s="29">
        <f t="shared" si="529"/>
        <v>-1.1537619637679004</v>
      </c>
      <c r="CF825" s="29">
        <f t="shared" si="530"/>
        <v>-1.1537619637679004</v>
      </c>
      <c r="CG825" s="29">
        <f t="shared" si="531"/>
        <v>-1.1537619637679004</v>
      </c>
      <c r="CH825" s="29">
        <f t="shared" si="532"/>
        <v>-1.1537619637679004</v>
      </c>
      <c r="CI825" s="29">
        <f t="shared" si="533"/>
        <v>-1.1537619637679004</v>
      </c>
      <c r="CJ825" s="29">
        <f t="shared" si="534"/>
        <v>-1.1537619637679004</v>
      </c>
      <c r="CK825" s="29">
        <f t="shared" si="535"/>
        <v>-1.1537619637679004</v>
      </c>
      <c r="CL825" s="29">
        <f t="shared" si="536"/>
        <v>-1.1537619637679004</v>
      </c>
      <c r="CM825" s="29">
        <f t="shared" si="537"/>
        <v>-1.1537619637679004</v>
      </c>
      <c r="CN825" s="29">
        <f t="shared" si="538"/>
        <v>-1.1537619637679004</v>
      </c>
      <c r="CO825" s="29">
        <f t="shared" si="539"/>
        <v>-1.1537619637679004</v>
      </c>
      <c r="CQ825" s="29">
        <f t="shared" si="540"/>
        <v>-7.9899999999999993</v>
      </c>
      <c r="CR825" s="29">
        <f t="shared" si="541"/>
        <v>-7.9899999999999993</v>
      </c>
      <c r="CS825" s="29">
        <f t="shared" si="542"/>
        <v>-7.9899999999999993</v>
      </c>
      <c r="CT825" s="29">
        <f t="shared" si="543"/>
        <v>-7.9899999999999993</v>
      </c>
      <c r="CU825" s="29">
        <f t="shared" si="544"/>
        <v>-7.9899999999999993</v>
      </c>
      <c r="CV825" s="29">
        <f t="shared" si="545"/>
        <v>-7.9899999999999993</v>
      </c>
      <c r="CW825" s="29">
        <f t="shared" si="546"/>
        <v>-7.9899999999999993</v>
      </c>
      <c r="CX825" s="29">
        <f t="shared" si="547"/>
        <v>-7.9899999999999993</v>
      </c>
      <c r="CY825" s="29">
        <f t="shared" si="548"/>
        <v>-7.9899999999999993</v>
      </c>
      <c r="CZ825" s="29">
        <f t="shared" si="549"/>
        <v>-7.9899999999999993</v>
      </c>
      <c r="DA825" s="29">
        <f t="shared" si="550"/>
        <v>-7.9899999999999993</v>
      </c>
      <c r="DB825" s="29">
        <f t="shared" si="551"/>
        <v>-7.9899999999999993</v>
      </c>
      <c r="DC825" s="29">
        <f t="shared" si="552"/>
        <v>-7.9899999999999993</v>
      </c>
    </row>
    <row r="826" spans="11:107" s="2" customFormat="1">
      <c r="K826" s="17" t="s">
        <v>18</v>
      </c>
      <c r="L826" s="17" t="s">
        <v>838</v>
      </c>
      <c r="M826" s="17" t="s">
        <v>20</v>
      </c>
      <c r="N826" s="2" t="str">
        <f t="shared" si="558"/>
        <v>ED8B17F033AA</v>
      </c>
      <c r="O826" s="2" t="str">
        <f t="shared" si="556"/>
        <v>AA</v>
      </c>
      <c r="P826" s="2" t="str">
        <f t="shared" si="559"/>
        <v>ED8B-17F033-AA</v>
      </c>
      <c r="Q826" s="2" t="s">
        <v>3305</v>
      </c>
      <c r="R826" s="2" t="s">
        <v>3306</v>
      </c>
      <c r="S826" s="2" t="s">
        <v>3071</v>
      </c>
      <c r="T826" s="2">
        <v>2</v>
      </c>
      <c r="U826" s="2">
        <v>2</v>
      </c>
      <c r="V826" s="2">
        <v>2</v>
      </c>
      <c r="W826" s="2">
        <v>2</v>
      </c>
      <c r="X826" s="2">
        <v>2</v>
      </c>
      <c r="Y826" s="2">
        <v>2</v>
      </c>
      <c r="Z826" s="2">
        <v>2</v>
      </c>
      <c r="AA826" s="2">
        <v>2</v>
      </c>
      <c r="AB826" s="2">
        <v>2</v>
      </c>
      <c r="AC826" s="2">
        <v>2</v>
      </c>
      <c r="AD826" s="2">
        <v>2</v>
      </c>
      <c r="AE826" s="2">
        <v>2</v>
      </c>
      <c r="AF826" s="2">
        <v>2</v>
      </c>
      <c r="AL826" s="2">
        <f t="shared" si="523"/>
        <v>1</v>
      </c>
      <c r="AM826" s="2" t="str">
        <f t="shared" si="553"/>
        <v>ED8B</v>
      </c>
      <c r="AN826" s="2" t="str">
        <f t="shared" si="554"/>
        <v>17F033</v>
      </c>
      <c r="AO826" s="2" t="str">
        <f t="shared" si="555"/>
        <v>AA</v>
      </c>
      <c r="AP826" s="2" t="str">
        <f t="shared" si="524"/>
        <v>ED8B-17F033-AA</v>
      </c>
      <c r="AQ826" s="2" t="s">
        <v>1672</v>
      </c>
      <c r="AR826" s="2" t="s">
        <v>1687</v>
      </c>
      <c r="AU826" s="2" t="s">
        <v>3750</v>
      </c>
      <c r="AV826" s="2" t="s">
        <v>3751</v>
      </c>
      <c r="AW826" s="2" t="s">
        <v>3752</v>
      </c>
      <c r="AY826" s="2" t="s">
        <v>1686</v>
      </c>
      <c r="AZ826" s="2" t="s">
        <v>2124</v>
      </c>
      <c r="BA826" s="2" t="s">
        <v>2073</v>
      </c>
      <c r="BB826" s="29"/>
      <c r="BC826" s="29"/>
      <c r="BD826" s="29"/>
      <c r="BE826" s="29"/>
      <c r="BF826" s="29"/>
      <c r="BG826" s="29">
        <v>-0.87</v>
      </c>
      <c r="BH826" s="29">
        <f t="shared" si="521"/>
        <v>0</v>
      </c>
      <c r="BI826" s="29">
        <f t="shared" si="522"/>
        <v>0</v>
      </c>
      <c r="BJ826" s="29">
        <f t="shared" si="525"/>
        <v>-0.87</v>
      </c>
      <c r="BK826" s="29">
        <f>BJ826/INDEX('EX-Rate'!A:I,MATCH('TT BoM '!BL826,'EX-Rate'!B:B,0),COLUMN('EX-Rate'!E:E))</f>
        <v>-0.1256286493714735</v>
      </c>
      <c r="BL826" s="2" t="s">
        <v>2109</v>
      </c>
      <c r="BM826" s="2" t="str">
        <f t="shared" si="560"/>
        <v>LP</v>
      </c>
      <c r="BN826" s="2" t="s">
        <v>3070</v>
      </c>
      <c r="BO826" s="2" t="s">
        <v>3071</v>
      </c>
      <c r="BQ826" s="29"/>
      <c r="BR826" s="29"/>
      <c r="BS826" s="29"/>
      <c r="BT826" s="29"/>
      <c r="BU826" s="29"/>
      <c r="BV826" s="29"/>
      <c r="CC826" s="29">
        <f t="shared" si="527"/>
        <v>-0.251257298742947</v>
      </c>
      <c r="CD826" s="29">
        <f t="shared" si="528"/>
        <v>-0.251257298742947</v>
      </c>
      <c r="CE826" s="29">
        <f t="shared" si="529"/>
        <v>-0.251257298742947</v>
      </c>
      <c r="CF826" s="29">
        <f t="shared" si="530"/>
        <v>-0.251257298742947</v>
      </c>
      <c r="CG826" s="29">
        <f t="shared" si="531"/>
        <v>-0.251257298742947</v>
      </c>
      <c r="CH826" s="29">
        <f t="shared" si="532"/>
        <v>-0.251257298742947</v>
      </c>
      <c r="CI826" s="29">
        <f t="shared" si="533"/>
        <v>-0.251257298742947</v>
      </c>
      <c r="CJ826" s="29">
        <f t="shared" si="534"/>
        <v>-0.251257298742947</v>
      </c>
      <c r="CK826" s="29">
        <f t="shared" si="535"/>
        <v>-0.251257298742947</v>
      </c>
      <c r="CL826" s="29">
        <f t="shared" si="536"/>
        <v>-0.251257298742947</v>
      </c>
      <c r="CM826" s="29">
        <f t="shared" si="537"/>
        <v>-0.251257298742947</v>
      </c>
      <c r="CN826" s="29">
        <f t="shared" si="538"/>
        <v>-0.251257298742947</v>
      </c>
      <c r="CO826" s="29">
        <f t="shared" si="539"/>
        <v>-0.251257298742947</v>
      </c>
      <c r="CQ826" s="29">
        <f t="shared" si="540"/>
        <v>-1.74</v>
      </c>
      <c r="CR826" s="29">
        <f t="shared" si="541"/>
        <v>-1.74</v>
      </c>
      <c r="CS826" s="29">
        <f t="shared" si="542"/>
        <v>-1.74</v>
      </c>
      <c r="CT826" s="29">
        <f t="shared" si="543"/>
        <v>-1.74</v>
      </c>
      <c r="CU826" s="29">
        <f t="shared" si="544"/>
        <v>-1.74</v>
      </c>
      <c r="CV826" s="29">
        <f t="shared" si="545"/>
        <v>-1.74</v>
      </c>
      <c r="CW826" s="29">
        <f t="shared" si="546"/>
        <v>-1.74</v>
      </c>
      <c r="CX826" s="29">
        <f t="shared" si="547"/>
        <v>-1.74</v>
      </c>
      <c r="CY826" s="29">
        <f t="shared" si="548"/>
        <v>-1.74</v>
      </c>
      <c r="CZ826" s="29">
        <f t="shared" si="549"/>
        <v>-1.74</v>
      </c>
      <c r="DA826" s="29">
        <f t="shared" si="550"/>
        <v>-1.74</v>
      </c>
      <c r="DB826" s="29">
        <f t="shared" si="551"/>
        <v>-1.74</v>
      </c>
      <c r="DC826" s="29">
        <f t="shared" si="552"/>
        <v>-1.74</v>
      </c>
    </row>
    <row r="827" spans="11:107" s="2" customFormat="1">
      <c r="K827" s="17" t="s">
        <v>77</v>
      </c>
      <c r="L827" s="17" t="s">
        <v>839</v>
      </c>
      <c r="M827" s="17" t="s">
        <v>20</v>
      </c>
      <c r="N827" s="2" t="str">
        <f t="shared" si="558"/>
        <v>JD8B17K605AA</v>
      </c>
      <c r="O827" s="2" t="str">
        <f t="shared" si="556"/>
        <v>AA</v>
      </c>
      <c r="P827" s="2" t="str">
        <f t="shared" si="559"/>
        <v>JD8B-17K605-AA</v>
      </c>
      <c r="Q827" s="2" t="s">
        <v>3305</v>
      </c>
      <c r="R827" s="2" t="s">
        <v>3306</v>
      </c>
      <c r="S827" s="2" t="s">
        <v>3086</v>
      </c>
      <c r="T827" s="2">
        <v>1</v>
      </c>
      <c r="U827" s="2">
        <v>1</v>
      </c>
      <c r="V827" s="2">
        <v>1</v>
      </c>
      <c r="W827" s="2">
        <v>1</v>
      </c>
      <c r="X827" s="2">
        <v>1</v>
      </c>
      <c r="Y827" s="2">
        <v>1</v>
      </c>
      <c r="Z827" s="2">
        <v>1</v>
      </c>
      <c r="AA827" s="2">
        <v>1</v>
      </c>
      <c r="AB827" s="2">
        <v>1</v>
      </c>
      <c r="AC827" s="2">
        <v>1</v>
      </c>
      <c r="AD827" s="2">
        <v>1</v>
      </c>
      <c r="AE827" s="2">
        <v>1</v>
      </c>
      <c r="AF827" s="2">
        <v>1</v>
      </c>
      <c r="AL827" s="2">
        <f t="shared" si="523"/>
        <v>1</v>
      </c>
      <c r="AM827" s="16" t="s">
        <v>1963</v>
      </c>
      <c r="AN827" s="59" t="s">
        <v>1964</v>
      </c>
      <c r="AO827" s="16" t="s">
        <v>1965</v>
      </c>
      <c r="AP827" s="2" t="str">
        <f t="shared" si="524"/>
        <v>JD8B -17K605-AA </v>
      </c>
      <c r="AQ827" s="2" t="s">
        <v>1868</v>
      </c>
      <c r="AR827" s="2" t="s">
        <v>1754</v>
      </c>
      <c r="AS827" s="2">
        <v>0</v>
      </c>
      <c r="AT827" s="2" t="s">
        <v>2160</v>
      </c>
      <c r="AU827" s="2" t="s">
        <v>2705</v>
      </c>
      <c r="AV827" s="2" t="s">
        <v>2706</v>
      </c>
      <c r="AW827" s="2">
        <v>0</v>
      </c>
      <c r="AX827" s="2">
        <v>0</v>
      </c>
      <c r="AY827" s="2" t="s">
        <v>2108</v>
      </c>
      <c r="AZ827" s="2" t="s">
        <v>2124</v>
      </c>
      <c r="BA827" s="2" t="s">
        <v>2073</v>
      </c>
      <c r="BB827" s="29">
        <v>-22.21</v>
      </c>
      <c r="BC827" s="29">
        <v>-0.2</v>
      </c>
      <c r="BD827" s="29">
        <v>-0.03</v>
      </c>
      <c r="BE827" s="29">
        <v>-0.41</v>
      </c>
      <c r="BF827" s="29">
        <v>0</v>
      </c>
      <c r="BG827" s="29">
        <v>-22.85</v>
      </c>
      <c r="BH827" s="29">
        <f t="shared" si="521"/>
        <v>0</v>
      </c>
      <c r="BI827" s="29">
        <f t="shared" si="522"/>
        <v>0</v>
      </c>
      <c r="BJ827" s="29">
        <f t="shared" si="525"/>
        <v>-22.85</v>
      </c>
      <c r="BK827" s="29">
        <f>BJ827/INDEX('EX-Rate'!A:I,MATCH('TT BoM '!BL827,'EX-Rate'!B:B,0),COLUMN('EX-Rate'!E:E))</f>
        <v>-3.2995570553312299</v>
      </c>
      <c r="BL827" s="2" t="s">
        <v>2109</v>
      </c>
      <c r="BM827" s="2" t="str">
        <f t="shared" si="560"/>
        <v>LP</v>
      </c>
      <c r="BN827" s="2" t="s">
        <v>2707</v>
      </c>
      <c r="BO827" s="2" t="s">
        <v>2708</v>
      </c>
      <c r="BQ827" s="29">
        <v>-55000</v>
      </c>
      <c r="BR827" s="29">
        <v>-55000</v>
      </c>
      <c r="BS827" s="29"/>
      <c r="BT827" s="29">
        <v>0</v>
      </c>
      <c r="BU827" s="29">
        <v>0</v>
      </c>
      <c r="BV827" s="29">
        <v>0</v>
      </c>
      <c r="CC827" s="29">
        <f t="shared" si="527"/>
        <v>-3.2995570553312299</v>
      </c>
      <c r="CD827" s="29">
        <f t="shared" si="528"/>
        <v>-3.2995570553312299</v>
      </c>
      <c r="CE827" s="29">
        <f t="shared" si="529"/>
        <v>-3.2995570553312299</v>
      </c>
      <c r="CF827" s="29">
        <f t="shared" si="530"/>
        <v>-3.2995570553312299</v>
      </c>
      <c r="CG827" s="29">
        <f t="shared" si="531"/>
        <v>-3.2995570553312299</v>
      </c>
      <c r="CH827" s="29">
        <f t="shared" si="532"/>
        <v>-3.2995570553312299</v>
      </c>
      <c r="CI827" s="29">
        <f t="shared" si="533"/>
        <v>-3.2995570553312299</v>
      </c>
      <c r="CJ827" s="29">
        <f t="shared" si="534"/>
        <v>-3.2995570553312299</v>
      </c>
      <c r="CK827" s="29">
        <f t="shared" si="535"/>
        <v>-3.2995570553312299</v>
      </c>
      <c r="CL827" s="29">
        <f t="shared" si="536"/>
        <v>-3.2995570553312299</v>
      </c>
      <c r="CM827" s="29">
        <f t="shared" si="537"/>
        <v>-3.2995570553312299</v>
      </c>
      <c r="CN827" s="29">
        <f t="shared" si="538"/>
        <v>-3.2995570553312299</v>
      </c>
      <c r="CO827" s="29">
        <f t="shared" si="539"/>
        <v>-3.2995570553312299</v>
      </c>
      <c r="CQ827" s="29">
        <f t="shared" si="540"/>
        <v>-22.85</v>
      </c>
      <c r="CR827" s="29">
        <f t="shared" si="541"/>
        <v>-22.85</v>
      </c>
      <c r="CS827" s="29">
        <f t="shared" si="542"/>
        <v>-22.85</v>
      </c>
      <c r="CT827" s="29">
        <f t="shared" si="543"/>
        <v>-22.85</v>
      </c>
      <c r="CU827" s="29">
        <f t="shared" si="544"/>
        <v>-22.85</v>
      </c>
      <c r="CV827" s="29">
        <f t="shared" si="545"/>
        <v>-22.85</v>
      </c>
      <c r="CW827" s="29">
        <f t="shared" si="546"/>
        <v>-22.85</v>
      </c>
      <c r="CX827" s="29">
        <f t="shared" si="547"/>
        <v>-22.85</v>
      </c>
      <c r="CY827" s="29">
        <f t="shared" si="548"/>
        <v>-22.85</v>
      </c>
      <c r="CZ827" s="29">
        <f t="shared" si="549"/>
        <v>-22.85</v>
      </c>
      <c r="DA827" s="29">
        <f t="shared" si="550"/>
        <v>-22.85</v>
      </c>
      <c r="DB827" s="29">
        <f t="shared" si="551"/>
        <v>-22.85</v>
      </c>
      <c r="DC827" s="29">
        <f t="shared" si="552"/>
        <v>-22.85</v>
      </c>
    </row>
    <row r="828" spans="11:107" s="2" customFormat="1">
      <c r="K828" s="17" t="s">
        <v>77</v>
      </c>
      <c r="L828" s="17" t="s">
        <v>840</v>
      </c>
      <c r="M828" s="17" t="s">
        <v>841</v>
      </c>
      <c r="N828" s="2" t="str">
        <f t="shared" si="558"/>
        <v>JD8B17K819AJ5BWG</v>
      </c>
      <c r="O828" s="2" t="str">
        <f t="shared" si="556"/>
        <v>AJW</v>
      </c>
      <c r="P828" s="2" t="str">
        <f t="shared" si="559"/>
        <v>JD8B-17K819-AJW</v>
      </c>
      <c r="Q828" s="2" t="s">
        <v>3307</v>
      </c>
      <c r="R828" s="2" t="s">
        <v>3306</v>
      </c>
      <c r="S828" s="2" t="s">
        <v>2709</v>
      </c>
      <c r="T828" s="2">
        <v>1</v>
      </c>
      <c r="U828" s="2">
        <v>1</v>
      </c>
      <c r="V828" s="2" t="s">
        <v>1375</v>
      </c>
      <c r="W828" s="2" t="s">
        <v>1375</v>
      </c>
      <c r="X828" s="2" t="s">
        <v>1375</v>
      </c>
      <c r="Y828" s="2" t="s">
        <v>1375</v>
      </c>
      <c r="Z828" s="2" t="s">
        <v>1375</v>
      </c>
      <c r="AA828" s="2" t="s">
        <v>1375</v>
      </c>
      <c r="AB828" s="2">
        <v>1</v>
      </c>
      <c r="AC828" s="2">
        <v>1</v>
      </c>
      <c r="AD828" s="2" t="s">
        <v>1375</v>
      </c>
      <c r="AE828" s="2" t="s">
        <v>1375</v>
      </c>
      <c r="AF828" s="2" t="s">
        <v>1375</v>
      </c>
      <c r="AL828" s="2">
        <f t="shared" si="523"/>
        <v>1</v>
      </c>
      <c r="AM828" s="2" t="str">
        <f t="shared" si="553"/>
        <v>JD8B</v>
      </c>
      <c r="AN828" s="2" t="str">
        <f t="shared" si="554"/>
        <v>17K819</v>
      </c>
      <c r="AO828" s="2" t="s">
        <v>2712</v>
      </c>
      <c r="AP828" s="2" t="str">
        <f t="shared" si="524"/>
        <v>JD8B-17K819-AHW</v>
      </c>
      <c r="AQ828" s="2" t="s">
        <v>1674</v>
      </c>
      <c r="AR828" s="2" t="s">
        <v>1675</v>
      </c>
      <c r="AS828" s="2" t="s">
        <v>2164</v>
      </c>
      <c r="AT828" s="2" t="s">
        <v>2165</v>
      </c>
      <c r="AU828" s="2" t="s">
        <v>2696</v>
      </c>
      <c r="AV828" s="2" t="s">
        <v>2697</v>
      </c>
      <c r="AW828" s="2" t="s">
        <v>2698</v>
      </c>
      <c r="AX828" s="2" t="s">
        <v>2699</v>
      </c>
      <c r="AY828" s="2" t="s">
        <v>2138</v>
      </c>
      <c r="AZ828" s="2" t="s">
        <v>2124</v>
      </c>
      <c r="BA828" s="2" t="s">
        <v>2073</v>
      </c>
      <c r="BB828" s="29">
        <v>-354.07</v>
      </c>
      <c r="BC828" s="29">
        <v>-2.5099999999999998</v>
      </c>
      <c r="BD828" s="29">
        <v>-8.25</v>
      </c>
      <c r="BE828" s="29">
        <v>0</v>
      </c>
      <c r="BF828" s="29">
        <v>0</v>
      </c>
      <c r="BG828" s="29">
        <v>-364.83</v>
      </c>
      <c r="BH828" s="29">
        <f t="shared" si="521"/>
        <v>0</v>
      </c>
      <c r="BI828" s="29">
        <f t="shared" si="522"/>
        <v>0</v>
      </c>
      <c r="BJ828" s="29">
        <f t="shared" si="525"/>
        <v>-364.83</v>
      </c>
      <c r="BK828" s="29">
        <f>BJ828/INDEX('EX-Rate'!A:I,MATCH('TT BoM '!BL828,'EX-Rate'!B:B,0),COLUMN('EX-Rate'!E:E))</f>
        <v>-52.681724310568598</v>
      </c>
      <c r="BL828" s="2" t="s">
        <v>2109</v>
      </c>
      <c r="BM828" s="2" t="str">
        <f t="shared" si="560"/>
        <v>LP</v>
      </c>
      <c r="BN828" s="2" t="s">
        <v>2700</v>
      </c>
      <c r="BO828" s="2" t="s">
        <v>2709</v>
      </c>
      <c r="BQ828" s="29">
        <v>0</v>
      </c>
      <c r="BR828" s="29">
        <v>0</v>
      </c>
      <c r="BS828" s="29"/>
      <c r="BT828" s="29">
        <v>0</v>
      </c>
      <c r="BU828" s="29">
        <v>0</v>
      </c>
      <c r="BV828" s="29">
        <v>0</v>
      </c>
      <c r="CC828" s="29">
        <f t="shared" si="527"/>
        <v>-52.681724310568598</v>
      </c>
      <c r="CD828" s="29">
        <f t="shared" si="528"/>
        <v>-52.681724310568598</v>
      </c>
      <c r="CE828" s="29">
        <f t="shared" si="529"/>
        <v>0</v>
      </c>
      <c r="CF828" s="29">
        <f t="shared" si="530"/>
        <v>0</v>
      </c>
      <c r="CG828" s="29">
        <f t="shared" si="531"/>
        <v>0</v>
      </c>
      <c r="CH828" s="29">
        <f t="shared" si="532"/>
        <v>0</v>
      </c>
      <c r="CI828" s="29">
        <f t="shared" si="533"/>
        <v>0</v>
      </c>
      <c r="CJ828" s="29">
        <f t="shared" si="534"/>
        <v>0</v>
      </c>
      <c r="CK828" s="29">
        <f t="shared" si="535"/>
        <v>-52.681724310568598</v>
      </c>
      <c r="CL828" s="29">
        <f t="shared" si="536"/>
        <v>-52.681724310568598</v>
      </c>
      <c r="CM828" s="29">
        <f t="shared" si="537"/>
        <v>0</v>
      </c>
      <c r="CN828" s="29">
        <f t="shared" si="538"/>
        <v>0</v>
      </c>
      <c r="CO828" s="29">
        <f t="shared" si="539"/>
        <v>0</v>
      </c>
      <c r="CQ828" s="29">
        <f t="shared" si="540"/>
        <v>-364.83</v>
      </c>
      <c r="CR828" s="29">
        <f t="shared" si="541"/>
        <v>-364.83</v>
      </c>
      <c r="CS828" s="29">
        <f t="shared" si="542"/>
        <v>0</v>
      </c>
      <c r="CT828" s="29">
        <f t="shared" si="543"/>
        <v>0</v>
      </c>
      <c r="CU828" s="29">
        <f t="shared" si="544"/>
        <v>0</v>
      </c>
      <c r="CV828" s="29">
        <f t="shared" si="545"/>
        <v>0</v>
      </c>
      <c r="CW828" s="29">
        <f t="shared" si="546"/>
        <v>0</v>
      </c>
      <c r="CX828" s="29">
        <f t="shared" si="547"/>
        <v>0</v>
      </c>
      <c r="CY828" s="29">
        <f t="shared" si="548"/>
        <v>-364.83</v>
      </c>
      <c r="CZ828" s="29">
        <f t="shared" si="549"/>
        <v>-364.83</v>
      </c>
      <c r="DA828" s="29">
        <f t="shared" si="550"/>
        <v>0</v>
      </c>
      <c r="DB828" s="29">
        <f t="shared" si="551"/>
        <v>0</v>
      </c>
      <c r="DC828" s="29">
        <f t="shared" si="552"/>
        <v>0</v>
      </c>
    </row>
    <row r="829" spans="11:107" s="2" customFormat="1">
      <c r="K829" s="17" t="s">
        <v>77</v>
      </c>
      <c r="L829" s="17" t="s">
        <v>840</v>
      </c>
      <c r="M829" s="17" t="s">
        <v>842</v>
      </c>
      <c r="N829" s="2" t="str">
        <f t="shared" si="558"/>
        <v>JD8B17K819BK5BWG</v>
      </c>
      <c r="O829" s="2" t="str">
        <f t="shared" si="556"/>
        <v>BKW</v>
      </c>
      <c r="P829" s="2" t="str">
        <f t="shared" si="559"/>
        <v>JD8B-17K819-BKW</v>
      </c>
      <c r="Q829" s="2" t="s">
        <v>3307</v>
      </c>
      <c r="R829" s="2" t="s">
        <v>3306</v>
      </c>
      <c r="S829" s="2" t="s">
        <v>2709</v>
      </c>
      <c r="T829" s="2" t="s">
        <v>1375</v>
      </c>
      <c r="U829" s="2" t="s">
        <v>1375</v>
      </c>
      <c r="V829" s="2">
        <v>1</v>
      </c>
      <c r="W829" s="2">
        <v>1</v>
      </c>
      <c r="X829" s="2">
        <v>1</v>
      </c>
      <c r="Y829" s="2">
        <v>1</v>
      </c>
      <c r="Z829" s="2" t="s">
        <v>1375</v>
      </c>
      <c r="AA829" s="2" t="s">
        <v>1375</v>
      </c>
      <c r="AB829" s="2" t="s">
        <v>1375</v>
      </c>
      <c r="AC829" s="2" t="s">
        <v>1375</v>
      </c>
      <c r="AD829" s="2">
        <v>1</v>
      </c>
      <c r="AE829" s="2">
        <v>1</v>
      </c>
      <c r="AF829" s="2" t="s">
        <v>1375</v>
      </c>
      <c r="AL829" s="2">
        <f t="shared" si="523"/>
        <v>1</v>
      </c>
      <c r="AM829" s="2" t="str">
        <f t="shared" si="553"/>
        <v>JD8B</v>
      </c>
      <c r="AN829" s="2" t="str">
        <f t="shared" si="554"/>
        <v>17K819</v>
      </c>
      <c r="AO829" s="2" t="s">
        <v>2713</v>
      </c>
      <c r="AP829" s="2" t="str">
        <f t="shared" si="524"/>
        <v>JD8B-17K819-BJW</v>
      </c>
      <c r="AQ829" s="2" t="s">
        <v>1674</v>
      </c>
      <c r="AR829" s="2" t="s">
        <v>1675</v>
      </c>
      <c r="AS829" s="2" t="s">
        <v>2164</v>
      </c>
      <c r="AT829" s="2" t="s">
        <v>2165</v>
      </c>
      <c r="AU829" s="2" t="s">
        <v>2696</v>
      </c>
      <c r="AV829" s="2" t="s">
        <v>2697</v>
      </c>
      <c r="AW829" s="2" t="s">
        <v>2698</v>
      </c>
      <c r="AX829" s="2" t="s">
        <v>2699</v>
      </c>
      <c r="AY829" s="2" t="s">
        <v>2138</v>
      </c>
      <c r="AZ829" s="2" t="s">
        <v>2124</v>
      </c>
      <c r="BA829" s="2" t="s">
        <v>2073</v>
      </c>
      <c r="BB829" s="29">
        <v>-358.57</v>
      </c>
      <c r="BC829" s="29">
        <v>-2.5099999999999998</v>
      </c>
      <c r="BD829" s="29">
        <v>-8.25</v>
      </c>
      <c r="BE829" s="29">
        <v>0</v>
      </c>
      <c r="BF829" s="29">
        <v>0</v>
      </c>
      <c r="BG829" s="29">
        <v>-369.33</v>
      </c>
      <c r="BH829" s="29">
        <f t="shared" si="521"/>
        <v>0</v>
      </c>
      <c r="BI829" s="29">
        <f t="shared" si="522"/>
        <v>0</v>
      </c>
      <c r="BJ829" s="29">
        <f t="shared" si="525"/>
        <v>-369.33</v>
      </c>
      <c r="BK829" s="29">
        <f>BJ829/INDEX('EX-Rate'!A:I,MATCH('TT BoM '!BL829,'EX-Rate'!B:B,0),COLUMN('EX-Rate'!E:E))</f>
        <v>-53.33152766938656</v>
      </c>
      <c r="BL829" s="2" t="s">
        <v>2109</v>
      </c>
      <c r="BM829" s="2" t="str">
        <f t="shared" si="560"/>
        <v>LP</v>
      </c>
      <c r="BN829" s="2" t="s">
        <v>2700</v>
      </c>
      <c r="BO829" s="2" t="s">
        <v>2709</v>
      </c>
      <c r="BQ829" s="29">
        <v>-11384500</v>
      </c>
      <c r="BR829" s="29">
        <v>-11384500</v>
      </c>
      <c r="BS829" s="29"/>
      <c r="BT829" s="29">
        <v>0</v>
      </c>
      <c r="BU829" s="29">
        <v>0</v>
      </c>
      <c r="BV829" s="29">
        <v>0</v>
      </c>
      <c r="CC829" s="29">
        <f t="shared" si="527"/>
        <v>0</v>
      </c>
      <c r="CD829" s="29">
        <f t="shared" si="528"/>
        <v>0</v>
      </c>
      <c r="CE829" s="29">
        <f t="shared" si="529"/>
        <v>-53.33152766938656</v>
      </c>
      <c r="CF829" s="29">
        <f t="shared" si="530"/>
        <v>-53.33152766938656</v>
      </c>
      <c r="CG829" s="29">
        <f t="shared" si="531"/>
        <v>-53.33152766938656</v>
      </c>
      <c r="CH829" s="29">
        <f t="shared" si="532"/>
        <v>-53.33152766938656</v>
      </c>
      <c r="CI829" s="29">
        <f t="shared" si="533"/>
        <v>0</v>
      </c>
      <c r="CJ829" s="29">
        <f t="shared" si="534"/>
        <v>0</v>
      </c>
      <c r="CK829" s="29">
        <f t="shared" si="535"/>
        <v>0</v>
      </c>
      <c r="CL829" s="29">
        <f t="shared" si="536"/>
        <v>0</v>
      </c>
      <c r="CM829" s="29">
        <f t="shared" si="537"/>
        <v>-53.33152766938656</v>
      </c>
      <c r="CN829" s="29">
        <f t="shared" si="538"/>
        <v>-53.33152766938656</v>
      </c>
      <c r="CO829" s="29">
        <f t="shared" si="539"/>
        <v>0</v>
      </c>
      <c r="CQ829" s="29">
        <f t="shared" si="540"/>
        <v>0</v>
      </c>
      <c r="CR829" s="29">
        <f t="shared" si="541"/>
        <v>0</v>
      </c>
      <c r="CS829" s="29">
        <f t="shared" si="542"/>
        <v>-369.33</v>
      </c>
      <c r="CT829" s="29">
        <f t="shared" si="543"/>
        <v>-369.33</v>
      </c>
      <c r="CU829" s="29">
        <f t="shared" si="544"/>
        <v>-369.33</v>
      </c>
      <c r="CV829" s="29">
        <f t="shared" si="545"/>
        <v>-369.33</v>
      </c>
      <c r="CW829" s="29">
        <f t="shared" si="546"/>
        <v>0</v>
      </c>
      <c r="CX829" s="29">
        <f t="shared" si="547"/>
        <v>0</v>
      </c>
      <c r="CY829" s="29">
        <f t="shared" si="548"/>
        <v>0</v>
      </c>
      <c r="CZ829" s="29">
        <f t="shared" si="549"/>
        <v>0</v>
      </c>
      <c r="DA829" s="29">
        <f t="shared" si="550"/>
        <v>-369.33</v>
      </c>
      <c r="DB829" s="29">
        <f t="shared" si="551"/>
        <v>-369.33</v>
      </c>
      <c r="DC829" s="29">
        <f t="shared" si="552"/>
        <v>0</v>
      </c>
    </row>
    <row r="830" spans="11:107" s="2" customFormat="1">
      <c r="K830" s="17" t="s">
        <v>77</v>
      </c>
      <c r="L830" s="17" t="s">
        <v>840</v>
      </c>
      <c r="M830" s="17" t="s">
        <v>843</v>
      </c>
      <c r="N830" s="2" t="str">
        <f t="shared" si="558"/>
        <v>JD8B17K819CK5BWG</v>
      </c>
      <c r="O830" s="2" t="str">
        <f t="shared" si="556"/>
        <v>CKW</v>
      </c>
      <c r="P830" s="2" t="str">
        <f t="shared" si="559"/>
        <v>JD8B-17K819-CKW</v>
      </c>
      <c r="Q830" s="2" t="s">
        <v>3307</v>
      </c>
      <c r="R830" s="2" t="s">
        <v>3306</v>
      </c>
      <c r="S830" s="2" t="s">
        <v>2709</v>
      </c>
      <c r="T830" s="2" t="s">
        <v>1375</v>
      </c>
      <c r="U830" s="2" t="s">
        <v>1375</v>
      </c>
      <c r="V830" s="2" t="s">
        <v>1375</v>
      </c>
      <c r="W830" s="2" t="s">
        <v>1375</v>
      </c>
      <c r="X830" s="2" t="s">
        <v>1375</v>
      </c>
      <c r="Y830" s="2" t="s">
        <v>1375</v>
      </c>
      <c r="Z830" s="2">
        <v>1</v>
      </c>
      <c r="AA830" s="2">
        <v>1</v>
      </c>
      <c r="AB830" s="2" t="s">
        <v>1375</v>
      </c>
      <c r="AC830" s="2" t="s">
        <v>1375</v>
      </c>
      <c r="AD830" s="2" t="s">
        <v>1375</v>
      </c>
      <c r="AE830" s="2" t="s">
        <v>1375</v>
      </c>
      <c r="AF830" s="2">
        <v>1</v>
      </c>
      <c r="AL830" s="2">
        <f t="shared" si="523"/>
        <v>1</v>
      </c>
      <c r="AM830" s="2" t="str">
        <f t="shared" si="553"/>
        <v>JD8B</v>
      </c>
      <c r="AN830" s="2" t="str">
        <f t="shared" si="554"/>
        <v>17K819</v>
      </c>
      <c r="AO830" s="2" t="s">
        <v>2714</v>
      </c>
      <c r="AP830" s="2" t="str">
        <f t="shared" si="524"/>
        <v>JD8B-17K819-CJW</v>
      </c>
      <c r="AQ830" s="2" t="s">
        <v>1674</v>
      </c>
      <c r="AR830" s="2" t="s">
        <v>1675</v>
      </c>
      <c r="AS830" s="2" t="s">
        <v>2164</v>
      </c>
      <c r="AT830" s="2" t="s">
        <v>2165</v>
      </c>
      <c r="AU830" s="2" t="s">
        <v>2696</v>
      </c>
      <c r="AV830" s="2" t="s">
        <v>2697</v>
      </c>
      <c r="AW830" s="2" t="s">
        <v>2698</v>
      </c>
      <c r="AX830" s="2" t="s">
        <v>2699</v>
      </c>
      <c r="AY830" s="2" t="s">
        <v>2138</v>
      </c>
      <c r="AZ830" s="2" t="s">
        <v>2124</v>
      </c>
      <c r="BA830" s="2" t="s">
        <v>2073</v>
      </c>
      <c r="BB830" s="29">
        <v>-438.33</v>
      </c>
      <c r="BC830" s="29">
        <v>-2.5099999999999998</v>
      </c>
      <c r="BD830" s="29">
        <v>-8.25</v>
      </c>
      <c r="BE830" s="29">
        <v>0</v>
      </c>
      <c r="BF830" s="29">
        <v>0</v>
      </c>
      <c r="BG830" s="29">
        <v>-449.09</v>
      </c>
      <c r="BH830" s="29">
        <f t="shared" si="521"/>
        <v>0</v>
      </c>
      <c r="BI830" s="29">
        <f t="shared" si="522"/>
        <v>0</v>
      </c>
      <c r="BJ830" s="29">
        <f t="shared" si="525"/>
        <v>-449.09</v>
      </c>
      <c r="BK830" s="29">
        <f>BJ830/INDEX('EX-Rate'!A:I,MATCH('TT BoM '!BL830,'EX-Rate'!B:B,0),COLUMN('EX-Rate'!E:E))</f>
        <v>-64.848931202569005</v>
      </c>
      <c r="BL830" s="2" t="s">
        <v>2109</v>
      </c>
      <c r="BM830" s="2" t="str">
        <f t="shared" si="560"/>
        <v>LP</v>
      </c>
      <c r="BN830" s="2" t="s">
        <v>2700</v>
      </c>
      <c r="BO830" s="2" t="s">
        <v>2709</v>
      </c>
      <c r="BQ830" s="29">
        <v>0</v>
      </c>
      <c r="BR830" s="29">
        <v>0</v>
      </c>
      <c r="BS830" s="29"/>
      <c r="BT830" s="29">
        <v>0</v>
      </c>
      <c r="BU830" s="29">
        <v>0</v>
      </c>
      <c r="BV830" s="29">
        <v>0</v>
      </c>
      <c r="CC830" s="29">
        <f t="shared" si="527"/>
        <v>0</v>
      </c>
      <c r="CD830" s="29">
        <f t="shared" si="528"/>
        <v>0</v>
      </c>
      <c r="CE830" s="29">
        <f t="shared" si="529"/>
        <v>0</v>
      </c>
      <c r="CF830" s="29">
        <f t="shared" si="530"/>
        <v>0</v>
      </c>
      <c r="CG830" s="29">
        <f t="shared" si="531"/>
        <v>0</v>
      </c>
      <c r="CH830" s="29">
        <f t="shared" si="532"/>
        <v>0</v>
      </c>
      <c r="CI830" s="29">
        <f t="shared" si="533"/>
        <v>-64.848931202569005</v>
      </c>
      <c r="CJ830" s="29">
        <f t="shared" si="534"/>
        <v>-64.848931202569005</v>
      </c>
      <c r="CK830" s="29">
        <f t="shared" si="535"/>
        <v>0</v>
      </c>
      <c r="CL830" s="29">
        <f t="shared" si="536"/>
        <v>0</v>
      </c>
      <c r="CM830" s="29">
        <f t="shared" si="537"/>
        <v>0</v>
      </c>
      <c r="CN830" s="29">
        <f t="shared" si="538"/>
        <v>0</v>
      </c>
      <c r="CO830" s="29">
        <f t="shared" si="539"/>
        <v>-64.848931202569005</v>
      </c>
      <c r="CQ830" s="29">
        <f t="shared" si="540"/>
        <v>0</v>
      </c>
      <c r="CR830" s="29">
        <f t="shared" si="541"/>
        <v>0</v>
      </c>
      <c r="CS830" s="29">
        <f t="shared" si="542"/>
        <v>0</v>
      </c>
      <c r="CT830" s="29">
        <f t="shared" si="543"/>
        <v>0</v>
      </c>
      <c r="CU830" s="29">
        <f t="shared" si="544"/>
        <v>0</v>
      </c>
      <c r="CV830" s="29">
        <f t="shared" si="545"/>
        <v>0</v>
      </c>
      <c r="CW830" s="29">
        <f t="shared" si="546"/>
        <v>-449.09</v>
      </c>
      <c r="CX830" s="29">
        <f t="shared" si="547"/>
        <v>-449.09</v>
      </c>
      <c r="CY830" s="29">
        <f t="shared" si="548"/>
        <v>0</v>
      </c>
      <c r="CZ830" s="29">
        <f t="shared" si="549"/>
        <v>0</v>
      </c>
      <c r="DA830" s="29">
        <f t="shared" si="550"/>
        <v>0</v>
      </c>
      <c r="DB830" s="29">
        <f t="shared" si="551"/>
        <v>0</v>
      </c>
      <c r="DC830" s="29">
        <f t="shared" si="552"/>
        <v>-449.09</v>
      </c>
    </row>
    <row r="831" spans="11:107" s="2" customFormat="1">
      <c r="K831" s="17" t="s">
        <v>77</v>
      </c>
      <c r="L831" s="17" t="s">
        <v>844</v>
      </c>
      <c r="M831" s="17" t="s">
        <v>845</v>
      </c>
      <c r="N831" s="2" t="str">
        <f t="shared" si="558"/>
        <v>JD8B17K823AK5BWG</v>
      </c>
      <c r="O831" s="2" t="str">
        <f t="shared" si="556"/>
        <v>AKW</v>
      </c>
      <c r="P831" s="2" t="str">
        <f t="shared" si="559"/>
        <v>JD8B-17K823-AKW</v>
      </c>
      <c r="Q831" s="2" t="s">
        <v>3307</v>
      </c>
      <c r="R831" s="2" t="s">
        <v>3306</v>
      </c>
      <c r="S831" s="2" t="s">
        <v>2684</v>
      </c>
      <c r="T831" s="2">
        <v>1</v>
      </c>
      <c r="U831" s="2">
        <v>1</v>
      </c>
      <c r="V831" s="2">
        <v>1</v>
      </c>
      <c r="W831" s="2">
        <v>1</v>
      </c>
      <c r="X831" s="2">
        <v>1</v>
      </c>
      <c r="Y831" s="2">
        <v>1</v>
      </c>
      <c r="Z831" s="2" t="s">
        <v>1375</v>
      </c>
      <c r="AA831" s="2" t="s">
        <v>1375</v>
      </c>
      <c r="AB831" s="2">
        <v>1</v>
      </c>
      <c r="AC831" s="2">
        <v>1</v>
      </c>
      <c r="AD831" s="2">
        <v>1</v>
      </c>
      <c r="AE831" s="2">
        <v>1</v>
      </c>
      <c r="AF831" s="2" t="s">
        <v>1375</v>
      </c>
      <c r="AL831" s="2">
        <f t="shared" si="523"/>
        <v>1</v>
      </c>
      <c r="AM831" s="2" t="str">
        <f t="shared" si="553"/>
        <v>JD8B</v>
      </c>
      <c r="AN831" s="2" t="str">
        <f t="shared" si="554"/>
        <v>17K823</v>
      </c>
      <c r="AO831" s="2" t="s">
        <v>2715</v>
      </c>
      <c r="AP831" s="2" t="str">
        <f t="shared" si="524"/>
        <v>JD8B-17K823-AJW</v>
      </c>
      <c r="AQ831" s="2" t="s">
        <v>1674</v>
      </c>
      <c r="AR831" s="2" t="s">
        <v>1675</v>
      </c>
      <c r="AS831" s="2" t="s">
        <v>2164</v>
      </c>
      <c r="AT831" s="2" t="s">
        <v>2165</v>
      </c>
      <c r="AU831" s="2" t="s">
        <v>2679</v>
      </c>
      <c r="AV831" s="2" t="s">
        <v>2680</v>
      </c>
      <c r="AW831" s="2" t="s">
        <v>2681</v>
      </c>
      <c r="AX831" s="2" t="s">
        <v>2710</v>
      </c>
      <c r="AY831" s="2" t="s">
        <v>2138</v>
      </c>
      <c r="AZ831" s="2" t="s">
        <v>2124</v>
      </c>
      <c r="BA831" s="2" t="s">
        <v>2073</v>
      </c>
      <c r="BB831" s="29">
        <v>-247.05999999999997</v>
      </c>
      <c r="BC831" s="29">
        <v>-2.5499999999999998</v>
      </c>
      <c r="BD831" s="29">
        <v>-5.71</v>
      </c>
      <c r="BE831" s="29">
        <v>0</v>
      </c>
      <c r="BF831" s="29">
        <v>0</v>
      </c>
      <c r="BG831" s="29">
        <v>-255.32</v>
      </c>
      <c r="BH831" s="29">
        <f t="shared" si="521"/>
        <v>0</v>
      </c>
      <c r="BI831" s="29">
        <f t="shared" si="522"/>
        <v>0</v>
      </c>
      <c r="BJ831" s="29">
        <f t="shared" si="525"/>
        <v>-255.32</v>
      </c>
      <c r="BK831" s="29">
        <f>BJ831/INDEX('EX-Rate'!A:I,MATCH('TT BoM '!BL831,'EX-Rate'!B:B,0),COLUMN('EX-Rate'!E:E))</f>
        <v>-36.868398571867374</v>
      </c>
      <c r="BL831" s="2" t="s">
        <v>2109</v>
      </c>
      <c r="BM831" s="2" t="str">
        <f t="shared" si="560"/>
        <v>LP</v>
      </c>
      <c r="BN831" s="2" t="s">
        <v>2683</v>
      </c>
      <c r="BO831" s="2" t="s">
        <v>2684</v>
      </c>
      <c r="BQ831" s="29">
        <v>-8062300</v>
      </c>
      <c r="BR831" s="29">
        <v>-8062300</v>
      </c>
      <c r="BS831" s="29"/>
      <c r="BT831" s="29">
        <v>0</v>
      </c>
      <c r="BU831" s="29">
        <v>0</v>
      </c>
      <c r="BV831" s="29">
        <v>0</v>
      </c>
      <c r="CC831" s="29">
        <f t="shared" si="527"/>
        <v>-36.868398571867374</v>
      </c>
      <c r="CD831" s="29">
        <f t="shared" si="528"/>
        <v>-36.868398571867374</v>
      </c>
      <c r="CE831" s="29">
        <f t="shared" si="529"/>
        <v>-36.868398571867374</v>
      </c>
      <c r="CF831" s="29">
        <f t="shared" si="530"/>
        <v>-36.868398571867374</v>
      </c>
      <c r="CG831" s="29">
        <f t="shared" si="531"/>
        <v>-36.868398571867374</v>
      </c>
      <c r="CH831" s="29">
        <f t="shared" si="532"/>
        <v>-36.868398571867374</v>
      </c>
      <c r="CI831" s="29">
        <f t="shared" si="533"/>
        <v>0</v>
      </c>
      <c r="CJ831" s="29">
        <f t="shared" si="534"/>
        <v>0</v>
      </c>
      <c r="CK831" s="29">
        <f t="shared" si="535"/>
        <v>-36.868398571867374</v>
      </c>
      <c r="CL831" s="29">
        <f t="shared" si="536"/>
        <v>-36.868398571867374</v>
      </c>
      <c r="CM831" s="29">
        <f t="shared" si="537"/>
        <v>-36.868398571867374</v>
      </c>
      <c r="CN831" s="29">
        <f t="shared" si="538"/>
        <v>-36.868398571867374</v>
      </c>
      <c r="CO831" s="29">
        <f t="shared" si="539"/>
        <v>0</v>
      </c>
      <c r="CQ831" s="29">
        <f t="shared" si="540"/>
        <v>-255.32</v>
      </c>
      <c r="CR831" s="29">
        <f t="shared" si="541"/>
        <v>-255.32</v>
      </c>
      <c r="CS831" s="29">
        <f t="shared" si="542"/>
        <v>-255.32</v>
      </c>
      <c r="CT831" s="29">
        <f t="shared" si="543"/>
        <v>-255.32</v>
      </c>
      <c r="CU831" s="29">
        <f t="shared" si="544"/>
        <v>-255.32</v>
      </c>
      <c r="CV831" s="29">
        <f t="shared" si="545"/>
        <v>-255.32</v>
      </c>
      <c r="CW831" s="29">
        <f t="shared" si="546"/>
        <v>0</v>
      </c>
      <c r="CX831" s="29">
        <f t="shared" si="547"/>
        <v>0</v>
      </c>
      <c r="CY831" s="29">
        <f t="shared" si="548"/>
        <v>-255.32</v>
      </c>
      <c r="CZ831" s="29">
        <f t="shared" si="549"/>
        <v>-255.32</v>
      </c>
      <c r="DA831" s="29">
        <f t="shared" si="550"/>
        <v>-255.32</v>
      </c>
      <c r="DB831" s="29">
        <f t="shared" si="551"/>
        <v>-255.32</v>
      </c>
      <c r="DC831" s="29">
        <f t="shared" si="552"/>
        <v>0</v>
      </c>
    </row>
    <row r="832" spans="11:107" s="2" customFormat="1">
      <c r="K832" s="17" t="s">
        <v>77</v>
      </c>
      <c r="L832" s="17" t="s">
        <v>844</v>
      </c>
      <c r="M832" s="17" t="s">
        <v>842</v>
      </c>
      <c r="N832" s="2" t="str">
        <f t="shared" si="558"/>
        <v>JD8B17K823BK5BWG</v>
      </c>
      <c r="O832" s="2" t="str">
        <f t="shared" si="556"/>
        <v>BKW</v>
      </c>
      <c r="P832" s="2" t="str">
        <f t="shared" si="559"/>
        <v>JD8B-17K823-BKW</v>
      </c>
      <c r="Q832" s="2" t="s">
        <v>3307</v>
      </c>
      <c r="R832" s="2" t="s">
        <v>3306</v>
      </c>
      <c r="S832" s="2" t="s">
        <v>2684</v>
      </c>
      <c r="T832" s="2" t="s">
        <v>1375</v>
      </c>
      <c r="U832" s="2" t="s">
        <v>1375</v>
      </c>
      <c r="V832" s="2" t="s">
        <v>1375</v>
      </c>
      <c r="W832" s="2" t="s">
        <v>1375</v>
      </c>
      <c r="X832" s="2" t="s">
        <v>1375</v>
      </c>
      <c r="Y832" s="2" t="s">
        <v>1375</v>
      </c>
      <c r="Z832" s="2">
        <v>1</v>
      </c>
      <c r="AA832" s="2">
        <v>1</v>
      </c>
      <c r="AB832" s="2" t="s">
        <v>1375</v>
      </c>
      <c r="AC832" s="2" t="s">
        <v>1375</v>
      </c>
      <c r="AD832" s="2" t="s">
        <v>1375</v>
      </c>
      <c r="AE832" s="2" t="s">
        <v>1375</v>
      </c>
      <c r="AF832" s="2">
        <v>1</v>
      </c>
      <c r="AL832" s="2">
        <f t="shared" si="523"/>
        <v>1</v>
      </c>
      <c r="AM832" s="2" t="str">
        <f t="shared" si="553"/>
        <v>JD8B</v>
      </c>
      <c r="AN832" s="2" t="str">
        <f t="shared" si="554"/>
        <v>17K823</v>
      </c>
      <c r="AO832" s="2" t="s">
        <v>2713</v>
      </c>
      <c r="AP832" s="2" t="str">
        <f t="shared" si="524"/>
        <v>JD8B-17K823-BJW</v>
      </c>
      <c r="AQ832" s="2" t="s">
        <v>1674</v>
      </c>
      <c r="AR832" s="2" t="s">
        <v>1675</v>
      </c>
      <c r="AS832" s="2" t="s">
        <v>2164</v>
      </c>
      <c r="AT832" s="2" t="s">
        <v>2165</v>
      </c>
      <c r="AU832" s="2" t="s">
        <v>2679</v>
      </c>
      <c r="AV832" s="2" t="s">
        <v>2680</v>
      </c>
      <c r="AW832" s="2" t="s">
        <v>2681</v>
      </c>
      <c r="AX832" s="2" t="s">
        <v>2710</v>
      </c>
      <c r="AY832" s="2" t="s">
        <v>2138</v>
      </c>
      <c r="AZ832" s="2" t="s">
        <v>2124</v>
      </c>
      <c r="BA832" s="2" t="s">
        <v>2073</v>
      </c>
      <c r="BB832" s="29">
        <v>-327.65000000000003</v>
      </c>
      <c r="BC832" s="29">
        <v>-2.5499999999999998</v>
      </c>
      <c r="BD832" s="29">
        <v>-5.71</v>
      </c>
      <c r="BE832" s="29">
        <v>0</v>
      </c>
      <c r="BF832" s="29">
        <v>0</v>
      </c>
      <c r="BG832" s="29">
        <v>-335.91</v>
      </c>
      <c r="BH832" s="29">
        <f t="shared" si="521"/>
        <v>0</v>
      </c>
      <c r="BI832" s="29">
        <f t="shared" si="522"/>
        <v>0</v>
      </c>
      <c r="BJ832" s="29">
        <f t="shared" si="525"/>
        <v>-335.91</v>
      </c>
      <c r="BK832" s="29">
        <f>BJ832/INDEX('EX-Rate'!A:I,MATCH('TT BoM '!BL832,'EX-Rate'!B:B,0),COLUMN('EX-Rate'!E:E))</f>
        <v>-48.50565472456514</v>
      </c>
      <c r="BL832" s="2" t="s">
        <v>2109</v>
      </c>
      <c r="BM832" s="2" t="str">
        <f t="shared" si="560"/>
        <v>LP</v>
      </c>
      <c r="BN832" s="2" t="s">
        <v>2683</v>
      </c>
      <c r="BO832" s="2" t="s">
        <v>2684</v>
      </c>
      <c r="BQ832" s="29">
        <v>0</v>
      </c>
      <c r="BR832" s="29">
        <v>0</v>
      </c>
      <c r="BS832" s="29"/>
      <c r="BT832" s="29">
        <v>0</v>
      </c>
      <c r="BU832" s="29">
        <v>0</v>
      </c>
      <c r="BV832" s="29">
        <v>0</v>
      </c>
      <c r="CC832" s="29">
        <f t="shared" si="527"/>
        <v>0</v>
      </c>
      <c r="CD832" s="29">
        <f t="shared" si="528"/>
        <v>0</v>
      </c>
      <c r="CE832" s="29">
        <f t="shared" si="529"/>
        <v>0</v>
      </c>
      <c r="CF832" s="29">
        <f t="shared" si="530"/>
        <v>0</v>
      </c>
      <c r="CG832" s="29">
        <f t="shared" si="531"/>
        <v>0</v>
      </c>
      <c r="CH832" s="29">
        <f t="shared" si="532"/>
        <v>0</v>
      </c>
      <c r="CI832" s="29">
        <f t="shared" si="533"/>
        <v>-48.50565472456514</v>
      </c>
      <c r="CJ832" s="29">
        <f t="shared" si="534"/>
        <v>-48.50565472456514</v>
      </c>
      <c r="CK832" s="29">
        <f t="shared" si="535"/>
        <v>0</v>
      </c>
      <c r="CL832" s="29">
        <f t="shared" si="536"/>
        <v>0</v>
      </c>
      <c r="CM832" s="29">
        <f t="shared" si="537"/>
        <v>0</v>
      </c>
      <c r="CN832" s="29">
        <f t="shared" si="538"/>
        <v>0</v>
      </c>
      <c r="CO832" s="29">
        <f t="shared" si="539"/>
        <v>-48.50565472456514</v>
      </c>
      <c r="CQ832" s="29">
        <f t="shared" si="540"/>
        <v>0</v>
      </c>
      <c r="CR832" s="29">
        <f t="shared" si="541"/>
        <v>0</v>
      </c>
      <c r="CS832" s="29">
        <f t="shared" si="542"/>
        <v>0</v>
      </c>
      <c r="CT832" s="29">
        <f t="shared" si="543"/>
        <v>0</v>
      </c>
      <c r="CU832" s="29">
        <f t="shared" si="544"/>
        <v>0</v>
      </c>
      <c r="CV832" s="29">
        <f t="shared" si="545"/>
        <v>0</v>
      </c>
      <c r="CW832" s="29">
        <f t="shared" si="546"/>
        <v>-335.91</v>
      </c>
      <c r="CX832" s="29">
        <f t="shared" si="547"/>
        <v>-335.91</v>
      </c>
      <c r="CY832" s="29">
        <f t="shared" si="548"/>
        <v>0</v>
      </c>
      <c r="CZ832" s="29">
        <f t="shared" si="549"/>
        <v>0</v>
      </c>
      <c r="DA832" s="29">
        <f t="shared" si="550"/>
        <v>0</v>
      </c>
      <c r="DB832" s="29">
        <f t="shared" si="551"/>
        <v>0</v>
      </c>
      <c r="DC832" s="29">
        <f t="shared" si="552"/>
        <v>-335.91</v>
      </c>
    </row>
    <row r="833" spans="11:107" s="2" customFormat="1">
      <c r="K833" s="17" t="s">
        <v>179</v>
      </c>
      <c r="L833" s="17" t="s">
        <v>846</v>
      </c>
      <c r="M833" s="17" t="s">
        <v>56</v>
      </c>
      <c r="N833" s="2" t="str">
        <f t="shared" si="558"/>
        <v>JD8T17N443AB</v>
      </c>
      <c r="O833" s="2" t="str">
        <f t="shared" si="556"/>
        <v>AB</v>
      </c>
      <c r="P833" s="2" t="str">
        <f t="shared" si="559"/>
        <v>JD8T-17N443-AB</v>
      </c>
      <c r="Q833" s="2" t="s">
        <v>3305</v>
      </c>
      <c r="R833" s="2" t="s">
        <v>3306</v>
      </c>
      <c r="S833" s="2" t="s">
        <v>3241</v>
      </c>
      <c r="T833" s="2">
        <v>1</v>
      </c>
      <c r="U833" s="2">
        <v>1</v>
      </c>
      <c r="V833" s="2">
        <v>1</v>
      </c>
      <c r="W833" s="2">
        <v>1</v>
      </c>
      <c r="X833" s="2">
        <v>1</v>
      </c>
      <c r="Y833" s="2">
        <v>1</v>
      </c>
      <c r="Z833" s="2">
        <v>1</v>
      </c>
      <c r="AA833" s="2">
        <v>1</v>
      </c>
      <c r="AB833" s="2">
        <v>1</v>
      </c>
      <c r="AC833" s="2">
        <v>1</v>
      </c>
      <c r="AD833" s="2">
        <v>1</v>
      </c>
      <c r="AE833" s="2">
        <v>1</v>
      </c>
      <c r="AF833" s="2">
        <v>1</v>
      </c>
      <c r="AL833" s="2">
        <f t="shared" si="523"/>
        <v>1</v>
      </c>
      <c r="AM833" s="54" t="s">
        <v>2030</v>
      </c>
      <c r="AN833" s="55" t="s">
        <v>2034</v>
      </c>
      <c r="AO833" s="56" t="s">
        <v>2027</v>
      </c>
      <c r="AP833" s="2" t="str">
        <f t="shared" si="524"/>
        <v>JD8T -17N443 -AA </v>
      </c>
      <c r="AQ833" s="2" t="s">
        <v>1723</v>
      </c>
      <c r="AR833" s="2" t="s">
        <v>3897</v>
      </c>
      <c r="AU833" s="2" t="s">
        <v>2106</v>
      </c>
      <c r="AV833" s="2" t="s">
        <v>2107</v>
      </c>
      <c r="AY833" s="2" t="s">
        <v>2108</v>
      </c>
      <c r="AZ833" s="2" t="s">
        <v>1649</v>
      </c>
      <c r="BA833" s="2" t="s">
        <v>2073</v>
      </c>
      <c r="BB833" s="29">
        <v>-16.87</v>
      </c>
      <c r="BC833" s="29">
        <v>-0.28000000000000003</v>
      </c>
      <c r="BD833" s="29">
        <v>-0.28999999999999998</v>
      </c>
      <c r="BE833" s="29">
        <v>-0.28999999999999998</v>
      </c>
      <c r="BF833" s="29">
        <v>0</v>
      </c>
      <c r="BG833" s="29">
        <v>-17.440000000000001</v>
      </c>
      <c r="BH833" s="29">
        <f t="shared" si="521"/>
        <v>0</v>
      </c>
      <c r="BI833" s="29">
        <f t="shared" si="522"/>
        <v>0</v>
      </c>
      <c r="BJ833" s="29">
        <f t="shared" si="525"/>
        <v>-17.440000000000001</v>
      </c>
      <c r="BK833" s="29">
        <f>BJ833/INDEX('EX-Rate'!A:I,MATCH('TT BoM '!BL833,'EX-Rate'!B:B,0),COLUMN('EX-Rate'!E:E))</f>
        <v>-2.51834901728563</v>
      </c>
      <c r="BL833" s="2" t="s">
        <v>2109</v>
      </c>
      <c r="BM833" s="2" t="str">
        <f t="shared" si="560"/>
        <v>LP</v>
      </c>
      <c r="BQ833" s="29">
        <v>0</v>
      </c>
      <c r="BR833" s="29">
        <v>0</v>
      </c>
      <c r="BS833" s="29"/>
      <c r="BT833" s="29">
        <v>0</v>
      </c>
      <c r="BU833" s="29">
        <v>0</v>
      </c>
      <c r="BV833" s="29">
        <v>0</v>
      </c>
      <c r="BW833" s="2">
        <v>0</v>
      </c>
      <c r="CC833" s="29">
        <f t="shared" si="527"/>
        <v>-2.51834901728563</v>
      </c>
      <c r="CD833" s="29">
        <f t="shared" si="528"/>
        <v>-2.51834901728563</v>
      </c>
      <c r="CE833" s="29">
        <f t="shared" si="529"/>
        <v>-2.51834901728563</v>
      </c>
      <c r="CF833" s="29">
        <f t="shared" si="530"/>
        <v>-2.51834901728563</v>
      </c>
      <c r="CG833" s="29">
        <f t="shared" si="531"/>
        <v>-2.51834901728563</v>
      </c>
      <c r="CH833" s="29">
        <f t="shared" si="532"/>
        <v>-2.51834901728563</v>
      </c>
      <c r="CI833" s="29">
        <f t="shared" si="533"/>
        <v>-2.51834901728563</v>
      </c>
      <c r="CJ833" s="29">
        <f t="shared" si="534"/>
        <v>-2.51834901728563</v>
      </c>
      <c r="CK833" s="29">
        <f t="shared" si="535"/>
        <v>-2.51834901728563</v>
      </c>
      <c r="CL833" s="29">
        <f t="shared" si="536"/>
        <v>-2.51834901728563</v>
      </c>
      <c r="CM833" s="29">
        <f t="shared" si="537"/>
        <v>-2.51834901728563</v>
      </c>
      <c r="CN833" s="29">
        <f t="shared" si="538"/>
        <v>-2.51834901728563</v>
      </c>
      <c r="CO833" s="29">
        <f t="shared" si="539"/>
        <v>-2.51834901728563</v>
      </c>
      <c r="CQ833" s="29">
        <f t="shared" si="540"/>
        <v>-17.440000000000001</v>
      </c>
      <c r="CR833" s="29">
        <f t="shared" si="541"/>
        <v>-17.440000000000001</v>
      </c>
      <c r="CS833" s="29">
        <f t="shared" si="542"/>
        <v>-17.440000000000001</v>
      </c>
      <c r="CT833" s="29">
        <f t="shared" si="543"/>
        <v>-17.440000000000001</v>
      </c>
      <c r="CU833" s="29">
        <f t="shared" si="544"/>
        <v>-17.440000000000001</v>
      </c>
      <c r="CV833" s="29">
        <f t="shared" si="545"/>
        <v>-17.440000000000001</v>
      </c>
      <c r="CW833" s="29">
        <f t="shared" si="546"/>
        <v>-17.440000000000001</v>
      </c>
      <c r="CX833" s="29">
        <f t="shared" si="547"/>
        <v>-17.440000000000001</v>
      </c>
      <c r="CY833" s="29">
        <f t="shared" si="548"/>
        <v>-17.440000000000001</v>
      </c>
      <c r="CZ833" s="29">
        <f t="shared" si="549"/>
        <v>-17.440000000000001</v>
      </c>
      <c r="DA833" s="29">
        <f t="shared" si="550"/>
        <v>-17.440000000000001</v>
      </c>
      <c r="DB833" s="29">
        <f t="shared" si="551"/>
        <v>-17.440000000000001</v>
      </c>
      <c r="DC833" s="29">
        <f t="shared" si="552"/>
        <v>-17.440000000000001</v>
      </c>
    </row>
    <row r="834" spans="11:107" s="2" customFormat="1">
      <c r="K834" s="17" t="s">
        <v>847</v>
      </c>
      <c r="L834" s="17" t="s">
        <v>848</v>
      </c>
      <c r="M834" s="17" t="s">
        <v>66</v>
      </c>
      <c r="N834" s="2" t="str">
        <f t="shared" si="558"/>
        <v>5M5117N695AD</v>
      </c>
      <c r="O834" s="2" t="str">
        <f t="shared" si="556"/>
        <v>AD</v>
      </c>
      <c r="P834" s="2" t="str">
        <f t="shared" si="559"/>
        <v>5M51-17N695-AD</v>
      </c>
      <c r="Q834" s="2" t="s">
        <v>3305</v>
      </c>
      <c r="R834" s="2" t="s">
        <v>3306</v>
      </c>
      <c r="S834" s="2" t="s">
        <v>3194</v>
      </c>
      <c r="T834" s="2">
        <v>1</v>
      </c>
      <c r="U834" s="2">
        <v>1</v>
      </c>
      <c r="V834" s="2">
        <v>1</v>
      </c>
      <c r="W834" s="2">
        <v>1</v>
      </c>
      <c r="X834" s="2" t="s">
        <v>1375</v>
      </c>
      <c r="Y834" s="2" t="s">
        <v>1375</v>
      </c>
      <c r="Z834" s="2" t="s">
        <v>1375</v>
      </c>
      <c r="AA834" s="2" t="s">
        <v>1375</v>
      </c>
      <c r="AB834" s="2">
        <v>1</v>
      </c>
      <c r="AC834" s="2">
        <v>1</v>
      </c>
      <c r="AD834" s="2">
        <v>1</v>
      </c>
      <c r="AE834" s="2">
        <v>1</v>
      </c>
      <c r="AF834" s="2" t="s">
        <v>1375</v>
      </c>
      <c r="AL834" s="2">
        <f t="shared" si="523"/>
        <v>1</v>
      </c>
      <c r="AM834" s="2" t="str">
        <f t="shared" si="553"/>
        <v>5M51</v>
      </c>
      <c r="AN834" s="2" t="str">
        <f t="shared" si="554"/>
        <v>17N695</v>
      </c>
      <c r="AO834" s="2" t="str">
        <f t="shared" ref="AO834" si="561">TRIM(O834)</f>
        <v>AD</v>
      </c>
      <c r="AP834" s="2" t="str">
        <f t="shared" si="524"/>
        <v>5M51-17N695-AD</v>
      </c>
      <c r="AQ834" s="2" t="s">
        <v>1672</v>
      </c>
      <c r="AR834" s="2" t="s">
        <v>1687</v>
      </c>
      <c r="AU834" s="2" t="s">
        <v>3756</v>
      </c>
      <c r="AV834" s="2" t="s">
        <v>3757</v>
      </c>
      <c r="AW834" s="2" t="s">
        <v>3498</v>
      </c>
      <c r="AY834" s="2" t="s">
        <v>1686</v>
      </c>
      <c r="AZ834" s="2" t="s">
        <v>2124</v>
      </c>
      <c r="BA834" s="2" t="s">
        <v>2073</v>
      </c>
      <c r="BB834" s="29"/>
      <c r="BC834" s="29"/>
      <c r="BD834" s="29"/>
      <c r="BE834" s="29"/>
      <c r="BF834" s="29"/>
      <c r="BG834" s="29">
        <v>-15.79</v>
      </c>
      <c r="BH834" s="29">
        <f t="shared" si="521"/>
        <v>0</v>
      </c>
      <c r="BI834" s="29">
        <f t="shared" si="522"/>
        <v>0</v>
      </c>
      <c r="BJ834" s="29">
        <f t="shared" si="525"/>
        <v>-15.79</v>
      </c>
      <c r="BK834" s="29">
        <f>BJ834/INDEX('EX-Rate'!A:I,MATCH('TT BoM '!BL834,'EX-Rate'!B:B,0),COLUMN('EX-Rate'!E:E))</f>
        <v>-2.2800877857190422</v>
      </c>
      <c r="BL834" s="2" t="s">
        <v>2109</v>
      </c>
      <c r="BM834" s="2" t="str">
        <f t="shared" si="560"/>
        <v>LP</v>
      </c>
      <c r="BN834" s="2" t="s">
        <v>3193</v>
      </c>
      <c r="BO834" s="2" t="s">
        <v>3194</v>
      </c>
      <c r="BQ834" s="29"/>
      <c r="BR834" s="29"/>
      <c r="BS834" s="29"/>
      <c r="BT834" s="29"/>
      <c r="BU834" s="29"/>
      <c r="BV834" s="29"/>
      <c r="CC834" s="29">
        <f t="shared" si="527"/>
        <v>-2.2800877857190422</v>
      </c>
      <c r="CD834" s="29">
        <f t="shared" si="528"/>
        <v>-2.2800877857190422</v>
      </c>
      <c r="CE834" s="29">
        <f t="shared" si="529"/>
        <v>-2.2800877857190422</v>
      </c>
      <c r="CF834" s="29">
        <f t="shared" si="530"/>
        <v>-2.2800877857190422</v>
      </c>
      <c r="CG834" s="29">
        <f t="shared" si="531"/>
        <v>0</v>
      </c>
      <c r="CH834" s="29">
        <f t="shared" si="532"/>
        <v>0</v>
      </c>
      <c r="CI834" s="29">
        <f t="shared" si="533"/>
        <v>0</v>
      </c>
      <c r="CJ834" s="29">
        <f t="shared" si="534"/>
        <v>0</v>
      </c>
      <c r="CK834" s="29">
        <f t="shared" si="535"/>
        <v>-2.2800877857190422</v>
      </c>
      <c r="CL834" s="29">
        <f t="shared" si="536"/>
        <v>-2.2800877857190422</v>
      </c>
      <c r="CM834" s="29">
        <f t="shared" si="537"/>
        <v>-2.2800877857190422</v>
      </c>
      <c r="CN834" s="29">
        <f t="shared" si="538"/>
        <v>-2.2800877857190422</v>
      </c>
      <c r="CO834" s="29">
        <f t="shared" si="539"/>
        <v>0</v>
      </c>
      <c r="CQ834" s="29">
        <f t="shared" si="540"/>
        <v>-15.79</v>
      </c>
      <c r="CR834" s="29">
        <f t="shared" si="541"/>
        <v>-15.79</v>
      </c>
      <c r="CS834" s="29">
        <f t="shared" si="542"/>
        <v>-15.79</v>
      </c>
      <c r="CT834" s="29">
        <f t="shared" si="543"/>
        <v>-15.79</v>
      </c>
      <c r="CU834" s="29">
        <f t="shared" si="544"/>
        <v>0</v>
      </c>
      <c r="CV834" s="29">
        <f t="shared" si="545"/>
        <v>0</v>
      </c>
      <c r="CW834" s="29">
        <f t="shared" si="546"/>
        <v>0</v>
      </c>
      <c r="CX834" s="29">
        <f t="shared" si="547"/>
        <v>0</v>
      </c>
      <c r="CY834" s="29">
        <f t="shared" si="548"/>
        <v>-15.79</v>
      </c>
      <c r="CZ834" s="29">
        <f t="shared" si="549"/>
        <v>-15.79</v>
      </c>
      <c r="DA834" s="29">
        <f t="shared" si="550"/>
        <v>-15.79</v>
      </c>
      <c r="DB834" s="29">
        <f t="shared" si="551"/>
        <v>-15.79</v>
      </c>
      <c r="DC834" s="29">
        <f t="shared" si="552"/>
        <v>0</v>
      </c>
    </row>
    <row r="835" spans="11:107" s="2" customFormat="1">
      <c r="K835" s="17" t="s">
        <v>77</v>
      </c>
      <c r="L835" s="17" t="s">
        <v>849</v>
      </c>
      <c r="M835" s="17" t="s">
        <v>56</v>
      </c>
      <c r="N835" s="2" t="str">
        <f t="shared" si="558"/>
        <v>JD8B18B260AB</v>
      </c>
      <c r="O835" s="2" t="str">
        <f t="shared" si="556"/>
        <v>AB</v>
      </c>
      <c r="P835" s="2" t="str">
        <f t="shared" si="559"/>
        <v>JD8B-18B260-AB</v>
      </c>
      <c r="Q835" s="2" t="s">
        <v>3307</v>
      </c>
      <c r="R835" s="2" t="s">
        <v>3306</v>
      </c>
      <c r="S835" s="2" t="s">
        <v>2621</v>
      </c>
      <c r="T835" s="2">
        <v>1</v>
      </c>
      <c r="U835" s="2">
        <v>1</v>
      </c>
      <c r="V835" s="2">
        <v>1</v>
      </c>
      <c r="W835" s="2">
        <v>1</v>
      </c>
      <c r="X835" s="2">
        <v>1</v>
      </c>
      <c r="Y835" s="2">
        <v>1</v>
      </c>
      <c r="Z835" s="2">
        <v>1</v>
      </c>
      <c r="AA835" s="2">
        <v>1</v>
      </c>
      <c r="AB835" s="2">
        <v>1</v>
      </c>
      <c r="AC835" s="2">
        <v>1</v>
      </c>
      <c r="AD835" s="2">
        <v>1</v>
      </c>
      <c r="AE835" s="2">
        <v>1</v>
      </c>
      <c r="AF835" s="2">
        <v>1</v>
      </c>
      <c r="AL835" s="2">
        <f t="shared" si="523"/>
        <v>1</v>
      </c>
      <c r="AM835" s="2" t="str">
        <f t="shared" si="553"/>
        <v>JD8B</v>
      </c>
      <c r="AN835" s="2" t="str">
        <f t="shared" si="554"/>
        <v>18B260</v>
      </c>
      <c r="AO835" s="2" t="str">
        <f t="shared" si="555"/>
        <v>AB</v>
      </c>
      <c r="AP835" s="2" t="str">
        <f t="shared" si="524"/>
        <v>JD8B-18B260-AB</v>
      </c>
      <c r="AQ835" s="2" t="s">
        <v>1672</v>
      </c>
      <c r="AR835" s="2" t="s">
        <v>1673</v>
      </c>
      <c r="AS835" s="2">
        <v>0</v>
      </c>
      <c r="AT835" s="2" t="s">
        <v>2160</v>
      </c>
      <c r="AU835" s="2" t="s">
        <v>2619</v>
      </c>
      <c r="AV835" s="2" t="s">
        <v>2620</v>
      </c>
      <c r="AW835" s="2" t="s">
        <v>2711</v>
      </c>
      <c r="AX835" s="2">
        <v>0</v>
      </c>
      <c r="AY835" s="2" t="s">
        <v>2138</v>
      </c>
      <c r="AZ835" s="2" t="s">
        <v>3427</v>
      </c>
      <c r="BA835" s="2" t="s">
        <v>2115</v>
      </c>
      <c r="BB835" s="29">
        <v>-65.88</v>
      </c>
      <c r="BC835" s="29">
        <v>-2.80000000000001</v>
      </c>
      <c r="BD835" s="29">
        <v>0</v>
      </c>
      <c r="BE835" s="29">
        <v>0</v>
      </c>
      <c r="BF835" s="29">
        <v>0</v>
      </c>
      <c r="BG835" s="29">
        <v>-68.680000000000007</v>
      </c>
      <c r="BH835" s="29">
        <f t="shared" si="521"/>
        <v>0</v>
      </c>
      <c r="BI835" s="29">
        <f t="shared" si="522"/>
        <v>0</v>
      </c>
      <c r="BJ835" s="29">
        <f t="shared" si="525"/>
        <v>-68.680000000000007</v>
      </c>
      <c r="BK835" s="29">
        <f>BJ835/INDEX('EX-Rate'!A:I,MATCH('TT BoM '!BL835,'EX-Rate'!B:B,0),COLUMN('EX-Rate'!E:E))</f>
        <v>-9.9174432630262093</v>
      </c>
      <c r="BL835" s="2" t="s">
        <v>2109</v>
      </c>
      <c r="BM835" s="2" t="str">
        <f t="shared" si="560"/>
        <v>LP</v>
      </c>
      <c r="BN835" s="2" t="s">
        <v>2628</v>
      </c>
      <c r="BO835" s="2" t="s">
        <v>2629</v>
      </c>
      <c r="BQ835" s="29">
        <v>-196304</v>
      </c>
      <c r="BR835" s="29">
        <v>-196304</v>
      </c>
      <c r="BS835" s="29"/>
      <c r="BT835" s="29">
        <v>0</v>
      </c>
      <c r="BU835" s="29">
        <v>0</v>
      </c>
      <c r="BV835" s="29">
        <v>0</v>
      </c>
      <c r="CC835" s="29">
        <f t="shared" si="527"/>
        <v>-9.9174432630262093</v>
      </c>
      <c r="CD835" s="29">
        <f t="shared" si="528"/>
        <v>-9.9174432630262093</v>
      </c>
      <c r="CE835" s="29">
        <f t="shared" si="529"/>
        <v>-9.9174432630262093</v>
      </c>
      <c r="CF835" s="29">
        <f t="shared" si="530"/>
        <v>-9.9174432630262093</v>
      </c>
      <c r="CG835" s="29">
        <f t="shared" si="531"/>
        <v>-9.9174432630262093</v>
      </c>
      <c r="CH835" s="29">
        <f t="shared" si="532"/>
        <v>-9.9174432630262093</v>
      </c>
      <c r="CI835" s="29">
        <f t="shared" si="533"/>
        <v>-9.9174432630262093</v>
      </c>
      <c r="CJ835" s="29">
        <f t="shared" si="534"/>
        <v>-9.9174432630262093</v>
      </c>
      <c r="CK835" s="29">
        <f t="shared" si="535"/>
        <v>-9.9174432630262093</v>
      </c>
      <c r="CL835" s="29">
        <f t="shared" si="536"/>
        <v>-9.9174432630262093</v>
      </c>
      <c r="CM835" s="29">
        <f t="shared" si="537"/>
        <v>-9.9174432630262093</v>
      </c>
      <c r="CN835" s="29">
        <f t="shared" si="538"/>
        <v>-9.9174432630262093</v>
      </c>
      <c r="CO835" s="29">
        <f t="shared" si="539"/>
        <v>-9.9174432630262093</v>
      </c>
      <c r="CQ835" s="29">
        <f t="shared" si="540"/>
        <v>-68.680000000000007</v>
      </c>
      <c r="CR835" s="29">
        <f t="shared" si="541"/>
        <v>-68.680000000000007</v>
      </c>
      <c r="CS835" s="29">
        <f t="shared" si="542"/>
        <v>-68.680000000000007</v>
      </c>
      <c r="CT835" s="29">
        <f t="shared" si="543"/>
        <v>-68.680000000000007</v>
      </c>
      <c r="CU835" s="29">
        <f t="shared" si="544"/>
        <v>-68.680000000000007</v>
      </c>
      <c r="CV835" s="29">
        <f t="shared" si="545"/>
        <v>-68.680000000000007</v>
      </c>
      <c r="CW835" s="29">
        <f t="shared" si="546"/>
        <v>-68.680000000000007</v>
      </c>
      <c r="CX835" s="29">
        <f t="shared" si="547"/>
        <v>-68.680000000000007</v>
      </c>
      <c r="CY835" s="29">
        <f t="shared" si="548"/>
        <v>-68.680000000000007</v>
      </c>
      <c r="CZ835" s="29">
        <f t="shared" si="549"/>
        <v>-68.680000000000007</v>
      </c>
      <c r="DA835" s="29">
        <f t="shared" si="550"/>
        <v>-68.680000000000007</v>
      </c>
      <c r="DB835" s="29">
        <f t="shared" si="551"/>
        <v>-68.680000000000007</v>
      </c>
      <c r="DC835" s="29">
        <f t="shared" si="552"/>
        <v>-68.680000000000007</v>
      </c>
    </row>
    <row r="836" spans="11:107" s="2" customFormat="1">
      <c r="K836" s="17" t="s">
        <v>18</v>
      </c>
      <c r="L836" s="17" t="s">
        <v>850</v>
      </c>
      <c r="M836" s="17" t="s">
        <v>483</v>
      </c>
      <c r="N836" s="2" t="str">
        <f t="shared" si="558"/>
        <v>ED8B18C862AC3EA9</v>
      </c>
      <c r="O836" s="2" t="str">
        <f t="shared" si="556"/>
        <v>ACW</v>
      </c>
      <c r="P836" s="2" t="str">
        <f t="shared" si="559"/>
        <v>ED8B-18C862-ACW</v>
      </c>
      <c r="Q836" s="2" t="s">
        <v>3305</v>
      </c>
      <c r="R836" s="2" t="s">
        <v>3306</v>
      </c>
      <c r="S836" s="2" t="s">
        <v>2210</v>
      </c>
      <c r="T836" s="2">
        <v>1</v>
      </c>
      <c r="U836" s="2">
        <v>1</v>
      </c>
      <c r="V836" s="2">
        <v>1</v>
      </c>
      <c r="W836" s="2">
        <v>1</v>
      </c>
      <c r="X836" s="2">
        <v>1</v>
      </c>
      <c r="Y836" s="2">
        <v>1</v>
      </c>
      <c r="Z836" s="2">
        <v>1</v>
      </c>
      <c r="AA836" s="2">
        <v>1</v>
      </c>
      <c r="AB836" s="2">
        <v>1</v>
      </c>
      <c r="AC836" s="2">
        <v>1</v>
      </c>
      <c r="AD836" s="2">
        <v>1</v>
      </c>
      <c r="AE836" s="2">
        <v>1</v>
      </c>
      <c r="AF836" s="2">
        <v>1</v>
      </c>
      <c r="AL836" s="2">
        <f t="shared" si="523"/>
        <v>1</v>
      </c>
      <c r="AM836" s="2" t="str">
        <f t="shared" si="553"/>
        <v>ED8B</v>
      </c>
      <c r="AN836" s="2" t="str">
        <f t="shared" si="554"/>
        <v>18C862</v>
      </c>
      <c r="AO836" s="2" t="str">
        <f t="shared" si="555"/>
        <v>ACW</v>
      </c>
      <c r="AP836" s="2" t="str">
        <f t="shared" si="524"/>
        <v>ED8B-18C862-ACW</v>
      </c>
      <c r="AQ836" s="2" t="s">
        <v>1672</v>
      </c>
      <c r="AR836" s="2" t="s">
        <v>1687</v>
      </c>
      <c r="AU836" s="2" t="s">
        <v>3758</v>
      </c>
      <c r="AV836" s="2" t="s">
        <v>3759</v>
      </c>
      <c r="AW836" s="2" t="s">
        <v>3760</v>
      </c>
      <c r="AY836" s="2" t="s">
        <v>1686</v>
      </c>
      <c r="AZ836" s="2" t="s">
        <v>1646</v>
      </c>
      <c r="BA836" s="2" t="s">
        <v>2073</v>
      </c>
      <c r="BB836" s="29"/>
      <c r="BC836" s="29"/>
      <c r="BD836" s="29"/>
      <c r="BE836" s="29"/>
      <c r="BF836" s="29"/>
      <c r="BG836" s="29">
        <v>-4.4400000000000004</v>
      </c>
      <c r="BH836" s="29">
        <f t="shared" si="521"/>
        <v>0</v>
      </c>
      <c r="BI836" s="29">
        <f t="shared" si="522"/>
        <v>0</v>
      </c>
      <c r="BJ836" s="29">
        <f t="shared" si="525"/>
        <v>-4.4400000000000004</v>
      </c>
      <c r="BK836" s="29">
        <f>BJ836/INDEX('EX-Rate'!A:I,MATCH('TT BoM '!BL836,'EX-Rate'!B:B,0),COLUMN('EX-Rate'!E:E))</f>
        <v>-0.64113931403372693</v>
      </c>
      <c r="BL836" s="2" t="s">
        <v>2109</v>
      </c>
      <c r="BM836" s="2" t="str">
        <f t="shared" si="560"/>
        <v>LP</v>
      </c>
      <c r="BN836" s="2" t="s">
        <v>3097</v>
      </c>
      <c r="BO836" s="2" t="s">
        <v>2210</v>
      </c>
      <c r="BQ836" s="29"/>
      <c r="BR836" s="29"/>
      <c r="BS836" s="29"/>
      <c r="BT836" s="29"/>
      <c r="BU836" s="29"/>
      <c r="BV836" s="29"/>
      <c r="CC836" s="29">
        <f t="shared" si="527"/>
        <v>-0.64113931403372693</v>
      </c>
      <c r="CD836" s="29">
        <f t="shared" si="528"/>
        <v>-0.64113931403372693</v>
      </c>
      <c r="CE836" s="29">
        <f t="shared" si="529"/>
        <v>-0.64113931403372693</v>
      </c>
      <c r="CF836" s="29">
        <f t="shared" si="530"/>
        <v>-0.64113931403372693</v>
      </c>
      <c r="CG836" s="29">
        <f t="shared" si="531"/>
        <v>-0.64113931403372693</v>
      </c>
      <c r="CH836" s="29">
        <f t="shared" si="532"/>
        <v>-0.64113931403372693</v>
      </c>
      <c r="CI836" s="29">
        <f t="shared" si="533"/>
        <v>-0.64113931403372693</v>
      </c>
      <c r="CJ836" s="29">
        <f t="shared" si="534"/>
        <v>-0.64113931403372693</v>
      </c>
      <c r="CK836" s="29">
        <f t="shared" si="535"/>
        <v>-0.64113931403372693</v>
      </c>
      <c r="CL836" s="29">
        <f t="shared" si="536"/>
        <v>-0.64113931403372693</v>
      </c>
      <c r="CM836" s="29">
        <f t="shared" si="537"/>
        <v>-0.64113931403372693</v>
      </c>
      <c r="CN836" s="29">
        <f t="shared" si="538"/>
        <v>-0.64113931403372693</v>
      </c>
      <c r="CO836" s="29">
        <f t="shared" si="539"/>
        <v>-0.64113931403372693</v>
      </c>
      <c r="CQ836" s="29">
        <f t="shared" si="540"/>
        <v>-4.4400000000000004</v>
      </c>
      <c r="CR836" s="29">
        <f t="shared" si="541"/>
        <v>-4.4400000000000004</v>
      </c>
      <c r="CS836" s="29">
        <f t="shared" si="542"/>
        <v>-4.4400000000000004</v>
      </c>
      <c r="CT836" s="29">
        <f t="shared" si="543"/>
        <v>-4.4400000000000004</v>
      </c>
      <c r="CU836" s="29">
        <f t="shared" si="544"/>
        <v>-4.4400000000000004</v>
      </c>
      <c r="CV836" s="29">
        <f t="shared" si="545"/>
        <v>-4.4400000000000004</v>
      </c>
      <c r="CW836" s="29">
        <f t="shared" si="546"/>
        <v>-4.4400000000000004</v>
      </c>
      <c r="CX836" s="29">
        <f t="shared" si="547"/>
        <v>-4.4400000000000004</v>
      </c>
      <c r="CY836" s="29">
        <f t="shared" si="548"/>
        <v>-4.4400000000000004</v>
      </c>
      <c r="CZ836" s="29">
        <f t="shared" si="549"/>
        <v>-4.4400000000000004</v>
      </c>
      <c r="DA836" s="29">
        <f t="shared" si="550"/>
        <v>-4.4400000000000004</v>
      </c>
      <c r="DB836" s="29">
        <f t="shared" si="551"/>
        <v>-4.4400000000000004</v>
      </c>
      <c r="DC836" s="29">
        <f t="shared" si="552"/>
        <v>-4.4400000000000004</v>
      </c>
    </row>
    <row r="837" spans="11:107" s="2" customFormat="1">
      <c r="K837" s="17" t="s">
        <v>18</v>
      </c>
      <c r="L837" s="17" t="s">
        <v>851</v>
      </c>
      <c r="M837" s="17" t="s">
        <v>483</v>
      </c>
      <c r="N837" s="2" t="str">
        <f t="shared" si="558"/>
        <v>ED8B18C863AC3EA9</v>
      </c>
      <c r="O837" s="2" t="str">
        <f t="shared" si="556"/>
        <v>ACW</v>
      </c>
      <c r="P837" s="2" t="str">
        <f t="shared" si="559"/>
        <v>ED8B-18C863-ACW</v>
      </c>
      <c r="Q837" s="2" t="s">
        <v>3305</v>
      </c>
      <c r="R837" s="2" t="s">
        <v>3306</v>
      </c>
      <c r="S837" s="2" t="s">
        <v>2210</v>
      </c>
      <c r="T837" s="2">
        <v>1</v>
      </c>
      <c r="U837" s="2">
        <v>1</v>
      </c>
      <c r="V837" s="2">
        <v>1</v>
      </c>
      <c r="W837" s="2">
        <v>1</v>
      </c>
      <c r="X837" s="2">
        <v>1</v>
      </c>
      <c r="Y837" s="2">
        <v>1</v>
      </c>
      <c r="Z837" s="2">
        <v>1</v>
      </c>
      <c r="AA837" s="2">
        <v>1</v>
      </c>
      <c r="AB837" s="2">
        <v>1</v>
      </c>
      <c r="AC837" s="2">
        <v>1</v>
      </c>
      <c r="AD837" s="2">
        <v>1</v>
      </c>
      <c r="AE837" s="2">
        <v>1</v>
      </c>
      <c r="AF837" s="2">
        <v>1</v>
      </c>
      <c r="AL837" s="2">
        <f t="shared" si="523"/>
        <v>1</v>
      </c>
      <c r="AM837" s="2" t="str">
        <f t="shared" si="553"/>
        <v>ED8B</v>
      </c>
      <c r="AN837" s="2" t="str">
        <f t="shared" si="554"/>
        <v>18C863</v>
      </c>
      <c r="AO837" s="2" t="str">
        <f t="shared" si="555"/>
        <v>ACW</v>
      </c>
      <c r="AP837" s="2" t="str">
        <f t="shared" si="524"/>
        <v>ED8B-18C863-ACW</v>
      </c>
      <c r="AQ837" s="2" t="s">
        <v>1672</v>
      </c>
      <c r="AR837" s="2" t="s">
        <v>1687</v>
      </c>
      <c r="AU837" s="2" t="s">
        <v>3758</v>
      </c>
      <c r="AV837" s="2" t="s">
        <v>3759</v>
      </c>
      <c r="AW837" s="2" t="s">
        <v>3760</v>
      </c>
      <c r="AY837" s="2" t="s">
        <v>1686</v>
      </c>
      <c r="AZ837" s="2" t="s">
        <v>1646</v>
      </c>
      <c r="BA837" s="2" t="s">
        <v>2073</v>
      </c>
      <c r="BB837" s="29"/>
      <c r="BC837" s="29"/>
      <c r="BD837" s="29"/>
      <c r="BE837" s="29"/>
      <c r="BF837" s="29"/>
      <c r="BG837" s="29">
        <v>-4.4400000000000004</v>
      </c>
      <c r="BH837" s="29">
        <f t="shared" si="521"/>
        <v>0</v>
      </c>
      <c r="BI837" s="29">
        <f t="shared" si="522"/>
        <v>0</v>
      </c>
      <c r="BJ837" s="29">
        <f t="shared" si="525"/>
        <v>-4.4400000000000004</v>
      </c>
      <c r="BK837" s="29">
        <f>BJ837/INDEX('EX-Rate'!A:I,MATCH('TT BoM '!BL837,'EX-Rate'!B:B,0),COLUMN('EX-Rate'!E:E))</f>
        <v>-0.64113931403372693</v>
      </c>
      <c r="BL837" s="2" t="s">
        <v>2109</v>
      </c>
      <c r="BM837" s="2" t="str">
        <f t="shared" si="560"/>
        <v>LP</v>
      </c>
      <c r="BN837" s="2" t="s">
        <v>3097</v>
      </c>
      <c r="BO837" s="2" t="s">
        <v>2210</v>
      </c>
      <c r="BQ837" s="29"/>
      <c r="BR837" s="29"/>
      <c r="BS837" s="29"/>
      <c r="BT837" s="29"/>
      <c r="BU837" s="29"/>
      <c r="BV837" s="29"/>
      <c r="CC837" s="29">
        <f t="shared" si="527"/>
        <v>-0.64113931403372693</v>
      </c>
      <c r="CD837" s="29">
        <f t="shared" si="528"/>
        <v>-0.64113931403372693</v>
      </c>
      <c r="CE837" s="29">
        <f t="shared" si="529"/>
        <v>-0.64113931403372693</v>
      </c>
      <c r="CF837" s="29">
        <f t="shared" si="530"/>
        <v>-0.64113931403372693</v>
      </c>
      <c r="CG837" s="29">
        <f t="shared" si="531"/>
        <v>-0.64113931403372693</v>
      </c>
      <c r="CH837" s="29">
        <f t="shared" si="532"/>
        <v>-0.64113931403372693</v>
      </c>
      <c r="CI837" s="29">
        <f t="shared" si="533"/>
        <v>-0.64113931403372693</v>
      </c>
      <c r="CJ837" s="29">
        <f t="shared" si="534"/>
        <v>-0.64113931403372693</v>
      </c>
      <c r="CK837" s="29">
        <f t="shared" si="535"/>
        <v>-0.64113931403372693</v>
      </c>
      <c r="CL837" s="29">
        <f t="shared" si="536"/>
        <v>-0.64113931403372693</v>
      </c>
      <c r="CM837" s="29">
        <f t="shared" si="537"/>
        <v>-0.64113931403372693</v>
      </c>
      <c r="CN837" s="29">
        <f t="shared" si="538"/>
        <v>-0.64113931403372693</v>
      </c>
      <c r="CO837" s="29">
        <f t="shared" si="539"/>
        <v>-0.64113931403372693</v>
      </c>
      <c r="CQ837" s="29">
        <f t="shared" si="540"/>
        <v>-4.4400000000000004</v>
      </c>
      <c r="CR837" s="29">
        <f t="shared" si="541"/>
        <v>-4.4400000000000004</v>
      </c>
      <c r="CS837" s="29">
        <f t="shared" si="542"/>
        <v>-4.4400000000000004</v>
      </c>
      <c r="CT837" s="29">
        <f t="shared" si="543"/>
        <v>-4.4400000000000004</v>
      </c>
      <c r="CU837" s="29">
        <f t="shared" si="544"/>
        <v>-4.4400000000000004</v>
      </c>
      <c r="CV837" s="29">
        <f t="shared" si="545"/>
        <v>-4.4400000000000004</v>
      </c>
      <c r="CW837" s="29">
        <f t="shared" si="546"/>
        <v>-4.4400000000000004</v>
      </c>
      <c r="CX837" s="29">
        <f t="shared" si="547"/>
        <v>-4.4400000000000004</v>
      </c>
      <c r="CY837" s="29">
        <f t="shared" si="548"/>
        <v>-4.4400000000000004</v>
      </c>
      <c r="CZ837" s="29">
        <f t="shared" si="549"/>
        <v>-4.4400000000000004</v>
      </c>
      <c r="DA837" s="29">
        <f t="shared" si="550"/>
        <v>-4.4400000000000004</v>
      </c>
      <c r="DB837" s="29">
        <f t="shared" si="551"/>
        <v>-4.4400000000000004</v>
      </c>
      <c r="DC837" s="29">
        <f t="shared" si="552"/>
        <v>-4.4400000000000004</v>
      </c>
    </row>
    <row r="838" spans="11:107" s="2" customFormat="1">
      <c r="K838" s="17" t="s">
        <v>161</v>
      </c>
      <c r="L838" s="17" t="s">
        <v>852</v>
      </c>
      <c r="M838" s="17" t="s">
        <v>56</v>
      </c>
      <c r="N838" s="2" t="str">
        <f t="shared" si="558"/>
        <v>ED8T18C927AB</v>
      </c>
      <c r="O838" s="2" t="str">
        <f t="shared" si="556"/>
        <v>AB</v>
      </c>
      <c r="P838" s="2" t="str">
        <f t="shared" si="559"/>
        <v>ED8T-18C927-AB</v>
      </c>
      <c r="Q838" s="2" t="s">
        <v>3305</v>
      </c>
      <c r="R838" s="2" t="s">
        <v>3306</v>
      </c>
      <c r="S838" s="2" t="s">
        <v>2210</v>
      </c>
      <c r="T838" s="2">
        <v>1</v>
      </c>
      <c r="U838" s="2">
        <v>1</v>
      </c>
      <c r="V838" s="2">
        <v>1</v>
      </c>
      <c r="W838" s="2">
        <v>1</v>
      </c>
      <c r="X838" s="2">
        <v>1</v>
      </c>
      <c r="Y838" s="2">
        <v>1</v>
      </c>
      <c r="Z838" s="2">
        <v>1</v>
      </c>
      <c r="AA838" s="2">
        <v>1</v>
      </c>
      <c r="AB838" s="2">
        <v>1</v>
      </c>
      <c r="AC838" s="2">
        <v>1</v>
      </c>
      <c r="AD838" s="2">
        <v>1</v>
      </c>
      <c r="AE838" s="2">
        <v>1</v>
      </c>
      <c r="AF838" s="2">
        <v>1</v>
      </c>
      <c r="AL838" s="2">
        <f t="shared" si="523"/>
        <v>1</v>
      </c>
      <c r="AM838" s="2" t="str">
        <f t="shared" si="553"/>
        <v>ED8T</v>
      </c>
      <c r="AN838" s="2" t="str">
        <f t="shared" si="554"/>
        <v>18C927</v>
      </c>
      <c r="AO838" s="2" t="str">
        <f t="shared" si="555"/>
        <v>AB</v>
      </c>
      <c r="AP838" s="2" t="str">
        <f t="shared" si="524"/>
        <v>ED8T-18C927-AB</v>
      </c>
      <c r="AQ838" s="2" t="s">
        <v>1672</v>
      </c>
      <c r="AR838" s="2" t="s">
        <v>1687</v>
      </c>
      <c r="AU838" s="2" t="s">
        <v>3761</v>
      </c>
      <c r="AV838" s="2" t="s">
        <v>3762</v>
      </c>
      <c r="AW838" s="2" t="s">
        <v>3763</v>
      </c>
      <c r="AY838" s="2" t="s">
        <v>1686</v>
      </c>
      <c r="AZ838" s="2" t="s">
        <v>1649</v>
      </c>
      <c r="BA838" s="2" t="s">
        <v>2073</v>
      </c>
      <c r="BB838" s="29"/>
      <c r="BC838" s="29"/>
      <c r="BD838" s="29"/>
      <c r="BE838" s="29"/>
      <c r="BF838" s="29"/>
      <c r="BG838" s="29">
        <v>-5.53</v>
      </c>
      <c r="BH838" s="29">
        <f t="shared" si="521"/>
        <v>0</v>
      </c>
      <c r="BI838" s="29">
        <f t="shared" si="522"/>
        <v>0</v>
      </c>
      <c r="BJ838" s="29">
        <f t="shared" si="525"/>
        <v>-5.53</v>
      </c>
      <c r="BK838" s="29">
        <f>BJ838/INDEX('EX-Rate'!A:I,MATCH('TT BoM '!BL838,'EX-Rate'!B:B,0),COLUMN('EX-Rate'!E:E))</f>
        <v>-0.79853612761407877</v>
      </c>
      <c r="BL838" s="2" t="s">
        <v>2109</v>
      </c>
      <c r="BM838" s="2" t="str">
        <f t="shared" si="560"/>
        <v>LP</v>
      </c>
      <c r="BN838" s="2" t="s">
        <v>3097</v>
      </c>
      <c r="BO838" s="2" t="s">
        <v>2210</v>
      </c>
      <c r="BQ838" s="29"/>
      <c r="BR838" s="29"/>
      <c r="BS838" s="29"/>
      <c r="BT838" s="29"/>
      <c r="BU838" s="29"/>
      <c r="BV838" s="29"/>
      <c r="CC838" s="29">
        <f t="shared" si="527"/>
        <v>-0.79853612761407877</v>
      </c>
      <c r="CD838" s="29">
        <f t="shared" si="528"/>
        <v>-0.79853612761407877</v>
      </c>
      <c r="CE838" s="29">
        <f t="shared" si="529"/>
        <v>-0.79853612761407877</v>
      </c>
      <c r="CF838" s="29">
        <f t="shared" si="530"/>
        <v>-0.79853612761407877</v>
      </c>
      <c r="CG838" s="29">
        <f t="shared" si="531"/>
        <v>-0.79853612761407877</v>
      </c>
      <c r="CH838" s="29">
        <f t="shared" si="532"/>
        <v>-0.79853612761407877</v>
      </c>
      <c r="CI838" s="29">
        <f t="shared" si="533"/>
        <v>-0.79853612761407877</v>
      </c>
      <c r="CJ838" s="29">
        <f t="shared" si="534"/>
        <v>-0.79853612761407877</v>
      </c>
      <c r="CK838" s="29">
        <f t="shared" si="535"/>
        <v>-0.79853612761407877</v>
      </c>
      <c r="CL838" s="29">
        <f t="shared" si="536"/>
        <v>-0.79853612761407877</v>
      </c>
      <c r="CM838" s="29">
        <f t="shared" si="537"/>
        <v>-0.79853612761407877</v>
      </c>
      <c r="CN838" s="29">
        <f t="shared" si="538"/>
        <v>-0.79853612761407877</v>
      </c>
      <c r="CO838" s="29">
        <f t="shared" si="539"/>
        <v>-0.79853612761407877</v>
      </c>
      <c r="CQ838" s="29">
        <f t="shared" si="540"/>
        <v>-5.53</v>
      </c>
      <c r="CR838" s="29">
        <f t="shared" si="541"/>
        <v>-5.53</v>
      </c>
      <c r="CS838" s="29">
        <f t="shared" si="542"/>
        <v>-5.53</v>
      </c>
      <c r="CT838" s="29">
        <f t="shared" si="543"/>
        <v>-5.53</v>
      </c>
      <c r="CU838" s="29">
        <f t="shared" si="544"/>
        <v>-5.53</v>
      </c>
      <c r="CV838" s="29">
        <f t="shared" si="545"/>
        <v>-5.53</v>
      </c>
      <c r="CW838" s="29">
        <f t="shared" si="546"/>
        <v>-5.53</v>
      </c>
      <c r="CX838" s="29">
        <f t="shared" si="547"/>
        <v>-5.53</v>
      </c>
      <c r="CY838" s="29">
        <f t="shared" si="548"/>
        <v>-5.53</v>
      </c>
      <c r="CZ838" s="29">
        <f t="shared" si="549"/>
        <v>-5.53</v>
      </c>
      <c r="DA838" s="29">
        <f t="shared" si="550"/>
        <v>-5.53</v>
      </c>
      <c r="DB838" s="29">
        <f t="shared" si="551"/>
        <v>-5.53</v>
      </c>
      <c r="DC838" s="29">
        <f t="shared" si="552"/>
        <v>-5.53</v>
      </c>
    </row>
    <row r="839" spans="11:107" s="2" customFormat="1">
      <c r="K839" s="17" t="s">
        <v>161</v>
      </c>
      <c r="L839" s="17" t="s">
        <v>853</v>
      </c>
      <c r="M839" s="17" t="s">
        <v>56</v>
      </c>
      <c r="N839" s="2" t="str">
        <f t="shared" si="558"/>
        <v>ED8T18C928AB</v>
      </c>
      <c r="O839" s="2" t="str">
        <f t="shared" si="556"/>
        <v>AB</v>
      </c>
      <c r="P839" s="2" t="str">
        <f t="shared" si="559"/>
        <v>ED8T-18C928-AB</v>
      </c>
      <c r="Q839" s="2" t="s">
        <v>3305</v>
      </c>
      <c r="R839" s="2" t="s">
        <v>3306</v>
      </c>
      <c r="S839" s="2" t="s">
        <v>2210</v>
      </c>
      <c r="T839" s="2">
        <v>1</v>
      </c>
      <c r="U839" s="2">
        <v>1</v>
      </c>
      <c r="V839" s="2">
        <v>1</v>
      </c>
      <c r="W839" s="2">
        <v>1</v>
      </c>
      <c r="X839" s="2">
        <v>1</v>
      </c>
      <c r="Y839" s="2">
        <v>1</v>
      </c>
      <c r="Z839" s="2">
        <v>1</v>
      </c>
      <c r="AA839" s="2">
        <v>1</v>
      </c>
      <c r="AB839" s="2">
        <v>1</v>
      </c>
      <c r="AC839" s="2">
        <v>1</v>
      </c>
      <c r="AD839" s="2">
        <v>1</v>
      </c>
      <c r="AE839" s="2">
        <v>1</v>
      </c>
      <c r="AF839" s="2">
        <v>1</v>
      </c>
      <c r="AL839" s="2">
        <f t="shared" si="523"/>
        <v>1</v>
      </c>
      <c r="AM839" s="2" t="str">
        <f t="shared" si="553"/>
        <v>ED8T</v>
      </c>
      <c r="AN839" s="2" t="str">
        <f t="shared" si="554"/>
        <v>18C928</v>
      </c>
      <c r="AO839" s="2" t="str">
        <f t="shared" si="555"/>
        <v>AB</v>
      </c>
      <c r="AP839" s="2" t="str">
        <f t="shared" si="524"/>
        <v>ED8T-18C928-AB</v>
      </c>
      <c r="AQ839" s="2" t="s">
        <v>1672</v>
      </c>
      <c r="AR839" s="2" t="s">
        <v>1687</v>
      </c>
      <c r="AU839" s="2" t="s">
        <v>3761</v>
      </c>
      <c r="AV839" s="2" t="s">
        <v>3762</v>
      </c>
      <c r="AW839" s="2" t="s">
        <v>3763</v>
      </c>
      <c r="AY839" s="2" t="s">
        <v>1686</v>
      </c>
      <c r="AZ839" s="2" t="s">
        <v>1649</v>
      </c>
      <c r="BA839" s="2" t="s">
        <v>2073</v>
      </c>
      <c r="BB839" s="29"/>
      <c r="BC839" s="29"/>
      <c r="BD839" s="29"/>
      <c r="BE839" s="29"/>
      <c r="BF839" s="29"/>
      <c r="BG839" s="29">
        <v>-5.53</v>
      </c>
      <c r="BH839" s="29">
        <f t="shared" si="521"/>
        <v>0</v>
      </c>
      <c r="BI839" s="29">
        <f t="shared" si="522"/>
        <v>0</v>
      </c>
      <c r="BJ839" s="29">
        <f t="shared" si="525"/>
        <v>-5.53</v>
      </c>
      <c r="BK839" s="29">
        <f>BJ839/INDEX('EX-Rate'!A:I,MATCH('TT BoM '!BL839,'EX-Rate'!B:B,0),COLUMN('EX-Rate'!E:E))</f>
        <v>-0.79853612761407877</v>
      </c>
      <c r="BL839" s="2" t="s">
        <v>2109</v>
      </c>
      <c r="BM839" s="2" t="str">
        <f t="shared" si="560"/>
        <v>LP</v>
      </c>
      <c r="BN839" s="2" t="s">
        <v>3097</v>
      </c>
      <c r="BO839" s="2" t="s">
        <v>2210</v>
      </c>
      <c r="BQ839" s="29"/>
      <c r="BR839" s="29"/>
      <c r="BS839" s="29"/>
      <c r="BT839" s="29"/>
      <c r="BU839" s="29"/>
      <c r="BV839" s="29"/>
      <c r="CC839" s="29">
        <f t="shared" si="527"/>
        <v>-0.79853612761407877</v>
      </c>
      <c r="CD839" s="29">
        <f t="shared" si="528"/>
        <v>-0.79853612761407877</v>
      </c>
      <c r="CE839" s="29">
        <f t="shared" si="529"/>
        <v>-0.79853612761407877</v>
      </c>
      <c r="CF839" s="29">
        <f t="shared" si="530"/>
        <v>-0.79853612761407877</v>
      </c>
      <c r="CG839" s="29">
        <f t="shared" si="531"/>
        <v>-0.79853612761407877</v>
      </c>
      <c r="CH839" s="29">
        <f t="shared" si="532"/>
        <v>-0.79853612761407877</v>
      </c>
      <c r="CI839" s="29">
        <f t="shared" si="533"/>
        <v>-0.79853612761407877</v>
      </c>
      <c r="CJ839" s="29">
        <f t="shared" si="534"/>
        <v>-0.79853612761407877</v>
      </c>
      <c r="CK839" s="29">
        <f t="shared" si="535"/>
        <v>-0.79853612761407877</v>
      </c>
      <c r="CL839" s="29">
        <f t="shared" si="536"/>
        <v>-0.79853612761407877</v>
      </c>
      <c r="CM839" s="29">
        <f t="shared" si="537"/>
        <v>-0.79853612761407877</v>
      </c>
      <c r="CN839" s="29">
        <f t="shared" si="538"/>
        <v>-0.79853612761407877</v>
      </c>
      <c r="CO839" s="29">
        <f t="shared" si="539"/>
        <v>-0.79853612761407877</v>
      </c>
      <c r="CQ839" s="29">
        <f t="shared" si="540"/>
        <v>-5.53</v>
      </c>
      <c r="CR839" s="29">
        <f t="shared" si="541"/>
        <v>-5.53</v>
      </c>
      <c r="CS839" s="29">
        <f t="shared" si="542"/>
        <v>-5.53</v>
      </c>
      <c r="CT839" s="29">
        <f t="shared" si="543"/>
        <v>-5.53</v>
      </c>
      <c r="CU839" s="29">
        <f t="shared" si="544"/>
        <v>-5.53</v>
      </c>
      <c r="CV839" s="29">
        <f t="shared" si="545"/>
        <v>-5.53</v>
      </c>
      <c r="CW839" s="29">
        <f t="shared" si="546"/>
        <v>-5.53</v>
      </c>
      <c r="CX839" s="29">
        <f t="shared" si="547"/>
        <v>-5.53</v>
      </c>
      <c r="CY839" s="29">
        <f t="shared" si="548"/>
        <v>-5.53</v>
      </c>
      <c r="CZ839" s="29">
        <f t="shared" si="549"/>
        <v>-5.53</v>
      </c>
      <c r="DA839" s="29">
        <f t="shared" si="550"/>
        <v>-5.53</v>
      </c>
      <c r="DB839" s="29">
        <f t="shared" si="551"/>
        <v>-5.53</v>
      </c>
      <c r="DC839" s="29">
        <f t="shared" si="552"/>
        <v>-5.53</v>
      </c>
    </row>
    <row r="840" spans="11:107" s="2" customFormat="1">
      <c r="K840" s="17" t="s">
        <v>46</v>
      </c>
      <c r="L840" s="17" t="s">
        <v>854</v>
      </c>
      <c r="M840" s="17" t="s">
        <v>56</v>
      </c>
      <c r="N840" s="2" t="str">
        <f t="shared" si="558"/>
        <v>JD8C18K001AB</v>
      </c>
      <c r="O840" s="2" t="str">
        <f t="shared" si="556"/>
        <v>AB</v>
      </c>
      <c r="P840" s="2" t="str">
        <f t="shared" si="559"/>
        <v>JD8C-18K001-AB</v>
      </c>
      <c r="Q840" s="2" t="s">
        <v>3305</v>
      </c>
      <c r="R840" s="2" t="s">
        <v>3306</v>
      </c>
      <c r="S840" s="2" t="s">
        <v>3320</v>
      </c>
      <c r="T840" s="2">
        <v>1</v>
      </c>
      <c r="U840" s="2" t="s">
        <v>1375</v>
      </c>
      <c r="V840" s="2">
        <v>1</v>
      </c>
      <c r="W840" s="2" t="s">
        <v>1375</v>
      </c>
      <c r="X840" s="2">
        <v>1</v>
      </c>
      <c r="Y840" s="2" t="s">
        <v>1375</v>
      </c>
      <c r="Z840" s="2" t="s">
        <v>1375</v>
      </c>
      <c r="AA840" s="2" t="s">
        <v>1375</v>
      </c>
      <c r="AB840" s="2">
        <v>1</v>
      </c>
      <c r="AC840" s="2" t="s">
        <v>1375</v>
      </c>
      <c r="AD840" s="2">
        <v>1</v>
      </c>
      <c r="AE840" s="2" t="s">
        <v>1375</v>
      </c>
      <c r="AF840" s="2" t="s">
        <v>1375</v>
      </c>
      <c r="AL840" s="2">
        <f t="shared" si="523"/>
        <v>1</v>
      </c>
      <c r="AM840" s="60" t="s">
        <v>1749</v>
      </c>
      <c r="AN840" s="60" t="s">
        <v>1768</v>
      </c>
      <c r="AO840" s="60" t="s">
        <v>1771</v>
      </c>
      <c r="AP840" s="2" t="str">
        <f t="shared" si="524"/>
        <v>JD8C -18K001-AB</v>
      </c>
      <c r="AQ840" s="2" t="s">
        <v>1773</v>
      </c>
      <c r="AR840" s="2" t="s">
        <v>1754</v>
      </c>
      <c r="AT840" s="2" t="s">
        <v>2160</v>
      </c>
      <c r="AU840" s="2" t="s">
        <v>2716</v>
      </c>
      <c r="AV840" s="2" t="s">
        <v>2717</v>
      </c>
      <c r="AW840" s="2">
        <v>0</v>
      </c>
      <c r="AX840" s="2">
        <v>0</v>
      </c>
      <c r="AY840" s="2">
        <v>0</v>
      </c>
      <c r="AZ840" s="2" t="s">
        <v>1647</v>
      </c>
      <c r="BA840" s="2" t="s">
        <v>2115</v>
      </c>
      <c r="BB840" s="29">
        <v>-104.24</v>
      </c>
      <c r="BC840" s="29">
        <v>-4.5199999999999996</v>
      </c>
      <c r="BD840" s="29">
        <v>-4</v>
      </c>
      <c r="BE840" s="29">
        <v>-0.26</v>
      </c>
      <c r="BF840" s="29">
        <v>0</v>
      </c>
      <c r="BG840" s="29">
        <v>-113.02</v>
      </c>
      <c r="BH840" s="29">
        <f t="shared" si="521"/>
        <v>0</v>
      </c>
      <c r="BI840" s="29">
        <f t="shared" si="522"/>
        <v>0</v>
      </c>
      <c r="BJ840" s="29">
        <f t="shared" si="525"/>
        <v>-113.02</v>
      </c>
      <c r="BK840" s="29">
        <f>BJ840/INDEX('EX-Rate'!A:I,MATCH('TT BoM '!BL840,'EX-Rate'!B:B,0),COLUMN('EX-Rate'!E:E))</f>
        <v>-16.320172358579235</v>
      </c>
      <c r="BL840" s="2" t="s">
        <v>2109</v>
      </c>
      <c r="BM840" s="2" t="str">
        <f t="shared" si="560"/>
        <v>LP</v>
      </c>
      <c r="BN840" s="2" t="s">
        <v>2718</v>
      </c>
      <c r="BO840" s="2" t="s">
        <v>2719</v>
      </c>
      <c r="BQ840" s="29">
        <v>0</v>
      </c>
      <c r="BR840" s="29">
        <v>0</v>
      </c>
      <c r="BS840" s="29"/>
      <c r="BT840" s="29">
        <v>0</v>
      </c>
      <c r="BU840" s="29">
        <v>0</v>
      </c>
      <c r="BV840" s="29">
        <v>0</v>
      </c>
      <c r="CC840" s="29">
        <f t="shared" si="527"/>
        <v>-16.320172358579235</v>
      </c>
      <c r="CD840" s="29">
        <f t="shared" si="528"/>
        <v>0</v>
      </c>
      <c r="CE840" s="29">
        <f t="shared" si="529"/>
        <v>-16.320172358579235</v>
      </c>
      <c r="CF840" s="29">
        <f t="shared" si="530"/>
        <v>0</v>
      </c>
      <c r="CG840" s="29">
        <f t="shared" si="531"/>
        <v>-16.320172358579235</v>
      </c>
      <c r="CH840" s="29">
        <f t="shared" si="532"/>
        <v>0</v>
      </c>
      <c r="CI840" s="29">
        <f t="shared" si="533"/>
        <v>0</v>
      </c>
      <c r="CJ840" s="29">
        <f t="shared" si="534"/>
        <v>0</v>
      </c>
      <c r="CK840" s="29">
        <f t="shared" si="535"/>
        <v>-16.320172358579235</v>
      </c>
      <c r="CL840" s="29">
        <f t="shared" si="536"/>
        <v>0</v>
      </c>
      <c r="CM840" s="29">
        <f t="shared" si="537"/>
        <v>-16.320172358579235</v>
      </c>
      <c r="CN840" s="29">
        <f t="shared" si="538"/>
        <v>0</v>
      </c>
      <c r="CO840" s="29">
        <f t="shared" si="539"/>
        <v>0</v>
      </c>
      <c r="CQ840" s="29">
        <f t="shared" si="540"/>
        <v>-113.02</v>
      </c>
      <c r="CR840" s="29">
        <f t="shared" si="541"/>
        <v>0</v>
      </c>
      <c r="CS840" s="29">
        <f t="shared" si="542"/>
        <v>-113.02</v>
      </c>
      <c r="CT840" s="29">
        <f t="shared" si="543"/>
        <v>0</v>
      </c>
      <c r="CU840" s="29">
        <f t="shared" si="544"/>
        <v>-113.02</v>
      </c>
      <c r="CV840" s="29">
        <f t="shared" si="545"/>
        <v>0</v>
      </c>
      <c r="CW840" s="29">
        <f t="shared" si="546"/>
        <v>0</v>
      </c>
      <c r="CX840" s="29">
        <f t="shared" si="547"/>
        <v>0</v>
      </c>
      <c r="CY840" s="29">
        <f t="shared" si="548"/>
        <v>-113.02</v>
      </c>
      <c r="CZ840" s="29">
        <f t="shared" si="549"/>
        <v>0</v>
      </c>
      <c r="DA840" s="29">
        <f t="shared" si="550"/>
        <v>-113.02</v>
      </c>
      <c r="DB840" s="29">
        <f t="shared" si="551"/>
        <v>0</v>
      </c>
      <c r="DC840" s="29">
        <f t="shared" si="552"/>
        <v>0</v>
      </c>
    </row>
    <row r="841" spans="11:107" s="2" customFormat="1">
      <c r="K841" s="17" t="s">
        <v>46</v>
      </c>
      <c r="L841" s="17" t="s">
        <v>854</v>
      </c>
      <c r="M841" s="17" t="s">
        <v>61</v>
      </c>
      <c r="N841" s="2" t="str">
        <f t="shared" si="558"/>
        <v>JD8C18K001BB</v>
      </c>
      <c r="O841" s="2" t="str">
        <f t="shared" si="556"/>
        <v>BB</v>
      </c>
      <c r="P841" s="2" t="str">
        <f t="shared" si="559"/>
        <v>JD8C-18K001-BB</v>
      </c>
      <c r="Q841" s="2" t="s">
        <v>3305</v>
      </c>
      <c r="R841" s="2" t="s">
        <v>3306</v>
      </c>
      <c r="S841" s="2" t="s">
        <v>3320</v>
      </c>
      <c r="T841" s="2" t="s">
        <v>1375</v>
      </c>
      <c r="U841" s="2">
        <v>1</v>
      </c>
      <c r="V841" s="2" t="s">
        <v>1375</v>
      </c>
      <c r="W841" s="2">
        <v>1</v>
      </c>
      <c r="X841" s="2" t="s">
        <v>1375</v>
      </c>
      <c r="Y841" s="2">
        <v>1</v>
      </c>
      <c r="Z841" s="2">
        <v>1</v>
      </c>
      <c r="AA841" s="2">
        <v>1</v>
      </c>
      <c r="AB841" s="2" t="s">
        <v>1375</v>
      </c>
      <c r="AC841" s="2">
        <v>1</v>
      </c>
      <c r="AD841" s="2" t="s">
        <v>1375</v>
      </c>
      <c r="AE841" s="2">
        <v>1</v>
      </c>
      <c r="AF841" s="2">
        <v>1</v>
      </c>
      <c r="AL841" s="2">
        <f t="shared" si="523"/>
        <v>1</v>
      </c>
      <c r="AM841" s="60" t="s">
        <v>1749</v>
      </c>
      <c r="AN841" s="60" t="s">
        <v>1768</v>
      </c>
      <c r="AO841" s="60" t="s">
        <v>1772</v>
      </c>
      <c r="AP841" s="2" t="str">
        <f t="shared" si="524"/>
        <v>JD8C -18K001-BB</v>
      </c>
      <c r="AQ841" s="2" t="s">
        <v>1773</v>
      </c>
      <c r="AR841" s="2" t="s">
        <v>1754</v>
      </c>
      <c r="AT841" s="2" t="s">
        <v>2160</v>
      </c>
      <c r="AU841" s="2" t="s">
        <v>2716</v>
      </c>
      <c r="AV841" s="2" t="s">
        <v>2717</v>
      </c>
      <c r="AW841" s="2">
        <v>0</v>
      </c>
      <c r="AX841" s="2">
        <v>0</v>
      </c>
      <c r="AY841" s="2">
        <v>0</v>
      </c>
      <c r="AZ841" s="2" t="s">
        <v>1647</v>
      </c>
      <c r="BA841" s="2" t="s">
        <v>2115</v>
      </c>
      <c r="BB841" s="29">
        <v>-104.15</v>
      </c>
      <c r="BC841" s="29">
        <v>-4.5199999999999996</v>
      </c>
      <c r="BD841" s="29">
        <v>-4</v>
      </c>
      <c r="BE841" s="29">
        <v>-0.26</v>
      </c>
      <c r="BF841" s="29">
        <v>0</v>
      </c>
      <c r="BG841" s="29">
        <v>-112.93</v>
      </c>
      <c r="BH841" s="29">
        <f t="shared" si="521"/>
        <v>0</v>
      </c>
      <c r="BI841" s="29">
        <f t="shared" si="522"/>
        <v>0</v>
      </c>
      <c r="BJ841" s="29">
        <f t="shared" si="525"/>
        <v>-112.93</v>
      </c>
      <c r="BK841" s="29">
        <f>BJ841/INDEX('EX-Rate'!A:I,MATCH('TT BoM '!BL841,'EX-Rate'!B:B,0),COLUMN('EX-Rate'!E:E))</f>
        <v>-16.307176291402879</v>
      </c>
      <c r="BL841" s="2" t="s">
        <v>2109</v>
      </c>
      <c r="BM841" s="2" t="str">
        <f t="shared" si="560"/>
        <v>LP</v>
      </c>
      <c r="BN841" s="2" t="s">
        <v>2718</v>
      </c>
      <c r="BO841" s="2" t="s">
        <v>2719</v>
      </c>
      <c r="BQ841" s="29">
        <v>0</v>
      </c>
      <c r="BR841" s="29">
        <v>0</v>
      </c>
      <c r="BS841" s="29"/>
      <c r="BT841" s="29">
        <v>0</v>
      </c>
      <c r="BU841" s="29">
        <v>0</v>
      </c>
      <c r="BV841" s="29">
        <v>0</v>
      </c>
      <c r="CC841" s="29">
        <f t="shared" si="527"/>
        <v>0</v>
      </c>
      <c r="CD841" s="29">
        <f t="shared" si="528"/>
        <v>-16.307176291402879</v>
      </c>
      <c r="CE841" s="29">
        <f t="shared" si="529"/>
        <v>0</v>
      </c>
      <c r="CF841" s="29">
        <f t="shared" si="530"/>
        <v>-16.307176291402879</v>
      </c>
      <c r="CG841" s="29">
        <f t="shared" si="531"/>
        <v>0</v>
      </c>
      <c r="CH841" s="29">
        <f t="shared" si="532"/>
        <v>-16.307176291402879</v>
      </c>
      <c r="CI841" s="29">
        <f t="shared" si="533"/>
        <v>-16.307176291402879</v>
      </c>
      <c r="CJ841" s="29">
        <f t="shared" si="534"/>
        <v>-16.307176291402879</v>
      </c>
      <c r="CK841" s="29">
        <f t="shared" si="535"/>
        <v>0</v>
      </c>
      <c r="CL841" s="29">
        <f t="shared" si="536"/>
        <v>-16.307176291402879</v>
      </c>
      <c r="CM841" s="29">
        <f t="shared" si="537"/>
        <v>0</v>
      </c>
      <c r="CN841" s="29">
        <f t="shared" si="538"/>
        <v>-16.307176291402879</v>
      </c>
      <c r="CO841" s="29">
        <f t="shared" si="539"/>
        <v>-16.307176291402879</v>
      </c>
      <c r="CQ841" s="29">
        <f t="shared" si="540"/>
        <v>0</v>
      </c>
      <c r="CR841" s="29">
        <f t="shared" si="541"/>
        <v>-112.93</v>
      </c>
      <c r="CS841" s="29">
        <f t="shared" si="542"/>
        <v>0</v>
      </c>
      <c r="CT841" s="29">
        <f t="shared" si="543"/>
        <v>-112.93</v>
      </c>
      <c r="CU841" s="29">
        <f t="shared" si="544"/>
        <v>0</v>
      </c>
      <c r="CV841" s="29">
        <f t="shared" si="545"/>
        <v>-112.93</v>
      </c>
      <c r="CW841" s="29">
        <f t="shared" si="546"/>
        <v>-112.93</v>
      </c>
      <c r="CX841" s="29">
        <f t="shared" si="547"/>
        <v>-112.93</v>
      </c>
      <c r="CY841" s="29">
        <f t="shared" si="548"/>
        <v>0</v>
      </c>
      <c r="CZ841" s="29">
        <f t="shared" si="549"/>
        <v>-112.93</v>
      </c>
      <c r="DA841" s="29">
        <f t="shared" si="550"/>
        <v>0</v>
      </c>
      <c r="DB841" s="29">
        <f t="shared" si="551"/>
        <v>-112.93</v>
      </c>
      <c r="DC841" s="29">
        <f t="shared" si="552"/>
        <v>-112.93</v>
      </c>
    </row>
    <row r="842" spans="11:107" s="2" customFormat="1">
      <c r="K842" s="17" t="s">
        <v>855</v>
      </c>
      <c r="L842" s="17" t="s">
        <v>856</v>
      </c>
      <c r="M842" s="17" t="s">
        <v>20</v>
      </c>
      <c r="N842" s="2" t="str">
        <f t="shared" si="558"/>
        <v>FD8C18K050AA</v>
      </c>
      <c r="O842" s="2" t="str">
        <f t="shared" si="556"/>
        <v>AA</v>
      </c>
      <c r="P842" s="2" t="str">
        <f t="shared" si="559"/>
        <v>FD8C-18K050-AA</v>
      </c>
      <c r="Q842" s="2" t="s">
        <v>3305</v>
      </c>
      <c r="R842" s="2" t="s">
        <v>3306</v>
      </c>
      <c r="S842" s="2" t="s">
        <v>2752</v>
      </c>
      <c r="T842" s="2">
        <v>2</v>
      </c>
      <c r="U842" s="2">
        <v>2</v>
      </c>
      <c r="V842" s="2">
        <v>2</v>
      </c>
      <c r="W842" s="2">
        <v>2</v>
      </c>
      <c r="X842" s="2">
        <v>2</v>
      </c>
      <c r="Y842" s="2">
        <v>2</v>
      </c>
      <c r="Z842" s="2">
        <v>2</v>
      </c>
      <c r="AA842" s="2">
        <v>2</v>
      </c>
      <c r="AB842" s="2">
        <v>2</v>
      </c>
      <c r="AC842" s="2">
        <v>2</v>
      </c>
      <c r="AD842" s="2">
        <v>2</v>
      </c>
      <c r="AE842" s="2">
        <v>2</v>
      </c>
      <c r="AF842" s="2">
        <v>2</v>
      </c>
      <c r="AL842" s="2">
        <f t="shared" si="523"/>
        <v>1</v>
      </c>
      <c r="AM842" s="2" t="str">
        <f t="shared" si="553"/>
        <v>FD8C</v>
      </c>
      <c r="AN842" s="2" t="str">
        <f t="shared" si="554"/>
        <v>18K050</v>
      </c>
      <c r="AO842" s="2" t="str">
        <f t="shared" si="555"/>
        <v>AA</v>
      </c>
      <c r="AP842" s="2" t="str">
        <f t="shared" si="524"/>
        <v>FD8C-18K050-AA</v>
      </c>
      <c r="AQ842" s="2" t="s">
        <v>1672</v>
      </c>
      <c r="AR842" s="2" t="s">
        <v>1687</v>
      </c>
      <c r="AU842" s="2" t="s">
        <v>1647</v>
      </c>
      <c r="AV842" s="2" t="s">
        <v>3764</v>
      </c>
      <c r="AW842" s="2" t="s">
        <v>3765</v>
      </c>
      <c r="AY842" s="2" t="s">
        <v>1686</v>
      </c>
      <c r="AZ842" s="2" t="s">
        <v>1647</v>
      </c>
      <c r="BA842" s="2" t="s">
        <v>2115</v>
      </c>
      <c r="BB842" s="29"/>
      <c r="BC842" s="29"/>
      <c r="BD842" s="29"/>
      <c r="BE842" s="29"/>
      <c r="BF842" s="29"/>
      <c r="BG842" s="29">
        <v>-1.48</v>
      </c>
      <c r="BH842" s="29">
        <f t="shared" ref="BH842:BH905" si="562">IF(BM842="SP",BG842*$BH$9,0)</f>
        <v>0</v>
      </c>
      <c r="BI842" s="29">
        <f t="shared" ref="BI842:BI905" si="563">IF(BM842="SP",(BG842+BH842)*$BI$9,0)</f>
        <v>0</v>
      </c>
      <c r="BJ842" s="29">
        <f t="shared" si="525"/>
        <v>-1.48</v>
      </c>
      <c r="BK842" s="29">
        <f>BJ842/INDEX('EX-Rate'!A:I,MATCH('TT BoM '!BL842,'EX-Rate'!B:B,0),COLUMN('EX-Rate'!E:E))</f>
        <v>-0.21371310467790897</v>
      </c>
      <c r="BL842" s="2" t="s">
        <v>2109</v>
      </c>
      <c r="BM842" s="2" t="str">
        <f t="shared" si="560"/>
        <v>LP</v>
      </c>
      <c r="BN842" s="2" t="s">
        <v>3074</v>
      </c>
      <c r="BO842" s="2" t="s">
        <v>2752</v>
      </c>
      <c r="BQ842" s="29"/>
      <c r="BR842" s="29"/>
      <c r="BS842" s="29"/>
      <c r="BT842" s="29"/>
      <c r="BU842" s="29"/>
      <c r="BV842" s="29"/>
      <c r="CC842" s="29">
        <f t="shared" si="527"/>
        <v>-0.42742620935581793</v>
      </c>
      <c r="CD842" s="29">
        <f t="shared" si="528"/>
        <v>-0.42742620935581793</v>
      </c>
      <c r="CE842" s="29">
        <f t="shared" si="529"/>
        <v>-0.42742620935581793</v>
      </c>
      <c r="CF842" s="29">
        <f t="shared" si="530"/>
        <v>-0.42742620935581793</v>
      </c>
      <c r="CG842" s="29">
        <f t="shared" si="531"/>
        <v>-0.42742620935581793</v>
      </c>
      <c r="CH842" s="29">
        <f t="shared" si="532"/>
        <v>-0.42742620935581793</v>
      </c>
      <c r="CI842" s="29">
        <f t="shared" si="533"/>
        <v>-0.42742620935581793</v>
      </c>
      <c r="CJ842" s="29">
        <f t="shared" si="534"/>
        <v>-0.42742620935581793</v>
      </c>
      <c r="CK842" s="29">
        <f t="shared" si="535"/>
        <v>-0.42742620935581793</v>
      </c>
      <c r="CL842" s="29">
        <f t="shared" si="536"/>
        <v>-0.42742620935581793</v>
      </c>
      <c r="CM842" s="29">
        <f t="shared" si="537"/>
        <v>-0.42742620935581793</v>
      </c>
      <c r="CN842" s="29">
        <f t="shared" si="538"/>
        <v>-0.42742620935581793</v>
      </c>
      <c r="CO842" s="29">
        <f t="shared" si="539"/>
        <v>-0.42742620935581793</v>
      </c>
      <c r="CQ842" s="29">
        <f t="shared" si="540"/>
        <v>-2.96</v>
      </c>
      <c r="CR842" s="29">
        <f t="shared" si="541"/>
        <v>-2.96</v>
      </c>
      <c r="CS842" s="29">
        <f t="shared" si="542"/>
        <v>-2.96</v>
      </c>
      <c r="CT842" s="29">
        <f t="shared" si="543"/>
        <v>-2.96</v>
      </c>
      <c r="CU842" s="29">
        <f t="shared" si="544"/>
        <v>-2.96</v>
      </c>
      <c r="CV842" s="29">
        <f t="shared" si="545"/>
        <v>-2.96</v>
      </c>
      <c r="CW842" s="29">
        <f t="shared" si="546"/>
        <v>-2.96</v>
      </c>
      <c r="CX842" s="29">
        <f t="shared" si="547"/>
        <v>-2.96</v>
      </c>
      <c r="CY842" s="29">
        <f t="shared" si="548"/>
        <v>-2.96</v>
      </c>
      <c r="CZ842" s="29">
        <f t="shared" si="549"/>
        <v>-2.96</v>
      </c>
      <c r="DA842" s="29">
        <f t="shared" si="550"/>
        <v>-2.96</v>
      </c>
      <c r="DB842" s="29">
        <f t="shared" si="551"/>
        <v>-2.96</v>
      </c>
      <c r="DC842" s="29">
        <f t="shared" si="552"/>
        <v>-2.96</v>
      </c>
    </row>
    <row r="843" spans="11:107" s="2" customFormat="1">
      <c r="K843" s="17" t="s">
        <v>124</v>
      </c>
      <c r="L843" s="17" t="s">
        <v>857</v>
      </c>
      <c r="M843" s="17" t="s">
        <v>20</v>
      </c>
      <c r="N843" s="2" t="str">
        <f t="shared" si="558"/>
        <v>JD8118K579AA</v>
      </c>
      <c r="O843" s="2" t="str">
        <f t="shared" si="556"/>
        <v>AA</v>
      </c>
      <c r="P843" s="2" t="str">
        <f t="shared" si="559"/>
        <v>JD81-18K579-AA</v>
      </c>
      <c r="Q843" s="2" t="s">
        <v>3305</v>
      </c>
      <c r="R843" s="2" t="s">
        <v>3306</v>
      </c>
      <c r="S843" s="2" t="s">
        <v>2363</v>
      </c>
      <c r="T843" s="2" t="s">
        <v>1375</v>
      </c>
      <c r="U843" s="2">
        <v>1</v>
      </c>
      <c r="V843" s="2" t="s">
        <v>1375</v>
      </c>
      <c r="W843" s="2">
        <v>1</v>
      </c>
      <c r="X843" s="2" t="s">
        <v>1375</v>
      </c>
      <c r="Y843" s="2" t="s">
        <v>1375</v>
      </c>
      <c r="Z843" s="2">
        <v>1</v>
      </c>
      <c r="AA843" s="2" t="s">
        <v>1375</v>
      </c>
      <c r="AB843" s="2" t="s">
        <v>1375</v>
      </c>
      <c r="AC843" s="2">
        <v>1</v>
      </c>
      <c r="AD843" s="2" t="s">
        <v>1375</v>
      </c>
      <c r="AE843" s="2">
        <v>1</v>
      </c>
      <c r="AF843" s="2">
        <v>1</v>
      </c>
      <c r="AL843" s="2">
        <f t="shared" ref="AL843:AL906" si="564">COUNTIF($AP$10:$AP$4000,AP843)</f>
        <v>1</v>
      </c>
      <c r="AM843" s="2" t="str">
        <f t="shared" ref="AM843:AM906" si="565">TRIM(K843)</f>
        <v>JD81</v>
      </c>
      <c r="AN843" s="2" t="str">
        <f t="shared" ref="AN843:AN906" si="566">TRIM(L843)</f>
        <v>18K579</v>
      </c>
      <c r="AO843" s="2" t="str">
        <f t="shared" ref="AO843:AO906" si="567">TRIM(O843)</f>
        <v>AA</v>
      </c>
      <c r="AP843" s="2" t="str">
        <f t="shared" ref="AP843:AP906" si="568">TRIM(AM843)&amp;"-"&amp;TRIM(AN843)&amp;"-"&amp;TRIM(AO843)</f>
        <v>JD81-18K579-AA</v>
      </c>
      <c r="AQ843" s="2" t="s">
        <v>1672</v>
      </c>
      <c r="AR843" s="2" t="s">
        <v>1673</v>
      </c>
      <c r="AS843" s="2" t="s">
        <v>2164</v>
      </c>
      <c r="AT843" s="2" t="s">
        <v>2165</v>
      </c>
      <c r="AU843" s="2" t="s">
        <v>2358</v>
      </c>
      <c r="AV843" s="2" t="s">
        <v>2359</v>
      </c>
      <c r="AW843" s="2" t="s">
        <v>2360</v>
      </c>
      <c r="AX843" s="2" t="s">
        <v>2720</v>
      </c>
      <c r="AY843" s="2" t="s">
        <v>2108</v>
      </c>
      <c r="AZ843" s="39" t="s">
        <v>1648</v>
      </c>
      <c r="BA843" s="2" t="s">
        <v>2115</v>
      </c>
      <c r="BB843" s="29">
        <v>-38.090000000000003</v>
      </c>
      <c r="BC843" s="29">
        <v>-0.5</v>
      </c>
      <c r="BD843" s="29">
        <v>-1</v>
      </c>
      <c r="BE843" s="29">
        <v>0</v>
      </c>
      <c r="BF843" s="29">
        <v>0</v>
      </c>
      <c r="BG843" s="29">
        <v>-39.590000000000003</v>
      </c>
      <c r="BH843" s="29">
        <f t="shared" si="562"/>
        <v>0</v>
      </c>
      <c r="BI843" s="29">
        <f t="shared" si="563"/>
        <v>0</v>
      </c>
      <c r="BJ843" s="29">
        <f t="shared" ref="BJ843:BJ906" si="569">SUM(BG843:BI843)</f>
        <v>-39.590000000000003</v>
      </c>
      <c r="BK843" s="29">
        <f>BJ843/INDEX('EX-Rate'!A:I,MATCH('TT BoM '!BL843,'EX-Rate'!B:B,0),COLUMN('EX-Rate'!E:E))</f>
        <v>-5.7168255501340655</v>
      </c>
      <c r="BL843" s="2" t="s">
        <v>2109</v>
      </c>
      <c r="BM843" s="2" t="str">
        <f t="shared" si="560"/>
        <v>LP</v>
      </c>
      <c r="BN843" s="2" t="s">
        <v>2362</v>
      </c>
      <c r="BO843" s="2" t="s">
        <v>2363</v>
      </c>
      <c r="BQ843" s="29">
        <v>-169000</v>
      </c>
      <c r="BR843" s="29">
        <v>-169000</v>
      </c>
      <c r="BS843" s="29"/>
      <c r="BT843" s="29">
        <v>0</v>
      </c>
      <c r="BU843" s="29">
        <v>0</v>
      </c>
      <c r="BV843" s="29">
        <v>0</v>
      </c>
      <c r="CC843" s="29">
        <f t="shared" ref="CC843:CC906" si="570">SUM(T843)*$BK843</f>
        <v>0</v>
      </c>
      <c r="CD843" s="29">
        <f t="shared" ref="CD843:CD906" si="571">SUM(U843)*$BK843</f>
        <v>-5.7168255501340655</v>
      </c>
      <c r="CE843" s="29">
        <f t="shared" ref="CE843:CE906" si="572">SUM(V843)*$BK843</f>
        <v>0</v>
      </c>
      <c r="CF843" s="29">
        <f t="shared" ref="CF843:CF906" si="573">SUM(W843)*$BK843</f>
        <v>-5.7168255501340655</v>
      </c>
      <c r="CG843" s="29">
        <f t="shared" ref="CG843:CG906" si="574">SUM(X843)*$BK843</f>
        <v>0</v>
      </c>
      <c r="CH843" s="29">
        <f t="shared" ref="CH843:CH906" si="575">SUM(Y843)*$BK843</f>
        <v>0</v>
      </c>
      <c r="CI843" s="29">
        <f t="shared" ref="CI843:CI906" si="576">SUM(Z843)*$BK843</f>
        <v>-5.7168255501340655</v>
      </c>
      <c r="CJ843" s="29">
        <f t="shared" ref="CJ843:CJ906" si="577">SUM(AA843)*$BK843</f>
        <v>0</v>
      </c>
      <c r="CK843" s="29">
        <f t="shared" ref="CK843:CK906" si="578">SUM(AB843)*$BK843</f>
        <v>0</v>
      </c>
      <c r="CL843" s="29">
        <f t="shared" ref="CL843:CL906" si="579">SUM(AC843)*$BK843</f>
        <v>-5.7168255501340655</v>
      </c>
      <c r="CM843" s="29">
        <f t="shared" ref="CM843:CM906" si="580">SUM(AD843)*$BK843</f>
        <v>0</v>
      </c>
      <c r="CN843" s="29">
        <f t="shared" ref="CN843:CN906" si="581">SUM(AE843)*$BK843</f>
        <v>-5.7168255501340655</v>
      </c>
      <c r="CO843" s="29">
        <f t="shared" ref="CO843:CO906" si="582">SUM(AF843)*$BK843</f>
        <v>-5.7168255501340655</v>
      </c>
      <c r="CQ843" s="29">
        <f t="shared" ref="CQ843:CQ906" si="583">SUM(T843)*$BJ843</f>
        <v>0</v>
      </c>
      <c r="CR843" s="29">
        <f t="shared" ref="CR843:CR906" si="584">SUM(U843)*$BJ843</f>
        <v>-39.590000000000003</v>
      </c>
      <c r="CS843" s="29">
        <f t="shared" ref="CS843:CS906" si="585">SUM(V843)*$BJ843</f>
        <v>0</v>
      </c>
      <c r="CT843" s="29">
        <f t="shared" ref="CT843:CT906" si="586">SUM(W843)*$BJ843</f>
        <v>-39.590000000000003</v>
      </c>
      <c r="CU843" s="29">
        <f t="shared" ref="CU843:CU906" si="587">SUM(X843)*$BJ843</f>
        <v>0</v>
      </c>
      <c r="CV843" s="29">
        <f t="shared" ref="CV843:CV906" si="588">SUM(Y843)*$BJ843</f>
        <v>0</v>
      </c>
      <c r="CW843" s="29">
        <f t="shared" ref="CW843:CW906" si="589">SUM(Z843)*$BJ843</f>
        <v>-39.590000000000003</v>
      </c>
      <c r="CX843" s="29">
        <f t="shared" ref="CX843:CX906" si="590">SUM(AA843)*$BJ843</f>
        <v>0</v>
      </c>
      <c r="CY843" s="29">
        <f t="shared" ref="CY843:CY906" si="591">SUM(AB843)*$BJ843</f>
        <v>0</v>
      </c>
      <c r="CZ843" s="29">
        <f t="shared" ref="CZ843:CZ906" si="592">SUM(AC843)*$BJ843</f>
        <v>-39.590000000000003</v>
      </c>
      <c r="DA843" s="29">
        <f t="shared" ref="DA843:DA906" si="593">SUM(AD843)*$BJ843</f>
        <v>0</v>
      </c>
      <c r="DB843" s="29">
        <f t="shared" ref="DB843:DB906" si="594">SUM(AE843)*$BJ843</f>
        <v>-39.590000000000003</v>
      </c>
      <c r="DC843" s="29">
        <f t="shared" ref="DC843:DC906" si="595">SUM(AF843)*$BJ843</f>
        <v>-39.590000000000003</v>
      </c>
    </row>
    <row r="844" spans="11:107" s="2" customFormat="1">
      <c r="K844" s="17" t="s">
        <v>124</v>
      </c>
      <c r="L844" s="17" t="s">
        <v>857</v>
      </c>
      <c r="M844" s="17" t="s">
        <v>63</v>
      </c>
      <c r="N844" s="2" t="str">
        <f t="shared" si="558"/>
        <v>JD8118K579BA</v>
      </c>
      <c r="O844" s="2" t="str">
        <f t="shared" si="556"/>
        <v>BA</v>
      </c>
      <c r="P844" s="2" t="str">
        <f t="shared" si="559"/>
        <v>JD81-18K579-BA</v>
      </c>
      <c r="Q844" s="2" t="s">
        <v>3305</v>
      </c>
      <c r="R844" s="2" t="s">
        <v>3306</v>
      </c>
      <c r="S844" s="2" t="s">
        <v>2363</v>
      </c>
      <c r="T844" s="2">
        <v>1</v>
      </c>
      <c r="U844" s="2" t="s">
        <v>1375</v>
      </c>
      <c r="V844" s="2">
        <v>1</v>
      </c>
      <c r="W844" s="2" t="s">
        <v>1375</v>
      </c>
      <c r="X844" s="2" t="s">
        <v>1375</v>
      </c>
      <c r="Y844" s="2" t="s">
        <v>1375</v>
      </c>
      <c r="Z844" s="2" t="s">
        <v>1375</v>
      </c>
      <c r="AA844" s="2" t="s">
        <v>1375</v>
      </c>
      <c r="AB844" s="2">
        <v>1</v>
      </c>
      <c r="AC844" s="2" t="s">
        <v>1375</v>
      </c>
      <c r="AD844" s="2">
        <v>1</v>
      </c>
      <c r="AE844" s="2" t="s">
        <v>1375</v>
      </c>
      <c r="AF844" s="2" t="s">
        <v>1375</v>
      </c>
      <c r="AL844" s="2">
        <f t="shared" si="564"/>
        <v>1</v>
      </c>
      <c r="AM844" s="2" t="str">
        <f t="shared" si="565"/>
        <v>JD81</v>
      </c>
      <c r="AN844" s="2" t="str">
        <f t="shared" si="566"/>
        <v>18K579</v>
      </c>
      <c r="AO844" s="2" t="str">
        <f t="shared" si="567"/>
        <v>BA</v>
      </c>
      <c r="AP844" s="2" t="str">
        <f t="shared" si="568"/>
        <v>JD81-18K579-BA</v>
      </c>
      <c r="AQ844" s="2" t="s">
        <v>1672</v>
      </c>
      <c r="AR844" s="2" t="s">
        <v>1673</v>
      </c>
      <c r="AS844" s="2" t="s">
        <v>2164</v>
      </c>
      <c r="AT844" s="2" t="s">
        <v>2165</v>
      </c>
      <c r="AU844" s="2" t="s">
        <v>2358</v>
      </c>
      <c r="AV844" s="2" t="s">
        <v>2359</v>
      </c>
      <c r="AW844" s="2" t="s">
        <v>2360</v>
      </c>
      <c r="AX844" s="2" t="s">
        <v>2720</v>
      </c>
      <c r="AY844" s="2" t="s">
        <v>2108</v>
      </c>
      <c r="AZ844" s="39" t="s">
        <v>1648</v>
      </c>
      <c r="BA844" s="2" t="s">
        <v>2115</v>
      </c>
      <c r="BB844" s="29">
        <v>-22.69</v>
      </c>
      <c r="BC844" s="29">
        <v>-0.2</v>
      </c>
      <c r="BD844" s="29">
        <v>-0.4</v>
      </c>
      <c r="BE844" s="29">
        <v>0</v>
      </c>
      <c r="BF844" s="29">
        <v>0</v>
      </c>
      <c r="BG844" s="29">
        <v>-23.29</v>
      </c>
      <c r="BH844" s="29">
        <f t="shared" si="562"/>
        <v>0</v>
      </c>
      <c r="BI844" s="29">
        <f t="shared" si="563"/>
        <v>0</v>
      </c>
      <c r="BJ844" s="29">
        <f t="shared" si="569"/>
        <v>-23.29</v>
      </c>
      <c r="BK844" s="29">
        <f>BJ844/INDEX('EX-Rate'!A:I,MATCH('TT BoM '!BL844,'EX-Rate'!B:B,0),COLUMN('EX-Rate'!E:E))</f>
        <v>-3.363093383748986</v>
      </c>
      <c r="BL844" s="2" t="s">
        <v>2109</v>
      </c>
      <c r="BM844" s="2" t="str">
        <f t="shared" si="560"/>
        <v>LP</v>
      </c>
      <c r="BN844" s="2" t="s">
        <v>2362</v>
      </c>
      <c r="BO844" s="2" t="s">
        <v>2363</v>
      </c>
      <c r="BQ844" s="29">
        <v>-58000</v>
      </c>
      <c r="BR844" s="29">
        <v>-58000</v>
      </c>
      <c r="BS844" s="29"/>
      <c r="BT844" s="29">
        <v>0</v>
      </c>
      <c r="BU844" s="29">
        <v>0</v>
      </c>
      <c r="BV844" s="29">
        <v>0</v>
      </c>
      <c r="CC844" s="29">
        <f t="shared" si="570"/>
        <v>-3.363093383748986</v>
      </c>
      <c r="CD844" s="29">
        <f t="shared" si="571"/>
        <v>0</v>
      </c>
      <c r="CE844" s="29">
        <f t="shared" si="572"/>
        <v>-3.363093383748986</v>
      </c>
      <c r="CF844" s="29">
        <f t="shared" si="573"/>
        <v>0</v>
      </c>
      <c r="CG844" s="29">
        <f t="shared" si="574"/>
        <v>0</v>
      </c>
      <c r="CH844" s="29">
        <f t="shared" si="575"/>
        <v>0</v>
      </c>
      <c r="CI844" s="29">
        <f t="shared" si="576"/>
        <v>0</v>
      </c>
      <c r="CJ844" s="29">
        <f t="shared" si="577"/>
        <v>0</v>
      </c>
      <c r="CK844" s="29">
        <f t="shared" si="578"/>
        <v>-3.363093383748986</v>
      </c>
      <c r="CL844" s="29">
        <f t="shared" si="579"/>
        <v>0</v>
      </c>
      <c r="CM844" s="29">
        <f t="shared" si="580"/>
        <v>-3.363093383748986</v>
      </c>
      <c r="CN844" s="29">
        <f t="shared" si="581"/>
        <v>0</v>
      </c>
      <c r="CO844" s="29">
        <f t="shared" si="582"/>
        <v>0</v>
      </c>
      <c r="CQ844" s="29">
        <f t="shared" si="583"/>
        <v>-23.29</v>
      </c>
      <c r="CR844" s="29">
        <f t="shared" si="584"/>
        <v>0</v>
      </c>
      <c r="CS844" s="29">
        <f t="shared" si="585"/>
        <v>-23.29</v>
      </c>
      <c r="CT844" s="29">
        <f t="shared" si="586"/>
        <v>0</v>
      </c>
      <c r="CU844" s="29">
        <f t="shared" si="587"/>
        <v>0</v>
      </c>
      <c r="CV844" s="29">
        <f t="shared" si="588"/>
        <v>0</v>
      </c>
      <c r="CW844" s="29">
        <f t="shared" si="589"/>
        <v>0</v>
      </c>
      <c r="CX844" s="29">
        <f t="shared" si="590"/>
        <v>0</v>
      </c>
      <c r="CY844" s="29">
        <f t="shared" si="591"/>
        <v>-23.29</v>
      </c>
      <c r="CZ844" s="29">
        <f t="shared" si="592"/>
        <v>0</v>
      </c>
      <c r="DA844" s="29">
        <f t="shared" si="593"/>
        <v>-23.29</v>
      </c>
      <c r="DB844" s="29">
        <f t="shared" si="594"/>
        <v>0</v>
      </c>
      <c r="DC844" s="29">
        <f t="shared" si="595"/>
        <v>0</v>
      </c>
    </row>
    <row r="845" spans="11:107" s="2" customFormat="1">
      <c r="K845" s="17" t="s">
        <v>124</v>
      </c>
      <c r="L845" s="17" t="s">
        <v>857</v>
      </c>
      <c r="M845" s="17" t="s">
        <v>64</v>
      </c>
      <c r="N845" s="2" t="str">
        <f t="shared" si="558"/>
        <v>JD8118K579CA</v>
      </c>
      <c r="O845" s="2" t="str">
        <f t="shared" si="556"/>
        <v>CA</v>
      </c>
      <c r="P845" s="2" t="str">
        <f t="shared" si="559"/>
        <v>JD81-18K579-CA</v>
      </c>
      <c r="Q845" s="2" t="s">
        <v>3305</v>
      </c>
      <c r="R845" s="2" t="s">
        <v>3306</v>
      </c>
      <c r="S845" s="2" t="s">
        <v>2363</v>
      </c>
      <c r="T845" s="2" t="s">
        <v>1375</v>
      </c>
      <c r="U845" s="2" t="s">
        <v>1375</v>
      </c>
      <c r="V845" s="2" t="s">
        <v>1375</v>
      </c>
      <c r="W845" s="2" t="s">
        <v>1375</v>
      </c>
      <c r="X845" s="2" t="s">
        <v>1375</v>
      </c>
      <c r="Y845" s="2">
        <v>1</v>
      </c>
      <c r="Z845" s="2" t="s">
        <v>1375</v>
      </c>
      <c r="AA845" s="2">
        <v>1</v>
      </c>
      <c r="AB845" s="2" t="s">
        <v>1375</v>
      </c>
      <c r="AC845" s="2" t="s">
        <v>1375</v>
      </c>
      <c r="AD845" s="2" t="s">
        <v>1375</v>
      </c>
      <c r="AE845" s="2" t="s">
        <v>1375</v>
      </c>
      <c r="AF845" s="2" t="s">
        <v>1375</v>
      </c>
      <c r="AL845" s="2">
        <f t="shared" si="564"/>
        <v>1</v>
      </c>
      <c r="AM845" s="2" t="str">
        <f t="shared" si="565"/>
        <v>JD81</v>
      </c>
      <c r="AN845" s="2" t="str">
        <f t="shared" si="566"/>
        <v>18K579</v>
      </c>
      <c r="AO845" s="2" t="str">
        <f t="shared" si="567"/>
        <v>CA</v>
      </c>
      <c r="AP845" s="2" t="str">
        <f t="shared" si="568"/>
        <v>JD81-18K579-CA</v>
      </c>
      <c r="AQ845" s="2" t="s">
        <v>1672</v>
      </c>
      <c r="AR845" s="2" t="s">
        <v>1673</v>
      </c>
      <c r="AS845" s="2" t="s">
        <v>2164</v>
      </c>
      <c r="AT845" s="2" t="s">
        <v>2165</v>
      </c>
      <c r="AU845" s="2" t="s">
        <v>2358</v>
      </c>
      <c r="AV845" s="2" t="s">
        <v>2359</v>
      </c>
      <c r="AW845" s="2" t="s">
        <v>2360</v>
      </c>
      <c r="AX845" s="2" t="s">
        <v>2720</v>
      </c>
      <c r="AY845" s="2" t="s">
        <v>2108</v>
      </c>
      <c r="AZ845" s="39" t="s">
        <v>1648</v>
      </c>
      <c r="BA845" s="2" t="s">
        <v>2115</v>
      </c>
      <c r="BB845" s="29">
        <v>-42.39</v>
      </c>
      <c r="BC845" s="29">
        <v>-0.6</v>
      </c>
      <c r="BD845" s="29">
        <v>-1.2</v>
      </c>
      <c r="BE845" s="29">
        <v>0</v>
      </c>
      <c r="BF845" s="29">
        <v>0</v>
      </c>
      <c r="BG845" s="29">
        <v>-44.190000000000005</v>
      </c>
      <c r="BH845" s="29">
        <f t="shared" si="562"/>
        <v>0</v>
      </c>
      <c r="BI845" s="29">
        <f t="shared" si="563"/>
        <v>0</v>
      </c>
      <c r="BJ845" s="29">
        <f t="shared" si="569"/>
        <v>-44.190000000000005</v>
      </c>
      <c r="BK845" s="29">
        <f>BJ845/INDEX('EX-Rate'!A:I,MATCH('TT BoM '!BL845,'EX-Rate'!B:B,0),COLUMN('EX-Rate'!E:E))</f>
        <v>-6.3810689835924315</v>
      </c>
      <c r="BL845" s="2" t="s">
        <v>2109</v>
      </c>
      <c r="BM845" s="2" t="str">
        <f t="shared" si="560"/>
        <v>LP</v>
      </c>
      <c r="BN845" s="2" t="s">
        <v>2362</v>
      </c>
      <c r="BO845" s="2" t="s">
        <v>2363</v>
      </c>
      <c r="BQ845" s="29">
        <v>-105000</v>
      </c>
      <c r="BR845" s="29">
        <v>-105000</v>
      </c>
      <c r="BS845" s="29"/>
      <c r="BT845" s="29">
        <v>0</v>
      </c>
      <c r="BU845" s="29">
        <v>0</v>
      </c>
      <c r="BV845" s="29">
        <v>0</v>
      </c>
      <c r="CC845" s="29">
        <f t="shared" si="570"/>
        <v>0</v>
      </c>
      <c r="CD845" s="29">
        <f t="shared" si="571"/>
        <v>0</v>
      </c>
      <c r="CE845" s="29">
        <f t="shared" si="572"/>
        <v>0</v>
      </c>
      <c r="CF845" s="29">
        <f t="shared" si="573"/>
        <v>0</v>
      </c>
      <c r="CG845" s="29">
        <f t="shared" si="574"/>
        <v>0</v>
      </c>
      <c r="CH845" s="29">
        <f t="shared" si="575"/>
        <v>-6.3810689835924315</v>
      </c>
      <c r="CI845" s="29">
        <f t="shared" si="576"/>
        <v>0</v>
      </c>
      <c r="CJ845" s="29">
        <f t="shared" si="577"/>
        <v>-6.3810689835924315</v>
      </c>
      <c r="CK845" s="29">
        <f t="shared" si="578"/>
        <v>0</v>
      </c>
      <c r="CL845" s="29">
        <f t="shared" si="579"/>
        <v>0</v>
      </c>
      <c r="CM845" s="29">
        <f t="shared" si="580"/>
        <v>0</v>
      </c>
      <c r="CN845" s="29">
        <f t="shared" si="581"/>
        <v>0</v>
      </c>
      <c r="CO845" s="29">
        <f t="shared" si="582"/>
        <v>0</v>
      </c>
      <c r="CQ845" s="29">
        <f t="shared" si="583"/>
        <v>0</v>
      </c>
      <c r="CR845" s="29">
        <f t="shared" si="584"/>
        <v>0</v>
      </c>
      <c r="CS845" s="29">
        <f t="shared" si="585"/>
        <v>0</v>
      </c>
      <c r="CT845" s="29">
        <f t="shared" si="586"/>
        <v>0</v>
      </c>
      <c r="CU845" s="29">
        <f t="shared" si="587"/>
        <v>0</v>
      </c>
      <c r="CV845" s="29">
        <f t="shared" si="588"/>
        <v>-44.190000000000005</v>
      </c>
      <c r="CW845" s="29">
        <f t="shared" si="589"/>
        <v>0</v>
      </c>
      <c r="CX845" s="29">
        <f t="shared" si="590"/>
        <v>-44.190000000000005</v>
      </c>
      <c r="CY845" s="29">
        <f t="shared" si="591"/>
        <v>0</v>
      </c>
      <c r="CZ845" s="29">
        <f t="shared" si="592"/>
        <v>0</v>
      </c>
      <c r="DA845" s="29">
        <f t="shared" si="593"/>
        <v>0</v>
      </c>
      <c r="DB845" s="29">
        <f t="shared" si="594"/>
        <v>0</v>
      </c>
      <c r="DC845" s="29">
        <f t="shared" si="595"/>
        <v>0</v>
      </c>
    </row>
    <row r="846" spans="11:107" s="2" customFormat="1">
      <c r="K846" s="17" t="s">
        <v>124</v>
      </c>
      <c r="L846" s="17" t="s">
        <v>857</v>
      </c>
      <c r="M846" s="17" t="s">
        <v>104</v>
      </c>
      <c r="N846" s="2" t="str">
        <f t="shared" si="558"/>
        <v>JD8118K579DA</v>
      </c>
      <c r="O846" s="2" t="str">
        <f t="shared" si="556"/>
        <v>DA</v>
      </c>
      <c r="P846" s="2" t="str">
        <f t="shared" si="559"/>
        <v>JD81-18K579-DA</v>
      </c>
      <c r="Q846" s="2" t="s">
        <v>3305</v>
      </c>
      <c r="R846" s="2" t="s">
        <v>3306</v>
      </c>
      <c r="S846" s="2" t="s">
        <v>2363</v>
      </c>
      <c r="T846" s="2" t="s">
        <v>1375</v>
      </c>
      <c r="U846" s="2" t="s">
        <v>1375</v>
      </c>
      <c r="V846" s="2" t="s">
        <v>1375</v>
      </c>
      <c r="W846" s="2" t="s">
        <v>1375</v>
      </c>
      <c r="X846" s="2">
        <v>1</v>
      </c>
      <c r="Y846" s="2" t="s">
        <v>1375</v>
      </c>
      <c r="Z846" s="2" t="s">
        <v>1375</v>
      </c>
      <c r="AA846" s="2" t="s">
        <v>1375</v>
      </c>
      <c r="AB846" s="2" t="s">
        <v>1375</v>
      </c>
      <c r="AC846" s="2" t="s">
        <v>1375</v>
      </c>
      <c r="AD846" s="2" t="s">
        <v>1375</v>
      </c>
      <c r="AE846" s="2" t="s">
        <v>1375</v>
      </c>
      <c r="AF846" s="2" t="s">
        <v>1375</v>
      </c>
      <c r="AL846" s="2">
        <f t="shared" si="564"/>
        <v>1</v>
      </c>
      <c r="AM846" s="2" t="str">
        <f t="shared" si="565"/>
        <v>JD81</v>
      </c>
      <c r="AN846" s="2" t="str">
        <f t="shared" si="566"/>
        <v>18K579</v>
      </c>
      <c r="AO846" s="2" t="str">
        <f t="shared" si="567"/>
        <v>DA</v>
      </c>
      <c r="AP846" s="2" t="str">
        <f t="shared" si="568"/>
        <v>JD81-18K579-DA</v>
      </c>
      <c r="AQ846" s="2" t="s">
        <v>1672</v>
      </c>
      <c r="AR846" s="2" t="s">
        <v>1673</v>
      </c>
      <c r="AS846" s="2" t="s">
        <v>2164</v>
      </c>
      <c r="AT846" s="2" t="s">
        <v>2165</v>
      </c>
      <c r="AU846" s="2" t="s">
        <v>2358</v>
      </c>
      <c r="AV846" s="2" t="s">
        <v>2359</v>
      </c>
      <c r="AW846" s="2" t="s">
        <v>2360</v>
      </c>
      <c r="AX846" s="2" t="s">
        <v>2720</v>
      </c>
      <c r="AY846" s="2" t="s">
        <v>2108</v>
      </c>
      <c r="AZ846" s="39" t="s">
        <v>1648</v>
      </c>
      <c r="BA846" s="2" t="s">
        <v>2115</v>
      </c>
      <c r="BB846" s="29">
        <v>-18.03</v>
      </c>
      <c r="BC846" s="29">
        <v>-0.4</v>
      </c>
      <c r="BD846" s="29">
        <v>-0.8</v>
      </c>
      <c r="BE846" s="29">
        <v>0</v>
      </c>
      <c r="BF846" s="29">
        <v>0</v>
      </c>
      <c r="BG846" s="29">
        <v>-19.23</v>
      </c>
      <c r="BH846" s="29">
        <f t="shared" si="562"/>
        <v>0</v>
      </c>
      <c r="BI846" s="29">
        <f t="shared" si="563"/>
        <v>0</v>
      </c>
      <c r="BJ846" s="29">
        <f t="shared" si="569"/>
        <v>-19.23</v>
      </c>
      <c r="BK846" s="29">
        <f>BJ846/INDEX('EX-Rate'!A:I,MATCH('TT BoM '!BL846,'EX-Rate'!B:B,0),COLUMN('EX-Rate'!E:E))</f>
        <v>-2.7768263533487767</v>
      </c>
      <c r="BL846" s="2" t="s">
        <v>2109</v>
      </c>
      <c r="BM846" s="2" t="str">
        <f t="shared" si="560"/>
        <v>LP</v>
      </c>
      <c r="BN846" s="2" t="s">
        <v>2362</v>
      </c>
      <c r="BO846" s="2" t="s">
        <v>2363</v>
      </c>
      <c r="BQ846" s="29">
        <v>-44800</v>
      </c>
      <c r="BR846" s="29">
        <v>-44800</v>
      </c>
      <c r="BS846" s="29"/>
      <c r="BT846" s="29">
        <v>0</v>
      </c>
      <c r="BU846" s="29">
        <v>0</v>
      </c>
      <c r="BV846" s="29">
        <v>0</v>
      </c>
      <c r="CC846" s="29">
        <f t="shared" si="570"/>
        <v>0</v>
      </c>
      <c r="CD846" s="29">
        <f t="shared" si="571"/>
        <v>0</v>
      </c>
      <c r="CE846" s="29">
        <f t="shared" si="572"/>
        <v>0</v>
      </c>
      <c r="CF846" s="29">
        <f t="shared" si="573"/>
        <v>0</v>
      </c>
      <c r="CG846" s="29">
        <f t="shared" si="574"/>
        <v>-2.7768263533487767</v>
      </c>
      <c r="CH846" s="29">
        <f t="shared" si="575"/>
        <v>0</v>
      </c>
      <c r="CI846" s="29">
        <f t="shared" si="576"/>
        <v>0</v>
      </c>
      <c r="CJ846" s="29">
        <f t="shared" si="577"/>
        <v>0</v>
      </c>
      <c r="CK846" s="29">
        <f t="shared" si="578"/>
        <v>0</v>
      </c>
      <c r="CL846" s="29">
        <f t="shared" si="579"/>
        <v>0</v>
      </c>
      <c r="CM846" s="29">
        <f t="shared" si="580"/>
        <v>0</v>
      </c>
      <c r="CN846" s="29">
        <f t="shared" si="581"/>
        <v>0</v>
      </c>
      <c r="CO846" s="29">
        <f t="shared" si="582"/>
        <v>0</v>
      </c>
      <c r="CQ846" s="29">
        <f t="shared" si="583"/>
        <v>0</v>
      </c>
      <c r="CR846" s="29">
        <f t="shared" si="584"/>
        <v>0</v>
      </c>
      <c r="CS846" s="29">
        <f t="shared" si="585"/>
        <v>0</v>
      </c>
      <c r="CT846" s="29">
        <f t="shared" si="586"/>
        <v>0</v>
      </c>
      <c r="CU846" s="29">
        <f t="shared" si="587"/>
        <v>-19.23</v>
      </c>
      <c r="CV846" s="29">
        <f t="shared" si="588"/>
        <v>0</v>
      </c>
      <c r="CW846" s="29">
        <f t="shared" si="589"/>
        <v>0</v>
      </c>
      <c r="CX846" s="29">
        <f t="shared" si="590"/>
        <v>0</v>
      </c>
      <c r="CY846" s="29">
        <f t="shared" si="591"/>
        <v>0</v>
      </c>
      <c r="CZ846" s="29">
        <f t="shared" si="592"/>
        <v>0</v>
      </c>
      <c r="DA846" s="29">
        <f t="shared" si="593"/>
        <v>0</v>
      </c>
      <c r="DB846" s="29">
        <f t="shared" si="594"/>
        <v>0</v>
      </c>
      <c r="DC846" s="29">
        <f t="shared" si="595"/>
        <v>0</v>
      </c>
    </row>
    <row r="847" spans="11:107" s="2" customFormat="1">
      <c r="K847" s="17" t="s">
        <v>124</v>
      </c>
      <c r="L847" s="17" t="s">
        <v>858</v>
      </c>
      <c r="M847" s="17" t="s">
        <v>56</v>
      </c>
      <c r="N847" s="2" t="str">
        <f t="shared" si="558"/>
        <v>JD8118K580AB</v>
      </c>
      <c r="O847" s="2" t="str">
        <f t="shared" si="556"/>
        <v>AB</v>
      </c>
      <c r="P847" s="2" t="str">
        <f t="shared" si="559"/>
        <v>JD81-18K580-AB</v>
      </c>
      <c r="Q847" s="2" t="s">
        <v>3305</v>
      </c>
      <c r="R847" s="2" t="s">
        <v>3306</v>
      </c>
      <c r="S847" s="2" t="s">
        <v>2363</v>
      </c>
      <c r="T847" s="2" t="s">
        <v>1375</v>
      </c>
      <c r="U847" s="2">
        <v>1</v>
      </c>
      <c r="V847" s="2" t="s">
        <v>1375</v>
      </c>
      <c r="W847" s="2">
        <v>1</v>
      </c>
      <c r="X847" s="2" t="s">
        <v>1375</v>
      </c>
      <c r="Y847" s="2" t="s">
        <v>1375</v>
      </c>
      <c r="Z847" s="2">
        <v>1</v>
      </c>
      <c r="AA847" s="2" t="s">
        <v>1375</v>
      </c>
      <c r="AB847" s="2" t="s">
        <v>1375</v>
      </c>
      <c r="AC847" s="2">
        <v>1</v>
      </c>
      <c r="AD847" s="2" t="s">
        <v>1375</v>
      </c>
      <c r="AE847" s="2">
        <v>1</v>
      </c>
      <c r="AF847" s="2">
        <v>1</v>
      </c>
      <c r="AL847" s="2">
        <f t="shared" si="564"/>
        <v>1</v>
      </c>
      <c r="AM847" s="2" t="str">
        <f t="shared" si="565"/>
        <v>JD81</v>
      </c>
      <c r="AN847" s="2" t="str">
        <f t="shared" si="566"/>
        <v>18K580</v>
      </c>
      <c r="AO847" s="2" t="str">
        <f t="shared" si="567"/>
        <v>AB</v>
      </c>
      <c r="AP847" s="2" t="str">
        <f t="shared" si="568"/>
        <v>JD81-18K580-AB</v>
      </c>
      <c r="AQ847" s="2" t="s">
        <v>1672</v>
      </c>
      <c r="AR847" s="2" t="s">
        <v>1673</v>
      </c>
      <c r="AS847" s="2" t="s">
        <v>2164</v>
      </c>
      <c r="AT847" s="2" t="s">
        <v>2165</v>
      </c>
      <c r="AU847" s="2" t="s">
        <v>2358</v>
      </c>
      <c r="AV847" s="2" t="s">
        <v>2359</v>
      </c>
      <c r="AW847" s="2" t="s">
        <v>2360</v>
      </c>
      <c r="AX847" s="2" t="s">
        <v>2721</v>
      </c>
      <c r="AY847" s="2" t="s">
        <v>2108</v>
      </c>
      <c r="AZ847" s="39" t="s">
        <v>1648</v>
      </c>
      <c r="BA847" s="2" t="s">
        <v>2115</v>
      </c>
      <c r="BB847" s="29">
        <v>-33.4</v>
      </c>
      <c r="BC847" s="29">
        <v>-0.3</v>
      </c>
      <c r="BD847" s="29">
        <v>-0.6</v>
      </c>
      <c r="BE847" s="29">
        <v>0</v>
      </c>
      <c r="BF847" s="29">
        <v>0</v>
      </c>
      <c r="BG847" s="29">
        <v>-34.299999999999997</v>
      </c>
      <c r="BH847" s="29">
        <f t="shared" si="562"/>
        <v>0</v>
      </c>
      <c r="BI847" s="29">
        <f t="shared" si="563"/>
        <v>0</v>
      </c>
      <c r="BJ847" s="29">
        <f t="shared" si="569"/>
        <v>-34.299999999999997</v>
      </c>
      <c r="BK847" s="29">
        <f>BJ847/INDEX('EX-Rate'!A:I,MATCH('TT BoM '!BL847,'EX-Rate'!B:B,0),COLUMN('EX-Rate'!E:E))</f>
        <v>-4.9529456016569435</v>
      </c>
      <c r="BL847" s="2" t="s">
        <v>2109</v>
      </c>
      <c r="BM847" s="2" t="str">
        <f t="shared" si="560"/>
        <v>LP</v>
      </c>
      <c r="BN847" s="2" t="s">
        <v>2362</v>
      </c>
      <c r="BO847" s="2" t="s">
        <v>2363</v>
      </c>
      <c r="BQ847" s="29">
        <v>-170000</v>
      </c>
      <c r="BR847" s="29">
        <v>-170000</v>
      </c>
      <c r="BS847" s="29"/>
      <c r="BT847" s="29">
        <v>0</v>
      </c>
      <c r="BU847" s="29">
        <v>0</v>
      </c>
      <c r="BV847" s="29">
        <v>0</v>
      </c>
      <c r="CC847" s="29">
        <f t="shared" si="570"/>
        <v>0</v>
      </c>
      <c r="CD847" s="29">
        <f t="shared" si="571"/>
        <v>-4.9529456016569435</v>
      </c>
      <c r="CE847" s="29">
        <f t="shared" si="572"/>
        <v>0</v>
      </c>
      <c r="CF847" s="29">
        <f t="shared" si="573"/>
        <v>-4.9529456016569435</v>
      </c>
      <c r="CG847" s="29">
        <f t="shared" si="574"/>
        <v>0</v>
      </c>
      <c r="CH847" s="29">
        <f t="shared" si="575"/>
        <v>0</v>
      </c>
      <c r="CI847" s="29">
        <f t="shared" si="576"/>
        <v>-4.9529456016569435</v>
      </c>
      <c r="CJ847" s="29">
        <f t="shared" si="577"/>
        <v>0</v>
      </c>
      <c r="CK847" s="29">
        <f t="shared" si="578"/>
        <v>0</v>
      </c>
      <c r="CL847" s="29">
        <f t="shared" si="579"/>
        <v>-4.9529456016569435</v>
      </c>
      <c r="CM847" s="29">
        <f t="shared" si="580"/>
        <v>0</v>
      </c>
      <c r="CN847" s="29">
        <f t="shared" si="581"/>
        <v>-4.9529456016569435</v>
      </c>
      <c r="CO847" s="29">
        <f t="shared" si="582"/>
        <v>-4.9529456016569435</v>
      </c>
      <c r="CQ847" s="29">
        <f t="shared" si="583"/>
        <v>0</v>
      </c>
      <c r="CR847" s="29">
        <f t="shared" si="584"/>
        <v>-34.299999999999997</v>
      </c>
      <c r="CS847" s="29">
        <f t="shared" si="585"/>
        <v>0</v>
      </c>
      <c r="CT847" s="29">
        <f t="shared" si="586"/>
        <v>-34.299999999999997</v>
      </c>
      <c r="CU847" s="29">
        <f t="shared" si="587"/>
        <v>0</v>
      </c>
      <c r="CV847" s="29">
        <f t="shared" si="588"/>
        <v>0</v>
      </c>
      <c r="CW847" s="29">
        <f t="shared" si="589"/>
        <v>-34.299999999999997</v>
      </c>
      <c r="CX847" s="29">
        <f t="shared" si="590"/>
        <v>0</v>
      </c>
      <c r="CY847" s="29">
        <f t="shared" si="591"/>
        <v>0</v>
      </c>
      <c r="CZ847" s="29">
        <f t="shared" si="592"/>
        <v>-34.299999999999997</v>
      </c>
      <c r="DA847" s="29">
        <f t="shared" si="593"/>
        <v>0</v>
      </c>
      <c r="DB847" s="29">
        <f t="shared" si="594"/>
        <v>-34.299999999999997</v>
      </c>
      <c r="DC847" s="29">
        <f t="shared" si="595"/>
        <v>-34.299999999999997</v>
      </c>
    </row>
    <row r="848" spans="11:107" s="2" customFormat="1">
      <c r="K848" s="17" t="s">
        <v>124</v>
      </c>
      <c r="L848" s="17" t="s">
        <v>858</v>
      </c>
      <c r="M848" s="17" t="s">
        <v>63</v>
      </c>
      <c r="N848" s="2" t="str">
        <f t="shared" si="558"/>
        <v>JD8118K580BA</v>
      </c>
      <c r="O848" s="2" t="str">
        <f t="shared" si="556"/>
        <v>BA</v>
      </c>
      <c r="P848" s="2" t="str">
        <f t="shared" si="559"/>
        <v>JD81-18K580-BA</v>
      </c>
      <c r="Q848" s="2" t="s">
        <v>3305</v>
      </c>
      <c r="R848" s="2" t="s">
        <v>3306</v>
      </c>
      <c r="S848" s="2" t="s">
        <v>2363</v>
      </c>
      <c r="T848" s="2">
        <v>1</v>
      </c>
      <c r="U848" s="2" t="s">
        <v>1375</v>
      </c>
      <c r="V848" s="2">
        <v>1</v>
      </c>
      <c r="W848" s="2" t="s">
        <v>1375</v>
      </c>
      <c r="X848" s="2" t="s">
        <v>1375</v>
      </c>
      <c r="Y848" s="2" t="s">
        <v>1375</v>
      </c>
      <c r="Z848" s="2" t="s">
        <v>1375</v>
      </c>
      <c r="AA848" s="2" t="s">
        <v>1375</v>
      </c>
      <c r="AB848" s="2">
        <v>1</v>
      </c>
      <c r="AC848" s="2" t="s">
        <v>1375</v>
      </c>
      <c r="AD848" s="2">
        <v>1</v>
      </c>
      <c r="AE848" s="2" t="s">
        <v>1375</v>
      </c>
      <c r="AF848" s="2" t="s">
        <v>1375</v>
      </c>
      <c r="AL848" s="2">
        <f t="shared" si="564"/>
        <v>1</v>
      </c>
      <c r="AM848" s="2" t="str">
        <f t="shared" si="565"/>
        <v>JD81</v>
      </c>
      <c r="AN848" s="2" t="str">
        <f t="shared" si="566"/>
        <v>18K580</v>
      </c>
      <c r="AO848" s="2" t="str">
        <f t="shared" si="567"/>
        <v>BA</v>
      </c>
      <c r="AP848" s="2" t="str">
        <f t="shared" si="568"/>
        <v>JD81-18K580-BA</v>
      </c>
      <c r="AQ848" s="2" t="s">
        <v>1672</v>
      </c>
      <c r="AR848" s="2" t="s">
        <v>1673</v>
      </c>
      <c r="AS848" s="2" t="s">
        <v>2164</v>
      </c>
      <c r="AT848" s="2" t="s">
        <v>2165</v>
      </c>
      <c r="AU848" s="2" t="s">
        <v>2358</v>
      </c>
      <c r="AV848" s="2" t="s">
        <v>2359</v>
      </c>
      <c r="AW848" s="2" t="s">
        <v>2360</v>
      </c>
      <c r="AX848" s="2" t="s">
        <v>2721</v>
      </c>
      <c r="AY848" s="2" t="s">
        <v>2108</v>
      </c>
      <c r="AZ848" s="39" t="s">
        <v>1648</v>
      </c>
      <c r="BA848" s="2" t="s">
        <v>2115</v>
      </c>
      <c r="BB848" s="29">
        <v>-17.39</v>
      </c>
      <c r="BC848" s="29">
        <v>-0.2</v>
      </c>
      <c r="BD848" s="29">
        <v>-0.4</v>
      </c>
      <c r="BE848" s="29">
        <v>0</v>
      </c>
      <c r="BF848" s="29">
        <v>0</v>
      </c>
      <c r="BG848" s="29">
        <v>-17.989999999999998</v>
      </c>
      <c r="BH848" s="29">
        <f t="shared" si="562"/>
        <v>0</v>
      </c>
      <c r="BI848" s="29">
        <f t="shared" si="563"/>
        <v>0</v>
      </c>
      <c r="BJ848" s="29">
        <f t="shared" si="569"/>
        <v>-17.989999999999998</v>
      </c>
      <c r="BK848" s="29">
        <f>BJ848/INDEX('EX-Rate'!A:I,MATCH('TT BoM '!BL848,'EX-Rate'!B:B,0),COLUMN('EX-Rate'!E:E))</f>
        <v>-2.5977694278078256</v>
      </c>
      <c r="BL848" s="2" t="s">
        <v>2109</v>
      </c>
      <c r="BM848" s="2" t="str">
        <f t="shared" si="560"/>
        <v>LP</v>
      </c>
      <c r="BN848" s="2" t="s">
        <v>2362</v>
      </c>
      <c r="BO848" s="2" t="s">
        <v>2363</v>
      </c>
      <c r="BQ848" s="29">
        <v>-56800</v>
      </c>
      <c r="BR848" s="29">
        <v>-56800</v>
      </c>
      <c r="BS848" s="29"/>
      <c r="BT848" s="29">
        <v>0</v>
      </c>
      <c r="BU848" s="29">
        <v>0</v>
      </c>
      <c r="BV848" s="29">
        <v>0</v>
      </c>
      <c r="CC848" s="29">
        <f t="shared" si="570"/>
        <v>-2.5977694278078256</v>
      </c>
      <c r="CD848" s="29">
        <f t="shared" si="571"/>
        <v>0</v>
      </c>
      <c r="CE848" s="29">
        <f t="shared" si="572"/>
        <v>-2.5977694278078256</v>
      </c>
      <c r="CF848" s="29">
        <f t="shared" si="573"/>
        <v>0</v>
      </c>
      <c r="CG848" s="29">
        <f t="shared" si="574"/>
        <v>0</v>
      </c>
      <c r="CH848" s="29">
        <f t="shared" si="575"/>
        <v>0</v>
      </c>
      <c r="CI848" s="29">
        <f t="shared" si="576"/>
        <v>0</v>
      </c>
      <c r="CJ848" s="29">
        <f t="shared" si="577"/>
        <v>0</v>
      </c>
      <c r="CK848" s="29">
        <f t="shared" si="578"/>
        <v>-2.5977694278078256</v>
      </c>
      <c r="CL848" s="29">
        <f t="shared" si="579"/>
        <v>0</v>
      </c>
      <c r="CM848" s="29">
        <f t="shared" si="580"/>
        <v>-2.5977694278078256</v>
      </c>
      <c r="CN848" s="29">
        <f t="shared" si="581"/>
        <v>0</v>
      </c>
      <c r="CO848" s="29">
        <f t="shared" si="582"/>
        <v>0</v>
      </c>
      <c r="CQ848" s="29">
        <f t="shared" si="583"/>
        <v>-17.989999999999998</v>
      </c>
      <c r="CR848" s="29">
        <f t="shared" si="584"/>
        <v>0</v>
      </c>
      <c r="CS848" s="29">
        <f t="shared" si="585"/>
        <v>-17.989999999999998</v>
      </c>
      <c r="CT848" s="29">
        <f t="shared" si="586"/>
        <v>0</v>
      </c>
      <c r="CU848" s="29">
        <f t="shared" si="587"/>
        <v>0</v>
      </c>
      <c r="CV848" s="29">
        <f t="shared" si="588"/>
        <v>0</v>
      </c>
      <c r="CW848" s="29">
        <f t="shared" si="589"/>
        <v>0</v>
      </c>
      <c r="CX848" s="29">
        <f t="shared" si="590"/>
        <v>0</v>
      </c>
      <c r="CY848" s="29">
        <f t="shared" si="591"/>
        <v>-17.989999999999998</v>
      </c>
      <c r="CZ848" s="29">
        <f t="shared" si="592"/>
        <v>0</v>
      </c>
      <c r="DA848" s="29">
        <f t="shared" si="593"/>
        <v>-17.989999999999998</v>
      </c>
      <c r="DB848" s="29">
        <f t="shared" si="594"/>
        <v>0</v>
      </c>
      <c r="DC848" s="29">
        <f t="shared" si="595"/>
        <v>0</v>
      </c>
    </row>
    <row r="849" spans="11:107" s="2" customFormat="1">
      <c r="K849" s="17" t="s">
        <v>124</v>
      </c>
      <c r="L849" s="17" t="s">
        <v>858</v>
      </c>
      <c r="M849" s="17" t="s">
        <v>64</v>
      </c>
      <c r="N849" s="2" t="str">
        <f t="shared" si="558"/>
        <v>JD8118K580CA</v>
      </c>
      <c r="O849" s="2" t="str">
        <f t="shared" si="556"/>
        <v>CA</v>
      </c>
      <c r="P849" s="2" t="str">
        <f t="shared" si="559"/>
        <v>JD81-18K580-CA</v>
      </c>
      <c r="Q849" s="2" t="s">
        <v>3305</v>
      </c>
      <c r="R849" s="2" t="s">
        <v>3306</v>
      </c>
      <c r="S849" s="2" t="s">
        <v>2363</v>
      </c>
      <c r="T849" s="2" t="s">
        <v>1375</v>
      </c>
      <c r="U849" s="2" t="s">
        <v>1375</v>
      </c>
      <c r="V849" s="2" t="s">
        <v>1375</v>
      </c>
      <c r="W849" s="2" t="s">
        <v>1375</v>
      </c>
      <c r="X849" s="2" t="s">
        <v>1375</v>
      </c>
      <c r="Y849" s="2">
        <v>1</v>
      </c>
      <c r="Z849" s="2" t="s">
        <v>1375</v>
      </c>
      <c r="AA849" s="2">
        <v>1</v>
      </c>
      <c r="AB849" s="2" t="s">
        <v>1375</v>
      </c>
      <c r="AC849" s="2" t="s">
        <v>1375</v>
      </c>
      <c r="AD849" s="2" t="s">
        <v>1375</v>
      </c>
      <c r="AE849" s="2" t="s">
        <v>1375</v>
      </c>
      <c r="AF849" s="2" t="s">
        <v>1375</v>
      </c>
      <c r="AL849" s="2">
        <f t="shared" si="564"/>
        <v>1</v>
      </c>
      <c r="AM849" s="2" t="str">
        <f t="shared" si="565"/>
        <v>JD81</v>
      </c>
      <c r="AN849" s="2" t="str">
        <f t="shared" si="566"/>
        <v>18K580</v>
      </c>
      <c r="AO849" s="2" t="str">
        <f t="shared" si="567"/>
        <v>CA</v>
      </c>
      <c r="AP849" s="2" t="str">
        <f t="shared" si="568"/>
        <v>JD81-18K580-CA</v>
      </c>
      <c r="AQ849" s="2" t="s">
        <v>1672</v>
      </c>
      <c r="AR849" s="2" t="s">
        <v>1673</v>
      </c>
      <c r="AS849" s="2" t="s">
        <v>2164</v>
      </c>
      <c r="AT849" s="2" t="s">
        <v>2165</v>
      </c>
      <c r="AU849" s="2" t="s">
        <v>2358</v>
      </c>
      <c r="AV849" s="2" t="s">
        <v>2359</v>
      </c>
      <c r="AW849" s="2" t="s">
        <v>2360</v>
      </c>
      <c r="AX849" s="2" t="s">
        <v>2721</v>
      </c>
      <c r="AY849" s="2" t="s">
        <v>2108</v>
      </c>
      <c r="AZ849" s="39" t="s">
        <v>1648</v>
      </c>
      <c r="BA849" s="2" t="s">
        <v>2115</v>
      </c>
      <c r="BB849" s="29">
        <v>-24.39</v>
      </c>
      <c r="BC849" s="29">
        <v>-0.1</v>
      </c>
      <c r="BD849" s="29">
        <v>-0.2</v>
      </c>
      <c r="BE849" s="29">
        <v>0</v>
      </c>
      <c r="BF849" s="29">
        <v>0</v>
      </c>
      <c r="BG849" s="29">
        <v>-24.69</v>
      </c>
      <c r="BH849" s="29">
        <f t="shared" si="562"/>
        <v>0</v>
      </c>
      <c r="BI849" s="29">
        <f t="shared" si="563"/>
        <v>0</v>
      </c>
      <c r="BJ849" s="29">
        <f t="shared" si="569"/>
        <v>-24.69</v>
      </c>
      <c r="BK849" s="29">
        <f>BJ849/INDEX('EX-Rate'!A:I,MATCH('TT BoM '!BL849,'EX-Rate'!B:B,0),COLUMN('EX-Rate'!E:E))</f>
        <v>-3.5652544287145762</v>
      </c>
      <c r="BL849" s="2" t="s">
        <v>2109</v>
      </c>
      <c r="BM849" s="2" t="str">
        <f t="shared" si="560"/>
        <v>LP</v>
      </c>
      <c r="BN849" s="2" t="s">
        <v>2362</v>
      </c>
      <c r="BO849" s="2" t="s">
        <v>2363</v>
      </c>
      <c r="BQ849" s="29">
        <v>-76000</v>
      </c>
      <c r="BR849" s="29">
        <v>-76000</v>
      </c>
      <c r="BS849" s="29"/>
      <c r="BT849" s="29">
        <v>0</v>
      </c>
      <c r="BU849" s="29">
        <v>0</v>
      </c>
      <c r="BV849" s="29">
        <v>0</v>
      </c>
      <c r="CC849" s="29">
        <f t="shared" si="570"/>
        <v>0</v>
      </c>
      <c r="CD849" s="29">
        <f t="shared" si="571"/>
        <v>0</v>
      </c>
      <c r="CE849" s="29">
        <f t="shared" si="572"/>
        <v>0</v>
      </c>
      <c r="CF849" s="29">
        <f t="shared" si="573"/>
        <v>0</v>
      </c>
      <c r="CG849" s="29">
        <f t="shared" si="574"/>
        <v>0</v>
      </c>
      <c r="CH849" s="29">
        <f t="shared" si="575"/>
        <v>-3.5652544287145762</v>
      </c>
      <c r="CI849" s="29">
        <f t="shared" si="576"/>
        <v>0</v>
      </c>
      <c r="CJ849" s="29">
        <f t="shared" si="577"/>
        <v>-3.5652544287145762</v>
      </c>
      <c r="CK849" s="29">
        <f t="shared" si="578"/>
        <v>0</v>
      </c>
      <c r="CL849" s="29">
        <f t="shared" si="579"/>
        <v>0</v>
      </c>
      <c r="CM849" s="29">
        <f t="shared" si="580"/>
        <v>0</v>
      </c>
      <c r="CN849" s="29">
        <f t="shared" si="581"/>
        <v>0</v>
      </c>
      <c r="CO849" s="29">
        <f t="shared" si="582"/>
        <v>0</v>
      </c>
      <c r="CQ849" s="29">
        <f t="shared" si="583"/>
        <v>0</v>
      </c>
      <c r="CR849" s="29">
        <f t="shared" si="584"/>
        <v>0</v>
      </c>
      <c r="CS849" s="29">
        <f t="shared" si="585"/>
        <v>0</v>
      </c>
      <c r="CT849" s="29">
        <f t="shared" si="586"/>
        <v>0</v>
      </c>
      <c r="CU849" s="29">
        <f t="shared" si="587"/>
        <v>0</v>
      </c>
      <c r="CV849" s="29">
        <f t="shared" si="588"/>
        <v>-24.69</v>
      </c>
      <c r="CW849" s="29">
        <f t="shared" si="589"/>
        <v>0</v>
      </c>
      <c r="CX849" s="29">
        <f t="shared" si="590"/>
        <v>-24.69</v>
      </c>
      <c r="CY849" s="29">
        <f t="shared" si="591"/>
        <v>0</v>
      </c>
      <c r="CZ849" s="29">
        <f t="shared" si="592"/>
        <v>0</v>
      </c>
      <c r="DA849" s="29">
        <f t="shared" si="593"/>
        <v>0</v>
      </c>
      <c r="DB849" s="29">
        <f t="shared" si="594"/>
        <v>0</v>
      </c>
      <c r="DC849" s="29">
        <f t="shared" si="595"/>
        <v>0</v>
      </c>
    </row>
    <row r="850" spans="11:107" s="2" customFormat="1">
      <c r="K850" s="17" t="s">
        <v>124</v>
      </c>
      <c r="L850" s="17" t="s">
        <v>858</v>
      </c>
      <c r="M850" s="17" t="s">
        <v>104</v>
      </c>
      <c r="N850" s="2" t="str">
        <f t="shared" si="558"/>
        <v>JD8118K580DA</v>
      </c>
      <c r="O850" s="2" t="str">
        <f t="shared" si="556"/>
        <v>DA</v>
      </c>
      <c r="P850" s="2" t="str">
        <f t="shared" si="559"/>
        <v>JD81-18K580-DA</v>
      </c>
      <c r="Q850" s="2" t="s">
        <v>3305</v>
      </c>
      <c r="R850" s="2" t="s">
        <v>3306</v>
      </c>
      <c r="S850" s="2" t="s">
        <v>2363</v>
      </c>
      <c r="T850" s="2" t="s">
        <v>1375</v>
      </c>
      <c r="U850" s="2" t="s">
        <v>1375</v>
      </c>
      <c r="V850" s="2" t="s">
        <v>1375</v>
      </c>
      <c r="W850" s="2" t="s">
        <v>1375</v>
      </c>
      <c r="X850" s="2">
        <v>1</v>
      </c>
      <c r="Y850" s="2" t="s">
        <v>1375</v>
      </c>
      <c r="Z850" s="2" t="s">
        <v>1375</v>
      </c>
      <c r="AA850" s="2" t="s">
        <v>1375</v>
      </c>
      <c r="AB850" s="2" t="s">
        <v>1375</v>
      </c>
      <c r="AC850" s="2" t="s">
        <v>1375</v>
      </c>
      <c r="AD850" s="2" t="s">
        <v>1375</v>
      </c>
      <c r="AE850" s="2" t="s">
        <v>1375</v>
      </c>
      <c r="AF850" s="2" t="s">
        <v>1375</v>
      </c>
      <c r="AL850" s="2">
        <f t="shared" si="564"/>
        <v>1</v>
      </c>
      <c r="AM850" s="2" t="str">
        <f t="shared" si="565"/>
        <v>JD81</v>
      </c>
      <c r="AN850" s="2" t="str">
        <f t="shared" si="566"/>
        <v>18K580</v>
      </c>
      <c r="AO850" s="2" t="str">
        <f t="shared" si="567"/>
        <v>DA</v>
      </c>
      <c r="AP850" s="2" t="str">
        <f t="shared" si="568"/>
        <v>JD81-18K580-DA</v>
      </c>
      <c r="AQ850" s="2" t="s">
        <v>1672</v>
      </c>
      <c r="AR850" s="2" t="s">
        <v>1673</v>
      </c>
      <c r="AS850" s="2" t="s">
        <v>2164</v>
      </c>
      <c r="AT850" s="2" t="s">
        <v>2165</v>
      </c>
      <c r="AU850" s="2" t="s">
        <v>2358</v>
      </c>
      <c r="AV850" s="2" t="s">
        <v>2359</v>
      </c>
      <c r="AW850" s="2" t="s">
        <v>2360</v>
      </c>
      <c r="AX850" s="2" t="s">
        <v>2721</v>
      </c>
      <c r="AY850" s="2" t="s">
        <v>2108</v>
      </c>
      <c r="AZ850" s="39" t="s">
        <v>1648</v>
      </c>
      <c r="BA850" s="2" t="s">
        <v>2115</v>
      </c>
      <c r="BB850" s="29">
        <v>-18.47</v>
      </c>
      <c r="BC850" s="29">
        <v>-0.4</v>
      </c>
      <c r="BD850" s="29">
        <v>-0.8</v>
      </c>
      <c r="BE850" s="29">
        <v>0</v>
      </c>
      <c r="BF850" s="29">
        <v>0</v>
      </c>
      <c r="BG850" s="29">
        <v>-19.669999999999998</v>
      </c>
      <c r="BH850" s="29">
        <f t="shared" si="562"/>
        <v>0</v>
      </c>
      <c r="BI850" s="29">
        <f t="shared" si="563"/>
        <v>0</v>
      </c>
      <c r="BJ850" s="29">
        <f t="shared" si="569"/>
        <v>-19.669999999999998</v>
      </c>
      <c r="BK850" s="29">
        <f>BJ850/INDEX('EX-Rate'!A:I,MATCH('TT BoM '!BL850,'EX-Rate'!B:B,0),COLUMN('EX-Rate'!E:E))</f>
        <v>-2.8403626817665328</v>
      </c>
      <c r="BL850" s="2" t="s">
        <v>2109</v>
      </c>
      <c r="BM850" s="2" t="str">
        <f t="shared" si="560"/>
        <v>LP</v>
      </c>
      <c r="BN850" s="2" t="s">
        <v>2362</v>
      </c>
      <c r="BO850" s="2" t="s">
        <v>2363</v>
      </c>
      <c r="BQ850" s="29">
        <v>-44480</v>
      </c>
      <c r="BR850" s="29">
        <v>-44480</v>
      </c>
      <c r="BS850" s="29"/>
      <c r="BT850" s="29">
        <v>0</v>
      </c>
      <c r="BU850" s="29">
        <v>0</v>
      </c>
      <c r="BV850" s="29">
        <v>0</v>
      </c>
      <c r="CC850" s="29">
        <f t="shared" si="570"/>
        <v>0</v>
      </c>
      <c r="CD850" s="29">
        <f t="shared" si="571"/>
        <v>0</v>
      </c>
      <c r="CE850" s="29">
        <f t="shared" si="572"/>
        <v>0</v>
      </c>
      <c r="CF850" s="29">
        <f t="shared" si="573"/>
        <v>0</v>
      </c>
      <c r="CG850" s="29">
        <f t="shared" si="574"/>
        <v>-2.8403626817665328</v>
      </c>
      <c r="CH850" s="29">
        <f t="shared" si="575"/>
        <v>0</v>
      </c>
      <c r="CI850" s="29">
        <f t="shared" si="576"/>
        <v>0</v>
      </c>
      <c r="CJ850" s="29">
        <f t="shared" si="577"/>
        <v>0</v>
      </c>
      <c r="CK850" s="29">
        <f t="shared" si="578"/>
        <v>0</v>
      </c>
      <c r="CL850" s="29">
        <f t="shared" si="579"/>
        <v>0</v>
      </c>
      <c r="CM850" s="29">
        <f t="shared" si="580"/>
        <v>0</v>
      </c>
      <c r="CN850" s="29">
        <f t="shared" si="581"/>
        <v>0</v>
      </c>
      <c r="CO850" s="29">
        <f t="shared" si="582"/>
        <v>0</v>
      </c>
      <c r="CQ850" s="29">
        <f t="shared" si="583"/>
        <v>0</v>
      </c>
      <c r="CR850" s="29">
        <f t="shared" si="584"/>
        <v>0</v>
      </c>
      <c r="CS850" s="29">
        <f t="shared" si="585"/>
        <v>0</v>
      </c>
      <c r="CT850" s="29">
        <f t="shared" si="586"/>
        <v>0</v>
      </c>
      <c r="CU850" s="29">
        <f t="shared" si="587"/>
        <v>-19.669999999999998</v>
      </c>
      <c r="CV850" s="29">
        <f t="shared" si="588"/>
        <v>0</v>
      </c>
      <c r="CW850" s="29">
        <f t="shared" si="589"/>
        <v>0</v>
      </c>
      <c r="CX850" s="29">
        <f t="shared" si="590"/>
        <v>0</v>
      </c>
      <c r="CY850" s="29">
        <f t="shared" si="591"/>
        <v>0</v>
      </c>
      <c r="CZ850" s="29">
        <f t="shared" si="592"/>
        <v>0</v>
      </c>
      <c r="DA850" s="29">
        <f t="shared" si="593"/>
        <v>0</v>
      </c>
      <c r="DB850" s="29">
        <f t="shared" si="594"/>
        <v>0</v>
      </c>
      <c r="DC850" s="29">
        <f t="shared" si="595"/>
        <v>0</v>
      </c>
    </row>
    <row r="851" spans="11:107" s="2" customFormat="1">
      <c r="K851" s="17" t="s">
        <v>77</v>
      </c>
      <c r="L851" s="17" t="s">
        <v>859</v>
      </c>
      <c r="M851" s="17" t="s">
        <v>20</v>
      </c>
      <c r="N851" s="2" t="str">
        <f t="shared" si="558"/>
        <v>JD8B19A321AA</v>
      </c>
      <c r="O851" s="2" t="str">
        <f t="shared" si="556"/>
        <v>AA</v>
      </c>
      <c r="P851" s="2" t="str">
        <f t="shared" si="559"/>
        <v>JD8B-19A321-AA</v>
      </c>
      <c r="Q851" s="2" t="s">
        <v>1375</v>
      </c>
      <c r="R851" s="2" t="s">
        <v>1375</v>
      </c>
      <c r="S851" s="2" t="s">
        <v>1375</v>
      </c>
      <c r="T851" s="2">
        <v>1</v>
      </c>
      <c r="U851" s="2">
        <v>1</v>
      </c>
      <c r="V851" s="2">
        <v>1</v>
      </c>
      <c r="W851" s="2">
        <v>1</v>
      </c>
      <c r="X851" s="2">
        <v>1</v>
      </c>
      <c r="Y851" s="2">
        <v>1</v>
      </c>
      <c r="Z851" s="2">
        <v>1</v>
      </c>
      <c r="AA851" s="2">
        <v>1</v>
      </c>
      <c r="AB851" s="2">
        <v>1</v>
      </c>
      <c r="AC851" s="2">
        <v>1</v>
      </c>
      <c r="AD851" s="2">
        <v>1</v>
      </c>
      <c r="AE851" s="2">
        <v>1</v>
      </c>
      <c r="AF851" s="2">
        <v>1</v>
      </c>
      <c r="AL851" s="2">
        <f t="shared" si="564"/>
        <v>1</v>
      </c>
      <c r="AM851" s="2" t="str">
        <f t="shared" si="565"/>
        <v>JD8B</v>
      </c>
      <c r="AN851" s="2" t="str">
        <f t="shared" si="566"/>
        <v>19A321</v>
      </c>
      <c r="AO851" s="2" t="str">
        <f>TRIM(O851)</f>
        <v>AA</v>
      </c>
      <c r="AP851" s="2" t="str">
        <f t="shared" si="568"/>
        <v>JD8B-19A321-AA</v>
      </c>
      <c r="AQ851" s="2" t="s">
        <v>3857</v>
      </c>
      <c r="AR851" s="2" t="s">
        <v>3865</v>
      </c>
      <c r="AU851" s="2" t="s">
        <v>3766</v>
      </c>
      <c r="AV851" s="2" t="s">
        <v>3767</v>
      </c>
      <c r="AW851" s="2" t="s">
        <v>3768</v>
      </c>
      <c r="AZ851" s="2" t="s">
        <v>1646</v>
      </c>
      <c r="BA851" s="2" t="s">
        <v>2073</v>
      </c>
      <c r="BB851" s="129"/>
      <c r="BC851" s="129"/>
      <c r="BD851" s="129"/>
      <c r="BE851" s="129"/>
      <c r="BF851" s="129"/>
      <c r="BG851" s="129">
        <v>-29.65</v>
      </c>
      <c r="BH851" s="129">
        <f t="shared" si="562"/>
        <v>0</v>
      </c>
      <c r="BI851" s="129">
        <f t="shared" si="563"/>
        <v>0</v>
      </c>
      <c r="BJ851" s="129">
        <f>SUM(BG851:BI851)</f>
        <v>-29.65</v>
      </c>
      <c r="BK851" s="129">
        <f>BJ851/INDEX('EX-Rate'!A:I,MATCH('TT BoM '!BL851,'EX-Rate'!B:B,0),COLUMN('EX-Rate'!E:E))</f>
        <v>-4.2814821308783788</v>
      </c>
      <c r="BL851" s="2" t="s">
        <v>2109</v>
      </c>
      <c r="BM851" s="2" t="str">
        <f t="shared" si="560"/>
        <v>LP</v>
      </c>
      <c r="BQ851" s="129"/>
      <c r="BR851" s="129"/>
      <c r="BS851" s="129"/>
      <c r="BT851" s="129"/>
      <c r="BU851" s="129"/>
      <c r="BV851" s="129"/>
      <c r="BW851" s="2" t="e">
        <v>#N/A</v>
      </c>
      <c r="CC851" s="129">
        <f t="shared" si="570"/>
        <v>-4.2814821308783788</v>
      </c>
      <c r="CD851" s="129">
        <f t="shared" si="571"/>
        <v>-4.2814821308783788</v>
      </c>
      <c r="CE851" s="129">
        <f t="shared" si="572"/>
        <v>-4.2814821308783788</v>
      </c>
      <c r="CF851" s="129">
        <f t="shared" si="573"/>
        <v>-4.2814821308783788</v>
      </c>
      <c r="CG851" s="129">
        <f t="shared" si="574"/>
        <v>-4.2814821308783788</v>
      </c>
      <c r="CH851" s="129">
        <f t="shared" si="575"/>
        <v>-4.2814821308783788</v>
      </c>
      <c r="CI851" s="129">
        <f t="shared" si="576"/>
        <v>-4.2814821308783788</v>
      </c>
      <c r="CJ851" s="129">
        <f t="shared" si="577"/>
        <v>-4.2814821308783788</v>
      </c>
      <c r="CK851" s="129">
        <f t="shared" si="578"/>
        <v>-4.2814821308783788</v>
      </c>
      <c r="CL851" s="129">
        <f t="shared" si="579"/>
        <v>-4.2814821308783788</v>
      </c>
      <c r="CM851" s="129">
        <f t="shared" si="580"/>
        <v>-4.2814821308783788</v>
      </c>
      <c r="CN851" s="129">
        <f t="shared" si="581"/>
        <v>-4.2814821308783788</v>
      </c>
      <c r="CO851" s="129">
        <f t="shared" si="582"/>
        <v>-4.2814821308783788</v>
      </c>
      <c r="CQ851" s="29">
        <f t="shared" si="583"/>
        <v>-29.65</v>
      </c>
      <c r="CR851" s="29">
        <f t="shared" si="584"/>
        <v>-29.65</v>
      </c>
      <c r="CS851" s="29">
        <f t="shared" si="585"/>
        <v>-29.65</v>
      </c>
      <c r="CT851" s="29">
        <f t="shared" si="586"/>
        <v>-29.65</v>
      </c>
      <c r="CU851" s="29">
        <f t="shared" si="587"/>
        <v>-29.65</v>
      </c>
      <c r="CV851" s="29">
        <f t="shared" si="588"/>
        <v>-29.65</v>
      </c>
      <c r="CW851" s="29">
        <f t="shared" si="589"/>
        <v>-29.65</v>
      </c>
      <c r="CX851" s="29">
        <f t="shared" si="590"/>
        <v>-29.65</v>
      </c>
      <c r="CY851" s="29">
        <f t="shared" si="591"/>
        <v>-29.65</v>
      </c>
      <c r="CZ851" s="29">
        <f t="shared" si="592"/>
        <v>-29.65</v>
      </c>
      <c r="DA851" s="29">
        <f t="shared" si="593"/>
        <v>-29.65</v>
      </c>
      <c r="DB851" s="29">
        <f t="shared" si="594"/>
        <v>-29.65</v>
      </c>
      <c r="DC851" s="29">
        <f t="shared" si="595"/>
        <v>-29.65</v>
      </c>
    </row>
    <row r="852" spans="11:107" s="2" customFormat="1">
      <c r="K852" s="17" t="s">
        <v>179</v>
      </c>
      <c r="L852" s="17" t="s">
        <v>860</v>
      </c>
      <c r="M852" s="17" t="s">
        <v>524</v>
      </c>
      <c r="N852" s="2" t="str">
        <f t="shared" si="558"/>
        <v>JD8T19A487AA3JA6</v>
      </c>
      <c r="O852" s="2" t="str">
        <f t="shared" si="556"/>
        <v>AAW</v>
      </c>
      <c r="P852" s="2" t="str">
        <f t="shared" si="559"/>
        <v>JD8T-19A487-AAW</v>
      </c>
      <c r="Q852" s="2" t="s">
        <v>1375</v>
      </c>
      <c r="R852" s="2" t="s">
        <v>1375</v>
      </c>
      <c r="S852" s="2" t="s">
        <v>1375</v>
      </c>
      <c r="T852" s="2">
        <v>1</v>
      </c>
      <c r="U852" s="2">
        <v>1</v>
      </c>
      <c r="V852" s="2">
        <v>1</v>
      </c>
      <c r="W852" s="2">
        <v>1</v>
      </c>
      <c r="X852" s="2">
        <v>1</v>
      </c>
      <c r="Y852" s="2">
        <v>1</v>
      </c>
      <c r="Z852" s="2">
        <v>1</v>
      </c>
      <c r="AA852" s="2">
        <v>1</v>
      </c>
      <c r="AB852" s="2">
        <v>1</v>
      </c>
      <c r="AC852" s="2">
        <v>1</v>
      </c>
      <c r="AD852" s="2">
        <v>1</v>
      </c>
      <c r="AE852" s="2">
        <v>1</v>
      </c>
      <c r="AF852" s="2">
        <v>1</v>
      </c>
      <c r="AL852" s="2">
        <f t="shared" si="564"/>
        <v>1</v>
      </c>
      <c r="AM852" s="2" t="str">
        <f t="shared" si="565"/>
        <v>JD8T</v>
      </c>
      <c r="AN852" s="2" t="str">
        <f t="shared" si="566"/>
        <v>19A487</v>
      </c>
      <c r="AO852" s="2" t="str">
        <f t="shared" si="567"/>
        <v>AAW</v>
      </c>
      <c r="AP852" s="2" t="str">
        <f t="shared" si="568"/>
        <v>JD8T-19A487-AAW</v>
      </c>
      <c r="AQ852" s="2" t="s">
        <v>1672</v>
      </c>
      <c r="AR852" s="2" t="s">
        <v>1673</v>
      </c>
      <c r="AS852" s="2" t="s">
        <v>1401</v>
      </c>
      <c r="AT852" s="2" t="s">
        <v>2202</v>
      </c>
      <c r="AU852" s="2" t="s">
        <v>2158</v>
      </c>
      <c r="AV852" s="2" t="s">
        <v>2159</v>
      </c>
      <c r="AW852" s="2">
        <v>0</v>
      </c>
      <c r="AX852" s="2">
        <v>0</v>
      </c>
      <c r="AY852" s="2" t="s">
        <v>2132</v>
      </c>
      <c r="AZ852" s="2" t="s">
        <v>1649</v>
      </c>
      <c r="BA852" s="2" t="s">
        <v>2115</v>
      </c>
      <c r="BB852" s="29">
        <v>-2.67</v>
      </c>
      <c r="BC852" s="29">
        <v>-0.2</v>
      </c>
      <c r="BD852" s="29">
        <v>0</v>
      </c>
      <c r="BE852" s="29">
        <v>0</v>
      </c>
      <c r="BF852" s="29">
        <v>0</v>
      </c>
      <c r="BG852" s="29">
        <v>-2.87</v>
      </c>
      <c r="BH852" s="29">
        <f t="shared" si="562"/>
        <v>0</v>
      </c>
      <c r="BI852" s="29">
        <f t="shared" si="563"/>
        <v>0</v>
      </c>
      <c r="BJ852" s="29">
        <f t="shared" si="569"/>
        <v>-2.87</v>
      </c>
      <c r="BK852" s="29">
        <f>BJ852/INDEX('EX-Rate'!A:I,MATCH('TT BoM '!BL852,'EX-Rate'!B:B,0),COLUMN('EX-Rate'!E:E))</f>
        <v>-0.41443014217945862</v>
      </c>
      <c r="BL852" s="2" t="s">
        <v>2109</v>
      </c>
      <c r="BM852" s="2" t="str">
        <f t="shared" ref="BM852:BM863" si="596">IF(BL852="CNY","LP","SP")</f>
        <v>LP</v>
      </c>
      <c r="BN852" s="2" t="s">
        <v>2722</v>
      </c>
      <c r="BO852" s="2" t="s">
        <v>2723</v>
      </c>
      <c r="BQ852" s="29">
        <v>0</v>
      </c>
      <c r="BR852" s="29">
        <v>0</v>
      </c>
      <c r="BS852" s="29"/>
      <c r="BT852" s="29">
        <v>0</v>
      </c>
      <c r="BU852" s="29">
        <v>0</v>
      </c>
      <c r="BV852" s="29">
        <v>0</v>
      </c>
      <c r="CC852" s="29">
        <f t="shared" si="570"/>
        <v>-0.41443014217945862</v>
      </c>
      <c r="CD852" s="29">
        <f t="shared" si="571"/>
        <v>-0.41443014217945862</v>
      </c>
      <c r="CE852" s="29">
        <f t="shared" si="572"/>
        <v>-0.41443014217945862</v>
      </c>
      <c r="CF852" s="29">
        <f t="shared" si="573"/>
        <v>-0.41443014217945862</v>
      </c>
      <c r="CG852" s="29">
        <f t="shared" si="574"/>
        <v>-0.41443014217945862</v>
      </c>
      <c r="CH852" s="29">
        <f t="shared" si="575"/>
        <v>-0.41443014217945862</v>
      </c>
      <c r="CI852" s="29">
        <f t="shared" si="576"/>
        <v>-0.41443014217945862</v>
      </c>
      <c r="CJ852" s="29">
        <f t="shared" si="577"/>
        <v>-0.41443014217945862</v>
      </c>
      <c r="CK852" s="29">
        <f t="shared" si="578"/>
        <v>-0.41443014217945862</v>
      </c>
      <c r="CL852" s="29">
        <f t="shared" si="579"/>
        <v>-0.41443014217945862</v>
      </c>
      <c r="CM852" s="29">
        <f t="shared" si="580"/>
        <v>-0.41443014217945862</v>
      </c>
      <c r="CN852" s="29">
        <f t="shared" si="581"/>
        <v>-0.41443014217945862</v>
      </c>
      <c r="CO852" s="29">
        <f t="shared" si="582"/>
        <v>-0.41443014217945862</v>
      </c>
      <c r="CQ852" s="29">
        <f t="shared" si="583"/>
        <v>-2.87</v>
      </c>
      <c r="CR852" s="29">
        <f t="shared" si="584"/>
        <v>-2.87</v>
      </c>
      <c r="CS852" s="29">
        <f t="shared" si="585"/>
        <v>-2.87</v>
      </c>
      <c r="CT852" s="29">
        <f t="shared" si="586"/>
        <v>-2.87</v>
      </c>
      <c r="CU852" s="29">
        <f t="shared" si="587"/>
        <v>-2.87</v>
      </c>
      <c r="CV852" s="29">
        <f t="shared" si="588"/>
        <v>-2.87</v>
      </c>
      <c r="CW852" s="29">
        <f t="shared" si="589"/>
        <v>-2.87</v>
      </c>
      <c r="CX852" s="29">
        <f t="shared" si="590"/>
        <v>-2.87</v>
      </c>
      <c r="CY852" s="29">
        <f t="shared" si="591"/>
        <v>-2.87</v>
      </c>
      <c r="CZ852" s="29">
        <f t="shared" si="592"/>
        <v>-2.87</v>
      </c>
      <c r="DA852" s="29">
        <f t="shared" si="593"/>
        <v>-2.87</v>
      </c>
      <c r="DB852" s="29">
        <f t="shared" si="594"/>
        <v>-2.87</v>
      </c>
      <c r="DC852" s="29">
        <f t="shared" si="595"/>
        <v>-2.87</v>
      </c>
    </row>
    <row r="853" spans="11:107" s="2" customFormat="1">
      <c r="K853" s="17" t="s">
        <v>77</v>
      </c>
      <c r="L853" s="17" t="s">
        <v>861</v>
      </c>
      <c r="M853" s="17" t="s">
        <v>20</v>
      </c>
      <c r="N853" s="2" t="str">
        <f t="shared" si="558"/>
        <v>JD8B19A688AA</v>
      </c>
      <c r="O853" s="2" t="str">
        <f t="shared" si="556"/>
        <v>AA</v>
      </c>
      <c r="P853" s="2" t="str">
        <f t="shared" si="559"/>
        <v>JD8B-19A688-AA</v>
      </c>
      <c r="Q853" s="2" t="s">
        <v>3305</v>
      </c>
      <c r="R853" s="2" t="s">
        <v>3306</v>
      </c>
      <c r="S853" s="2" t="s">
        <v>3316</v>
      </c>
      <c r="T853" s="2">
        <v>1</v>
      </c>
      <c r="U853" s="2">
        <v>1</v>
      </c>
      <c r="V853" s="2">
        <v>1</v>
      </c>
      <c r="W853" s="2">
        <v>1</v>
      </c>
      <c r="X853" s="2">
        <v>1</v>
      </c>
      <c r="Y853" s="2">
        <v>1</v>
      </c>
      <c r="Z853" s="2">
        <v>1</v>
      </c>
      <c r="AA853" s="2">
        <v>1</v>
      </c>
      <c r="AB853" s="2">
        <v>1</v>
      </c>
      <c r="AC853" s="2">
        <v>1</v>
      </c>
      <c r="AD853" s="2">
        <v>1</v>
      </c>
      <c r="AE853" s="2">
        <v>1</v>
      </c>
      <c r="AF853" s="2">
        <v>1</v>
      </c>
      <c r="AL853" s="2">
        <f t="shared" si="564"/>
        <v>1</v>
      </c>
      <c r="AM853" s="61" t="s">
        <v>1966</v>
      </c>
      <c r="AN853" s="59" t="s">
        <v>1967</v>
      </c>
      <c r="AO853" s="62" t="s">
        <v>1968</v>
      </c>
      <c r="AP853" s="2" t="str">
        <f t="shared" si="568"/>
        <v>JD8B-19A688 -AA</v>
      </c>
      <c r="AQ853" s="2" t="s">
        <v>1868</v>
      </c>
      <c r="AR853" s="2" t="s">
        <v>1754</v>
      </c>
      <c r="AS853" s="2">
        <v>0</v>
      </c>
      <c r="AT853" s="2" t="s">
        <v>2160</v>
      </c>
      <c r="AU853" s="2" t="s">
        <v>2262</v>
      </c>
      <c r="AV853" s="2" t="s">
        <v>2263</v>
      </c>
      <c r="AW853" s="2">
        <v>0</v>
      </c>
      <c r="AX853" s="2">
        <v>0</v>
      </c>
      <c r="AY853" s="2" t="s">
        <v>2138</v>
      </c>
      <c r="AZ853" s="2" t="s">
        <v>2124</v>
      </c>
      <c r="BA853" s="2" t="s">
        <v>2073</v>
      </c>
      <c r="BB853" s="29">
        <v>-0.47</v>
      </c>
      <c r="BC853" s="29">
        <v>-0.02</v>
      </c>
      <c r="BD853" s="29">
        <v>-0.01</v>
      </c>
      <c r="BE853" s="29">
        <v>0</v>
      </c>
      <c r="BF853" s="29">
        <v>0</v>
      </c>
      <c r="BG853" s="29">
        <v>-0.5</v>
      </c>
      <c r="BH853" s="29">
        <f t="shared" si="562"/>
        <v>0</v>
      </c>
      <c r="BI853" s="29">
        <f t="shared" si="563"/>
        <v>0</v>
      </c>
      <c r="BJ853" s="29">
        <f t="shared" si="569"/>
        <v>-0.5</v>
      </c>
      <c r="BK853" s="29">
        <f>BJ853/INDEX('EX-Rate'!A:I,MATCH('TT BoM '!BL853,'EX-Rate'!B:B,0),COLUMN('EX-Rate'!E:E))</f>
        <v>-7.2200373201996265E-2</v>
      </c>
      <c r="BL853" s="2" t="s">
        <v>2109</v>
      </c>
      <c r="BM853" s="2" t="str">
        <f t="shared" si="596"/>
        <v>LP</v>
      </c>
      <c r="BN853" s="2" t="s">
        <v>2264</v>
      </c>
      <c r="BO853" s="2" t="s">
        <v>2265</v>
      </c>
      <c r="BQ853" s="29">
        <v>0</v>
      </c>
      <c r="BR853" s="29">
        <v>0</v>
      </c>
      <c r="BS853" s="29"/>
      <c r="BT853" s="29">
        <v>0</v>
      </c>
      <c r="BU853" s="29">
        <v>0</v>
      </c>
      <c r="BV853" s="29">
        <v>0</v>
      </c>
      <c r="CC853" s="29">
        <f t="shared" si="570"/>
        <v>-7.2200373201996265E-2</v>
      </c>
      <c r="CD853" s="29">
        <f t="shared" si="571"/>
        <v>-7.2200373201996265E-2</v>
      </c>
      <c r="CE853" s="29">
        <f t="shared" si="572"/>
        <v>-7.2200373201996265E-2</v>
      </c>
      <c r="CF853" s="29">
        <f t="shared" si="573"/>
        <v>-7.2200373201996265E-2</v>
      </c>
      <c r="CG853" s="29">
        <f t="shared" si="574"/>
        <v>-7.2200373201996265E-2</v>
      </c>
      <c r="CH853" s="29">
        <f t="shared" si="575"/>
        <v>-7.2200373201996265E-2</v>
      </c>
      <c r="CI853" s="29">
        <f t="shared" si="576"/>
        <v>-7.2200373201996265E-2</v>
      </c>
      <c r="CJ853" s="29">
        <f t="shared" si="577"/>
        <v>-7.2200373201996265E-2</v>
      </c>
      <c r="CK853" s="29">
        <f t="shared" si="578"/>
        <v>-7.2200373201996265E-2</v>
      </c>
      <c r="CL853" s="29">
        <f t="shared" si="579"/>
        <v>-7.2200373201996265E-2</v>
      </c>
      <c r="CM853" s="29">
        <f t="shared" si="580"/>
        <v>-7.2200373201996265E-2</v>
      </c>
      <c r="CN853" s="29">
        <f t="shared" si="581"/>
        <v>-7.2200373201996265E-2</v>
      </c>
      <c r="CO853" s="29">
        <f t="shared" si="582"/>
        <v>-7.2200373201996265E-2</v>
      </c>
      <c r="CQ853" s="29">
        <f t="shared" si="583"/>
        <v>-0.5</v>
      </c>
      <c r="CR853" s="29">
        <f t="shared" si="584"/>
        <v>-0.5</v>
      </c>
      <c r="CS853" s="29">
        <f t="shared" si="585"/>
        <v>-0.5</v>
      </c>
      <c r="CT853" s="29">
        <f t="shared" si="586"/>
        <v>-0.5</v>
      </c>
      <c r="CU853" s="29">
        <f t="shared" si="587"/>
        <v>-0.5</v>
      </c>
      <c r="CV853" s="29">
        <f t="shared" si="588"/>
        <v>-0.5</v>
      </c>
      <c r="CW853" s="29">
        <f t="shared" si="589"/>
        <v>-0.5</v>
      </c>
      <c r="CX853" s="29">
        <f t="shared" si="590"/>
        <v>-0.5</v>
      </c>
      <c r="CY853" s="29">
        <f t="shared" si="591"/>
        <v>-0.5</v>
      </c>
      <c r="CZ853" s="29">
        <f t="shared" si="592"/>
        <v>-0.5</v>
      </c>
      <c r="DA853" s="29">
        <f t="shared" si="593"/>
        <v>-0.5</v>
      </c>
      <c r="DB853" s="29">
        <f t="shared" si="594"/>
        <v>-0.5</v>
      </c>
      <c r="DC853" s="29">
        <f t="shared" si="595"/>
        <v>-0.5</v>
      </c>
    </row>
    <row r="854" spans="11:107" s="2" customFormat="1">
      <c r="K854" s="17" t="s">
        <v>410</v>
      </c>
      <c r="L854" s="17" t="s">
        <v>862</v>
      </c>
      <c r="M854" s="17" t="s">
        <v>56</v>
      </c>
      <c r="N854" s="2" t="str">
        <f t="shared" si="558"/>
        <v>9M5919A699AB</v>
      </c>
      <c r="O854" s="2" t="str">
        <f t="shared" si="556"/>
        <v>AB</v>
      </c>
      <c r="P854" s="2" t="str">
        <f t="shared" si="559"/>
        <v>9M59-19A699-AB</v>
      </c>
      <c r="Q854" s="2" t="s">
        <v>3305</v>
      </c>
      <c r="R854" s="2" t="s">
        <v>3306</v>
      </c>
      <c r="S854" s="2" t="s">
        <v>2248</v>
      </c>
      <c r="T854" s="2">
        <v>1</v>
      </c>
      <c r="U854" s="2">
        <v>1</v>
      </c>
      <c r="V854" s="2">
        <v>1</v>
      </c>
      <c r="W854" s="2">
        <v>1</v>
      </c>
      <c r="X854" s="2">
        <v>1</v>
      </c>
      <c r="Y854" s="2">
        <v>1</v>
      </c>
      <c r="Z854" s="2">
        <v>1</v>
      </c>
      <c r="AA854" s="2">
        <v>1</v>
      </c>
      <c r="AB854" s="2">
        <v>1</v>
      </c>
      <c r="AC854" s="2">
        <v>1</v>
      </c>
      <c r="AD854" s="2">
        <v>1</v>
      </c>
      <c r="AE854" s="2">
        <v>1</v>
      </c>
      <c r="AF854" s="2">
        <v>1</v>
      </c>
      <c r="AL854" s="2">
        <f t="shared" si="564"/>
        <v>1</v>
      </c>
      <c r="AM854" s="2" t="str">
        <f t="shared" si="565"/>
        <v>9M59</v>
      </c>
      <c r="AN854" s="2" t="str">
        <f t="shared" si="566"/>
        <v>19A699</v>
      </c>
      <c r="AO854" s="2" t="str">
        <f t="shared" si="567"/>
        <v>AB</v>
      </c>
      <c r="AP854" s="2" t="str">
        <f t="shared" si="568"/>
        <v>9M59-19A699-AB</v>
      </c>
      <c r="AQ854" s="2" t="s">
        <v>1672</v>
      </c>
      <c r="AR854" s="2" t="s">
        <v>1687</v>
      </c>
      <c r="AU854" s="2" t="s">
        <v>2724</v>
      </c>
      <c r="AV854" s="2" t="s">
        <v>2725</v>
      </c>
      <c r="AW854" s="2" t="s">
        <v>2726</v>
      </c>
      <c r="AY854" s="2" t="s">
        <v>1686</v>
      </c>
      <c r="AZ854" s="2" t="s">
        <v>1646</v>
      </c>
      <c r="BA854" s="2" t="s">
        <v>2115</v>
      </c>
      <c r="BB854" s="29"/>
      <c r="BC854" s="29"/>
      <c r="BD854" s="29"/>
      <c r="BE854" s="29"/>
      <c r="BF854" s="29"/>
      <c r="BG854" s="29">
        <v>-3.19</v>
      </c>
      <c r="BH854" s="29">
        <f t="shared" si="562"/>
        <v>0</v>
      </c>
      <c r="BI854" s="29">
        <f t="shared" si="563"/>
        <v>0</v>
      </c>
      <c r="BJ854" s="29">
        <f t="shared" si="569"/>
        <v>-3.19</v>
      </c>
      <c r="BK854" s="29">
        <f>BJ854/INDEX('EX-Rate'!A:I,MATCH('TT BoM '!BL854,'EX-Rate'!B:B,0),COLUMN('EX-Rate'!E:E))</f>
        <v>-0.46063838102873622</v>
      </c>
      <c r="BL854" s="2" t="s">
        <v>2109</v>
      </c>
      <c r="BM854" s="2" t="str">
        <f t="shared" si="596"/>
        <v>LP</v>
      </c>
      <c r="BN854" s="2" t="s">
        <v>3195</v>
      </c>
      <c r="BO854" s="2" t="s">
        <v>2248</v>
      </c>
      <c r="BQ854" s="29"/>
      <c r="BR854" s="29"/>
      <c r="BS854" s="29"/>
      <c r="BT854" s="29"/>
      <c r="BU854" s="29"/>
      <c r="BV854" s="29"/>
      <c r="CC854" s="29">
        <f t="shared" si="570"/>
        <v>-0.46063838102873622</v>
      </c>
      <c r="CD854" s="29">
        <f t="shared" si="571"/>
        <v>-0.46063838102873622</v>
      </c>
      <c r="CE854" s="29">
        <f t="shared" si="572"/>
        <v>-0.46063838102873622</v>
      </c>
      <c r="CF854" s="29">
        <f t="shared" si="573"/>
        <v>-0.46063838102873622</v>
      </c>
      <c r="CG854" s="29">
        <f t="shared" si="574"/>
        <v>-0.46063838102873622</v>
      </c>
      <c r="CH854" s="29">
        <f t="shared" si="575"/>
        <v>-0.46063838102873622</v>
      </c>
      <c r="CI854" s="29">
        <f t="shared" si="576"/>
        <v>-0.46063838102873622</v>
      </c>
      <c r="CJ854" s="29">
        <f t="shared" si="577"/>
        <v>-0.46063838102873622</v>
      </c>
      <c r="CK854" s="29">
        <f t="shared" si="578"/>
        <v>-0.46063838102873622</v>
      </c>
      <c r="CL854" s="29">
        <f t="shared" si="579"/>
        <v>-0.46063838102873622</v>
      </c>
      <c r="CM854" s="29">
        <f t="shared" si="580"/>
        <v>-0.46063838102873622</v>
      </c>
      <c r="CN854" s="29">
        <f t="shared" si="581"/>
        <v>-0.46063838102873622</v>
      </c>
      <c r="CO854" s="29">
        <f t="shared" si="582"/>
        <v>-0.46063838102873622</v>
      </c>
      <c r="CQ854" s="29">
        <f t="shared" si="583"/>
        <v>-3.19</v>
      </c>
      <c r="CR854" s="29">
        <f t="shared" si="584"/>
        <v>-3.19</v>
      </c>
      <c r="CS854" s="29">
        <f t="shared" si="585"/>
        <v>-3.19</v>
      </c>
      <c r="CT854" s="29">
        <f t="shared" si="586"/>
        <v>-3.19</v>
      </c>
      <c r="CU854" s="29">
        <f t="shared" si="587"/>
        <v>-3.19</v>
      </c>
      <c r="CV854" s="29">
        <f t="shared" si="588"/>
        <v>-3.19</v>
      </c>
      <c r="CW854" s="29">
        <f t="shared" si="589"/>
        <v>-3.19</v>
      </c>
      <c r="CX854" s="29">
        <f t="shared" si="590"/>
        <v>-3.19</v>
      </c>
      <c r="CY854" s="29">
        <f t="shared" si="591"/>
        <v>-3.19</v>
      </c>
      <c r="CZ854" s="29">
        <f t="shared" si="592"/>
        <v>-3.19</v>
      </c>
      <c r="DA854" s="29">
        <f t="shared" si="593"/>
        <v>-3.19</v>
      </c>
      <c r="DB854" s="29">
        <f t="shared" si="594"/>
        <v>-3.19</v>
      </c>
      <c r="DC854" s="29">
        <f t="shared" si="595"/>
        <v>-3.19</v>
      </c>
    </row>
    <row r="855" spans="11:107" s="2" customFormat="1">
      <c r="K855" s="17" t="s">
        <v>77</v>
      </c>
      <c r="L855" s="17" t="s">
        <v>863</v>
      </c>
      <c r="M855" s="17" t="s">
        <v>20</v>
      </c>
      <c r="N855" s="2" t="str">
        <f t="shared" si="558"/>
        <v>JD8B19A834AA</v>
      </c>
      <c r="O855" s="2" t="str">
        <f t="shared" si="556"/>
        <v>AA</v>
      </c>
      <c r="P855" s="2" t="str">
        <f t="shared" si="559"/>
        <v>JD8B-19A834-AA</v>
      </c>
      <c r="Q855" s="2" t="s">
        <v>3305</v>
      </c>
      <c r="R855" s="2" t="s">
        <v>3306</v>
      </c>
      <c r="S855" s="2" t="s">
        <v>2248</v>
      </c>
      <c r="T855" s="2">
        <v>1</v>
      </c>
      <c r="U855" s="2">
        <v>1</v>
      </c>
      <c r="V855" s="2">
        <v>1</v>
      </c>
      <c r="W855" s="2">
        <v>1</v>
      </c>
      <c r="X855" s="2">
        <v>1</v>
      </c>
      <c r="Y855" s="2">
        <v>1</v>
      </c>
      <c r="Z855" s="2">
        <v>1</v>
      </c>
      <c r="AA855" s="2">
        <v>1</v>
      </c>
      <c r="AB855" s="2">
        <v>1</v>
      </c>
      <c r="AC855" s="2">
        <v>1</v>
      </c>
      <c r="AD855" s="2">
        <v>1</v>
      </c>
      <c r="AE855" s="2">
        <v>1</v>
      </c>
      <c r="AF855" s="2">
        <v>1</v>
      </c>
      <c r="AL855" s="2">
        <f t="shared" si="564"/>
        <v>1</v>
      </c>
      <c r="AM855" s="2" t="str">
        <f t="shared" si="565"/>
        <v>JD8B</v>
      </c>
      <c r="AN855" s="2" t="str">
        <f t="shared" si="566"/>
        <v>19A834</v>
      </c>
      <c r="AO855" s="2" t="str">
        <f t="shared" si="567"/>
        <v>AA</v>
      </c>
      <c r="AP855" s="2" t="str">
        <f t="shared" si="568"/>
        <v>JD8B-19A834-AA</v>
      </c>
      <c r="AQ855" s="2" t="s">
        <v>1672</v>
      </c>
      <c r="AR855" s="2" t="s">
        <v>1673</v>
      </c>
      <c r="AS855" s="2">
        <v>0</v>
      </c>
      <c r="AT855" s="2" t="s">
        <v>2160</v>
      </c>
      <c r="AU855" s="2" t="s">
        <v>2724</v>
      </c>
      <c r="AV855" s="2" t="s">
        <v>2725</v>
      </c>
      <c r="AW855" s="2" t="s">
        <v>2726</v>
      </c>
      <c r="AX855" s="2">
        <v>0</v>
      </c>
      <c r="AY855" s="2" t="s">
        <v>2138</v>
      </c>
      <c r="AZ855" s="2" t="s">
        <v>1646</v>
      </c>
      <c r="BA855" s="2" t="s">
        <v>2115</v>
      </c>
      <c r="BB855" s="29">
        <v>-96.64</v>
      </c>
      <c r="BC855" s="29">
        <v>-1.1299999999999999</v>
      </c>
      <c r="BD855" s="29">
        <v>-2.23</v>
      </c>
      <c r="BE855" s="29">
        <v>0</v>
      </c>
      <c r="BF855" s="29">
        <v>0</v>
      </c>
      <c r="BG855" s="29">
        <v>-100</v>
      </c>
      <c r="BH855" s="29">
        <f t="shared" si="562"/>
        <v>0</v>
      </c>
      <c r="BI855" s="29">
        <f t="shared" si="563"/>
        <v>0</v>
      </c>
      <c r="BJ855" s="29">
        <f t="shared" si="569"/>
        <v>-100</v>
      </c>
      <c r="BK855" s="29">
        <f>BJ855/INDEX('EX-Rate'!A:I,MATCH('TT BoM '!BL855,'EX-Rate'!B:B,0),COLUMN('EX-Rate'!E:E))</f>
        <v>-14.440074640399255</v>
      </c>
      <c r="BL855" s="2" t="s">
        <v>2109</v>
      </c>
      <c r="BM855" s="2" t="str">
        <f t="shared" si="596"/>
        <v>LP</v>
      </c>
      <c r="BN855" s="2" t="s">
        <v>2727</v>
      </c>
      <c r="BO855" s="2" t="s">
        <v>2728</v>
      </c>
      <c r="BQ855" s="29">
        <v>-200000</v>
      </c>
      <c r="BR855" s="29">
        <v>-200000</v>
      </c>
      <c r="BS855" s="29"/>
      <c r="BT855" s="29">
        <v>0</v>
      </c>
      <c r="BU855" s="29">
        <v>0</v>
      </c>
      <c r="BV855" s="29">
        <v>0</v>
      </c>
      <c r="CC855" s="29">
        <f t="shared" si="570"/>
        <v>-14.440074640399255</v>
      </c>
      <c r="CD855" s="29">
        <f t="shared" si="571"/>
        <v>-14.440074640399255</v>
      </c>
      <c r="CE855" s="29">
        <f t="shared" si="572"/>
        <v>-14.440074640399255</v>
      </c>
      <c r="CF855" s="29">
        <f t="shared" si="573"/>
        <v>-14.440074640399255</v>
      </c>
      <c r="CG855" s="29">
        <f t="shared" si="574"/>
        <v>-14.440074640399255</v>
      </c>
      <c r="CH855" s="29">
        <f t="shared" si="575"/>
        <v>-14.440074640399255</v>
      </c>
      <c r="CI855" s="29">
        <f t="shared" si="576"/>
        <v>-14.440074640399255</v>
      </c>
      <c r="CJ855" s="29">
        <f t="shared" si="577"/>
        <v>-14.440074640399255</v>
      </c>
      <c r="CK855" s="29">
        <f t="shared" si="578"/>
        <v>-14.440074640399255</v>
      </c>
      <c r="CL855" s="29">
        <f t="shared" si="579"/>
        <v>-14.440074640399255</v>
      </c>
      <c r="CM855" s="29">
        <f t="shared" si="580"/>
        <v>-14.440074640399255</v>
      </c>
      <c r="CN855" s="29">
        <f t="shared" si="581"/>
        <v>-14.440074640399255</v>
      </c>
      <c r="CO855" s="29">
        <f t="shared" si="582"/>
        <v>-14.440074640399255</v>
      </c>
      <c r="CQ855" s="29">
        <f t="shared" si="583"/>
        <v>-100</v>
      </c>
      <c r="CR855" s="29">
        <f t="shared" si="584"/>
        <v>-100</v>
      </c>
      <c r="CS855" s="29">
        <f t="shared" si="585"/>
        <v>-100</v>
      </c>
      <c r="CT855" s="29">
        <f t="shared" si="586"/>
        <v>-100</v>
      </c>
      <c r="CU855" s="29">
        <f t="shared" si="587"/>
        <v>-100</v>
      </c>
      <c r="CV855" s="29">
        <f t="shared" si="588"/>
        <v>-100</v>
      </c>
      <c r="CW855" s="29">
        <f t="shared" si="589"/>
        <v>-100</v>
      </c>
      <c r="CX855" s="29">
        <f t="shared" si="590"/>
        <v>-100</v>
      </c>
      <c r="CY855" s="29">
        <f t="shared" si="591"/>
        <v>-100</v>
      </c>
      <c r="CZ855" s="29">
        <f t="shared" si="592"/>
        <v>-100</v>
      </c>
      <c r="DA855" s="29">
        <f t="shared" si="593"/>
        <v>-100</v>
      </c>
      <c r="DB855" s="29">
        <f t="shared" si="594"/>
        <v>-100</v>
      </c>
      <c r="DC855" s="29">
        <f t="shared" si="595"/>
        <v>-100</v>
      </c>
    </row>
    <row r="856" spans="11:107" s="2" customFormat="1">
      <c r="K856" s="17" t="s">
        <v>77</v>
      </c>
      <c r="L856" s="17" t="s">
        <v>864</v>
      </c>
      <c r="M856" s="17" t="s">
        <v>121</v>
      </c>
      <c r="N856" s="2" t="str">
        <f t="shared" si="558"/>
        <v>JD8B19B514AE</v>
      </c>
      <c r="O856" s="2" t="str">
        <f t="shared" si="556"/>
        <v>AE</v>
      </c>
      <c r="P856" s="2" t="str">
        <f t="shared" si="559"/>
        <v>JD8B-19B514-AE</v>
      </c>
      <c r="Q856" s="2" t="s">
        <v>3305</v>
      </c>
      <c r="R856" s="2" t="s">
        <v>3306</v>
      </c>
      <c r="S856" s="2" t="s">
        <v>3334</v>
      </c>
      <c r="T856" s="2" t="s">
        <v>1375</v>
      </c>
      <c r="U856" s="2" t="s">
        <v>1375</v>
      </c>
      <c r="V856" s="2" t="s">
        <v>1375</v>
      </c>
      <c r="W856" s="2" t="s">
        <v>1375</v>
      </c>
      <c r="X856" s="2">
        <v>1</v>
      </c>
      <c r="Y856" s="2">
        <v>1</v>
      </c>
      <c r="Z856" s="2">
        <v>1</v>
      </c>
      <c r="AA856" s="2">
        <v>1</v>
      </c>
      <c r="AB856" s="2" t="s">
        <v>1375</v>
      </c>
      <c r="AC856" s="2" t="s">
        <v>1375</v>
      </c>
      <c r="AD856" s="2" t="s">
        <v>1375</v>
      </c>
      <c r="AE856" s="2" t="s">
        <v>1375</v>
      </c>
      <c r="AF856" s="2">
        <v>1</v>
      </c>
      <c r="AL856" s="2">
        <f t="shared" si="564"/>
        <v>1</v>
      </c>
      <c r="AM856" s="2" t="str">
        <f t="shared" si="565"/>
        <v>JD8B</v>
      </c>
      <c r="AN856" s="2" t="str">
        <f t="shared" si="566"/>
        <v>19B514</v>
      </c>
      <c r="AO856" s="2" t="str">
        <f t="shared" si="567"/>
        <v>AE</v>
      </c>
      <c r="AP856" s="2" t="str">
        <f t="shared" si="568"/>
        <v>JD8B-19B514-AE</v>
      </c>
      <c r="AQ856" s="2" t="s">
        <v>1672</v>
      </c>
      <c r="AR856" s="2" t="s">
        <v>1676</v>
      </c>
      <c r="AU856" s="2" t="s">
        <v>2139</v>
      </c>
      <c r="AV856" s="2" t="s">
        <v>2140</v>
      </c>
      <c r="AY856" s="2" t="s">
        <v>2108</v>
      </c>
      <c r="AZ856" s="2" t="s">
        <v>2124</v>
      </c>
      <c r="BA856" s="2" t="s">
        <v>2073</v>
      </c>
      <c r="BB856" s="29">
        <v>-55.58</v>
      </c>
      <c r="BC856" s="29">
        <v>-0.69</v>
      </c>
      <c r="BD856" s="29">
        <v>-0.39</v>
      </c>
      <c r="BE856" s="29">
        <v>-0.39</v>
      </c>
      <c r="BF856" s="29">
        <v>-2.23</v>
      </c>
      <c r="BG856" s="29">
        <v>-58.889999999999993</v>
      </c>
      <c r="BH856" s="29">
        <f t="shared" si="562"/>
        <v>0</v>
      </c>
      <c r="BI856" s="29">
        <f t="shared" si="563"/>
        <v>0</v>
      </c>
      <c r="BJ856" s="29">
        <f t="shared" si="569"/>
        <v>-58.889999999999993</v>
      </c>
      <c r="BK856" s="29">
        <f>BJ856/INDEX('EX-Rate'!A:I,MATCH('TT BoM '!BL856,'EX-Rate'!B:B,0),COLUMN('EX-Rate'!E:E))</f>
        <v>-8.5037599557311196</v>
      </c>
      <c r="BL856" s="2" t="s">
        <v>2109</v>
      </c>
      <c r="BM856" s="2" t="str">
        <f t="shared" si="596"/>
        <v>LP</v>
      </c>
      <c r="BQ856" s="29">
        <v>-3463757.6</v>
      </c>
      <c r="BR856" s="29">
        <v>-3463757.6</v>
      </c>
      <c r="BS856" s="29"/>
      <c r="BT856" s="29">
        <v>-594307</v>
      </c>
      <c r="BU856" s="29">
        <v>266753</v>
      </c>
      <c r="BV856" s="29">
        <v>0</v>
      </c>
      <c r="BW856" s="2">
        <v>0</v>
      </c>
      <c r="CC856" s="29">
        <f t="shared" si="570"/>
        <v>0</v>
      </c>
      <c r="CD856" s="29">
        <f t="shared" si="571"/>
        <v>0</v>
      </c>
      <c r="CE856" s="29">
        <f t="shared" si="572"/>
        <v>0</v>
      </c>
      <c r="CF856" s="29">
        <f t="shared" si="573"/>
        <v>0</v>
      </c>
      <c r="CG856" s="29">
        <f t="shared" si="574"/>
        <v>-8.5037599557311196</v>
      </c>
      <c r="CH856" s="29">
        <f t="shared" si="575"/>
        <v>-8.5037599557311196</v>
      </c>
      <c r="CI856" s="29">
        <f t="shared" si="576"/>
        <v>-8.5037599557311196</v>
      </c>
      <c r="CJ856" s="29">
        <f t="shared" si="577"/>
        <v>-8.5037599557311196</v>
      </c>
      <c r="CK856" s="29">
        <f t="shared" si="578"/>
        <v>0</v>
      </c>
      <c r="CL856" s="29">
        <f t="shared" si="579"/>
        <v>0</v>
      </c>
      <c r="CM856" s="29">
        <f t="shared" si="580"/>
        <v>0</v>
      </c>
      <c r="CN856" s="29">
        <f t="shared" si="581"/>
        <v>0</v>
      </c>
      <c r="CO856" s="29">
        <f t="shared" si="582"/>
        <v>-8.5037599557311196</v>
      </c>
      <c r="CQ856" s="29">
        <f t="shared" si="583"/>
        <v>0</v>
      </c>
      <c r="CR856" s="29">
        <f t="shared" si="584"/>
        <v>0</v>
      </c>
      <c r="CS856" s="29">
        <f t="shared" si="585"/>
        <v>0</v>
      </c>
      <c r="CT856" s="29">
        <f t="shared" si="586"/>
        <v>0</v>
      </c>
      <c r="CU856" s="29">
        <f t="shared" si="587"/>
        <v>-58.889999999999993</v>
      </c>
      <c r="CV856" s="29">
        <f t="shared" si="588"/>
        <v>-58.889999999999993</v>
      </c>
      <c r="CW856" s="29">
        <f t="shared" si="589"/>
        <v>-58.889999999999993</v>
      </c>
      <c r="CX856" s="29">
        <f t="shared" si="590"/>
        <v>-58.889999999999993</v>
      </c>
      <c r="CY856" s="29">
        <f t="shared" si="591"/>
        <v>0</v>
      </c>
      <c r="CZ856" s="29">
        <f t="shared" si="592"/>
        <v>0</v>
      </c>
      <c r="DA856" s="29">
        <f t="shared" si="593"/>
        <v>0</v>
      </c>
      <c r="DB856" s="29">
        <f t="shared" si="594"/>
        <v>0</v>
      </c>
      <c r="DC856" s="29">
        <f t="shared" si="595"/>
        <v>-58.889999999999993</v>
      </c>
    </row>
    <row r="857" spans="11:107" s="2" customFormat="1">
      <c r="K857" s="17" t="s">
        <v>77</v>
      </c>
      <c r="L857" s="17" t="s">
        <v>864</v>
      </c>
      <c r="M857" s="17" t="s">
        <v>134</v>
      </c>
      <c r="N857" s="2" t="str">
        <f t="shared" si="558"/>
        <v>JD8B19B514BE</v>
      </c>
      <c r="O857" s="2" t="str">
        <f t="shared" si="556"/>
        <v>BE</v>
      </c>
      <c r="P857" s="2" t="str">
        <f t="shared" si="559"/>
        <v>JD8B-19B514-BE</v>
      </c>
      <c r="Q857" s="2" t="s">
        <v>3305</v>
      </c>
      <c r="R857" s="2" t="s">
        <v>3306</v>
      </c>
      <c r="S857" s="2" t="s">
        <v>3334</v>
      </c>
      <c r="T857" s="2">
        <v>1</v>
      </c>
      <c r="U857" s="2">
        <v>1</v>
      </c>
      <c r="V857" s="2">
        <v>1</v>
      </c>
      <c r="W857" s="2">
        <v>1</v>
      </c>
      <c r="X857" s="2" t="s">
        <v>1375</v>
      </c>
      <c r="Y857" s="2" t="s">
        <v>1375</v>
      </c>
      <c r="Z857" s="2" t="s">
        <v>1375</v>
      </c>
      <c r="AA857" s="2" t="s">
        <v>1375</v>
      </c>
      <c r="AB857" s="2">
        <v>1</v>
      </c>
      <c r="AC857" s="2">
        <v>1</v>
      </c>
      <c r="AD857" s="2">
        <v>1</v>
      </c>
      <c r="AE857" s="2">
        <v>1</v>
      </c>
      <c r="AF857" s="2" t="s">
        <v>1375</v>
      </c>
      <c r="AL857" s="2">
        <f t="shared" si="564"/>
        <v>1</v>
      </c>
      <c r="AM857" s="2" t="str">
        <f t="shared" si="565"/>
        <v>JD8B</v>
      </c>
      <c r="AN857" s="2" t="str">
        <f t="shared" si="566"/>
        <v>19B514</v>
      </c>
      <c r="AO857" s="2" t="str">
        <f t="shared" si="567"/>
        <v>BE</v>
      </c>
      <c r="AP857" s="2" t="str">
        <f t="shared" si="568"/>
        <v>JD8B-19B514-BE</v>
      </c>
      <c r="AQ857" s="2" t="s">
        <v>1672</v>
      </c>
      <c r="AR857" s="2" t="s">
        <v>1676</v>
      </c>
      <c r="AU857" s="2" t="s">
        <v>2139</v>
      </c>
      <c r="AV857" s="2" t="s">
        <v>2140</v>
      </c>
      <c r="AY857" s="2" t="s">
        <v>2108</v>
      </c>
      <c r="AZ857" s="2" t="s">
        <v>2124</v>
      </c>
      <c r="BA857" s="2" t="s">
        <v>2073</v>
      </c>
      <c r="BB857" s="29">
        <v>-48.53</v>
      </c>
      <c r="BC857" s="29">
        <v>-0.69</v>
      </c>
      <c r="BD857" s="29">
        <v>-0.39</v>
      </c>
      <c r="BE857" s="29">
        <v>-0.39</v>
      </c>
      <c r="BF857" s="29">
        <v>-2.23</v>
      </c>
      <c r="BG857" s="29">
        <v>-51.839999999999996</v>
      </c>
      <c r="BH857" s="29">
        <f t="shared" si="562"/>
        <v>0</v>
      </c>
      <c r="BI857" s="29">
        <f t="shared" si="563"/>
        <v>0</v>
      </c>
      <c r="BJ857" s="29">
        <f t="shared" si="569"/>
        <v>-51.839999999999996</v>
      </c>
      <c r="BK857" s="29">
        <f>BJ857/INDEX('EX-Rate'!A:I,MATCH('TT BoM '!BL857,'EX-Rate'!B:B,0),COLUMN('EX-Rate'!E:E))</f>
        <v>-7.4857346935829732</v>
      </c>
      <c r="BL857" s="2" t="s">
        <v>2109</v>
      </c>
      <c r="BM857" s="2" t="str">
        <f t="shared" si="596"/>
        <v>LP</v>
      </c>
      <c r="BQ857" s="29">
        <v>-3289442.4</v>
      </c>
      <c r="BR857" s="29">
        <v>-747122.4</v>
      </c>
      <c r="BS857" s="29"/>
      <c r="BT857" s="29">
        <v>-686526</v>
      </c>
      <c r="BU857" s="29">
        <v>308146</v>
      </c>
      <c r="BV857" s="29">
        <v>0</v>
      </c>
      <c r="BW857" s="2">
        <v>0</v>
      </c>
      <c r="CC857" s="29">
        <f t="shared" si="570"/>
        <v>-7.4857346935829732</v>
      </c>
      <c r="CD857" s="29">
        <f t="shared" si="571"/>
        <v>-7.4857346935829732</v>
      </c>
      <c r="CE857" s="29">
        <f t="shared" si="572"/>
        <v>-7.4857346935829732</v>
      </c>
      <c r="CF857" s="29">
        <f t="shared" si="573"/>
        <v>-7.4857346935829732</v>
      </c>
      <c r="CG857" s="29">
        <f t="shared" si="574"/>
        <v>0</v>
      </c>
      <c r="CH857" s="29">
        <f t="shared" si="575"/>
        <v>0</v>
      </c>
      <c r="CI857" s="29">
        <f t="shared" si="576"/>
        <v>0</v>
      </c>
      <c r="CJ857" s="29">
        <f t="shared" si="577"/>
        <v>0</v>
      </c>
      <c r="CK857" s="29">
        <f t="shared" si="578"/>
        <v>-7.4857346935829732</v>
      </c>
      <c r="CL857" s="29">
        <f t="shared" si="579"/>
        <v>-7.4857346935829732</v>
      </c>
      <c r="CM857" s="29">
        <f t="shared" si="580"/>
        <v>-7.4857346935829732</v>
      </c>
      <c r="CN857" s="29">
        <f t="shared" si="581"/>
        <v>-7.4857346935829732</v>
      </c>
      <c r="CO857" s="29">
        <f t="shared" si="582"/>
        <v>0</v>
      </c>
      <c r="CQ857" s="29">
        <f t="shared" si="583"/>
        <v>-51.839999999999996</v>
      </c>
      <c r="CR857" s="29">
        <f t="shared" si="584"/>
        <v>-51.839999999999996</v>
      </c>
      <c r="CS857" s="29">
        <f t="shared" si="585"/>
        <v>-51.839999999999996</v>
      </c>
      <c r="CT857" s="29">
        <f t="shared" si="586"/>
        <v>-51.839999999999996</v>
      </c>
      <c r="CU857" s="29">
        <f t="shared" si="587"/>
        <v>0</v>
      </c>
      <c r="CV857" s="29">
        <f t="shared" si="588"/>
        <v>0</v>
      </c>
      <c r="CW857" s="29">
        <f t="shared" si="589"/>
        <v>0</v>
      </c>
      <c r="CX857" s="29">
        <f t="shared" si="590"/>
        <v>0</v>
      </c>
      <c r="CY857" s="29">
        <f t="shared" si="591"/>
        <v>-51.839999999999996</v>
      </c>
      <c r="CZ857" s="29">
        <f t="shared" si="592"/>
        <v>-51.839999999999996</v>
      </c>
      <c r="DA857" s="29">
        <f t="shared" si="593"/>
        <v>-51.839999999999996</v>
      </c>
      <c r="DB857" s="29">
        <f t="shared" si="594"/>
        <v>-51.839999999999996</v>
      </c>
      <c r="DC857" s="29">
        <f t="shared" si="595"/>
        <v>0</v>
      </c>
    </row>
    <row r="858" spans="11:107" s="2" customFormat="1">
      <c r="K858" s="17" t="s">
        <v>18</v>
      </c>
      <c r="L858" s="17" t="s">
        <v>865</v>
      </c>
      <c r="M858" s="17" t="s">
        <v>356</v>
      </c>
      <c r="N858" s="2" t="str">
        <f t="shared" si="558"/>
        <v>ED8B19C142AB3JA6</v>
      </c>
      <c r="O858" s="2" t="str">
        <f t="shared" si="556"/>
        <v>ABW</v>
      </c>
      <c r="P858" s="2" t="str">
        <f t="shared" si="559"/>
        <v>ED8B-19C142-ABW</v>
      </c>
      <c r="Q858" s="2" t="s">
        <v>3307</v>
      </c>
      <c r="R858" s="2" t="s">
        <v>3306</v>
      </c>
      <c r="S858" s="2" t="s">
        <v>2439</v>
      </c>
      <c r="T858" s="2">
        <v>1</v>
      </c>
      <c r="U858" s="2">
        <v>1</v>
      </c>
      <c r="V858" s="2" t="s">
        <v>1375</v>
      </c>
      <c r="W858" s="2" t="s">
        <v>1375</v>
      </c>
      <c r="X858" s="2" t="s">
        <v>1375</v>
      </c>
      <c r="Y858" s="2" t="s">
        <v>1375</v>
      </c>
      <c r="Z858" s="2" t="s">
        <v>1375</v>
      </c>
      <c r="AA858" s="2" t="s">
        <v>1375</v>
      </c>
      <c r="AB858" s="2">
        <v>1</v>
      </c>
      <c r="AC858" s="2">
        <v>1</v>
      </c>
      <c r="AD858" s="2" t="s">
        <v>1375</v>
      </c>
      <c r="AE858" s="2" t="s">
        <v>1375</v>
      </c>
      <c r="AF858" s="2" t="s">
        <v>1375</v>
      </c>
      <c r="AL858" s="2">
        <f t="shared" si="564"/>
        <v>1</v>
      </c>
      <c r="AM858" s="2" t="str">
        <f t="shared" si="565"/>
        <v>ED8B</v>
      </c>
      <c r="AN858" s="2" t="str">
        <f t="shared" si="566"/>
        <v>19C142</v>
      </c>
      <c r="AO858" s="2" t="str">
        <f>TRIM(O858)</f>
        <v>ABW</v>
      </c>
      <c r="AP858" s="2" t="str">
        <f t="shared" si="568"/>
        <v>ED8B-19C142-ABW</v>
      </c>
      <c r="AQ858" s="2" t="s">
        <v>1672</v>
      </c>
      <c r="AR858" s="2" t="s">
        <v>1687</v>
      </c>
      <c r="AU858" s="2" t="s">
        <v>2757</v>
      </c>
      <c r="AV858" s="2" t="s">
        <v>2758</v>
      </c>
      <c r="AW858" s="2" t="s">
        <v>3769</v>
      </c>
      <c r="AY858" s="2" t="s">
        <v>1686</v>
      </c>
      <c r="AZ858" s="2" t="s">
        <v>1646</v>
      </c>
      <c r="BA858" s="2" t="s">
        <v>2073</v>
      </c>
      <c r="BB858" s="29"/>
      <c r="BC858" s="29"/>
      <c r="BD858" s="29"/>
      <c r="BE858" s="29"/>
      <c r="BF858" s="29"/>
      <c r="BG858" s="29">
        <v>-1.62</v>
      </c>
      <c r="BH858" s="29">
        <f t="shared" si="562"/>
        <v>0</v>
      </c>
      <c r="BI858" s="29">
        <f t="shared" si="563"/>
        <v>0</v>
      </c>
      <c r="BJ858" s="29">
        <f t="shared" si="569"/>
        <v>-1.62</v>
      </c>
      <c r="BK858" s="29">
        <f>BJ858/INDEX('EX-Rate'!A:I,MATCH('TT BoM '!BL858,'EX-Rate'!B:B,0),COLUMN('EX-Rate'!E:E))</f>
        <v>-0.23392920917446794</v>
      </c>
      <c r="BL858" s="2" t="s">
        <v>2109</v>
      </c>
      <c r="BM858" s="2" t="str">
        <f t="shared" si="596"/>
        <v>LP</v>
      </c>
      <c r="BN858" s="2" t="s">
        <v>3078</v>
      </c>
      <c r="BO858" s="2" t="s">
        <v>2439</v>
      </c>
      <c r="BQ858" s="29"/>
      <c r="BR858" s="29"/>
      <c r="BS858" s="29"/>
      <c r="BT858" s="29"/>
      <c r="BU858" s="29"/>
      <c r="BV858" s="29"/>
      <c r="CC858" s="29">
        <f t="shared" si="570"/>
        <v>-0.23392920917446794</v>
      </c>
      <c r="CD858" s="29">
        <f t="shared" si="571"/>
        <v>-0.23392920917446794</v>
      </c>
      <c r="CE858" s="29">
        <f t="shared" si="572"/>
        <v>0</v>
      </c>
      <c r="CF858" s="29">
        <f t="shared" si="573"/>
        <v>0</v>
      </c>
      <c r="CG858" s="29">
        <f t="shared" si="574"/>
        <v>0</v>
      </c>
      <c r="CH858" s="29">
        <f t="shared" si="575"/>
        <v>0</v>
      </c>
      <c r="CI858" s="29">
        <f t="shared" si="576"/>
        <v>0</v>
      </c>
      <c r="CJ858" s="29">
        <f t="shared" si="577"/>
        <v>0</v>
      </c>
      <c r="CK858" s="29">
        <f t="shared" si="578"/>
        <v>-0.23392920917446794</v>
      </c>
      <c r="CL858" s="29">
        <f t="shared" si="579"/>
        <v>-0.23392920917446794</v>
      </c>
      <c r="CM858" s="29">
        <f t="shared" si="580"/>
        <v>0</v>
      </c>
      <c r="CN858" s="29">
        <f t="shared" si="581"/>
        <v>0</v>
      </c>
      <c r="CO858" s="29">
        <f t="shared" si="582"/>
        <v>0</v>
      </c>
      <c r="CQ858" s="29">
        <f t="shared" si="583"/>
        <v>-1.62</v>
      </c>
      <c r="CR858" s="29">
        <f t="shared" si="584"/>
        <v>-1.62</v>
      </c>
      <c r="CS858" s="29">
        <f t="shared" si="585"/>
        <v>0</v>
      </c>
      <c r="CT858" s="29">
        <f t="shared" si="586"/>
        <v>0</v>
      </c>
      <c r="CU858" s="29">
        <f t="shared" si="587"/>
        <v>0</v>
      </c>
      <c r="CV858" s="29">
        <f t="shared" si="588"/>
        <v>0</v>
      </c>
      <c r="CW858" s="29">
        <f t="shared" si="589"/>
        <v>0</v>
      </c>
      <c r="CX858" s="29">
        <f t="shared" si="590"/>
        <v>0</v>
      </c>
      <c r="CY858" s="29">
        <f t="shared" si="591"/>
        <v>-1.62</v>
      </c>
      <c r="CZ858" s="29">
        <f t="shared" si="592"/>
        <v>-1.62</v>
      </c>
      <c r="DA858" s="29">
        <f t="shared" si="593"/>
        <v>0</v>
      </c>
      <c r="DB858" s="29">
        <f t="shared" si="594"/>
        <v>0</v>
      </c>
      <c r="DC858" s="29">
        <f t="shared" si="595"/>
        <v>0</v>
      </c>
    </row>
    <row r="859" spans="11:107" s="2" customFormat="1">
      <c r="K859" s="17" t="s">
        <v>77</v>
      </c>
      <c r="L859" s="17" t="s">
        <v>866</v>
      </c>
      <c r="M859" s="17" t="s">
        <v>20</v>
      </c>
      <c r="N859" s="2" t="str">
        <f t="shared" si="558"/>
        <v>JD8B19D629AA</v>
      </c>
      <c r="O859" s="2" t="str">
        <f t="shared" si="556"/>
        <v>AA</v>
      </c>
      <c r="P859" s="2" t="str">
        <f t="shared" si="559"/>
        <v>JD8B-19D629-AA</v>
      </c>
      <c r="Q859" s="2" t="s">
        <v>3305</v>
      </c>
      <c r="R859" s="2" t="s">
        <v>3306</v>
      </c>
      <c r="S859" s="2" t="s">
        <v>3335</v>
      </c>
      <c r="T859" s="2">
        <v>1</v>
      </c>
      <c r="U859" s="2">
        <v>1</v>
      </c>
      <c r="V859" s="2">
        <v>1</v>
      </c>
      <c r="W859" s="2">
        <v>1</v>
      </c>
      <c r="X859" s="2" t="s">
        <v>1375</v>
      </c>
      <c r="Y859" s="2" t="s">
        <v>1375</v>
      </c>
      <c r="Z859" s="2">
        <v>1</v>
      </c>
      <c r="AA859" s="2" t="s">
        <v>1375</v>
      </c>
      <c r="AB859" s="2">
        <v>1</v>
      </c>
      <c r="AC859" s="2">
        <v>1</v>
      </c>
      <c r="AD859" s="2">
        <v>1</v>
      </c>
      <c r="AE859" s="2">
        <v>1</v>
      </c>
      <c r="AF859" s="2">
        <v>1</v>
      </c>
      <c r="AL859" s="2">
        <f t="shared" si="564"/>
        <v>1</v>
      </c>
      <c r="AM859" s="2" t="str">
        <f t="shared" si="565"/>
        <v>JD8B</v>
      </c>
      <c r="AN859" s="2" t="str">
        <f t="shared" si="566"/>
        <v>19D629</v>
      </c>
      <c r="AO859" s="2" t="str">
        <f t="shared" si="567"/>
        <v>AA</v>
      </c>
      <c r="AP859" s="2" t="str">
        <f t="shared" si="568"/>
        <v>JD8B-19D629-AA</v>
      </c>
      <c r="AQ859" s="2" t="s">
        <v>1672</v>
      </c>
      <c r="AR859" s="2" t="s">
        <v>1673</v>
      </c>
      <c r="AS859" s="2">
        <v>0</v>
      </c>
      <c r="AT859" s="2" t="s">
        <v>2160</v>
      </c>
      <c r="AU859" s="2" t="s">
        <v>2141</v>
      </c>
      <c r="AV859" s="2" t="s">
        <v>2142</v>
      </c>
      <c r="AW859" s="2" t="s">
        <v>2729</v>
      </c>
      <c r="AX859" s="2">
        <v>0</v>
      </c>
      <c r="AY859" s="2" t="s">
        <v>2108</v>
      </c>
      <c r="AZ859" s="2" t="s">
        <v>1646</v>
      </c>
      <c r="BA859" s="2" t="s">
        <v>2115</v>
      </c>
      <c r="BB859" s="29">
        <v>-603.16000000000008</v>
      </c>
      <c r="BC859" s="29">
        <v>-6.48</v>
      </c>
      <c r="BD859" s="29">
        <v>0</v>
      </c>
      <c r="BE859" s="29">
        <v>-7.21</v>
      </c>
      <c r="BF859" s="29">
        <v>-4.54</v>
      </c>
      <c r="BG859" s="29">
        <v>-621.3900000000001</v>
      </c>
      <c r="BH859" s="29">
        <f t="shared" si="562"/>
        <v>0</v>
      </c>
      <c r="BI859" s="29">
        <f t="shared" si="563"/>
        <v>0</v>
      </c>
      <c r="BJ859" s="29">
        <f t="shared" si="569"/>
        <v>-621.3900000000001</v>
      </c>
      <c r="BK859" s="29">
        <f>BJ859/INDEX('EX-Rate'!A:I,MATCH('TT BoM '!BL859,'EX-Rate'!B:B,0),COLUMN('EX-Rate'!E:E))</f>
        <v>-89.729179807976934</v>
      </c>
      <c r="BL859" s="2" t="s">
        <v>2109</v>
      </c>
      <c r="BM859" s="2" t="str">
        <f t="shared" si="596"/>
        <v>LP</v>
      </c>
      <c r="BN859" s="2" t="s">
        <v>2730</v>
      </c>
      <c r="BO859" s="2" t="s">
        <v>2731</v>
      </c>
      <c r="BQ859" s="29">
        <v>-1674400</v>
      </c>
      <c r="BR859" s="29">
        <v>-1674400</v>
      </c>
      <c r="BS859" s="29"/>
      <c r="BT859" s="29">
        <v>-1748703</v>
      </c>
      <c r="BU859" s="29">
        <v>574899</v>
      </c>
      <c r="BV859" s="29">
        <v>0</v>
      </c>
      <c r="CC859" s="29">
        <f t="shared" si="570"/>
        <v>-89.729179807976934</v>
      </c>
      <c r="CD859" s="29">
        <f t="shared" si="571"/>
        <v>-89.729179807976934</v>
      </c>
      <c r="CE859" s="29">
        <f t="shared" si="572"/>
        <v>-89.729179807976934</v>
      </c>
      <c r="CF859" s="29">
        <f t="shared" si="573"/>
        <v>-89.729179807976934</v>
      </c>
      <c r="CG859" s="29">
        <f t="shared" si="574"/>
        <v>0</v>
      </c>
      <c r="CH859" s="29">
        <f t="shared" si="575"/>
        <v>0</v>
      </c>
      <c r="CI859" s="29">
        <f t="shared" si="576"/>
        <v>-89.729179807976934</v>
      </c>
      <c r="CJ859" s="29">
        <f t="shared" si="577"/>
        <v>0</v>
      </c>
      <c r="CK859" s="29">
        <f t="shared" si="578"/>
        <v>-89.729179807976934</v>
      </c>
      <c r="CL859" s="29">
        <f t="shared" si="579"/>
        <v>-89.729179807976934</v>
      </c>
      <c r="CM859" s="29">
        <f t="shared" si="580"/>
        <v>-89.729179807976934</v>
      </c>
      <c r="CN859" s="29">
        <f t="shared" si="581"/>
        <v>-89.729179807976934</v>
      </c>
      <c r="CO859" s="29">
        <f t="shared" si="582"/>
        <v>-89.729179807976934</v>
      </c>
      <c r="CQ859" s="29">
        <f t="shared" si="583"/>
        <v>-621.3900000000001</v>
      </c>
      <c r="CR859" s="29">
        <f t="shared" si="584"/>
        <v>-621.3900000000001</v>
      </c>
      <c r="CS859" s="29">
        <f t="shared" si="585"/>
        <v>-621.3900000000001</v>
      </c>
      <c r="CT859" s="29">
        <f t="shared" si="586"/>
        <v>-621.3900000000001</v>
      </c>
      <c r="CU859" s="29">
        <f t="shared" si="587"/>
        <v>0</v>
      </c>
      <c r="CV859" s="29">
        <f t="shared" si="588"/>
        <v>0</v>
      </c>
      <c r="CW859" s="29">
        <f t="shared" si="589"/>
        <v>-621.3900000000001</v>
      </c>
      <c r="CX859" s="29">
        <f t="shared" si="590"/>
        <v>0</v>
      </c>
      <c r="CY859" s="29">
        <f t="shared" si="591"/>
        <v>-621.3900000000001</v>
      </c>
      <c r="CZ859" s="29">
        <f t="shared" si="592"/>
        <v>-621.3900000000001</v>
      </c>
      <c r="DA859" s="29">
        <f t="shared" si="593"/>
        <v>-621.3900000000001</v>
      </c>
      <c r="DB859" s="29">
        <f t="shared" si="594"/>
        <v>-621.3900000000001</v>
      </c>
      <c r="DC859" s="29">
        <f t="shared" si="595"/>
        <v>-621.3900000000001</v>
      </c>
    </row>
    <row r="860" spans="11:107" s="2" customFormat="1">
      <c r="K860" s="17" t="s">
        <v>77</v>
      </c>
      <c r="L860" s="17" t="s">
        <v>866</v>
      </c>
      <c r="M860" s="17" t="s">
        <v>63</v>
      </c>
      <c r="N860" s="2" t="str">
        <f t="shared" si="558"/>
        <v>JD8B19D629BA</v>
      </c>
      <c r="O860" s="2" t="str">
        <f t="shared" si="556"/>
        <v>BA</v>
      </c>
      <c r="P860" s="2" t="str">
        <f t="shared" si="559"/>
        <v>JD8B-19D629-BA</v>
      </c>
      <c r="Q860" s="2" t="s">
        <v>3305</v>
      </c>
      <c r="R860" s="2" t="s">
        <v>3306</v>
      </c>
      <c r="S860" s="2" t="s">
        <v>3335</v>
      </c>
      <c r="T860" s="2" t="s">
        <v>1375</v>
      </c>
      <c r="U860" s="2" t="s">
        <v>1375</v>
      </c>
      <c r="V860" s="2" t="s">
        <v>1375</v>
      </c>
      <c r="W860" s="2" t="s">
        <v>1375</v>
      </c>
      <c r="X860" s="2">
        <v>1</v>
      </c>
      <c r="Y860" s="2">
        <v>1</v>
      </c>
      <c r="Z860" s="2" t="s">
        <v>1375</v>
      </c>
      <c r="AA860" s="2">
        <v>1</v>
      </c>
      <c r="AB860" s="2" t="s">
        <v>1375</v>
      </c>
      <c r="AC860" s="2" t="s">
        <v>1375</v>
      </c>
      <c r="AD860" s="2" t="s">
        <v>1375</v>
      </c>
      <c r="AE860" s="2" t="s">
        <v>1375</v>
      </c>
      <c r="AF860" s="2" t="s">
        <v>1375</v>
      </c>
      <c r="AL860" s="2">
        <f t="shared" si="564"/>
        <v>1</v>
      </c>
      <c r="AM860" s="2" t="str">
        <f t="shared" si="565"/>
        <v>JD8B</v>
      </c>
      <c r="AN860" s="2" t="str">
        <f t="shared" si="566"/>
        <v>19D629</v>
      </c>
      <c r="AO860" s="2" t="str">
        <f t="shared" si="567"/>
        <v>BA</v>
      </c>
      <c r="AP860" s="2" t="str">
        <f t="shared" si="568"/>
        <v>JD8B-19D629-BA</v>
      </c>
      <c r="AQ860" s="2" t="s">
        <v>1672</v>
      </c>
      <c r="AR860" s="2" t="s">
        <v>1676</v>
      </c>
      <c r="AU860" s="2" t="s">
        <v>2141</v>
      </c>
      <c r="AV860" s="2" t="s">
        <v>2142</v>
      </c>
      <c r="AY860" s="2" t="s">
        <v>2108</v>
      </c>
      <c r="AZ860" s="2" t="s">
        <v>1646</v>
      </c>
      <c r="BA860" s="2" t="s">
        <v>2115</v>
      </c>
      <c r="BB860" s="29">
        <v>-604.69000000000005</v>
      </c>
      <c r="BC860" s="29">
        <v>-6.48</v>
      </c>
      <c r="BD860" s="29">
        <v>0</v>
      </c>
      <c r="BE860" s="29">
        <v>0</v>
      </c>
      <c r="BF860" s="29">
        <v>-4.54</v>
      </c>
      <c r="BG860" s="29">
        <v>-622.92000000000007</v>
      </c>
      <c r="BH860" s="29">
        <f t="shared" si="562"/>
        <v>0</v>
      </c>
      <c r="BI860" s="29">
        <f t="shared" si="563"/>
        <v>0</v>
      </c>
      <c r="BJ860" s="29">
        <f t="shared" si="569"/>
        <v>-622.92000000000007</v>
      </c>
      <c r="BK860" s="29">
        <f>BJ860/INDEX('EX-Rate'!A:I,MATCH('TT BoM '!BL860,'EX-Rate'!B:B,0),COLUMN('EX-Rate'!E:E))</f>
        <v>-89.95011294997505</v>
      </c>
      <c r="BL860" s="2" t="s">
        <v>2109</v>
      </c>
      <c r="BM860" s="2" t="str">
        <f t="shared" si="596"/>
        <v>LP</v>
      </c>
      <c r="BQ860" s="29">
        <v>-1674400</v>
      </c>
      <c r="BR860" s="29">
        <v>-1674400</v>
      </c>
      <c r="BS860" s="29"/>
      <c r="BT860" s="29">
        <v>-861302</v>
      </c>
      <c r="BU860" s="29" t="s">
        <v>2135</v>
      </c>
      <c r="BV860" s="29">
        <v>0</v>
      </c>
      <c r="BW860" s="2">
        <v>0</v>
      </c>
      <c r="CC860" s="29">
        <f t="shared" si="570"/>
        <v>0</v>
      </c>
      <c r="CD860" s="29">
        <f t="shared" si="571"/>
        <v>0</v>
      </c>
      <c r="CE860" s="29">
        <f t="shared" si="572"/>
        <v>0</v>
      </c>
      <c r="CF860" s="29">
        <f t="shared" si="573"/>
        <v>0</v>
      </c>
      <c r="CG860" s="29">
        <f t="shared" si="574"/>
        <v>-89.95011294997505</v>
      </c>
      <c r="CH860" s="29">
        <f t="shared" si="575"/>
        <v>-89.95011294997505</v>
      </c>
      <c r="CI860" s="29">
        <f t="shared" si="576"/>
        <v>0</v>
      </c>
      <c r="CJ860" s="29">
        <f t="shared" si="577"/>
        <v>-89.95011294997505</v>
      </c>
      <c r="CK860" s="29">
        <f t="shared" si="578"/>
        <v>0</v>
      </c>
      <c r="CL860" s="29">
        <f t="shared" si="579"/>
        <v>0</v>
      </c>
      <c r="CM860" s="29">
        <f t="shared" si="580"/>
        <v>0</v>
      </c>
      <c r="CN860" s="29">
        <f t="shared" si="581"/>
        <v>0</v>
      </c>
      <c r="CO860" s="29">
        <f t="shared" si="582"/>
        <v>0</v>
      </c>
      <c r="CQ860" s="29">
        <f t="shared" si="583"/>
        <v>0</v>
      </c>
      <c r="CR860" s="29">
        <f t="shared" si="584"/>
        <v>0</v>
      </c>
      <c r="CS860" s="29">
        <f t="shared" si="585"/>
        <v>0</v>
      </c>
      <c r="CT860" s="29">
        <f t="shared" si="586"/>
        <v>0</v>
      </c>
      <c r="CU860" s="29">
        <f t="shared" si="587"/>
        <v>-622.92000000000007</v>
      </c>
      <c r="CV860" s="29">
        <f t="shared" si="588"/>
        <v>-622.92000000000007</v>
      </c>
      <c r="CW860" s="29">
        <f t="shared" si="589"/>
        <v>0</v>
      </c>
      <c r="CX860" s="29">
        <f t="shared" si="590"/>
        <v>-622.92000000000007</v>
      </c>
      <c r="CY860" s="29">
        <f t="shared" si="591"/>
        <v>0</v>
      </c>
      <c r="CZ860" s="29">
        <f t="shared" si="592"/>
        <v>0</v>
      </c>
      <c r="DA860" s="29">
        <f t="shared" si="593"/>
        <v>0</v>
      </c>
      <c r="DB860" s="29">
        <f t="shared" si="594"/>
        <v>0</v>
      </c>
      <c r="DC860" s="29">
        <f t="shared" si="595"/>
        <v>0</v>
      </c>
    </row>
    <row r="861" spans="11:107" s="2" customFormat="1">
      <c r="K861" s="17" t="s">
        <v>867</v>
      </c>
      <c r="L861" s="17" t="s">
        <v>868</v>
      </c>
      <c r="M861" s="17" t="s">
        <v>20</v>
      </c>
      <c r="N861" s="2" t="str">
        <f t="shared" si="558"/>
        <v>DS7H19D702AA</v>
      </c>
      <c r="O861" s="2" t="str">
        <f t="shared" si="556"/>
        <v>AA</v>
      </c>
      <c r="P861" s="2" t="str">
        <f t="shared" si="559"/>
        <v>DS7H-19D702-AA</v>
      </c>
      <c r="Q861" s="2" t="s">
        <v>3305</v>
      </c>
      <c r="R861" s="2" t="s">
        <v>3306</v>
      </c>
      <c r="S861" s="2" t="s">
        <v>3174</v>
      </c>
      <c r="T861" s="2">
        <v>1</v>
      </c>
      <c r="U861" s="2">
        <v>1</v>
      </c>
      <c r="V861" s="2">
        <v>1</v>
      </c>
      <c r="W861" s="2">
        <v>1</v>
      </c>
      <c r="X861" s="2">
        <v>1</v>
      </c>
      <c r="Y861" s="2">
        <v>1</v>
      </c>
      <c r="Z861" s="2">
        <v>1</v>
      </c>
      <c r="AA861" s="2">
        <v>1</v>
      </c>
      <c r="AB861" s="2">
        <v>1</v>
      </c>
      <c r="AC861" s="2">
        <v>1</v>
      </c>
      <c r="AD861" s="2">
        <v>1</v>
      </c>
      <c r="AE861" s="2">
        <v>1</v>
      </c>
      <c r="AF861" s="2">
        <v>1</v>
      </c>
      <c r="AL861" s="2">
        <f t="shared" si="564"/>
        <v>1</v>
      </c>
      <c r="AM861" s="2" t="str">
        <f t="shared" si="565"/>
        <v>DS7H</v>
      </c>
      <c r="AN861" s="2" t="str">
        <f t="shared" si="566"/>
        <v>19D702</v>
      </c>
      <c r="AO861" s="2" t="str">
        <f t="shared" si="567"/>
        <v>AA</v>
      </c>
      <c r="AP861" s="2" t="str">
        <f t="shared" si="568"/>
        <v>DS7H-19D702-AA</v>
      </c>
      <c r="AQ861" s="2" t="s">
        <v>2063</v>
      </c>
      <c r="AR861" s="2" t="s">
        <v>3881</v>
      </c>
      <c r="AV861" s="71" t="s">
        <v>3501</v>
      </c>
      <c r="AW861" s="71" t="s">
        <v>3500</v>
      </c>
      <c r="AZ861" s="2" t="s">
        <v>3436</v>
      </c>
      <c r="BB861" s="29"/>
      <c r="BC861" s="29"/>
      <c r="BD861" s="29"/>
      <c r="BE861" s="29"/>
      <c r="BF861" s="29"/>
      <c r="BG861" s="29">
        <v>-0.12</v>
      </c>
      <c r="BH861" s="29">
        <f t="shared" si="562"/>
        <v>-4.4400000000000004E-3</v>
      </c>
      <c r="BI861" s="29">
        <f t="shared" si="563"/>
        <v>-1.2444E-2</v>
      </c>
      <c r="BJ861" s="29">
        <f t="shared" si="569"/>
        <v>-0.13688400000000001</v>
      </c>
      <c r="BK861" s="29">
        <f>BJ861/INDEX('EX-Rate'!A:I,MATCH('TT BoM '!BL861,'EX-Rate'!B:B,0),COLUMN('EX-Rate'!E:E))</f>
        <v>-0.13688400000000001</v>
      </c>
      <c r="BL861" s="2" t="s">
        <v>3117</v>
      </c>
      <c r="BM861" s="2" t="str">
        <f t="shared" si="596"/>
        <v>SP</v>
      </c>
      <c r="BO861" s="2" t="s">
        <v>3279</v>
      </c>
      <c r="BQ861" s="29"/>
      <c r="BR861" s="29"/>
      <c r="BS861" s="29"/>
      <c r="BT861" s="29"/>
      <c r="BU861" s="29"/>
      <c r="BV861" s="29"/>
      <c r="CC861" s="29">
        <f t="shared" si="570"/>
        <v>-0.13688400000000001</v>
      </c>
      <c r="CD861" s="29">
        <f t="shared" si="571"/>
        <v>-0.13688400000000001</v>
      </c>
      <c r="CE861" s="29">
        <f t="shared" si="572"/>
        <v>-0.13688400000000001</v>
      </c>
      <c r="CF861" s="29">
        <f t="shared" si="573"/>
        <v>-0.13688400000000001</v>
      </c>
      <c r="CG861" s="29">
        <f t="shared" si="574"/>
        <v>-0.13688400000000001</v>
      </c>
      <c r="CH861" s="29">
        <f t="shared" si="575"/>
        <v>-0.13688400000000001</v>
      </c>
      <c r="CI861" s="29">
        <f t="shared" si="576"/>
        <v>-0.13688400000000001</v>
      </c>
      <c r="CJ861" s="29">
        <f t="shared" si="577"/>
        <v>-0.13688400000000001</v>
      </c>
      <c r="CK861" s="29">
        <f t="shared" si="578"/>
        <v>-0.13688400000000001</v>
      </c>
      <c r="CL861" s="29">
        <f t="shared" si="579"/>
        <v>-0.13688400000000001</v>
      </c>
      <c r="CM861" s="29">
        <f t="shared" si="580"/>
        <v>-0.13688400000000001</v>
      </c>
      <c r="CN861" s="29">
        <f t="shared" si="581"/>
        <v>-0.13688400000000001</v>
      </c>
      <c r="CO861" s="29">
        <f t="shared" si="582"/>
        <v>-0.13688400000000001</v>
      </c>
      <c r="CQ861" s="29">
        <f t="shared" si="583"/>
        <v>-0.13688400000000001</v>
      </c>
      <c r="CR861" s="29">
        <f t="shared" si="584"/>
        <v>-0.13688400000000001</v>
      </c>
      <c r="CS861" s="29">
        <f t="shared" si="585"/>
        <v>-0.13688400000000001</v>
      </c>
      <c r="CT861" s="29">
        <f t="shared" si="586"/>
        <v>-0.13688400000000001</v>
      </c>
      <c r="CU861" s="29">
        <f t="shared" si="587"/>
        <v>-0.13688400000000001</v>
      </c>
      <c r="CV861" s="29">
        <f t="shared" si="588"/>
        <v>-0.13688400000000001</v>
      </c>
      <c r="CW861" s="29">
        <f t="shared" si="589"/>
        <v>-0.13688400000000001</v>
      </c>
      <c r="CX861" s="29">
        <f t="shared" si="590"/>
        <v>-0.13688400000000001</v>
      </c>
      <c r="CY861" s="29">
        <f t="shared" si="591"/>
        <v>-0.13688400000000001</v>
      </c>
      <c r="CZ861" s="29">
        <f t="shared" si="592"/>
        <v>-0.13688400000000001</v>
      </c>
      <c r="DA861" s="29">
        <f t="shared" si="593"/>
        <v>-0.13688400000000001</v>
      </c>
      <c r="DB861" s="29">
        <f t="shared" si="594"/>
        <v>-0.13688400000000001</v>
      </c>
      <c r="DC861" s="29">
        <f t="shared" si="595"/>
        <v>-0.13688400000000001</v>
      </c>
    </row>
    <row r="862" spans="11:107" s="2" customFormat="1">
      <c r="K862" s="17" t="s">
        <v>867</v>
      </c>
      <c r="L862" s="17" t="s">
        <v>868</v>
      </c>
      <c r="M862" s="17" t="s">
        <v>63</v>
      </c>
      <c r="N862" s="2" t="str">
        <f t="shared" si="558"/>
        <v>DS7H19D702BA</v>
      </c>
      <c r="O862" s="2" t="str">
        <f t="shared" si="556"/>
        <v>BA</v>
      </c>
      <c r="P862" s="2" t="str">
        <f t="shared" si="559"/>
        <v>DS7H-19D702-BA</v>
      </c>
      <c r="Q862" s="2" t="s">
        <v>3305</v>
      </c>
      <c r="R862" s="2" t="s">
        <v>3306</v>
      </c>
      <c r="S862" s="2" t="s">
        <v>3174</v>
      </c>
      <c r="T862" s="2">
        <v>1</v>
      </c>
      <c r="U862" s="2">
        <v>1</v>
      </c>
      <c r="V862" s="2">
        <v>1</v>
      </c>
      <c r="W862" s="2">
        <v>1</v>
      </c>
      <c r="X862" s="2">
        <v>1</v>
      </c>
      <c r="Y862" s="2">
        <v>1</v>
      </c>
      <c r="Z862" s="2">
        <v>1</v>
      </c>
      <c r="AA862" s="2">
        <v>1</v>
      </c>
      <c r="AB862" s="2">
        <v>1</v>
      </c>
      <c r="AC862" s="2">
        <v>1</v>
      </c>
      <c r="AD862" s="2">
        <v>1</v>
      </c>
      <c r="AE862" s="2">
        <v>1</v>
      </c>
      <c r="AF862" s="2">
        <v>1</v>
      </c>
      <c r="AL862" s="2">
        <f t="shared" si="564"/>
        <v>1</v>
      </c>
      <c r="AM862" s="2" t="str">
        <f t="shared" si="565"/>
        <v>DS7H</v>
      </c>
      <c r="AN862" s="2" t="str">
        <f t="shared" si="566"/>
        <v>19D702</v>
      </c>
      <c r="AO862" s="2" t="str">
        <f t="shared" si="567"/>
        <v>BA</v>
      </c>
      <c r="AP862" s="2" t="str">
        <f t="shared" si="568"/>
        <v>DS7H-19D702-BA</v>
      </c>
      <c r="AQ862" s="2" t="s">
        <v>2063</v>
      </c>
      <c r="AR862" s="2" t="s">
        <v>3881</v>
      </c>
      <c r="AV862" s="71" t="s">
        <v>3501</v>
      </c>
      <c r="AW862" s="71" t="s">
        <v>3500</v>
      </c>
      <c r="AZ862" s="2" t="s">
        <v>3436</v>
      </c>
      <c r="BB862" s="29"/>
      <c r="BC862" s="29"/>
      <c r="BD862" s="29"/>
      <c r="BE862" s="29"/>
      <c r="BF862" s="29"/>
      <c r="BG862" s="29">
        <v>-0.1275</v>
      </c>
      <c r="BH862" s="29">
        <f t="shared" si="562"/>
        <v>-4.7175000000000003E-3</v>
      </c>
      <c r="BI862" s="29">
        <f t="shared" si="563"/>
        <v>-1.3221750000000003E-2</v>
      </c>
      <c r="BJ862" s="29">
        <f t="shared" si="569"/>
        <v>-0.14543925000000002</v>
      </c>
      <c r="BK862" s="29">
        <f>BJ862/INDEX('EX-Rate'!A:I,MATCH('TT BoM '!BL862,'EX-Rate'!B:B,0),COLUMN('EX-Rate'!E:E))</f>
        <v>-0.14543925000000002</v>
      </c>
      <c r="BL862" s="2" t="s">
        <v>3117</v>
      </c>
      <c r="BM862" s="2" t="str">
        <f t="shared" si="596"/>
        <v>SP</v>
      </c>
      <c r="BO862" s="2" t="s">
        <v>3279</v>
      </c>
      <c r="BQ862" s="29"/>
      <c r="BR862" s="29"/>
      <c r="BS862" s="29"/>
      <c r="BT862" s="29"/>
      <c r="BU862" s="29"/>
      <c r="BV862" s="29"/>
      <c r="CC862" s="29">
        <f t="shared" si="570"/>
        <v>-0.14543925000000002</v>
      </c>
      <c r="CD862" s="29">
        <f t="shared" si="571"/>
        <v>-0.14543925000000002</v>
      </c>
      <c r="CE862" s="29">
        <f t="shared" si="572"/>
        <v>-0.14543925000000002</v>
      </c>
      <c r="CF862" s="29">
        <f t="shared" si="573"/>
        <v>-0.14543925000000002</v>
      </c>
      <c r="CG862" s="29">
        <f t="shared" si="574"/>
        <v>-0.14543925000000002</v>
      </c>
      <c r="CH862" s="29">
        <f t="shared" si="575"/>
        <v>-0.14543925000000002</v>
      </c>
      <c r="CI862" s="29">
        <f t="shared" si="576"/>
        <v>-0.14543925000000002</v>
      </c>
      <c r="CJ862" s="29">
        <f t="shared" si="577"/>
        <v>-0.14543925000000002</v>
      </c>
      <c r="CK862" s="29">
        <f t="shared" si="578"/>
        <v>-0.14543925000000002</v>
      </c>
      <c r="CL862" s="29">
        <f t="shared" si="579"/>
        <v>-0.14543925000000002</v>
      </c>
      <c r="CM862" s="29">
        <f t="shared" si="580"/>
        <v>-0.14543925000000002</v>
      </c>
      <c r="CN862" s="29">
        <f t="shared" si="581"/>
        <v>-0.14543925000000002</v>
      </c>
      <c r="CO862" s="29">
        <f t="shared" si="582"/>
        <v>-0.14543925000000002</v>
      </c>
      <c r="CQ862" s="29">
        <f t="shared" si="583"/>
        <v>-0.14543925000000002</v>
      </c>
      <c r="CR862" s="29">
        <f t="shared" si="584"/>
        <v>-0.14543925000000002</v>
      </c>
      <c r="CS862" s="29">
        <f t="shared" si="585"/>
        <v>-0.14543925000000002</v>
      </c>
      <c r="CT862" s="29">
        <f t="shared" si="586"/>
        <v>-0.14543925000000002</v>
      </c>
      <c r="CU862" s="29">
        <f t="shared" si="587"/>
        <v>-0.14543925000000002</v>
      </c>
      <c r="CV862" s="29">
        <f t="shared" si="588"/>
        <v>-0.14543925000000002</v>
      </c>
      <c r="CW862" s="29">
        <f t="shared" si="589"/>
        <v>-0.14543925000000002</v>
      </c>
      <c r="CX862" s="29">
        <f t="shared" si="590"/>
        <v>-0.14543925000000002</v>
      </c>
      <c r="CY862" s="29">
        <f t="shared" si="591"/>
        <v>-0.14543925000000002</v>
      </c>
      <c r="CZ862" s="29">
        <f t="shared" si="592"/>
        <v>-0.14543925000000002</v>
      </c>
      <c r="DA862" s="29">
        <f t="shared" si="593"/>
        <v>-0.14543925000000002</v>
      </c>
      <c r="DB862" s="29">
        <f t="shared" si="594"/>
        <v>-0.14543925000000002</v>
      </c>
      <c r="DC862" s="29">
        <f t="shared" si="595"/>
        <v>-0.14543925000000002</v>
      </c>
    </row>
    <row r="863" spans="11:107" s="2" customFormat="1">
      <c r="K863" s="17" t="s">
        <v>869</v>
      </c>
      <c r="L863" s="17" t="s">
        <v>870</v>
      </c>
      <c r="M863" s="17" t="s">
        <v>62</v>
      </c>
      <c r="N863" s="2" t="str">
        <f t="shared" si="558"/>
        <v>DV6119D738BC</v>
      </c>
      <c r="O863" s="2" t="str">
        <f t="shared" si="556"/>
        <v>BC</v>
      </c>
      <c r="P863" s="2" t="str">
        <f t="shared" si="559"/>
        <v>DV61-19D738-BC</v>
      </c>
      <c r="Q863" s="2" t="s">
        <v>3305</v>
      </c>
      <c r="R863" s="2" t="s">
        <v>3306</v>
      </c>
      <c r="S863" s="2" t="s">
        <v>3066</v>
      </c>
      <c r="T863" s="2" t="s">
        <v>1375</v>
      </c>
      <c r="U863" s="2" t="s">
        <v>1375</v>
      </c>
      <c r="V863" s="2" t="s">
        <v>1375</v>
      </c>
      <c r="W863" s="2" t="s">
        <v>1375</v>
      </c>
      <c r="X863" s="2">
        <v>1</v>
      </c>
      <c r="Y863" s="2">
        <v>1</v>
      </c>
      <c r="Z863" s="2" t="s">
        <v>1375</v>
      </c>
      <c r="AA863" s="2">
        <v>1</v>
      </c>
      <c r="AB863" s="2" t="s">
        <v>1375</v>
      </c>
      <c r="AC863" s="2" t="s">
        <v>1375</v>
      </c>
      <c r="AD863" s="2" t="s">
        <v>1375</v>
      </c>
      <c r="AE863" s="2" t="s">
        <v>1375</v>
      </c>
      <c r="AF863" s="2" t="s">
        <v>1375</v>
      </c>
      <c r="AL863" s="2">
        <f t="shared" si="564"/>
        <v>1</v>
      </c>
      <c r="AM863" s="2" t="str">
        <f t="shared" si="565"/>
        <v>DV61</v>
      </c>
      <c r="AN863" s="2" t="str">
        <f t="shared" si="566"/>
        <v>19D738</v>
      </c>
      <c r="AO863" s="2" t="str">
        <f t="shared" si="567"/>
        <v>BC</v>
      </c>
      <c r="AP863" s="2" t="str">
        <f t="shared" si="568"/>
        <v>DV61-19D738-BC</v>
      </c>
      <c r="AQ863" s="2" t="s">
        <v>2063</v>
      </c>
      <c r="AR863" s="2" t="s">
        <v>3881</v>
      </c>
      <c r="AV863" s="124" t="s">
        <v>3528</v>
      </c>
      <c r="AZ863" s="2" t="s">
        <v>3436</v>
      </c>
      <c r="BB863" s="29"/>
      <c r="BC863" s="29"/>
      <c r="BD863" s="29"/>
      <c r="BE863" s="29"/>
      <c r="BF863" s="29"/>
      <c r="BG863" s="29">
        <v>-1.1533500000000001</v>
      </c>
      <c r="BH863" s="29">
        <f t="shared" si="562"/>
        <v>-4.2673950000000009E-2</v>
      </c>
      <c r="BI863" s="29">
        <f t="shared" si="563"/>
        <v>-0.11960239500000001</v>
      </c>
      <c r="BJ863" s="29">
        <f t="shared" si="569"/>
        <v>-1.3156263450000001</v>
      </c>
      <c r="BK863" s="29">
        <f>BJ863/INDEX('EX-Rate'!A:I,MATCH('TT BoM '!BL863,'EX-Rate'!B:B,0),COLUMN('EX-Rate'!E:E))</f>
        <v>-1.5104827770696179</v>
      </c>
      <c r="BL863" s="2" t="s">
        <v>3064</v>
      </c>
      <c r="BM863" s="2" t="str">
        <f t="shared" si="596"/>
        <v>SP</v>
      </c>
      <c r="BO863" s="2" t="s">
        <v>3264</v>
      </c>
      <c r="BQ863" s="29"/>
      <c r="BR863" s="29"/>
      <c r="BS863" s="29"/>
      <c r="BT863" s="29"/>
      <c r="BU863" s="29"/>
      <c r="BV863" s="29"/>
      <c r="CC863" s="29">
        <f t="shared" si="570"/>
        <v>0</v>
      </c>
      <c r="CD863" s="29">
        <f t="shared" si="571"/>
        <v>0</v>
      </c>
      <c r="CE863" s="29">
        <f t="shared" si="572"/>
        <v>0</v>
      </c>
      <c r="CF863" s="29">
        <f t="shared" si="573"/>
        <v>0</v>
      </c>
      <c r="CG863" s="29">
        <f t="shared" si="574"/>
        <v>-1.5104827770696179</v>
      </c>
      <c r="CH863" s="29">
        <f t="shared" si="575"/>
        <v>-1.5104827770696179</v>
      </c>
      <c r="CI863" s="29">
        <f t="shared" si="576"/>
        <v>0</v>
      </c>
      <c r="CJ863" s="29">
        <f t="shared" si="577"/>
        <v>-1.5104827770696179</v>
      </c>
      <c r="CK863" s="29">
        <f t="shared" si="578"/>
        <v>0</v>
      </c>
      <c r="CL863" s="29">
        <f t="shared" si="579"/>
        <v>0</v>
      </c>
      <c r="CM863" s="29">
        <f t="shared" si="580"/>
        <v>0</v>
      </c>
      <c r="CN863" s="29">
        <f t="shared" si="581"/>
        <v>0</v>
      </c>
      <c r="CO863" s="29">
        <f t="shared" si="582"/>
        <v>0</v>
      </c>
      <c r="CQ863" s="29">
        <f t="shared" si="583"/>
        <v>0</v>
      </c>
      <c r="CR863" s="29">
        <f t="shared" si="584"/>
        <v>0</v>
      </c>
      <c r="CS863" s="29">
        <f t="shared" si="585"/>
        <v>0</v>
      </c>
      <c r="CT863" s="29">
        <f t="shared" si="586"/>
        <v>0</v>
      </c>
      <c r="CU863" s="29">
        <f t="shared" si="587"/>
        <v>-1.3156263450000001</v>
      </c>
      <c r="CV863" s="29">
        <f t="shared" si="588"/>
        <v>-1.3156263450000001</v>
      </c>
      <c r="CW863" s="29">
        <f t="shared" si="589"/>
        <v>0</v>
      </c>
      <c r="CX863" s="29">
        <f t="shared" si="590"/>
        <v>-1.3156263450000001</v>
      </c>
      <c r="CY863" s="29">
        <f t="shared" si="591"/>
        <v>0</v>
      </c>
      <c r="CZ863" s="29">
        <f t="shared" si="592"/>
        <v>0</v>
      </c>
      <c r="DA863" s="29">
        <f t="shared" si="593"/>
        <v>0</v>
      </c>
      <c r="DB863" s="29">
        <f t="shared" si="594"/>
        <v>0</v>
      </c>
      <c r="DC863" s="29">
        <f t="shared" si="595"/>
        <v>0</v>
      </c>
    </row>
    <row r="864" spans="11:107" s="2" customFormat="1">
      <c r="K864" s="17" t="s">
        <v>119</v>
      </c>
      <c r="L864" s="17" t="s">
        <v>871</v>
      </c>
      <c r="M864" s="17" t="s">
        <v>45</v>
      </c>
      <c r="N864" s="2" t="str">
        <f t="shared" si="558"/>
        <v>ED8119E839AC</v>
      </c>
      <c r="O864" s="2" t="str">
        <f t="shared" si="556"/>
        <v>AC</v>
      </c>
      <c r="P864" s="2" t="str">
        <f t="shared" si="559"/>
        <v>ED81-19E839-AC</v>
      </c>
      <c r="Q864" s="2" t="s">
        <v>3305</v>
      </c>
      <c r="R864" s="2" t="s">
        <v>3306</v>
      </c>
      <c r="S864" s="2" t="s">
        <v>3197</v>
      </c>
      <c r="T864" s="2" t="s">
        <v>1375</v>
      </c>
      <c r="U864" s="2">
        <v>1</v>
      </c>
      <c r="V864" s="2" t="s">
        <v>1375</v>
      </c>
      <c r="W864" s="2">
        <v>1</v>
      </c>
      <c r="X864" s="2" t="s">
        <v>1375</v>
      </c>
      <c r="Y864" s="2" t="s">
        <v>1375</v>
      </c>
      <c r="Z864" s="2">
        <v>1</v>
      </c>
      <c r="AA864" s="2" t="s">
        <v>1375</v>
      </c>
      <c r="AB864" s="2" t="s">
        <v>1375</v>
      </c>
      <c r="AC864" s="2">
        <v>1</v>
      </c>
      <c r="AD864" s="2" t="s">
        <v>1375</v>
      </c>
      <c r="AE864" s="2">
        <v>1</v>
      </c>
      <c r="AF864" s="2">
        <v>1</v>
      </c>
      <c r="AL864" s="2">
        <f t="shared" si="564"/>
        <v>1</v>
      </c>
      <c r="AM864" s="2" t="str">
        <f t="shared" si="565"/>
        <v>ED81</v>
      </c>
      <c r="AN864" s="2" t="str">
        <f t="shared" si="566"/>
        <v>19E839</v>
      </c>
      <c r="AO864" s="2" t="str">
        <f t="shared" si="567"/>
        <v>AC</v>
      </c>
      <c r="AP864" s="2" t="str">
        <f t="shared" si="568"/>
        <v>ED81-19E839-AC</v>
      </c>
      <c r="AQ864" s="2" t="s">
        <v>1672</v>
      </c>
      <c r="AR864" s="2" t="s">
        <v>1687</v>
      </c>
      <c r="AU864" s="2" t="s">
        <v>3770</v>
      </c>
      <c r="AV864" s="2" t="s">
        <v>3771</v>
      </c>
      <c r="AW864" s="2" t="s">
        <v>3772</v>
      </c>
      <c r="AY864" s="2" t="s">
        <v>1686</v>
      </c>
      <c r="AZ864" s="39" t="s">
        <v>1648</v>
      </c>
      <c r="BA864" s="2" t="s">
        <v>2115</v>
      </c>
      <c r="BB864" s="29"/>
      <c r="BC864" s="29"/>
      <c r="BD864" s="29"/>
      <c r="BE864" s="29"/>
      <c r="BF864" s="29"/>
      <c r="BG864" s="29">
        <v>-155.62</v>
      </c>
      <c r="BH864" s="29">
        <f t="shared" si="562"/>
        <v>0</v>
      </c>
      <c r="BI864" s="29">
        <f t="shared" si="563"/>
        <v>0</v>
      </c>
      <c r="BJ864" s="29">
        <f t="shared" si="569"/>
        <v>-155.62</v>
      </c>
      <c r="BK864" s="29">
        <f>BJ864/INDEX('EX-Rate'!A:I,MATCH('TT BoM '!BL864,'EX-Rate'!B:B,0),COLUMN('EX-Rate'!E:E))</f>
        <v>-22.47164415538932</v>
      </c>
      <c r="BL864" s="2" t="s">
        <v>2109</v>
      </c>
      <c r="BM864" s="2" t="str">
        <f t="shared" ref="BM864:BM882" si="597">IF(BL864="CNY","LP","SP")</f>
        <v>LP</v>
      </c>
      <c r="BN864" s="2" t="s">
        <v>3196</v>
      </c>
      <c r="BO864" s="2" t="s">
        <v>3197</v>
      </c>
      <c r="BQ864" s="29"/>
      <c r="BR864" s="29"/>
      <c r="BS864" s="29"/>
      <c r="BT864" s="29"/>
      <c r="BU864" s="29"/>
      <c r="BV864" s="29"/>
      <c r="CC864" s="29">
        <f t="shared" si="570"/>
        <v>0</v>
      </c>
      <c r="CD864" s="29">
        <f t="shared" si="571"/>
        <v>-22.47164415538932</v>
      </c>
      <c r="CE864" s="29">
        <f t="shared" si="572"/>
        <v>0</v>
      </c>
      <c r="CF864" s="29">
        <f t="shared" si="573"/>
        <v>-22.47164415538932</v>
      </c>
      <c r="CG864" s="29">
        <f t="shared" si="574"/>
        <v>0</v>
      </c>
      <c r="CH864" s="29">
        <f t="shared" si="575"/>
        <v>0</v>
      </c>
      <c r="CI864" s="29">
        <f t="shared" si="576"/>
        <v>-22.47164415538932</v>
      </c>
      <c r="CJ864" s="29">
        <f t="shared" si="577"/>
        <v>0</v>
      </c>
      <c r="CK864" s="29">
        <f t="shared" si="578"/>
        <v>0</v>
      </c>
      <c r="CL864" s="29">
        <f t="shared" si="579"/>
        <v>-22.47164415538932</v>
      </c>
      <c r="CM864" s="29">
        <f t="shared" si="580"/>
        <v>0</v>
      </c>
      <c r="CN864" s="29">
        <f t="shared" si="581"/>
        <v>-22.47164415538932</v>
      </c>
      <c r="CO864" s="29">
        <f t="shared" si="582"/>
        <v>-22.47164415538932</v>
      </c>
      <c r="CQ864" s="29">
        <f t="shared" si="583"/>
        <v>0</v>
      </c>
      <c r="CR864" s="29">
        <f t="shared" si="584"/>
        <v>-155.62</v>
      </c>
      <c r="CS864" s="29">
        <f t="shared" si="585"/>
        <v>0</v>
      </c>
      <c r="CT864" s="29">
        <f t="shared" si="586"/>
        <v>-155.62</v>
      </c>
      <c r="CU864" s="29">
        <f t="shared" si="587"/>
        <v>0</v>
      </c>
      <c r="CV864" s="29">
        <f t="shared" si="588"/>
        <v>0</v>
      </c>
      <c r="CW864" s="29">
        <f t="shared" si="589"/>
        <v>-155.62</v>
      </c>
      <c r="CX864" s="29">
        <f t="shared" si="590"/>
        <v>0</v>
      </c>
      <c r="CY864" s="29">
        <f t="shared" si="591"/>
        <v>0</v>
      </c>
      <c r="CZ864" s="29">
        <f t="shared" si="592"/>
        <v>-155.62</v>
      </c>
      <c r="DA864" s="29">
        <f t="shared" si="593"/>
        <v>0</v>
      </c>
      <c r="DB864" s="29">
        <f t="shared" si="594"/>
        <v>-155.62</v>
      </c>
      <c r="DC864" s="29">
        <f t="shared" si="595"/>
        <v>-155.62</v>
      </c>
    </row>
    <row r="865" spans="11:107" s="2" customFormat="1">
      <c r="K865" s="17" t="s">
        <v>872</v>
      </c>
      <c r="L865" s="17" t="s">
        <v>873</v>
      </c>
      <c r="M865" s="17" t="s">
        <v>331</v>
      </c>
      <c r="N865" s="2" t="str">
        <f t="shared" si="558"/>
        <v>4S7119F524A1A</v>
      </c>
      <c r="O865" s="2" t="str">
        <f t="shared" si="556"/>
        <v>A1A</v>
      </c>
      <c r="P865" s="2" t="str">
        <f t="shared" si="559"/>
        <v>4S71-19F524-A1A</v>
      </c>
      <c r="Q865" s="2" t="s">
        <v>3305</v>
      </c>
      <c r="R865" s="2" t="s">
        <v>3306</v>
      </c>
      <c r="S865" s="2" t="s">
        <v>3199</v>
      </c>
      <c r="T865" s="2">
        <v>1</v>
      </c>
      <c r="U865" s="2">
        <v>1</v>
      </c>
      <c r="V865" s="2">
        <v>1</v>
      </c>
      <c r="W865" s="2">
        <v>1</v>
      </c>
      <c r="X865" s="2">
        <v>1</v>
      </c>
      <c r="Y865" s="2">
        <v>1</v>
      </c>
      <c r="Z865" s="2">
        <v>1</v>
      </c>
      <c r="AA865" s="2">
        <v>1</v>
      </c>
      <c r="AB865" s="2">
        <v>1</v>
      </c>
      <c r="AC865" s="2">
        <v>1</v>
      </c>
      <c r="AD865" s="2">
        <v>1</v>
      </c>
      <c r="AE865" s="2">
        <v>1</v>
      </c>
      <c r="AF865" s="2">
        <v>1</v>
      </c>
      <c r="AL865" s="2">
        <f t="shared" si="564"/>
        <v>1</v>
      </c>
      <c r="AM865" s="2" t="str">
        <f t="shared" si="565"/>
        <v>4S71</v>
      </c>
      <c r="AN865" s="2" t="str">
        <f t="shared" si="566"/>
        <v>19F524</v>
      </c>
      <c r="AO865" s="2" t="str">
        <f t="shared" si="567"/>
        <v>A1A</v>
      </c>
      <c r="AP865" s="2" t="str">
        <f t="shared" si="568"/>
        <v>4S71-19F524-A1A</v>
      </c>
      <c r="AQ865" s="2" t="s">
        <v>1672</v>
      </c>
      <c r="AR865" s="2" t="s">
        <v>1687</v>
      </c>
      <c r="AU865" s="2" t="s">
        <v>3773</v>
      </c>
      <c r="AV865" s="2" t="s">
        <v>3774</v>
      </c>
      <c r="AW865" s="2" t="s">
        <v>3775</v>
      </c>
      <c r="AY865" s="2" t="s">
        <v>1686</v>
      </c>
      <c r="AZ865" s="2" t="s">
        <v>1646</v>
      </c>
      <c r="BA865" s="2" t="s">
        <v>2073</v>
      </c>
      <c r="BB865" s="29"/>
      <c r="BC865" s="29"/>
      <c r="BD865" s="29"/>
      <c r="BE865" s="29"/>
      <c r="BF865" s="29"/>
      <c r="BG865" s="29">
        <v>-15.62</v>
      </c>
      <c r="BH865" s="29">
        <f t="shared" si="562"/>
        <v>0</v>
      </c>
      <c r="BI865" s="29">
        <f t="shared" si="563"/>
        <v>0</v>
      </c>
      <c r="BJ865" s="29">
        <f t="shared" si="569"/>
        <v>-15.62</v>
      </c>
      <c r="BK865" s="29">
        <f>BJ865/INDEX('EX-Rate'!A:I,MATCH('TT BoM '!BL865,'EX-Rate'!B:B,0),COLUMN('EX-Rate'!E:E))</f>
        <v>-2.2555396588303633</v>
      </c>
      <c r="BL865" s="2" t="s">
        <v>2109</v>
      </c>
      <c r="BM865" s="2" t="str">
        <f t="shared" si="597"/>
        <v>LP</v>
      </c>
      <c r="BN865" s="2" t="s">
        <v>3198</v>
      </c>
      <c r="BO865" s="2" t="s">
        <v>3199</v>
      </c>
      <c r="BQ865" s="29"/>
      <c r="BR865" s="29"/>
      <c r="BS865" s="29"/>
      <c r="BT865" s="29"/>
      <c r="BU865" s="29"/>
      <c r="BV865" s="29"/>
      <c r="CC865" s="29">
        <f t="shared" si="570"/>
        <v>-2.2555396588303633</v>
      </c>
      <c r="CD865" s="29">
        <f t="shared" si="571"/>
        <v>-2.2555396588303633</v>
      </c>
      <c r="CE865" s="29">
        <f t="shared" si="572"/>
        <v>-2.2555396588303633</v>
      </c>
      <c r="CF865" s="29">
        <f t="shared" si="573"/>
        <v>-2.2555396588303633</v>
      </c>
      <c r="CG865" s="29">
        <f t="shared" si="574"/>
        <v>-2.2555396588303633</v>
      </c>
      <c r="CH865" s="29">
        <f t="shared" si="575"/>
        <v>-2.2555396588303633</v>
      </c>
      <c r="CI865" s="29">
        <f t="shared" si="576"/>
        <v>-2.2555396588303633</v>
      </c>
      <c r="CJ865" s="29">
        <f t="shared" si="577"/>
        <v>-2.2555396588303633</v>
      </c>
      <c r="CK865" s="29">
        <f t="shared" si="578"/>
        <v>-2.2555396588303633</v>
      </c>
      <c r="CL865" s="29">
        <f t="shared" si="579"/>
        <v>-2.2555396588303633</v>
      </c>
      <c r="CM865" s="29">
        <f t="shared" si="580"/>
        <v>-2.2555396588303633</v>
      </c>
      <c r="CN865" s="29">
        <f t="shared" si="581"/>
        <v>-2.2555396588303633</v>
      </c>
      <c r="CO865" s="29">
        <f t="shared" si="582"/>
        <v>-2.2555396588303633</v>
      </c>
      <c r="CQ865" s="29">
        <f t="shared" si="583"/>
        <v>-15.62</v>
      </c>
      <c r="CR865" s="29">
        <f t="shared" si="584"/>
        <v>-15.62</v>
      </c>
      <c r="CS865" s="29">
        <f t="shared" si="585"/>
        <v>-15.62</v>
      </c>
      <c r="CT865" s="29">
        <f t="shared" si="586"/>
        <v>-15.62</v>
      </c>
      <c r="CU865" s="29">
        <f t="shared" si="587"/>
        <v>-15.62</v>
      </c>
      <c r="CV865" s="29">
        <f t="shared" si="588"/>
        <v>-15.62</v>
      </c>
      <c r="CW865" s="29">
        <f t="shared" si="589"/>
        <v>-15.62</v>
      </c>
      <c r="CX865" s="29">
        <f t="shared" si="590"/>
        <v>-15.62</v>
      </c>
      <c r="CY865" s="29">
        <f t="shared" si="591"/>
        <v>-15.62</v>
      </c>
      <c r="CZ865" s="29">
        <f t="shared" si="592"/>
        <v>-15.62</v>
      </c>
      <c r="DA865" s="29">
        <f t="shared" si="593"/>
        <v>-15.62</v>
      </c>
      <c r="DB865" s="29">
        <f t="shared" si="594"/>
        <v>-15.62</v>
      </c>
      <c r="DC865" s="29">
        <f t="shared" si="595"/>
        <v>-15.62</v>
      </c>
    </row>
    <row r="866" spans="11:107" s="2" customFormat="1">
      <c r="K866" s="17" t="s">
        <v>18</v>
      </c>
      <c r="L866" s="17" t="s">
        <v>874</v>
      </c>
      <c r="M866" s="17" t="s">
        <v>20</v>
      </c>
      <c r="N866" s="2" t="str">
        <f t="shared" si="558"/>
        <v>ED8B19G217AA</v>
      </c>
      <c r="O866" s="2" t="str">
        <f t="shared" ref="O866:O929" si="598">IF(AND(LEN(TRIM(M866))&gt;5,TRIM(K866)&lt;&gt;""),LEFT(TRIM(M866),2)&amp;"W",TRIM(M866))</f>
        <v>AA</v>
      </c>
      <c r="P866" s="2" t="str">
        <f t="shared" si="559"/>
        <v>ED8B-19G217-AA</v>
      </c>
      <c r="Q866" s="2" t="s">
        <v>3305</v>
      </c>
      <c r="R866" s="2" t="s">
        <v>3306</v>
      </c>
      <c r="S866" s="2" t="s">
        <v>3201</v>
      </c>
      <c r="T866" s="2">
        <v>1</v>
      </c>
      <c r="U866" s="2">
        <v>1</v>
      </c>
      <c r="V866" s="2">
        <v>1</v>
      </c>
      <c r="W866" s="2">
        <v>1</v>
      </c>
      <c r="X866" s="2">
        <v>1</v>
      </c>
      <c r="Y866" s="2">
        <v>1</v>
      </c>
      <c r="Z866" s="2">
        <v>1</v>
      </c>
      <c r="AA866" s="2">
        <v>1</v>
      </c>
      <c r="AB866" s="2">
        <v>1</v>
      </c>
      <c r="AC866" s="2">
        <v>1</v>
      </c>
      <c r="AD866" s="2">
        <v>1</v>
      </c>
      <c r="AE866" s="2">
        <v>1</v>
      </c>
      <c r="AF866" s="2">
        <v>1</v>
      </c>
      <c r="AL866" s="2">
        <f t="shared" si="564"/>
        <v>1</v>
      </c>
      <c r="AM866" s="2" t="str">
        <f t="shared" si="565"/>
        <v>ED8B</v>
      </c>
      <c r="AN866" s="2" t="str">
        <f t="shared" si="566"/>
        <v>19G217</v>
      </c>
      <c r="AO866" s="2" t="str">
        <f t="shared" si="567"/>
        <v>AA</v>
      </c>
      <c r="AP866" s="2" t="str">
        <f t="shared" si="568"/>
        <v>ED8B-19G217-AA</v>
      </c>
      <c r="AQ866" s="2" t="s">
        <v>1672</v>
      </c>
      <c r="AR866" s="2" t="s">
        <v>1687</v>
      </c>
      <c r="AV866" s="71" t="s">
        <v>3502</v>
      </c>
      <c r="AW866" s="71" t="s">
        <v>3503</v>
      </c>
      <c r="AY866" s="2" t="s">
        <v>1686</v>
      </c>
      <c r="AZ866" s="2" t="s">
        <v>3446</v>
      </c>
      <c r="BB866" s="29"/>
      <c r="BC866" s="29"/>
      <c r="BD866" s="29"/>
      <c r="BE866" s="29"/>
      <c r="BF866" s="29"/>
      <c r="BG866" s="29">
        <v>-4.03</v>
      </c>
      <c r="BH866" s="29">
        <f t="shared" si="562"/>
        <v>0</v>
      </c>
      <c r="BI866" s="29">
        <f t="shared" si="563"/>
        <v>0</v>
      </c>
      <c r="BJ866" s="29">
        <f t="shared" si="569"/>
        <v>-4.03</v>
      </c>
      <c r="BK866" s="29">
        <f>BJ866/INDEX('EX-Rate'!A:I,MATCH('TT BoM '!BL866,'EX-Rate'!B:B,0),COLUMN('EX-Rate'!E:E))</f>
        <v>-0.58193500800808995</v>
      </c>
      <c r="BL866" s="2" t="s">
        <v>2109</v>
      </c>
      <c r="BM866" s="2" t="str">
        <f t="shared" si="597"/>
        <v>LP</v>
      </c>
      <c r="BN866" s="2" t="s">
        <v>3200</v>
      </c>
      <c r="BO866" s="2" t="s">
        <v>3201</v>
      </c>
      <c r="BQ866" s="29"/>
      <c r="BR866" s="29"/>
      <c r="BS866" s="29"/>
      <c r="BT866" s="29"/>
      <c r="BU866" s="29"/>
      <c r="BV866" s="29"/>
      <c r="CC866" s="29">
        <f t="shared" si="570"/>
        <v>-0.58193500800808995</v>
      </c>
      <c r="CD866" s="29">
        <f t="shared" si="571"/>
        <v>-0.58193500800808995</v>
      </c>
      <c r="CE866" s="29">
        <f t="shared" si="572"/>
        <v>-0.58193500800808995</v>
      </c>
      <c r="CF866" s="29">
        <f t="shared" si="573"/>
        <v>-0.58193500800808995</v>
      </c>
      <c r="CG866" s="29">
        <f t="shared" si="574"/>
        <v>-0.58193500800808995</v>
      </c>
      <c r="CH866" s="29">
        <f t="shared" si="575"/>
        <v>-0.58193500800808995</v>
      </c>
      <c r="CI866" s="29">
        <f t="shared" si="576"/>
        <v>-0.58193500800808995</v>
      </c>
      <c r="CJ866" s="29">
        <f t="shared" si="577"/>
        <v>-0.58193500800808995</v>
      </c>
      <c r="CK866" s="29">
        <f t="shared" si="578"/>
        <v>-0.58193500800808995</v>
      </c>
      <c r="CL866" s="29">
        <f t="shared" si="579"/>
        <v>-0.58193500800808995</v>
      </c>
      <c r="CM866" s="29">
        <f t="shared" si="580"/>
        <v>-0.58193500800808995</v>
      </c>
      <c r="CN866" s="29">
        <f t="shared" si="581"/>
        <v>-0.58193500800808995</v>
      </c>
      <c r="CO866" s="29">
        <f t="shared" si="582"/>
        <v>-0.58193500800808995</v>
      </c>
      <c r="CQ866" s="29">
        <f t="shared" si="583"/>
        <v>-4.03</v>
      </c>
      <c r="CR866" s="29">
        <f t="shared" si="584"/>
        <v>-4.03</v>
      </c>
      <c r="CS866" s="29">
        <f t="shared" si="585"/>
        <v>-4.03</v>
      </c>
      <c r="CT866" s="29">
        <f t="shared" si="586"/>
        <v>-4.03</v>
      </c>
      <c r="CU866" s="29">
        <f t="shared" si="587"/>
        <v>-4.03</v>
      </c>
      <c r="CV866" s="29">
        <f t="shared" si="588"/>
        <v>-4.03</v>
      </c>
      <c r="CW866" s="29">
        <f t="shared" si="589"/>
        <v>-4.03</v>
      </c>
      <c r="CX866" s="29">
        <f t="shared" si="590"/>
        <v>-4.03</v>
      </c>
      <c r="CY866" s="29">
        <f t="shared" si="591"/>
        <v>-4.03</v>
      </c>
      <c r="CZ866" s="29">
        <f t="shared" si="592"/>
        <v>-4.03</v>
      </c>
      <c r="DA866" s="29">
        <f t="shared" si="593"/>
        <v>-4.03</v>
      </c>
      <c r="DB866" s="29">
        <f t="shared" si="594"/>
        <v>-4.03</v>
      </c>
      <c r="DC866" s="29">
        <f t="shared" si="595"/>
        <v>-4.03</v>
      </c>
    </row>
    <row r="867" spans="11:107" s="2" customFormat="1">
      <c r="K867" s="17" t="s">
        <v>18</v>
      </c>
      <c r="L867" s="17" t="s">
        <v>877</v>
      </c>
      <c r="M867" s="17" t="s">
        <v>20</v>
      </c>
      <c r="N867" s="2" t="str">
        <f t="shared" si="558"/>
        <v>ED8B19G351AA</v>
      </c>
      <c r="O867" s="2" t="str">
        <f t="shared" si="598"/>
        <v>AA</v>
      </c>
      <c r="P867" s="2" t="str">
        <f t="shared" si="559"/>
        <v>ED8B-19G351-AA</v>
      </c>
      <c r="Q867" s="2" t="s">
        <v>3305</v>
      </c>
      <c r="R867" s="2" t="s">
        <v>3306</v>
      </c>
      <c r="S867" s="2" t="s">
        <v>3199</v>
      </c>
      <c r="T867" s="2">
        <v>1</v>
      </c>
      <c r="U867" s="2">
        <v>1</v>
      </c>
      <c r="V867" s="2">
        <v>1</v>
      </c>
      <c r="W867" s="2">
        <v>1</v>
      </c>
      <c r="X867" s="2">
        <v>1</v>
      </c>
      <c r="Y867" s="2">
        <v>1</v>
      </c>
      <c r="Z867" s="2">
        <v>1</v>
      </c>
      <c r="AA867" s="2">
        <v>1</v>
      </c>
      <c r="AB867" s="2">
        <v>1</v>
      </c>
      <c r="AC867" s="2">
        <v>1</v>
      </c>
      <c r="AD867" s="2">
        <v>1</v>
      </c>
      <c r="AE867" s="2">
        <v>1</v>
      </c>
      <c r="AF867" s="2">
        <v>1</v>
      </c>
      <c r="AL867" s="2">
        <f t="shared" si="564"/>
        <v>1</v>
      </c>
      <c r="AM867" s="2" t="str">
        <f t="shared" si="565"/>
        <v>ED8B</v>
      </c>
      <c r="AN867" s="2" t="str">
        <f t="shared" si="566"/>
        <v>19G351</v>
      </c>
      <c r="AO867" s="2" t="str">
        <f t="shared" si="567"/>
        <v>AA</v>
      </c>
      <c r="AP867" s="2" t="str">
        <f t="shared" si="568"/>
        <v>ED8B-19G351-AA</v>
      </c>
      <c r="AQ867" s="2" t="s">
        <v>1672</v>
      </c>
      <c r="AR867" s="2" t="s">
        <v>1687</v>
      </c>
      <c r="AV867" s="71" t="s">
        <v>3505</v>
      </c>
      <c r="AW867" s="71" t="s">
        <v>3504</v>
      </c>
      <c r="AY867" s="2" t="s">
        <v>1686</v>
      </c>
      <c r="AZ867" s="2" t="s">
        <v>3446</v>
      </c>
      <c r="BB867" s="29"/>
      <c r="BC867" s="29"/>
      <c r="BD867" s="29"/>
      <c r="BE867" s="29"/>
      <c r="BF867" s="29"/>
      <c r="BG867" s="29">
        <v>-15.33</v>
      </c>
      <c r="BH867" s="29">
        <f t="shared" si="562"/>
        <v>0</v>
      </c>
      <c r="BI867" s="29">
        <f t="shared" si="563"/>
        <v>0</v>
      </c>
      <c r="BJ867" s="29">
        <f t="shared" si="569"/>
        <v>-15.33</v>
      </c>
      <c r="BK867" s="29">
        <f>BJ867/INDEX('EX-Rate'!A:I,MATCH('TT BoM '!BL867,'EX-Rate'!B:B,0),COLUMN('EX-Rate'!E:E))</f>
        <v>-2.2136634423732056</v>
      </c>
      <c r="BL867" s="2" t="s">
        <v>2109</v>
      </c>
      <c r="BM867" s="2" t="str">
        <f t="shared" si="597"/>
        <v>LP</v>
      </c>
      <c r="BN867" s="2" t="s">
        <v>3198</v>
      </c>
      <c r="BO867" s="2" t="s">
        <v>3199</v>
      </c>
      <c r="BQ867" s="29"/>
      <c r="BR867" s="29"/>
      <c r="BS867" s="29"/>
      <c r="BT867" s="29"/>
      <c r="BU867" s="29"/>
      <c r="BV867" s="29"/>
      <c r="CC867" s="29">
        <f t="shared" si="570"/>
        <v>-2.2136634423732056</v>
      </c>
      <c r="CD867" s="29">
        <f t="shared" si="571"/>
        <v>-2.2136634423732056</v>
      </c>
      <c r="CE867" s="29">
        <f t="shared" si="572"/>
        <v>-2.2136634423732056</v>
      </c>
      <c r="CF867" s="29">
        <f t="shared" si="573"/>
        <v>-2.2136634423732056</v>
      </c>
      <c r="CG867" s="29">
        <f t="shared" si="574"/>
        <v>-2.2136634423732056</v>
      </c>
      <c r="CH867" s="29">
        <f t="shared" si="575"/>
        <v>-2.2136634423732056</v>
      </c>
      <c r="CI867" s="29">
        <f t="shared" si="576"/>
        <v>-2.2136634423732056</v>
      </c>
      <c r="CJ867" s="29">
        <f t="shared" si="577"/>
        <v>-2.2136634423732056</v>
      </c>
      <c r="CK867" s="29">
        <f t="shared" si="578"/>
        <v>-2.2136634423732056</v>
      </c>
      <c r="CL867" s="29">
        <f t="shared" si="579"/>
        <v>-2.2136634423732056</v>
      </c>
      <c r="CM867" s="29">
        <f t="shared" si="580"/>
        <v>-2.2136634423732056</v>
      </c>
      <c r="CN867" s="29">
        <f t="shared" si="581"/>
        <v>-2.2136634423732056</v>
      </c>
      <c r="CO867" s="29">
        <f t="shared" si="582"/>
        <v>-2.2136634423732056</v>
      </c>
      <c r="CQ867" s="29">
        <f t="shared" si="583"/>
        <v>-15.33</v>
      </c>
      <c r="CR867" s="29">
        <f t="shared" si="584"/>
        <v>-15.33</v>
      </c>
      <c r="CS867" s="29">
        <f t="shared" si="585"/>
        <v>-15.33</v>
      </c>
      <c r="CT867" s="29">
        <f t="shared" si="586"/>
        <v>-15.33</v>
      </c>
      <c r="CU867" s="29">
        <f t="shared" si="587"/>
        <v>-15.33</v>
      </c>
      <c r="CV867" s="29">
        <f t="shared" si="588"/>
        <v>-15.33</v>
      </c>
      <c r="CW867" s="29">
        <f t="shared" si="589"/>
        <v>-15.33</v>
      </c>
      <c r="CX867" s="29">
        <f t="shared" si="590"/>
        <v>-15.33</v>
      </c>
      <c r="CY867" s="29">
        <f t="shared" si="591"/>
        <v>-15.33</v>
      </c>
      <c r="CZ867" s="29">
        <f t="shared" si="592"/>
        <v>-15.33</v>
      </c>
      <c r="DA867" s="29">
        <f t="shared" si="593"/>
        <v>-15.33</v>
      </c>
      <c r="DB867" s="29">
        <f t="shared" si="594"/>
        <v>-15.33</v>
      </c>
      <c r="DC867" s="29">
        <f t="shared" si="595"/>
        <v>-15.33</v>
      </c>
    </row>
    <row r="868" spans="11:107" s="2" customFormat="1">
      <c r="K868" s="17" t="s">
        <v>179</v>
      </c>
      <c r="L868" s="17" t="s">
        <v>878</v>
      </c>
      <c r="M868" s="17" t="s">
        <v>879</v>
      </c>
      <c r="N868" s="2" t="str">
        <f t="shared" si="558"/>
        <v>JD8T19G461AB5BWG</v>
      </c>
      <c r="O868" s="2" t="str">
        <f t="shared" si="598"/>
        <v>ABW</v>
      </c>
      <c r="P868" s="2" t="str">
        <f t="shared" si="559"/>
        <v>JD8T-19G461-ABW</v>
      </c>
      <c r="Q868" s="2" t="s">
        <v>3305</v>
      </c>
      <c r="R868" s="2" t="s">
        <v>3306</v>
      </c>
      <c r="S868" s="2" t="s">
        <v>2737</v>
      </c>
      <c r="T868" s="2">
        <v>1</v>
      </c>
      <c r="U868" s="2">
        <v>1</v>
      </c>
      <c r="V868" s="2">
        <v>1</v>
      </c>
      <c r="W868" s="2">
        <v>1</v>
      </c>
      <c r="X868" s="2">
        <v>1</v>
      </c>
      <c r="Y868" s="2">
        <v>1</v>
      </c>
      <c r="Z868" s="2">
        <v>1</v>
      </c>
      <c r="AA868" s="2">
        <v>1</v>
      </c>
      <c r="AB868" s="2">
        <v>1</v>
      </c>
      <c r="AC868" s="2">
        <v>1</v>
      </c>
      <c r="AD868" s="2">
        <v>1</v>
      </c>
      <c r="AE868" s="2">
        <v>1</v>
      </c>
      <c r="AF868" s="2">
        <v>1</v>
      </c>
      <c r="AL868" s="2">
        <f t="shared" si="564"/>
        <v>1</v>
      </c>
      <c r="AM868" s="2" t="str">
        <f t="shared" si="565"/>
        <v>JD8T</v>
      </c>
      <c r="AN868" s="2" t="str">
        <f t="shared" si="566"/>
        <v>19G461</v>
      </c>
      <c r="AO868" s="2" t="str">
        <f t="shared" si="567"/>
        <v>ABW</v>
      </c>
      <c r="AP868" s="2" t="str">
        <f t="shared" si="568"/>
        <v>JD8T-19G461-ABW</v>
      </c>
      <c r="AQ868" s="2" t="s">
        <v>1672</v>
      </c>
      <c r="AR868" s="2" t="s">
        <v>1673</v>
      </c>
      <c r="AS868" s="2" t="s">
        <v>2164</v>
      </c>
      <c r="AT868" s="2" t="s">
        <v>2165</v>
      </c>
      <c r="AU868" s="2" t="s">
        <v>2732</v>
      </c>
      <c r="AV868" s="2" t="s">
        <v>2733</v>
      </c>
      <c r="AW868" s="2" t="s">
        <v>2734</v>
      </c>
      <c r="AX868" s="2" t="s">
        <v>2735</v>
      </c>
      <c r="AY868" s="2" t="s">
        <v>2108</v>
      </c>
      <c r="AZ868" s="2" t="s">
        <v>1649</v>
      </c>
      <c r="BA868" s="2" t="s">
        <v>2073</v>
      </c>
      <c r="BB868" s="29">
        <v>-73.180000000000007</v>
      </c>
      <c r="BC868" s="29">
        <v>-0.7</v>
      </c>
      <c r="BD868" s="29">
        <v>-0.25</v>
      </c>
      <c r="BE868" s="29">
        <v>0</v>
      </c>
      <c r="BF868" s="29">
        <v>0</v>
      </c>
      <c r="BG868" s="29">
        <v>-74.13000000000001</v>
      </c>
      <c r="BH868" s="29">
        <f t="shared" si="562"/>
        <v>0</v>
      </c>
      <c r="BI868" s="29">
        <f t="shared" si="563"/>
        <v>0</v>
      </c>
      <c r="BJ868" s="29">
        <f t="shared" si="569"/>
        <v>-74.13000000000001</v>
      </c>
      <c r="BK868" s="29">
        <f>BJ868/INDEX('EX-Rate'!A:I,MATCH('TT BoM '!BL868,'EX-Rate'!B:B,0),COLUMN('EX-Rate'!E:E))</f>
        <v>-10.704427330927968</v>
      </c>
      <c r="BL868" s="2" t="s">
        <v>2109</v>
      </c>
      <c r="BM868" s="2" t="str">
        <f t="shared" si="597"/>
        <v>LP</v>
      </c>
      <c r="BN868" s="2" t="s">
        <v>2736</v>
      </c>
      <c r="BO868" s="2" t="s">
        <v>2737</v>
      </c>
      <c r="BQ868" s="29">
        <v>-776100</v>
      </c>
      <c r="BR868" s="29">
        <v>-776100</v>
      </c>
      <c r="BS868" s="29"/>
      <c r="BT868" s="29">
        <v>0</v>
      </c>
      <c r="BU868" s="29">
        <v>0</v>
      </c>
      <c r="BV868" s="29">
        <v>0</v>
      </c>
      <c r="CC868" s="29">
        <f t="shared" si="570"/>
        <v>-10.704427330927968</v>
      </c>
      <c r="CD868" s="29">
        <f t="shared" si="571"/>
        <v>-10.704427330927968</v>
      </c>
      <c r="CE868" s="29">
        <f t="shared" si="572"/>
        <v>-10.704427330927968</v>
      </c>
      <c r="CF868" s="29">
        <f t="shared" si="573"/>
        <v>-10.704427330927968</v>
      </c>
      <c r="CG868" s="29">
        <f t="shared" si="574"/>
        <v>-10.704427330927968</v>
      </c>
      <c r="CH868" s="29">
        <f t="shared" si="575"/>
        <v>-10.704427330927968</v>
      </c>
      <c r="CI868" s="29">
        <f t="shared" si="576"/>
        <v>-10.704427330927968</v>
      </c>
      <c r="CJ868" s="29">
        <f t="shared" si="577"/>
        <v>-10.704427330927968</v>
      </c>
      <c r="CK868" s="29">
        <f t="shared" si="578"/>
        <v>-10.704427330927968</v>
      </c>
      <c r="CL868" s="29">
        <f t="shared" si="579"/>
        <v>-10.704427330927968</v>
      </c>
      <c r="CM868" s="29">
        <f t="shared" si="580"/>
        <v>-10.704427330927968</v>
      </c>
      <c r="CN868" s="29">
        <f t="shared" si="581"/>
        <v>-10.704427330927968</v>
      </c>
      <c r="CO868" s="29">
        <f t="shared" si="582"/>
        <v>-10.704427330927968</v>
      </c>
      <c r="CQ868" s="29">
        <f t="shared" si="583"/>
        <v>-74.13000000000001</v>
      </c>
      <c r="CR868" s="29">
        <f t="shared" si="584"/>
        <v>-74.13000000000001</v>
      </c>
      <c r="CS868" s="29">
        <f t="shared" si="585"/>
        <v>-74.13000000000001</v>
      </c>
      <c r="CT868" s="29">
        <f t="shared" si="586"/>
        <v>-74.13000000000001</v>
      </c>
      <c r="CU868" s="29">
        <f t="shared" si="587"/>
        <v>-74.13000000000001</v>
      </c>
      <c r="CV868" s="29">
        <f t="shared" si="588"/>
        <v>-74.13000000000001</v>
      </c>
      <c r="CW868" s="29">
        <f t="shared" si="589"/>
        <v>-74.13000000000001</v>
      </c>
      <c r="CX868" s="29">
        <f t="shared" si="590"/>
        <v>-74.13000000000001</v>
      </c>
      <c r="CY868" s="29">
        <f t="shared" si="591"/>
        <v>-74.13000000000001</v>
      </c>
      <c r="CZ868" s="29">
        <f t="shared" si="592"/>
        <v>-74.13000000000001</v>
      </c>
      <c r="DA868" s="29">
        <f t="shared" si="593"/>
        <v>-74.13000000000001</v>
      </c>
      <c r="DB868" s="29">
        <f t="shared" si="594"/>
        <v>-74.13000000000001</v>
      </c>
      <c r="DC868" s="29">
        <f t="shared" si="595"/>
        <v>-74.13000000000001</v>
      </c>
    </row>
    <row r="869" spans="11:107" s="2" customFormat="1">
      <c r="K869" s="17" t="s">
        <v>179</v>
      </c>
      <c r="L869" s="17" t="s">
        <v>880</v>
      </c>
      <c r="M869" s="17" t="s">
        <v>56</v>
      </c>
      <c r="N869" s="2" t="str">
        <f t="shared" si="558"/>
        <v>JD8T19G490AB</v>
      </c>
      <c r="O869" s="2" t="str">
        <f t="shared" si="598"/>
        <v>AB</v>
      </c>
      <c r="P869" s="2" t="str">
        <f t="shared" si="559"/>
        <v>JD8T-19G490-AB</v>
      </c>
      <c r="Q869" s="2" t="s">
        <v>3305</v>
      </c>
      <c r="R869" s="2" t="s">
        <v>3306</v>
      </c>
      <c r="S869" s="2" t="s">
        <v>3336</v>
      </c>
      <c r="T869" s="2" t="s">
        <v>1375</v>
      </c>
      <c r="U869" s="2" t="s">
        <v>1375</v>
      </c>
      <c r="V869" s="2" t="s">
        <v>1375</v>
      </c>
      <c r="W869" s="2" t="s">
        <v>1375</v>
      </c>
      <c r="X869" s="2">
        <v>1</v>
      </c>
      <c r="Y869" s="2">
        <v>1</v>
      </c>
      <c r="Z869" s="2">
        <v>1</v>
      </c>
      <c r="AA869" s="2">
        <v>1</v>
      </c>
      <c r="AB869" s="2" t="s">
        <v>1375</v>
      </c>
      <c r="AC869" s="2" t="s">
        <v>1375</v>
      </c>
      <c r="AD869" s="2" t="s">
        <v>1375</v>
      </c>
      <c r="AE869" s="2" t="s">
        <v>1375</v>
      </c>
      <c r="AF869" s="2">
        <v>1</v>
      </c>
      <c r="AL869" s="2">
        <f t="shared" si="564"/>
        <v>1</v>
      </c>
      <c r="AM869" s="16" t="s">
        <v>1969</v>
      </c>
      <c r="AN869" s="59" t="s">
        <v>1970</v>
      </c>
      <c r="AO869" s="16" t="s">
        <v>1937</v>
      </c>
      <c r="AP869" s="2" t="str">
        <f t="shared" si="568"/>
        <v>JD8T -19G490 -AB</v>
      </c>
      <c r="AQ869" s="2" t="s">
        <v>1868</v>
      </c>
      <c r="AR869" s="2" t="s">
        <v>1754</v>
      </c>
      <c r="AS869" s="2" t="s">
        <v>2738</v>
      </c>
      <c r="AT869" s="2" t="s">
        <v>2160</v>
      </c>
      <c r="AU869" s="2" t="s">
        <v>2739</v>
      </c>
      <c r="AV869" s="2" t="s">
        <v>2740</v>
      </c>
      <c r="AW869" s="2">
        <v>0</v>
      </c>
      <c r="AX869" s="2">
        <v>0</v>
      </c>
      <c r="AY869" s="2" t="s">
        <v>2108</v>
      </c>
      <c r="AZ869" s="2" t="s">
        <v>1649</v>
      </c>
      <c r="BA869" s="2" t="s">
        <v>2073</v>
      </c>
      <c r="BB869" s="29">
        <v>-217.63890000000001</v>
      </c>
      <c r="BC869" s="29">
        <v>-0.25</v>
      </c>
      <c r="BD869" s="29">
        <v>-1.5</v>
      </c>
      <c r="BE869" s="29">
        <v>0</v>
      </c>
      <c r="BF869" s="29">
        <v>-0.75</v>
      </c>
      <c r="BG869" s="29">
        <v>-220.13890000000001</v>
      </c>
      <c r="BH869" s="29">
        <f t="shared" si="562"/>
        <v>0</v>
      </c>
      <c r="BI869" s="29">
        <f t="shared" si="563"/>
        <v>0</v>
      </c>
      <c r="BJ869" s="29">
        <f t="shared" si="569"/>
        <v>-220.13890000000001</v>
      </c>
      <c r="BK869" s="29">
        <f>BJ869/INDEX('EX-Rate'!A:I,MATCH('TT BoM '!BL869,'EX-Rate'!B:B,0),COLUMN('EX-Rate'!E:E))</f>
        <v>-31.788221472553875</v>
      </c>
      <c r="BL869" s="2" t="s">
        <v>2109</v>
      </c>
      <c r="BM869" s="2" t="str">
        <f t="shared" si="597"/>
        <v>LP</v>
      </c>
      <c r="BN869" s="2" t="s">
        <v>2741</v>
      </c>
      <c r="BO869" s="2" t="s">
        <v>2742</v>
      </c>
      <c r="BQ869" s="29">
        <v>0</v>
      </c>
      <c r="BR869" s="29">
        <v>0</v>
      </c>
      <c r="BS869" s="29"/>
      <c r="BT869" s="29">
        <v>-284073</v>
      </c>
      <c r="BU869" s="29">
        <v>375459</v>
      </c>
      <c r="BV869" s="29">
        <v>0</v>
      </c>
      <c r="CC869" s="29">
        <f t="shared" si="570"/>
        <v>0</v>
      </c>
      <c r="CD869" s="29">
        <f t="shared" si="571"/>
        <v>0</v>
      </c>
      <c r="CE869" s="29">
        <f t="shared" si="572"/>
        <v>0</v>
      </c>
      <c r="CF869" s="29">
        <f t="shared" si="573"/>
        <v>0</v>
      </c>
      <c r="CG869" s="29">
        <f t="shared" si="574"/>
        <v>-31.788221472553875</v>
      </c>
      <c r="CH869" s="29">
        <f t="shared" si="575"/>
        <v>-31.788221472553875</v>
      </c>
      <c r="CI869" s="29">
        <f t="shared" si="576"/>
        <v>-31.788221472553875</v>
      </c>
      <c r="CJ869" s="29">
        <f t="shared" si="577"/>
        <v>-31.788221472553875</v>
      </c>
      <c r="CK869" s="29">
        <f t="shared" si="578"/>
        <v>0</v>
      </c>
      <c r="CL869" s="29">
        <f t="shared" si="579"/>
        <v>0</v>
      </c>
      <c r="CM869" s="29">
        <f t="shared" si="580"/>
        <v>0</v>
      </c>
      <c r="CN869" s="29">
        <f t="shared" si="581"/>
        <v>0</v>
      </c>
      <c r="CO869" s="29">
        <f t="shared" si="582"/>
        <v>-31.788221472553875</v>
      </c>
      <c r="CQ869" s="29">
        <f t="shared" si="583"/>
        <v>0</v>
      </c>
      <c r="CR869" s="29">
        <f t="shared" si="584"/>
        <v>0</v>
      </c>
      <c r="CS869" s="29">
        <f t="shared" si="585"/>
        <v>0</v>
      </c>
      <c r="CT869" s="29">
        <f t="shared" si="586"/>
        <v>0</v>
      </c>
      <c r="CU869" s="29">
        <f t="shared" si="587"/>
        <v>-220.13890000000001</v>
      </c>
      <c r="CV869" s="29">
        <f t="shared" si="588"/>
        <v>-220.13890000000001</v>
      </c>
      <c r="CW869" s="29">
        <f t="shared" si="589"/>
        <v>-220.13890000000001</v>
      </c>
      <c r="CX869" s="29">
        <f t="shared" si="590"/>
        <v>-220.13890000000001</v>
      </c>
      <c r="CY869" s="29">
        <f t="shared" si="591"/>
        <v>0</v>
      </c>
      <c r="CZ869" s="29">
        <f t="shared" si="592"/>
        <v>0</v>
      </c>
      <c r="DA869" s="29">
        <f t="shared" si="593"/>
        <v>0</v>
      </c>
      <c r="DB869" s="29">
        <f t="shared" si="594"/>
        <v>0</v>
      </c>
      <c r="DC869" s="29">
        <f t="shared" si="595"/>
        <v>-220.13890000000001</v>
      </c>
    </row>
    <row r="870" spans="11:107" s="2" customFormat="1">
      <c r="K870" s="17" t="s">
        <v>34</v>
      </c>
      <c r="L870" s="17" t="s">
        <v>881</v>
      </c>
      <c r="M870" s="17" t="s">
        <v>20</v>
      </c>
      <c r="N870" s="2" t="str">
        <f t="shared" si="558"/>
        <v>6M2119H347AA</v>
      </c>
      <c r="O870" s="2" t="str">
        <f t="shared" si="598"/>
        <v>AA</v>
      </c>
      <c r="P870" s="2" t="str">
        <f t="shared" si="559"/>
        <v>6M21-19H347-AA</v>
      </c>
      <c r="Q870" s="2" t="s">
        <v>3305</v>
      </c>
      <c r="R870" s="2" t="s">
        <v>3306</v>
      </c>
      <c r="S870" s="2" t="s">
        <v>3135</v>
      </c>
      <c r="T870" s="2">
        <v>8</v>
      </c>
      <c r="U870" s="2">
        <v>8</v>
      </c>
      <c r="V870" s="2">
        <v>8</v>
      </c>
      <c r="W870" s="2">
        <v>8</v>
      </c>
      <c r="X870" s="2">
        <v>8</v>
      </c>
      <c r="Y870" s="2">
        <v>8</v>
      </c>
      <c r="Z870" s="2">
        <v>8</v>
      </c>
      <c r="AA870" s="2">
        <v>8</v>
      </c>
      <c r="AB870" s="2">
        <v>8</v>
      </c>
      <c r="AC870" s="2">
        <v>8</v>
      </c>
      <c r="AD870" s="2">
        <v>8</v>
      </c>
      <c r="AE870" s="2">
        <v>8</v>
      </c>
      <c r="AF870" s="2">
        <v>8</v>
      </c>
      <c r="AL870" s="2">
        <f t="shared" si="564"/>
        <v>1</v>
      </c>
      <c r="AM870" s="2" t="str">
        <f t="shared" si="565"/>
        <v>6M21</v>
      </c>
      <c r="AN870" s="2" t="str">
        <f t="shared" si="566"/>
        <v>19H347</v>
      </c>
      <c r="AO870" s="2" t="str">
        <f t="shared" si="567"/>
        <v>AA</v>
      </c>
      <c r="AP870" s="2" t="str">
        <f t="shared" si="568"/>
        <v>6M21-19H347-AA</v>
      </c>
      <c r="AQ870" s="2" t="s">
        <v>1672</v>
      </c>
      <c r="AR870" s="2" t="s">
        <v>1687</v>
      </c>
      <c r="AU870" s="2" t="s">
        <v>3776</v>
      </c>
      <c r="AV870" s="2" t="s">
        <v>3466</v>
      </c>
      <c r="AW870" s="2" t="s">
        <v>3467</v>
      </c>
      <c r="AY870" s="2" t="s">
        <v>1686</v>
      </c>
      <c r="AZ870" s="2" t="s">
        <v>2124</v>
      </c>
      <c r="BA870" s="2" t="s">
        <v>2115</v>
      </c>
      <c r="BB870" s="29"/>
      <c r="BC870" s="29"/>
      <c r="BD870" s="29"/>
      <c r="BE870" s="29"/>
      <c r="BF870" s="29"/>
      <c r="BG870" s="29">
        <v>-0.21</v>
      </c>
      <c r="BH870" s="29">
        <f t="shared" si="562"/>
        <v>0</v>
      </c>
      <c r="BI870" s="29">
        <f t="shared" si="563"/>
        <v>0</v>
      </c>
      <c r="BJ870" s="29">
        <f t="shared" si="569"/>
        <v>-0.21</v>
      </c>
      <c r="BK870" s="29">
        <f>BJ870/INDEX('EX-Rate'!A:I,MATCH('TT BoM '!BL870,'EX-Rate'!B:B,0),COLUMN('EX-Rate'!E:E))</f>
        <v>-3.0324156744838432E-2</v>
      </c>
      <c r="BL870" s="2" t="s">
        <v>2109</v>
      </c>
      <c r="BM870" s="2" t="str">
        <f t="shared" si="597"/>
        <v>LP</v>
      </c>
      <c r="BN870" s="2" t="s">
        <v>3134</v>
      </c>
      <c r="BO870" s="2" t="s">
        <v>3135</v>
      </c>
      <c r="BQ870" s="29"/>
      <c r="BR870" s="29"/>
      <c r="BS870" s="29"/>
      <c r="BT870" s="29"/>
      <c r="BU870" s="29"/>
      <c r="BV870" s="29"/>
      <c r="CC870" s="29">
        <f t="shared" si="570"/>
        <v>-0.24259325395870746</v>
      </c>
      <c r="CD870" s="29">
        <f t="shared" si="571"/>
        <v>-0.24259325395870746</v>
      </c>
      <c r="CE870" s="29">
        <f t="shared" si="572"/>
        <v>-0.24259325395870746</v>
      </c>
      <c r="CF870" s="29">
        <f t="shared" si="573"/>
        <v>-0.24259325395870746</v>
      </c>
      <c r="CG870" s="29">
        <f t="shared" si="574"/>
        <v>-0.24259325395870746</v>
      </c>
      <c r="CH870" s="29">
        <f t="shared" si="575"/>
        <v>-0.24259325395870746</v>
      </c>
      <c r="CI870" s="29">
        <f t="shared" si="576"/>
        <v>-0.24259325395870746</v>
      </c>
      <c r="CJ870" s="29">
        <f t="shared" si="577"/>
        <v>-0.24259325395870746</v>
      </c>
      <c r="CK870" s="29">
        <f t="shared" si="578"/>
        <v>-0.24259325395870746</v>
      </c>
      <c r="CL870" s="29">
        <f t="shared" si="579"/>
        <v>-0.24259325395870746</v>
      </c>
      <c r="CM870" s="29">
        <f t="shared" si="580"/>
        <v>-0.24259325395870746</v>
      </c>
      <c r="CN870" s="29">
        <f t="shared" si="581"/>
        <v>-0.24259325395870746</v>
      </c>
      <c r="CO870" s="29">
        <f t="shared" si="582"/>
        <v>-0.24259325395870746</v>
      </c>
      <c r="CQ870" s="29">
        <f t="shared" si="583"/>
        <v>-1.68</v>
      </c>
      <c r="CR870" s="29">
        <f t="shared" si="584"/>
        <v>-1.68</v>
      </c>
      <c r="CS870" s="29">
        <f t="shared" si="585"/>
        <v>-1.68</v>
      </c>
      <c r="CT870" s="29">
        <f t="shared" si="586"/>
        <v>-1.68</v>
      </c>
      <c r="CU870" s="29">
        <f t="shared" si="587"/>
        <v>-1.68</v>
      </c>
      <c r="CV870" s="29">
        <f t="shared" si="588"/>
        <v>-1.68</v>
      </c>
      <c r="CW870" s="29">
        <f t="shared" si="589"/>
        <v>-1.68</v>
      </c>
      <c r="CX870" s="29">
        <f t="shared" si="590"/>
        <v>-1.68</v>
      </c>
      <c r="CY870" s="29">
        <f t="shared" si="591"/>
        <v>-1.68</v>
      </c>
      <c r="CZ870" s="29">
        <f t="shared" si="592"/>
        <v>-1.68</v>
      </c>
      <c r="DA870" s="29">
        <f t="shared" si="593"/>
        <v>-1.68</v>
      </c>
      <c r="DB870" s="29">
        <f t="shared" si="594"/>
        <v>-1.68</v>
      </c>
      <c r="DC870" s="29">
        <f t="shared" si="595"/>
        <v>-1.68</v>
      </c>
    </row>
    <row r="871" spans="11:107" s="2" customFormat="1">
      <c r="K871" s="17" t="s">
        <v>77</v>
      </c>
      <c r="L871" s="17" t="s">
        <v>882</v>
      </c>
      <c r="M871" s="17" t="s">
        <v>20</v>
      </c>
      <c r="N871" s="2" t="str">
        <f t="shared" si="558"/>
        <v>JD8B19N601AA</v>
      </c>
      <c r="O871" s="2" t="str">
        <f t="shared" si="598"/>
        <v>AA</v>
      </c>
      <c r="P871" s="2" t="str">
        <f t="shared" si="559"/>
        <v>JD8B-19N601-AA</v>
      </c>
      <c r="Q871" s="2" t="s">
        <v>3305</v>
      </c>
      <c r="R871" s="2" t="s">
        <v>3306</v>
      </c>
      <c r="S871" s="2" t="s">
        <v>2248</v>
      </c>
      <c r="T871" s="2">
        <v>1</v>
      </c>
      <c r="U871" s="2">
        <v>1</v>
      </c>
      <c r="V871" s="2">
        <v>1</v>
      </c>
      <c r="W871" s="2">
        <v>1</v>
      </c>
      <c r="X871" s="2" t="s">
        <v>1375</v>
      </c>
      <c r="Y871" s="2" t="s">
        <v>1375</v>
      </c>
      <c r="Z871" s="2">
        <v>1</v>
      </c>
      <c r="AA871" s="2" t="s">
        <v>1375</v>
      </c>
      <c r="AB871" s="2">
        <v>1</v>
      </c>
      <c r="AC871" s="2">
        <v>1</v>
      </c>
      <c r="AD871" s="2">
        <v>1</v>
      </c>
      <c r="AE871" s="2">
        <v>1</v>
      </c>
      <c r="AF871" s="2">
        <v>1</v>
      </c>
      <c r="AL871" s="2">
        <f t="shared" si="564"/>
        <v>1</v>
      </c>
      <c r="AM871" s="16" t="s">
        <v>1861</v>
      </c>
      <c r="AN871" s="59" t="s">
        <v>1971</v>
      </c>
      <c r="AO871" s="16" t="s">
        <v>1972</v>
      </c>
      <c r="AP871" s="2" t="str">
        <f t="shared" si="568"/>
        <v>JD8B-19N601 -AA</v>
      </c>
      <c r="AQ871" s="2" t="s">
        <v>1868</v>
      </c>
      <c r="AR871" s="2" t="s">
        <v>1754</v>
      </c>
      <c r="AS871" s="2">
        <v>0</v>
      </c>
      <c r="AT871" s="2" t="s">
        <v>2160</v>
      </c>
      <c r="AU871" s="2" t="s">
        <v>2724</v>
      </c>
      <c r="AV871" s="2" t="s">
        <v>2725</v>
      </c>
      <c r="AW871" s="2" t="s">
        <v>2726</v>
      </c>
      <c r="AX871" s="2">
        <v>0</v>
      </c>
      <c r="AY871" s="2" t="s">
        <v>2138</v>
      </c>
      <c r="AZ871" s="2" t="s">
        <v>1646</v>
      </c>
      <c r="BA871" s="2" t="s">
        <v>2115</v>
      </c>
      <c r="BB871" s="29">
        <v>-76.62</v>
      </c>
      <c r="BC871" s="29">
        <v>-0.79</v>
      </c>
      <c r="BD871" s="29">
        <v>-0.96</v>
      </c>
      <c r="BE871" s="29">
        <v>0</v>
      </c>
      <c r="BF871" s="29">
        <v>0</v>
      </c>
      <c r="BG871" s="29">
        <v>-78.37</v>
      </c>
      <c r="BH871" s="29">
        <f t="shared" si="562"/>
        <v>0</v>
      </c>
      <c r="BI871" s="29">
        <f t="shared" si="563"/>
        <v>0</v>
      </c>
      <c r="BJ871" s="29">
        <f t="shared" si="569"/>
        <v>-78.37</v>
      </c>
      <c r="BK871" s="29">
        <f>BJ871/INDEX('EX-Rate'!A:I,MATCH('TT BoM '!BL871,'EX-Rate'!B:B,0),COLUMN('EX-Rate'!E:E))</f>
        <v>-11.316686495680896</v>
      </c>
      <c r="BL871" s="2" t="s">
        <v>2109</v>
      </c>
      <c r="BM871" s="2" t="str">
        <f t="shared" si="597"/>
        <v>LP</v>
      </c>
      <c r="BN871" s="2" t="s">
        <v>2727</v>
      </c>
      <c r="BO871" s="2" t="s">
        <v>2728</v>
      </c>
      <c r="BQ871" s="29">
        <v>-40000</v>
      </c>
      <c r="BR871" s="29">
        <v>-40000</v>
      </c>
      <c r="BS871" s="29"/>
      <c r="BT871" s="29">
        <v>0</v>
      </c>
      <c r="BU871" s="29">
        <v>0</v>
      </c>
      <c r="BV871" s="29">
        <v>0</v>
      </c>
      <c r="CC871" s="29">
        <f t="shared" si="570"/>
        <v>-11.316686495680896</v>
      </c>
      <c r="CD871" s="29">
        <f t="shared" si="571"/>
        <v>-11.316686495680896</v>
      </c>
      <c r="CE871" s="29">
        <f t="shared" si="572"/>
        <v>-11.316686495680896</v>
      </c>
      <c r="CF871" s="29">
        <f t="shared" si="573"/>
        <v>-11.316686495680896</v>
      </c>
      <c r="CG871" s="29">
        <f t="shared" si="574"/>
        <v>0</v>
      </c>
      <c r="CH871" s="29">
        <f t="shared" si="575"/>
        <v>0</v>
      </c>
      <c r="CI871" s="29">
        <f t="shared" si="576"/>
        <v>-11.316686495680896</v>
      </c>
      <c r="CJ871" s="29">
        <f t="shared" si="577"/>
        <v>0</v>
      </c>
      <c r="CK871" s="29">
        <f t="shared" si="578"/>
        <v>-11.316686495680896</v>
      </c>
      <c r="CL871" s="29">
        <f t="shared" si="579"/>
        <v>-11.316686495680896</v>
      </c>
      <c r="CM871" s="29">
        <f t="shared" si="580"/>
        <v>-11.316686495680896</v>
      </c>
      <c r="CN871" s="29">
        <f t="shared" si="581"/>
        <v>-11.316686495680896</v>
      </c>
      <c r="CO871" s="29">
        <f t="shared" si="582"/>
        <v>-11.316686495680896</v>
      </c>
      <c r="CQ871" s="29">
        <f t="shared" si="583"/>
        <v>-78.37</v>
      </c>
      <c r="CR871" s="29">
        <f t="shared" si="584"/>
        <v>-78.37</v>
      </c>
      <c r="CS871" s="29">
        <f t="shared" si="585"/>
        <v>-78.37</v>
      </c>
      <c r="CT871" s="29">
        <f t="shared" si="586"/>
        <v>-78.37</v>
      </c>
      <c r="CU871" s="29">
        <f t="shared" si="587"/>
        <v>0</v>
      </c>
      <c r="CV871" s="29">
        <f t="shared" si="588"/>
        <v>0</v>
      </c>
      <c r="CW871" s="29">
        <f t="shared" si="589"/>
        <v>-78.37</v>
      </c>
      <c r="CX871" s="29">
        <f t="shared" si="590"/>
        <v>0</v>
      </c>
      <c r="CY871" s="29">
        <f t="shared" si="591"/>
        <v>-78.37</v>
      </c>
      <c r="CZ871" s="29">
        <f t="shared" si="592"/>
        <v>-78.37</v>
      </c>
      <c r="DA871" s="29">
        <f t="shared" si="593"/>
        <v>-78.37</v>
      </c>
      <c r="DB871" s="29">
        <f t="shared" si="594"/>
        <v>-78.37</v>
      </c>
      <c r="DC871" s="29">
        <f t="shared" si="595"/>
        <v>-78.37</v>
      </c>
    </row>
    <row r="872" spans="11:107" s="2" customFormat="1">
      <c r="K872" s="17" t="s">
        <v>77</v>
      </c>
      <c r="L872" s="17" t="s">
        <v>882</v>
      </c>
      <c r="M872" s="17" t="s">
        <v>63</v>
      </c>
      <c r="N872" s="2" t="str">
        <f t="shared" si="558"/>
        <v>JD8B19N601BA</v>
      </c>
      <c r="O872" s="2" t="str">
        <f t="shared" si="598"/>
        <v>BA</v>
      </c>
      <c r="P872" s="2" t="str">
        <f t="shared" si="559"/>
        <v>JD8B-19N601-BA</v>
      </c>
      <c r="Q872" s="2" t="s">
        <v>3305</v>
      </c>
      <c r="R872" s="2" t="s">
        <v>3306</v>
      </c>
      <c r="S872" s="2" t="s">
        <v>2248</v>
      </c>
      <c r="T872" s="2" t="s">
        <v>1375</v>
      </c>
      <c r="U872" s="2" t="s">
        <v>1375</v>
      </c>
      <c r="V872" s="2" t="s">
        <v>1375</v>
      </c>
      <c r="W872" s="2" t="s">
        <v>1375</v>
      </c>
      <c r="X872" s="2">
        <v>1</v>
      </c>
      <c r="Y872" s="2">
        <v>1</v>
      </c>
      <c r="Z872" s="2" t="s">
        <v>1375</v>
      </c>
      <c r="AA872" s="2">
        <v>1</v>
      </c>
      <c r="AB872" s="2" t="s">
        <v>1375</v>
      </c>
      <c r="AC872" s="2" t="s">
        <v>1375</v>
      </c>
      <c r="AD872" s="2" t="s">
        <v>1375</v>
      </c>
      <c r="AE872" s="2" t="s">
        <v>1375</v>
      </c>
      <c r="AF872" s="2" t="s">
        <v>1375</v>
      </c>
      <c r="AL872" s="2">
        <f t="shared" si="564"/>
        <v>1</v>
      </c>
      <c r="AM872" s="16" t="s">
        <v>1756</v>
      </c>
      <c r="AN872" s="59" t="s">
        <v>1973</v>
      </c>
      <c r="AO872" s="16" t="s">
        <v>1763</v>
      </c>
      <c r="AP872" s="2" t="str">
        <f t="shared" si="568"/>
        <v>JD8B-19N601 -BA</v>
      </c>
      <c r="AQ872" s="2" t="s">
        <v>1868</v>
      </c>
      <c r="AR872" s="2" t="s">
        <v>1754</v>
      </c>
      <c r="AS872" s="2">
        <v>0</v>
      </c>
      <c r="AT872" s="2" t="s">
        <v>2160</v>
      </c>
      <c r="AU872" s="2" t="s">
        <v>2724</v>
      </c>
      <c r="AV872" s="2" t="s">
        <v>2725</v>
      </c>
      <c r="AW872" s="2" t="s">
        <v>2726</v>
      </c>
      <c r="AX872" s="2">
        <v>0</v>
      </c>
      <c r="AY872" s="2" t="s">
        <v>2138</v>
      </c>
      <c r="AZ872" s="2" t="s">
        <v>1646</v>
      </c>
      <c r="BA872" s="2" t="s">
        <v>2115</v>
      </c>
      <c r="BB872" s="29">
        <v>-81.38</v>
      </c>
      <c r="BC872" s="29">
        <v>-0.79</v>
      </c>
      <c r="BD872" s="29">
        <v>-0.96</v>
      </c>
      <c r="BE872" s="29">
        <v>0</v>
      </c>
      <c r="BF872" s="29">
        <v>0</v>
      </c>
      <c r="BG872" s="29">
        <v>-83.13</v>
      </c>
      <c r="BH872" s="29">
        <f t="shared" si="562"/>
        <v>0</v>
      </c>
      <c r="BI872" s="29">
        <f t="shared" si="563"/>
        <v>0</v>
      </c>
      <c r="BJ872" s="29">
        <f t="shared" si="569"/>
        <v>-83.13</v>
      </c>
      <c r="BK872" s="29">
        <f>BJ872/INDEX('EX-Rate'!A:I,MATCH('TT BoM '!BL872,'EX-Rate'!B:B,0),COLUMN('EX-Rate'!E:E))</f>
        <v>-12.004034048563899</v>
      </c>
      <c r="BL872" s="2" t="s">
        <v>2109</v>
      </c>
      <c r="BM872" s="2" t="str">
        <f t="shared" si="597"/>
        <v>LP</v>
      </c>
      <c r="BN872" s="2" t="s">
        <v>2727</v>
      </c>
      <c r="BO872" s="2" t="s">
        <v>2728</v>
      </c>
      <c r="BQ872" s="29">
        <v>-50000</v>
      </c>
      <c r="BR872" s="29">
        <v>-50000</v>
      </c>
      <c r="BS872" s="29"/>
      <c r="BT872" s="29">
        <v>0</v>
      </c>
      <c r="BU872" s="29">
        <v>0</v>
      </c>
      <c r="BV872" s="29">
        <v>0</v>
      </c>
      <c r="CC872" s="29">
        <f t="shared" si="570"/>
        <v>0</v>
      </c>
      <c r="CD872" s="29">
        <f t="shared" si="571"/>
        <v>0</v>
      </c>
      <c r="CE872" s="29">
        <f t="shared" si="572"/>
        <v>0</v>
      </c>
      <c r="CF872" s="29">
        <f t="shared" si="573"/>
        <v>0</v>
      </c>
      <c r="CG872" s="29">
        <f t="shared" si="574"/>
        <v>-12.004034048563899</v>
      </c>
      <c r="CH872" s="29">
        <f t="shared" si="575"/>
        <v>-12.004034048563899</v>
      </c>
      <c r="CI872" s="29">
        <f t="shared" si="576"/>
        <v>0</v>
      </c>
      <c r="CJ872" s="29">
        <f t="shared" si="577"/>
        <v>-12.004034048563899</v>
      </c>
      <c r="CK872" s="29">
        <f t="shared" si="578"/>
        <v>0</v>
      </c>
      <c r="CL872" s="29">
        <f t="shared" si="579"/>
        <v>0</v>
      </c>
      <c r="CM872" s="29">
        <f t="shared" si="580"/>
        <v>0</v>
      </c>
      <c r="CN872" s="29">
        <f t="shared" si="581"/>
        <v>0</v>
      </c>
      <c r="CO872" s="29">
        <f t="shared" si="582"/>
        <v>0</v>
      </c>
      <c r="CQ872" s="29">
        <f t="shared" si="583"/>
        <v>0</v>
      </c>
      <c r="CR872" s="29">
        <f t="shared" si="584"/>
        <v>0</v>
      </c>
      <c r="CS872" s="29">
        <f t="shared" si="585"/>
        <v>0</v>
      </c>
      <c r="CT872" s="29">
        <f t="shared" si="586"/>
        <v>0</v>
      </c>
      <c r="CU872" s="29">
        <f t="shared" si="587"/>
        <v>-83.13</v>
      </c>
      <c r="CV872" s="29">
        <f t="shared" si="588"/>
        <v>-83.13</v>
      </c>
      <c r="CW872" s="29">
        <f t="shared" si="589"/>
        <v>0</v>
      </c>
      <c r="CX872" s="29">
        <f t="shared" si="590"/>
        <v>-83.13</v>
      </c>
      <c r="CY872" s="29">
        <f t="shared" si="591"/>
        <v>0</v>
      </c>
      <c r="CZ872" s="29">
        <f t="shared" si="592"/>
        <v>0</v>
      </c>
      <c r="DA872" s="29">
        <f t="shared" si="593"/>
        <v>0</v>
      </c>
      <c r="DB872" s="29">
        <f t="shared" si="594"/>
        <v>0</v>
      </c>
      <c r="DC872" s="29">
        <f t="shared" si="595"/>
        <v>0</v>
      </c>
    </row>
    <row r="873" spans="11:107" s="2" customFormat="1">
      <c r="K873" s="17" t="s">
        <v>77</v>
      </c>
      <c r="L873" s="17" t="s">
        <v>883</v>
      </c>
      <c r="M873" s="17" t="s">
        <v>20</v>
      </c>
      <c r="N873" s="2" t="str">
        <f t="shared" si="558"/>
        <v>JD8B19N602AA</v>
      </c>
      <c r="O873" s="2" t="str">
        <f t="shared" si="598"/>
        <v>AA</v>
      </c>
      <c r="P873" s="2" t="str">
        <f t="shared" si="559"/>
        <v>JD8B-19N602-AA</v>
      </c>
      <c r="Q873" s="2" t="s">
        <v>3305</v>
      </c>
      <c r="R873" s="2" t="s">
        <v>3306</v>
      </c>
      <c r="S873" s="2" t="s">
        <v>2248</v>
      </c>
      <c r="T873" s="2">
        <v>1</v>
      </c>
      <c r="U873" s="2">
        <v>1</v>
      </c>
      <c r="V873" s="2">
        <v>1</v>
      </c>
      <c r="W873" s="2">
        <v>1</v>
      </c>
      <c r="X873" s="2" t="s">
        <v>1375</v>
      </c>
      <c r="Y873" s="2" t="s">
        <v>1375</v>
      </c>
      <c r="Z873" s="2">
        <v>1</v>
      </c>
      <c r="AA873" s="2" t="s">
        <v>1375</v>
      </c>
      <c r="AB873" s="2">
        <v>1</v>
      </c>
      <c r="AC873" s="2">
        <v>1</v>
      </c>
      <c r="AD873" s="2">
        <v>1</v>
      </c>
      <c r="AE873" s="2">
        <v>1</v>
      </c>
      <c r="AF873" s="2">
        <v>1</v>
      </c>
      <c r="AL873" s="2">
        <f t="shared" si="564"/>
        <v>1</v>
      </c>
      <c r="AM873" s="16" t="s">
        <v>1974</v>
      </c>
      <c r="AN873" s="59" t="s">
        <v>1975</v>
      </c>
      <c r="AO873" s="16" t="s">
        <v>1976</v>
      </c>
      <c r="AP873" s="2" t="str">
        <f t="shared" si="568"/>
        <v>JD8B-19N602 -AA</v>
      </c>
      <c r="AQ873" s="2" t="s">
        <v>1868</v>
      </c>
      <c r="AR873" s="2" t="s">
        <v>1754</v>
      </c>
      <c r="AS873" s="2">
        <v>0</v>
      </c>
      <c r="AT873" s="2" t="s">
        <v>2160</v>
      </c>
      <c r="AU873" s="2" t="s">
        <v>2724</v>
      </c>
      <c r="AV873" s="2" t="s">
        <v>2725</v>
      </c>
      <c r="AW873" s="2" t="s">
        <v>2726</v>
      </c>
      <c r="AX873" s="2">
        <v>0</v>
      </c>
      <c r="AY873" s="2" t="s">
        <v>2138</v>
      </c>
      <c r="AZ873" s="2" t="s">
        <v>1646</v>
      </c>
      <c r="BA873" s="2" t="s">
        <v>2115</v>
      </c>
      <c r="BB873" s="29">
        <v>-50.8</v>
      </c>
      <c r="BC873" s="29">
        <v>-0.79</v>
      </c>
      <c r="BD873" s="29">
        <v>-0.96</v>
      </c>
      <c r="BE873" s="29">
        <v>0</v>
      </c>
      <c r="BF873" s="29">
        <v>0</v>
      </c>
      <c r="BG873" s="29">
        <v>-52.55</v>
      </c>
      <c r="BH873" s="29">
        <f t="shared" si="562"/>
        <v>0</v>
      </c>
      <c r="BI873" s="29">
        <f t="shared" si="563"/>
        <v>0</v>
      </c>
      <c r="BJ873" s="29">
        <f t="shared" si="569"/>
        <v>-52.55</v>
      </c>
      <c r="BK873" s="29">
        <f>BJ873/INDEX('EX-Rate'!A:I,MATCH('TT BoM '!BL873,'EX-Rate'!B:B,0),COLUMN('EX-Rate'!E:E))</f>
        <v>-7.5882592235298079</v>
      </c>
      <c r="BL873" s="2" t="s">
        <v>2109</v>
      </c>
      <c r="BM873" s="2" t="str">
        <f t="shared" si="597"/>
        <v>LP</v>
      </c>
      <c r="BN873" s="2" t="s">
        <v>2727</v>
      </c>
      <c r="BO873" s="2" t="s">
        <v>2728</v>
      </c>
      <c r="BQ873" s="29">
        <v>-60000</v>
      </c>
      <c r="BR873" s="29">
        <v>-60000</v>
      </c>
      <c r="BS873" s="29"/>
      <c r="BT873" s="29">
        <v>0</v>
      </c>
      <c r="BU873" s="29">
        <v>0</v>
      </c>
      <c r="BV873" s="29">
        <v>0</v>
      </c>
      <c r="CC873" s="29">
        <f t="shared" si="570"/>
        <v>-7.5882592235298079</v>
      </c>
      <c r="CD873" s="29">
        <f t="shared" si="571"/>
        <v>-7.5882592235298079</v>
      </c>
      <c r="CE873" s="29">
        <f t="shared" si="572"/>
        <v>-7.5882592235298079</v>
      </c>
      <c r="CF873" s="29">
        <f t="shared" si="573"/>
        <v>-7.5882592235298079</v>
      </c>
      <c r="CG873" s="29">
        <f t="shared" si="574"/>
        <v>0</v>
      </c>
      <c r="CH873" s="29">
        <f t="shared" si="575"/>
        <v>0</v>
      </c>
      <c r="CI873" s="29">
        <f t="shared" si="576"/>
        <v>-7.5882592235298079</v>
      </c>
      <c r="CJ873" s="29">
        <f t="shared" si="577"/>
        <v>0</v>
      </c>
      <c r="CK873" s="29">
        <f t="shared" si="578"/>
        <v>-7.5882592235298079</v>
      </c>
      <c r="CL873" s="29">
        <f t="shared" si="579"/>
        <v>-7.5882592235298079</v>
      </c>
      <c r="CM873" s="29">
        <f t="shared" si="580"/>
        <v>-7.5882592235298079</v>
      </c>
      <c r="CN873" s="29">
        <f t="shared" si="581"/>
        <v>-7.5882592235298079</v>
      </c>
      <c r="CO873" s="29">
        <f t="shared" si="582"/>
        <v>-7.5882592235298079</v>
      </c>
      <c r="CQ873" s="29">
        <f t="shared" si="583"/>
        <v>-52.55</v>
      </c>
      <c r="CR873" s="29">
        <f t="shared" si="584"/>
        <v>-52.55</v>
      </c>
      <c r="CS873" s="29">
        <f t="shared" si="585"/>
        <v>-52.55</v>
      </c>
      <c r="CT873" s="29">
        <f t="shared" si="586"/>
        <v>-52.55</v>
      </c>
      <c r="CU873" s="29">
        <f t="shared" si="587"/>
        <v>0</v>
      </c>
      <c r="CV873" s="29">
        <f t="shared" si="588"/>
        <v>0</v>
      </c>
      <c r="CW873" s="29">
        <f t="shared" si="589"/>
        <v>-52.55</v>
      </c>
      <c r="CX873" s="29">
        <f t="shared" si="590"/>
        <v>0</v>
      </c>
      <c r="CY873" s="29">
        <f t="shared" si="591"/>
        <v>-52.55</v>
      </c>
      <c r="CZ873" s="29">
        <f t="shared" si="592"/>
        <v>-52.55</v>
      </c>
      <c r="DA873" s="29">
        <f t="shared" si="593"/>
        <v>-52.55</v>
      </c>
      <c r="DB873" s="29">
        <f t="shared" si="594"/>
        <v>-52.55</v>
      </c>
      <c r="DC873" s="29">
        <f t="shared" si="595"/>
        <v>-52.55</v>
      </c>
    </row>
    <row r="874" spans="11:107" s="2" customFormat="1">
      <c r="K874" s="17" t="s">
        <v>77</v>
      </c>
      <c r="L874" s="17" t="s">
        <v>883</v>
      </c>
      <c r="M874" s="17" t="s">
        <v>63</v>
      </c>
      <c r="N874" s="2" t="str">
        <f t="shared" si="558"/>
        <v>JD8B19N602BA</v>
      </c>
      <c r="O874" s="2" t="str">
        <f t="shared" si="598"/>
        <v>BA</v>
      </c>
      <c r="P874" s="2" t="str">
        <f t="shared" si="559"/>
        <v>JD8B-19N602-BA</v>
      </c>
      <c r="Q874" s="2" t="s">
        <v>3305</v>
      </c>
      <c r="R874" s="2" t="s">
        <v>3306</v>
      </c>
      <c r="S874" s="2" t="s">
        <v>2248</v>
      </c>
      <c r="T874" s="2" t="s">
        <v>1375</v>
      </c>
      <c r="U874" s="2" t="s">
        <v>1375</v>
      </c>
      <c r="V874" s="2" t="s">
        <v>1375</v>
      </c>
      <c r="W874" s="2" t="s">
        <v>1375</v>
      </c>
      <c r="X874" s="2">
        <v>1</v>
      </c>
      <c r="Y874" s="2">
        <v>1</v>
      </c>
      <c r="Z874" s="2" t="s">
        <v>1375</v>
      </c>
      <c r="AA874" s="2">
        <v>1</v>
      </c>
      <c r="AB874" s="2" t="s">
        <v>1375</v>
      </c>
      <c r="AC874" s="2" t="s">
        <v>1375</v>
      </c>
      <c r="AD874" s="2" t="s">
        <v>1375</v>
      </c>
      <c r="AE874" s="2" t="s">
        <v>1375</v>
      </c>
      <c r="AF874" s="2" t="s">
        <v>1375</v>
      </c>
      <c r="AL874" s="2">
        <f t="shared" si="564"/>
        <v>1</v>
      </c>
      <c r="AM874" s="16" t="s">
        <v>1977</v>
      </c>
      <c r="AN874" s="59" t="s">
        <v>1978</v>
      </c>
      <c r="AO874" s="16" t="s">
        <v>1979</v>
      </c>
      <c r="AP874" s="2" t="str">
        <f t="shared" si="568"/>
        <v>JD8B-19N602 -BA</v>
      </c>
      <c r="AQ874" s="2" t="s">
        <v>1868</v>
      </c>
      <c r="AR874" s="2" t="s">
        <v>1754</v>
      </c>
      <c r="AS874" s="2">
        <v>0</v>
      </c>
      <c r="AT874" s="2" t="s">
        <v>2160</v>
      </c>
      <c r="AU874" s="2" t="s">
        <v>2724</v>
      </c>
      <c r="AV874" s="2" t="s">
        <v>2725</v>
      </c>
      <c r="AW874" s="2" t="s">
        <v>2726</v>
      </c>
      <c r="AX874" s="2">
        <v>0</v>
      </c>
      <c r="AY874" s="2" t="s">
        <v>2138</v>
      </c>
      <c r="AZ874" s="2" t="s">
        <v>1646</v>
      </c>
      <c r="BA874" s="2" t="s">
        <v>2115</v>
      </c>
      <c r="BB874" s="29">
        <v>-51.11</v>
      </c>
      <c r="BC874" s="29">
        <v>-0.79</v>
      </c>
      <c r="BD874" s="29">
        <v>-0.96</v>
      </c>
      <c r="BE874" s="29">
        <v>0</v>
      </c>
      <c r="BF874" s="29">
        <v>0</v>
      </c>
      <c r="BG874" s="29">
        <v>-52.86</v>
      </c>
      <c r="BH874" s="29">
        <f t="shared" si="562"/>
        <v>0</v>
      </c>
      <c r="BI874" s="29">
        <f t="shared" si="563"/>
        <v>0</v>
      </c>
      <c r="BJ874" s="29">
        <f t="shared" si="569"/>
        <v>-52.86</v>
      </c>
      <c r="BK874" s="29">
        <f>BJ874/INDEX('EX-Rate'!A:I,MATCH('TT BoM '!BL874,'EX-Rate'!B:B,0),COLUMN('EX-Rate'!E:E))</f>
        <v>-7.6330234549150457</v>
      </c>
      <c r="BL874" s="2" t="s">
        <v>2109</v>
      </c>
      <c r="BM874" s="2" t="str">
        <f t="shared" si="597"/>
        <v>LP</v>
      </c>
      <c r="BN874" s="2" t="s">
        <v>2727</v>
      </c>
      <c r="BO874" s="2" t="s">
        <v>2728</v>
      </c>
      <c r="BQ874" s="29">
        <v>-60000</v>
      </c>
      <c r="BR874" s="29">
        <v>-60000</v>
      </c>
      <c r="BS874" s="29"/>
      <c r="BT874" s="29">
        <v>0</v>
      </c>
      <c r="BU874" s="29">
        <v>0</v>
      </c>
      <c r="BV874" s="29">
        <v>0</v>
      </c>
      <c r="CC874" s="29">
        <f t="shared" si="570"/>
        <v>0</v>
      </c>
      <c r="CD874" s="29">
        <f t="shared" si="571"/>
        <v>0</v>
      </c>
      <c r="CE874" s="29">
        <f t="shared" si="572"/>
        <v>0</v>
      </c>
      <c r="CF874" s="29">
        <f t="shared" si="573"/>
        <v>0</v>
      </c>
      <c r="CG874" s="29">
        <f t="shared" si="574"/>
        <v>-7.6330234549150457</v>
      </c>
      <c r="CH874" s="29">
        <f t="shared" si="575"/>
        <v>-7.6330234549150457</v>
      </c>
      <c r="CI874" s="29">
        <f t="shared" si="576"/>
        <v>0</v>
      </c>
      <c r="CJ874" s="29">
        <f t="shared" si="577"/>
        <v>-7.6330234549150457</v>
      </c>
      <c r="CK874" s="29">
        <f t="shared" si="578"/>
        <v>0</v>
      </c>
      <c r="CL874" s="29">
        <f t="shared" si="579"/>
        <v>0</v>
      </c>
      <c r="CM874" s="29">
        <f t="shared" si="580"/>
        <v>0</v>
      </c>
      <c r="CN874" s="29">
        <f t="shared" si="581"/>
        <v>0</v>
      </c>
      <c r="CO874" s="29">
        <f t="shared" si="582"/>
        <v>0</v>
      </c>
      <c r="CQ874" s="29">
        <f t="shared" si="583"/>
        <v>0</v>
      </c>
      <c r="CR874" s="29">
        <f t="shared" si="584"/>
        <v>0</v>
      </c>
      <c r="CS874" s="29">
        <f t="shared" si="585"/>
        <v>0</v>
      </c>
      <c r="CT874" s="29">
        <f t="shared" si="586"/>
        <v>0</v>
      </c>
      <c r="CU874" s="29">
        <f t="shared" si="587"/>
        <v>-52.86</v>
      </c>
      <c r="CV874" s="29">
        <f t="shared" si="588"/>
        <v>-52.86</v>
      </c>
      <c r="CW874" s="29">
        <f t="shared" si="589"/>
        <v>0</v>
      </c>
      <c r="CX874" s="29">
        <f t="shared" si="590"/>
        <v>-52.86</v>
      </c>
      <c r="CY874" s="29">
        <f t="shared" si="591"/>
        <v>0</v>
      </c>
      <c r="CZ874" s="29">
        <f t="shared" si="592"/>
        <v>0</v>
      </c>
      <c r="DA874" s="29">
        <f t="shared" si="593"/>
        <v>0</v>
      </c>
      <c r="DB874" s="29">
        <f t="shared" si="594"/>
        <v>0</v>
      </c>
      <c r="DC874" s="29">
        <f t="shared" si="595"/>
        <v>0</v>
      </c>
    </row>
    <row r="875" spans="11:107" s="2" customFormat="1">
      <c r="K875" s="17" t="s">
        <v>77</v>
      </c>
      <c r="L875" s="17" t="s">
        <v>884</v>
      </c>
      <c r="M875" s="17" t="s">
        <v>20</v>
      </c>
      <c r="N875" s="2" t="str">
        <f t="shared" si="558"/>
        <v>JD8B19N651AA</v>
      </c>
      <c r="O875" s="2" t="str">
        <f t="shared" si="598"/>
        <v>AA</v>
      </c>
      <c r="P875" s="2" t="str">
        <f t="shared" si="559"/>
        <v>JD8B-19N651-AA</v>
      </c>
      <c r="Q875" s="2" t="s">
        <v>3305</v>
      </c>
      <c r="R875" s="2" t="s">
        <v>3306</v>
      </c>
      <c r="S875" s="2" t="s">
        <v>2248</v>
      </c>
      <c r="T875" s="2" t="s">
        <v>1375</v>
      </c>
      <c r="U875" s="2" t="s">
        <v>1375</v>
      </c>
      <c r="V875" s="2" t="s">
        <v>1375</v>
      </c>
      <c r="W875" s="2" t="s">
        <v>1375</v>
      </c>
      <c r="X875" s="2">
        <v>1</v>
      </c>
      <c r="Y875" s="2">
        <v>1</v>
      </c>
      <c r="Z875" s="2" t="s">
        <v>1375</v>
      </c>
      <c r="AA875" s="2">
        <v>1</v>
      </c>
      <c r="AB875" s="2" t="s">
        <v>1375</v>
      </c>
      <c r="AC875" s="2" t="s">
        <v>1375</v>
      </c>
      <c r="AD875" s="2" t="s">
        <v>1375</v>
      </c>
      <c r="AE875" s="2" t="s">
        <v>1375</v>
      </c>
      <c r="AF875" s="2" t="s">
        <v>1375</v>
      </c>
      <c r="AL875" s="2">
        <f t="shared" si="564"/>
        <v>1</v>
      </c>
      <c r="AM875" s="16" t="s">
        <v>1980</v>
      </c>
      <c r="AN875" s="59" t="s">
        <v>1981</v>
      </c>
      <c r="AO875" s="16" t="s">
        <v>1982</v>
      </c>
      <c r="AP875" s="2" t="str">
        <f t="shared" si="568"/>
        <v>JD8B-19N651 -AA</v>
      </c>
      <c r="AQ875" s="2" t="s">
        <v>1868</v>
      </c>
      <c r="AR875" s="2" t="s">
        <v>1754</v>
      </c>
      <c r="AS875" s="2">
        <v>0</v>
      </c>
      <c r="AT875" s="2" t="s">
        <v>2160</v>
      </c>
      <c r="AU875" s="2" t="s">
        <v>2724</v>
      </c>
      <c r="AV875" s="2" t="s">
        <v>2725</v>
      </c>
      <c r="AW875" s="2" t="s">
        <v>2726</v>
      </c>
      <c r="AX875" s="2">
        <v>0</v>
      </c>
      <c r="AY875" s="2" t="s">
        <v>2138</v>
      </c>
      <c r="AZ875" s="2" t="s">
        <v>1646</v>
      </c>
      <c r="BA875" s="2" t="s">
        <v>2115</v>
      </c>
      <c r="BB875" s="29">
        <v>-25.86</v>
      </c>
      <c r="BC875" s="29">
        <v>-0.79</v>
      </c>
      <c r="BD875" s="29">
        <v>-0.96</v>
      </c>
      <c r="BE875" s="29">
        <v>0</v>
      </c>
      <c r="BF875" s="29">
        <v>0</v>
      </c>
      <c r="BG875" s="29">
        <v>-27.61</v>
      </c>
      <c r="BH875" s="29">
        <f t="shared" si="562"/>
        <v>0</v>
      </c>
      <c r="BI875" s="29">
        <f t="shared" si="563"/>
        <v>0</v>
      </c>
      <c r="BJ875" s="29">
        <f t="shared" si="569"/>
        <v>-27.61</v>
      </c>
      <c r="BK875" s="29">
        <f>BJ875/INDEX('EX-Rate'!A:I,MATCH('TT BoM '!BL875,'EX-Rate'!B:B,0),COLUMN('EX-Rate'!E:E))</f>
        <v>-3.9869046082142341</v>
      </c>
      <c r="BL875" s="2" t="s">
        <v>2109</v>
      </c>
      <c r="BM875" s="2" t="str">
        <f t="shared" si="597"/>
        <v>LP</v>
      </c>
      <c r="BN875" s="2" t="s">
        <v>2727</v>
      </c>
      <c r="BO875" s="2" t="s">
        <v>2728</v>
      </c>
      <c r="BQ875" s="29">
        <v>-40000</v>
      </c>
      <c r="BR875" s="29">
        <v>-40000</v>
      </c>
      <c r="BS875" s="29"/>
      <c r="BT875" s="29">
        <v>0</v>
      </c>
      <c r="BU875" s="29">
        <v>0</v>
      </c>
      <c r="BV875" s="29">
        <v>0</v>
      </c>
      <c r="CC875" s="29">
        <f t="shared" si="570"/>
        <v>0</v>
      </c>
      <c r="CD875" s="29">
        <f t="shared" si="571"/>
        <v>0</v>
      </c>
      <c r="CE875" s="29">
        <f t="shared" si="572"/>
        <v>0</v>
      </c>
      <c r="CF875" s="29">
        <f t="shared" si="573"/>
        <v>0</v>
      </c>
      <c r="CG875" s="29">
        <f t="shared" si="574"/>
        <v>-3.9869046082142341</v>
      </c>
      <c r="CH875" s="29">
        <f t="shared" si="575"/>
        <v>-3.9869046082142341</v>
      </c>
      <c r="CI875" s="29">
        <f t="shared" si="576"/>
        <v>0</v>
      </c>
      <c r="CJ875" s="29">
        <f t="shared" si="577"/>
        <v>-3.9869046082142341</v>
      </c>
      <c r="CK875" s="29">
        <f t="shared" si="578"/>
        <v>0</v>
      </c>
      <c r="CL875" s="29">
        <f t="shared" si="579"/>
        <v>0</v>
      </c>
      <c r="CM875" s="29">
        <f t="shared" si="580"/>
        <v>0</v>
      </c>
      <c r="CN875" s="29">
        <f t="shared" si="581"/>
        <v>0</v>
      </c>
      <c r="CO875" s="29">
        <f t="shared" si="582"/>
        <v>0</v>
      </c>
      <c r="CQ875" s="29">
        <f t="shared" si="583"/>
        <v>0</v>
      </c>
      <c r="CR875" s="29">
        <f t="shared" si="584"/>
        <v>0</v>
      </c>
      <c r="CS875" s="29">
        <f t="shared" si="585"/>
        <v>0</v>
      </c>
      <c r="CT875" s="29">
        <f t="shared" si="586"/>
        <v>0</v>
      </c>
      <c r="CU875" s="29">
        <f t="shared" si="587"/>
        <v>-27.61</v>
      </c>
      <c r="CV875" s="29">
        <f t="shared" si="588"/>
        <v>-27.61</v>
      </c>
      <c r="CW875" s="29">
        <f t="shared" si="589"/>
        <v>0</v>
      </c>
      <c r="CX875" s="29">
        <f t="shared" si="590"/>
        <v>-27.61</v>
      </c>
      <c r="CY875" s="29">
        <f t="shared" si="591"/>
        <v>0</v>
      </c>
      <c r="CZ875" s="29">
        <f t="shared" si="592"/>
        <v>0</v>
      </c>
      <c r="DA875" s="29">
        <f t="shared" si="593"/>
        <v>0</v>
      </c>
      <c r="DB875" s="29">
        <f t="shared" si="594"/>
        <v>0</v>
      </c>
      <c r="DC875" s="29">
        <f t="shared" si="595"/>
        <v>0</v>
      </c>
    </row>
    <row r="876" spans="11:107" s="2" customFormat="1">
      <c r="K876" s="17" t="s">
        <v>239</v>
      </c>
      <c r="L876" s="17" t="s">
        <v>885</v>
      </c>
      <c r="M876" s="17" t="s">
        <v>64</v>
      </c>
      <c r="N876" s="2" t="str">
        <f t="shared" si="558"/>
        <v>8M51203A34CA</v>
      </c>
      <c r="O876" s="2" t="str">
        <f t="shared" si="598"/>
        <v>CA</v>
      </c>
      <c r="P876" s="2" t="str">
        <f t="shared" si="559"/>
        <v>8M51-203A34-CA</v>
      </c>
      <c r="Q876" s="2" t="s">
        <v>3305</v>
      </c>
      <c r="R876" s="2" t="s">
        <v>3306</v>
      </c>
      <c r="S876" s="2" t="s">
        <v>3103</v>
      </c>
      <c r="T876" s="2">
        <v>1</v>
      </c>
      <c r="U876" s="2">
        <v>1</v>
      </c>
      <c r="V876" s="2">
        <v>1</v>
      </c>
      <c r="W876" s="2">
        <v>1</v>
      </c>
      <c r="X876" s="2">
        <v>1</v>
      </c>
      <c r="Y876" s="2">
        <v>1</v>
      </c>
      <c r="Z876" s="2">
        <v>1</v>
      </c>
      <c r="AA876" s="2">
        <v>1</v>
      </c>
      <c r="AB876" s="2">
        <v>1</v>
      </c>
      <c r="AC876" s="2">
        <v>1</v>
      </c>
      <c r="AD876" s="2">
        <v>1</v>
      </c>
      <c r="AE876" s="2">
        <v>1</v>
      </c>
      <c r="AF876" s="2">
        <v>1</v>
      </c>
      <c r="AL876" s="2">
        <f t="shared" si="564"/>
        <v>1</v>
      </c>
      <c r="AM876" s="2" t="str">
        <f t="shared" si="565"/>
        <v>8M51</v>
      </c>
      <c r="AN876" s="2" t="str">
        <f t="shared" si="566"/>
        <v>203A34</v>
      </c>
      <c r="AO876" s="2" t="str">
        <f t="shared" si="567"/>
        <v>CA</v>
      </c>
      <c r="AP876" s="2" t="str">
        <f t="shared" si="568"/>
        <v>8M51-203A34-CA</v>
      </c>
      <c r="AQ876" s="2" t="s">
        <v>1672</v>
      </c>
      <c r="AR876" s="2" t="s">
        <v>1687</v>
      </c>
      <c r="AU876" s="2" t="s">
        <v>3789</v>
      </c>
      <c r="AV876" s="2" t="s">
        <v>3845</v>
      </c>
      <c r="AW876" s="2" t="s">
        <v>3849</v>
      </c>
      <c r="AY876" s="2" t="s">
        <v>1686</v>
      </c>
      <c r="AZ876" s="2" t="s">
        <v>2124</v>
      </c>
      <c r="BA876" s="2" t="s">
        <v>2073</v>
      </c>
      <c r="BB876" s="29"/>
      <c r="BC876" s="29"/>
      <c r="BD876" s="29"/>
      <c r="BE876" s="29"/>
      <c r="BF876" s="29"/>
      <c r="BG876" s="29">
        <v>-2.67</v>
      </c>
      <c r="BH876" s="29">
        <f t="shared" si="562"/>
        <v>0</v>
      </c>
      <c r="BI876" s="29">
        <f t="shared" si="563"/>
        <v>0</v>
      </c>
      <c r="BJ876" s="29">
        <f t="shared" si="569"/>
        <v>-2.67</v>
      </c>
      <c r="BK876" s="29">
        <f>BJ876/INDEX('EX-Rate'!A:I,MATCH('TT BoM '!BL876,'EX-Rate'!B:B,0),COLUMN('EX-Rate'!E:E))</f>
        <v>-0.3855499928986601</v>
      </c>
      <c r="BL876" s="2" t="s">
        <v>2109</v>
      </c>
      <c r="BM876" s="2" t="str">
        <f t="shared" si="597"/>
        <v>LP</v>
      </c>
      <c r="BN876" s="2" t="s">
        <v>3102</v>
      </c>
      <c r="BO876" s="2" t="s">
        <v>3103</v>
      </c>
      <c r="BQ876" s="29"/>
      <c r="BR876" s="29"/>
      <c r="BS876" s="29"/>
      <c r="BT876" s="29"/>
      <c r="BU876" s="29"/>
      <c r="BV876" s="29"/>
      <c r="CC876" s="29">
        <f t="shared" si="570"/>
        <v>-0.3855499928986601</v>
      </c>
      <c r="CD876" s="29">
        <f t="shared" si="571"/>
        <v>-0.3855499928986601</v>
      </c>
      <c r="CE876" s="29">
        <f t="shared" si="572"/>
        <v>-0.3855499928986601</v>
      </c>
      <c r="CF876" s="29">
        <f t="shared" si="573"/>
        <v>-0.3855499928986601</v>
      </c>
      <c r="CG876" s="29">
        <f t="shared" si="574"/>
        <v>-0.3855499928986601</v>
      </c>
      <c r="CH876" s="29">
        <f t="shared" si="575"/>
        <v>-0.3855499928986601</v>
      </c>
      <c r="CI876" s="29">
        <f t="shared" si="576"/>
        <v>-0.3855499928986601</v>
      </c>
      <c r="CJ876" s="29">
        <f t="shared" si="577"/>
        <v>-0.3855499928986601</v>
      </c>
      <c r="CK876" s="29">
        <f t="shared" si="578"/>
        <v>-0.3855499928986601</v>
      </c>
      <c r="CL876" s="29">
        <f t="shared" si="579"/>
        <v>-0.3855499928986601</v>
      </c>
      <c r="CM876" s="29">
        <f t="shared" si="580"/>
        <v>-0.3855499928986601</v>
      </c>
      <c r="CN876" s="29">
        <f t="shared" si="581"/>
        <v>-0.3855499928986601</v>
      </c>
      <c r="CO876" s="29">
        <f t="shared" si="582"/>
        <v>-0.3855499928986601</v>
      </c>
      <c r="CQ876" s="29">
        <f t="shared" si="583"/>
        <v>-2.67</v>
      </c>
      <c r="CR876" s="29">
        <f t="shared" si="584"/>
        <v>-2.67</v>
      </c>
      <c r="CS876" s="29">
        <f t="shared" si="585"/>
        <v>-2.67</v>
      </c>
      <c r="CT876" s="29">
        <f t="shared" si="586"/>
        <v>-2.67</v>
      </c>
      <c r="CU876" s="29">
        <f t="shared" si="587"/>
        <v>-2.67</v>
      </c>
      <c r="CV876" s="29">
        <f t="shared" si="588"/>
        <v>-2.67</v>
      </c>
      <c r="CW876" s="29">
        <f t="shared" si="589"/>
        <v>-2.67</v>
      </c>
      <c r="CX876" s="29">
        <f t="shared" si="590"/>
        <v>-2.67</v>
      </c>
      <c r="CY876" s="29">
        <f t="shared" si="591"/>
        <v>-2.67</v>
      </c>
      <c r="CZ876" s="29">
        <f t="shared" si="592"/>
        <v>-2.67</v>
      </c>
      <c r="DA876" s="29">
        <f t="shared" si="593"/>
        <v>-2.67</v>
      </c>
      <c r="DB876" s="29">
        <f t="shared" si="594"/>
        <v>-2.67</v>
      </c>
      <c r="DC876" s="29">
        <f t="shared" si="595"/>
        <v>-2.67</v>
      </c>
    </row>
    <row r="877" spans="11:107" s="2" customFormat="1">
      <c r="K877" s="17" t="s">
        <v>18</v>
      </c>
      <c r="L877" s="17" t="s">
        <v>886</v>
      </c>
      <c r="M877" s="17" t="s">
        <v>171</v>
      </c>
      <c r="N877" s="2" t="str">
        <f t="shared" ref="N877:N940" si="599">TRIM(K877)&amp;TRIM(L877)&amp;TRIM(M877)</f>
        <v>ED8B253A10AF</v>
      </c>
      <c r="O877" s="2" t="str">
        <f t="shared" si="598"/>
        <v>AF</v>
      </c>
      <c r="P877" s="2" t="str">
        <f t="shared" ref="P877:P940" si="600">TRIM(K877)&amp;"-"&amp;TRIM(L877)&amp;"-"&amp;TRIM(O877)</f>
        <v>ED8B-253A10-AF</v>
      </c>
      <c r="Q877" s="2" t="s">
        <v>3305</v>
      </c>
      <c r="R877" s="2" t="s">
        <v>3306</v>
      </c>
      <c r="S877" s="2" t="s">
        <v>3105</v>
      </c>
      <c r="T877" s="2">
        <v>2</v>
      </c>
      <c r="U877" s="2">
        <v>2</v>
      </c>
      <c r="V877" s="2">
        <v>2</v>
      </c>
      <c r="W877" s="2">
        <v>2</v>
      </c>
      <c r="X877" s="2">
        <v>2</v>
      </c>
      <c r="Y877" s="2">
        <v>2</v>
      </c>
      <c r="Z877" s="2">
        <v>2</v>
      </c>
      <c r="AA877" s="2">
        <v>2</v>
      </c>
      <c r="AB877" s="2">
        <v>2</v>
      </c>
      <c r="AC877" s="2">
        <v>2</v>
      </c>
      <c r="AD877" s="2">
        <v>2</v>
      </c>
      <c r="AE877" s="2">
        <v>2</v>
      </c>
      <c r="AF877" s="2">
        <v>2</v>
      </c>
      <c r="AL877" s="2">
        <f t="shared" si="564"/>
        <v>1</v>
      </c>
      <c r="AM877" s="2" t="str">
        <f t="shared" si="565"/>
        <v>ED8B</v>
      </c>
      <c r="AN877" s="2" t="str">
        <f t="shared" si="566"/>
        <v>253A10</v>
      </c>
      <c r="AO877" s="2" t="str">
        <f t="shared" si="567"/>
        <v>AF</v>
      </c>
      <c r="AP877" s="2" t="str">
        <f t="shared" si="568"/>
        <v>ED8B-253A10-AF</v>
      </c>
      <c r="AQ877" s="2" t="s">
        <v>1672</v>
      </c>
      <c r="AR877" s="2" t="s">
        <v>1687</v>
      </c>
      <c r="AU877" s="2" t="s">
        <v>2803</v>
      </c>
      <c r="AV877" s="2" t="s">
        <v>3607</v>
      </c>
      <c r="AW877" s="2" t="s">
        <v>3605</v>
      </c>
      <c r="AY877" s="2" t="s">
        <v>1686</v>
      </c>
      <c r="AZ877" s="2" t="s">
        <v>2124</v>
      </c>
      <c r="BA877" s="2" t="s">
        <v>2073</v>
      </c>
      <c r="BB877" s="29"/>
      <c r="BC877" s="29"/>
      <c r="BD877" s="29"/>
      <c r="BE877" s="29"/>
      <c r="BF877" s="29"/>
      <c r="BG877" s="29">
        <v>-28.54</v>
      </c>
      <c r="BH877" s="29">
        <f t="shared" si="562"/>
        <v>0</v>
      </c>
      <c r="BI877" s="29">
        <f t="shared" si="563"/>
        <v>0</v>
      </c>
      <c r="BJ877" s="29">
        <f t="shared" si="569"/>
        <v>-28.54</v>
      </c>
      <c r="BK877" s="29">
        <f>BJ877/INDEX('EX-Rate'!A:I,MATCH('TT BoM '!BL877,'EX-Rate'!B:B,0),COLUMN('EX-Rate'!E:E))</f>
        <v>-4.1211973023699473</v>
      </c>
      <c r="BL877" s="2" t="s">
        <v>2109</v>
      </c>
      <c r="BM877" s="2" t="str">
        <f t="shared" si="597"/>
        <v>LP</v>
      </c>
      <c r="BN877" s="2" t="s">
        <v>3104</v>
      </c>
      <c r="BO877" s="2" t="s">
        <v>3105</v>
      </c>
      <c r="BQ877" s="29"/>
      <c r="BR877" s="29"/>
      <c r="BS877" s="29"/>
      <c r="BT877" s="29"/>
      <c r="BU877" s="29"/>
      <c r="BV877" s="29"/>
      <c r="CC877" s="29">
        <f t="shared" si="570"/>
        <v>-8.2423946047398946</v>
      </c>
      <c r="CD877" s="29">
        <f t="shared" si="571"/>
        <v>-8.2423946047398946</v>
      </c>
      <c r="CE877" s="29">
        <f t="shared" si="572"/>
        <v>-8.2423946047398946</v>
      </c>
      <c r="CF877" s="29">
        <f t="shared" si="573"/>
        <v>-8.2423946047398946</v>
      </c>
      <c r="CG877" s="29">
        <f t="shared" si="574"/>
        <v>-8.2423946047398946</v>
      </c>
      <c r="CH877" s="29">
        <f t="shared" si="575"/>
        <v>-8.2423946047398946</v>
      </c>
      <c r="CI877" s="29">
        <f t="shared" si="576"/>
        <v>-8.2423946047398946</v>
      </c>
      <c r="CJ877" s="29">
        <f t="shared" si="577"/>
        <v>-8.2423946047398946</v>
      </c>
      <c r="CK877" s="29">
        <f t="shared" si="578"/>
        <v>-8.2423946047398946</v>
      </c>
      <c r="CL877" s="29">
        <f t="shared" si="579"/>
        <v>-8.2423946047398946</v>
      </c>
      <c r="CM877" s="29">
        <f t="shared" si="580"/>
        <v>-8.2423946047398946</v>
      </c>
      <c r="CN877" s="29">
        <f t="shared" si="581"/>
        <v>-8.2423946047398946</v>
      </c>
      <c r="CO877" s="29">
        <f t="shared" si="582"/>
        <v>-8.2423946047398946</v>
      </c>
      <c r="CQ877" s="29">
        <f t="shared" si="583"/>
        <v>-57.08</v>
      </c>
      <c r="CR877" s="29">
        <f t="shared" si="584"/>
        <v>-57.08</v>
      </c>
      <c r="CS877" s="29">
        <f t="shared" si="585"/>
        <v>-57.08</v>
      </c>
      <c r="CT877" s="29">
        <f t="shared" si="586"/>
        <v>-57.08</v>
      </c>
      <c r="CU877" s="29">
        <f t="shared" si="587"/>
        <v>-57.08</v>
      </c>
      <c r="CV877" s="29">
        <f t="shared" si="588"/>
        <v>-57.08</v>
      </c>
      <c r="CW877" s="29">
        <f t="shared" si="589"/>
        <v>-57.08</v>
      </c>
      <c r="CX877" s="29">
        <f t="shared" si="590"/>
        <v>-57.08</v>
      </c>
      <c r="CY877" s="29">
        <f t="shared" si="591"/>
        <v>-57.08</v>
      </c>
      <c r="CZ877" s="29">
        <f t="shared" si="592"/>
        <v>-57.08</v>
      </c>
      <c r="DA877" s="29">
        <f t="shared" si="593"/>
        <v>-57.08</v>
      </c>
      <c r="DB877" s="29">
        <f t="shared" si="594"/>
        <v>-57.08</v>
      </c>
      <c r="DC877" s="29">
        <f t="shared" si="595"/>
        <v>-57.08</v>
      </c>
    </row>
    <row r="878" spans="11:107" s="2" customFormat="1">
      <c r="K878" s="17" t="s">
        <v>18</v>
      </c>
      <c r="L878" s="17" t="s">
        <v>887</v>
      </c>
      <c r="M878" s="17" t="s">
        <v>20</v>
      </c>
      <c r="N878" s="2" t="str">
        <f t="shared" si="599"/>
        <v>ED8B278C91AA</v>
      </c>
      <c r="O878" s="2" t="str">
        <f t="shared" si="598"/>
        <v>AA</v>
      </c>
      <c r="P878" s="2" t="str">
        <f t="shared" si="600"/>
        <v>ED8B-278C91-AA</v>
      </c>
      <c r="Q878" s="2" t="s">
        <v>3305</v>
      </c>
      <c r="R878" s="2" t="s">
        <v>3306</v>
      </c>
      <c r="S878" s="2" t="s">
        <v>3145</v>
      </c>
      <c r="T878" s="2">
        <v>1</v>
      </c>
      <c r="U878" s="2">
        <v>1</v>
      </c>
      <c r="V878" s="2">
        <v>1</v>
      </c>
      <c r="W878" s="2">
        <v>1</v>
      </c>
      <c r="X878" s="2">
        <v>1</v>
      </c>
      <c r="Y878" s="2">
        <v>1</v>
      </c>
      <c r="Z878" s="2">
        <v>1</v>
      </c>
      <c r="AA878" s="2">
        <v>1</v>
      </c>
      <c r="AB878" s="2">
        <v>1</v>
      </c>
      <c r="AC878" s="2">
        <v>1</v>
      </c>
      <c r="AD878" s="2">
        <v>1</v>
      </c>
      <c r="AE878" s="2">
        <v>1</v>
      </c>
      <c r="AF878" s="2">
        <v>1</v>
      </c>
      <c r="AL878" s="2">
        <f t="shared" si="564"/>
        <v>1</v>
      </c>
      <c r="AM878" s="2" t="str">
        <f t="shared" si="565"/>
        <v>ED8B</v>
      </c>
      <c r="AN878" s="2" t="str">
        <f t="shared" si="566"/>
        <v>278C91</v>
      </c>
      <c r="AO878" s="2" t="str">
        <f t="shared" si="567"/>
        <v>AA</v>
      </c>
      <c r="AP878" s="2" t="str">
        <f t="shared" si="568"/>
        <v>ED8B-278C91-AA</v>
      </c>
      <c r="AQ878" s="2" t="s">
        <v>1672</v>
      </c>
      <c r="AR878" s="2" t="s">
        <v>1687</v>
      </c>
      <c r="AU878" s="117" t="s">
        <v>3443</v>
      </c>
      <c r="AV878" s="118" t="s">
        <v>3444</v>
      </c>
      <c r="AW878" s="118" t="s">
        <v>3445</v>
      </c>
      <c r="AY878" s="2" t="s">
        <v>1686</v>
      </c>
      <c r="AZ878" s="2" t="s">
        <v>3446</v>
      </c>
      <c r="BB878" s="29"/>
      <c r="BC878" s="29"/>
      <c r="BD878" s="29"/>
      <c r="BE878" s="29"/>
      <c r="BF878" s="29"/>
      <c r="BG878" s="29">
        <v>-0.6</v>
      </c>
      <c r="BH878" s="29">
        <f t="shared" si="562"/>
        <v>0</v>
      </c>
      <c r="BI878" s="29">
        <f t="shared" si="563"/>
        <v>0</v>
      </c>
      <c r="BJ878" s="29">
        <f t="shared" si="569"/>
        <v>-0.6</v>
      </c>
      <c r="BK878" s="29">
        <f>BJ878/INDEX('EX-Rate'!A:I,MATCH('TT BoM '!BL878,'EX-Rate'!B:B,0),COLUMN('EX-Rate'!E:E))</f>
        <v>-8.6640447842395524E-2</v>
      </c>
      <c r="BL878" s="2" t="s">
        <v>2109</v>
      </c>
      <c r="BM878" s="2" t="str">
        <f t="shared" si="597"/>
        <v>LP</v>
      </c>
      <c r="BN878" s="2" t="s">
        <v>3144</v>
      </c>
      <c r="BO878" s="2" t="s">
        <v>3145</v>
      </c>
      <c r="BQ878" s="29"/>
      <c r="BR878" s="29"/>
      <c r="BS878" s="29"/>
      <c r="BT878" s="29"/>
      <c r="BU878" s="29"/>
      <c r="BV878" s="29"/>
      <c r="CC878" s="29">
        <f t="shared" si="570"/>
        <v>-8.6640447842395524E-2</v>
      </c>
      <c r="CD878" s="29">
        <f t="shared" si="571"/>
        <v>-8.6640447842395524E-2</v>
      </c>
      <c r="CE878" s="29">
        <f t="shared" si="572"/>
        <v>-8.6640447842395524E-2</v>
      </c>
      <c r="CF878" s="29">
        <f t="shared" si="573"/>
        <v>-8.6640447842395524E-2</v>
      </c>
      <c r="CG878" s="29">
        <f t="shared" si="574"/>
        <v>-8.6640447842395524E-2</v>
      </c>
      <c r="CH878" s="29">
        <f t="shared" si="575"/>
        <v>-8.6640447842395524E-2</v>
      </c>
      <c r="CI878" s="29">
        <f t="shared" si="576"/>
        <v>-8.6640447842395524E-2</v>
      </c>
      <c r="CJ878" s="29">
        <f t="shared" si="577"/>
        <v>-8.6640447842395524E-2</v>
      </c>
      <c r="CK878" s="29">
        <f t="shared" si="578"/>
        <v>-8.6640447842395524E-2</v>
      </c>
      <c r="CL878" s="29">
        <f t="shared" si="579"/>
        <v>-8.6640447842395524E-2</v>
      </c>
      <c r="CM878" s="29">
        <f t="shared" si="580"/>
        <v>-8.6640447842395524E-2</v>
      </c>
      <c r="CN878" s="29">
        <f t="shared" si="581"/>
        <v>-8.6640447842395524E-2</v>
      </c>
      <c r="CO878" s="29">
        <f t="shared" si="582"/>
        <v>-8.6640447842395524E-2</v>
      </c>
      <c r="CQ878" s="29">
        <f t="shared" si="583"/>
        <v>-0.6</v>
      </c>
      <c r="CR878" s="29">
        <f t="shared" si="584"/>
        <v>-0.6</v>
      </c>
      <c r="CS878" s="29">
        <f t="shared" si="585"/>
        <v>-0.6</v>
      </c>
      <c r="CT878" s="29">
        <f t="shared" si="586"/>
        <v>-0.6</v>
      </c>
      <c r="CU878" s="29">
        <f t="shared" si="587"/>
        <v>-0.6</v>
      </c>
      <c r="CV878" s="29">
        <f t="shared" si="588"/>
        <v>-0.6</v>
      </c>
      <c r="CW878" s="29">
        <f t="shared" si="589"/>
        <v>-0.6</v>
      </c>
      <c r="CX878" s="29">
        <f t="shared" si="590"/>
        <v>-0.6</v>
      </c>
      <c r="CY878" s="29">
        <f t="shared" si="591"/>
        <v>-0.6</v>
      </c>
      <c r="CZ878" s="29">
        <f t="shared" si="592"/>
        <v>-0.6</v>
      </c>
      <c r="DA878" s="29">
        <f t="shared" si="593"/>
        <v>-0.6</v>
      </c>
      <c r="DB878" s="29">
        <f t="shared" si="594"/>
        <v>-0.6</v>
      </c>
      <c r="DC878" s="29">
        <f t="shared" si="595"/>
        <v>-0.6</v>
      </c>
    </row>
    <row r="879" spans="11:107" s="2" customFormat="1">
      <c r="K879" s="17" t="s">
        <v>18</v>
      </c>
      <c r="L879" s="17" t="s">
        <v>888</v>
      </c>
      <c r="M879" s="17" t="s">
        <v>20</v>
      </c>
      <c r="N879" s="2" t="str">
        <f t="shared" si="599"/>
        <v>ED8B278F30AA</v>
      </c>
      <c r="O879" s="2" t="str">
        <f t="shared" si="598"/>
        <v>AA</v>
      </c>
      <c r="P879" s="2" t="str">
        <f t="shared" si="600"/>
        <v>ED8B-278F30-AA</v>
      </c>
      <c r="Q879" s="2" t="s">
        <v>3305</v>
      </c>
      <c r="R879" s="2" t="s">
        <v>3306</v>
      </c>
      <c r="S879" s="2" t="s">
        <v>3145</v>
      </c>
      <c r="T879" s="2">
        <v>2</v>
      </c>
      <c r="U879" s="2">
        <v>2</v>
      </c>
      <c r="V879" s="2">
        <v>2</v>
      </c>
      <c r="W879" s="2">
        <v>2</v>
      </c>
      <c r="X879" s="2">
        <v>2</v>
      </c>
      <c r="Y879" s="2">
        <v>2</v>
      </c>
      <c r="Z879" s="2">
        <v>2</v>
      </c>
      <c r="AA879" s="2">
        <v>2</v>
      </c>
      <c r="AB879" s="2">
        <v>2</v>
      </c>
      <c r="AC879" s="2">
        <v>2</v>
      </c>
      <c r="AD879" s="2">
        <v>2</v>
      </c>
      <c r="AE879" s="2">
        <v>2</v>
      </c>
      <c r="AF879" s="2">
        <v>2</v>
      </c>
      <c r="AL879" s="2">
        <f t="shared" si="564"/>
        <v>1</v>
      </c>
      <c r="AM879" s="2" t="str">
        <f t="shared" si="565"/>
        <v>ED8B</v>
      </c>
      <c r="AN879" s="2" t="str">
        <f t="shared" si="566"/>
        <v>278F30</v>
      </c>
      <c r="AO879" s="2" t="str">
        <f t="shared" si="567"/>
        <v>AA</v>
      </c>
      <c r="AP879" s="2" t="str">
        <f t="shared" si="568"/>
        <v>ED8B-278F30-AA</v>
      </c>
      <c r="AQ879" s="2" t="s">
        <v>1672</v>
      </c>
      <c r="AR879" s="2" t="s">
        <v>1687</v>
      </c>
      <c r="AU879" s="117" t="s">
        <v>3443</v>
      </c>
      <c r="AV879" s="118" t="s">
        <v>3444</v>
      </c>
      <c r="AW879" s="118" t="s">
        <v>3445</v>
      </c>
      <c r="AY879" s="2" t="s">
        <v>1686</v>
      </c>
      <c r="AZ879" s="2" t="s">
        <v>3446</v>
      </c>
      <c r="BB879" s="29"/>
      <c r="BC879" s="29"/>
      <c r="BD879" s="29"/>
      <c r="BE879" s="29"/>
      <c r="BF879" s="29"/>
      <c r="BG879" s="29">
        <v>-0.68</v>
      </c>
      <c r="BH879" s="29">
        <f t="shared" si="562"/>
        <v>0</v>
      </c>
      <c r="BI879" s="29">
        <f t="shared" si="563"/>
        <v>0</v>
      </c>
      <c r="BJ879" s="29">
        <f t="shared" si="569"/>
        <v>-0.68</v>
      </c>
      <c r="BK879" s="29">
        <f>BJ879/INDEX('EX-Rate'!A:I,MATCH('TT BoM '!BL879,'EX-Rate'!B:B,0),COLUMN('EX-Rate'!E:E))</f>
        <v>-9.8192507554714939E-2</v>
      </c>
      <c r="BL879" s="2" t="s">
        <v>2109</v>
      </c>
      <c r="BM879" s="2" t="str">
        <f t="shared" si="597"/>
        <v>LP</v>
      </c>
      <c r="BN879" s="2" t="s">
        <v>3144</v>
      </c>
      <c r="BO879" s="2" t="s">
        <v>3145</v>
      </c>
      <c r="BQ879" s="29"/>
      <c r="BR879" s="29"/>
      <c r="BS879" s="29"/>
      <c r="BT879" s="29"/>
      <c r="BU879" s="29"/>
      <c r="BV879" s="29"/>
      <c r="CC879" s="29">
        <f t="shared" si="570"/>
        <v>-0.19638501510942988</v>
      </c>
      <c r="CD879" s="29">
        <f t="shared" si="571"/>
        <v>-0.19638501510942988</v>
      </c>
      <c r="CE879" s="29">
        <f t="shared" si="572"/>
        <v>-0.19638501510942988</v>
      </c>
      <c r="CF879" s="29">
        <f t="shared" si="573"/>
        <v>-0.19638501510942988</v>
      </c>
      <c r="CG879" s="29">
        <f t="shared" si="574"/>
        <v>-0.19638501510942988</v>
      </c>
      <c r="CH879" s="29">
        <f t="shared" si="575"/>
        <v>-0.19638501510942988</v>
      </c>
      <c r="CI879" s="29">
        <f t="shared" si="576"/>
        <v>-0.19638501510942988</v>
      </c>
      <c r="CJ879" s="29">
        <f t="shared" si="577"/>
        <v>-0.19638501510942988</v>
      </c>
      <c r="CK879" s="29">
        <f t="shared" si="578"/>
        <v>-0.19638501510942988</v>
      </c>
      <c r="CL879" s="29">
        <f t="shared" si="579"/>
        <v>-0.19638501510942988</v>
      </c>
      <c r="CM879" s="29">
        <f t="shared" si="580"/>
        <v>-0.19638501510942988</v>
      </c>
      <c r="CN879" s="29">
        <f t="shared" si="581"/>
        <v>-0.19638501510942988</v>
      </c>
      <c r="CO879" s="29">
        <f t="shared" si="582"/>
        <v>-0.19638501510942988</v>
      </c>
      <c r="CQ879" s="29">
        <f t="shared" si="583"/>
        <v>-1.36</v>
      </c>
      <c r="CR879" s="29">
        <f t="shared" si="584"/>
        <v>-1.36</v>
      </c>
      <c r="CS879" s="29">
        <f t="shared" si="585"/>
        <v>-1.36</v>
      </c>
      <c r="CT879" s="29">
        <f t="shared" si="586"/>
        <v>-1.36</v>
      </c>
      <c r="CU879" s="29">
        <f t="shared" si="587"/>
        <v>-1.36</v>
      </c>
      <c r="CV879" s="29">
        <f t="shared" si="588"/>
        <v>-1.36</v>
      </c>
      <c r="CW879" s="29">
        <f t="shared" si="589"/>
        <v>-1.36</v>
      </c>
      <c r="CX879" s="29">
        <f t="shared" si="590"/>
        <v>-1.36</v>
      </c>
      <c r="CY879" s="29">
        <f t="shared" si="591"/>
        <v>-1.36</v>
      </c>
      <c r="CZ879" s="29">
        <f t="shared" si="592"/>
        <v>-1.36</v>
      </c>
      <c r="DA879" s="29">
        <f t="shared" si="593"/>
        <v>-1.36</v>
      </c>
      <c r="DB879" s="29">
        <f t="shared" si="594"/>
        <v>-1.36</v>
      </c>
      <c r="DC879" s="29">
        <f t="shared" si="595"/>
        <v>-1.36</v>
      </c>
    </row>
    <row r="880" spans="11:107" s="2" customFormat="1">
      <c r="K880" s="17" t="s">
        <v>18</v>
      </c>
      <c r="L880" s="17" t="s">
        <v>889</v>
      </c>
      <c r="M880" s="17" t="s">
        <v>20</v>
      </c>
      <c r="N880" s="2" t="str">
        <f t="shared" si="599"/>
        <v>ED8B278F31AA</v>
      </c>
      <c r="O880" s="2" t="str">
        <f t="shared" si="598"/>
        <v>AA</v>
      </c>
      <c r="P880" s="2" t="str">
        <f t="shared" si="600"/>
        <v>ED8B-278F31-AA</v>
      </c>
      <c r="Q880" s="2" t="s">
        <v>3305</v>
      </c>
      <c r="R880" s="2" t="s">
        <v>3306</v>
      </c>
      <c r="S880" s="2" t="s">
        <v>3145</v>
      </c>
      <c r="T880" s="2">
        <v>1</v>
      </c>
      <c r="U880" s="2">
        <v>1</v>
      </c>
      <c r="V880" s="2">
        <v>1</v>
      </c>
      <c r="W880" s="2">
        <v>1</v>
      </c>
      <c r="X880" s="2">
        <v>1</v>
      </c>
      <c r="Y880" s="2">
        <v>1</v>
      </c>
      <c r="Z880" s="2">
        <v>1</v>
      </c>
      <c r="AA880" s="2">
        <v>1</v>
      </c>
      <c r="AB880" s="2">
        <v>1</v>
      </c>
      <c r="AC880" s="2">
        <v>1</v>
      </c>
      <c r="AD880" s="2">
        <v>1</v>
      </c>
      <c r="AE880" s="2">
        <v>1</v>
      </c>
      <c r="AF880" s="2">
        <v>1</v>
      </c>
      <c r="AL880" s="2">
        <f t="shared" si="564"/>
        <v>1</v>
      </c>
      <c r="AM880" s="2" t="str">
        <f t="shared" si="565"/>
        <v>ED8B</v>
      </c>
      <c r="AN880" s="2" t="str">
        <f t="shared" si="566"/>
        <v>278F31</v>
      </c>
      <c r="AO880" s="2" t="str">
        <f t="shared" si="567"/>
        <v>AA</v>
      </c>
      <c r="AP880" s="2" t="str">
        <f t="shared" si="568"/>
        <v>ED8B-278F31-AA</v>
      </c>
      <c r="AQ880" s="2" t="s">
        <v>1672</v>
      </c>
      <c r="AR880" s="2" t="s">
        <v>1687</v>
      </c>
      <c r="AU880" s="2" t="s">
        <v>3443</v>
      </c>
      <c r="AV880" s="2" t="s">
        <v>3444</v>
      </c>
      <c r="AW880" s="2" t="s">
        <v>3445</v>
      </c>
      <c r="AY880" s="2" t="s">
        <v>1686</v>
      </c>
      <c r="AZ880" s="2" t="s">
        <v>2124</v>
      </c>
      <c r="BA880" s="2" t="s">
        <v>2073</v>
      </c>
      <c r="BB880" s="29"/>
      <c r="BC880" s="29"/>
      <c r="BD880" s="29"/>
      <c r="BE880" s="29"/>
      <c r="BF880" s="29"/>
      <c r="BG880" s="29">
        <v>-0.83</v>
      </c>
      <c r="BH880" s="29">
        <f t="shared" si="562"/>
        <v>0</v>
      </c>
      <c r="BI880" s="29">
        <f t="shared" si="563"/>
        <v>0</v>
      </c>
      <c r="BJ880" s="29">
        <f t="shared" si="569"/>
        <v>-0.83</v>
      </c>
      <c r="BK880" s="29">
        <f>BJ880/INDEX('EX-Rate'!A:I,MATCH('TT BoM '!BL880,'EX-Rate'!B:B,0),COLUMN('EX-Rate'!E:E))</f>
        <v>-0.1198526195153138</v>
      </c>
      <c r="BL880" s="2" t="s">
        <v>2109</v>
      </c>
      <c r="BM880" s="2" t="str">
        <f t="shared" si="597"/>
        <v>LP</v>
      </c>
      <c r="BN880" s="2" t="s">
        <v>3144</v>
      </c>
      <c r="BO880" s="2" t="s">
        <v>3145</v>
      </c>
      <c r="BQ880" s="29"/>
      <c r="BR880" s="29"/>
      <c r="BS880" s="29"/>
      <c r="BT880" s="29"/>
      <c r="BU880" s="29"/>
      <c r="BV880" s="29"/>
      <c r="CC880" s="29">
        <f t="shared" si="570"/>
        <v>-0.1198526195153138</v>
      </c>
      <c r="CD880" s="29">
        <f t="shared" si="571"/>
        <v>-0.1198526195153138</v>
      </c>
      <c r="CE880" s="29">
        <f t="shared" si="572"/>
        <v>-0.1198526195153138</v>
      </c>
      <c r="CF880" s="29">
        <f t="shared" si="573"/>
        <v>-0.1198526195153138</v>
      </c>
      <c r="CG880" s="29">
        <f t="shared" si="574"/>
        <v>-0.1198526195153138</v>
      </c>
      <c r="CH880" s="29">
        <f t="shared" si="575"/>
        <v>-0.1198526195153138</v>
      </c>
      <c r="CI880" s="29">
        <f t="shared" si="576"/>
        <v>-0.1198526195153138</v>
      </c>
      <c r="CJ880" s="29">
        <f t="shared" si="577"/>
        <v>-0.1198526195153138</v>
      </c>
      <c r="CK880" s="29">
        <f t="shared" si="578"/>
        <v>-0.1198526195153138</v>
      </c>
      <c r="CL880" s="29">
        <f t="shared" si="579"/>
        <v>-0.1198526195153138</v>
      </c>
      <c r="CM880" s="29">
        <f t="shared" si="580"/>
        <v>-0.1198526195153138</v>
      </c>
      <c r="CN880" s="29">
        <f t="shared" si="581"/>
        <v>-0.1198526195153138</v>
      </c>
      <c r="CO880" s="29">
        <f t="shared" si="582"/>
        <v>-0.1198526195153138</v>
      </c>
      <c r="CQ880" s="29">
        <f t="shared" si="583"/>
        <v>-0.83</v>
      </c>
      <c r="CR880" s="29">
        <f t="shared" si="584"/>
        <v>-0.83</v>
      </c>
      <c r="CS880" s="29">
        <f t="shared" si="585"/>
        <v>-0.83</v>
      </c>
      <c r="CT880" s="29">
        <f t="shared" si="586"/>
        <v>-0.83</v>
      </c>
      <c r="CU880" s="29">
        <f t="shared" si="587"/>
        <v>-0.83</v>
      </c>
      <c r="CV880" s="29">
        <f t="shared" si="588"/>
        <v>-0.83</v>
      </c>
      <c r="CW880" s="29">
        <f t="shared" si="589"/>
        <v>-0.83</v>
      </c>
      <c r="CX880" s="29">
        <f t="shared" si="590"/>
        <v>-0.83</v>
      </c>
      <c r="CY880" s="29">
        <f t="shared" si="591"/>
        <v>-0.83</v>
      </c>
      <c r="CZ880" s="29">
        <f t="shared" si="592"/>
        <v>-0.83</v>
      </c>
      <c r="DA880" s="29">
        <f t="shared" si="593"/>
        <v>-0.83</v>
      </c>
      <c r="DB880" s="29">
        <f t="shared" si="594"/>
        <v>-0.83</v>
      </c>
      <c r="DC880" s="29">
        <f t="shared" si="595"/>
        <v>-0.83</v>
      </c>
    </row>
    <row r="881" spans="11:107" s="2" customFormat="1">
      <c r="K881" s="17" t="s">
        <v>18</v>
      </c>
      <c r="L881" s="17" t="s">
        <v>890</v>
      </c>
      <c r="M881" s="17" t="s">
        <v>20</v>
      </c>
      <c r="N881" s="2" t="str">
        <f t="shared" si="599"/>
        <v>ED8B297A12AA</v>
      </c>
      <c r="O881" s="2" t="str">
        <f t="shared" si="598"/>
        <v>AA</v>
      </c>
      <c r="P881" s="2" t="str">
        <f t="shared" si="600"/>
        <v>ED8B-297A12-AA</v>
      </c>
      <c r="Q881" s="2" t="s">
        <v>3305</v>
      </c>
      <c r="R881" s="2" t="s">
        <v>3306</v>
      </c>
      <c r="S881" s="2" t="s">
        <v>3125</v>
      </c>
      <c r="T881" s="2">
        <v>2</v>
      </c>
      <c r="U881" s="2">
        <v>2</v>
      </c>
      <c r="V881" s="2">
        <v>2</v>
      </c>
      <c r="W881" s="2">
        <v>2</v>
      </c>
      <c r="X881" s="2">
        <v>2</v>
      </c>
      <c r="Y881" s="2">
        <v>2</v>
      </c>
      <c r="Z881" s="2">
        <v>2</v>
      </c>
      <c r="AA881" s="2">
        <v>2</v>
      </c>
      <c r="AB881" s="2">
        <v>2</v>
      </c>
      <c r="AC881" s="2">
        <v>2</v>
      </c>
      <c r="AD881" s="2">
        <v>2</v>
      </c>
      <c r="AE881" s="2">
        <v>2</v>
      </c>
      <c r="AF881" s="2">
        <v>2</v>
      </c>
      <c r="AL881" s="2">
        <f t="shared" si="564"/>
        <v>1</v>
      </c>
      <c r="AM881" s="2" t="str">
        <f t="shared" si="565"/>
        <v>ED8B</v>
      </c>
      <c r="AN881" s="2" t="str">
        <f t="shared" si="566"/>
        <v>297A12</v>
      </c>
      <c r="AO881" s="2" t="str">
        <f t="shared" si="567"/>
        <v>AA</v>
      </c>
      <c r="AP881" s="2" t="str">
        <f t="shared" si="568"/>
        <v>ED8B-297A12-AA</v>
      </c>
      <c r="AQ881" s="2" t="s">
        <v>1672</v>
      </c>
      <c r="AR881" s="2" t="s">
        <v>1687</v>
      </c>
      <c r="AV881" s="71" t="s">
        <v>3507</v>
      </c>
      <c r="AW881" s="71" t="s">
        <v>3506</v>
      </c>
      <c r="AY881" s="2" t="s">
        <v>1686</v>
      </c>
      <c r="AZ881" s="2" t="s">
        <v>3446</v>
      </c>
      <c r="BB881" s="29"/>
      <c r="BC881" s="29"/>
      <c r="BD881" s="29"/>
      <c r="BE881" s="29"/>
      <c r="BF881" s="29"/>
      <c r="BG881" s="29">
        <v>-0.4</v>
      </c>
      <c r="BH881" s="29">
        <f t="shared" si="562"/>
        <v>0</v>
      </c>
      <c r="BI881" s="29">
        <f t="shared" si="563"/>
        <v>0</v>
      </c>
      <c r="BJ881" s="29">
        <f t="shared" si="569"/>
        <v>-0.4</v>
      </c>
      <c r="BK881" s="29">
        <f>BJ881/INDEX('EX-Rate'!A:I,MATCH('TT BoM '!BL881,'EX-Rate'!B:B,0),COLUMN('EX-Rate'!E:E))</f>
        <v>-5.776029856159702E-2</v>
      </c>
      <c r="BL881" s="2" t="s">
        <v>2109</v>
      </c>
      <c r="BM881" s="2" t="str">
        <f t="shared" si="597"/>
        <v>LP</v>
      </c>
      <c r="BN881" s="2" t="s">
        <v>3124</v>
      </c>
      <c r="BO881" s="2" t="s">
        <v>3125</v>
      </c>
      <c r="BQ881" s="29"/>
      <c r="BR881" s="29"/>
      <c r="BS881" s="29"/>
      <c r="BT881" s="29"/>
      <c r="BU881" s="29"/>
      <c r="BV881" s="29"/>
      <c r="CC881" s="29">
        <f t="shared" si="570"/>
        <v>-0.11552059712319404</v>
      </c>
      <c r="CD881" s="29">
        <f t="shared" si="571"/>
        <v>-0.11552059712319404</v>
      </c>
      <c r="CE881" s="29">
        <f t="shared" si="572"/>
        <v>-0.11552059712319404</v>
      </c>
      <c r="CF881" s="29">
        <f t="shared" si="573"/>
        <v>-0.11552059712319404</v>
      </c>
      <c r="CG881" s="29">
        <f t="shared" si="574"/>
        <v>-0.11552059712319404</v>
      </c>
      <c r="CH881" s="29">
        <f t="shared" si="575"/>
        <v>-0.11552059712319404</v>
      </c>
      <c r="CI881" s="29">
        <f t="shared" si="576"/>
        <v>-0.11552059712319404</v>
      </c>
      <c r="CJ881" s="29">
        <f t="shared" si="577"/>
        <v>-0.11552059712319404</v>
      </c>
      <c r="CK881" s="29">
        <f t="shared" si="578"/>
        <v>-0.11552059712319404</v>
      </c>
      <c r="CL881" s="29">
        <f t="shared" si="579"/>
        <v>-0.11552059712319404</v>
      </c>
      <c r="CM881" s="29">
        <f t="shared" si="580"/>
        <v>-0.11552059712319404</v>
      </c>
      <c r="CN881" s="29">
        <f t="shared" si="581"/>
        <v>-0.11552059712319404</v>
      </c>
      <c r="CO881" s="29">
        <f t="shared" si="582"/>
        <v>-0.11552059712319404</v>
      </c>
      <c r="CQ881" s="29">
        <f t="shared" si="583"/>
        <v>-0.8</v>
      </c>
      <c r="CR881" s="29">
        <f t="shared" si="584"/>
        <v>-0.8</v>
      </c>
      <c r="CS881" s="29">
        <f t="shared" si="585"/>
        <v>-0.8</v>
      </c>
      <c r="CT881" s="29">
        <f t="shared" si="586"/>
        <v>-0.8</v>
      </c>
      <c r="CU881" s="29">
        <f t="shared" si="587"/>
        <v>-0.8</v>
      </c>
      <c r="CV881" s="29">
        <f t="shared" si="588"/>
        <v>-0.8</v>
      </c>
      <c r="CW881" s="29">
        <f t="shared" si="589"/>
        <v>-0.8</v>
      </c>
      <c r="CX881" s="29">
        <f t="shared" si="590"/>
        <v>-0.8</v>
      </c>
      <c r="CY881" s="29">
        <f t="shared" si="591"/>
        <v>-0.8</v>
      </c>
      <c r="CZ881" s="29">
        <f t="shared" si="592"/>
        <v>-0.8</v>
      </c>
      <c r="DA881" s="29">
        <f t="shared" si="593"/>
        <v>-0.8</v>
      </c>
      <c r="DB881" s="29">
        <f t="shared" si="594"/>
        <v>-0.8</v>
      </c>
      <c r="DC881" s="29">
        <f t="shared" si="595"/>
        <v>-0.8</v>
      </c>
    </row>
    <row r="882" spans="11:107" s="2" customFormat="1">
      <c r="K882" s="17" t="s">
        <v>40</v>
      </c>
      <c r="L882" s="17" t="s">
        <v>891</v>
      </c>
      <c r="M882" s="17" t="s">
        <v>63</v>
      </c>
      <c r="N882" s="2" t="str">
        <f t="shared" si="599"/>
        <v>BV613G4610BA</v>
      </c>
      <c r="O882" s="2" t="str">
        <f t="shared" si="598"/>
        <v>BA</v>
      </c>
      <c r="P882" s="2" t="str">
        <f t="shared" si="600"/>
        <v>BV61-3G4610-BA</v>
      </c>
      <c r="Q882" s="2" t="s">
        <v>3305</v>
      </c>
      <c r="R882" s="2" t="s">
        <v>3306</v>
      </c>
      <c r="S882" s="2" t="s">
        <v>3114</v>
      </c>
      <c r="T882" s="2" t="s">
        <v>1375</v>
      </c>
      <c r="U882" s="2" t="s">
        <v>1375</v>
      </c>
      <c r="V882" s="2" t="s">
        <v>1375</v>
      </c>
      <c r="W882" s="2" t="s">
        <v>1375</v>
      </c>
      <c r="X882" s="2">
        <v>1</v>
      </c>
      <c r="Y882" s="2">
        <v>1</v>
      </c>
      <c r="Z882" s="2" t="s">
        <v>1375</v>
      </c>
      <c r="AA882" s="2">
        <v>1</v>
      </c>
      <c r="AB882" s="2" t="s">
        <v>1375</v>
      </c>
      <c r="AC882" s="2" t="s">
        <v>1375</v>
      </c>
      <c r="AD882" s="2" t="s">
        <v>1375</v>
      </c>
      <c r="AE882" s="2" t="s">
        <v>1375</v>
      </c>
      <c r="AF882" s="2" t="s">
        <v>1375</v>
      </c>
      <c r="AL882" s="2">
        <f t="shared" si="564"/>
        <v>1</v>
      </c>
      <c r="AM882" s="2" t="str">
        <f t="shared" si="565"/>
        <v>BV61</v>
      </c>
      <c r="AN882" s="2" t="str">
        <f t="shared" si="566"/>
        <v>3G4610</v>
      </c>
      <c r="AO882" s="2" t="str">
        <f t="shared" si="567"/>
        <v>BA</v>
      </c>
      <c r="AP882" s="2" t="str">
        <f t="shared" si="568"/>
        <v>BV61-3G4610-BA</v>
      </c>
      <c r="AQ882" s="2" t="s">
        <v>2063</v>
      </c>
      <c r="AR882" s="2" t="s">
        <v>3881</v>
      </c>
      <c r="AU882" s="2" t="s">
        <v>3841</v>
      </c>
      <c r="AV882" s="2" t="s">
        <v>3846</v>
      </c>
      <c r="AW882" s="2" t="s">
        <v>3850</v>
      </c>
      <c r="AZ882" s="39" t="s">
        <v>1648</v>
      </c>
      <c r="BA882" s="2" t="s">
        <v>2115</v>
      </c>
      <c r="BB882" s="29"/>
      <c r="BC882" s="29"/>
      <c r="BD882" s="29"/>
      <c r="BE882" s="29"/>
      <c r="BF882" s="29"/>
      <c r="BG882" s="29">
        <v>-0.09</v>
      </c>
      <c r="BH882" s="29">
        <f t="shared" si="562"/>
        <v>-3.3300000000000005E-3</v>
      </c>
      <c r="BI882" s="29">
        <f t="shared" si="563"/>
        <v>-9.3329999999999993E-3</v>
      </c>
      <c r="BJ882" s="29">
        <f t="shared" si="569"/>
        <v>-0.10266299999999999</v>
      </c>
      <c r="BK882" s="29">
        <f>BJ882/INDEX('EX-Rate'!A:I,MATCH('TT BoM '!BL882,'EX-Rate'!B:B,0),COLUMN('EX-Rate'!E:E))</f>
        <v>-0.11786833999762915</v>
      </c>
      <c r="BL882" s="2" t="s">
        <v>3064</v>
      </c>
      <c r="BM882" s="2" t="str">
        <f t="shared" si="597"/>
        <v>SP</v>
      </c>
      <c r="BO882" s="2" t="s">
        <v>3280</v>
      </c>
      <c r="BQ882" s="29"/>
      <c r="BR882" s="29"/>
      <c r="BS882" s="29"/>
      <c r="BT882" s="29"/>
      <c r="BU882" s="29"/>
      <c r="BV882" s="29"/>
      <c r="CC882" s="29">
        <f t="shared" si="570"/>
        <v>0</v>
      </c>
      <c r="CD882" s="29">
        <f t="shared" si="571"/>
        <v>0</v>
      </c>
      <c r="CE882" s="29">
        <f t="shared" si="572"/>
        <v>0</v>
      </c>
      <c r="CF882" s="29">
        <f t="shared" si="573"/>
        <v>0</v>
      </c>
      <c r="CG882" s="29">
        <f t="shared" si="574"/>
        <v>-0.11786833999762915</v>
      </c>
      <c r="CH882" s="29">
        <f t="shared" si="575"/>
        <v>-0.11786833999762915</v>
      </c>
      <c r="CI882" s="29">
        <f t="shared" si="576"/>
        <v>0</v>
      </c>
      <c r="CJ882" s="29">
        <f t="shared" si="577"/>
        <v>-0.11786833999762915</v>
      </c>
      <c r="CK882" s="29">
        <f t="shared" si="578"/>
        <v>0</v>
      </c>
      <c r="CL882" s="29">
        <f t="shared" si="579"/>
        <v>0</v>
      </c>
      <c r="CM882" s="29">
        <f t="shared" si="580"/>
        <v>0</v>
      </c>
      <c r="CN882" s="29">
        <f t="shared" si="581"/>
        <v>0</v>
      </c>
      <c r="CO882" s="29">
        <f t="shared" si="582"/>
        <v>0</v>
      </c>
      <c r="CQ882" s="29">
        <f t="shared" si="583"/>
        <v>0</v>
      </c>
      <c r="CR882" s="29">
        <f t="shared" si="584"/>
        <v>0</v>
      </c>
      <c r="CS882" s="29">
        <f t="shared" si="585"/>
        <v>0</v>
      </c>
      <c r="CT882" s="29">
        <f t="shared" si="586"/>
        <v>0</v>
      </c>
      <c r="CU882" s="29">
        <f t="shared" si="587"/>
        <v>-0.10266299999999999</v>
      </c>
      <c r="CV882" s="29">
        <f t="shared" si="588"/>
        <v>-0.10266299999999999</v>
      </c>
      <c r="CW882" s="29">
        <f t="shared" si="589"/>
        <v>0</v>
      </c>
      <c r="CX882" s="29">
        <f t="shared" si="590"/>
        <v>-0.10266299999999999</v>
      </c>
      <c r="CY882" s="29">
        <f t="shared" si="591"/>
        <v>0</v>
      </c>
      <c r="CZ882" s="29">
        <f t="shared" si="592"/>
        <v>0</v>
      </c>
      <c r="DA882" s="29">
        <f t="shared" si="593"/>
        <v>0</v>
      </c>
      <c r="DB882" s="29">
        <f t="shared" si="594"/>
        <v>0</v>
      </c>
      <c r="DC882" s="29">
        <f t="shared" si="595"/>
        <v>0</v>
      </c>
    </row>
    <row r="883" spans="11:107" s="2" customFormat="1">
      <c r="K883" s="17" t="s">
        <v>119</v>
      </c>
      <c r="L883" s="17" t="s">
        <v>891</v>
      </c>
      <c r="M883" s="17" t="s">
        <v>56</v>
      </c>
      <c r="N883" s="2" t="str">
        <f t="shared" si="599"/>
        <v>ED813G4610AB</v>
      </c>
      <c r="O883" s="2" t="str">
        <f t="shared" si="598"/>
        <v>AB</v>
      </c>
      <c r="P883" s="2" t="str">
        <f t="shared" si="600"/>
        <v>ED81-3G4610-AB</v>
      </c>
      <c r="Q883" s="2" t="s">
        <v>3305</v>
      </c>
      <c r="R883" s="2" t="s">
        <v>3306</v>
      </c>
      <c r="S883" s="2" t="s">
        <v>3082</v>
      </c>
      <c r="T883" s="2" t="s">
        <v>1375</v>
      </c>
      <c r="U883" s="2">
        <v>1</v>
      </c>
      <c r="V883" s="2" t="s">
        <v>1375</v>
      </c>
      <c r="W883" s="2">
        <v>1</v>
      </c>
      <c r="X883" s="2" t="s">
        <v>1375</v>
      </c>
      <c r="Y883" s="2" t="s">
        <v>1375</v>
      </c>
      <c r="Z883" s="2">
        <v>1</v>
      </c>
      <c r="AA883" s="2" t="s">
        <v>1375</v>
      </c>
      <c r="AB883" s="2" t="s">
        <v>1375</v>
      </c>
      <c r="AC883" s="2">
        <v>1</v>
      </c>
      <c r="AD883" s="2" t="s">
        <v>1375</v>
      </c>
      <c r="AE883" s="2">
        <v>1</v>
      </c>
      <c r="AF883" s="2">
        <v>1</v>
      </c>
      <c r="AL883" s="2">
        <f t="shared" si="564"/>
        <v>1</v>
      </c>
      <c r="AM883" s="2" t="str">
        <f t="shared" si="565"/>
        <v>ED81</v>
      </c>
      <c r="AN883" s="2" t="str">
        <f t="shared" si="566"/>
        <v>3G4610</v>
      </c>
      <c r="AO883" s="2" t="str">
        <f t="shared" si="567"/>
        <v>AB</v>
      </c>
      <c r="AP883" s="2" t="str">
        <f t="shared" si="568"/>
        <v>ED81-3G4610-AB</v>
      </c>
      <c r="AQ883" s="2" t="s">
        <v>1672</v>
      </c>
      <c r="AR883" s="2" t="s">
        <v>1687</v>
      </c>
      <c r="AU883" s="2" t="s">
        <v>3841</v>
      </c>
      <c r="AV883" s="2" t="s">
        <v>3846</v>
      </c>
      <c r="AW883" s="2" t="s">
        <v>3850</v>
      </c>
      <c r="AY883" s="2" t="s">
        <v>1686</v>
      </c>
      <c r="AZ883" s="39" t="s">
        <v>1648</v>
      </c>
      <c r="BA883" s="2" t="s">
        <v>2115</v>
      </c>
      <c r="BB883" s="29"/>
      <c r="BC883" s="29"/>
      <c r="BD883" s="29"/>
      <c r="BE883" s="29"/>
      <c r="BF883" s="29"/>
      <c r="BG883" s="29">
        <v>-1.07</v>
      </c>
      <c r="BH883" s="29">
        <f t="shared" si="562"/>
        <v>0</v>
      </c>
      <c r="BI883" s="29">
        <f t="shared" si="563"/>
        <v>0</v>
      </c>
      <c r="BJ883" s="29">
        <f t="shared" si="569"/>
        <v>-1.07</v>
      </c>
      <c r="BK883" s="29">
        <f>BJ883/INDEX('EX-Rate'!A:I,MATCH('TT BoM '!BL883,'EX-Rate'!B:B,0),COLUMN('EX-Rate'!E:E))</f>
        <v>-0.15450879865227202</v>
      </c>
      <c r="BL883" s="2" t="s">
        <v>2109</v>
      </c>
      <c r="BM883" s="2" t="str">
        <f>IF(BL883="CNY","LP","SP")</f>
        <v>LP</v>
      </c>
      <c r="BN883" s="2" t="s">
        <v>3081</v>
      </c>
      <c r="BO883" s="2" t="s">
        <v>3082</v>
      </c>
      <c r="BQ883" s="29"/>
      <c r="BR883" s="29"/>
      <c r="BS883" s="29"/>
      <c r="BT883" s="29"/>
      <c r="BU883" s="29"/>
      <c r="BV883" s="29"/>
      <c r="CC883" s="29">
        <f t="shared" si="570"/>
        <v>0</v>
      </c>
      <c r="CD883" s="29">
        <f t="shared" si="571"/>
        <v>-0.15450879865227202</v>
      </c>
      <c r="CE883" s="29">
        <f t="shared" si="572"/>
        <v>0</v>
      </c>
      <c r="CF883" s="29">
        <f t="shared" si="573"/>
        <v>-0.15450879865227202</v>
      </c>
      <c r="CG883" s="29">
        <f t="shared" si="574"/>
        <v>0</v>
      </c>
      <c r="CH883" s="29">
        <f t="shared" si="575"/>
        <v>0</v>
      </c>
      <c r="CI883" s="29">
        <f t="shared" si="576"/>
        <v>-0.15450879865227202</v>
      </c>
      <c r="CJ883" s="29">
        <f t="shared" si="577"/>
        <v>0</v>
      </c>
      <c r="CK883" s="29">
        <f t="shared" si="578"/>
        <v>0</v>
      </c>
      <c r="CL883" s="29">
        <f t="shared" si="579"/>
        <v>-0.15450879865227202</v>
      </c>
      <c r="CM883" s="29">
        <f t="shared" si="580"/>
        <v>0</v>
      </c>
      <c r="CN883" s="29">
        <f t="shared" si="581"/>
        <v>-0.15450879865227202</v>
      </c>
      <c r="CO883" s="29">
        <f t="shared" si="582"/>
        <v>-0.15450879865227202</v>
      </c>
      <c r="CQ883" s="29">
        <f t="shared" si="583"/>
        <v>0</v>
      </c>
      <c r="CR883" s="29">
        <f t="shared" si="584"/>
        <v>-1.07</v>
      </c>
      <c r="CS883" s="29">
        <f t="shared" si="585"/>
        <v>0</v>
      </c>
      <c r="CT883" s="29">
        <f t="shared" si="586"/>
        <v>-1.07</v>
      </c>
      <c r="CU883" s="29">
        <f t="shared" si="587"/>
        <v>0</v>
      </c>
      <c r="CV883" s="29">
        <f t="shared" si="588"/>
        <v>0</v>
      </c>
      <c r="CW883" s="29">
        <f t="shared" si="589"/>
        <v>-1.07</v>
      </c>
      <c r="CX883" s="29">
        <f t="shared" si="590"/>
        <v>0</v>
      </c>
      <c r="CY883" s="29">
        <f t="shared" si="591"/>
        <v>0</v>
      </c>
      <c r="CZ883" s="29">
        <f t="shared" si="592"/>
        <v>-1.07</v>
      </c>
      <c r="DA883" s="29">
        <f t="shared" si="593"/>
        <v>0</v>
      </c>
      <c r="DB883" s="29">
        <f t="shared" si="594"/>
        <v>-1.07</v>
      </c>
      <c r="DC883" s="29">
        <f t="shared" si="595"/>
        <v>-1.07</v>
      </c>
    </row>
    <row r="884" spans="11:107" s="2" customFormat="1">
      <c r="K884" s="17" t="s">
        <v>122</v>
      </c>
      <c r="L884" s="17" t="s">
        <v>891</v>
      </c>
      <c r="M884" s="17" t="s">
        <v>101</v>
      </c>
      <c r="N884" s="2" t="str">
        <f t="shared" si="599"/>
        <v>F1F13G4610HA</v>
      </c>
      <c r="O884" s="2" t="str">
        <f t="shared" si="598"/>
        <v>HA</v>
      </c>
      <c r="P884" s="2" t="str">
        <f t="shared" si="600"/>
        <v>F1F1-3G4610-HA</v>
      </c>
      <c r="Q884" s="2" t="s">
        <v>3305</v>
      </c>
      <c r="R884" s="2" t="s">
        <v>3306</v>
      </c>
      <c r="S884" s="2" t="s">
        <v>3066</v>
      </c>
      <c r="T884" s="2" t="s">
        <v>1375</v>
      </c>
      <c r="U884" s="2" t="s">
        <v>1375</v>
      </c>
      <c r="V884" s="2" t="s">
        <v>1375</v>
      </c>
      <c r="W884" s="2" t="s">
        <v>1375</v>
      </c>
      <c r="X884" s="2">
        <v>1</v>
      </c>
      <c r="Y884" s="2">
        <v>1</v>
      </c>
      <c r="Z884" s="2" t="s">
        <v>1375</v>
      </c>
      <c r="AA884" s="2">
        <v>1</v>
      </c>
      <c r="AB884" s="2" t="s">
        <v>1375</v>
      </c>
      <c r="AC884" s="2" t="s">
        <v>1375</v>
      </c>
      <c r="AD884" s="2" t="s">
        <v>1375</v>
      </c>
      <c r="AE884" s="2" t="s">
        <v>1375</v>
      </c>
      <c r="AF884" s="2" t="s">
        <v>1375</v>
      </c>
      <c r="AL884" s="2">
        <f t="shared" si="564"/>
        <v>1</v>
      </c>
      <c r="AM884" s="2" t="str">
        <f t="shared" si="565"/>
        <v>F1F1</v>
      </c>
      <c r="AN884" s="2" t="str">
        <f t="shared" si="566"/>
        <v>3G4610</v>
      </c>
      <c r="AO884" s="2" t="str">
        <f t="shared" si="567"/>
        <v>HA</v>
      </c>
      <c r="AP884" s="2" t="str">
        <f t="shared" si="568"/>
        <v>F1F1-3G4610-HA</v>
      </c>
      <c r="AQ884" s="2" t="s">
        <v>2063</v>
      </c>
      <c r="AR884" s="2" t="s">
        <v>3881</v>
      </c>
      <c r="AU884" s="2" t="s">
        <v>3841</v>
      </c>
      <c r="AV884" s="2" t="s">
        <v>3846</v>
      </c>
      <c r="AW884" s="2" t="s">
        <v>3850</v>
      </c>
      <c r="AZ884" s="39" t="s">
        <v>1648</v>
      </c>
      <c r="BA884" s="2" t="s">
        <v>2115</v>
      </c>
      <c r="BB884" s="29"/>
      <c r="BC884" s="29"/>
      <c r="BD884" s="29"/>
      <c r="BE884" s="29"/>
      <c r="BF884" s="29"/>
      <c r="BG884" s="29">
        <v>-0.23499999999999999</v>
      </c>
      <c r="BH884" s="29">
        <f t="shared" si="562"/>
        <v>-8.6950000000000013E-3</v>
      </c>
      <c r="BI884" s="29">
        <f t="shared" si="563"/>
        <v>-2.4369500000000002E-2</v>
      </c>
      <c r="BJ884" s="29">
        <f t="shared" si="569"/>
        <v>-0.26806449999999998</v>
      </c>
      <c r="BK884" s="29">
        <f>BJ884/INDEX('EX-Rate'!A:I,MATCH('TT BoM '!BL884,'EX-Rate'!B:B,0),COLUMN('EX-Rate'!E:E))</f>
        <v>-0.3077673322160317</v>
      </c>
      <c r="BL884" s="2" t="s">
        <v>3064</v>
      </c>
      <c r="BM884" s="2" t="str">
        <f t="shared" ref="BM884" si="601">IF(BL884="CNY","LP","SP")</f>
        <v>SP</v>
      </c>
      <c r="BO884" s="2" t="s">
        <v>3281</v>
      </c>
      <c r="BQ884" s="29"/>
      <c r="BR884" s="29"/>
      <c r="BS884" s="29"/>
      <c r="BT884" s="29"/>
      <c r="BU884" s="29"/>
      <c r="BV884" s="29"/>
      <c r="CC884" s="29">
        <f t="shared" si="570"/>
        <v>0</v>
      </c>
      <c r="CD884" s="29">
        <f t="shared" si="571"/>
        <v>0</v>
      </c>
      <c r="CE884" s="29">
        <f t="shared" si="572"/>
        <v>0</v>
      </c>
      <c r="CF884" s="29">
        <f t="shared" si="573"/>
        <v>0</v>
      </c>
      <c r="CG884" s="29">
        <f t="shared" si="574"/>
        <v>-0.3077673322160317</v>
      </c>
      <c r="CH884" s="29">
        <f t="shared" si="575"/>
        <v>-0.3077673322160317</v>
      </c>
      <c r="CI884" s="29">
        <f t="shared" si="576"/>
        <v>0</v>
      </c>
      <c r="CJ884" s="29">
        <f t="shared" si="577"/>
        <v>-0.3077673322160317</v>
      </c>
      <c r="CK884" s="29">
        <f t="shared" si="578"/>
        <v>0</v>
      </c>
      <c r="CL884" s="29">
        <f t="shared" si="579"/>
        <v>0</v>
      </c>
      <c r="CM884" s="29">
        <f t="shared" si="580"/>
        <v>0</v>
      </c>
      <c r="CN884" s="29">
        <f t="shared" si="581"/>
        <v>0</v>
      </c>
      <c r="CO884" s="29">
        <f t="shared" si="582"/>
        <v>0</v>
      </c>
      <c r="CQ884" s="29">
        <f t="shared" si="583"/>
        <v>0</v>
      </c>
      <c r="CR884" s="29">
        <f t="shared" si="584"/>
        <v>0</v>
      </c>
      <c r="CS884" s="29">
        <f t="shared" si="585"/>
        <v>0</v>
      </c>
      <c r="CT884" s="29">
        <f t="shared" si="586"/>
        <v>0</v>
      </c>
      <c r="CU884" s="29">
        <f t="shared" si="587"/>
        <v>-0.26806449999999998</v>
      </c>
      <c r="CV884" s="29">
        <f t="shared" si="588"/>
        <v>-0.26806449999999998</v>
      </c>
      <c r="CW884" s="29">
        <f t="shared" si="589"/>
        <v>0</v>
      </c>
      <c r="CX884" s="29">
        <f t="shared" si="590"/>
        <v>-0.26806449999999998</v>
      </c>
      <c r="CY884" s="29">
        <f t="shared" si="591"/>
        <v>0</v>
      </c>
      <c r="CZ884" s="29">
        <f t="shared" si="592"/>
        <v>0</v>
      </c>
      <c r="DA884" s="29">
        <f t="shared" si="593"/>
        <v>0</v>
      </c>
      <c r="DB884" s="29">
        <f t="shared" si="594"/>
        <v>0</v>
      </c>
      <c r="DC884" s="29">
        <f t="shared" si="595"/>
        <v>0</v>
      </c>
    </row>
    <row r="885" spans="11:107" s="2" customFormat="1">
      <c r="K885" s="17" t="s">
        <v>129</v>
      </c>
      <c r="L885" s="17" t="s">
        <v>891</v>
      </c>
      <c r="M885" s="17" t="s">
        <v>795</v>
      </c>
      <c r="N885" s="2" t="str">
        <f t="shared" si="599"/>
        <v>3M5H3G4610CD</v>
      </c>
      <c r="O885" s="2" t="str">
        <f t="shared" si="598"/>
        <v>CD</v>
      </c>
      <c r="P885" s="2" t="str">
        <f t="shared" si="600"/>
        <v>3M5H-3G4610-CD</v>
      </c>
      <c r="Q885" s="2" t="s">
        <v>3305</v>
      </c>
      <c r="R885" s="2" t="s">
        <v>3306</v>
      </c>
      <c r="S885" s="2" t="s">
        <v>3082</v>
      </c>
      <c r="T885" s="2">
        <v>1</v>
      </c>
      <c r="U885" s="2">
        <v>1</v>
      </c>
      <c r="V885" s="2">
        <v>1</v>
      </c>
      <c r="W885" s="2">
        <v>1</v>
      </c>
      <c r="X885" s="2" t="s">
        <v>1375</v>
      </c>
      <c r="Y885" s="2" t="s">
        <v>1375</v>
      </c>
      <c r="Z885" s="2">
        <v>1</v>
      </c>
      <c r="AA885" s="2" t="s">
        <v>1375</v>
      </c>
      <c r="AB885" s="2">
        <v>1</v>
      </c>
      <c r="AC885" s="2">
        <v>1</v>
      </c>
      <c r="AD885" s="2">
        <v>1</v>
      </c>
      <c r="AE885" s="2">
        <v>1</v>
      </c>
      <c r="AF885" s="2">
        <v>1</v>
      </c>
      <c r="AL885" s="2">
        <f t="shared" si="564"/>
        <v>1</v>
      </c>
      <c r="AM885" s="2" t="str">
        <f t="shared" si="565"/>
        <v>3M5H</v>
      </c>
      <c r="AN885" s="2" t="str">
        <f t="shared" si="566"/>
        <v>3G4610</v>
      </c>
      <c r="AO885" s="2" t="str">
        <f t="shared" si="567"/>
        <v>CD</v>
      </c>
      <c r="AP885" s="2" t="str">
        <f t="shared" si="568"/>
        <v>3M5H-3G4610-CD</v>
      </c>
      <c r="AQ885" s="2" t="s">
        <v>1672</v>
      </c>
      <c r="AR885" s="2" t="s">
        <v>1687</v>
      </c>
      <c r="AU885" s="2" t="s">
        <v>3841</v>
      </c>
      <c r="AV885" s="2" t="s">
        <v>3846</v>
      </c>
      <c r="AW885" s="2" t="s">
        <v>3850</v>
      </c>
      <c r="AY885" s="2" t="s">
        <v>1686</v>
      </c>
      <c r="AZ885" s="39" t="s">
        <v>1648</v>
      </c>
      <c r="BA885" s="2" t="s">
        <v>2115</v>
      </c>
      <c r="BB885" s="29"/>
      <c r="BC885" s="29"/>
      <c r="BD885" s="29"/>
      <c r="BE885" s="29"/>
      <c r="BF885" s="29"/>
      <c r="BG885" s="29">
        <v>-1.87</v>
      </c>
      <c r="BH885" s="29">
        <f t="shared" si="562"/>
        <v>0</v>
      </c>
      <c r="BI885" s="29">
        <f t="shared" si="563"/>
        <v>0</v>
      </c>
      <c r="BJ885" s="29">
        <f t="shared" si="569"/>
        <v>-1.87</v>
      </c>
      <c r="BK885" s="29">
        <f>BJ885/INDEX('EX-Rate'!A:I,MATCH('TT BoM '!BL885,'EX-Rate'!B:B,0),COLUMN('EX-Rate'!E:E))</f>
        <v>-0.27002939577546609</v>
      </c>
      <c r="BL885" s="2" t="s">
        <v>2109</v>
      </c>
      <c r="BM885" s="2" t="str">
        <f>IF(BL885="CNY","LP","SP")</f>
        <v>LP</v>
      </c>
      <c r="BN885" s="2" t="s">
        <v>3081</v>
      </c>
      <c r="BO885" s="2" t="s">
        <v>3082</v>
      </c>
      <c r="BQ885" s="29"/>
      <c r="BR885" s="29"/>
      <c r="BS885" s="29"/>
      <c r="BT885" s="29"/>
      <c r="BU885" s="29"/>
      <c r="BV885" s="29"/>
      <c r="CC885" s="29">
        <f t="shared" si="570"/>
        <v>-0.27002939577546609</v>
      </c>
      <c r="CD885" s="29">
        <f t="shared" si="571"/>
        <v>-0.27002939577546609</v>
      </c>
      <c r="CE885" s="29">
        <f t="shared" si="572"/>
        <v>-0.27002939577546609</v>
      </c>
      <c r="CF885" s="29">
        <f t="shared" si="573"/>
        <v>-0.27002939577546609</v>
      </c>
      <c r="CG885" s="29">
        <f t="shared" si="574"/>
        <v>0</v>
      </c>
      <c r="CH885" s="29">
        <f t="shared" si="575"/>
        <v>0</v>
      </c>
      <c r="CI885" s="29">
        <f t="shared" si="576"/>
        <v>-0.27002939577546609</v>
      </c>
      <c r="CJ885" s="29">
        <f t="shared" si="577"/>
        <v>0</v>
      </c>
      <c r="CK885" s="29">
        <f t="shared" si="578"/>
        <v>-0.27002939577546609</v>
      </c>
      <c r="CL885" s="29">
        <f t="shared" si="579"/>
        <v>-0.27002939577546609</v>
      </c>
      <c r="CM885" s="29">
        <f t="shared" si="580"/>
        <v>-0.27002939577546609</v>
      </c>
      <c r="CN885" s="29">
        <f t="shared" si="581"/>
        <v>-0.27002939577546609</v>
      </c>
      <c r="CO885" s="29">
        <f t="shared" si="582"/>
        <v>-0.27002939577546609</v>
      </c>
      <c r="CQ885" s="29">
        <f t="shared" si="583"/>
        <v>-1.87</v>
      </c>
      <c r="CR885" s="29">
        <f t="shared" si="584"/>
        <v>-1.87</v>
      </c>
      <c r="CS885" s="29">
        <f t="shared" si="585"/>
        <v>-1.87</v>
      </c>
      <c r="CT885" s="29">
        <f t="shared" si="586"/>
        <v>-1.87</v>
      </c>
      <c r="CU885" s="29">
        <f t="shared" si="587"/>
        <v>0</v>
      </c>
      <c r="CV885" s="29">
        <f t="shared" si="588"/>
        <v>0</v>
      </c>
      <c r="CW885" s="29">
        <f t="shared" si="589"/>
        <v>-1.87</v>
      </c>
      <c r="CX885" s="29">
        <f t="shared" si="590"/>
        <v>0</v>
      </c>
      <c r="CY885" s="29">
        <f t="shared" si="591"/>
        <v>-1.87</v>
      </c>
      <c r="CZ885" s="29">
        <f t="shared" si="592"/>
        <v>-1.87</v>
      </c>
      <c r="DA885" s="29">
        <f t="shared" si="593"/>
        <v>-1.87</v>
      </c>
      <c r="DB885" s="29">
        <f t="shared" si="594"/>
        <v>-1.87</v>
      </c>
      <c r="DC885" s="29">
        <f t="shared" si="595"/>
        <v>-1.87</v>
      </c>
    </row>
    <row r="886" spans="11:107" s="2" customFormat="1">
      <c r="K886" s="17" t="s">
        <v>400</v>
      </c>
      <c r="L886" s="17" t="s">
        <v>891</v>
      </c>
      <c r="M886" s="17" t="s">
        <v>64</v>
      </c>
      <c r="N886" s="2" t="str">
        <f t="shared" si="599"/>
        <v>6M513G4610CA</v>
      </c>
      <c r="O886" s="2" t="str">
        <f t="shared" si="598"/>
        <v>CA</v>
      </c>
      <c r="P886" s="2" t="str">
        <f t="shared" si="600"/>
        <v>6M51-3G4610-CA</v>
      </c>
      <c r="Q886" s="2" t="s">
        <v>3305</v>
      </c>
      <c r="R886" s="2" t="s">
        <v>3306</v>
      </c>
      <c r="S886" s="2" t="s">
        <v>3114</v>
      </c>
      <c r="T886" s="2" t="s">
        <v>1375</v>
      </c>
      <c r="U886" s="2" t="s">
        <v>1375</v>
      </c>
      <c r="V886" s="2" t="s">
        <v>1375</v>
      </c>
      <c r="W886" s="2" t="s">
        <v>1375</v>
      </c>
      <c r="X886" s="2">
        <v>1</v>
      </c>
      <c r="Y886" s="2">
        <v>1</v>
      </c>
      <c r="Z886" s="2" t="s">
        <v>1375</v>
      </c>
      <c r="AA886" s="2">
        <v>1</v>
      </c>
      <c r="AB886" s="2" t="s">
        <v>1375</v>
      </c>
      <c r="AC886" s="2" t="s">
        <v>1375</v>
      </c>
      <c r="AD886" s="2" t="s">
        <v>1375</v>
      </c>
      <c r="AE886" s="2" t="s">
        <v>1375</v>
      </c>
      <c r="AF886" s="2" t="s">
        <v>1375</v>
      </c>
      <c r="AL886" s="2">
        <f t="shared" si="564"/>
        <v>1</v>
      </c>
      <c r="AM886" s="2" t="str">
        <f t="shared" si="565"/>
        <v>6M51</v>
      </c>
      <c r="AN886" s="2" t="str">
        <f t="shared" si="566"/>
        <v>3G4610</v>
      </c>
      <c r="AO886" s="2" t="str">
        <f t="shared" si="567"/>
        <v>CA</v>
      </c>
      <c r="AP886" s="2" t="str">
        <f t="shared" si="568"/>
        <v>6M51-3G4610-CA</v>
      </c>
      <c r="AQ886" s="2" t="s">
        <v>2063</v>
      </c>
      <c r="AR886" s="2" t="s">
        <v>3881</v>
      </c>
      <c r="AU886" s="2" t="s">
        <v>3841</v>
      </c>
      <c r="AV886" s="2" t="s">
        <v>3846</v>
      </c>
      <c r="AW886" s="2" t="s">
        <v>3850</v>
      </c>
      <c r="AZ886" s="39" t="s">
        <v>1648</v>
      </c>
      <c r="BA886" s="2" t="s">
        <v>2115</v>
      </c>
      <c r="BB886" s="29"/>
      <c r="BC886" s="29"/>
      <c r="BD886" s="29"/>
      <c r="BE886" s="29"/>
      <c r="BF886" s="29"/>
      <c r="BG886" s="29">
        <v>-0.35880000000000001</v>
      </c>
      <c r="BH886" s="29">
        <f t="shared" si="562"/>
        <v>-1.3275600000000002E-2</v>
      </c>
      <c r="BI886" s="29">
        <f t="shared" si="563"/>
        <v>-3.7207560000000001E-2</v>
      </c>
      <c r="BJ886" s="29">
        <f t="shared" si="569"/>
        <v>-0.40928315999999998</v>
      </c>
      <c r="BK886" s="29">
        <f>BJ886/INDEX('EX-Rate'!A:I,MATCH('TT BoM '!BL886,'EX-Rate'!B:B,0),COLUMN('EX-Rate'!E:E))</f>
        <v>-0.46990178212388156</v>
      </c>
      <c r="BL886" s="2" t="s">
        <v>3064</v>
      </c>
      <c r="BM886" s="2" t="str">
        <f t="shared" ref="BM886:BM887" si="602">IF(BL886="CNY","LP","SP")</f>
        <v>SP</v>
      </c>
      <c r="BO886" s="2" t="s">
        <v>3280</v>
      </c>
      <c r="BQ886" s="29"/>
      <c r="BR886" s="29"/>
      <c r="BS886" s="29"/>
      <c r="BT886" s="29"/>
      <c r="BU886" s="29"/>
      <c r="BV886" s="29"/>
      <c r="CC886" s="29">
        <f t="shared" si="570"/>
        <v>0</v>
      </c>
      <c r="CD886" s="29">
        <f t="shared" si="571"/>
        <v>0</v>
      </c>
      <c r="CE886" s="29">
        <f t="shared" si="572"/>
        <v>0</v>
      </c>
      <c r="CF886" s="29">
        <f t="shared" si="573"/>
        <v>0</v>
      </c>
      <c r="CG886" s="29">
        <f t="shared" si="574"/>
        <v>-0.46990178212388156</v>
      </c>
      <c r="CH886" s="29">
        <f t="shared" si="575"/>
        <v>-0.46990178212388156</v>
      </c>
      <c r="CI886" s="29">
        <f t="shared" si="576"/>
        <v>0</v>
      </c>
      <c r="CJ886" s="29">
        <f t="shared" si="577"/>
        <v>-0.46990178212388156</v>
      </c>
      <c r="CK886" s="29">
        <f t="shared" si="578"/>
        <v>0</v>
      </c>
      <c r="CL886" s="29">
        <f t="shared" si="579"/>
        <v>0</v>
      </c>
      <c r="CM886" s="29">
        <f t="shared" si="580"/>
        <v>0</v>
      </c>
      <c r="CN886" s="29">
        <f t="shared" si="581"/>
        <v>0</v>
      </c>
      <c r="CO886" s="29">
        <f t="shared" si="582"/>
        <v>0</v>
      </c>
      <c r="CQ886" s="29">
        <f t="shared" si="583"/>
        <v>0</v>
      </c>
      <c r="CR886" s="29">
        <f t="shared" si="584"/>
        <v>0</v>
      </c>
      <c r="CS886" s="29">
        <f t="shared" si="585"/>
        <v>0</v>
      </c>
      <c r="CT886" s="29">
        <f t="shared" si="586"/>
        <v>0</v>
      </c>
      <c r="CU886" s="29">
        <f t="shared" si="587"/>
        <v>-0.40928315999999998</v>
      </c>
      <c r="CV886" s="29">
        <f t="shared" si="588"/>
        <v>-0.40928315999999998</v>
      </c>
      <c r="CW886" s="29">
        <f t="shared" si="589"/>
        <v>0</v>
      </c>
      <c r="CX886" s="29">
        <f t="shared" si="590"/>
        <v>-0.40928315999999998</v>
      </c>
      <c r="CY886" s="29">
        <f t="shared" si="591"/>
        <v>0</v>
      </c>
      <c r="CZ886" s="29">
        <f t="shared" si="592"/>
        <v>0</v>
      </c>
      <c r="DA886" s="29">
        <f t="shared" si="593"/>
        <v>0</v>
      </c>
      <c r="DB886" s="29">
        <f t="shared" si="594"/>
        <v>0</v>
      </c>
      <c r="DC886" s="29">
        <f t="shared" si="595"/>
        <v>0</v>
      </c>
    </row>
    <row r="887" spans="11:107" s="2" customFormat="1">
      <c r="K887" s="17" t="s">
        <v>400</v>
      </c>
      <c r="L887" s="17" t="s">
        <v>891</v>
      </c>
      <c r="M887" s="17" t="s">
        <v>98</v>
      </c>
      <c r="N887" s="2" t="str">
        <f t="shared" si="599"/>
        <v>6M513G4610EA</v>
      </c>
      <c r="O887" s="2" t="str">
        <f t="shared" si="598"/>
        <v>EA</v>
      </c>
      <c r="P887" s="2" t="str">
        <f t="shared" si="600"/>
        <v>6M51-3G4610-EA</v>
      </c>
      <c r="Q887" s="2" t="s">
        <v>3305</v>
      </c>
      <c r="R887" s="2" t="s">
        <v>3306</v>
      </c>
      <c r="S887" s="2" t="s">
        <v>3114</v>
      </c>
      <c r="T887" s="2" t="s">
        <v>1375</v>
      </c>
      <c r="U887" s="2" t="s">
        <v>1375</v>
      </c>
      <c r="V887" s="2" t="s">
        <v>1375</v>
      </c>
      <c r="W887" s="2" t="s">
        <v>1375</v>
      </c>
      <c r="X887" s="2">
        <v>1</v>
      </c>
      <c r="Y887" s="2">
        <v>1</v>
      </c>
      <c r="Z887" s="2" t="s">
        <v>1375</v>
      </c>
      <c r="AA887" s="2">
        <v>1</v>
      </c>
      <c r="AB887" s="2" t="s">
        <v>1375</v>
      </c>
      <c r="AC887" s="2" t="s">
        <v>1375</v>
      </c>
      <c r="AD887" s="2" t="s">
        <v>1375</v>
      </c>
      <c r="AE887" s="2" t="s">
        <v>1375</v>
      </c>
      <c r="AF887" s="2" t="s">
        <v>1375</v>
      </c>
      <c r="AL887" s="2">
        <f t="shared" si="564"/>
        <v>1</v>
      </c>
      <c r="AM887" s="2" t="str">
        <f t="shared" si="565"/>
        <v>6M51</v>
      </c>
      <c r="AN887" s="2" t="str">
        <f t="shared" si="566"/>
        <v>3G4610</v>
      </c>
      <c r="AO887" s="2" t="str">
        <f t="shared" si="567"/>
        <v>EA</v>
      </c>
      <c r="AP887" s="2" t="str">
        <f t="shared" si="568"/>
        <v>6M51-3G4610-EA</v>
      </c>
      <c r="AQ887" s="2" t="s">
        <v>2063</v>
      </c>
      <c r="AR887" s="2" t="s">
        <v>3881</v>
      </c>
      <c r="AU887" s="2" t="s">
        <v>3841</v>
      </c>
      <c r="AV887" s="2" t="s">
        <v>3846</v>
      </c>
      <c r="AW887" s="2" t="s">
        <v>3850</v>
      </c>
      <c r="AZ887" s="39" t="s">
        <v>1648</v>
      </c>
      <c r="BA887" s="2" t="s">
        <v>2115</v>
      </c>
      <c r="BB887" s="29"/>
      <c r="BC887" s="29"/>
      <c r="BD887" s="29"/>
      <c r="BE887" s="29"/>
      <c r="BF887" s="29"/>
      <c r="BG887" s="29">
        <v>-5.049E-2</v>
      </c>
      <c r="BH887" s="29">
        <f t="shared" si="562"/>
        <v>-1.8681300000000002E-3</v>
      </c>
      <c r="BI887" s="29">
        <f t="shared" si="563"/>
        <v>-5.2358130000000006E-3</v>
      </c>
      <c r="BJ887" s="29">
        <f t="shared" si="569"/>
        <v>-5.7593943000000002E-2</v>
      </c>
      <c r="BK887" s="29">
        <f>BJ887/INDEX('EX-Rate'!A:I,MATCH('TT BoM '!BL887,'EX-Rate'!B:B,0),COLUMN('EX-Rate'!E:E))</f>
        <v>-6.6124138738669958E-2</v>
      </c>
      <c r="BL887" s="2" t="s">
        <v>3064</v>
      </c>
      <c r="BM887" s="2" t="str">
        <f t="shared" si="602"/>
        <v>SP</v>
      </c>
      <c r="BO887" s="2" t="s">
        <v>3280</v>
      </c>
      <c r="BQ887" s="29"/>
      <c r="BR887" s="29"/>
      <c r="BS887" s="29"/>
      <c r="BT887" s="29"/>
      <c r="BU887" s="29"/>
      <c r="BV887" s="29"/>
      <c r="CC887" s="29">
        <f t="shared" si="570"/>
        <v>0</v>
      </c>
      <c r="CD887" s="29">
        <f t="shared" si="571"/>
        <v>0</v>
      </c>
      <c r="CE887" s="29">
        <f t="shared" si="572"/>
        <v>0</v>
      </c>
      <c r="CF887" s="29">
        <f t="shared" si="573"/>
        <v>0</v>
      </c>
      <c r="CG887" s="29">
        <f t="shared" si="574"/>
        <v>-6.6124138738669958E-2</v>
      </c>
      <c r="CH887" s="29">
        <f t="shared" si="575"/>
        <v>-6.6124138738669958E-2</v>
      </c>
      <c r="CI887" s="29">
        <f t="shared" si="576"/>
        <v>0</v>
      </c>
      <c r="CJ887" s="29">
        <f t="shared" si="577"/>
        <v>-6.6124138738669958E-2</v>
      </c>
      <c r="CK887" s="29">
        <f t="shared" si="578"/>
        <v>0</v>
      </c>
      <c r="CL887" s="29">
        <f t="shared" si="579"/>
        <v>0</v>
      </c>
      <c r="CM887" s="29">
        <f t="shared" si="580"/>
        <v>0</v>
      </c>
      <c r="CN887" s="29">
        <f t="shared" si="581"/>
        <v>0</v>
      </c>
      <c r="CO887" s="29">
        <f t="shared" si="582"/>
        <v>0</v>
      </c>
      <c r="CQ887" s="29">
        <f t="shared" si="583"/>
        <v>0</v>
      </c>
      <c r="CR887" s="29">
        <f t="shared" si="584"/>
        <v>0</v>
      </c>
      <c r="CS887" s="29">
        <f t="shared" si="585"/>
        <v>0</v>
      </c>
      <c r="CT887" s="29">
        <f t="shared" si="586"/>
        <v>0</v>
      </c>
      <c r="CU887" s="29">
        <f t="shared" si="587"/>
        <v>-5.7593943000000002E-2</v>
      </c>
      <c r="CV887" s="29">
        <f t="shared" si="588"/>
        <v>-5.7593943000000002E-2</v>
      </c>
      <c r="CW887" s="29">
        <f t="shared" si="589"/>
        <v>0</v>
      </c>
      <c r="CX887" s="29">
        <f t="shared" si="590"/>
        <v>-5.7593943000000002E-2</v>
      </c>
      <c r="CY887" s="29">
        <f t="shared" si="591"/>
        <v>0</v>
      </c>
      <c r="CZ887" s="29">
        <f t="shared" si="592"/>
        <v>0</v>
      </c>
      <c r="DA887" s="29">
        <f t="shared" si="593"/>
        <v>0</v>
      </c>
      <c r="DB887" s="29">
        <f t="shared" si="594"/>
        <v>0</v>
      </c>
      <c r="DC887" s="29">
        <f t="shared" si="595"/>
        <v>0</v>
      </c>
    </row>
    <row r="888" spans="11:107" s="2" customFormat="1">
      <c r="K888" s="17" t="s">
        <v>392</v>
      </c>
      <c r="L888" s="17" t="s">
        <v>891</v>
      </c>
      <c r="M888" s="17" t="s">
        <v>56</v>
      </c>
      <c r="N888" s="2" t="str">
        <f t="shared" si="599"/>
        <v>8V413G4610AB</v>
      </c>
      <c r="O888" s="2" t="str">
        <f t="shared" si="598"/>
        <v>AB</v>
      </c>
      <c r="P888" s="2" t="str">
        <f t="shared" si="600"/>
        <v>8V41-3G4610-AB</v>
      </c>
      <c r="Q888" s="2" t="s">
        <v>3305</v>
      </c>
      <c r="R888" s="2" t="s">
        <v>3306</v>
      </c>
      <c r="S888" s="2" t="s">
        <v>3203</v>
      </c>
      <c r="T888" s="2">
        <v>1</v>
      </c>
      <c r="U888" s="2">
        <v>1</v>
      </c>
      <c r="V888" s="2">
        <v>1</v>
      </c>
      <c r="W888" s="2">
        <v>1</v>
      </c>
      <c r="X888" s="2" t="s">
        <v>1375</v>
      </c>
      <c r="Y888" s="2" t="s">
        <v>1375</v>
      </c>
      <c r="Z888" s="2">
        <v>1</v>
      </c>
      <c r="AA888" s="2" t="s">
        <v>1375</v>
      </c>
      <c r="AB888" s="2">
        <v>1</v>
      </c>
      <c r="AC888" s="2">
        <v>1</v>
      </c>
      <c r="AD888" s="2">
        <v>1</v>
      </c>
      <c r="AE888" s="2">
        <v>1</v>
      </c>
      <c r="AF888" s="2">
        <v>1</v>
      </c>
      <c r="AL888" s="2">
        <f t="shared" si="564"/>
        <v>1</v>
      </c>
      <c r="AM888" s="2" t="str">
        <f t="shared" si="565"/>
        <v>8V41</v>
      </c>
      <c r="AN888" s="2" t="str">
        <f t="shared" si="566"/>
        <v>3G4610</v>
      </c>
      <c r="AO888" s="2" t="str">
        <f t="shared" si="567"/>
        <v>AB</v>
      </c>
      <c r="AP888" s="2" t="str">
        <f t="shared" si="568"/>
        <v>8V41-3G4610-AB</v>
      </c>
      <c r="AQ888" s="2" t="s">
        <v>1672</v>
      </c>
      <c r="AR888" s="2" t="s">
        <v>1687</v>
      </c>
      <c r="AU888" s="2" t="s">
        <v>3841</v>
      </c>
      <c r="AV888" s="2" t="s">
        <v>3846</v>
      </c>
      <c r="AW888" s="2" t="s">
        <v>3850</v>
      </c>
      <c r="AY888" s="2" t="s">
        <v>1686</v>
      </c>
      <c r="AZ888" s="39" t="s">
        <v>1648</v>
      </c>
      <c r="BA888" s="2" t="s">
        <v>2115</v>
      </c>
      <c r="BB888" s="29"/>
      <c r="BC888" s="29"/>
      <c r="BD888" s="29"/>
      <c r="BE888" s="29"/>
      <c r="BF888" s="29"/>
      <c r="BG888" s="29">
        <v>-4.4400000000000004</v>
      </c>
      <c r="BH888" s="29">
        <f t="shared" si="562"/>
        <v>0</v>
      </c>
      <c r="BI888" s="29">
        <f t="shared" si="563"/>
        <v>0</v>
      </c>
      <c r="BJ888" s="29">
        <f t="shared" si="569"/>
        <v>-4.4400000000000004</v>
      </c>
      <c r="BK888" s="29">
        <f>BJ888/INDEX('EX-Rate'!A:I,MATCH('TT BoM '!BL888,'EX-Rate'!B:B,0),COLUMN('EX-Rate'!E:E))</f>
        <v>-0.64113931403372693</v>
      </c>
      <c r="BL888" s="2" t="s">
        <v>2109</v>
      </c>
      <c r="BM888" s="2" t="str">
        <f t="shared" ref="BM888:BM909" si="603">IF(BL888="CNY","LP","SP")</f>
        <v>LP</v>
      </c>
      <c r="BN888" s="2" t="s">
        <v>3202</v>
      </c>
      <c r="BO888" s="2" t="s">
        <v>3203</v>
      </c>
      <c r="BQ888" s="29"/>
      <c r="BR888" s="29"/>
      <c r="BS888" s="29"/>
      <c r="BT888" s="29"/>
      <c r="BU888" s="29"/>
      <c r="BV888" s="29"/>
      <c r="CC888" s="29">
        <f t="shared" si="570"/>
        <v>-0.64113931403372693</v>
      </c>
      <c r="CD888" s="29">
        <f t="shared" si="571"/>
        <v>-0.64113931403372693</v>
      </c>
      <c r="CE888" s="29">
        <f t="shared" si="572"/>
        <v>-0.64113931403372693</v>
      </c>
      <c r="CF888" s="29">
        <f t="shared" si="573"/>
        <v>-0.64113931403372693</v>
      </c>
      <c r="CG888" s="29">
        <f t="shared" si="574"/>
        <v>0</v>
      </c>
      <c r="CH888" s="29">
        <f t="shared" si="575"/>
        <v>0</v>
      </c>
      <c r="CI888" s="29">
        <f t="shared" si="576"/>
        <v>-0.64113931403372693</v>
      </c>
      <c r="CJ888" s="29">
        <f t="shared" si="577"/>
        <v>0</v>
      </c>
      <c r="CK888" s="29">
        <f t="shared" si="578"/>
        <v>-0.64113931403372693</v>
      </c>
      <c r="CL888" s="29">
        <f t="shared" si="579"/>
        <v>-0.64113931403372693</v>
      </c>
      <c r="CM888" s="29">
        <f t="shared" si="580"/>
        <v>-0.64113931403372693</v>
      </c>
      <c r="CN888" s="29">
        <f t="shared" si="581"/>
        <v>-0.64113931403372693</v>
      </c>
      <c r="CO888" s="29">
        <f t="shared" si="582"/>
        <v>-0.64113931403372693</v>
      </c>
      <c r="CQ888" s="29">
        <f t="shared" si="583"/>
        <v>-4.4400000000000004</v>
      </c>
      <c r="CR888" s="29">
        <f t="shared" si="584"/>
        <v>-4.4400000000000004</v>
      </c>
      <c r="CS888" s="29">
        <f t="shared" si="585"/>
        <v>-4.4400000000000004</v>
      </c>
      <c r="CT888" s="29">
        <f t="shared" si="586"/>
        <v>-4.4400000000000004</v>
      </c>
      <c r="CU888" s="29">
        <f t="shared" si="587"/>
        <v>0</v>
      </c>
      <c r="CV888" s="29">
        <f t="shared" si="588"/>
        <v>0</v>
      </c>
      <c r="CW888" s="29">
        <f t="shared" si="589"/>
        <v>-4.4400000000000004</v>
      </c>
      <c r="CX888" s="29">
        <f t="shared" si="590"/>
        <v>0</v>
      </c>
      <c r="CY888" s="29">
        <f t="shared" si="591"/>
        <v>-4.4400000000000004</v>
      </c>
      <c r="CZ888" s="29">
        <f t="shared" si="592"/>
        <v>-4.4400000000000004</v>
      </c>
      <c r="DA888" s="29">
        <f t="shared" si="593"/>
        <v>-4.4400000000000004</v>
      </c>
      <c r="DB888" s="29">
        <f t="shared" si="594"/>
        <v>-4.4400000000000004</v>
      </c>
      <c r="DC888" s="29">
        <f t="shared" si="595"/>
        <v>-4.4400000000000004</v>
      </c>
    </row>
    <row r="889" spans="11:107" s="2" customFormat="1">
      <c r="K889" s="17" t="s">
        <v>18</v>
      </c>
      <c r="L889" s="17" t="s">
        <v>892</v>
      </c>
      <c r="M889" s="17" t="s">
        <v>20</v>
      </c>
      <c r="N889" s="2" t="str">
        <f t="shared" si="599"/>
        <v>ED8B402A10AA</v>
      </c>
      <c r="O889" s="2" t="str">
        <f t="shared" si="598"/>
        <v>AA</v>
      </c>
      <c r="P889" s="2" t="str">
        <f t="shared" si="600"/>
        <v>ED8B-402A10-AA</v>
      </c>
      <c r="Q889" s="2" t="s">
        <v>3305</v>
      </c>
      <c r="R889" s="2" t="s">
        <v>3306</v>
      </c>
      <c r="S889" s="2" t="s">
        <v>3071</v>
      </c>
      <c r="T889" s="2">
        <v>2</v>
      </c>
      <c r="U889" s="2">
        <v>2</v>
      </c>
      <c r="V889" s="2">
        <v>2</v>
      </c>
      <c r="W889" s="2">
        <v>2</v>
      </c>
      <c r="X889" s="2">
        <v>2</v>
      </c>
      <c r="Y889" s="2">
        <v>2</v>
      </c>
      <c r="Z889" s="2">
        <v>2</v>
      </c>
      <c r="AA889" s="2">
        <v>2</v>
      </c>
      <c r="AB889" s="2">
        <v>2</v>
      </c>
      <c r="AC889" s="2">
        <v>2</v>
      </c>
      <c r="AD889" s="2">
        <v>2</v>
      </c>
      <c r="AE889" s="2">
        <v>2</v>
      </c>
      <c r="AF889" s="2">
        <v>2</v>
      </c>
      <c r="AL889" s="2">
        <f t="shared" si="564"/>
        <v>1</v>
      </c>
      <c r="AM889" s="2" t="str">
        <f t="shared" si="565"/>
        <v>ED8B</v>
      </c>
      <c r="AN889" s="2" t="str">
        <f t="shared" si="566"/>
        <v>402A10</v>
      </c>
      <c r="AO889" s="2" t="str">
        <f t="shared" si="567"/>
        <v>AA</v>
      </c>
      <c r="AP889" s="2" t="str">
        <f t="shared" si="568"/>
        <v>ED8B-402A10-AA</v>
      </c>
      <c r="AQ889" s="2" t="s">
        <v>1672</v>
      </c>
      <c r="AR889" s="2" t="s">
        <v>1687</v>
      </c>
      <c r="AU889" s="2" t="s">
        <v>3628</v>
      </c>
      <c r="AV889" s="2" t="s">
        <v>3629</v>
      </c>
      <c r="AW889" s="2" t="s">
        <v>3630</v>
      </c>
      <c r="AY889" s="2" t="s">
        <v>1686</v>
      </c>
      <c r="AZ889" s="2" t="s">
        <v>2124</v>
      </c>
      <c r="BA889" s="2" t="s">
        <v>2073</v>
      </c>
      <c r="BB889" s="29"/>
      <c r="BC889" s="29"/>
      <c r="BD889" s="29"/>
      <c r="BE889" s="29"/>
      <c r="BF889" s="29"/>
      <c r="BG889" s="29">
        <v>-0.71</v>
      </c>
      <c r="BH889" s="29">
        <f t="shared" si="562"/>
        <v>0</v>
      </c>
      <c r="BI889" s="29">
        <f t="shared" si="563"/>
        <v>0</v>
      </c>
      <c r="BJ889" s="29">
        <f t="shared" si="569"/>
        <v>-0.71</v>
      </c>
      <c r="BK889" s="29">
        <f>BJ889/INDEX('EX-Rate'!A:I,MATCH('TT BoM '!BL889,'EX-Rate'!B:B,0),COLUMN('EX-Rate'!E:E))</f>
        <v>-0.1025245299468347</v>
      </c>
      <c r="BL889" s="2" t="s">
        <v>2109</v>
      </c>
      <c r="BM889" s="2" t="str">
        <f t="shared" si="603"/>
        <v>LP</v>
      </c>
      <c r="BN889" s="2" t="s">
        <v>3070</v>
      </c>
      <c r="BO889" s="2" t="s">
        <v>3071</v>
      </c>
      <c r="BQ889" s="29"/>
      <c r="BR889" s="29"/>
      <c r="BS889" s="29"/>
      <c r="BT889" s="29"/>
      <c r="BU889" s="29"/>
      <c r="BV889" s="29"/>
      <c r="CC889" s="29">
        <f t="shared" si="570"/>
        <v>-0.20504905989366939</v>
      </c>
      <c r="CD889" s="29">
        <f t="shared" si="571"/>
        <v>-0.20504905989366939</v>
      </c>
      <c r="CE889" s="29">
        <f t="shared" si="572"/>
        <v>-0.20504905989366939</v>
      </c>
      <c r="CF889" s="29">
        <f t="shared" si="573"/>
        <v>-0.20504905989366939</v>
      </c>
      <c r="CG889" s="29">
        <f t="shared" si="574"/>
        <v>-0.20504905989366939</v>
      </c>
      <c r="CH889" s="29">
        <f t="shared" si="575"/>
        <v>-0.20504905989366939</v>
      </c>
      <c r="CI889" s="29">
        <f t="shared" si="576"/>
        <v>-0.20504905989366939</v>
      </c>
      <c r="CJ889" s="29">
        <f t="shared" si="577"/>
        <v>-0.20504905989366939</v>
      </c>
      <c r="CK889" s="29">
        <f t="shared" si="578"/>
        <v>-0.20504905989366939</v>
      </c>
      <c r="CL889" s="29">
        <f t="shared" si="579"/>
        <v>-0.20504905989366939</v>
      </c>
      <c r="CM889" s="29">
        <f t="shared" si="580"/>
        <v>-0.20504905989366939</v>
      </c>
      <c r="CN889" s="29">
        <f t="shared" si="581"/>
        <v>-0.20504905989366939</v>
      </c>
      <c r="CO889" s="29">
        <f t="shared" si="582"/>
        <v>-0.20504905989366939</v>
      </c>
      <c r="CQ889" s="29">
        <f t="shared" si="583"/>
        <v>-1.42</v>
      </c>
      <c r="CR889" s="29">
        <f t="shared" si="584"/>
        <v>-1.42</v>
      </c>
      <c r="CS889" s="29">
        <f t="shared" si="585"/>
        <v>-1.42</v>
      </c>
      <c r="CT889" s="29">
        <f t="shared" si="586"/>
        <v>-1.42</v>
      </c>
      <c r="CU889" s="29">
        <f t="shared" si="587"/>
        <v>-1.42</v>
      </c>
      <c r="CV889" s="29">
        <f t="shared" si="588"/>
        <v>-1.42</v>
      </c>
      <c r="CW889" s="29">
        <f t="shared" si="589"/>
        <v>-1.42</v>
      </c>
      <c r="CX889" s="29">
        <f t="shared" si="590"/>
        <v>-1.42</v>
      </c>
      <c r="CY889" s="29">
        <f t="shared" si="591"/>
        <v>-1.42</v>
      </c>
      <c r="CZ889" s="29">
        <f t="shared" si="592"/>
        <v>-1.42</v>
      </c>
      <c r="DA889" s="29">
        <f t="shared" si="593"/>
        <v>-1.42</v>
      </c>
      <c r="DB889" s="29">
        <f t="shared" si="594"/>
        <v>-1.42</v>
      </c>
      <c r="DC889" s="29">
        <f t="shared" si="595"/>
        <v>-1.42</v>
      </c>
    </row>
    <row r="890" spans="11:107" s="2" customFormat="1">
      <c r="K890" s="17" t="s">
        <v>207</v>
      </c>
      <c r="L890" s="17" t="s">
        <v>893</v>
      </c>
      <c r="M890" s="17" t="s">
        <v>20</v>
      </c>
      <c r="N890" s="2" t="str">
        <f t="shared" si="599"/>
        <v>GR2B402A16AA</v>
      </c>
      <c r="O890" s="2" t="str">
        <f t="shared" si="598"/>
        <v>AA</v>
      </c>
      <c r="P890" s="2" t="str">
        <f t="shared" si="600"/>
        <v>GR2B-402A16-AA</v>
      </c>
      <c r="Q890" s="2" t="s">
        <v>3305</v>
      </c>
      <c r="R890" s="2" t="s">
        <v>3306</v>
      </c>
      <c r="S890" s="2" t="s">
        <v>3332</v>
      </c>
      <c r="T890" s="2">
        <v>1</v>
      </c>
      <c r="U890" s="2">
        <v>1</v>
      </c>
      <c r="V890" s="2">
        <v>1</v>
      </c>
      <c r="W890" s="2">
        <v>1</v>
      </c>
      <c r="X890" s="2">
        <v>1</v>
      </c>
      <c r="Y890" s="2">
        <v>1</v>
      </c>
      <c r="Z890" s="2">
        <v>1</v>
      </c>
      <c r="AA890" s="2">
        <v>1</v>
      </c>
      <c r="AB890" s="2">
        <v>1</v>
      </c>
      <c r="AC890" s="2">
        <v>1</v>
      </c>
      <c r="AD890" s="2">
        <v>1</v>
      </c>
      <c r="AE890" s="2">
        <v>1</v>
      </c>
      <c r="AF890" s="2">
        <v>1</v>
      </c>
      <c r="AL890" s="2">
        <f t="shared" si="564"/>
        <v>1</v>
      </c>
      <c r="AM890" s="2" t="str">
        <f t="shared" si="565"/>
        <v>GR2B</v>
      </c>
      <c r="AN890" s="2" t="str">
        <f t="shared" si="566"/>
        <v>402A16</v>
      </c>
      <c r="AO890" s="2" t="str">
        <f t="shared" si="567"/>
        <v>AA</v>
      </c>
      <c r="AP890" s="2" t="str">
        <f t="shared" si="568"/>
        <v>GR2B-402A16-AA</v>
      </c>
      <c r="AQ890" s="2" t="s">
        <v>1672</v>
      </c>
      <c r="AR890" s="2" t="s">
        <v>1676</v>
      </c>
      <c r="AU890" s="2" t="s">
        <v>2143</v>
      </c>
      <c r="AV890" s="2" t="s">
        <v>2144</v>
      </c>
      <c r="AY890" s="2">
        <v>0</v>
      </c>
      <c r="AZ890" s="2" t="s">
        <v>2124</v>
      </c>
      <c r="BA890" s="2" t="s">
        <v>2073</v>
      </c>
      <c r="BB890" s="29">
        <v>-11.14</v>
      </c>
      <c r="BC890" s="29">
        <v>0</v>
      </c>
      <c r="BD890" s="29">
        <v>0</v>
      </c>
      <c r="BE890" s="29">
        <v>0</v>
      </c>
      <c r="BF890" s="29">
        <v>0</v>
      </c>
      <c r="BG890" s="29">
        <v>-11.14</v>
      </c>
      <c r="BH890" s="29">
        <f t="shared" si="562"/>
        <v>0</v>
      </c>
      <c r="BI890" s="29">
        <f t="shared" si="563"/>
        <v>0</v>
      </c>
      <c r="BJ890" s="29">
        <f t="shared" si="569"/>
        <v>-11.14</v>
      </c>
      <c r="BK890" s="29">
        <f>BJ890/INDEX('EX-Rate'!A:I,MATCH('TT BoM '!BL890,'EX-Rate'!B:B,0),COLUMN('EX-Rate'!E:E))</f>
        <v>-1.6086243149404771</v>
      </c>
      <c r="BL890" s="2" t="s">
        <v>2109</v>
      </c>
      <c r="BM890" s="2" t="str">
        <f t="shared" si="603"/>
        <v>LP</v>
      </c>
      <c r="BQ890" s="29">
        <v>0</v>
      </c>
      <c r="BR890" s="29">
        <v>0</v>
      </c>
      <c r="BS890" s="29"/>
      <c r="BT890" s="29">
        <v>0</v>
      </c>
      <c r="BU890" s="29">
        <v>0</v>
      </c>
      <c r="BV890" s="29">
        <v>0</v>
      </c>
      <c r="BW890" s="2">
        <v>0</v>
      </c>
      <c r="CC890" s="29">
        <f t="shared" si="570"/>
        <v>-1.6086243149404771</v>
      </c>
      <c r="CD890" s="29">
        <f t="shared" si="571"/>
        <v>-1.6086243149404771</v>
      </c>
      <c r="CE890" s="29">
        <f t="shared" si="572"/>
        <v>-1.6086243149404771</v>
      </c>
      <c r="CF890" s="29">
        <f t="shared" si="573"/>
        <v>-1.6086243149404771</v>
      </c>
      <c r="CG890" s="29">
        <f t="shared" si="574"/>
        <v>-1.6086243149404771</v>
      </c>
      <c r="CH890" s="29">
        <f t="shared" si="575"/>
        <v>-1.6086243149404771</v>
      </c>
      <c r="CI890" s="29">
        <f t="shared" si="576"/>
        <v>-1.6086243149404771</v>
      </c>
      <c r="CJ890" s="29">
        <f t="shared" si="577"/>
        <v>-1.6086243149404771</v>
      </c>
      <c r="CK890" s="29">
        <f t="shared" si="578"/>
        <v>-1.6086243149404771</v>
      </c>
      <c r="CL890" s="29">
        <f t="shared" si="579"/>
        <v>-1.6086243149404771</v>
      </c>
      <c r="CM890" s="29">
        <f t="shared" si="580"/>
        <v>-1.6086243149404771</v>
      </c>
      <c r="CN890" s="29">
        <f t="shared" si="581"/>
        <v>-1.6086243149404771</v>
      </c>
      <c r="CO890" s="29">
        <f t="shared" si="582"/>
        <v>-1.6086243149404771</v>
      </c>
      <c r="CQ890" s="29">
        <f t="shared" si="583"/>
        <v>-11.14</v>
      </c>
      <c r="CR890" s="29">
        <f t="shared" si="584"/>
        <v>-11.14</v>
      </c>
      <c r="CS890" s="29">
        <f t="shared" si="585"/>
        <v>-11.14</v>
      </c>
      <c r="CT890" s="29">
        <f t="shared" si="586"/>
        <v>-11.14</v>
      </c>
      <c r="CU890" s="29">
        <f t="shared" si="587"/>
        <v>-11.14</v>
      </c>
      <c r="CV890" s="29">
        <f t="shared" si="588"/>
        <v>-11.14</v>
      </c>
      <c r="CW890" s="29">
        <f t="shared" si="589"/>
        <v>-11.14</v>
      </c>
      <c r="CX890" s="29">
        <f t="shared" si="590"/>
        <v>-11.14</v>
      </c>
      <c r="CY890" s="29">
        <f t="shared" si="591"/>
        <v>-11.14</v>
      </c>
      <c r="CZ890" s="29">
        <f t="shared" si="592"/>
        <v>-11.14</v>
      </c>
      <c r="DA890" s="29">
        <f t="shared" si="593"/>
        <v>-11.14</v>
      </c>
      <c r="DB890" s="29">
        <f t="shared" si="594"/>
        <v>-11.14</v>
      </c>
      <c r="DC890" s="29">
        <f t="shared" si="595"/>
        <v>-11.14</v>
      </c>
    </row>
    <row r="891" spans="11:107" s="2" customFormat="1">
      <c r="K891" s="17" t="s">
        <v>18</v>
      </c>
      <c r="L891" s="17" t="s">
        <v>894</v>
      </c>
      <c r="M891" s="17" t="s">
        <v>20</v>
      </c>
      <c r="N891" s="2" t="str">
        <f t="shared" si="599"/>
        <v>ED8B404D22AA</v>
      </c>
      <c r="O891" s="2" t="str">
        <f t="shared" si="598"/>
        <v>AA</v>
      </c>
      <c r="P891" s="2" t="str">
        <f t="shared" si="600"/>
        <v>ED8B-404D22-AA</v>
      </c>
      <c r="Q891" s="2" t="s">
        <v>3305</v>
      </c>
      <c r="R891" s="2" t="s">
        <v>3306</v>
      </c>
      <c r="S891" s="2" t="s">
        <v>3103</v>
      </c>
      <c r="T891" s="2">
        <v>3</v>
      </c>
      <c r="U891" s="2">
        <v>3</v>
      </c>
      <c r="V891" s="2">
        <v>3</v>
      </c>
      <c r="W891" s="2">
        <v>3</v>
      </c>
      <c r="X891" s="2">
        <v>3</v>
      </c>
      <c r="Y891" s="2">
        <v>3</v>
      </c>
      <c r="Z891" s="2">
        <v>3</v>
      </c>
      <c r="AA891" s="2">
        <v>3</v>
      </c>
      <c r="AB891" s="2">
        <v>3</v>
      </c>
      <c r="AC891" s="2">
        <v>3</v>
      </c>
      <c r="AD891" s="2">
        <v>3</v>
      </c>
      <c r="AE891" s="2">
        <v>3</v>
      </c>
      <c r="AF891" s="2">
        <v>3</v>
      </c>
      <c r="AL891" s="2">
        <f t="shared" si="564"/>
        <v>1</v>
      </c>
      <c r="AM891" s="2" t="str">
        <f t="shared" si="565"/>
        <v>ED8B</v>
      </c>
      <c r="AN891" s="2" t="str">
        <f t="shared" si="566"/>
        <v>404D22</v>
      </c>
      <c r="AO891" s="2" t="str">
        <f t="shared" si="567"/>
        <v>AA</v>
      </c>
      <c r="AP891" s="2" t="str">
        <f t="shared" si="568"/>
        <v>ED8B-404D22-AA</v>
      </c>
      <c r="AQ891" s="2" t="s">
        <v>1672</v>
      </c>
      <c r="AR891" s="2" t="s">
        <v>1687</v>
      </c>
      <c r="AU891" s="2" t="s">
        <v>3776</v>
      </c>
      <c r="AV891" s="2" t="s">
        <v>3466</v>
      </c>
      <c r="AW891" s="2" t="s">
        <v>3467</v>
      </c>
      <c r="AY891" s="2" t="s">
        <v>1686</v>
      </c>
      <c r="AZ891" s="2" t="s">
        <v>2124</v>
      </c>
      <c r="BA891" s="2" t="s">
        <v>2073</v>
      </c>
      <c r="BB891" s="29"/>
      <c r="BC891" s="29"/>
      <c r="BD891" s="29"/>
      <c r="BE891" s="29"/>
      <c r="BF891" s="29"/>
      <c r="BG891" s="29">
        <v>-1.06</v>
      </c>
      <c r="BH891" s="29">
        <f t="shared" si="562"/>
        <v>0</v>
      </c>
      <c r="BI891" s="29">
        <f t="shared" si="563"/>
        <v>0</v>
      </c>
      <c r="BJ891" s="29">
        <f t="shared" si="569"/>
        <v>-1.06</v>
      </c>
      <c r="BK891" s="29">
        <f>BJ891/INDEX('EX-Rate'!A:I,MATCH('TT BoM '!BL891,'EX-Rate'!B:B,0),COLUMN('EX-Rate'!E:E))</f>
        <v>-0.1530647911882321</v>
      </c>
      <c r="BL891" s="2" t="s">
        <v>2109</v>
      </c>
      <c r="BM891" s="2" t="str">
        <f t="shared" si="603"/>
        <v>LP</v>
      </c>
      <c r="BN891" s="2" t="s">
        <v>3102</v>
      </c>
      <c r="BO891" s="2" t="s">
        <v>3103</v>
      </c>
      <c r="BQ891" s="29"/>
      <c r="BR891" s="29"/>
      <c r="BS891" s="29"/>
      <c r="BT891" s="29"/>
      <c r="BU891" s="29"/>
      <c r="BV891" s="29"/>
      <c r="CC891" s="29">
        <f t="shared" si="570"/>
        <v>-0.45919437356469628</v>
      </c>
      <c r="CD891" s="29">
        <f t="shared" si="571"/>
        <v>-0.45919437356469628</v>
      </c>
      <c r="CE891" s="29">
        <f t="shared" si="572"/>
        <v>-0.45919437356469628</v>
      </c>
      <c r="CF891" s="29">
        <f t="shared" si="573"/>
        <v>-0.45919437356469628</v>
      </c>
      <c r="CG891" s="29">
        <f t="shared" si="574"/>
        <v>-0.45919437356469628</v>
      </c>
      <c r="CH891" s="29">
        <f t="shared" si="575"/>
        <v>-0.45919437356469628</v>
      </c>
      <c r="CI891" s="29">
        <f t="shared" si="576"/>
        <v>-0.45919437356469628</v>
      </c>
      <c r="CJ891" s="29">
        <f t="shared" si="577"/>
        <v>-0.45919437356469628</v>
      </c>
      <c r="CK891" s="29">
        <f t="shared" si="578"/>
        <v>-0.45919437356469628</v>
      </c>
      <c r="CL891" s="29">
        <f t="shared" si="579"/>
        <v>-0.45919437356469628</v>
      </c>
      <c r="CM891" s="29">
        <f t="shared" si="580"/>
        <v>-0.45919437356469628</v>
      </c>
      <c r="CN891" s="29">
        <f t="shared" si="581"/>
        <v>-0.45919437356469628</v>
      </c>
      <c r="CO891" s="29">
        <f t="shared" si="582"/>
        <v>-0.45919437356469628</v>
      </c>
      <c r="CQ891" s="29">
        <f t="shared" si="583"/>
        <v>-3.18</v>
      </c>
      <c r="CR891" s="29">
        <f t="shared" si="584"/>
        <v>-3.18</v>
      </c>
      <c r="CS891" s="29">
        <f t="shared" si="585"/>
        <v>-3.18</v>
      </c>
      <c r="CT891" s="29">
        <f t="shared" si="586"/>
        <v>-3.18</v>
      </c>
      <c r="CU891" s="29">
        <f t="shared" si="587"/>
        <v>-3.18</v>
      </c>
      <c r="CV891" s="29">
        <f t="shared" si="588"/>
        <v>-3.18</v>
      </c>
      <c r="CW891" s="29">
        <f t="shared" si="589"/>
        <v>-3.18</v>
      </c>
      <c r="CX891" s="29">
        <f t="shared" si="590"/>
        <v>-3.18</v>
      </c>
      <c r="CY891" s="29">
        <f t="shared" si="591"/>
        <v>-3.18</v>
      </c>
      <c r="CZ891" s="29">
        <f t="shared" si="592"/>
        <v>-3.18</v>
      </c>
      <c r="DA891" s="29">
        <f t="shared" si="593"/>
        <v>-3.18</v>
      </c>
      <c r="DB891" s="29">
        <f t="shared" si="594"/>
        <v>-3.18</v>
      </c>
      <c r="DC891" s="29">
        <f t="shared" si="595"/>
        <v>-3.18</v>
      </c>
    </row>
    <row r="892" spans="11:107" s="2" customFormat="1">
      <c r="K892" s="17" t="s">
        <v>18</v>
      </c>
      <c r="L892" s="17" t="s">
        <v>895</v>
      </c>
      <c r="M892" s="17" t="s">
        <v>56</v>
      </c>
      <c r="N892" s="2" t="str">
        <f t="shared" si="599"/>
        <v>ED8B412A36AB</v>
      </c>
      <c r="O892" s="2" t="str">
        <f t="shared" si="598"/>
        <v>AB</v>
      </c>
      <c r="P892" s="2" t="str">
        <f t="shared" si="600"/>
        <v>ED8B-412A36-AB</v>
      </c>
      <c r="Q892" s="2" t="s">
        <v>3305</v>
      </c>
      <c r="R892" s="2" t="s">
        <v>3306</v>
      </c>
      <c r="S892" s="2" t="s">
        <v>3145</v>
      </c>
      <c r="T892" s="2">
        <v>1</v>
      </c>
      <c r="U892" s="2">
        <v>1</v>
      </c>
      <c r="V892" s="2">
        <v>1</v>
      </c>
      <c r="W892" s="2">
        <v>1</v>
      </c>
      <c r="X892" s="2">
        <v>1</v>
      </c>
      <c r="Y892" s="2">
        <v>1</v>
      </c>
      <c r="Z892" s="2">
        <v>1</v>
      </c>
      <c r="AA892" s="2">
        <v>1</v>
      </c>
      <c r="AB892" s="2">
        <v>1</v>
      </c>
      <c r="AC892" s="2">
        <v>1</v>
      </c>
      <c r="AD892" s="2">
        <v>1</v>
      </c>
      <c r="AE892" s="2">
        <v>1</v>
      </c>
      <c r="AF892" s="2">
        <v>1</v>
      </c>
      <c r="AL892" s="2">
        <f t="shared" si="564"/>
        <v>1</v>
      </c>
      <c r="AM892" s="2" t="str">
        <f t="shared" si="565"/>
        <v>ED8B</v>
      </c>
      <c r="AN892" s="2" t="str">
        <f t="shared" si="566"/>
        <v>412A36</v>
      </c>
      <c r="AO892" s="2" t="str">
        <f t="shared" si="567"/>
        <v>AB</v>
      </c>
      <c r="AP892" s="2" t="str">
        <f t="shared" si="568"/>
        <v>ED8B-412A36-AB</v>
      </c>
      <c r="AQ892" s="2" t="s">
        <v>1672</v>
      </c>
      <c r="AR892" s="2" t="s">
        <v>1687</v>
      </c>
      <c r="AU892" s="2" t="s">
        <v>3776</v>
      </c>
      <c r="AV892" s="2" t="s">
        <v>3466</v>
      </c>
      <c r="AW892" s="2" t="s">
        <v>3467</v>
      </c>
      <c r="AY892" s="2" t="s">
        <v>1686</v>
      </c>
      <c r="AZ892" s="2" t="s">
        <v>2124</v>
      </c>
      <c r="BA892" s="2" t="s">
        <v>2073</v>
      </c>
      <c r="BB892" s="29"/>
      <c r="BC892" s="29"/>
      <c r="BD892" s="29"/>
      <c r="BE892" s="29"/>
      <c r="BF892" s="29"/>
      <c r="BG892" s="29">
        <v>-0.83</v>
      </c>
      <c r="BH892" s="29">
        <f t="shared" si="562"/>
        <v>0</v>
      </c>
      <c r="BI892" s="29">
        <f t="shared" si="563"/>
        <v>0</v>
      </c>
      <c r="BJ892" s="29">
        <f t="shared" si="569"/>
        <v>-0.83</v>
      </c>
      <c r="BK892" s="29">
        <f>BJ892/INDEX('EX-Rate'!A:I,MATCH('TT BoM '!BL892,'EX-Rate'!B:B,0),COLUMN('EX-Rate'!E:E))</f>
        <v>-0.1198526195153138</v>
      </c>
      <c r="BL892" s="2" t="s">
        <v>2109</v>
      </c>
      <c r="BM892" s="2" t="str">
        <f t="shared" si="603"/>
        <v>LP</v>
      </c>
      <c r="BN892" s="2" t="s">
        <v>3144</v>
      </c>
      <c r="BO892" s="2" t="s">
        <v>3145</v>
      </c>
      <c r="BQ892" s="29"/>
      <c r="BR892" s="29"/>
      <c r="BS892" s="29"/>
      <c r="BT892" s="29"/>
      <c r="BU892" s="29"/>
      <c r="BV892" s="29"/>
      <c r="CC892" s="29">
        <f t="shared" si="570"/>
        <v>-0.1198526195153138</v>
      </c>
      <c r="CD892" s="29">
        <f t="shared" si="571"/>
        <v>-0.1198526195153138</v>
      </c>
      <c r="CE892" s="29">
        <f t="shared" si="572"/>
        <v>-0.1198526195153138</v>
      </c>
      <c r="CF892" s="29">
        <f t="shared" si="573"/>
        <v>-0.1198526195153138</v>
      </c>
      <c r="CG892" s="29">
        <f t="shared" si="574"/>
        <v>-0.1198526195153138</v>
      </c>
      <c r="CH892" s="29">
        <f t="shared" si="575"/>
        <v>-0.1198526195153138</v>
      </c>
      <c r="CI892" s="29">
        <f t="shared" si="576"/>
        <v>-0.1198526195153138</v>
      </c>
      <c r="CJ892" s="29">
        <f t="shared" si="577"/>
        <v>-0.1198526195153138</v>
      </c>
      <c r="CK892" s="29">
        <f t="shared" si="578"/>
        <v>-0.1198526195153138</v>
      </c>
      <c r="CL892" s="29">
        <f t="shared" si="579"/>
        <v>-0.1198526195153138</v>
      </c>
      <c r="CM892" s="29">
        <f t="shared" si="580"/>
        <v>-0.1198526195153138</v>
      </c>
      <c r="CN892" s="29">
        <f t="shared" si="581"/>
        <v>-0.1198526195153138</v>
      </c>
      <c r="CO892" s="29">
        <f t="shared" si="582"/>
        <v>-0.1198526195153138</v>
      </c>
      <c r="CQ892" s="29">
        <f t="shared" si="583"/>
        <v>-0.83</v>
      </c>
      <c r="CR892" s="29">
        <f t="shared" si="584"/>
        <v>-0.83</v>
      </c>
      <c r="CS892" s="29">
        <f t="shared" si="585"/>
        <v>-0.83</v>
      </c>
      <c r="CT892" s="29">
        <f t="shared" si="586"/>
        <v>-0.83</v>
      </c>
      <c r="CU892" s="29">
        <f t="shared" si="587"/>
        <v>-0.83</v>
      </c>
      <c r="CV892" s="29">
        <f t="shared" si="588"/>
        <v>-0.83</v>
      </c>
      <c r="CW892" s="29">
        <f t="shared" si="589"/>
        <v>-0.83</v>
      </c>
      <c r="CX892" s="29">
        <f t="shared" si="590"/>
        <v>-0.83</v>
      </c>
      <c r="CY892" s="29">
        <f t="shared" si="591"/>
        <v>-0.83</v>
      </c>
      <c r="CZ892" s="29">
        <f t="shared" si="592"/>
        <v>-0.83</v>
      </c>
      <c r="DA892" s="29">
        <f t="shared" si="593"/>
        <v>-0.83</v>
      </c>
      <c r="DB892" s="29">
        <f t="shared" si="594"/>
        <v>-0.83</v>
      </c>
      <c r="DC892" s="29">
        <f t="shared" si="595"/>
        <v>-0.83</v>
      </c>
    </row>
    <row r="893" spans="11:107" s="2" customFormat="1">
      <c r="K893" s="17" t="s">
        <v>34</v>
      </c>
      <c r="L893" s="17" t="s">
        <v>895</v>
      </c>
      <c r="M893" s="17" t="s">
        <v>63</v>
      </c>
      <c r="N893" s="2" t="str">
        <f t="shared" si="599"/>
        <v>6M21412A36BA</v>
      </c>
      <c r="O893" s="2" t="str">
        <f t="shared" si="598"/>
        <v>BA</v>
      </c>
      <c r="P893" s="2" t="str">
        <f t="shared" si="600"/>
        <v>6M21-412A36-BA</v>
      </c>
      <c r="Q893" s="2" t="s">
        <v>3305</v>
      </c>
      <c r="R893" s="2" t="s">
        <v>3306</v>
      </c>
      <c r="S893" s="2" t="s">
        <v>3135</v>
      </c>
      <c r="T893" s="2">
        <v>4</v>
      </c>
      <c r="U893" s="2">
        <v>4</v>
      </c>
      <c r="V893" s="2">
        <v>4</v>
      </c>
      <c r="W893" s="2">
        <v>4</v>
      </c>
      <c r="X893" s="2">
        <v>4</v>
      </c>
      <c r="Y893" s="2">
        <v>4</v>
      </c>
      <c r="Z893" s="2">
        <v>4</v>
      </c>
      <c r="AA893" s="2">
        <v>4</v>
      </c>
      <c r="AB893" s="2">
        <v>4</v>
      </c>
      <c r="AC893" s="2">
        <v>4</v>
      </c>
      <c r="AD893" s="2">
        <v>4</v>
      </c>
      <c r="AE893" s="2">
        <v>4</v>
      </c>
      <c r="AF893" s="2">
        <v>4</v>
      </c>
      <c r="AL893" s="2">
        <f t="shared" si="564"/>
        <v>1</v>
      </c>
      <c r="AM893" s="2" t="str">
        <f t="shared" si="565"/>
        <v>6M21</v>
      </c>
      <c r="AN893" s="2" t="str">
        <f t="shared" si="566"/>
        <v>412A36</v>
      </c>
      <c r="AO893" s="2" t="str">
        <f t="shared" si="567"/>
        <v>BA</v>
      </c>
      <c r="AP893" s="2" t="str">
        <f t="shared" si="568"/>
        <v>6M21-412A36-BA</v>
      </c>
      <c r="AQ893" s="2" t="s">
        <v>1672</v>
      </c>
      <c r="AR893" s="2" t="s">
        <v>1687</v>
      </c>
      <c r="AU893" s="2" t="s">
        <v>3776</v>
      </c>
      <c r="AV893" s="2" t="s">
        <v>3466</v>
      </c>
      <c r="AW893" s="2" t="s">
        <v>3467</v>
      </c>
      <c r="AY893" s="2" t="s">
        <v>1686</v>
      </c>
      <c r="AZ893" s="2" t="s">
        <v>2124</v>
      </c>
      <c r="BA893" s="2" t="s">
        <v>2073</v>
      </c>
      <c r="BB893" s="29"/>
      <c r="BC893" s="29"/>
      <c r="BD893" s="29"/>
      <c r="BE893" s="29"/>
      <c r="BF893" s="29"/>
      <c r="BG893" s="29">
        <v>-0.4</v>
      </c>
      <c r="BH893" s="29">
        <f t="shared" si="562"/>
        <v>0</v>
      </c>
      <c r="BI893" s="29">
        <f t="shared" si="563"/>
        <v>0</v>
      </c>
      <c r="BJ893" s="29">
        <f t="shared" si="569"/>
        <v>-0.4</v>
      </c>
      <c r="BK893" s="29">
        <f>BJ893/INDEX('EX-Rate'!A:I,MATCH('TT BoM '!BL893,'EX-Rate'!B:B,0),COLUMN('EX-Rate'!E:E))</f>
        <v>-5.776029856159702E-2</v>
      </c>
      <c r="BL893" s="2" t="s">
        <v>2109</v>
      </c>
      <c r="BM893" s="2" t="str">
        <f t="shared" si="603"/>
        <v>LP</v>
      </c>
      <c r="BN893" s="2" t="s">
        <v>3134</v>
      </c>
      <c r="BO893" s="2" t="s">
        <v>3135</v>
      </c>
      <c r="BQ893" s="29"/>
      <c r="BR893" s="29"/>
      <c r="BS893" s="29"/>
      <c r="BT893" s="29"/>
      <c r="BU893" s="29"/>
      <c r="BV893" s="29"/>
      <c r="CC893" s="29">
        <f t="shared" si="570"/>
        <v>-0.23104119424638808</v>
      </c>
      <c r="CD893" s="29">
        <f t="shared" si="571"/>
        <v>-0.23104119424638808</v>
      </c>
      <c r="CE893" s="29">
        <f t="shared" si="572"/>
        <v>-0.23104119424638808</v>
      </c>
      <c r="CF893" s="29">
        <f t="shared" si="573"/>
        <v>-0.23104119424638808</v>
      </c>
      <c r="CG893" s="29">
        <f t="shared" si="574"/>
        <v>-0.23104119424638808</v>
      </c>
      <c r="CH893" s="29">
        <f t="shared" si="575"/>
        <v>-0.23104119424638808</v>
      </c>
      <c r="CI893" s="29">
        <f t="shared" si="576"/>
        <v>-0.23104119424638808</v>
      </c>
      <c r="CJ893" s="29">
        <f t="shared" si="577"/>
        <v>-0.23104119424638808</v>
      </c>
      <c r="CK893" s="29">
        <f t="shared" si="578"/>
        <v>-0.23104119424638808</v>
      </c>
      <c r="CL893" s="29">
        <f t="shared" si="579"/>
        <v>-0.23104119424638808</v>
      </c>
      <c r="CM893" s="29">
        <f t="shared" si="580"/>
        <v>-0.23104119424638808</v>
      </c>
      <c r="CN893" s="29">
        <f t="shared" si="581"/>
        <v>-0.23104119424638808</v>
      </c>
      <c r="CO893" s="29">
        <f t="shared" si="582"/>
        <v>-0.23104119424638808</v>
      </c>
      <c r="CQ893" s="29">
        <f t="shared" si="583"/>
        <v>-1.6</v>
      </c>
      <c r="CR893" s="29">
        <f t="shared" si="584"/>
        <v>-1.6</v>
      </c>
      <c r="CS893" s="29">
        <f t="shared" si="585"/>
        <v>-1.6</v>
      </c>
      <c r="CT893" s="29">
        <f t="shared" si="586"/>
        <v>-1.6</v>
      </c>
      <c r="CU893" s="29">
        <f t="shared" si="587"/>
        <v>-1.6</v>
      </c>
      <c r="CV893" s="29">
        <f t="shared" si="588"/>
        <v>-1.6</v>
      </c>
      <c r="CW893" s="29">
        <f t="shared" si="589"/>
        <v>-1.6</v>
      </c>
      <c r="CX893" s="29">
        <f t="shared" si="590"/>
        <v>-1.6</v>
      </c>
      <c r="CY893" s="29">
        <f t="shared" si="591"/>
        <v>-1.6</v>
      </c>
      <c r="CZ893" s="29">
        <f t="shared" si="592"/>
        <v>-1.6</v>
      </c>
      <c r="DA893" s="29">
        <f t="shared" si="593"/>
        <v>-1.6</v>
      </c>
      <c r="DB893" s="29">
        <f t="shared" si="594"/>
        <v>-1.6</v>
      </c>
      <c r="DC893" s="29">
        <f t="shared" si="595"/>
        <v>-1.6</v>
      </c>
    </row>
    <row r="894" spans="11:107" s="2" customFormat="1">
      <c r="K894" s="17" t="s">
        <v>896</v>
      </c>
      <c r="L894" s="17" t="s">
        <v>895</v>
      </c>
      <c r="M894" s="17" t="s">
        <v>20</v>
      </c>
      <c r="N894" s="2" t="str">
        <f t="shared" si="599"/>
        <v>6M5Y412A36AA</v>
      </c>
      <c r="O894" s="2" t="str">
        <f t="shared" si="598"/>
        <v>AA</v>
      </c>
      <c r="P894" s="2" t="str">
        <f t="shared" si="600"/>
        <v>6M5Y-412A36-AA</v>
      </c>
      <c r="Q894" s="2" t="s">
        <v>3305</v>
      </c>
      <c r="R894" s="2" t="s">
        <v>3306</v>
      </c>
      <c r="S894" s="2" t="s">
        <v>3103</v>
      </c>
      <c r="T894" s="2">
        <v>4</v>
      </c>
      <c r="U894" s="2">
        <v>4</v>
      </c>
      <c r="V894" s="2">
        <v>4</v>
      </c>
      <c r="W894" s="2">
        <v>4</v>
      </c>
      <c r="X894" s="2">
        <v>4</v>
      </c>
      <c r="Y894" s="2">
        <v>4</v>
      </c>
      <c r="Z894" s="2">
        <v>4</v>
      </c>
      <c r="AA894" s="2">
        <v>4</v>
      </c>
      <c r="AB894" s="2">
        <v>4</v>
      </c>
      <c r="AC894" s="2">
        <v>4</v>
      </c>
      <c r="AD894" s="2">
        <v>4</v>
      </c>
      <c r="AE894" s="2">
        <v>4</v>
      </c>
      <c r="AF894" s="2">
        <v>4</v>
      </c>
      <c r="AL894" s="2">
        <f t="shared" si="564"/>
        <v>1</v>
      </c>
      <c r="AM894" s="2" t="str">
        <f t="shared" si="565"/>
        <v>6M5Y</v>
      </c>
      <c r="AN894" s="2" t="str">
        <f t="shared" si="566"/>
        <v>412A36</v>
      </c>
      <c r="AO894" s="2" t="str">
        <f t="shared" si="567"/>
        <v>AA</v>
      </c>
      <c r="AP894" s="2" t="str">
        <f t="shared" si="568"/>
        <v>6M5Y-412A36-AA</v>
      </c>
      <c r="AQ894" s="2" t="s">
        <v>1672</v>
      </c>
      <c r="AR894" s="2" t="s">
        <v>1687</v>
      </c>
      <c r="AU894" s="2" t="s">
        <v>3776</v>
      </c>
      <c r="AV894" s="2" t="s">
        <v>3466</v>
      </c>
      <c r="AW894" s="2" t="s">
        <v>3467</v>
      </c>
      <c r="AY894" s="2" t="s">
        <v>1686</v>
      </c>
      <c r="AZ894" s="2" t="s">
        <v>2124</v>
      </c>
      <c r="BA894" s="2" t="s">
        <v>2073</v>
      </c>
      <c r="BB894" s="29"/>
      <c r="BC894" s="29"/>
      <c r="BD894" s="29"/>
      <c r="BE894" s="29"/>
      <c r="BF894" s="29"/>
      <c r="BG894" s="29">
        <v>-0.11799999999999999</v>
      </c>
      <c r="BH894" s="29">
        <f t="shared" si="562"/>
        <v>0</v>
      </c>
      <c r="BI894" s="29">
        <f t="shared" si="563"/>
        <v>0</v>
      </c>
      <c r="BJ894" s="29">
        <f t="shared" si="569"/>
        <v>-0.11799999999999999</v>
      </c>
      <c r="BK894" s="29">
        <f>BJ894/INDEX('EX-Rate'!A:I,MATCH('TT BoM '!BL894,'EX-Rate'!B:B,0),COLUMN('EX-Rate'!E:E))</f>
        <v>-1.7039288075671118E-2</v>
      </c>
      <c r="BL894" s="2" t="s">
        <v>2109</v>
      </c>
      <c r="BM894" s="2" t="str">
        <f t="shared" si="603"/>
        <v>LP</v>
      </c>
      <c r="BN894" s="2" t="s">
        <v>3102</v>
      </c>
      <c r="BO894" s="2" t="s">
        <v>3103</v>
      </c>
      <c r="BQ894" s="29"/>
      <c r="BR894" s="29"/>
      <c r="BS894" s="29"/>
      <c r="BT894" s="29"/>
      <c r="BU894" s="29"/>
      <c r="BV894" s="29"/>
      <c r="CC894" s="29">
        <f t="shared" si="570"/>
        <v>-6.8157152302684473E-2</v>
      </c>
      <c r="CD894" s="29">
        <f t="shared" si="571"/>
        <v>-6.8157152302684473E-2</v>
      </c>
      <c r="CE894" s="29">
        <f t="shared" si="572"/>
        <v>-6.8157152302684473E-2</v>
      </c>
      <c r="CF894" s="29">
        <f t="shared" si="573"/>
        <v>-6.8157152302684473E-2</v>
      </c>
      <c r="CG894" s="29">
        <f t="shared" si="574"/>
        <v>-6.8157152302684473E-2</v>
      </c>
      <c r="CH894" s="29">
        <f t="shared" si="575"/>
        <v>-6.8157152302684473E-2</v>
      </c>
      <c r="CI894" s="29">
        <f t="shared" si="576"/>
        <v>-6.8157152302684473E-2</v>
      </c>
      <c r="CJ894" s="29">
        <f t="shared" si="577"/>
        <v>-6.8157152302684473E-2</v>
      </c>
      <c r="CK894" s="29">
        <f t="shared" si="578"/>
        <v>-6.8157152302684473E-2</v>
      </c>
      <c r="CL894" s="29">
        <f t="shared" si="579"/>
        <v>-6.8157152302684473E-2</v>
      </c>
      <c r="CM894" s="29">
        <f t="shared" si="580"/>
        <v>-6.8157152302684473E-2</v>
      </c>
      <c r="CN894" s="29">
        <f t="shared" si="581"/>
        <v>-6.8157152302684473E-2</v>
      </c>
      <c r="CO894" s="29">
        <f t="shared" si="582"/>
        <v>-6.8157152302684473E-2</v>
      </c>
      <c r="CQ894" s="29">
        <f t="shared" si="583"/>
        <v>-0.47199999999999998</v>
      </c>
      <c r="CR894" s="29">
        <f t="shared" si="584"/>
        <v>-0.47199999999999998</v>
      </c>
      <c r="CS894" s="29">
        <f t="shared" si="585"/>
        <v>-0.47199999999999998</v>
      </c>
      <c r="CT894" s="29">
        <f t="shared" si="586"/>
        <v>-0.47199999999999998</v>
      </c>
      <c r="CU894" s="29">
        <f t="shared" si="587"/>
        <v>-0.47199999999999998</v>
      </c>
      <c r="CV894" s="29">
        <f t="shared" si="588"/>
        <v>-0.47199999999999998</v>
      </c>
      <c r="CW894" s="29">
        <f t="shared" si="589"/>
        <v>-0.47199999999999998</v>
      </c>
      <c r="CX894" s="29">
        <f t="shared" si="590"/>
        <v>-0.47199999999999998</v>
      </c>
      <c r="CY894" s="29">
        <f t="shared" si="591"/>
        <v>-0.47199999999999998</v>
      </c>
      <c r="CZ894" s="29">
        <f t="shared" si="592"/>
        <v>-0.47199999999999998</v>
      </c>
      <c r="DA894" s="29">
        <f t="shared" si="593"/>
        <v>-0.47199999999999998</v>
      </c>
      <c r="DB894" s="29">
        <f t="shared" si="594"/>
        <v>-0.47199999999999998</v>
      </c>
      <c r="DC894" s="29">
        <f t="shared" si="595"/>
        <v>-0.47199999999999998</v>
      </c>
    </row>
    <row r="895" spans="11:107" s="2" customFormat="1">
      <c r="K895" s="17" t="s">
        <v>18</v>
      </c>
      <c r="L895" s="17" t="s">
        <v>897</v>
      </c>
      <c r="M895" s="17" t="s">
        <v>20</v>
      </c>
      <c r="N895" s="2" t="str">
        <f t="shared" si="599"/>
        <v>ED8B429A26AA</v>
      </c>
      <c r="O895" s="2" t="str">
        <f t="shared" si="598"/>
        <v>AA</v>
      </c>
      <c r="P895" s="2" t="str">
        <f t="shared" si="600"/>
        <v>ED8B-429A26-AA</v>
      </c>
      <c r="Q895" s="2" t="s">
        <v>3305</v>
      </c>
      <c r="R895" s="2" t="s">
        <v>3306</v>
      </c>
      <c r="S895" s="2" t="s">
        <v>3145</v>
      </c>
      <c r="T895" s="2">
        <v>2</v>
      </c>
      <c r="U895" s="2">
        <v>2</v>
      </c>
      <c r="V895" s="2">
        <v>2</v>
      </c>
      <c r="W895" s="2">
        <v>2</v>
      </c>
      <c r="X895" s="2">
        <v>2</v>
      </c>
      <c r="Y895" s="2">
        <v>2</v>
      </c>
      <c r="Z895" s="2">
        <v>2</v>
      </c>
      <c r="AA895" s="2">
        <v>2</v>
      </c>
      <c r="AB895" s="2">
        <v>2</v>
      </c>
      <c r="AC895" s="2">
        <v>2</v>
      </c>
      <c r="AD895" s="2">
        <v>2</v>
      </c>
      <c r="AE895" s="2">
        <v>2</v>
      </c>
      <c r="AF895" s="2">
        <v>2</v>
      </c>
      <c r="AL895" s="2">
        <f t="shared" si="564"/>
        <v>1</v>
      </c>
      <c r="AM895" s="2" t="str">
        <f t="shared" si="565"/>
        <v>ED8B</v>
      </c>
      <c r="AN895" s="2" t="str">
        <f t="shared" si="566"/>
        <v>429A26</v>
      </c>
      <c r="AO895" s="2" t="str">
        <f t="shared" si="567"/>
        <v>AA</v>
      </c>
      <c r="AP895" s="2" t="str">
        <f t="shared" si="568"/>
        <v>ED8B-429A26-AA</v>
      </c>
      <c r="AQ895" s="2" t="s">
        <v>1672</v>
      </c>
      <c r="AR895" s="2" t="s">
        <v>1687</v>
      </c>
      <c r="AU895" s="2" t="s">
        <v>3842</v>
      </c>
      <c r="AV895" s="2" t="s">
        <v>3444</v>
      </c>
      <c r="AW895" s="2" t="s">
        <v>3445</v>
      </c>
      <c r="AY895" s="2" t="s">
        <v>1686</v>
      </c>
      <c r="AZ895" s="2" t="s">
        <v>2124</v>
      </c>
      <c r="BA895" s="2" t="s">
        <v>2073</v>
      </c>
      <c r="BB895" s="29"/>
      <c r="BC895" s="29"/>
      <c r="BD895" s="29"/>
      <c r="BE895" s="29"/>
      <c r="BF895" s="29"/>
      <c r="BG895" s="29">
        <v>-0.57999999999999996</v>
      </c>
      <c r="BH895" s="29">
        <f t="shared" si="562"/>
        <v>0</v>
      </c>
      <c r="BI895" s="29">
        <f t="shared" si="563"/>
        <v>0</v>
      </c>
      <c r="BJ895" s="29">
        <f t="shared" si="569"/>
        <v>-0.57999999999999996</v>
      </c>
      <c r="BK895" s="29">
        <f>BJ895/INDEX('EX-Rate'!A:I,MATCH('TT BoM '!BL895,'EX-Rate'!B:B,0),COLUMN('EX-Rate'!E:E))</f>
        <v>-8.3752432914315667E-2</v>
      </c>
      <c r="BL895" s="2" t="s">
        <v>2109</v>
      </c>
      <c r="BM895" s="2" t="str">
        <f t="shared" si="603"/>
        <v>LP</v>
      </c>
      <c r="BN895" s="2" t="s">
        <v>3144</v>
      </c>
      <c r="BO895" s="2" t="s">
        <v>3145</v>
      </c>
      <c r="BQ895" s="29"/>
      <c r="BR895" s="29"/>
      <c r="BS895" s="29"/>
      <c r="BT895" s="29"/>
      <c r="BU895" s="29"/>
      <c r="BV895" s="29"/>
      <c r="CC895" s="29">
        <f t="shared" si="570"/>
        <v>-0.16750486582863133</v>
      </c>
      <c r="CD895" s="29">
        <f t="shared" si="571"/>
        <v>-0.16750486582863133</v>
      </c>
      <c r="CE895" s="29">
        <f t="shared" si="572"/>
        <v>-0.16750486582863133</v>
      </c>
      <c r="CF895" s="29">
        <f t="shared" si="573"/>
        <v>-0.16750486582863133</v>
      </c>
      <c r="CG895" s="29">
        <f t="shared" si="574"/>
        <v>-0.16750486582863133</v>
      </c>
      <c r="CH895" s="29">
        <f t="shared" si="575"/>
        <v>-0.16750486582863133</v>
      </c>
      <c r="CI895" s="29">
        <f t="shared" si="576"/>
        <v>-0.16750486582863133</v>
      </c>
      <c r="CJ895" s="29">
        <f t="shared" si="577"/>
        <v>-0.16750486582863133</v>
      </c>
      <c r="CK895" s="29">
        <f t="shared" si="578"/>
        <v>-0.16750486582863133</v>
      </c>
      <c r="CL895" s="29">
        <f t="shared" si="579"/>
        <v>-0.16750486582863133</v>
      </c>
      <c r="CM895" s="29">
        <f t="shared" si="580"/>
        <v>-0.16750486582863133</v>
      </c>
      <c r="CN895" s="29">
        <f t="shared" si="581"/>
        <v>-0.16750486582863133</v>
      </c>
      <c r="CO895" s="29">
        <f t="shared" si="582"/>
        <v>-0.16750486582863133</v>
      </c>
      <c r="CQ895" s="29">
        <f t="shared" si="583"/>
        <v>-1.1599999999999999</v>
      </c>
      <c r="CR895" s="29">
        <f t="shared" si="584"/>
        <v>-1.1599999999999999</v>
      </c>
      <c r="CS895" s="29">
        <f t="shared" si="585"/>
        <v>-1.1599999999999999</v>
      </c>
      <c r="CT895" s="29">
        <f t="shared" si="586"/>
        <v>-1.1599999999999999</v>
      </c>
      <c r="CU895" s="29">
        <f t="shared" si="587"/>
        <v>-1.1599999999999999</v>
      </c>
      <c r="CV895" s="29">
        <f t="shared" si="588"/>
        <v>-1.1599999999999999</v>
      </c>
      <c r="CW895" s="29">
        <f t="shared" si="589"/>
        <v>-1.1599999999999999</v>
      </c>
      <c r="CX895" s="29">
        <f t="shared" si="590"/>
        <v>-1.1599999999999999</v>
      </c>
      <c r="CY895" s="29">
        <f t="shared" si="591"/>
        <v>-1.1599999999999999</v>
      </c>
      <c r="CZ895" s="29">
        <f t="shared" si="592"/>
        <v>-1.1599999999999999</v>
      </c>
      <c r="DA895" s="29">
        <f t="shared" si="593"/>
        <v>-1.1599999999999999</v>
      </c>
      <c r="DB895" s="29">
        <f t="shared" si="594"/>
        <v>-1.1599999999999999</v>
      </c>
      <c r="DC895" s="29">
        <f t="shared" si="595"/>
        <v>-1.1599999999999999</v>
      </c>
    </row>
    <row r="896" spans="11:107" s="2" customFormat="1">
      <c r="K896" s="17" t="s">
        <v>898</v>
      </c>
      <c r="L896" s="17" t="s">
        <v>899</v>
      </c>
      <c r="M896" s="17" t="s">
        <v>20</v>
      </c>
      <c r="N896" s="2" t="str">
        <f t="shared" si="599"/>
        <v>GR2A431F98AA</v>
      </c>
      <c r="O896" s="2" t="str">
        <f t="shared" si="598"/>
        <v>AA</v>
      </c>
      <c r="P896" s="2" t="str">
        <f t="shared" si="600"/>
        <v>GR2A-431F98-AA</v>
      </c>
      <c r="Q896" s="2" t="s">
        <v>3305</v>
      </c>
      <c r="R896" s="2" t="s">
        <v>3306</v>
      </c>
      <c r="S896" s="2" t="s">
        <v>3080</v>
      </c>
      <c r="T896" s="2">
        <v>1</v>
      </c>
      <c r="U896" s="2">
        <v>1</v>
      </c>
      <c r="V896" s="2">
        <v>1</v>
      </c>
      <c r="W896" s="2">
        <v>1</v>
      </c>
      <c r="X896" s="2">
        <v>1</v>
      </c>
      <c r="Y896" s="2">
        <v>1</v>
      </c>
      <c r="Z896" s="2">
        <v>1</v>
      </c>
      <c r="AA896" s="2">
        <v>1</v>
      </c>
      <c r="AB896" s="2">
        <v>1</v>
      </c>
      <c r="AC896" s="2">
        <v>1</v>
      </c>
      <c r="AD896" s="2">
        <v>1</v>
      </c>
      <c r="AE896" s="2">
        <v>1</v>
      </c>
      <c r="AF896" s="2">
        <v>1</v>
      </c>
      <c r="AL896" s="2">
        <f t="shared" si="564"/>
        <v>1</v>
      </c>
      <c r="AM896" s="2" t="str">
        <f t="shared" si="565"/>
        <v>GR2A</v>
      </c>
      <c r="AN896" s="2" t="str">
        <f t="shared" si="566"/>
        <v>431F98</v>
      </c>
      <c r="AO896" s="2" t="str">
        <f t="shared" si="567"/>
        <v>AA</v>
      </c>
      <c r="AP896" s="2" t="str">
        <f t="shared" si="568"/>
        <v>GR2A-431F98-AA</v>
      </c>
      <c r="AQ896" s="2" t="s">
        <v>1672</v>
      </c>
      <c r="AR896" s="2" t="s">
        <v>1687</v>
      </c>
      <c r="AU896" s="2" t="s">
        <v>2591</v>
      </c>
      <c r="AV896" s="2" t="s">
        <v>2592</v>
      </c>
      <c r="AW896" s="2" t="s">
        <v>3784</v>
      </c>
      <c r="AY896" s="2" t="s">
        <v>1686</v>
      </c>
      <c r="AZ896" s="2" t="s">
        <v>2124</v>
      </c>
      <c r="BA896" s="2" t="s">
        <v>3531</v>
      </c>
      <c r="BB896" s="29"/>
      <c r="BC896" s="29"/>
      <c r="BD896" s="29"/>
      <c r="BE896" s="29"/>
      <c r="BF896" s="29"/>
      <c r="BG896" s="29">
        <v>-2.14</v>
      </c>
      <c r="BH896" s="29">
        <f t="shared" si="562"/>
        <v>0</v>
      </c>
      <c r="BI896" s="29">
        <f t="shared" si="563"/>
        <v>0</v>
      </c>
      <c r="BJ896" s="29">
        <f t="shared" si="569"/>
        <v>-2.14</v>
      </c>
      <c r="BK896" s="29">
        <f>BJ896/INDEX('EX-Rate'!A:I,MATCH('TT BoM '!BL896,'EX-Rate'!B:B,0),COLUMN('EX-Rate'!E:E))</f>
        <v>-0.30901759730454403</v>
      </c>
      <c r="BL896" s="2" t="s">
        <v>2109</v>
      </c>
      <c r="BM896" s="2" t="str">
        <f t="shared" si="603"/>
        <v>LP</v>
      </c>
      <c r="BN896" s="2" t="s">
        <v>3079</v>
      </c>
      <c r="BO896" s="2" t="s">
        <v>3080</v>
      </c>
      <c r="BQ896" s="29"/>
      <c r="BR896" s="29"/>
      <c r="BS896" s="29"/>
      <c r="BT896" s="29"/>
      <c r="BU896" s="29"/>
      <c r="BV896" s="29"/>
      <c r="CC896" s="29">
        <f t="shared" si="570"/>
        <v>-0.30901759730454403</v>
      </c>
      <c r="CD896" s="29">
        <f t="shared" si="571"/>
        <v>-0.30901759730454403</v>
      </c>
      <c r="CE896" s="29">
        <f t="shared" si="572"/>
        <v>-0.30901759730454403</v>
      </c>
      <c r="CF896" s="29">
        <f t="shared" si="573"/>
        <v>-0.30901759730454403</v>
      </c>
      <c r="CG896" s="29">
        <f t="shared" si="574"/>
        <v>-0.30901759730454403</v>
      </c>
      <c r="CH896" s="29">
        <f t="shared" si="575"/>
        <v>-0.30901759730454403</v>
      </c>
      <c r="CI896" s="29">
        <f t="shared" si="576"/>
        <v>-0.30901759730454403</v>
      </c>
      <c r="CJ896" s="29">
        <f t="shared" si="577"/>
        <v>-0.30901759730454403</v>
      </c>
      <c r="CK896" s="29">
        <f t="shared" si="578"/>
        <v>-0.30901759730454403</v>
      </c>
      <c r="CL896" s="29">
        <f t="shared" si="579"/>
        <v>-0.30901759730454403</v>
      </c>
      <c r="CM896" s="29">
        <f t="shared" si="580"/>
        <v>-0.30901759730454403</v>
      </c>
      <c r="CN896" s="29">
        <f t="shared" si="581"/>
        <v>-0.30901759730454403</v>
      </c>
      <c r="CO896" s="29">
        <f t="shared" si="582"/>
        <v>-0.30901759730454403</v>
      </c>
      <c r="CQ896" s="29">
        <f t="shared" si="583"/>
        <v>-2.14</v>
      </c>
      <c r="CR896" s="29">
        <f t="shared" si="584"/>
        <v>-2.14</v>
      </c>
      <c r="CS896" s="29">
        <f t="shared" si="585"/>
        <v>-2.14</v>
      </c>
      <c r="CT896" s="29">
        <f t="shared" si="586"/>
        <v>-2.14</v>
      </c>
      <c r="CU896" s="29">
        <f t="shared" si="587"/>
        <v>-2.14</v>
      </c>
      <c r="CV896" s="29">
        <f t="shared" si="588"/>
        <v>-2.14</v>
      </c>
      <c r="CW896" s="29">
        <f t="shared" si="589"/>
        <v>-2.14</v>
      </c>
      <c r="CX896" s="29">
        <f t="shared" si="590"/>
        <v>-2.14</v>
      </c>
      <c r="CY896" s="29">
        <f t="shared" si="591"/>
        <v>-2.14</v>
      </c>
      <c r="CZ896" s="29">
        <f t="shared" si="592"/>
        <v>-2.14</v>
      </c>
      <c r="DA896" s="29">
        <f t="shared" si="593"/>
        <v>-2.14</v>
      </c>
      <c r="DB896" s="29">
        <f t="shared" si="594"/>
        <v>-2.14</v>
      </c>
      <c r="DC896" s="29">
        <f t="shared" si="595"/>
        <v>-2.14</v>
      </c>
    </row>
    <row r="897" spans="11:107" s="2" customFormat="1">
      <c r="K897" s="17" t="s">
        <v>18</v>
      </c>
      <c r="L897" s="17" t="s">
        <v>900</v>
      </c>
      <c r="M897" s="17" t="s">
        <v>121</v>
      </c>
      <c r="N897" s="2" t="str">
        <f t="shared" si="599"/>
        <v>ED8B438A00AE</v>
      </c>
      <c r="O897" s="2" t="str">
        <f t="shared" si="598"/>
        <v>AE</v>
      </c>
      <c r="P897" s="2" t="str">
        <f t="shared" si="600"/>
        <v>ED8B-438A00-AE</v>
      </c>
      <c r="Q897" s="2" t="s">
        <v>3305</v>
      </c>
      <c r="R897" s="2" t="s">
        <v>3306</v>
      </c>
      <c r="S897" s="2" t="s">
        <v>3105</v>
      </c>
      <c r="T897" s="2">
        <v>1</v>
      </c>
      <c r="U897" s="2">
        <v>1</v>
      </c>
      <c r="V897" s="2">
        <v>1</v>
      </c>
      <c r="W897" s="2">
        <v>1</v>
      </c>
      <c r="X897" s="2">
        <v>1</v>
      </c>
      <c r="Y897" s="2">
        <v>1</v>
      </c>
      <c r="Z897" s="2">
        <v>1</v>
      </c>
      <c r="AA897" s="2">
        <v>1</v>
      </c>
      <c r="AB897" s="2">
        <v>1</v>
      </c>
      <c r="AC897" s="2">
        <v>1</v>
      </c>
      <c r="AD897" s="2">
        <v>1</v>
      </c>
      <c r="AE897" s="2">
        <v>1</v>
      </c>
      <c r="AF897" s="2">
        <v>1</v>
      </c>
      <c r="AL897" s="2">
        <f t="shared" si="564"/>
        <v>1</v>
      </c>
      <c r="AM897" s="2" t="str">
        <f t="shared" si="565"/>
        <v>ED8B</v>
      </c>
      <c r="AN897" s="2" t="str">
        <f t="shared" si="566"/>
        <v>438A00</v>
      </c>
      <c r="AO897" s="2" t="str">
        <f t="shared" si="567"/>
        <v>AE</v>
      </c>
      <c r="AP897" s="2" t="str">
        <f t="shared" si="568"/>
        <v>ED8B-438A00-AE</v>
      </c>
      <c r="AQ897" s="2" t="s">
        <v>1672</v>
      </c>
      <c r="AR897" s="2" t="s">
        <v>1687</v>
      </c>
      <c r="AU897" s="2" t="s">
        <v>2803</v>
      </c>
      <c r="AV897" s="2" t="s">
        <v>3604</v>
      </c>
      <c r="AW897" s="2" t="s">
        <v>3605</v>
      </c>
      <c r="AY897" s="2" t="s">
        <v>1686</v>
      </c>
      <c r="AZ897" s="2" t="s">
        <v>2124</v>
      </c>
      <c r="BA897" s="2" t="s">
        <v>2073</v>
      </c>
      <c r="BB897" s="29"/>
      <c r="BC897" s="29"/>
      <c r="BD897" s="29"/>
      <c r="BE897" s="29"/>
      <c r="BF897" s="29"/>
      <c r="BG897" s="29">
        <v>-38.81</v>
      </c>
      <c r="BH897" s="29">
        <f t="shared" si="562"/>
        <v>0</v>
      </c>
      <c r="BI897" s="29">
        <f t="shared" si="563"/>
        <v>0</v>
      </c>
      <c r="BJ897" s="29">
        <f t="shared" si="569"/>
        <v>-38.81</v>
      </c>
      <c r="BK897" s="29">
        <f>BJ897/INDEX('EX-Rate'!A:I,MATCH('TT BoM '!BL897,'EX-Rate'!B:B,0),COLUMN('EX-Rate'!E:E))</f>
        <v>-5.6041929679389506</v>
      </c>
      <c r="BL897" s="2" t="s">
        <v>2109</v>
      </c>
      <c r="BM897" s="2" t="str">
        <f t="shared" si="603"/>
        <v>LP</v>
      </c>
      <c r="BN897" s="2" t="s">
        <v>3104</v>
      </c>
      <c r="BO897" s="2" t="s">
        <v>3105</v>
      </c>
      <c r="BQ897" s="29"/>
      <c r="BR897" s="29"/>
      <c r="BS897" s="29"/>
      <c r="BT897" s="29"/>
      <c r="BU897" s="29"/>
      <c r="BV897" s="29"/>
      <c r="CC897" s="29">
        <f t="shared" si="570"/>
        <v>-5.6041929679389506</v>
      </c>
      <c r="CD897" s="29">
        <f t="shared" si="571"/>
        <v>-5.6041929679389506</v>
      </c>
      <c r="CE897" s="29">
        <f t="shared" si="572"/>
        <v>-5.6041929679389506</v>
      </c>
      <c r="CF897" s="29">
        <f t="shared" si="573"/>
        <v>-5.6041929679389506</v>
      </c>
      <c r="CG897" s="29">
        <f t="shared" si="574"/>
        <v>-5.6041929679389506</v>
      </c>
      <c r="CH897" s="29">
        <f t="shared" si="575"/>
        <v>-5.6041929679389506</v>
      </c>
      <c r="CI897" s="29">
        <f t="shared" si="576"/>
        <v>-5.6041929679389506</v>
      </c>
      <c r="CJ897" s="29">
        <f t="shared" si="577"/>
        <v>-5.6041929679389506</v>
      </c>
      <c r="CK897" s="29">
        <f t="shared" si="578"/>
        <v>-5.6041929679389506</v>
      </c>
      <c r="CL897" s="29">
        <f t="shared" si="579"/>
        <v>-5.6041929679389506</v>
      </c>
      <c r="CM897" s="29">
        <f t="shared" si="580"/>
        <v>-5.6041929679389506</v>
      </c>
      <c r="CN897" s="29">
        <f t="shared" si="581"/>
        <v>-5.6041929679389506</v>
      </c>
      <c r="CO897" s="29">
        <f t="shared" si="582"/>
        <v>-5.6041929679389506</v>
      </c>
      <c r="CQ897" s="29">
        <f t="shared" si="583"/>
        <v>-38.81</v>
      </c>
      <c r="CR897" s="29">
        <f t="shared" si="584"/>
        <v>-38.81</v>
      </c>
      <c r="CS897" s="29">
        <f t="shared" si="585"/>
        <v>-38.81</v>
      </c>
      <c r="CT897" s="29">
        <f t="shared" si="586"/>
        <v>-38.81</v>
      </c>
      <c r="CU897" s="29">
        <f t="shared" si="587"/>
        <v>-38.81</v>
      </c>
      <c r="CV897" s="29">
        <f t="shared" si="588"/>
        <v>-38.81</v>
      </c>
      <c r="CW897" s="29">
        <f t="shared" si="589"/>
        <v>-38.81</v>
      </c>
      <c r="CX897" s="29">
        <f t="shared" si="590"/>
        <v>-38.81</v>
      </c>
      <c r="CY897" s="29">
        <f t="shared" si="591"/>
        <v>-38.81</v>
      </c>
      <c r="CZ897" s="29">
        <f t="shared" si="592"/>
        <v>-38.81</v>
      </c>
      <c r="DA897" s="29">
        <f t="shared" si="593"/>
        <v>-38.81</v>
      </c>
      <c r="DB897" s="29">
        <f t="shared" si="594"/>
        <v>-38.81</v>
      </c>
      <c r="DC897" s="29">
        <f t="shared" si="595"/>
        <v>-38.81</v>
      </c>
    </row>
    <row r="898" spans="11:107" s="2" customFormat="1">
      <c r="K898" s="17" t="s">
        <v>77</v>
      </c>
      <c r="L898" s="17" t="s">
        <v>901</v>
      </c>
      <c r="M898" s="17" t="s">
        <v>571</v>
      </c>
      <c r="N898" s="2" t="str">
        <f t="shared" si="599"/>
        <v>JD8B611B64AA3JM4</v>
      </c>
      <c r="O898" s="2" t="str">
        <f t="shared" si="598"/>
        <v>AAW</v>
      </c>
      <c r="P898" s="2" t="str">
        <f t="shared" si="600"/>
        <v>JD8B-611B64-AAW</v>
      </c>
      <c r="Q898" s="2" t="s">
        <v>3305</v>
      </c>
      <c r="R898" s="2" t="s">
        <v>3306</v>
      </c>
      <c r="S898" s="2" t="s">
        <v>3205</v>
      </c>
      <c r="T898" s="2">
        <v>1</v>
      </c>
      <c r="U898" s="2">
        <v>1</v>
      </c>
      <c r="V898" s="2">
        <v>1</v>
      </c>
      <c r="W898" s="2">
        <v>1</v>
      </c>
      <c r="X898" s="2">
        <v>1</v>
      </c>
      <c r="Y898" s="2">
        <v>1</v>
      </c>
      <c r="Z898" s="2">
        <v>1</v>
      </c>
      <c r="AA898" s="2">
        <v>1</v>
      </c>
      <c r="AB898" s="2">
        <v>1</v>
      </c>
      <c r="AC898" s="2">
        <v>1</v>
      </c>
      <c r="AD898" s="2">
        <v>1</v>
      </c>
      <c r="AE898" s="2">
        <v>1</v>
      </c>
      <c r="AF898" s="2">
        <v>1</v>
      </c>
      <c r="AL898" s="2">
        <f t="shared" si="564"/>
        <v>1</v>
      </c>
      <c r="AM898" s="2" t="str">
        <f t="shared" si="565"/>
        <v>JD8B</v>
      </c>
      <c r="AN898" s="2" t="str">
        <f t="shared" si="566"/>
        <v>611B64</v>
      </c>
      <c r="AO898" s="2" t="str">
        <f t="shared" si="567"/>
        <v>AAW</v>
      </c>
      <c r="AP898" s="2" t="str">
        <f t="shared" si="568"/>
        <v>JD8B-611B64-AAW</v>
      </c>
      <c r="AQ898" s="2" t="s">
        <v>1672</v>
      </c>
      <c r="AR898" s="2" t="s">
        <v>1673</v>
      </c>
      <c r="AS898" s="2">
        <v>0</v>
      </c>
      <c r="AT898" s="2" t="s">
        <v>2160</v>
      </c>
      <c r="AU898" s="2" t="s">
        <v>2743</v>
      </c>
      <c r="AV898" s="2" t="s">
        <v>2744</v>
      </c>
      <c r="AW898" s="2" t="s">
        <v>2745</v>
      </c>
      <c r="AX898" s="2">
        <v>0</v>
      </c>
      <c r="AY898" s="2" t="s">
        <v>2108</v>
      </c>
      <c r="AZ898" s="2" t="s">
        <v>1646</v>
      </c>
      <c r="BA898" s="2" t="s">
        <v>2073</v>
      </c>
      <c r="BB898" s="29">
        <v>-56.45</v>
      </c>
      <c r="BC898" s="29">
        <v>-0.55000000000000004</v>
      </c>
      <c r="BD898" s="29">
        <v>-0.35</v>
      </c>
      <c r="BE898" s="29">
        <v>-0.18</v>
      </c>
      <c r="BF898" s="29">
        <v>-0.2</v>
      </c>
      <c r="BG898" s="29">
        <v>-57.730000000000004</v>
      </c>
      <c r="BH898" s="29">
        <f t="shared" si="562"/>
        <v>0</v>
      </c>
      <c r="BI898" s="29">
        <f t="shared" si="563"/>
        <v>0</v>
      </c>
      <c r="BJ898" s="29">
        <f t="shared" si="569"/>
        <v>-57.730000000000004</v>
      </c>
      <c r="BK898" s="29">
        <f>BJ898/INDEX('EX-Rate'!A:I,MATCH('TT BoM '!BL898,'EX-Rate'!B:B,0),COLUMN('EX-Rate'!E:E))</f>
        <v>-8.3362550899024903</v>
      </c>
      <c r="BL898" s="2" t="s">
        <v>2109</v>
      </c>
      <c r="BM898" s="2" t="str">
        <f t="shared" si="603"/>
        <v>LP</v>
      </c>
      <c r="BN898" s="2" t="s">
        <v>2746</v>
      </c>
      <c r="BO898" s="2" t="s">
        <v>2747</v>
      </c>
      <c r="BQ898" s="29">
        <v>0</v>
      </c>
      <c r="BR898" s="29">
        <v>0</v>
      </c>
      <c r="BS898" s="29"/>
      <c r="BT898" s="29">
        <v>-113680</v>
      </c>
      <c r="BU898" s="29">
        <v>574899</v>
      </c>
      <c r="BV898" s="29">
        <v>0</v>
      </c>
      <c r="CC898" s="29">
        <f t="shared" si="570"/>
        <v>-8.3362550899024903</v>
      </c>
      <c r="CD898" s="29">
        <f t="shared" si="571"/>
        <v>-8.3362550899024903</v>
      </c>
      <c r="CE898" s="29">
        <f t="shared" si="572"/>
        <v>-8.3362550899024903</v>
      </c>
      <c r="CF898" s="29">
        <f t="shared" si="573"/>
        <v>-8.3362550899024903</v>
      </c>
      <c r="CG898" s="29">
        <f t="shared" si="574"/>
        <v>-8.3362550899024903</v>
      </c>
      <c r="CH898" s="29">
        <f t="shared" si="575"/>
        <v>-8.3362550899024903</v>
      </c>
      <c r="CI898" s="29">
        <f t="shared" si="576"/>
        <v>-8.3362550899024903</v>
      </c>
      <c r="CJ898" s="29">
        <f t="shared" si="577"/>
        <v>-8.3362550899024903</v>
      </c>
      <c r="CK898" s="29">
        <f t="shared" si="578"/>
        <v>-8.3362550899024903</v>
      </c>
      <c r="CL898" s="29">
        <f t="shared" si="579"/>
        <v>-8.3362550899024903</v>
      </c>
      <c r="CM898" s="29">
        <f t="shared" si="580"/>
        <v>-8.3362550899024903</v>
      </c>
      <c r="CN898" s="29">
        <f t="shared" si="581"/>
        <v>-8.3362550899024903</v>
      </c>
      <c r="CO898" s="29">
        <f t="shared" si="582"/>
        <v>-8.3362550899024903</v>
      </c>
      <c r="CQ898" s="29">
        <f t="shared" si="583"/>
        <v>-57.730000000000004</v>
      </c>
      <c r="CR898" s="29">
        <f t="shared" si="584"/>
        <v>-57.730000000000004</v>
      </c>
      <c r="CS898" s="29">
        <f t="shared" si="585"/>
        <v>-57.730000000000004</v>
      </c>
      <c r="CT898" s="29">
        <f t="shared" si="586"/>
        <v>-57.730000000000004</v>
      </c>
      <c r="CU898" s="29">
        <f t="shared" si="587"/>
        <v>-57.730000000000004</v>
      </c>
      <c r="CV898" s="29">
        <f t="shared" si="588"/>
        <v>-57.730000000000004</v>
      </c>
      <c r="CW898" s="29">
        <f t="shared" si="589"/>
        <v>-57.730000000000004</v>
      </c>
      <c r="CX898" s="29">
        <f t="shared" si="590"/>
        <v>-57.730000000000004</v>
      </c>
      <c r="CY898" s="29">
        <f t="shared" si="591"/>
        <v>-57.730000000000004</v>
      </c>
      <c r="CZ898" s="29">
        <f t="shared" si="592"/>
        <v>-57.730000000000004</v>
      </c>
      <c r="DA898" s="29">
        <f t="shared" si="593"/>
        <v>-57.730000000000004</v>
      </c>
      <c r="DB898" s="29">
        <f t="shared" si="594"/>
        <v>-57.730000000000004</v>
      </c>
      <c r="DC898" s="29">
        <f t="shared" si="595"/>
        <v>-57.730000000000004</v>
      </c>
    </row>
    <row r="899" spans="11:107" s="2" customFormat="1">
      <c r="K899" s="17" t="s">
        <v>18</v>
      </c>
      <c r="L899" s="17" t="s">
        <v>902</v>
      </c>
      <c r="M899" s="17" t="s">
        <v>575</v>
      </c>
      <c r="N899" s="2" t="str">
        <f t="shared" si="599"/>
        <v>ED8B611B68CB3JM4</v>
      </c>
      <c r="O899" s="2" t="str">
        <f t="shared" si="598"/>
        <v>CBW</v>
      </c>
      <c r="P899" s="2" t="str">
        <f t="shared" si="600"/>
        <v>ED8B-611B68-CBW</v>
      </c>
      <c r="Q899" s="2" t="s">
        <v>3305</v>
      </c>
      <c r="R899" s="2" t="s">
        <v>3306</v>
      </c>
      <c r="S899" s="2" t="s">
        <v>3205</v>
      </c>
      <c r="T899" s="2">
        <v>2</v>
      </c>
      <c r="U899" s="2">
        <v>2</v>
      </c>
      <c r="V899" s="2">
        <v>2</v>
      </c>
      <c r="W899" s="2" t="s">
        <v>1375</v>
      </c>
      <c r="X899" s="2">
        <v>2</v>
      </c>
      <c r="Y899" s="2" t="s">
        <v>1375</v>
      </c>
      <c r="Z899" s="2" t="s">
        <v>1375</v>
      </c>
      <c r="AA899" s="2" t="s">
        <v>1375</v>
      </c>
      <c r="AB899" s="2">
        <v>2</v>
      </c>
      <c r="AC899" s="2">
        <v>2</v>
      </c>
      <c r="AD899" s="2">
        <v>2</v>
      </c>
      <c r="AE899" s="2" t="s">
        <v>1375</v>
      </c>
      <c r="AF899" s="2" t="s">
        <v>1375</v>
      </c>
      <c r="AL899" s="2">
        <f t="shared" si="564"/>
        <v>1</v>
      </c>
      <c r="AM899" s="2" t="str">
        <f t="shared" si="565"/>
        <v>ED8B</v>
      </c>
      <c r="AN899" s="2" t="str">
        <f t="shared" si="566"/>
        <v>611B68</v>
      </c>
      <c r="AO899" s="2" t="str">
        <f>TRIM(O899)</f>
        <v>CBW</v>
      </c>
      <c r="AP899" s="2" t="str">
        <f t="shared" si="568"/>
        <v>ED8B-611B68-CBW</v>
      </c>
      <c r="AQ899" s="2" t="s">
        <v>1672</v>
      </c>
      <c r="AR899" s="2" t="s">
        <v>1687</v>
      </c>
      <c r="AU899" s="2" t="s">
        <v>2743</v>
      </c>
      <c r="AV899" s="2" t="s">
        <v>2744</v>
      </c>
      <c r="AW899" s="2" t="s">
        <v>2745</v>
      </c>
      <c r="AY899" s="2" t="s">
        <v>1686</v>
      </c>
      <c r="AZ899" s="2" t="s">
        <v>1646</v>
      </c>
      <c r="BA899" s="2" t="s">
        <v>2073</v>
      </c>
      <c r="BB899" s="29"/>
      <c r="BC899" s="29"/>
      <c r="BD899" s="29"/>
      <c r="BE899" s="29"/>
      <c r="BF899" s="29"/>
      <c r="BG899" s="29">
        <v>-37.76</v>
      </c>
      <c r="BH899" s="29">
        <f t="shared" si="562"/>
        <v>0</v>
      </c>
      <c r="BI899" s="29">
        <f t="shared" si="563"/>
        <v>0</v>
      </c>
      <c r="BJ899" s="29">
        <f t="shared" si="569"/>
        <v>-37.76</v>
      </c>
      <c r="BK899" s="29">
        <f>BJ899/INDEX('EX-Rate'!A:I,MATCH('TT BoM '!BL899,'EX-Rate'!B:B,0),COLUMN('EX-Rate'!E:E))</f>
        <v>-5.4525721842147581</v>
      </c>
      <c r="BL899" s="2" t="s">
        <v>2109</v>
      </c>
      <c r="BM899" s="2" t="str">
        <f t="shared" si="603"/>
        <v>LP</v>
      </c>
      <c r="BN899" s="2" t="s">
        <v>3204</v>
      </c>
      <c r="BO899" s="2" t="s">
        <v>3205</v>
      </c>
      <c r="BQ899" s="29"/>
      <c r="BR899" s="29"/>
      <c r="BS899" s="29"/>
      <c r="BT899" s="29"/>
      <c r="BU899" s="29"/>
      <c r="BV899" s="29"/>
      <c r="CC899" s="29">
        <f t="shared" si="570"/>
        <v>-10.905144368429516</v>
      </c>
      <c r="CD899" s="29">
        <f t="shared" si="571"/>
        <v>-10.905144368429516</v>
      </c>
      <c r="CE899" s="29">
        <f t="shared" si="572"/>
        <v>-10.905144368429516</v>
      </c>
      <c r="CF899" s="29">
        <f t="shared" si="573"/>
        <v>0</v>
      </c>
      <c r="CG899" s="29">
        <f t="shared" si="574"/>
        <v>-10.905144368429516</v>
      </c>
      <c r="CH899" s="29">
        <f t="shared" si="575"/>
        <v>0</v>
      </c>
      <c r="CI899" s="29">
        <f t="shared" si="576"/>
        <v>0</v>
      </c>
      <c r="CJ899" s="29">
        <f t="shared" si="577"/>
        <v>0</v>
      </c>
      <c r="CK899" s="29">
        <f t="shared" si="578"/>
        <v>-10.905144368429516</v>
      </c>
      <c r="CL899" s="29">
        <f t="shared" si="579"/>
        <v>-10.905144368429516</v>
      </c>
      <c r="CM899" s="29">
        <f t="shared" si="580"/>
        <v>-10.905144368429516</v>
      </c>
      <c r="CN899" s="29">
        <f t="shared" si="581"/>
        <v>0</v>
      </c>
      <c r="CO899" s="29">
        <f t="shared" si="582"/>
        <v>0</v>
      </c>
      <c r="CQ899" s="29">
        <f t="shared" si="583"/>
        <v>-75.52</v>
      </c>
      <c r="CR899" s="29">
        <f t="shared" si="584"/>
        <v>-75.52</v>
      </c>
      <c r="CS899" s="29">
        <f t="shared" si="585"/>
        <v>-75.52</v>
      </c>
      <c r="CT899" s="29">
        <f t="shared" si="586"/>
        <v>0</v>
      </c>
      <c r="CU899" s="29">
        <f t="shared" si="587"/>
        <v>-75.52</v>
      </c>
      <c r="CV899" s="29">
        <f t="shared" si="588"/>
        <v>0</v>
      </c>
      <c r="CW899" s="29">
        <f t="shared" si="589"/>
        <v>0</v>
      </c>
      <c r="CX899" s="29">
        <f t="shared" si="590"/>
        <v>0</v>
      </c>
      <c r="CY899" s="29">
        <f t="shared" si="591"/>
        <v>-75.52</v>
      </c>
      <c r="CZ899" s="29">
        <f t="shared" si="592"/>
        <v>-75.52</v>
      </c>
      <c r="DA899" s="29">
        <f t="shared" si="593"/>
        <v>-75.52</v>
      </c>
      <c r="DB899" s="29">
        <f t="shared" si="594"/>
        <v>0</v>
      </c>
      <c r="DC899" s="29">
        <f t="shared" si="595"/>
        <v>0</v>
      </c>
    </row>
    <row r="900" spans="11:107" s="2" customFormat="1">
      <c r="K900" s="17" t="s">
        <v>77</v>
      </c>
      <c r="L900" s="17" t="s">
        <v>902</v>
      </c>
      <c r="M900" s="17" t="s">
        <v>573</v>
      </c>
      <c r="N900" s="2" t="str">
        <f t="shared" si="599"/>
        <v>JD8B611B68AB3JM4</v>
      </c>
      <c r="O900" s="2" t="str">
        <f t="shared" si="598"/>
        <v>ABW</v>
      </c>
      <c r="P900" s="2" t="str">
        <f t="shared" si="600"/>
        <v>JD8B-611B68-ABW</v>
      </c>
      <c r="Q900" s="2" t="s">
        <v>3305</v>
      </c>
      <c r="R900" s="2" t="s">
        <v>3306</v>
      </c>
      <c r="S900" s="2" t="s">
        <v>3205</v>
      </c>
      <c r="T900" s="2" t="s">
        <v>1375</v>
      </c>
      <c r="U900" s="2" t="s">
        <v>1375</v>
      </c>
      <c r="V900" s="2" t="s">
        <v>1375</v>
      </c>
      <c r="W900" s="2">
        <v>1</v>
      </c>
      <c r="X900" s="2" t="s">
        <v>1375</v>
      </c>
      <c r="Y900" s="2">
        <v>1</v>
      </c>
      <c r="Z900" s="2">
        <v>1</v>
      </c>
      <c r="AA900" s="2">
        <v>1</v>
      </c>
      <c r="AB900" s="2" t="s">
        <v>1375</v>
      </c>
      <c r="AC900" s="2" t="s">
        <v>1375</v>
      </c>
      <c r="AD900" s="2" t="s">
        <v>1375</v>
      </c>
      <c r="AE900" s="2">
        <v>1</v>
      </c>
      <c r="AF900" s="2">
        <v>1</v>
      </c>
      <c r="AL900" s="2">
        <f t="shared" si="564"/>
        <v>1</v>
      </c>
      <c r="AM900" s="2" t="str">
        <f t="shared" si="565"/>
        <v>JD8B</v>
      </c>
      <c r="AN900" s="2" t="str">
        <f t="shared" si="566"/>
        <v>611B68</v>
      </c>
      <c r="AO900" s="2" t="str">
        <f t="shared" si="567"/>
        <v>ABW</v>
      </c>
      <c r="AP900" s="2" t="str">
        <f t="shared" si="568"/>
        <v>JD8B-611B68-ABW</v>
      </c>
      <c r="AQ900" s="2" t="s">
        <v>1672</v>
      </c>
      <c r="AR900" s="2" t="s">
        <v>1673</v>
      </c>
      <c r="AS900" s="2">
        <v>0</v>
      </c>
      <c r="AT900" s="2" t="s">
        <v>2160</v>
      </c>
      <c r="AU900" s="2" t="s">
        <v>2743</v>
      </c>
      <c r="AV900" s="2" t="s">
        <v>2744</v>
      </c>
      <c r="AW900" s="2" t="s">
        <v>2745</v>
      </c>
      <c r="AX900" s="2">
        <v>0</v>
      </c>
      <c r="AY900" s="2" t="s">
        <v>2108</v>
      </c>
      <c r="AZ900" s="2" t="s">
        <v>1646</v>
      </c>
      <c r="BA900" s="2" t="s">
        <v>2073</v>
      </c>
      <c r="BB900" s="29">
        <v>-91.83</v>
      </c>
      <c r="BC900" s="29">
        <v>-0.45</v>
      </c>
      <c r="BD900" s="29">
        <v>-0.55000000000000004</v>
      </c>
      <c r="BE900" s="29">
        <v>-0.16</v>
      </c>
      <c r="BF900" s="29">
        <v>-1.49</v>
      </c>
      <c r="BG900" s="29">
        <v>-94.47999999999999</v>
      </c>
      <c r="BH900" s="29">
        <f t="shared" si="562"/>
        <v>0</v>
      </c>
      <c r="BI900" s="29">
        <f t="shared" si="563"/>
        <v>0</v>
      </c>
      <c r="BJ900" s="29">
        <f t="shared" si="569"/>
        <v>-94.47999999999999</v>
      </c>
      <c r="BK900" s="29">
        <f>BJ900/INDEX('EX-Rate'!A:I,MATCH('TT BoM '!BL900,'EX-Rate'!B:B,0),COLUMN('EX-Rate'!E:E))</f>
        <v>-13.642982520249214</v>
      </c>
      <c r="BL900" s="2" t="s">
        <v>2109</v>
      </c>
      <c r="BM900" s="2" t="str">
        <f t="shared" si="603"/>
        <v>LP</v>
      </c>
      <c r="BN900" s="2" t="s">
        <v>2746</v>
      </c>
      <c r="BO900" s="2" t="s">
        <v>2747</v>
      </c>
      <c r="BQ900" s="29">
        <v>-300000</v>
      </c>
      <c r="BR900" s="29">
        <v>-300000</v>
      </c>
      <c r="BS900" s="29"/>
      <c r="BT900" s="29">
        <v>-385000</v>
      </c>
      <c r="BU900" s="29">
        <v>258705</v>
      </c>
      <c r="BV900" s="29">
        <v>0</v>
      </c>
      <c r="CC900" s="29">
        <f t="shared" si="570"/>
        <v>0</v>
      </c>
      <c r="CD900" s="29">
        <f t="shared" si="571"/>
        <v>0</v>
      </c>
      <c r="CE900" s="29">
        <f t="shared" si="572"/>
        <v>0</v>
      </c>
      <c r="CF900" s="29">
        <f t="shared" si="573"/>
        <v>-13.642982520249214</v>
      </c>
      <c r="CG900" s="29">
        <f t="shared" si="574"/>
        <v>0</v>
      </c>
      <c r="CH900" s="29">
        <f t="shared" si="575"/>
        <v>-13.642982520249214</v>
      </c>
      <c r="CI900" s="29">
        <f t="shared" si="576"/>
        <v>-13.642982520249214</v>
      </c>
      <c r="CJ900" s="29">
        <f t="shared" si="577"/>
        <v>-13.642982520249214</v>
      </c>
      <c r="CK900" s="29">
        <f t="shared" si="578"/>
        <v>0</v>
      </c>
      <c r="CL900" s="29">
        <f t="shared" si="579"/>
        <v>0</v>
      </c>
      <c r="CM900" s="29">
        <f t="shared" si="580"/>
        <v>0</v>
      </c>
      <c r="CN900" s="29">
        <f t="shared" si="581"/>
        <v>-13.642982520249214</v>
      </c>
      <c r="CO900" s="29">
        <f t="shared" si="582"/>
        <v>-13.642982520249214</v>
      </c>
      <c r="CQ900" s="29">
        <f t="shared" si="583"/>
        <v>0</v>
      </c>
      <c r="CR900" s="29">
        <f t="shared" si="584"/>
        <v>0</v>
      </c>
      <c r="CS900" s="29">
        <f t="shared" si="585"/>
        <v>0</v>
      </c>
      <c r="CT900" s="29">
        <f t="shared" si="586"/>
        <v>-94.47999999999999</v>
      </c>
      <c r="CU900" s="29">
        <f t="shared" si="587"/>
        <v>0</v>
      </c>
      <c r="CV900" s="29">
        <f t="shared" si="588"/>
        <v>-94.47999999999999</v>
      </c>
      <c r="CW900" s="29">
        <f t="shared" si="589"/>
        <v>-94.47999999999999</v>
      </c>
      <c r="CX900" s="29">
        <f t="shared" si="590"/>
        <v>-94.47999999999999</v>
      </c>
      <c r="CY900" s="29">
        <f t="shared" si="591"/>
        <v>0</v>
      </c>
      <c r="CZ900" s="29">
        <f t="shared" si="592"/>
        <v>0</v>
      </c>
      <c r="DA900" s="29">
        <f t="shared" si="593"/>
        <v>0</v>
      </c>
      <c r="DB900" s="29">
        <f t="shared" si="594"/>
        <v>-94.47999999999999</v>
      </c>
      <c r="DC900" s="29">
        <f t="shared" si="595"/>
        <v>-94.47999999999999</v>
      </c>
    </row>
    <row r="901" spans="11:107" s="2" customFormat="1">
      <c r="K901" s="17" t="s">
        <v>77</v>
      </c>
      <c r="L901" s="17" t="s">
        <v>903</v>
      </c>
      <c r="M901" s="17" t="s">
        <v>573</v>
      </c>
      <c r="N901" s="2" t="str">
        <f t="shared" si="599"/>
        <v>JD8B611B69AB3JM4</v>
      </c>
      <c r="O901" s="2" t="str">
        <f t="shared" si="598"/>
        <v>ABW</v>
      </c>
      <c r="P901" s="2" t="str">
        <f t="shared" si="600"/>
        <v>JD8B-611B69-ABW</v>
      </c>
      <c r="Q901" s="2" t="s">
        <v>3305</v>
      </c>
      <c r="R901" s="2" t="s">
        <v>3306</v>
      </c>
      <c r="S901" s="2" t="s">
        <v>3205</v>
      </c>
      <c r="T901" s="2" t="s">
        <v>1375</v>
      </c>
      <c r="U901" s="2" t="s">
        <v>1375</v>
      </c>
      <c r="V901" s="2" t="s">
        <v>1375</v>
      </c>
      <c r="W901" s="2">
        <v>1</v>
      </c>
      <c r="X901" s="2" t="s">
        <v>1375</v>
      </c>
      <c r="Y901" s="2">
        <v>1</v>
      </c>
      <c r="Z901" s="2">
        <v>1</v>
      </c>
      <c r="AA901" s="2">
        <v>1</v>
      </c>
      <c r="AB901" s="2" t="s">
        <v>1375</v>
      </c>
      <c r="AC901" s="2" t="s">
        <v>1375</v>
      </c>
      <c r="AD901" s="2" t="s">
        <v>1375</v>
      </c>
      <c r="AE901" s="2">
        <v>1</v>
      </c>
      <c r="AF901" s="2">
        <v>1</v>
      </c>
      <c r="AL901" s="2">
        <f t="shared" si="564"/>
        <v>1</v>
      </c>
      <c r="AM901" s="2" t="str">
        <f t="shared" si="565"/>
        <v>JD8B</v>
      </c>
      <c r="AN901" s="2" t="str">
        <f t="shared" si="566"/>
        <v>611B69</v>
      </c>
      <c r="AO901" s="2" t="str">
        <f t="shared" si="567"/>
        <v>ABW</v>
      </c>
      <c r="AP901" s="2" t="str">
        <f t="shared" si="568"/>
        <v>JD8B-611B69-ABW</v>
      </c>
      <c r="AQ901" s="2" t="s">
        <v>1672</v>
      </c>
      <c r="AR901" s="2" t="s">
        <v>1673</v>
      </c>
      <c r="AS901" s="2">
        <v>0</v>
      </c>
      <c r="AT901" s="2" t="s">
        <v>2160</v>
      </c>
      <c r="AU901" s="2" t="s">
        <v>2743</v>
      </c>
      <c r="AV901" s="2" t="s">
        <v>2744</v>
      </c>
      <c r="AW901" s="2" t="s">
        <v>2745</v>
      </c>
      <c r="AX901" s="2">
        <v>0</v>
      </c>
      <c r="AY901" s="2" t="s">
        <v>2108</v>
      </c>
      <c r="AZ901" s="2" t="s">
        <v>1646</v>
      </c>
      <c r="BA901" s="2" t="s">
        <v>2073</v>
      </c>
      <c r="BB901" s="29">
        <v>-91.83</v>
      </c>
      <c r="BC901" s="29">
        <v>-0.45</v>
      </c>
      <c r="BD901" s="29">
        <v>-0.55000000000000004</v>
      </c>
      <c r="BE901" s="29">
        <v>-0.16</v>
      </c>
      <c r="BF901" s="29">
        <v>-1.49</v>
      </c>
      <c r="BG901" s="29">
        <v>-94.47999999999999</v>
      </c>
      <c r="BH901" s="29">
        <f t="shared" si="562"/>
        <v>0</v>
      </c>
      <c r="BI901" s="29">
        <f t="shared" si="563"/>
        <v>0</v>
      </c>
      <c r="BJ901" s="29">
        <f t="shared" si="569"/>
        <v>-94.47999999999999</v>
      </c>
      <c r="BK901" s="29">
        <f>BJ901/INDEX('EX-Rate'!A:I,MATCH('TT BoM '!BL901,'EX-Rate'!B:B,0),COLUMN('EX-Rate'!E:E))</f>
        <v>-13.642982520249214</v>
      </c>
      <c r="BL901" s="2" t="s">
        <v>2109</v>
      </c>
      <c r="BM901" s="2" t="str">
        <f t="shared" si="603"/>
        <v>LP</v>
      </c>
      <c r="BN901" s="2" t="s">
        <v>2746</v>
      </c>
      <c r="BO901" s="2" t="s">
        <v>2747</v>
      </c>
      <c r="BQ901" s="29">
        <v>-300000</v>
      </c>
      <c r="BR901" s="29">
        <v>-300000</v>
      </c>
      <c r="BS901" s="29"/>
      <c r="BT901" s="29">
        <v>-385000</v>
      </c>
      <c r="BU901" s="29">
        <v>258705</v>
      </c>
      <c r="BV901" s="29">
        <v>0</v>
      </c>
      <c r="CC901" s="29">
        <f t="shared" si="570"/>
        <v>0</v>
      </c>
      <c r="CD901" s="29">
        <f t="shared" si="571"/>
        <v>0</v>
      </c>
      <c r="CE901" s="29">
        <f t="shared" si="572"/>
        <v>0</v>
      </c>
      <c r="CF901" s="29">
        <f t="shared" si="573"/>
        <v>-13.642982520249214</v>
      </c>
      <c r="CG901" s="29">
        <f t="shared" si="574"/>
        <v>0</v>
      </c>
      <c r="CH901" s="29">
        <f t="shared" si="575"/>
        <v>-13.642982520249214</v>
      </c>
      <c r="CI901" s="29">
        <f t="shared" si="576"/>
        <v>-13.642982520249214</v>
      </c>
      <c r="CJ901" s="29">
        <f t="shared" si="577"/>
        <v>-13.642982520249214</v>
      </c>
      <c r="CK901" s="29">
        <f t="shared" si="578"/>
        <v>0</v>
      </c>
      <c r="CL901" s="29">
        <f t="shared" si="579"/>
        <v>0</v>
      </c>
      <c r="CM901" s="29">
        <f t="shared" si="580"/>
        <v>0</v>
      </c>
      <c r="CN901" s="29">
        <f t="shared" si="581"/>
        <v>-13.642982520249214</v>
      </c>
      <c r="CO901" s="29">
        <f t="shared" si="582"/>
        <v>-13.642982520249214</v>
      </c>
      <c r="CQ901" s="29">
        <f t="shared" si="583"/>
        <v>0</v>
      </c>
      <c r="CR901" s="29">
        <f t="shared" si="584"/>
        <v>0</v>
      </c>
      <c r="CS901" s="29">
        <f t="shared" si="585"/>
        <v>0</v>
      </c>
      <c r="CT901" s="29">
        <f t="shared" si="586"/>
        <v>-94.47999999999999</v>
      </c>
      <c r="CU901" s="29">
        <f t="shared" si="587"/>
        <v>0</v>
      </c>
      <c r="CV901" s="29">
        <f t="shared" si="588"/>
        <v>-94.47999999999999</v>
      </c>
      <c r="CW901" s="29">
        <f t="shared" si="589"/>
        <v>-94.47999999999999</v>
      </c>
      <c r="CX901" s="29">
        <f t="shared" si="590"/>
        <v>-94.47999999999999</v>
      </c>
      <c r="CY901" s="29">
        <f t="shared" si="591"/>
        <v>0</v>
      </c>
      <c r="CZ901" s="29">
        <f t="shared" si="592"/>
        <v>0</v>
      </c>
      <c r="DA901" s="29">
        <f t="shared" si="593"/>
        <v>0</v>
      </c>
      <c r="DB901" s="29">
        <f t="shared" si="594"/>
        <v>-94.47999999999999</v>
      </c>
      <c r="DC901" s="29">
        <f t="shared" si="595"/>
        <v>-94.47999999999999</v>
      </c>
    </row>
    <row r="902" spans="11:107" s="2" customFormat="1">
      <c r="K902" s="17" t="s">
        <v>18</v>
      </c>
      <c r="L902" s="17" t="s">
        <v>904</v>
      </c>
      <c r="M902" s="17" t="s">
        <v>20</v>
      </c>
      <c r="N902" s="2" t="str">
        <f t="shared" si="599"/>
        <v>ED8B611C46AA</v>
      </c>
      <c r="O902" s="2" t="str">
        <f t="shared" si="598"/>
        <v>AA</v>
      </c>
      <c r="P902" s="2" t="str">
        <f t="shared" si="600"/>
        <v>ED8B-611C46-AA</v>
      </c>
      <c r="Q902" s="2" t="s">
        <v>3305</v>
      </c>
      <c r="R902" s="2" t="s">
        <v>3306</v>
      </c>
      <c r="S902" s="2" t="s">
        <v>3207</v>
      </c>
      <c r="T902" s="2">
        <v>2</v>
      </c>
      <c r="U902" s="2">
        <v>2</v>
      </c>
      <c r="V902" s="2">
        <v>2</v>
      </c>
      <c r="W902" s="2">
        <v>2</v>
      </c>
      <c r="X902" s="2">
        <v>2</v>
      </c>
      <c r="Y902" s="2">
        <v>2</v>
      </c>
      <c r="Z902" s="2">
        <v>2</v>
      </c>
      <c r="AA902" s="2">
        <v>2</v>
      </c>
      <c r="AB902" s="2">
        <v>2</v>
      </c>
      <c r="AC902" s="2">
        <v>2</v>
      </c>
      <c r="AD902" s="2">
        <v>2</v>
      </c>
      <c r="AE902" s="2">
        <v>2</v>
      </c>
      <c r="AF902" s="2">
        <v>2</v>
      </c>
      <c r="AL902" s="2">
        <f t="shared" si="564"/>
        <v>1</v>
      </c>
      <c r="AM902" s="2" t="str">
        <f t="shared" si="565"/>
        <v>ED8B</v>
      </c>
      <c r="AN902" s="2" t="str">
        <f t="shared" si="566"/>
        <v>611C46</v>
      </c>
      <c r="AO902" s="2" t="str">
        <f>TRIM(O902)</f>
        <v>AA</v>
      </c>
      <c r="AP902" s="2" t="str">
        <f t="shared" si="568"/>
        <v>ED8B-611C46-AA</v>
      </c>
      <c r="AQ902" s="2" t="s">
        <v>1672</v>
      </c>
      <c r="AR902" s="2" t="s">
        <v>1687</v>
      </c>
      <c r="AU902" s="2" t="s">
        <v>2395</v>
      </c>
      <c r="AV902" s="2" t="s">
        <v>2396</v>
      </c>
      <c r="AW902" s="2" t="s">
        <v>2397</v>
      </c>
      <c r="AY902" s="2" t="s">
        <v>1686</v>
      </c>
      <c r="AZ902" s="2" t="s">
        <v>1646</v>
      </c>
      <c r="BA902" s="2" t="s">
        <v>2073</v>
      </c>
      <c r="BB902" s="29"/>
      <c r="BC902" s="29"/>
      <c r="BD902" s="29"/>
      <c r="BE902" s="29"/>
      <c r="BF902" s="29"/>
      <c r="BG902" s="29">
        <v>-16.34</v>
      </c>
      <c r="BH902" s="29">
        <f t="shared" si="562"/>
        <v>0</v>
      </c>
      <c r="BI902" s="29">
        <f t="shared" si="563"/>
        <v>0</v>
      </c>
      <c r="BJ902" s="29">
        <f t="shared" si="569"/>
        <v>-16.34</v>
      </c>
      <c r="BK902" s="29">
        <f>BJ902/INDEX('EX-Rate'!A:I,MATCH('TT BoM '!BL902,'EX-Rate'!B:B,0),COLUMN('EX-Rate'!E:E))</f>
        <v>-2.3595081962412383</v>
      </c>
      <c r="BL902" s="2" t="s">
        <v>2109</v>
      </c>
      <c r="BM902" s="2" t="str">
        <f t="shared" si="603"/>
        <v>LP</v>
      </c>
      <c r="BN902" s="2" t="s">
        <v>3206</v>
      </c>
      <c r="BO902" s="2" t="s">
        <v>3207</v>
      </c>
      <c r="BQ902" s="29"/>
      <c r="BR902" s="29"/>
      <c r="BS902" s="29"/>
      <c r="BT902" s="29"/>
      <c r="BU902" s="29"/>
      <c r="BV902" s="29"/>
      <c r="CC902" s="29">
        <f t="shared" si="570"/>
        <v>-4.7190163924824766</v>
      </c>
      <c r="CD902" s="29">
        <f t="shared" si="571"/>
        <v>-4.7190163924824766</v>
      </c>
      <c r="CE902" s="29">
        <f t="shared" si="572"/>
        <v>-4.7190163924824766</v>
      </c>
      <c r="CF902" s="29">
        <f t="shared" si="573"/>
        <v>-4.7190163924824766</v>
      </c>
      <c r="CG902" s="29">
        <f t="shared" si="574"/>
        <v>-4.7190163924824766</v>
      </c>
      <c r="CH902" s="29">
        <f t="shared" si="575"/>
        <v>-4.7190163924824766</v>
      </c>
      <c r="CI902" s="29">
        <f t="shared" si="576"/>
        <v>-4.7190163924824766</v>
      </c>
      <c r="CJ902" s="29">
        <f t="shared" si="577"/>
        <v>-4.7190163924824766</v>
      </c>
      <c r="CK902" s="29">
        <f t="shared" si="578"/>
        <v>-4.7190163924824766</v>
      </c>
      <c r="CL902" s="29">
        <f t="shared" si="579"/>
        <v>-4.7190163924824766</v>
      </c>
      <c r="CM902" s="29">
        <f t="shared" si="580"/>
        <v>-4.7190163924824766</v>
      </c>
      <c r="CN902" s="29">
        <f t="shared" si="581"/>
        <v>-4.7190163924824766</v>
      </c>
      <c r="CO902" s="29">
        <f t="shared" si="582"/>
        <v>-4.7190163924824766</v>
      </c>
      <c r="CQ902" s="29">
        <f t="shared" si="583"/>
        <v>-32.68</v>
      </c>
      <c r="CR902" s="29">
        <f t="shared" si="584"/>
        <v>-32.68</v>
      </c>
      <c r="CS902" s="29">
        <f t="shared" si="585"/>
        <v>-32.68</v>
      </c>
      <c r="CT902" s="29">
        <f t="shared" si="586"/>
        <v>-32.68</v>
      </c>
      <c r="CU902" s="29">
        <f t="shared" si="587"/>
        <v>-32.68</v>
      </c>
      <c r="CV902" s="29">
        <f t="shared" si="588"/>
        <v>-32.68</v>
      </c>
      <c r="CW902" s="29">
        <f t="shared" si="589"/>
        <v>-32.68</v>
      </c>
      <c r="CX902" s="29">
        <f t="shared" si="590"/>
        <v>-32.68</v>
      </c>
      <c r="CY902" s="29">
        <f t="shared" si="591"/>
        <v>-32.68</v>
      </c>
      <c r="CZ902" s="29">
        <f t="shared" si="592"/>
        <v>-32.68</v>
      </c>
      <c r="DA902" s="29">
        <f t="shared" si="593"/>
        <v>-32.68</v>
      </c>
      <c r="DB902" s="29">
        <f t="shared" si="594"/>
        <v>-32.68</v>
      </c>
      <c r="DC902" s="29">
        <f t="shared" si="595"/>
        <v>-32.68</v>
      </c>
    </row>
    <row r="903" spans="11:107" s="2" customFormat="1">
      <c r="K903" s="17" t="s">
        <v>77</v>
      </c>
      <c r="L903" s="17" t="s">
        <v>905</v>
      </c>
      <c r="M903" s="17" t="s">
        <v>571</v>
      </c>
      <c r="N903" s="2" t="str">
        <f t="shared" si="599"/>
        <v>JD8B613K21AA3JM4</v>
      </c>
      <c r="O903" s="2" t="str">
        <f t="shared" si="598"/>
        <v>AAW</v>
      </c>
      <c r="P903" s="2" t="str">
        <f t="shared" si="600"/>
        <v>JD8B-613K21-AAW</v>
      </c>
      <c r="Q903" s="2" t="s">
        <v>3305</v>
      </c>
      <c r="R903" s="2" t="s">
        <v>3306</v>
      </c>
      <c r="S903" s="2" t="s">
        <v>3205</v>
      </c>
      <c r="T903" s="2">
        <v>1</v>
      </c>
      <c r="U903" s="2">
        <v>1</v>
      </c>
      <c r="V903" s="2">
        <v>1</v>
      </c>
      <c r="W903" s="2">
        <v>1</v>
      </c>
      <c r="X903" s="2">
        <v>1</v>
      </c>
      <c r="Y903" s="2">
        <v>1</v>
      </c>
      <c r="Z903" s="2">
        <v>1</v>
      </c>
      <c r="AA903" s="2">
        <v>1</v>
      </c>
      <c r="AB903" s="2">
        <v>1</v>
      </c>
      <c r="AC903" s="2">
        <v>1</v>
      </c>
      <c r="AD903" s="2">
        <v>1</v>
      </c>
      <c r="AE903" s="2">
        <v>1</v>
      </c>
      <c r="AF903" s="2">
        <v>1</v>
      </c>
      <c r="AL903" s="2">
        <f t="shared" si="564"/>
        <v>1</v>
      </c>
      <c r="AM903" s="2" t="str">
        <f t="shared" si="565"/>
        <v>JD8B</v>
      </c>
      <c r="AN903" s="2" t="str">
        <f t="shared" si="566"/>
        <v>613K21</v>
      </c>
      <c r="AO903" s="2" t="str">
        <f t="shared" si="567"/>
        <v>AAW</v>
      </c>
      <c r="AP903" s="2" t="str">
        <f t="shared" si="568"/>
        <v>JD8B-613K21-AAW</v>
      </c>
      <c r="AQ903" s="2" t="s">
        <v>1672</v>
      </c>
      <c r="AR903" s="2" t="s">
        <v>1673</v>
      </c>
      <c r="AS903" s="2">
        <v>0</v>
      </c>
      <c r="AT903" s="2" t="s">
        <v>2160</v>
      </c>
      <c r="AU903" s="2" t="s">
        <v>2743</v>
      </c>
      <c r="AV903" s="2" t="s">
        <v>2744</v>
      </c>
      <c r="AW903" s="2" t="s">
        <v>2745</v>
      </c>
      <c r="AX903" s="2">
        <v>0</v>
      </c>
      <c r="AY903" s="2" t="s">
        <v>2108</v>
      </c>
      <c r="AZ903" s="2" t="s">
        <v>1646</v>
      </c>
      <c r="BA903" s="2" t="s">
        <v>2073</v>
      </c>
      <c r="BB903" s="29">
        <v>-31.97</v>
      </c>
      <c r="BC903" s="29">
        <v>-0.59</v>
      </c>
      <c r="BD903" s="29">
        <v>-0.3</v>
      </c>
      <c r="BE903" s="29">
        <v>-0.18</v>
      </c>
      <c r="BF903" s="29">
        <v>-0.2</v>
      </c>
      <c r="BG903" s="29">
        <v>-33.24</v>
      </c>
      <c r="BH903" s="29">
        <f t="shared" si="562"/>
        <v>0</v>
      </c>
      <c r="BI903" s="29">
        <f t="shared" si="563"/>
        <v>0</v>
      </c>
      <c r="BJ903" s="29">
        <f t="shared" si="569"/>
        <v>-33.24</v>
      </c>
      <c r="BK903" s="29">
        <f>BJ903/INDEX('EX-Rate'!A:I,MATCH('TT BoM '!BL903,'EX-Rate'!B:B,0),COLUMN('EX-Rate'!E:E))</f>
        <v>-4.7998808104687125</v>
      </c>
      <c r="BL903" s="2" t="s">
        <v>2109</v>
      </c>
      <c r="BM903" s="2" t="str">
        <f t="shared" si="603"/>
        <v>LP</v>
      </c>
      <c r="BN903" s="2" t="s">
        <v>2746</v>
      </c>
      <c r="BO903" s="2" t="s">
        <v>2747</v>
      </c>
      <c r="BQ903" s="29">
        <v>0</v>
      </c>
      <c r="BR903" s="29">
        <v>0</v>
      </c>
      <c r="BS903" s="29"/>
      <c r="BT903" s="29">
        <v>-113680</v>
      </c>
      <c r="BU903" s="29">
        <v>574899</v>
      </c>
      <c r="BV903" s="29">
        <v>0</v>
      </c>
      <c r="CC903" s="29">
        <f t="shared" si="570"/>
        <v>-4.7998808104687125</v>
      </c>
      <c r="CD903" s="29">
        <f t="shared" si="571"/>
        <v>-4.7998808104687125</v>
      </c>
      <c r="CE903" s="29">
        <f t="shared" si="572"/>
        <v>-4.7998808104687125</v>
      </c>
      <c r="CF903" s="29">
        <f t="shared" si="573"/>
        <v>-4.7998808104687125</v>
      </c>
      <c r="CG903" s="29">
        <f t="shared" si="574"/>
        <v>-4.7998808104687125</v>
      </c>
      <c r="CH903" s="29">
        <f t="shared" si="575"/>
        <v>-4.7998808104687125</v>
      </c>
      <c r="CI903" s="29">
        <f t="shared" si="576"/>
        <v>-4.7998808104687125</v>
      </c>
      <c r="CJ903" s="29">
        <f t="shared" si="577"/>
        <v>-4.7998808104687125</v>
      </c>
      <c r="CK903" s="29">
        <f t="shared" si="578"/>
        <v>-4.7998808104687125</v>
      </c>
      <c r="CL903" s="29">
        <f t="shared" si="579"/>
        <v>-4.7998808104687125</v>
      </c>
      <c r="CM903" s="29">
        <f t="shared" si="580"/>
        <v>-4.7998808104687125</v>
      </c>
      <c r="CN903" s="29">
        <f t="shared" si="581"/>
        <v>-4.7998808104687125</v>
      </c>
      <c r="CO903" s="29">
        <f t="shared" si="582"/>
        <v>-4.7998808104687125</v>
      </c>
      <c r="CQ903" s="29">
        <f t="shared" si="583"/>
        <v>-33.24</v>
      </c>
      <c r="CR903" s="29">
        <f t="shared" si="584"/>
        <v>-33.24</v>
      </c>
      <c r="CS903" s="29">
        <f t="shared" si="585"/>
        <v>-33.24</v>
      </c>
      <c r="CT903" s="29">
        <f t="shared" si="586"/>
        <v>-33.24</v>
      </c>
      <c r="CU903" s="29">
        <f t="shared" si="587"/>
        <v>-33.24</v>
      </c>
      <c r="CV903" s="29">
        <f t="shared" si="588"/>
        <v>-33.24</v>
      </c>
      <c r="CW903" s="29">
        <f t="shared" si="589"/>
        <v>-33.24</v>
      </c>
      <c r="CX903" s="29">
        <f t="shared" si="590"/>
        <v>-33.24</v>
      </c>
      <c r="CY903" s="29">
        <f t="shared" si="591"/>
        <v>-33.24</v>
      </c>
      <c r="CZ903" s="29">
        <f t="shared" si="592"/>
        <v>-33.24</v>
      </c>
      <c r="DA903" s="29">
        <f t="shared" si="593"/>
        <v>-33.24</v>
      </c>
      <c r="DB903" s="29">
        <f t="shared" si="594"/>
        <v>-33.24</v>
      </c>
      <c r="DC903" s="29">
        <f t="shared" si="595"/>
        <v>-33.24</v>
      </c>
    </row>
    <row r="904" spans="11:107" s="2" customFormat="1">
      <c r="K904" s="17" t="s">
        <v>456</v>
      </c>
      <c r="L904" s="17" t="s">
        <v>906</v>
      </c>
      <c r="M904" s="17" t="s">
        <v>56</v>
      </c>
      <c r="N904" s="2" t="str">
        <f t="shared" si="599"/>
        <v>BM51A020C02AB</v>
      </c>
      <c r="O904" s="2" t="str">
        <f t="shared" si="598"/>
        <v>AB</v>
      </c>
      <c r="P904" s="2" t="str">
        <f t="shared" si="600"/>
        <v>BM51-A020C02-AB</v>
      </c>
      <c r="Q904" s="2" t="s">
        <v>3305</v>
      </c>
      <c r="R904" s="2" t="s">
        <v>3306</v>
      </c>
      <c r="S904" s="2" t="s">
        <v>3103</v>
      </c>
      <c r="T904" s="2">
        <v>6</v>
      </c>
      <c r="U904" s="2">
        <v>6</v>
      </c>
      <c r="V904" s="2">
        <v>6</v>
      </c>
      <c r="W904" s="2">
        <v>6</v>
      </c>
      <c r="X904" s="2">
        <v>6</v>
      </c>
      <c r="Y904" s="2">
        <v>6</v>
      </c>
      <c r="Z904" s="2">
        <v>6</v>
      </c>
      <c r="AA904" s="2">
        <v>6</v>
      </c>
      <c r="AB904" s="2">
        <v>6</v>
      </c>
      <c r="AC904" s="2">
        <v>6</v>
      </c>
      <c r="AD904" s="2">
        <v>6</v>
      </c>
      <c r="AE904" s="2">
        <v>6</v>
      </c>
      <c r="AF904" s="2">
        <v>6</v>
      </c>
      <c r="AL904" s="2">
        <f t="shared" si="564"/>
        <v>1</v>
      </c>
      <c r="AM904" s="2" t="str">
        <f t="shared" si="565"/>
        <v>BM51</v>
      </c>
      <c r="AN904" s="2" t="str">
        <f t="shared" si="566"/>
        <v>A020C02</v>
      </c>
      <c r="AO904" s="2" t="str">
        <f t="shared" si="567"/>
        <v>AB</v>
      </c>
      <c r="AP904" s="2" t="str">
        <f t="shared" si="568"/>
        <v>BM51-A020C02-AB</v>
      </c>
      <c r="AQ904" s="2" t="s">
        <v>1672</v>
      </c>
      <c r="AR904" s="2" t="s">
        <v>1687</v>
      </c>
      <c r="AU904" s="2" t="s">
        <v>3776</v>
      </c>
      <c r="AV904" s="2" t="s">
        <v>3466</v>
      </c>
      <c r="AW904" s="2" t="s">
        <v>3467</v>
      </c>
      <c r="AY904" s="2" t="s">
        <v>1686</v>
      </c>
      <c r="AZ904" s="2" t="s">
        <v>2124</v>
      </c>
      <c r="BA904" s="2" t="s">
        <v>2115</v>
      </c>
      <c r="BB904" s="29"/>
      <c r="BC904" s="29"/>
      <c r="BD904" s="29"/>
      <c r="BE904" s="29"/>
      <c r="BF904" s="29"/>
      <c r="BG904" s="29">
        <v>-0.157</v>
      </c>
      <c r="BH904" s="29">
        <f t="shared" si="562"/>
        <v>0</v>
      </c>
      <c r="BI904" s="29">
        <f t="shared" si="563"/>
        <v>0</v>
      </c>
      <c r="BJ904" s="29">
        <f t="shared" si="569"/>
        <v>-0.157</v>
      </c>
      <c r="BK904" s="29">
        <f>BJ904/INDEX('EX-Rate'!A:I,MATCH('TT BoM '!BL904,'EX-Rate'!B:B,0),COLUMN('EX-Rate'!E:E))</f>
        <v>-2.2670917185426829E-2</v>
      </c>
      <c r="BL904" s="2" t="s">
        <v>2109</v>
      </c>
      <c r="BM904" s="2" t="str">
        <f t="shared" si="603"/>
        <v>LP</v>
      </c>
      <c r="BN904" s="2" t="s">
        <v>3102</v>
      </c>
      <c r="BO904" s="2" t="s">
        <v>3103</v>
      </c>
      <c r="BQ904" s="29"/>
      <c r="BR904" s="29"/>
      <c r="BS904" s="29"/>
      <c r="BT904" s="29"/>
      <c r="BU904" s="29"/>
      <c r="BV904" s="29"/>
      <c r="CC904" s="29">
        <f t="shared" si="570"/>
        <v>-0.13602550311256098</v>
      </c>
      <c r="CD904" s="29">
        <f t="shared" si="571"/>
        <v>-0.13602550311256098</v>
      </c>
      <c r="CE904" s="29">
        <f t="shared" si="572"/>
        <v>-0.13602550311256098</v>
      </c>
      <c r="CF904" s="29">
        <f t="shared" si="573"/>
        <v>-0.13602550311256098</v>
      </c>
      <c r="CG904" s="29">
        <f t="shared" si="574"/>
        <v>-0.13602550311256098</v>
      </c>
      <c r="CH904" s="29">
        <f t="shared" si="575"/>
        <v>-0.13602550311256098</v>
      </c>
      <c r="CI904" s="29">
        <f t="shared" si="576"/>
        <v>-0.13602550311256098</v>
      </c>
      <c r="CJ904" s="29">
        <f t="shared" si="577"/>
        <v>-0.13602550311256098</v>
      </c>
      <c r="CK904" s="29">
        <f t="shared" si="578"/>
        <v>-0.13602550311256098</v>
      </c>
      <c r="CL904" s="29">
        <f t="shared" si="579"/>
        <v>-0.13602550311256098</v>
      </c>
      <c r="CM904" s="29">
        <f t="shared" si="580"/>
        <v>-0.13602550311256098</v>
      </c>
      <c r="CN904" s="29">
        <f t="shared" si="581"/>
        <v>-0.13602550311256098</v>
      </c>
      <c r="CO904" s="29">
        <f t="shared" si="582"/>
        <v>-0.13602550311256098</v>
      </c>
      <c r="CQ904" s="29">
        <f t="shared" si="583"/>
        <v>-0.94199999999999995</v>
      </c>
      <c r="CR904" s="29">
        <f t="shared" si="584"/>
        <v>-0.94199999999999995</v>
      </c>
      <c r="CS904" s="29">
        <f t="shared" si="585"/>
        <v>-0.94199999999999995</v>
      </c>
      <c r="CT904" s="29">
        <f t="shared" si="586"/>
        <v>-0.94199999999999995</v>
      </c>
      <c r="CU904" s="29">
        <f t="shared" si="587"/>
        <v>-0.94199999999999995</v>
      </c>
      <c r="CV904" s="29">
        <f t="shared" si="588"/>
        <v>-0.94199999999999995</v>
      </c>
      <c r="CW904" s="29">
        <f t="shared" si="589"/>
        <v>-0.94199999999999995</v>
      </c>
      <c r="CX904" s="29">
        <f t="shared" si="590"/>
        <v>-0.94199999999999995</v>
      </c>
      <c r="CY904" s="29">
        <f t="shared" si="591"/>
        <v>-0.94199999999999995</v>
      </c>
      <c r="CZ904" s="29">
        <f t="shared" si="592"/>
        <v>-0.94199999999999995</v>
      </c>
      <c r="DA904" s="29">
        <f t="shared" si="593"/>
        <v>-0.94199999999999995</v>
      </c>
      <c r="DB904" s="29">
        <f t="shared" si="594"/>
        <v>-0.94199999999999995</v>
      </c>
      <c r="DC904" s="29">
        <f t="shared" si="595"/>
        <v>-0.94199999999999995</v>
      </c>
    </row>
    <row r="905" spans="11:107" s="2" customFormat="1">
      <c r="K905" s="17" t="s">
        <v>77</v>
      </c>
      <c r="L905" s="17" t="s">
        <v>907</v>
      </c>
      <c r="M905" s="17" t="s">
        <v>20</v>
      </c>
      <c r="N905" s="2" t="str">
        <f t="shared" si="599"/>
        <v>JD8BA044C98AA</v>
      </c>
      <c r="O905" s="2" t="str">
        <f t="shared" si="598"/>
        <v>AA</v>
      </c>
      <c r="P905" s="2" t="str">
        <f t="shared" si="600"/>
        <v>JD8B-A044C98-AA</v>
      </c>
      <c r="Q905" s="2" t="s">
        <v>3305</v>
      </c>
      <c r="R905" s="2" t="s">
        <v>3306</v>
      </c>
      <c r="S905" s="2" t="s">
        <v>2752</v>
      </c>
      <c r="T905" s="2">
        <v>1</v>
      </c>
      <c r="U905" s="2">
        <v>1</v>
      </c>
      <c r="V905" s="2">
        <v>1</v>
      </c>
      <c r="W905" s="2">
        <v>1</v>
      </c>
      <c r="X905" s="2">
        <v>1</v>
      </c>
      <c r="Y905" s="2">
        <v>1</v>
      </c>
      <c r="Z905" s="2">
        <v>1</v>
      </c>
      <c r="AA905" s="2">
        <v>1</v>
      </c>
      <c r="AB905" s="2">
        <v>1</v>
      </c>
      <c r="AC905" s="2">
        <v>1</v>
      </c>
      <c r="AD905" s="2">
        <v>1</v>
      </c>
      <c r="AE905" s="2">
        <v>1</v>
      </c>
      <c r="AF905" s="2">
        <v>1</v>
      </c>
      <c r="AL905" s="2">
        <f t="shared" si="564"/>
        <v>1</v>
      </c>
      <c r="AM905" s="16" t="s">
        <v>1983</v>
      </c>
      <c r="AN905" s="59" t="s">
        <v>1984</v>
      </c>
      <c r="AO905" s="16" t="s">
        <v>1985</v>
      </c>
      <c r="AP905" s="2" t="str">
        <f t="shared" si="568"/>
        <v>JD8B-A044C98 -AA</v>
      </c>
      <c r="AQ905" s="2" t="s">
        <v>1868</v>
      </c>
      <c r="AR905" s="2" t="s">
        <v>1754</v>
      </c>
      <c r="AS905" s="2" t="s">
        <v>2450</v>
      </c>
      <c r="AT905" s="2">
        <v>0</v>
      </c>
      <c r="AU905" s="2" t="s">
        <v>2748</v>
      </c>
      <c r="AV905" s="2" t="s">
        <v>2749</v>
      </c>
      <c r="AW905" s="2" t="s">
        <v>2750</v>
      </c>
      <c r="AX905" s="2">
        <v>0</v>
      </c>
      <c r="AY905" s="2">
        <v>0</v>
      </c>
      <c r="AZ905" s="2" t="s">
        <v>2124</v>
      </c>
      <c r="BA905" s="2" t="s">
        <v>2115</v>
      </c>
      <c r="BB905" s="29">
        <v>-7.2</v>
      </c>
      <c r="BC905" s="29">
        <v>0</v>
      </c>
      <c r="BD905" s="29">
        <v>0</v>
      </c>
      <c r="BE905" s="29">
        <v>0</v>
      </c>
      <c r="BF905" s="29">
        <v>0</v>
      </c>
      <c r="BG905" s="29">
        <v>-7.2</v>
      </c>
      <c r="BH905" s="29">
        <f t="shared" si="562"/>
        <v>0</v>
      </c>
      <c r="BI905" s="29">
        <f t="shared" si="563"/>
        <v>0</v>
      </c>
      <c r="BJ905" s="29">
        <f t="shared" si="569"/>
        <v>-7.2</v>
      </c>
      <c r="BK905" s="29">
        <f>BJ905/INDEX('EX-Rate'!A:I,MATCH('TT BoM '!BL905,'EX-Rate'!B:B,0),COLUMN('EX-Rate'!E:E))</f>
        <v>-1.0396853741087464</v>
      </c>
      <c r="BL905" s="2" t="s">
        <v>2109</v>
      </c>
      <c r="BM905" s="2" t="str">
        <f t="shared" si="603"/>
        <v>LP</v>
      </c>
      <c r="BN905" s="2" t="s">
        <v>2751</v>
      </c>
      <c r="BO905" s="2" t="s">
        <v>2752</v>
      </c>
      <c r="BQ905" s="29">
        <v>0</v>
      </c>
      <c r="BR905" s="29">
        <v>0</v>
      </c>
      <c r="BS905" s="29"/>
      <c r="BT905" s="29">
        <v>0</v>
      </c>
      <c r="BU905" s="29">
        <v>0</v>
      </c>
      <c r="BV905" s="29">
        <v>0</v>
      </c>
      <c r="CC905" s="29">
        <f t="shared" si="570"/>
        <v>-1.0396853741087464</v>
      </c>
      <c r="CD905" s="29">
        <f t="shared" si="571"/>
        <v>-1.0396853741087464</v>
      </c>
      <c r="CE905" s="29">
        <f t="shared" si="572"/>
        <v>-1.0396853741087464</v>
      </c>
      <c r="CF905" s="29">
        <f t="shared" si="573"/>
        <v>-1.0396853741087464</v>
      </c>
      <c r="CG905" s="29">
        <f t="shared" si="574"/>
        <v>-1.0396853741087464</v>
      </c>
      <c r="CH905" s="29">
        <f t="shared" si="575"/>
        <v>-1.0396853741087464</v>
      </c>
      <c r="CI905" s="29">
        <f t="shared" si="576"/>
        <v>-1.0396853741087464</v>
      </c>
      <c r="CJ905" s="29">
        <f t="shared" si="577"/>
        <v>-1.0396853741087464</v>
      </c>
      <c r="CK905" s="29">
        <f t="shared" si="578"/>
        <v>-1.0396853741087464</v>
      </c>
      <c r="CL905" s="29">
        <f t="shared" si="579"/>
        <v>-1.0396853741087464</v>
      </c>
      <c r="CM905" s="29">
        <f t="shared" si="580"/>
        <v>-1.0396853741087464</v>
      </c>
      <c r="CN905" s="29">
        <f t="shared" si="581"/>
        <v>-1.0396853741087464</v>
      </c>
      <c r="CO905" s="29">
        <f t="shared" si="582"/>
        <v>-1.0396853741087464</v>
      </c>
      <c r="CQ905" s="29">
        <f t="shared" si="583"/>
        <v>-7.2</v>
      </c>
      <c r="CR905" s="29">
        <f t="shared" si="584"/>
        <v>-7.2</v>
      </c>
      <c r="CS905" s="29">
        <f t="shared" si="585"/>
        <v>-7.2</v>
      </c>
      <c r="CT905" s="29">
        <f t="shared" si="586"/>
        <v>-7.2</v>
      </c>
      <c r="CU905" s="29">
        <f t="shared" si="587"/>
        <v>-7.2</v>
      </c>
      <c r="CV905" s="29">
        <f t="shared" si="588"/>
        <v>-7.2</v>
      </c>
      <c r="CW905" s="29">
        <f t="shared" si="589"/>
        <v>-7.2</v>
      </c>
      <c r="CX905" s="29">
        <f t="shared" si="590"/>
        <v>-7.2</v>
      </c>
      <c r="CY905" s="29">
        <f t="shared" si="591"/>
        <v>-7.2</v>
      </c>
      <c r="CZ905" s="29">
        <f t="shared" si="592"/>
        <v>-7.2</v>
      </c>
      <c r="DA905" s="29">
        <f t="shared" si="593"/>
        <v>-7.2</v>
      </c>
      <c r="DB905" s="29">
        <f t="shared" si="594"/>
        <v>-7.2</v>
      </c>
      <c r="DC905" s="29">
        <f t="shared" si="595"/>
        <v>-7.2</v>
      </c>
    </row>
    <row r="906" spans="11:107" s="2" customFormat="1">
      <c r="K906" s="17" t="s">
        <v>40</v>
      </c>
      <c r="L906" s="17" t="s">
        <v>908</v>
      </c>
      <c r="M906" s="17" t="s">
        <v>20</v>
      </c>
      <c r="N906" s="2" t="str">
        <f t="shared" si="599"/>
        <v>BV61A045B30AA</v>
      </c>
      <c r="O906" s="2" t="str">
        <f t="shared" si="598"/>
        <v>AA</v>
      </c>
      <c r="P906" s="2" t="str">
        <f t="shared" si="600"/>
        <v>BV61-A045B30-AA</v>
      </c>
      <c r="Q906" s="2" t="s">
        <v>3305</v>
      </c>
      <c r="R906" s="2" t="s">
        <v>3306</v>
      </c>
      <c r="S906" s="2" t="s">
        <v>3209</v>
      </c>
      <c r="T906" s="2">
        <v>1</v>
      </c>
      <c r="U906" s="2">
        <v>1</v>
      </c>
      <c r="V906" s="2">
        <v>1</v>
      </c>
      <c r="W906" s="2">
        <v>1</v>
      </c>
      <c r="X906" s="2">
        <v>1</v>
      </c>
      <c r="Y906" s="2">
        <v>1</v>
      </c>
      <c r="Z906" s="2">
        <v>1</v>
      </c>
      <c r="AA906" s="2">
        <v>1</v>
      </c>
      <c r="AB906" s="2">
        <v>1</v>
      </c>
      <c r="AC906" s="2">
        <v>1</v>
      </c>
      <c r="AD906" s="2">
        <v>1</v>
      </c>
      <c r="AE906" s="2">
        <v>1</v>
      </c>
      <c r="AF906" s="2">
        <v>1</v>
      </c>
      <c r="AL906" s="2">
        <f t="shared" si="564"/>
        <v>1</v>
      </c>
      <c r="AM906" s="2" t="str">
        <f t="shared" si="565"/>
        <v>BV61</v>
      </c>
      <c r="AN906" s="2" t="str">
        <f t="shared" si="566"/>
        <v>A045B30</v>
      </c>
      <c r="AO906" s="2" t="str">
        <f t="shared" si="567"/>
        <v>AA</v>
      </c>
      <c r="AP906" s="2" t="str">
        <f t="shared" si="568"/>
        <v>BV61-A045B30-AA</v>
      </c>
      <c r="AQ906" s="2" t="s">
        <v>1672</v>
      </c>
      <c r="AR906" s="2" t="s">
        <v>1687</v>
      </c>
      <c r="AU906" s="2" t="s">
        <v>3809</v>
      </c>
      <c r="AV906" s="2" t="s">
        <v>3810</v>
      </c>
      <c r="AW906" s="2" t="s">
        <v>3811</v>
      </c>
      <c r="AY906" s="2" t="s">
        <v>1686</v>
      </c>
      <c r="AZ906" s="2" t="s">
        <v>2124</v>
      </c>
      <c r="BA906" s="2" t="s">
        <v>2115</v>
      </c>
      <c r="BB906" s="29"/>
      <c r="BC906" s="29"/>
      <c r="BD906" s="29"/>
      <c r="BE906" s="29"/>
      <c r="BF906" s="29"/>
      <c r="BG906" s="29">
        <v>-4.42</v>
      </c>
      <c r="BH906" s="29">
        <f t="shared" ref="BH906:BH969" si="604">IF(BM906="SP",BG906*$BH$9,0)</f>
        <v>0</v>
      </c>
      <c r="BI906" s="29">
        <f t="shared" ref="BI906:BI969" si="605">IF(BM906="SP",(BG906+BH906)*$BI$9,0)</f>
        <v>0</v>
      </c>
      <c r="BJ906" s="29">
        <f t="shared" si="569"/>
        <v>-4.42</v>
      </c>
      <c r="BK906" s="29">
        <f>BJ906/INDEX('EX-Rate'!A:I,MATCH('TT BoM '!BL906,'EX-Rate'!B:B,0),COLUMN('EX-Rate'!E:E))</f>
        <v>-0.63825129910564704</v>
      </c>
      <c r="BL906" s="2" t="s">
        <v>2109</v>
      </c>
      <c r="BM906" s="2" t="str">
        <f t="shared" si="603"/>
        <v>LP</v>
      </c>
      <c r="BN906" s="2" t="s">
        <v>3208</v>
      </c>
      <c r="BO906" s="2" t="s">
        <v>3209</v>
      </c>
      <c r="BQ906" s="29"/>
      <c r="BR906" s="29"/>
      <c r="BS906" s="29"/>
      <c r="BT906" s="29"/>
      <c r="BU906" s="29"/>
      <c r="BV906" s="29"/>
      <c r="CC906" s="29">
        <f t="shared" si="570"/>
        <v>-0.63825129910564704</v>
      </c>
      <c r="CD906" s="29">
        <f t="shared" si="571"/>
        <v>-0.63825129910564704</v>
      </c>
      <c r="CE906" s="29">
        <f t="shared" si="572"/>
        <v>-0.63825129910564704</v>
      </c>
      <c r="CF906" s="29">
        <f t="shared" si="573"/>
        <v>-0.63825129910564704</v>
      </c>
      <c r="CG906" s="29">
        <f t="shared" si="574"/>
        <v>-0.63825129910564704</v>
      </c>
      <c r="CH906" s="29">
        <f t="shared" si="575"/>
        <v>-0.63825129910564704</v>
      </c>
      <c r="CI906" s="29">
        <f t="shared" si="576"/>
        <v>-0.63825129910564704</v>
      </c>
      <c r="CJ906" s="29">
        <f t="shared" si="577"/>
        <v>-0.63825129910564704</v>
      </c>
      <c r="CK906" s="29">
        <f t="shared" si="578"/>
        <v>-0.63825129910564704</v>
      </c>
      <c r="CL906" s="29">
        <f t="shared" si="579"/>
        <v>-0.63825129910564704</v>
      </c>
      <c r="CM906" s="29">
        <f t="shared" si="580"/>
        <v>-0.63825129910564704</v>
      </c>
      <c r="CN906" s="29">
        <f t="shared" si="581"/>
        <v>-0.63825129910564704</v>
      </c>
      <c r="CO906" s="29">
        <f t="shared" si="582"/>
        <v>-0.63825129910564704</v>
      </c>
      <c r="CQ906" s="29">
        <f t="shared" si="583"/>
        <v>-4.42</v>
      </c>
      <c r="CR906" s="29">
        <f t="shared" si="584"/>
        <v>-4.42</v>
      </c>
      <c r="CS906" s="29">
        <f t="shared" si="585"/>
        <v>-4.42</v>
      </c>
      <c r="CT906" s="29">
        <f t="shared" si="586"/>
        <v>-4.42</v>
      </c>
      <c r="CU906" s="29">
        <f t="shared" si="587"/>
        <v>-4.42</v>
      </c>
      <c r="CV906" s="29">
        <f t="shared" si="588"/>
        <v>-4.42</v>
      </c>
      <c r="CW906" s="29">
        <f t="shared" si="589"/>
        <v>-4.42</v>
      </c>
      <c r="CX906" s="29">
        <f t="shared" si="590"/>
        <v>-4.42</v>
      </c>
      <c r="CY906" s="29">
        <f t="shared" si="591"/>
        <v>-4.42</v>
      </c>
      <c r="CZ906" s="29">
        <f t="shared" si="592"/>
        <v>-4.42</v>
      </c>
      <c r="DA906" s="29">
        <f t="shared" si="593"/>
        <v>-4.42</v>
      </c>
      <c r="DB906" s="29">
        <f t="shared" si="594"/>
        <v>-4.42</v>
      </c>
      <c r="DC906" s="29">
        <f t="shared" si="595"/>
        <v>-4.42</v>
      </c>
    </row>
    <row r="907" spans="11:107" s="2" customFormat="1">
      <c r="K907" s="17" t="s">
        <v>40</v>
      </c>
      <c r="L907" s="17" t="s">
        <v>909</v>
      </c>
      <c r="M907" s="17" t="s">
        <v>56</v>
      </c>
      <c r="N907" s="2" t="str">
        <f t="shared" si="599"/>
        <v>BV61A112K76AB</v>
      </c>
      <c r="O907" s="2" t="str">
        <f t="shared" si="598"/>
        <v>AB</v>
      </c>
      <c r="P907" s="2" t="str">
        <f t="shared" si="600"/>
        <v>BV61-A112K76-AB</v>
      </c>
      <c r="Q907" s="2" t="s">
        <v>3305</v>
      </c>
      <c r="R907" s="2" t="s">
        <v>3306</v>
      </c>
      <c r="S907" s="2" t="s">
        <v>3209</v>
      </c>
      <c r="T907" s="2">
        <v>1</v>
      </c>
      <c r="U907" s="2">
        <v>1</v>
      </c>
      <c r="V907" s="2">
        <v>1</v>
      </c>
      <c r="W907" s="2">
        <v>1</v>
      </c>
      <c r="X907" s="2">
        <v>1</v>
      </c>
      <c r="Y907" s="2">
        <v>1</v>
      </c>
      <c r="Z907" s="2">
        <v>1</v>
      </c>
      <c r="AA907" s="2">
        <v>1</v>
      </c>
      <c r="AB907" s="2">
        <v>1</v>
      </c>
      <c r="AC907" s="2">
        <v>1</v>
      </c>
      <c r="AD907" s="2">
        <v>1</v>
      </c>
      <c r="AE907" s="2">
        <v>1</v>
      </c>
      <c r="AF907" s="2">
        <v>1</v>
      </c>
      <c r="AL907" s="2">
        <f t="shared" ref="AL907:AL970" si="606">COUNTIF($AP$10:$AP$4000,AP907)</f>
        <v>1</v>
      </c>
      <c r="AM907" s="2" t="str">
        <f t="shared" ref="AM907:AM970" si="607">TRIM(K907)</f>
        <v>BV61</v>
      </c>
      <c r="AN907" s="2" t="str">
        <f t="shared" ref="AN907:AN970" si="608">TRIM(L907)</f>
        <v>A112K76</v>
      </c>
      <c r="AO907" s="2" t="str">
        <f t="shared" ref="AO907:AO917" si="609">TRIM(O907)</f>
        <v>AB</v>
      </c>
      <c r="AP907" s="2" t="str">
        <f t="shared" ref="AP907:AP970" si="610">TRIM(AM907)&amp;"-"&amp;TRIM(AN907)&amp;"-"&amp;TRIM(AO907)</f>
        <v>BV61-A112K76-AB</v>
      </c>
      <c r="AQ907" s="2" t="s">
        <v>1672</v>
      </c>
      <c r="AR907" s="2" t="s">
        <v>1687</v>
      </c>
      <c r="AU907" s="2" t="s">
        <v>3809</v>
      </c>
      <c r="AV907" s="2" t="s">
        <v>3810</v>
      </c>
      <c r="AW907" s="2" t="s">
        <v>3811</v>
      </c>
      <c r="AY907" s="2" t="s">
        <v>1686</v>
      </c>
      <c r="AZ907" s="2" t="s">
        <v>2124</v>
      </c>
      <c r="BA907" s="2" t="s">
        <v>2115</v>
      </c>
      <c r="BB907" s="29"/>
      <c r="BC907" s="29"/>
      <c r="BD907" s="29"/>
      <c r="BE907" s="29"/>
      <c r="BF907" s="29"/>
      <c r="BG907" s="29">
        <v>-5.24</v>
      </c>
      <c r="BH907" s="29">
        <f t="shared" si="604"/>
        <v>0</v>
      </c>
      <c r="BI907" s="29">
        <f t="shared" si="605"/>
        <v>0</v>
      </c>
      <c r="BJ907" s="29">
        <f t="shared" ref="BJ907:BJ970" si="611">SUM(BG907:BI907)</f>
        <v>-5.24</v>
      </c>
      <c r="BK907" s="29">
        <f>BJ907/INDEX('EX-Rate'!A:I,MATCH('TT BoM '!BL907,'EX-Rate'!B:B,0),COLUMN('EX-Rate'!E:E))</f>
        <v>-0.75665991115692099</v>
      </c>
      <c r="BL907" s="2" t="s">
        <v>2109</v>
      </c>
      <c r="BM907" s="2" t="str">
        <f t="shared" si="603"/>
        <v>LP</v>
      </c>
      <c r="BN907" s="2" t="s">
        <v>3208</v>
      </c>
      <c r="BO907" s="2" t="s">
        <v>3209</v>
      </c>
      <c r="BQ907" s="29"/>
      <c r="BR907" s="29"/>
      <c r="BS907" s="29"/>
      <c r="BT907" s="29"/>
      <c r="BU907" s="29"/>
      <c r="BV907" s="29"/>
      <c r="CC907" s="29">
        <f t="shared" ref="CC907:CC970" si="612">SUM(T907)*$BK907</f>
        <v>-0.75665991115692099</v>
      </c>
      <c r="CD907" s="29">
        <f t="shared" ref="CD907:CD970" si="613">SUM(U907)*$BK907</f>
        <v>-0.75665991115692099</v>
      </c>
      <c r="CE907" s="29">
        <f t="shared" ref="CE907:CE970" si="614">SUM(V907)*$BK907</f>
        <v>-0.75665991115692099</v>
      </c>
      <c r="CF907" s="29">
        <f t="shared" ref="CF907:CF970" si="615">SUM(W907)*$BK907</f>
        <v>-0.75665991115692099</v>
      </c>
      <c r="CG907" s="29">
        <f t="shared" ref="CG907:CG970" si="616">SUM(X907)*$BK907</f>
        <v>-0.75665991115692099</v>
      </c>
      <c r="CH907" s="29">
        <f t="shared" ref="CH907:CH970" si="617">SUM(Y907)*$BK907</f>
        <v>-0.75665991115692099</v>
      </c>
      <c r="CI907" s="29">
        <f t="shared" ref="CI907:CI970" si="618">SUM(Z907)*$BK907</f>
        <v>-0.75665991115692099</v>
      </c>
      <c r="CJ907" s="29">
        <f t="shared" ref="CJ907:CJ970" si="619">SUM(AA907)*$BK907</f>
        <v>-0.75665991115692099</v>
      </c>
      <c r="CK907" s="29">
        <f t="shared" ref="CK907:CK970" si="620">SUM(AB907)*$BK907</f>
        <v>-0.75665991115692099</v>
      </c>
      <c r="CL907" s="29">
        <f t="shared" ref="CL907:CL970" si="621">SUM(AC907)*$BK907</f>
        <v>-0.75665991115692099</v>
      </c>
      <c r="CM907" s="29">
        <f t="shared" ref="CM907:CM970" si="622">SUM(AD907)*$BK907</f>
        <v>-0.75665991115692099</v>
      </c>
      <c r="CN907" s="29">
        <f t="shared" ref="CN907:CN970" si="623">SUM(AE907)*$BK907</f>
        <v>-0.75665991115692099</v>
      </c>
      <c r="CO907" s="29">
        <f t="shared" ref="CO907:CO970" si="624">SUM(AF907)*$BK907</f>
        <v>-0.75665991115692099</v>
      </c>
      <c r="CQ907" s="29">
        <f t="shared" ref="CQ907:CQ970" si="625">SUM(T907)*$BJ907</f>
        <v>-5.24</v>
      </c>
      <c r="CR907" s="29">
        <f t="shared" ref="CR907:CR970" si="626">SUM(U907)*$BJ907</f>
        <v>-5.24</v>
      </c>
      <c r="CS907" s="29">
        <f t="shared" ref="CS907:CS970" si="627">SUM(V907)*$BJ907</f>
        <v>-5.24</v>
      </c>
      <c r="CT907" s="29">
        <f t="shared" ref="CT907:CT970" si="628">SUM(W907)*$BJ907</f>
        <v>-5.24</v>
      </c>
      <c r="CU907" s="29">
        <f t="shared" ref="CU907:CU970" si="629">SUM(X907)*$BJ907</f>
        <v>-5.24</v>
      </c>
      <c r="CV907" s="29">
        <f t="shared" ref="CV907:CV970" si="630">SUM(Y907)*$BJ907</f>
        <v>-5.24</v>
      </c>
      <c r="CW907" s="29">
        <f t="shared" ref="CW907:CW970" si="631">SUM(Z907)*$BJ907</f>
        <v>-5.24</v>
      </c>
      <c r="CX907" s="29">
        <f t="shared" ref="CX907:CX970" si="632">SUM(AA907)*$BJ907</f>
        <v>-5.24</v>
      </c>
      <c r="CY907" s="29">
        <f t="shared" ref="CY907:CY970" si="633">SUM(AB907)*$BJ907</f>
        <v>-5.24</v>
      </c>
      <c r="CZ907" s="29">
        <f t="shared" ref="CZ907:CZ970" si="634">SUM(AC907)*$BJ907</f>
        <v>-5.24</v>
      </c>
      <c r="DA907" s="29">
        <f t="shared" ref="DA907:DA970" si="635">SUM(AD907)*$BJ907</f>
        <v>-5.24</v>
      </c>
      <c r="DB907" s="29">
        <f t="shared" ref="DB907:DB970" si="636">SUM(AE907)*$BJ907</f>
        <v>-5.24</v>
      </c>
      <c r="DC907" s="29">
        <f t="shared" ref="DC907:DC970" si="637">SUM(AF907)*$BJ907</f>
        <v>-5.24</v>
      </c>
    </row>
    <row r="908" spans="11:107" s="2" customFormat="1">
      <c r="K908" s="17" t="s">
        <v>40</v>
      </c>
      <c r="L908" s="17" t="s">
        <v>910</v>
      </c>
      <c r="M908" s="17" t="s">
        <v>56</v>
      </c>
      <c r="N908" s="2" t="str">
        <f t="shared" si="599"/>
        <v>BV61A112K77AB</v>
      </c>
      <c r="O908" s="2" t="str">
        <f t="shared" si="598"/>
        <v>AB</v>
      </c>
      <c r="P908" s="2" t="str">
        <f t="shared" si="600"/>
        <v>BV61-A112K77-AB</v>
      </c>
      <c r="Q908" s="2" t="s">
        <v>3305</v>
      </c>
      <c r="R908" s="2" t="s">
        <v>3306</v>
      </c>
      <c r="S908" s="2" t="s">
        <v>3209</v>
      </c>
      <c r="T908" s="2">
        <v>1</v>
      </c>
      <c r="U908" s="2">
        <v>1</v>
      </c>
      <c r="V908" s="2">
        <v>1</v>
      </c>
      <c r="W908" s="2">
        <v>1</v>
      </c>
      <c r="X908" s="2">
        <v>1</v>
      </c>
      <c r="Y908" s="2">
        <v>1</v>
      </c>
      <c r="Z908" s="2">
        <v>1</v>
      </c>
      <c r="AA908" s="2">
        <v>1</v>
      </c>
      <c r="AB908" s="2">
        <v>1</v>
      </c>
      <c r="AC908" s="2">
        <v>1</v>
      </c>
      <c r="AD908" s="2">
        <v>1</v>
      </c>
      <c r="AE908" s="2">
        <v>1</v>
      </c>
      <c r="AF908" s="2">
        <v>1</v>
      </c>
      <c r="AL908" s="2">
        <f t="shared" si="606"/>
        <v>1</v>
      </c>
      <c r="AM908" s="2" t="str">
        <f t="shared" si="607"/>
        <v>BV61</v>
      </c>
      <c r="AN908" s="2" t="str">
        <f t="shared" si="608"/>
        <v>A112K77</v>
      </c>
      <c r="AO908" s="2" t="str">
        <f t="shared" si="609"/>
        <v>AB</v>
      </c>
      <c r="AP908" s="2" t="str">
        <f t="shared" si="610"/>
        <v>BV61-A112K77-AB</v>
      </c>
      <c r="AQ908" s="2" t="s">
        <v>1672</v>
      </c>
      <c r="AR908" s="2" t="s">
        <v>1687</v>
      </c>
      <c r="AU908" s="2" t="s">
        <v>3809</v>
      </c>
      <c r="AV908" s="2" t="s">
        <v>3810</v>
      </c>
      <c r="AW908" s="2" t="s">
        <v>3811</v>
      </c>
      <c r="AY908" s="2" t="s">
        <v>1686</v>
      </c>
      <c r="AZ908" s="2" t="s">
        <v>2124</v>
      </c>
      <c r="BA908" s="2" t="s">
        <v>2115</v>
      </c>
      <c r="BB908" s="29"/>
      <c r="BC908" s="29"/>
      <c r="BD908" s="29"/>
      <c r="BE908" s="29"/>
      <c r="BF908" s="29"/>
      <c r="BG908" s="29">
        <v>-5.24</v>
      </c>
      <c r="BH908" s="29">
        <f t="shared" si="604"/>
        <v>0</v>
      </c>
      <c r="BI908" s="29">
        <f t="shared" si="605"/>
        <v>0</v>
      </c>
      <c r="BJ908" s="29">
        <f t="shared" si="611"/>
        <v>-5.24</v>
      </c>
      <c r="BK908" s="29">
        <f>BJ908/INDEX('EX-Rate'!A:I,MATCH('TT BoM '!BL908,'EX-Rate'!B:B,0),COLUMN('EX-Rate'!E:E))</f>
        <v>-0.75665991115692099</v>
      </c>
      <c r="BL908" s="2" t="s">
        <v>2109</v>
      </c>
      <c r="BM908" s="2" t="str">
        <f t="shared" si="603"/>
        <v>LP</v>
      </c>
      <c r="BN908" s="2" t="s">
        <v>3208</v>
      </c>
      <c r="BO908" s="2" t="s">
        <v>3209</v>
      </c>
      <c r="BQ908" s="29"/>
      <c r="BR908" s="29"/>
      <c r="BS908" s="29"/>
      <c r="BT908" s="29"/>
      <c r="BU908" s="29"/>
      <c r="BV908" s="29"/>
      <c r="CC908" s="29">
        <f t="shared" si="612"/>
        <v>-0.75665991115692099</v>
      </c>
      <c r="CD908" s="29">
        <f t="shared" si="613"/>
        <v>-0.75665991115692099</v>
      </c>
      <c r="CE908" s="29">
        <f t="shared" si="614"/>
        <v>-0.75665991115692099</v>
      </c>
      <c r="CF908" s="29">
        <f t="shared" si="615"/>
        <v>-0.75665991115692099</v>
      </c>
      <c r="CG908" s="29">
        <f t="shared" si="616"/>
        <v>-0.75665991115692099</v>
      </c>
      <c r="CH908" s="29">
        <f t="shared" si="617"/>
        <v>-0.75665991115692099</v>
      </c>
      <c r="CI908" s="29">
        <f t="shared" si="618"/>
        <v>-0.75665991115692099</v>
      </c>
      <c r="CJ908" s="29">
        <f t="shared" si="619"/>
        <v>-0.75665991115692099</v>
      </c>
      <c r="CK908" s="29">
        <f t="shared" si="620"/>
        <v>-0.75665991115692099</v>
      </c>
      <c r="CL908" s="29">
        <f t="shared" si="621"/>
        <v>-0.75665991115692099</v>
      </c>
      <c r="CM908" s="29">
        <f t="shared" si="622"/>
        <v>-0.75665991115692099</v>
      </c>
      <c r="CN908" s="29">
        <f t="shared" si="623"/>
        <v>-0.75665991115692099</v>
      </c>
      <c r="CO908" s="29">
        <f t="shared" si="624"/>
        <v>-0.75665991115692099</v>
      </c>
      <c r="CQ908" s="29">
        <f t="shared" si="625"/>
        <v>-5.24</v>
      </c>
      <c r="CR908" s="29">
        <f t="shared" si="626"/>
        <v>-5.24</v>
      </c>
      <c r="CS908" s="29">
        <f t="shared" si="627"/>
        <v>-5.24</v>
      </c>
      <c r="CT908" s="29">
        <f t="shared" si="628"/>
        <v>-5.24</v>
      </c>
      <c r="CU908" s="29">
        <f t="shared" si="629"/>
        <v>-5.24</v>
      </c>
      <c r="CV908" s="29">
        <f t="shared" si="630"/>
        <v>-5.24</v>
      </c>
      <c r="CW908" s="29">
        <f t="shared" si="631"/>
        <v>-5.24</v>
      </c>
      <c r="CX908" s="29">
        <f t="shared" si="632"/>
        <v>-5.24</v>
      </c>
      <c r="CY908" s="29">
        <f t="shared" si="633"/>
        <v>-5.24</v>
      </c>
      <c r="CZ908" s="29">
        <f t="shared" si="634"/>
        <v>-5.24</v>
      </c>
      <c r="DA908" s="29">
        <f t="shared" si="635"/>
        <v>-5.24</v>
      </c>
      <c r="DB908" s="29">
        <f t="shared" si="636"/>
        <v>-5.24</v>
      </c>
      <c r="DC908" s="29">
        <f t="shared" si="637"/>
        <v>-5.24</v>
      </c>
    </row>
    <row r="909" spans="11:107" s="2" customFormat="1">
      <c r="K909" s="17" t="s">
        <v>239</v>
      </c>
      <c r="L909" s="17" t="s">
        <v>911</v>
      </c>
      <c r="M909" s="17" t="s">
        <v>20</v>
      </c>
      <c r="N909" s="2" t="str">
        <f t="shared" si="599"/>
        <v>8M51A16C076AA</v>
      </c>
      <c r="O909" s="2" t="str">
        <f t="shared" si="598"/>
        <v>AA</v>
      </c>
      <c r="P909" s="2" t="str">
        <f t="shared" si="600"/>
        <v>8M51-A16C076-AA</v>
      </c>
      <c r="Q909" s="2" t="s">
        <v>3305</v>
      </c>
      <c r="R909" s="2" t="s">
        <v>3306</v>
      </c>
      <c r="S909" s="2" t="s">
        <v>3066</v>
      </c>
      <c r="T909" s="2">
        <v>2</v>
      </c>
      <c r="U909" s="2">
        <v>2</v>
      </c>
      <c r="V909" s="2">
        <v>2</v>
      </c>
      <c r="W909" s="2">
        <v>2</v>
      </c>
      <c r="X909" s="2">
        <v>2</v>
      </c>
      <c r="Y909" s="2">
        <v>2</v>
      </c>
      <c r="Z909" s="2">
        <v>2</v>
      </c>
      <c r="AA909" s="2">
        <v>2</v>
      </c>
      <c r="AB909" s="2">
        <v>2</v>
      </c>
      <c r="AC909" s="2">
        <v>2</v>
      </c>
      <c r="AD909" s="2">
        <v>2</v>
      </c>
      <c r="AE909" s="2">
        <v>2</v>
      </c>
      <c r="AF909" s="2">
        <v>2</v>
      </c>
      <c r="AL909" s="2">
        <f t="shared" si="606"/>
        <v>1</v>
      </c>
      <c r="AM909" s="2" t="str">
        <f t="shared" si="607"/>
        <v>8M51</v>
      </c>
      <c r="AN909" s="2" t="str">
        <f t="shared" si="608"/>
        <v>A16C076</v>
      </c>
      <c r="AO909" s="2" t="str">
        <f t="shared" si="609"/>
        <v>AA</v>
      </c>
      <c r="AP909" s="2" t="str">
        <f t="shared" si="610"/>
        <v>8M51-A16C076-AA</v>
      </c>
      <c r="AQ909" s="2" t="s">
        <v>1672</v>
      </c>
      <c r="AR909" s="2" t="s">
        <v>1687</v>
      </c>
      <c r="AU909" s="2" t="s">
        <v>2124</v>
      </c>
      <c r="AV909" s="2" t="s">
        <v>2512</v>
      </c>
      <c r="AW909" s="2">
        <v>0</v>
      </c>
      <c r="AY909" s="2" t="s">
        <v>1686</v>
      </c>
      <c r="AZ909" s="2" t="s">
        <v>2124</v>
      </c>
      <c r="BA909" s="2" t="s">
        <v>2073</v>
      </c>
      <c r="BB909" s="29"/>
      <c r="BC909" s="29"/>
      <c r="BD909" s="29"/>
      <c r="BE909" s="29"/>
      <c r="BF909" s="29"/>
      <c r="BG909" s="29">
        <v>-7.4411000000000005E-2</v>
      </c>
      <c r="BH909" s="29">
        <f t="shared" si="604"/>
        <v>-2.7532070000000006E-3</v>
      </c>
      <c r="BI909" s="29">
        <f t="shared" si="605"/>
        <v>-7.7164207000000014E-3</v>
      </c>
      <c r="BJ909" s="29">
        <f t="shared" si="611"/>
        <v>-8.4880627700000016E-2</v>
      </c>
      <c r="BK909" s="29">
        <f>BJ909/INDEX('EX-Rate'!A:I,MATCH('TT BoM '!BL909,'EX-Rate'!B:B,0),COLUMN('EX-Rate'!E:E))</f>
        <v>-9.7452233861817616E-2</v>
      </c>
      <c r="BL909" s="2" t="s">
        <v>3064</v>
      </c>
      <c r="BM909" s="2" t="str">
        <f t="shared" si="603"/>
        <v>SP</v>
      </c>
      <c r="BN909" s="2" t="s">
        <v>3065</v>
      </c>
      <c r="BO909" s="2" t="s">
        <v>3066</v>
      </c>
      <c r="BQ909" s="29"/>
      <c r="BR909" s="29"/>
      <c r="BS909" s="29"/>
      <c r="BT909" s="29"/>
      <c r="BU909" s="29"/>
      <c r="BV909" s="29"/>
      <c r="CC909" s="29">
        <f t="shared" si="612"/>
        <v>-0.19490446772363523</v>
      </c>
      <c r="CD909" s="29">
        <f t="shared" si="613"/>
        <v>-0.19490446772363523</v>
      </c>
      <c r="CE909" s="29">
        <f t="shared" si="614"/>
        <v>-0.19490446772363523</v>
      </c>
      <c r="CF909" s="29">
        <f t="shared" si="615"/>
        <v>-0.19490446772363523</v>
      </c>
      <c r="CG909" s="29">
        <f t="shared" si="616"/>
        <v>-0.19490446772363523</v>
      </c>
      <c r="CH909" s="29">
        <f t="shared" si="617"/>
        <v>-0.19490446772363523</v>
      </c>
      <c r="CI909" s="29">
        <f t="shared" si="618"/>
        <v>-0.19490446772363523</v>
      </c>
      <c r="CJ909" s="29">
        <f t="shared" si="619"/>
        <v>-0.19490446772363523</v>
      </c>
      <c r="CK909" s="29">
        <f t="shared" si="620"/>
        <v>-0.19490446772363523</v>
      </c>
      <c r="CL909" s="29">
        <f t="shared" si="621"/>
        <v>-0.19490446772363523</v>
      </c>
      <c r="CM909" s="29">
        <f t="shared" si="622"/>
        <v>-0.19490446772363523</v>
      </c>
      <c r="CN909" s="29">
        <f t="shared" si="623"/>
        <v>-0.19490446772363523</v>
      </c>
      <c r="CO909" s="29">
        <f t="shared" si="624"/>
        <v>-0.19490446772363523</v>
      </c>
      <c r="CQ909" s="29">
        <f t="shared" si="625"/>
        <v>-0.16976125540000003</v>
      </c>
      <c r="CR909" s="29">
        <f t="shared" si="626"/>
        <v>-0.16976125540000003</v>
      </c>
      <c r="CS909" s="29">
        <f t="shared" si="627"/>
        <v>-0.16976125540000003</v>
      </c>
      <c r="CT909" s="29">
        <f t="shared" si="628"/>
        <v>-0.16976125540000003</v>
      </c>
      <c r="CU909" s="29">
        <f t="shared" si="629"/>
        <v>-0.16976125540000003</v>
      </c>
      <c r="CV909" s="29">
        <f t="shared" si="630"/>
        <v>-0.16976125540000003</v>
      </c>
      <c r="CW909" s="29">
        <f t="shared" si="631"/>
        <v>-0.16976125540000003</v>
      </c>
      <c r="CX909" s="29">
        <f t="shared" si="632"/>
        <v>-0.16976125540000003</v>
      </c>
      <c r="CY909" s="29">
        <f t="shared" si="633"/>
        <v>-0.16976125540000003</v>
      </c>
      <c r="CZ909" s="29">
        <f t="shared" si="634"/>
        <v>-0.16976125540000003</v>
      </c>
      <c r="DA909" s="29">
        <f t="shared" si="635"/>
        <v>-0.16976125540000003</v>
      </c>
      <c r="DB909" s="29">
        <f t="shared" si="636"/>
        <v>-0.16976125540000003</v>
      </c>
      <c r="DC909" s="29">
        <f t="shared" si="637"/>
        <v>-0.16976125540000003</v>
      </c>
    </row>
    <row r="910" spans="11:107" s="2" customFormat="1">
      <c r="K910" s="17" t="s">
        <v>87</v>
      </c>
      <c r="L910" s="17" t="s">
        <v>912</v>
      </c>
      <c r="M910" s="17" t="s">
        <v>121</v>
      </c>
      <c r="N910" s="2" t="str">
        <f t="shared" si="599"/>
        <v>CV61A16D230AE</v>
      </c>
      <c r="O910" s="2" t="str">
        <f t="shared" si="598"/>
        <v>AE</v>
      </c>
      <c r="P910" s="2" t="str">
        <f t="shared" si="600"/>
        <v>CV61-A16D230-AE</v>
      </c>
      <c r="Q910" s="2" t="s">
        <v>3307</v>
      </c>
      <c r="R910" s="2" t="s">
        <v>3306</v>
      </c>
      <c r="S910" s="2" t="s">
        <v>2480</v>
      </c>
      <c r="T910" s="2">
        <v>1</v>
      </c>
      <c r="U910" s="2">
        <v>1</v>
      </c>
      <c r="V910" s="2">
        <v>1</v>
      </c>
      <c r="W910" s="2">
        <v>1</v>
      </c>
      <c r="X910" s="2">
        <v>1</v>
      </c>
      <c r="Y910" s="2">
        <v>1</v>
      </c>
      <c r="Z910" s="2">
        <v>1</v>
      </c>
      <c r="AA910" s="2">
        <v>1</v>
      </c>
      <c r="AB910" s="2">
        <v>1</v>
      </c>
      <c r="AC910" s="2">
        <v>1</v>
      </c>
      <c r="AD910" s="2">
        <v>1</v>
      </c>
      <c r="AE910" s="2">
        <v>1</v>
      </c>
      <c r="AF910" s="2">
        <v>1</v>
      </c>
      <c r="AL910" s="2">
        <f t="shared" si="606"/>
        <v>1</v>
      </c>
      <c r="AM910" s="2" t="str">
        <f t="shared" si="607"/>
        <v>CV61</v>
      </c>
      <c r="AN910" s="2" t="str">
        <f t="shared" si="608"/>
        <v>A16D230</v>
      </c>
      <c r="AO910" s="2" t="str">
        <f t="shared" si="609"/>
        <v>AE</v>
      </c>
      <c r="AP910" s="2" t="str">
        <f t="shared" si="610"/>
        <v>CV61-A16D230-AE</v>
      </c>
      <c r="AQ910" s="2" t="s">
        <v>1672</v>
      </c>
      <c r="AR910" s="2" t="s">
        <v>1687</v>
      </c>
      <c r="AU910" s="2" t="s">
        <v>2619</v>
      </c>
      <c r="AV910" s="2" t="s">
        <v>2620</v>
      </c>
      <c r="AW910" s="2" t="s">
        <v>3603</v>
      </c>
      <c r="AY910" s="2" t="s">
        <v>1686</v>
      </c>
      <c r="AZ910" s="2" t="s">
        <v>2124</v>
      </c>
      <c r="BA910" s="2" t="s">
        <v>2115</v>
      </c>
      <c r="BB910" s="29"/>
      <c r="BC910" s="29"/>
      <c r="BD910" s="29"/>
      <c r="BE910" s="29"/>
      <c r="BF910" s="29"/>
      <c r="BG910" s="29">
        <v>-5.7801330980000003</v>
      </c>
      <c r="BH910" s="29">
        <f t="shared" si="604"/>
        <v>0</v>
      </c>
      <c r="BI910" s="29">
        <f t="shared" si="605"/>
        <v>0</v>
      </c>
      <c r="BJ910" s="29">
        <f t="shared" si="611"/>
        <v>-5.7801330980000003</v>
      </c>
      <c r="BK910" s="29">
        <f>BJ910/INDEX('EX-Rate'!A:I,MATCH('TT BoM '!BL910,'EX-Rate'!B:B,0),COLUMN('EX-Rate'!E:E))</f>
        <v>-0.83465553366562184</v>
      </c>
      <c r="BL910" s="2" t="s">
        <v>2109</v>
      </c>
      <c r="BM910" s="2" t="str">
        <f t="shared" ref="BM910:BM970" si="638">IF(BL910="CNY","LP","SP")</f>
        <v>LP</v>
      </c>
      <c r="BN910" s="2" t="s">
        <v>3095</v>
      </c>
      <c r="BO910" s="2" t="s">
        <v>3096</v>
      </c>
      <c r="BQ910" s="29"/>
      <c r="BR910" s="29"/>
      <c r="BS910" s="29"/>
      <c r="BT910" s="29"/>
      <c r="BU910" s="29"/>
      <c r="BV910" s="29"/>
      <c r="CC910" s="29">
        <f t="shared" si="612"/>
        <v>-0.83465553366562184</v>
      </c>
      <c r="CD910" s="29">
        <f t="shared" si="613"/>
        <v>-0.83465553366562184</v>
      </c>
      <c r="CE910" s="29">
        <f t="shared" si="614"/>
        <v>-0.83465553366562184</v>
      </c>
      <c r="CF910" s="29">
        <f t="shared" si="615"/>
        <v>-0.83465553366562184</v>
      </c>
      <c r="CG910" s="29">
        <f t="shared" si="616"/>
        <v>-0.83465553366562184</v>
      </c>
      <c r="CH910" s="29">
        <f t="shared" si="617"/>
        <v>-0.83465553366562184</v>
      </c>
      <c r="CI910" s="29">
        <f t="shared" si="618"/>
        <v>-0.83465553366562184</v>
      </c>
      <c r="CJ910" s="29">
        <f t="shared" si="619"/>
        <v>-0.83465553366562184</v>
      </c>
      <c r="CK910" s="29">
        <f t="shared" si="620"/>
        <v>-0.83465553366562184</v>
      </c>
      <c r="CL910" s="29">
        <f t="shared" si="621"/>
        <v>-0.83465553366562184</v>
      </c>
      <c r="CM910" s="29">
        <f t="shared" si="622"/>
        <v>-0.83465553366562184</v>
      </c>
      <c r="CN910" s="29">
        <f t="shared" si="623"/>
        <v>-0.83465553366562184</v>
      </c>
      <c r="CO910" s="29">
        <f t="shared" si="624"/>
        <v>-0.83465553366562184</v>
      </c>
      <c r="CQ910" s="29">
        <f t="shared" si="625"/>
        <v>-5.7801330980000003</v>
      </c>
      <c r="CR910" s="29">
        <f t="shared" si="626"/>
        <v>-5.7801330980000003</v>
      </c>
      <c r="CS910" s="29">
        <f t="shared" si="627"/>
        <v>-5.7801330980000003</v>
      </c>
      <c r="CT910" s="29">
        <f t="shared" si="628"/>
        <v>-5.7801330980000003</v>
      </c>
      <c r="CU910" s="29">
        <f t="shared" si="629"/>
        <v>-5.7801330980000003</v>
      </c>
      <c r="CV910" s="29">
        <f t="shared" si="630"/>
        <v>-5.7801330980000003</v>
      </c>
      <c r="CW910" s="29">
        <f t="shared" si="631"/>
        <v>-5.7801330980000003</v>
      </c>
      <c r="CX910" s="29">
        <f t="shared" si="632"/>
        <v>-5.7801330980000003</v>
      </c>
      <c r="CY910" s="29">
        <f t="shared" si="633"/>
        <v>-5.7801330980000003</v>
      </c>
      <c r="CZ910" s="29">
        <f t="shared" si="634"/>
        <v>-5.7801330980000003</v>
      </c>
      <c r="DA910" s="29">
        <f t="shared" si="635"/>
        <v>-5.7801330980000003</v>
      </c>
      <c r="DB910" s="29">
        <f t="shared" si="636"/>
        <v>-5.7801330980000003</v>
      </c>
      <c r="DC910" s="29">
        <f t="shared" si="637"/>
        <v>-5.7801330980000003</v>
      </c>
    </row>
    <row r="911" spans="11:107" s="2" customFormat="1">
      <c r="K911" s="17" t="s">
        <v>87</v>
      </c>
      <c r="L911" s="17" t="s">
        <v>913</v>
      </c>
      <c r="M911" s="17" t="s">
        <v>121</v>
      </c>
      <c r="N911" s="2" t="str">
        <f t="shared" si="599"/>
        <v>CV61A16D231AE</v>
      </c>
      <c r="O911" s="2" t="str">
        <f t="shared" si="598"/>
        <v>AE</v>
      </c>
      <c r="P911" s="2" t="str">
        <f t="shared" si="600"/>
        <v>CV61-A16D231-AE</v>
      </c>
      <c r="Q911" s="2" t="s">
        <v>3307</v>
      </c>
      <c r="R911" s="2" t="s">
        <v>3306</v>
      </c>
      <c r="S911" s="2" t="s">
        <v>2480</v>
      </c>
      <c r="T911" s="2">
        <v>1</v>
      </c>
      <c r="U911" s="2">
        <v>1</v>
      </c>
      <c r="V911" s="2">
        <v>1</v>
      </c>
      <c r="W911" s="2">
        <v>1</v>
      </c>
      <c r="X911" s="2">
        <v>1</v>
      </c>
      <c r="Y911" s="2">
        <v>1</v>
      </c>
      <c r="Z911" s="2">
        <v>1</v>
      </c>
      <c r="AA911" s="2">
        <v>1</v>
      </c>
      <c r="AB911" s="2">
        <v>1</v>
      </c>
      <c r="AC911" s="2">
        <v>1</v>
      </c>
      <c r="AD911" s="2">
        <v>1</v>
      </c>
      <c r="AE911" s="2">
        <v>1</v>
      </c>
      <c r="AF911" s="2">
        <v>1</v>
      </c>
      <c r="AL911" s="2">
        <f t="shared" si="606"/>
        <v>1</v>
      </c>
      <c r="AM911" s="2" t="str">
        <f t="shared" si="607"/>
        <v>CV61</v>
      </c>
      <c r="AN911" s="2" t="str">
        <f t="shared" si="608"/>
        <v>A16D231</v>
      </c>
      <c r="AO911" s="2" t="str">
        <f t="shared" si="609"/>
        <v>AE</v>
      </c>
      <c r="AP911" s="2" t="str">
        <f t="shared" si="610"/>
        <v>CV61-A16D231-AE</v>
      </c>
      <c r="AQ911" s="2" t="s">
        <v>1672</v>
      </c>
      <c r="AR911" s="2" t="s">
        <v>1687</v>
      </c>
      <c r="AU911" s="2" t="s">
        <v>2619</v>
      </c>
      <c r="AV911" s="2" t="s">
        <v>2620</v>
      </c>
      <c r="AW911" s="2" t="s">
        <v>3603</v>
      </c>
      <c r="AY911" s="2" t="s">
        <v>1686</v>
      </c>
      <c r="AZ911" s="2" t="s">
        <v>2124</v>
      </c>
      <c r="BA911" s="2" t="s">
        <v>2115</v>
      </c>
      <c r="BB911" s="29"/>
      <c r="BC911" s="29"/>
      <c r="BD911" s="29"/>
      <c r="BE911" s="29"/>
      <c r="BF911" s="29"/>
      <c r="BG911" s="29">
        <v>-5.7401330979999994</v>
      </c>
      <c r="BH911" s="29">
        <f t="shared" si="604"/>
        <v>0</v>
      </c>
      <c r="BI911" s="29">
        <f t="shared" si="605"/>
        <v>0</v>
      </c>
      <c r="BJ911" s="29">
        <f t="shared" si="611"/>
        <v>-5.7401330979999994</v>
      </c>
      <c r="BK911" s="29">
        <f>BJ911/INDEX('EX-Rate'!A:I,MATCH('TT BoM '!BL911,'EX-Rate'!B:B,0),COLUMN('EX-Rate'!E:E))</f>
        <v>-0.82887950380946196</v>
      </c>
      <c r="BL911" s="2" t="s">
        <v>2109</v>
      </c>
      <c r="BM911" s="2" t="str">
        <f t="shared" si="638"/>
        <v>LP</v>
      </c>
      <c r="BN911" s="2" t="s">
        <v>3095</v>
      </c>
      <c r="BO911" s="2" t="s">
        <v>3096</v>
      </c>
      <c r="BQ911" s="29"/>
      <c r="BR911" s="29"/>
      <c r="BS911" s="29"/>
      <c r="BT911" s="29"/>
      <c r="BU911" s="29"/>
      <c r="BV911" s="29"/>
      <c r="CC911" s="29">
        <f t="shared" si="612"/>
        <v>-0.82887950380946196</v>
      </c>
      <c r="CD911" s="29">
        <f t="shared" si="613"/>
        <v>-0.82887950380946196</v>
      </c>
      <c r="CE911" s="29">
        <f t="shared" si="614"/>
        <v>-0.82887950380946196</v>
      </c>
      <c r="CF911" s="29">
        <f t="shared" si="615"/>
        <v>-0.82887950380946196</v>
      </c>
      <c r="CG911" s="29">
        <f t="shared" si="616"/>
        <v>-0.82887950380946196</v>
      </c>
      <c r="CH911" s="29">
        <f t="shared" si="617"/>
        <v>-0.82887950380946196</v>
      </c>
      <c r="CI911" s="29">
        <f t="shared" si="618"/>
        <v>-0.82887950380946196</v>
      </c>
      <c r="CJ911" s="29">
        <f t="shared" si="619"/>
        <v>-0.82887950380946196</v>
      </c>
      <c r="CK911" s="29">
        <f t="shared" si="620"/>
        <v>-0.82887950380946196</v>
      </c>
      <c r="CL911" s="29">
        <f t="shared" si="621"/>
        <v>-0.82887950380946196</v>
      </c>
      <c r="CM911" s="29">
        <f t="shared" si="622"/>
        <v>-0.82887950380946196</v>
      </c>
      <c r="CN911" s="29">
        <f t="shared" si="623"/>
        <v>-0.82887950380946196</v>
      </c>
      <c r="CO911" s="29">
        <f t="shared" si="624"/>
        <v>-0.82887950380946196</v>
      </c>
      <c r="CQ911" s="29">
        <f t="shared" si="625"/>
        <v>-5.7401330979999994</v>
      </c>
      <c r="CR911" s="29">
        <f t="shared" si="626"/>
        <v>-5.7401330979999994</v>
      </c>
      <c r="CS911" s="29">
        <f t="shared" si="627"/>
        <v>-5.7401330979999994</v>
      </c>
      <c r="CT911" s="29">
        <f t="shared" si="628"/>
        <v>-5.7401330979999994</v>
      </c>
      <c r="CU911" s="29">
        <f t="shared" si="629"/>
        <v>-5.7401330979999994</v>
      </c>
      <c r="CV911" s="29">
        <f t="shared" si="630"/>
        <v>-5.7401330979999994</v>
      </c>
      <c r="CW911" s="29">
        <f t="shared" si="631"/>
        <v>-5.7401330979999994</v>
      </c>
      <c r="CX911" s="29">
        <f t="shared" si="632"/>
        <v>-5.7401330979999994</v>
      </c>
      <c r="CY911" s="29">
        <f t="shared" si="633"/>
        <v>-5.7401330979999994</v>
      </c>
      <c r="CZ911" s="29">
        <f t="shared" si="634"/>
        <v>-5.7401330979999994</v>
      </c>
      <c r="DA911" s="29">
        <f t="shared" si="635"/>
        <v>-5.7401330979999994</v>
      </c>
      <c r="DB911" s="29">
        <f t="shared" si="636"/>
        <v>-5.7401330979999994</v>
      </c>
      <c r="DC911" s="29">
        <f t="shared" si="637"/>
        <v>-5.7401330979999994</v>
      </c>
    </row>
    <row r="912" spans="11:107" s="2" customFormat="1">
      <c r="K912" s="17" t="s">
        <v>914</v>
      </c>
      <c r="L912" s="17" t="s">
        <v>915</v>
      </c>
      <c r="M912" s="17" t="s">
        <v>20</v>
      </c>
      <c r="N912" s="2" t="str">
        <f t="shared" si="599"/>
        <v>F1EBA218K02AA</v>
      </c>
      <c r="O912" s="2" t="str">
        <f t="shared" si="598"/>
        <v>AA</v>
      </c>
      <c r="P912" s="2" t="str">
        <f t="shared" si="600"/>
        <v>F1EB-A218K02-AA</v>
      </c>
      <c r="Q912" s="2" t="s">
        <v>3305</v>
      </c>
      <c r="R912" s="2" t="s">
        <v>3306</v>
      </c>
      <c r="S912" s="2" t="s">
        <v>3141</v>
      </c>
      <c r="T912" s="2">
        <v>4</v>
      </c>
      <c r="U912" s="2">
        <v>4</v>
      </c>
      <c r="V912" s="2">
        <v>4</v>
      </c>
      <c r="W912" s="2">
        <v>4</v>
      </c>
      <c r="X912" s="2">
        <v>4</v>
      </c>
      <c r="Y912" s="2">
        <v>4</v>
      </c>
      <c r="Z912" s="2">
        <v>4</v>
      </c>
      <c r="AA912" s="2">
        <v>4</v>
      </c>
      <c r="AB912" s="2">
        <v>4</v>
      </c>
      <c r="AC912" s="2">
        <v>4</v>
      </c>
      <c r="AD912" s="2">
        <v>4</v>
      </c>
      <c r="AE912" s="2">
        <v>4</v>
      </c>
      <c r="AF912" s="2">
        <v>4</v>
      </c>
      <c r="AL912" s="2">
        <f t="shared" si="606"/>
        <v>1</v>
      </c>
      <c r="AM912" s="2" t="str">
        <f t="shared" si="607"/>
        <v>F1EB</v>
      </c>
      <c r="AN912" s="2" t="str">
        <f t="shared" si="608"/>
        <v>A218K02</v>
      </c>
      <c r="AO912" s="2" t="str">
        <f t="shared" si="609"/>
        <v>AA</v>
      </c>
      <c r="AP912" s="2" t="str">
        <f t="shared" si="610"/>
        <v>F1EB-A218K02-AA</v>
      </c>
      <c r="AQ912" s="2" t="s">
        <v>1672</v>
      </c>
      <c r="AR912" s="2" t="s">
        <v>1687</v>
      </c>
      <c r="AU912" s="2" t="s">
        <v>3689</v>
      </c>
      <c r="AV912" s="2" t="s">
        <v>3690</v>
      </c>
      <c r="AW912" s="2" t="s">
        <v>3691</v>
      </c>
      <c r="AY912" s="2" t="s">
        <v>1686</v>
      </c>
      <c r="AZ912" s="2" t="s">
        <v>2124</v>
      </c>
      <c r="BA912" s="2" t="s">
        <v>2073</v>
      </c>
      <c r="BB912" s="29"/>
      <c r="BC912" s="29"/>
      <c r="BD912" s="29"/>
      <c r="BE912" s="29"/>
      <c r="BF912" s="29"/>
      <c r="BG912" s="29">
        <v>-0.38500000000000001</v>
      </c>
      <c r="BH912" s="29">
        <f t="shared" si="604"/>
        <v>0</v>
      </c>
      <c r="BI912" s="29">
        <f t="shared" si="605"/>
        <v>0</v>
      </c>
      <c r="BJ912" s="29">
        <f t="shared" si="611"/>
        <v>-0.38500000000000001</v>
      </c>
      <c r="BK912" s="29">
        <f>BJ912/INDEX('EX-Rate'!A:I,MATCH('TT BoM '!BL912,'EX-Rate'!B:B,0),COLUMN('EX-Rate'!E:E))</f>
        <v>-5.5594287365537128E-2</v>
      </c>
      <c r="BL912" s="2" t="s">
        <v>2109</v>
      </c>
      <c r="BM912" s="2" t="str">
        <f t="shared" si="638"/>
        <v>LP</v>
      </c>
      <c r="BN912" s="2" t="s">
        <v>3140</v>
      </c>
      <c r="BO912" s="2" t="s">
        <v>3141</v>
      </c>
      <c r="BQ912" s="29"/>
      <c r="BR912" s="29"/>
      <c r="BS912" s="29"/>
      <c r="BT912" s="29"/>
      <c r="BU912" s="29"/>
      <c r="BV912" s="29"/>
      <c r="CC912" s="29">
        <f t="shared" si="612"/>
        <v>-0.22237714946214851</v>
      </c>
      <c r="CD912" s="29">
        <f t="shared" si="613"/>
        <v>-0.22237714946214851</v>
      </c>
      <c r="CE912" s="29">
        <f t="shared" si="614"/>
        <v>-0.22237714946214851</v>
      </c>
      <c r="CF912" s="29">
        <f t="shared" si="615"/>
        <v>-0.22237714946214851</v>
      </c>
      <c r="CG912" s="29">
        <f t="shared" si="616"/>
        <v>-0.22237714946214851</v>
      </c>
      <c r="CH912" s="29">
        <f t="shared" si="617"/>
        <v>-0.22237714946214851</v>
      </c>
      <c r="CI912" s="29">
        <f t="shared" si="618"/>
        <v>-0.22237714946214851</v>
      </c>
      <c r="CJ912" s="29">
        <f t="shared" si="619"/>
        <v>-0.22237714946214851</v>
      </c>
      <c r="CK912" s="29">
        <f t="shared" si="620"/>
        <v>-0.22237714946214851</v>
      </c>
      <c r="CL912" s="29">
        <f t="shared" si="621"/>
        <v>-0.22237714946214851</v>
      </c>
      <c r="CM912" s="29">
        <f t="shared" si="622"/>
        <v>-0.22237714946214851</v>
      </c>
      <c r="CN912" s="29">
        <f t="shared" si="623"/>
        <v>-0.22237714946214851</v>
      </c>
      <c r="CO912" s="29">
        <f t="shared" si="624"/>
        <v>-0.22237714946214851</v>
      </c>
      <c r="CQ912" s="29">
        <f t="shared" si="625"/>
        <v>-1.54</v>
      </c>
      <c r="CR912" s="29">
        <f t="shared" si="626"/>
        <v>-1.54</v>
      </c>
      <c r="CS912" s="29">
        <f t="shared" si="627"/>
        <v>-1.54</v>
      </c>
      <c r="CT912" s="29">
        <f t="shared" si="628"/>
        <v>-1.54</v>
      </c>
      <c r="CU912" s="29">
        <f t="shared" si="629"/>
        <v>-1.54</v>
      </c>
      <c r="CV912" s="29">
        <f t="shared" si="630"/>
        <v>-1.54</v>
      </c>
      <c r="CW912" s="29">
        <f t="shared" si="631"/>
        <v>-1.54</v>
      </c>
      <c r="CX912" s="29">
        <f t="shared" si="632"/>
        <v>-1.54</v>
      </c>
      <c r="CY912" s="29">
        <f t="shared" si="633"/>
        <v>-1.54</v>
      </c>
      <c r="CZ912" s="29">
        <f t="shared" si="634"/>
        <v>-1.54</v>
      </c>
      <c r="DA912" s="29">
        <f t="shared" si="635"/>
        <v>-1.54</v>
      </c>
      <c r="DB912" s="29">
        <f t="shared" si="636"/>
        <v>-1.54</v>
      </c>
      <c r="DC912" s="29">
        <f t="shared" si="637"/>
        <v>-1.54</v>
      </c>
    </row>
    <row r="913" spans="11:107" s="2" customFormat="1">
      <c r="K913" s="17" t="s">
        <v>456</v>
      </c>
      <c r="L913" s="17" t="s">
        <v>916</v>
      </c>
      <c r="M913" s="17" t="s">
        <v>708</v>
      </c>
      <c r="N913" s="2" t="str">
        <f t="shared" si="599"/>
        <v>BM51A280B62A2B</v>
      </c>
      <c r="O913" s="2" t="str">
        <f t="shared" si="598"/>
        <v>A2B</v>
      </c>
      <c r="P913" s="2" t="str">
        <f t="shared" si="600"/>
        <v>BM51-A280B62-A2B</v>
      </c>
      <c r="Q913" s="2" t="s">
        <v>3305</v>
      </c>
      <c r="R913" s="2" t="s">
        <v>3306</v>
      </c>
      <c r="S913" s="2" t="s">
        <v>3211</v>
      </c>
      <c r="T913" s="2">
        <v>1</v>
      </c>
      <c r="U913" s="2">
        <v>1</v>
      </c>
      <c r="V913" s="2">
        <v>1</v>
      </c>
      <c r="W913" s="2">
        <v>1</v>
      </c>
      <c r="X913" s="2">
        <v>1</v>
      </c>
      <c r="Y913" s="2">
        <v>1</v>
      </c>
      <c r="Z913" s="2">
        <v>1</v>
      </c>
      <c r="AA913" s="2">
        <v>1</v>
      </c>
      <c r="AB913" s="2">
        <v>1</v>
      </c>
      <c r="AC913" s="2">
        <v>1</v>
      </c>
      <c r="AD913" s="2">
        <v>1</v>
      </c>
      <c r="AE913" s="2">
        <v>1</v>
      </c>
      <c r="AF913" s="2">
        <v>1</v>
      </c>
      <c r="AL913" s="2">
        <f t="shared" si="606"/>
        <v>1</v>
      </c>
      <c r="AM913" s="2" t="str">
        <f t="shared" si="607"/>
        <v>BM51</v>
      </c>
      <c r="AN913" s="2" t="str">
        <f t="shared" si="608"/>
        <v>A280B62</v>
      </c>
      <c r="AO913" s="2" t="str">
        <f t="shared" si="609"/>
        <v>A2B</v>
      </c>
      <c r="AP913" s="2" t="str">
        <f t="shared" si="610"/>
        <v>BM51-A280B62-A2B</v>
      </c>
      <c r="AQ913" s="2" t="s">
        <v>1672</v>
      </c>
      <c r="AR913" s="2" t="s">
        <v>1687</v>
      </c>
      <c r="AU913" s="2" t="s">
        <v>3843</v>
      </c>
      <c r="AV913" s="2" t="s">
        <v>3847</v>
      </c>
      <c r="AW913" s="2" t="s">
        <v>3851</v>
      </c>
      <c r="AY913" s="2" t="s">
        <v>1686</v>
      </c>
      <c r="AZ913" s="2" t="s">
        <v>2124</v>
      </c>
      <c r="BA913" s="2" t="s">
        <v>2073</v>
      </c>
      <c r="BB913" s="29"/>
      <c r="BC913" s="29"/>
      <c r="BD913" s="29"/>
      <c r="BE913" s="29"/>
      <c r="BF913" s="29"/>
      <c r="BG913" s="29">
        <v>-4.96</v>
      </c>
      <c r="BH913" s="29">
        <f t="shared" si="604"/>
        <v>0</v>
      </c>
      <c r="BI913" s="29">
        <f t="shared" si="605"/>
        <v>0</v>
      </c>
      <c r="BJ913" s="29">
        <f t="shared" si="611"/>
        <v>-4.96</v>
      </c>
      <c r="BK913" s="29">
        <f>BJ913/INDEX('EX-Rate'!A:I,MATCH('TT BoM '!BL913,'EX-Rate'!B:B,0),COLUMN('EX-Rate'!E:E))</f>
        <v>-0.71622770216380305</v>
      </c>
      <c r="BL913" s="2" t="s">
        <v>2109</v>
      </c>
      <c r="BM913" s="2" t="str">
        <f t="shared" si="638"/>
        <v>LP</v>
      </c>
      <c r="BN913" s="2" t="s">
        <v>3210</v>
      </c>
      <c r="BO913" s="2" t="s">
        <v>3211</v>
      </c>
      <c r="BQ913" s="29"/>
      <c r="BR913" s="29"/>
      <c r="BS913" s="29"/>
      <c r="BT913" s="29"/>
      <c r="BU913" s="29"/>
      <c r="BV913" s="29"/>
      <c r="CC913" s="29">
        <f t="shared" si="612"/>
        <v>-0.71622770216380305</v>
      </c>
      <c r="CD913" s="29">
        <f t="shared" si="613"/>
        <v>-0.71622770216380305</v>
      </c>
      <c r="CE913" s="29">
        <f t="shared" si="614"/>
        <v>-0.71622770216380305</v>
      </c>
      <c r="CF913" s="29">
        <f t="shared" si="615"/>
        <v>-0.71622770216380305</v>
      </c>
      <c r="CG913" s="29">
        <f t="shared" si="616"/>
        <v>-0.71622770216380305</v>
      </c>
      <c r="CH913" s="29">
        <f t="shared" si="617"/>
        <v>-0.71622770216380305</v>
      </c>
      <c r="CI913" s="29">
        <f t="shared" si="618"/>
        <v>-0.71622770216380305</v>
      </c>
      <c r="CJ913" s="29">
        <f t="shared" si="619"/>
        <v>-0.71622770216380305</v>
      </c>
      <c r="CK913" s="29">
        <f t="shared" si="620"/>
        <v>-0.71622770216380305</v>
      </c>
      <c r="CL913" s="29">
        <f t="shared" si="621"/>
        <v>-0.71622770216380305</v>
      </c>
      <c r="CM913" s="29">
        <f t="shared" si="622"/>
        <v>-0.71622770216380305</v>
      </c>
      <c r="CN913" s="29">
        <f t="shared" si="623"/>
        <v>-0.71622770216380305</v>
      </c>
      <c r="CO913" s="29">
        <f t="shared" si="624"/>
        <v>-0.71622770216380305</v>
      </c>
      <c r="CQ913" s="29">
        <f t="shared" si="625"/>
        <v>-4.96</v>
      </c>
      <c r="CR913" s="29">
        <f t="shared" si="626"/>
        <v>-4.96</v>
      </c>
      <c r="CS913" s="29">
        <f t="shared" si="627"/>
        <v>-4.96</v>
      </c>
      <c r="CT913" s="29">
        <f t="shared" si="628"/>
        <v>-4.96</v>
      </c>
      <c r="CU913" s="29">
        <f t="shared" si="629"/>
        <v>-4.96</v>
      </c>
      <c r="CV913" s="29">
        <f t="shared" si="630"/>
        <v>-4.96</v>
      </c>
      <c r="CW913" s="29">
        <f t="shared" si="631"/>
        <v>-4.96</v>
      </c>
      <c r="CX913" s="29">
        <f t="shared" si="632"/>
        <v>-4.96</v>
      </c>
      <c r="CY913" s="29">
        <f t="shared" si="633"/>
        <v>-4.96</v>
      </c>
      <c r="CZ913" s="29">
        <f t="shared" si="634"/>
        <v>-4.96</v>
      </c>
      <c r="DA913" s="29">
        <f t="shared" si="635"/>
        <v>-4.96</v>
      </c>
      <c r="DB913" s="29">
        <f t="shared" si="636"/>
        <v>-4.96</v>
      </c>
      <c r="DC913" s="29">
        <f t="shared" si="637"/>
        <v>-4.96</v>
      </c>
    </row>
    <row r="914" spans="11:107" s="2" customFormat="1">
      <c r="K914" s="17" t="s">
        <v>456</v>
      </c>
      <c r="L914" s="17" t="s">
        <v>917</v>
      </c>
      <c r="M914" s="17" t="s">
        <v>708</v>
      </c>
      <c r="N914" s="2" t="str">
        <f t="shared" si="599"/>
        <v>BM51A280B63A2B</v>
      </c>
      <c r="O914" s="2" t="str">
        <f t="shared" si="598"/>
        <v>A2B</v>
      </c>
      <c r="P914" s="2" t="str">
        <f t="shared" si="600"/>
        <v>BM51-A280B63-A2B</v>
      </c>
      <c r="Q914" s="2" t="s">
        <v>3305</v>
      </c>
      <c r="R914" s="2" t="s">
        <v>3306</v>
      </c>
      <c r="S914" s="2" t="s">
        <v>3211</v>
      </c>
      <c r="T914" s="2">
        <v>1</v>
      </c>
      <c r="U914" s="2">
        <v>1</v>
      </c>
      <c r="V914" s="2">
        <v>1</v>
      </c>
      <c r="W914" s="2">
        <v>1</v>
      </c>
      <c r="X914" s="2">
        <v>1</v>
      </c>
      <c r="Y914" s="2">
        <v>1</v>
      </c>
      <c r="Z914" s="2">
        <v>1</v>
      </c>
      <c r="AA914" s="2">
        <v>1</v>
      </c>
      <c r="AB914" s="2">
        <v>1</v>
      </c>
      <c r="AC914" s="2">
        <v>1</v>
      </c>
      <c r="AD914" s="2">
        <v>1</v>
      </c>
      <c r="AE914" s="2">
        <v>1</v>
      </c>
      <c r="AF914" s="2">
        <v>1</v>
      </c>
      <c r="AL914" s="2">
        <f t="shared" si="606"/>
        <v>1</v>
      </c>
      <c r="AM914" s="2" t="str">
        <f t="shared" si="607"/>
        <v>BM51</v>
      </c>
      <c r="AN914" s="2" t="str">
        <f t="shared" si="608"/>
        <v>A280B63</v>
      </c>
      <c r="AO914" s="2" t="str">
        <f t="shared" si="609"/>
        <v>A2B</v>
      </c>
      <c r="AP914" s="2" t="str">
        <f t="shared" si="610"/>
        <v>BM51-A280B63-A2B</v>
      </c>
      <c r="AQ914" s="2" t="s">
        <v>1672</v>
      </c>
      <c r="AR914" s="2" t="s">
        <v>1687</v>
      </c>
      <c r="AU914" s="2" t="s">
        <v>3843</v>
      </c>
      <c r="AV914" s="2" t="s">
        <v>3847</v>
      </c>
      <c r="AW914" s="2" t="s">
        <v>3851</v>
      </c>
      <c r="AY914" s="2" t="s">
        <v>1686</v>
      </c>
      <c r="AZ914" s="2" t="s">
        <v>2124</v>
      </c>
      <c r="BA914" s="2" t="s">
        <v>2073</v>
      </c>
      <c r="BB914" s="29"/>
      <c r="BC914" s="29"/>
      <c r="BD914" s="29"/>
      <c r="BE914" s="29"/>
      <c r="BF914" s="29"/>
      <c r="BG914" s="29">
        <v>-4.96</v>
      </c>
      <c r="BH914" s="29">
        <f t="shared" si="604"/>
        <v>0</v>
      </c>
      <c r="BI914" s="29">
        <f t="shared" si="605"/>
        <v>0</v>
      </c>
      <c r="BJ914" s="29">
        <f t="shared" si="611"/>
        <v>-4.96</v>
      </c>
      <c r="BK914" s="29">
        <f>BJ914/INDEX('EX-Rate'!A:I,MATCH('TT BoM '!BL914,'EX-Rate'!B:B,0),COLUMN('EX-Rate'!E:E))</f>
        <v>-0.71622770216380305</v>
      </c>
      <c r="BL914" s="2" t="s">
        <v>2109</v>
      </c>
      <c r="BM914" s="2" t="str">
        <f t="shared" si="638"/>
        <v>LP</v>
      </c>
      <c r="BN914" s="2" t="s">
        <v>3210</v>
      </c>
      <c r="BO914" s="2" t="s">
        <v>3211</v>
      </c>
      <c r="BQ914" s="29"/>
      <c r="BR914" s="29"/>
      <c r="BS914" s="29"/>
      <c r="BT914" s="29"/>
      <c r="BU914" s="29"/>
      <c r="BV914" s="29"/>
      <c r="CC914" s="29">
        <f t="shared" si="612"/>
        <v>-0.71622770216380305</v>
      </c>
      <c r="CD914" s="29">
        <f t="shared" si="613"/>
        <v>-0.71622770216380305</v>
      </c>
      <c r="CE914" s="29">
        <f t="shared" si="614"/>
        <v>-0.71622770216380305</v>
      </c>
      <c r="CF914" s="29">
        <f t="shared" si="615"/>
        <v>-0.71622770216380305</v>
      </c>
      <c r="CG914" s="29">
        <f t="shared" si="616"/>
        <v>-0.71622770216380305</v>
      </c>
      <c r="CH914" s="29">
        <f t="shared" si="617"/>
        <v>-0.71622770216380305</v>
      </c>
      <c r="CI914" s="29">
        <f t="shared" si="618"/>
        <v>-0.71622770216380305</v>
      </c>
      <c r="CJ914" s="29">
        <f t="shared" si="619"/>
        <v>-0.71622770216380305</v>
      </c>
      <c r="CK914" s="29">
        <f t="shared" si="620"/>
        <v>-0.71622770216380305</v>
      </c>
      <c r="CL914" s="29">
        <f t="shared" si="621"/>
        <v>-0.71622770216380305</v>
      </c>
      <c r="CM914" s="29">
        <f t="shared" si="622"/>
        <v>-0.71622770216380305</v>
      </c>
      <c r="CN914" s="29">
        <f t="shared" si="623"/>
        <v>-0.71622770216380305</v>
      </c>
      <c r="CO914" s="29">
        <f t="shared" si="624"/>
        <v>-0.71622770216380305</v>
      </c>
      <c r="CQ914" s="29">
        <f t="shared" si="625"/>
        <v>-4.96</v>
      </c>
      <c r="CR914" s="29">
        <f t="shared" si="626"/>
        <v>-4.96</v>
      </c>
      <c r="CS914" s="29">
        <f t="shared" si="627"/>
        <v>-4.96</v>
      </c>
      <c r="CT914" s="29">
        <f t="shared" si="628"/>
        <v>-4.96</v>
      </c>
      <c r="CU914" s="29">
        <f t="shared" si="629"/>
        <v>-4.96</v>
      </c>
      <c r="CV914" s="29">
        <f t="shared" si="630"/>
        <v>-4.96</v>
      </c>
      <c r="CW914" s="29">
        <f t="shared" si="631"/>
        <v>-4.96</v>
      </c>
      <c r="CX914" s="29">
        <f t="shared" si="632"/>
        <v>-4.96</v>
      </c>
      <c r="CY914" s="29">
        <f t="shared" si="633"/>
        <v>-4.96</v>
      </c>
      <c r="CZ914" s="29">
        <f t="shared" si="634"/>
        <v>-4.96</v>
      </c>
      <c r="DA914" s="29">
        <f t="shared" si="635"/>
        <v>-4.96</v>
      </c>
      <c r="DB914" s="29">
        <f t="shared" si="636"/>
        <v>-4.96</v>
      </c>
      <c r="DC914" s="29">
        <f t="shared" si="637"/>
        <v>-4.96</v>
      </c>
    </row>
    <row r="915" spans="11:107" s="2" customFormat="1">
      <c r="K915" s="17" t="s">
        <v>18</v>
      </c>
      <c r="L915" s="17" t="s">
        <v>918</v>
      </c>
      <c r="M915" s="17" t="s">
        <v>20</v>
      </c>
      <c r="N915" s="2" t="str">
        <f t="shared" si="599"/>
        <v>ED8BF016C62AA</v>
      </c>
      <c r="O915" s="2" t="str">
        <f t="shared" si="598"/>
        <v>AA</v>
      </c>
      <c r="P915" s="2" t="str">
        <f t="shared" si="600"/>
        <v>ED8B-F016C62-AA</v>
      </c>
      <c r="Q915" s="2" t="s">
        <v>3305</v>
      </c>
      <c r="R915" s="2" t="s">
        <v>3306</v>
      </c>
      <c r="S915" s="2" t="s">
        <v>3103</v>
      </c>
      <c r="T915" s="2">
        <v>1</v>
      </c>
      <c r="U915" s="2">
        <v>1</v>
      </c>
      <c r="V915" s="2">
        <v>1</v>
      </c>
      <c r="W915" s="2">
        <v>1</v>
      </c>
      <c r="X915" s="2">
        <v>1</v>
      </c>
      <c r="Y915" s="2">
        <v>1</v>
      </c>
      <c r="Z915" s="2">
        <v>1</v>
      </c>
      <c r="AA915" s="2">
        <v>1</v>
      </c>
      <c r="AB915" s="2">
        <v>1</v>
      </c>
      <c r="AC915" s="2">
        <v>1</v>
      </c>
      <c r="AD915" s="2">
        <v>1</v>
      </c>
      <c r="AE915" s="2">
        <v>1</v>
      </c>
      <c r="AF915" s="2">
        <v>1</v>
      </c>
      <c r="AL915" s="2">
        <f t="shared" si="606"/>
        <v>1</v>
      </c>
      <c r="AM915" s="2" t="str">
        <f t="shared" si="607"/>
        <v>ED8B</v>
      </c>
      <c r="AN915" s="2" t="str">
        <f t="shared" si="608"/>
        <v>F016C62</v>
      </c>
      <c r="AO915" s="2" t="str">
        <f t="shared" si="609"/>
        <v>AA</v>
      </c>
      <c r="AP915" s="2" t="str">
        <f t="shared" si="610"/>
        <v>ED8B-F016C62-AA</v>
      </c>
      <c r="AQ915" s="2" t="s">
        <v>1672</v>
      </c>
      <c r="AR915" s="2" t="s">
        <v>1687</v>
      </c>
      <c r="AU915" s="2" t="s">
        <v>3776</v>
      </c>
      <c r="AV915" s="2" t="s">
        <v>3466</v>
      </c>
      <c r="AW915" s="2" t="s">
        <v>3467</v>
      </c>
      <c r="AY915" s="2" t="s">
        <v>1686</v>
      </c>
      <c r="AZ915" s="2" t="s">
        <v>2124</v>
      </c>
      <c r="BA915" s="2" t="s">
        <v>2073</v>
      </c>
      <c r="BB915" s="29"/>
      <c r="BC915" s="29"/>
      <c r="BD915" s="29"/>
      <c r="BE915" s="29"/>
      <c r="BF915" s="29"/>
      <c r="BG915" s="29">
        <v>-0.14699999999999999</v>
      </c>
      <c r="BH915" s="29">
        <f t="shared" si="604"/>
        <v>0</v>
      </c>
      <c r="BI915" s="29">
        <f t="shared" si="605"/>
        <v>0</v>
      </c>
      <c r="BJ915" s="29">
        <f t="shared" si="611"/>
        <v>-0.14699999999999999</v>
      </c>
      <c r="BK915" s="29">
        <f>BJ915/INDEX('EX-Rate'!A:I,MATCH('TT BoM '!BL915,'EX-Rate'!B:B,0),COLUMN('EX-Rate'!E:E))</f>
        <v>-2.1226909721386904E-2</v>
      </c>
      <c r="BL915" s="2" t="s">
        <v>2109</v>
      </c>
      <c r="BM915" s="2" t="str">
        <f t="shared" si="638"/>
        <v>LP</v>
      </c>
      <c r="BN915" s="2" t="s">
        <v>3102</v>
      </c>
      <c r="BO915" s="2" t="s">
        <v>3103</v>
      </c>
      <c r="BQ915" s="29"/>
      <c r="BR915" s="29"/>
      <c r="BS915" s="29"/>
      <c r="BT915" s="29"/>
      <c r="BU915" s="29"/>
      <c r="BV915" s="29"/>
      <c r="CC915" s="29">
        <f t="shared" si="612"/>
        <v>-2.1226909721386904E-2</v>
      </c>
      <c r="CD915" s="29">
        <f t="shared" si="613"/>
        <v>-2.1226909721386904E-2</v>
      </c>
      <c r="CE915" s="29">
        <f t="shared" si="614"/>
        <v>-2.1226909721386904E-2</v>
      </c>
      <c r="CF915" s="29">
        <f t="shared" si="615"/>
        <v>-2.1226909721386904E-2</v>
      </c>
      <c r="CG915" s="29">
        <f t="shared" si="616"/>
        <v>-2.1226909721386904E-2</v>
      </c>
      <c r="CH915" s="29">
        <f t="shared" si="617"/>
        <v>-2.1226909721386904E-2</v>
      </c>
      <c r="CI915" s="29">
        <f t="shared" si="618"/>
        <v>-2.1226909721386904E-2</v>
      </c>
      <c r="CJ915" s="29">
        <f t="shared" si="619"/>
        <v>-2.1226909721386904E-2</v>
      </c>
      <c r="CK915" s="29">
        <f t="shared" si="620"/>
        <v>-2.1226909721386904E-2</v>
      </c>
      <c r="CL915" s="29">
        <f t="shared" si="621"/>
        <v>-2.1226909721386904E-2</v>
      </c>
      <c r="CM915" s="29">
        <f t="shared" si="622"/>
        <v>-2.1226909721386904E-2</v>
      </c>
      <c r="CN915" s="29">
        <f t="shared" si="623"/>
        <v>-2.1226909721386904E-2</v>
      </c>
      <c r="CO915" s="29">
        <f t="shared" si="624"/>
        <v>-2.1226909721386904E-2</v>
      </c>
      <c r="CQ915" s="29">
        <f t="shared" si="625"/>
        <v>-0.14699999999999999</v>
      </c>
      <c r="CR915" s="29">
        <f t="shared" si="626"/>
        <v>-0.14699999999999999</v>
      </c>
      <c r="CS915" s="29">
        <f t="shared" si="627"/>
        <v>-0.14699999999999999</v>
      </c>
      <c r="CT915" s="29">
        <f t="shared" si="628"/>
        <v>-0.14699999999999999</v>
      </c>
      <c r="CU915" s="29">
        <f t="shared" si="629"/>
        <v>-0.14699999999999999</v>
      </c>
      <c r="CV915" s="29">
        <f t="shared" si="630"/>
        <v>-0.14699999999999999</v>
      </c>
      <c r="CW915" s="29">
        <f t="shared" si="631"/>
        <v>-0.14699999999999999</v>
      </c>
      <c r="CX915" s="29">
        <f t="shared" si="632"/>
        <v>-0.14699999999999999</v>
      </c>
      <c r="CY915" s="29">
        <f t="shared" si="633"/>
        <v>-0.14699999999999999</v>
      </c>
      <c r="CZ915" s="29">
        <f t="shared" si="634"/>
        <v>-0.14699999999999999</v>
      </c>
      <c r="DA915" s="29">
        <f t="shared" si="635"/>
        <v>-0.14699999999999999</v>
      </c>
      <c r="DB915" s="29">
        <f t="shared" si="636"/>
        <v>-0.14699999999999999</v>
      </c>
      <c r="DC915" s="29">
        <f t="shared" si="637"/>
        <v>-0.14699999999999999</v>
      </c>
    </row>
    <row r="916" spans="11:107" s="2" customFormat="1">
      <c r="K916" s="17" t="s">
        <v>18</v>
      </c>
      <c r="L916" s="17" t="s">
        <v>919</v>
      </c>
      <c r="M916" s="17" t="s">
        <v>20</v>
      </c>
      <c r="N916" s="2" t="str">
        <f t="shared" si="599"/>
        <v>ED8BF018C16AA</v>
      </c>
      <c r="O916" s="2" t="str">
        <f t="shared" si="598"/>
        <v>AA</v>
      </c>
      <c r="P916" s="2" t="str">
        <f t="shared" si="600"/>
        <v>ED8B-F018C16-AA</v>
      </c>
      <c r="Q916" s="2" t="s">
        <v>3305</v>
      </c>
      <c r="R916" s="2" t="s">
        <v>3306</v>
      </c>
      <c r="S916" s="2" t="s">
        <v>2439</v>
      </c>
      <c r="T916" s="2">
        <v>1</v>
      </c>
      <c r="U916" s="2">
        <v>1</v>
      </c>
      <c r="V916" s="2">
        <v>1</v>
      </c>
      <c r="W916" s="2">
        <v>1</v>
      </c>
      <c r="X916" s="2">
        <v>1</v>
      </c>
      <c r="Y916" s="2">
        <v>1</v>
      </c>
      <c r="Z916" s="2">
        <v>1</v>
      </c>
      <c r="AA916" s="2">
        <v>1</v>
      </c>
      <c r="AB916" s="2">
        <v>1</v>
      </c>
      <c r="AC916" s="2">
        <v>1</v>
      </c>
      <c r="AD916" s="2">
        <v>1</v>
      </c>
      <c r="AE916" s="2">
        <v>1</v>
      </c>
      <c r="AF916" s="2">
        <v>1</v>
      </c>
      <c r="AL916" s="2">
        <f t="shared" si="606"/>
        <v>1</v>
      </c>
      <c r="AM916" s="2" t="str">
        <f t="shared" si="607"/>
        <v>ED8B</v>
      </c>
      <c r="AN916" s="2" t="str">
        <f t="shared" si="608"/>
        <v>F018C16</v>
      </c>
      <c r="AO916" s="2" t="str">
        <f t="shared" si="609"/>
        <v>AA</v>
      </c>
      <c r="AP916" s="2" t="str">
        <f t="shared" si="610"/>
        <v>ED8B-F018C16-AA</v>
      </c>
      <c r="AQ916" s="2" t="s">
        <v>1672</v>
      </c>
      <c r="AR916" s="2" t="s">
        <v>1687</v>
      </c>
      <c r="AU916" s="2" t="s">
        <v>2161</v>
      </c>
      <c r="AV916" s="2" t="s">
        <v>2162</v>
      </c>
      <c r="AW916" s="2" t="s">
        <v>3696</v>
      </c>
      <c r="AY916" s="2" t="s">
        <v>1686</v>
      </c>
      <c r="AZ916" s="2" t="s">
        <v>1646</v>
      </c>
      <c r="BA916" s="2" t="s">
        <v>2073</v>
      </c>
      <c r="BB916" s="29"/>
      <c r="BC916" s="29"/>
      <c r="BD916" s="29"/>
      <c r="BE916" s="29"/>
      <c r="BF916" s="29"/>
      <c r="BG916" s="29">
        <v>-3.71</v>
      </c>
      <c r="BH916" s="29">
        <f t="shared" si="604"/>
        <v>0</v>
      </c>
      <c r="BI916" s="29">
        <f t="shared" si="605"/>
        <v>0</v>
      </c>
      <c r="BJ916" s="29">
        <f t="shared" si="611"/>
        <v>-3.71</v>
      </c>
      <c r="BK916" s="29">
        <f>BJ916/INDEX('EX-Rate'!A:I,MATCH('TT BoM '!BL916,'EX-Rate'!B:B,0),COLUMN('EX-Rate'!E:E))</f>
        <v>-0.53572676915881234</v>
      </c>
      <c r="BL916" s="2" t="s">
        <v>2109</v>
      </c>
      <c r="BM916" s="2" t="str">
        <f t="shared" si="638"/>
        <v>LP</v>
      </c>
      <c r="BN916" s="2" t="s">
        <v>3078</v>
      </c>
      <c r="BO916" s="2" t="s">
        <v>2439</v>
      </c>
      <c r="BQ916" s="29"/>
      <c r="BR916" s="29"/>
      <c r="BS916" s="29"/>
      <c r="BT916" s="29"/>
      <c r="BU916" s="29"/>
      <c r="BV916" s="29"/>
      <c r="CC916" s="29">
        <f t="shared" si="612"/>
        <v>-0.53572676915881234</v>
      </c>
      <c r="CD916" s="29">
        <f t="shared" si="613"/>
        <v>-0.53572676915881234</v>
      </c>
      <c r="CE916" s="29">
        <f t="shared" si="614"/>
        <v>-0.53572676915881234</v>
      </c>
      <c r="CF916" s="29">
        <f t="shared" si="615"/>
        <v>-0.53572676915881234</v>
      </c>
      <c r="CG916" s="29">
        <f t="shared" si="616"/>
        <v>-0.53572676915881234</v>
      </c>
      <c r="CH916" s="29">
        <f t="shared" si="617"/>
        <v>-0.53572676915881234</v>
      </c>
      <c r="CI916" s="29">
        <f t="shared" si="618"/>
        <v>-0.53572676915881234</v>
      </c>
      <c r="CJ916" s="29">
        <f t="shared" si="619"/>
        <v>-0.53572676915881234</v>
      </c>
      <c r="CK916" s="29">
        <f t="shared" si="620"/>
        <v>-0.53572676915881234</v>
      </c>
      <c r="CL916" s="29">
        <f t="shared" si="621"/>
        <v>-0.53572676915881234</v>
      </c>
      <c r="CM916" s="29">
        <f t="shared" si="622"/>
        <v>-0.53572676915881234</v>
      </c>
      <c r="CN916" s="29">
        <f t="shared" si="623"/>
        <v>-0.53572676915881234</v>
      </c>
      <c r="CO916" s="29">
        <f t="shared" si="624"/>
        <v>-0.53572676915881234</v>
      </c>
      <c r="CQ916" s="29">
        <f t="shared" si="625"/>
        <v>-3.71</v>
      </c>
      <c r="CR916" s="29">
        <f t="shared" si="626"/>
        <v>-3.71</v>
      </c>
      <c r="CS916" s="29">
        <f t="shared" si="627"/>
        <v>-3.71</v>
      </c>
      <c r="CT916" s="29">
        <f t="shared" si="628"/>
        <v>-3.71</v>
      </c>
      <c r="CU916" s="29">
        <f t="shared" si="629"/>
        <v>-3.71</v>
      </c>
      <c r="CV916" s="29">
        <f t="shared" si="630"/>
        <v>-3.71</v>
      </c>
      <c r="CW916" s="29">
        <f t="shared" si="631"/>
        <v>-3.71</v>
      </c>
      <c r="CX916" s="29">
        <f t="shared" si="632"/>
        <v>-3.71</v>
      </c>
      <c r="CY916" s="29">
        <f t="shared" si="633"/>
        <v>-3.71</v>
      </c>
      <c r="CZ916" s="29">
        <f t="shared" si="634"/>
        <v>-3.71</v>
      </c>
      <c r="DA916" s="29">
        <f t="shared" si="635"/>
        <v>-3.71</v>
      </c>
      <c r="DB916" s="29">
        <f t="shared" si="636"/>
        <v>-3.71</v>
      </c>
      <c r="DC916" s="29">
        <f t="shared" si="637"/>
        <v>-3.71</v>
      </c>
    </row>
    <row r="917" spans="11:107" s="2" customFormat="1">
      <c r="K917" s="17" t="s">
        <v>18</v>
      </c>
      <c r="L917" s="17" t="s">
        <v>920</v>
      </c>
      <c r="M917" s="17" t="s">
        <v>20</v>
      </c>
      <c r="N917" s="2" t="str">
        <f t="shared" si="599"/>
        <v>ED8BF018C17AA</v>
      </c>
      <c r="O917" s="2" t="str">
        <f t="shared" si="598"/>
        <v>AA</v>
      </c>
      <c r="P917" s="2" t="str">
        <f t="shared" si="600"/>
        <v>ED8B-F018C17-AA</v>
      </c>
      <c r="Q917" s="2" t="s">
        <v>3305</v>
      </c>
      <c r="R917" s="2" t="s">
        <v>3306</v>
      </c>
      <c r="S917" s="2" t="s">
        <v>2439</v>
      </c>
      <c r="T917" s="2">
        <v>1</v>
      </c>
      <c r="U917" s="2">
        <v>1</v>
      </c>
      <c r="V917" s="2">
        <v>1</v>
      </c>
      <c r="W917" s="2">
        <v>1</v>
      </c>
      <c r="X917" s="2">
        <v>1</v>
      </c>
      <c r="Y917" s="2">
        <v>1</v>
      </c>
      <c r="Z917" s="2">
        <v>1</v>
      </c>
      <c r="AA917" s="2">
        <v>1</v>
      </c>
      <c r="AB917" s="2">
        <v>1</v>
      </c>
      <c r="AC917" s="2">
        <v>1</v>
      </c>
      <c r="AD917" s="2">
        <v>1</v>
      </c>
      <c r="AE917" s="2">
        <v>1</v>
      </c>
      <c r="AF917" s="2">
        <v>1</v>
      </c>
      <c r="AL917" s="2">
        <f t="shared" si="606"/>
        <v>1</v>
      </c>
      <c r="AM917" s="2" t="str">
        <f t="shared" si="607"/>
        <v>ED8B</v>
      </c>
      <c r="AN917" s="2" t="str">
        <f t="shared" si="608"/>
        <v>F018C17</v>
      </c>
      <c r="AO917" s="2" t="str">
        <f t="shared" si="609"/>
        <v>AA</v>
      </c>
      <c r="AP917" s="2" t="str">
        <f t="shared" si="610"/>
        <v>ED8B-F018C17-AA</v>
      </c>
      <c r="AQ917" s="2" t="s">
        <v>1672</v>
      </c>
      <c r="AR917" s="2" t="s">
        <v>1687</v>
      </c>
      <c r="AU917" s="2" t="s">
        <v>2161</v>
      </c>
      <c r="AV917" s="2" t="s">
        <v>2162</v>
      </c>
      <c r="AW917" s="2" t="s">
        <v>3696</v>
      </c>
      <c r="AY917" s="2" t="s">
        <v>1686</v>
      </c>
      <c r="AZ917" s="2" t="s">
        <v>1646</v>
      </c>
      <c r="BA917" s="2" t="s">
        <v>2073</v>
      </c>
      <c r="BB917" s="29"/>
      <c r="BC917" s="29"/>
      <c r="BD917" s="29"/>
      <c r="BE917" s="29"/>
      <c r="BF917" s="29"/>
      <c r="BG917" s="29">
        <v>-3.71</v>
      </c>
      <c r="BH917" s="29">
        <f t="shared" si="604"/>
        <v>0</v>
      </c>
      <c r="BI917" s="29">
        <f t="shared" si="605"/>
        <v>0</v>
      </c>
      <c r="BJ917" s="29">
        <f t="shared" si="611"/>
        <v>-3.71</v>
      </c>
      <c r="BK917" s="29">
        <f>BJ917/INDEX('EX-Rate'!A:I,MATCH('TT BoM '!BL917,'EX-Rate'!B:B,0),COLUMN('EX-Rate'!E:E))</f>
        <v>-0.53572676915881234</v>
      </c>
      <c r="BL917" s="2" t="s">
        <v>2109</v>
      </c>
      <c r="BM917" s="2" t="str">
        <f t="shared" si="638"/>
        <v>LP</v>
      </c>
      <c r="BN917" s="2" t="s">
        <v>3078</v>
      </c>
      <c r="BO917" s="2" t="s">
        <v>2439</v>
      </c>
      <c r="BQ917" s="29"/>
      <c r="BR917" s="29"/>
      <c r="BS917" s="29"/>
      <c r="BT917" s="29"/>
      <c r="BU917" s="29"/>
      <c r="BV917" s="29"/>
      <c r="CC917" s="29">
        <f t="shared" si="612"/>
        <v>-0.53572676915881234</v>
      </c>
      <c r="CD917" s="29">
        <f t="shared" si="613"/>
        <v>-0.53572676915881234</v>
      </c>
      <c r="CE917" s="29">
        <f t="shared" si="614"/>
        <v>-0.53572676915881234</v>
      </c>
      <c r="CF917" s="29">
        <f t="shared" si="615"/>
        <v>-0.53572676915881234</v>
      </c>
      <c r="CG917" s="29">
        <f t="shared" si="616"/>
        <v>-0.53572676915881234</v>
      </c>
      <c r="CH917" s="29">
        <f t="shared" si="617"/>
        <v>-0.53572676915881234</v>
      </c>
      <c r="CI917" s="29">
        <f t="shared" si="618"/>
        <v>-0.53572676915881234</v>
      </c>
      <c r="CJ917" s="29">
        <f t="shared" si="619"/>
        <v>-0.53572676915881234</v>
      </c>
      <c r="CK917" s="29">
        <f t="shared" si="620"/>
        <v>-0.53572676915881234</v>
      </c>
      <c r="CL917" s="29">
        <f t="shared" si="621"/>
        <v>-0.53572676915881234</v>
      </c>
      <c r="CM917" s="29">
        <f t="shared" si="622"/>
        <v>-0.53572676915881234</v>
      </c>
      <c r="CN917" s="29">
        <f t="shared" si="623"/>
        <v>-0.53572676915881234</v>
      </c>
      <c r="CO917" s="29">
        <f t="shared" si="624"/>
        <v>-0.53572676915881234</v>
      </c>
      <c r="CQ917" s="29">
        <f t="shared" si="625"/>
        <v>-3.71</v>
      </c>
      <c r="CR917" s="29">
        <f t="shared" si="626"/>
        <v>-3.71</v>
      </c>
      <c r="CS917" s="29">
        <f t="shared" si="627"/>
        <v>-3.71</v>
      </c>
      <c r="CT917" s="29">
        <f t="shared" si="628"/>
        <v>-3.71</v>
      </c>
      <c r="CU917" s="29">
        <f t="shared" si="629"/>
        <v>-3.71</v>
      </c>
      <c r="CV917" s="29">
        <f t="shared" si="630"/>
        <v>-3.71</v>
      </c>
      <c r="CW917" s="29">
        <f t="shared" si="631"/>
        <v>-3.71</v>
      </c>
      <c r="CX917" s="29">
        <f t="shared" si="632"/>
        <v>-3.71</v>
      </c>
      <c r="CY917" s="29">
        <f t="shared" si="633"/>
        <v>-3.71</v>
      </c>
      <c r="CZ917" s="29">
        <f t="shared" si="634"/>
        <v>-3.71</v>
      </c>
      <c r="DA917" s="29">
        <f t="shared" si="635"/>
        <v>-3.71</v>
      </c>
      <c r="DB917" s="29">
        <f t="shared" si="636"/>
        <v>-3.71</v>
      </c>
      <c r="DC917" s="29">
        <f t="shared" si="637"/>
        <v>-3.71</v>
      </c>
    </row>
    <row r="918" spans="11:107" s="2" customFormat="1">
      <c r="K918" s="17" t="s">
        <v>18</v>
      </c>
      <c r="L918" s="17" t="s">
        <v>921</v>
      </c>
      <c r="M918" s="17" t="s">
        <v>171</v>
      </c>
      <c r="N918" s="2" t="str">
        <f t="shared" si="599"/>
        <v>ED8BF025K20AF</v>
      </c>
      <c r="O918" s="2" t="str">
        <f t="shared" si="598"/>
        <v>AF</v>
      </c>
      <c r="P918" s="2" t="str">
        <f t="shared" si="600"/>
        <v>ED8B-F025K20-AF</v>
      </c>
      <c r="Q918" s="2" t="s">
        <v>3307</v>
      </c>
      <c r="R918" s="2" t="s">
        <v>3306</v>
      </c>
      <c r="S918" s="2" t="s">
        <v>3329</v>
      </c>
      <c r="T918" s="2">
        <v>1</v>
      </c>
      <c r="U918" s="2">
        <v>1</v>
      </c>
      <c r="V918" s="2">
        <v>1</v>
      </c>
      <c r="W918" s="2">
        <v>1</v>
      </c>
      <c r="X918" s="2">
        <v>1</v>
      </c>
      <c r="Y918" s="2">
        <v>1</v>
      </c>
      <c r="Z918" s="2">
        <v>1</v>
      </c>
      <c r="AA918" s="2">
        <v>1</v>
      </c>
      <c r="AB918" s="2">
        <v>1</v>
      </c>
      <c r="AC918" s="2">
        <v>1</v>
      </c>
      <c r="AD918" s="2">
        <v>1</v>
      </c>
      <c r="AE918" s="2">
        <v>1</v>
      </c>
      <c r="AF918" s="2">
        <v>1</v>
      </c>
      <c r="AL918" s="2">
        <f t="shared" si="606"/>
        <v>1</v>
      </c>
      <c r="AM918" s="2" t="str">
        <f t="shared" si="607"/>
        <v>ED8B</v>
      </c>
      <c r="AN918" s="2" t="str">
        <f t="shared" si="608"/>
        <v>F025K20</v>
      </c>
      <c r="AO918" s="2" t="str">
        <f t="shared" ref="AO918:AO923" si="639">TRIM(O918)</f>
        <v>AF</v>
      </c>
      <c r="AP918" s="2" t="str">
        <f t="shared" si="610"/>
        <v>ED8B-F025K20-AF</v>
      </c>
      <c r="AQ918" s="2" t="s">
        <v>1672</v>
      </c>
      <c r="AR918" s="2" t="s">
        <v>1676</v>
      </c>
      <c r="AU918" s="2" t="s">
        <v>2145</v>
      </c>
      <c r="AV918" s="2" t="s">
        <v>2146</v>
      </c>
      <c r="AY918" s="2">
        <v>0</v>
      </c>
      <c r="AZ918" s="2" t="s">
        <v>2124</v>
      </c>
      <c r="BA918" s="2" t="s">
        <v>2073</v>
      </c>
      <c r="BB918" s="29">
        <v>-99.4</v>
      </c>
      <c r="BC918" s="29">
        <v>0</v>
      </c>
      <c r="BD918" s="29">
        <v>0</v>
      </c>
      <c r="BE918" s="29">
        <v>0</v>
      </c>
      <c r="BF918" s="29">
        <v>0</v>
      </c>
      <c r="BG918" s="29">
        <v>-99.4</v>
      </c>
      <c r="BH918" s="29">
        <f t="shared" si="604"/>
        <v>0</v>
      </c>
      <c r="BI918" s="29">
        <f t="shared" si="605"/>
        <v>0</v>
      </c>
      <c r="BJ918" s="29">
        <f t="shared" si="611"/>
        <v>-99.4</v>
      </c>
      <c r="BK918" s="29">
        <f>BJ918/INDEX('EX-Rate'!A:I,MATCH('TT BoM '!BL918,'EX-Rate'!B:B,0),COLUMN('EX-Rate'!E:E))</f>
        <v>-14.353434192556859</v>
      </c>
      <c r="BL918" s="2" t="s">
        <v>2109</v>
      </c>
      <c r="BM918" s="2" t="str">
        <f t="shared" si="638"/>
        <v>LP</v>
      </c>
      <c r="BQ918" s="29">
        <v>0</v>
      </c>
      <c r="BR918" s="29">
        <v>0</v>
      </c>
      <c r="BS918" s="29"/>
      <c r="BT918" s="29">
        <v>0</v>
      </c>
      <c r="BU918" s="29">
        <v>0</v>
      </c>
      <c r="BV918" s="29">
        <v>0</v>
      </c>
      <c r="BW918" s="2">
        <v>0</v>
      </c>
      <c r="CC918" s="29">
        <f t="shared" si="612"/>
        <v>-14.353434192556859</v>
      </c>
      <c r="CD918" s="29">
        <f t="shared" si="613"/>
        <v>-14.353434192556859</v>
      </c>
      <c r="CE918" s="29">
        <f t="shared" si="614"/>
        <v>-14.353434192556859</v>
      </c>
      <c r="CF918" s="29">
        <f t="shared" si="615"/>
        <v>-14.353434192556859</v>
      </c>
      <c r="CG918" s="29">
        <f t="shared" si="616"/>
        <v>-14.353434192556859</v>
      </c>
      <c r="CH918" s="29">
        <f t="shared" si="617"/>
        <v>-14.353434192556859</v>
      </c>
      <c r="CI918" s="29">
        <f t="shared" si="618"/>
        <v>-14.353434192556859</v>
      </c>
      <c r="CJ918" s="29">
        <f t="shared" si="619"/>
        <v>-14.353434192556859</v>
      </c>
      <c r="CK918" s="29">
        <f t="shared" si="620"/>
        <v>-14.353434192556859</v>
      </c>
      <c r="CL918" s="29">
        <f t="shared" si="621"/>
        <v>-14.353434192556859</v>
      </c>
      <c r="CM918" s="29">
        <f t="shared" si="622"/>
        <v>-14.353434192556859</v>
      </c>
      <c r="CN918" s="29">
        <f t="shared" si="623"/>
        <v>-14.353434192556859</v>
      </c>
      <c r="CO918" s="29">
        <f t="shared" si="624"/>
        <v>-14.353434192556859</v>
      </c>
      <c r="CQ918" s="29">
        <f t="shared" si="625"/>
        <v>-99.4</v>
      </c>
      <c r="CR918" s="29">
        <f t="shared" si="626"/>
        <v>-99.4</v>
      </c>
      <c r="CS918" s="29">
        <f t="shared" si="627"/>
        <v>-99.4</v>
      </c>
      <c r="CT918" s="29">
        <f t="shared" si="628"/>
        <v>-99.4</v>
      </c>
      <c r="CU918" s="29">
        <f t="shared" si="629"/>
        <v>-99.4</v>
      </c>
      <c r="CV918" s="29">
        <f t="shared" si="630"/>
        <v>-99.4</v>
      </c>
      <c r="CW918" s="29">
        <f t="shared" si="631"/>
        <v>-99.4</v>
      </c>
      <c r="CX918" s="29">
        <f t="shared" si="632"/>
        <v>-99.4</v>
      </c>
      <c r="CY918" s="29">
        <f t="shared" si="633"/>
        <v>-99.4</v>
      </c>
      <c r="CZ918" s="29">
        <f t="shared" si="634"/>
        <v>-99.4</v>
      </c>
      <c r="DA918" s="29">
        <f t="shared" si="635"/>
        <v>-99.4</v>
      </c>
      <c r="DB918" s="29">
        <f t="shared" si="636"/>
        <v>-99.4</v>
      </c>
      <c r="DC918" s="29">
        <f t="shared" si="637"/>
        <v>-99.4</v>
      </c>
    </row>
    <row r="919" spans="11:107" s="2" customFormat="1">
      <c r="K919" s="17" t="s">
        <v>18</v>
      </c>
      <c r="L919" s="17" t="s">
        <v>922</v>
      </c>
      <c r="M919" s="17" t="s">
        <v>171</v>
      </c>
      <c r="N919" s="2" t="str">
        <f t="shared" si="599"/>
        <v>ED8BF025K21AF</v>
      </c>
      <c r="O919" s="2" t="str">
        <f t="shared" si="598"/>
        <v>AF</v>
      </c>
      <c r="P919" s="2" t="str">
        <f t="shared" si="600"/>
        <v>ED8B-F025K21-AF</v>
      </c>
      <c r="Q919" s="2" t="s">
        <v>3307</v>
      </c>
      <c r="R919" s="2" t="s">
        <v>3306</v>
      </c>
      <c r="S919" s="2" t="s">
        <v>3329</v>
      </c>
      <c r="T919" s="2">
        <v>1</v>
      </c>
      <c r="U919" s="2">
        <v>1</v>
      </c>
      <c r="V919" s="2">
        <v>1</v>
      </c>
      <c r="W919" s="2">
        <v>1</v>
      </c>
      <c r="X919" s="2">
        <v>1</v>
      </c>
      <c r="Y919" s="2">
        <v>1</v>
      </c>
      <c r="Z919" s="2">
        <v>1</v>
      </c>
      <c r="AA919" s="2">
        <v>1</v>
      </c>
      <c r="AB919" s="2">
        <v>1</v>
      </c>
      <c r="AC919" s="2">
        <v>1</v>
      </c>
      <c r="AD919" s="2">
        <v>1</v>
      </c>
      <c r="AE919" s="2">
        <v>1</v>
      </c>
      <c r="AF919" s="2">
        <v>1</v>
      </c>
      <c r="AL919" s="2">
        <f t="shared" si="606"/>
        <v>1</v>
      </c>
      <c r="AM919" s="2" t="str">
        <f t="shared" si="607"/>
        <v>ED8B</v>
      </c>
      <c r="AN919" s="2" t="str">
        <f t="shared" si="608"/>
        <v>F025K21</v>
      </c>
      <c r="AO919" s="2" t="str">
        <f t="shared" si="639"/>
        <v>AF</v>
      </c>
      <c r="AP919" s="2" t="str">
        <f t="shared" si="610"/>
        <v>ED8B-F025K21-AF</v>
      </c>
      <c r="AQ919" s="2" t="s">
        <v>1672</v>
      </c>
      <c r="AR919" s="2" t="s">
        <v>1676</v>
      </c>
      <c r="AU919" s="2" t="s">
        <v>2145</v>
      </c>
      <c r="AV919" s="2" t="s">
        <v>2146</v>
      </c>
      <c r="AY919" s="2">
        <v>0</v>
      </c>
      <c r="AZ919" s="2" t="s">
        <v>2124</v>
      </c>
      <c r="BA919" s="2" t="s">
        <v>2073</v>
      </c>
      <c r="BB919" s="29">
        <v>-99.79</v>
      </c>
      <c r="BC919" s="29">
        <v>0</v>
      </c>
      <c r="BD919" s="29">
        <v>0</v>
      </c>
      <c r="BE919" s="29">
        <v>0</v>
      </c>
      <c r="BF919" s="29">
        <v>0</v>
      </c>
      <c r="BG919" s="29">
        <v>-99.79</v>
      </c>
      <c r="BH919" s="29">
        <f t="shared" si="604"/>
        <v>0</v>
      </c>
      <c r="BI919" s="29">
        <f t="shared" si="605"/>
        <v>0</v>
      </c>
      <c r="BJ919" s="29">
        <f t="shared" si="611"/>
        <v>-99.79</v>
      </c>
      <c r="BK919" s="29">
        <f>BJ919/INDEX('EX-Rate'!A:I,MATCH('TT BoM '!BL919,'EX-Rate'!B:B,0),COLUMN('EX-Rate'!E:E))</f>
        <v>-14.409750483654417</v>
      </c>
      <c r="BL919" s="2" t="s">
        <v>2109</v>
      </c>
      <c r="BM919" s="2" t="str">
        <f t="shared" si="638"/>
        <v>LP</v>
      </c>
      <c r="BQ919" s="29">
        <v>0</v>
      </c>
      <c r="BR919" s="29">
        <v>0</v>
      </c>
      <c r="BS919" s="29"/>
      <c r="BT919" s="29">
        <v>0</v>
      </c>
      <c r="BU919" s="29">
        <v>0</v>
      </c>
      <c r="BV919" s="29">
        <v>0</v>
      </c>
      <c r="BW919" s="2">
        <v>0</v>
      </c>
      <c r="CC919" s="29">
        <f t="shared" si="612"/>
        <v>-14.409750483654417</v>
      </c>
      <c r="CD919" s="29">
        <f t="shared" si="613"/>
        <v>-14.409750483654417</v>
      </c>
      <c r="CE919" s="29">
        <f t="shared" si="614"/>
        <v>-14.409750483654417</v>
      </c>
      <c r="CF919" s="29">
        <f t="shared" si="615"/>
        <v>-14.409750483654417</v>
      </c>
      <c r="CG919" s="29">
        <f t="shared" si="616"/>
        <v>-14.409750483654417</v>
      </c>
      <c r="CH919" s="29">
        <f t="shared" si="617"/>
        <v>-14.409750483654417</v>
      </c>
      <c r="CI919" s="29">
        <f t="shared" si="618"/>
        <v>-14.409750483654417</v>
      </c>
      <c r="CJ919" s="29">
        <f t="shared" si="619"/>
        <v>-14.409750483654417</v>
      </c>
      <c r="CK919" s="29">
        <f t="shared" si="620"/>
        <v>-14.409750483654417</v>
      </c>
      <c r="CL919" s="29">
        <f t="shared" si="621"/>
        <v>-14.409750483654417</v>
      </c>
      <c r="CM919" s="29">
        <f t="shared" si="622"/>
        <v>-14.409750483654417</v>
      </c>
      <c r="CN919" s="29">
        <f t="shared" si="623"/>
        <v>-14.409750483654417</v>
      </c>
      <c r="CO919" s="29">
        <f t="shared" si="624"/>
        <v>-14.409750483654417</v>
      </c>
      <c r="CQ919" s="29">
        <f t="shared" si="625"/>
        <v>-99.79</v>
      </c>
      <c r="CR919" s="29">
        <f t="shared" si="626"/>
        <v>-99.79</v>
      </c>
      <c r="CS919" s="29">
        <f t="shared" si="627"/>
        <v>-99.79</v>
      </c>
      <c r="CT919" s="29">
        <f t="shared" si="628"/>
        <v>-99.79</v>
      </c>
      <c r="CU919" s="29">
        <f t="shared" si="629"/>
        <v>-99.79</v>
      </c>
      <c r="CV919" s="29">
        <f t="shared" si="630"/>
        <v>-99.79</v>
      </c>
      <c r="CW919" s="29">
        <f t="shared" si="631"/>
        <v>-99.79</v>
      </c>
      <c r="CX919" s="29">
        <f t="shared" si="632"/>
        <v>-99.79</v>
      </c>
      <c r="CY919" s="29">
        <f t="shared" si="633"/>
        <v>-99.79</v>
      </c>
      <c r="CZ919" s="29">
        <f t="shared" si="634"/>
        <v>-99.79</v>
      </c>
      <c r="DA919" s="29">
        <f t="shared" si="635"/>
        <v>-99.79</v>
      </c>
      <c r="DB919" s="29">
        <f t="shared" si="636"/>
        <v>-99.79</v>
      </c>
      <c r="DC919" s="29">
        <f t="shared" si="637"/>
        <v>-99.79</v>
      </c>
    </row>
    <row r="920" spans="11:107" s="2" customFormat="1">
      <c r="K920" s="17" t="s">
        <v>18</v>
      </c>
      <c r="L920" s="17" t="s">
        <v>923</v>
      </c>
      <c r="M920" s="17" t="s">
        <v>171</v>
      </c>
      <c r="N920" s="2" t="str">
        <f t="shared" si="599"/>
        <v>ED8BF025K70AF</v>
      </c>
      <c r="O920" s="2" t="str">
        <f t="shared" si="598"/>
        <v>AF</v>
      </c>
      <c r="P920" s="2" t="str">
        <f t="shared" si="600"/>
        <v>ED8B-F025K70-AF</v>
      </c>
      <c r="Q920" s="2" t="s">
        <v>3307</v>
      </c>
      <c r="R920" s="2" t="s">
        <v>3306</v>
      </c>
      <c r="S920" s="2" t="s">
        <v>3329</v>
      </c>
      <c r="T920" s="2">
        <v>1</v>
      </c>
      <c r="U920" s="2">
        <v>1</v>
      </c>
      <c r="V920" s="2">
        <v>1</v>
      </c>
      <c r="W920" s="2">
        <v>1</v>
      </c>
      <c r="X920" s="2">
        <v>1</v>
      </c>
      <c r="Y920" s="2">
        <v>1</v>
      </c>
      <c r="Z920" s="2">
        <v>1</v>
      </c>
      <c r="AA920" s="2">
        <v>1</v>
      </c>
      <c r="AB920" s="2">
        <v>1</v>
      </c>
      <c r="AC920" s="2">
        <v>1</v>
      </c>
      <c r="AD920" s="2">
        <v>1</v>
      </c>
      <c r="AE920" s="2">
        <v>1</v>
      </c>
      <c r="AF920" s="2">
        <v>1</v>
      </c>
      <c r="AL920" s="2">
        <f t="shared" si="606"/>
        <v>1</v>
      </c>
      <c r="AM920" s="2" t="str">
        <f t="shared" si="607"/>
        <v>ED8B</v>
      </c>
      <c r="AN920" s="2" t="str">
        <f t="shared" si="608"/>
        <v>F025K70</v>
      </c>
      <c r="AO920" s="2" t="str">
        <f t="shared" si="639"/>
        <v>AF</v>
      </c>
      <c r="AP920" s="2" t="str">
        <f t="shared" si="610"/>
        <v>ED8B-F025K70-AF</v>
      </c>
      <c r="AQ920" s="2" t="s">
        <v>1672</v>
      </c>
      <c r="AR920" s="2" t="s">
        <v>1687</v>
      </c>
      <c r="AU920" s="2" t="s">
        <v>2122</v>
      </c>
      <c r="AV920" s="2" t="s">
        <v>2512</v>
      </c>
      <c r="AW920" s="2">
        <v>0</v>
      </c>
      <c r="AY920" s="2" t="s">
        <v>1686</v>
      </c>
      <c r="AZ920" s="2" t="s">
        <v>2124</v>
      </c>
      <c r="BA920" s="2" t="s">
        <v>2073</v>
      </c>
      <c r="BB920" s="29"/>
      <c r="BC920" s="29"/>
      <c r="BD920" s="29"/>
      <c r="BE920" s="29"/>
      <c r="BF920" s="29"/>
      <c r="BG920" s="29">
        <v>-101.74224422935961</v>
      </c>
      <c r="BH920" s="29">
        <f t="shared" si="604"/>
        <v>0</v>
      </c>
      <c r="BI920" s="29">
        <f t="shared" si="605"/>
        <v>0</v>
      </c>
      <c r="BJ920" s="29">
        <f t="shared" si="611"/>
        <v>-101.74224422935961</v>
      </c>
      <c r="BK920" s="29">
        <f>BJ920/INDEX('EX-Rate'!A:I,MATCH('TT BoM '!BL920,'EX-Rate'!B:B,0),COLUMN('EX-Rate'!E:E))</f>
        <v>-14.691656007536832</v>
      </c>
      <c r="BL920" s="2" t="s">
        <v>2109</v>
      </c>
      <c r="BM920" s="2" t="str">
        <f t="shared" si="638"/>
        <v>LP</v>
      </c>
      <c r="BN920" s="2" t="s">
        <v>3146</v>
      </c>
      <c r="BO920" s="2" t="s">
        <v>3147</v>
      </c>
      <c r="BQ920" s="29"/>
      <c r="BR920" s="29"/>
      <c r="BS920" s="29"/>
      <c r="BT920" s="29"/>
      <c r="BU920" s="29"/>
      <c r="BV920" s="29"/>
      <c r="CC920" s="29">
        <f t="shared" si="612"/>
        <v>-14.691656007536832</v>
      </c>
      <c r="CD920" s="29">
        <f t="shared" si="613"/>
        <v>-14.691656007536832</v>
      </c>
      <c r="CE920" s="29">
        <f t="shared" si="614"/>
        <v>-14.691656007536832</v>
      </c>
      <c r="CF920" s="29">
        <f t="shared" si="615"/>
        <v>-14.691656007536832</v>
      </c>
      <c r="CG920" s="29">
        <f t="shared" si="616"/>
        <v>-14.691656007536832</v>
      </c>
      <c r="CH920" s="29">
        <f t="shared" si="617"/>
        <v>-14.691656007536832</v>
      </c>
      <c r="CI920" s="29">
        <f t="shared" si="618"/>
        <v>-14.691656007536832</v>
      </c>
      <c r="CJ920" s="29">
        <f t="shared" si="619"/>
        <v>-14.691656007536832</v>
      </c>
      <c r="CK920" s="29">
        <f t="shared" si="620"/>
        <v>-14.691656007536832</v>
      </c>
      <c r="CL920" s="29">
        <f t="shared" si="621"/>
        <v>-14.691656007536832</v>
      </c>
      <c r="CM920" s="29">
        <f t="shared" si="622"/>
        <v>-14.691656007536832</v>
      </c>
      <c r="CN920" s="29">
        <f t="shared" si="623"/>
        <v>-14.691656007536832</v>
      </c>
      <c r="CO920" s="29">
        <f t="shared" si="624"/>
        <v>-14.691656007536832</v>
      </c>
      <c r="CQ920" s="29">
        <f t="shared" si="625"/>
        <v>-101.74224422935961</v>
      </c>
      <c r="CR920" s="29">
        <f t="shared" si="626"/>
        <v>-101.74224422935961</v>
      </c>
      <c r="CS920" s="29">
        <f t="shared" si="627"/>
        <v>-101.74224422935961</v>
      </c>
      <c r="CT920" s="29">
        <f t="shared" si="628"/>
        <v>-101.74224422935961</v>
      </c>
      <c r="CU920" s="29">
        <f t="shared" si="629"/>
        <v>-101.74224422935961</v>
      </c>
      <c r="CV920" s="29">
        <f t="shared" si="630"/>
        <v>-101.74224422935961</v>
      </c>
      <c r="CW920" s="29">
        <f t="shared" si="631"/>
        <v>-101.74224422935961</v>
      </c>
      <c r="CX920" s="29">
        <f t="shared" si="632"/>
        <v>-101.74224422935961</v>
      </c>
      <c r="CY920" s="29">
        <f t="shared" si="633"/>
        <v>-101.74224422935961</v>
      </c>
      <c r="CZ920" s="29">
        <f t="shared" si="634"/>
        <v>-101.74224422935961</v>
      </c>
      <c r="DA920" s="29">
        <f t="shared" si="635"/>
        <v>-101.74224422935961</v>
      </c>
      <c r="DB920" s="29">
        <f t="shared" si="636"/>
        <v>-101.74224422935961</v>
      </c>
      <c r="DC920" s="29">
        <f t="shared" si="637"/>
        <v>-101.74224422935961</v>
      </c>
    </row>
    <row r="921" spans="11:107" s="2" customFormat="1">
      <c r="K921" s="17" t="s">
        <v>18</v>
      </c>
      <c r="L921" s="17" t="s">
        <v>924</v>
      </c>
      <c r="M921" s="17" t="s">
        <v>171</v>
      </c>
      <c r="N921" s="2" t="str">
        <f t="shared" si="599"/>
        <v>ED8BF025K71AF</v>
      </c>
      <c r="O921" s="2" t="str">
        <f t="shared" si="598"/>
        <v>AF</v>
      </c>
      <c r="P921" s="2" t="str">
        <f t="shared" si="600"/>
        <v>ED8B-F025K71-AF</v>
      </c>
      <c r="Q921" s="2" t="s">
        <v>3307</v>
      </c>
      <c r="R921" s="2" t="s">
        <v>3306</v>
      </c>
      <c r="S921" s="2" t="s">
        <v>3329</v>
      </c>
      <c r="T921" s="2">
        <v>1</v>
      </c>
      <c r="U921" s="2">
        <v>1</v>
      </c>
      <c r="V921" s="2">
        <v>1</v>
      </c>
      <c r="W921" s="2">
        <v>1</v>
      </c>
      <c r="X921" s="2">
        <v>1</v>
      </c>
      <c r="Y921" s="2">
        <v>1</v>
      </c>
      <c r="Z921" s="2">
        <v>1</v>
      </c>
      <c r="AA921" s="2">
        <v>1</v>
      </c>
      <c r="AB921" s="2">
        <v>1</v>
      </c>
      <c r="AC921" s="2">
        <v>1</v>
      </c>
      <c r="AD921" s="2">
        <v>1</v>
      </c>
      <c r="AE921" s="2">
        <v>1</v>
      </c>
      <c r="AF921" s="2">
        <v>1</v>
      </c>
      <c r="AL921" s="2">
        <f t="shared" si="606"/>
        <v>1</v>
      </c>
      <c r="AM921" s="2" t="str">
        <f t="shared" si="607"/>
        <v>ED8B</v>
      </c>
      <c r="AN921" s="2" t="str">
        <f t="shared" si="608"/>
        <v>F025K71</v>
      </c>
      <c r="AO921" s="2" t="str">
        <f t="shared" si="639"/>
        <v>AF</v>
      </c>
      <c r="AP921" s="2" t="str">
        <f t="shared" si="610"/>
        <v>ED8B-F025K71-AF</v>
      </c>
      <c r="AQ921" s="2" t="s">
        <v>1672</v>
      </c>
      <c r="AR921" s="2" t="s">
        <v>1687</v>
      </c>
      <c r="AU921" s="2" t="s">
        <v>2122</v>
      </c>
      <c r="AV921" s="2" t="s">
        <v>2512</v>
      </c>
      <c r="AW921" s="2">
        <v>0</v>
      </c>
      <c r="AY921" s="2" t="s">
        <v>1686</v>
      </c>
      <c r="AZ921" s="2" t="s">
        <v>2124</v>
      </c>
      <c r="BA921" s="2" t="s">
        <v>2073</v>
      </c>
      <c r="BB921" s="29"/>
      <c r="BC921" s="29"/>
      <c r="BD921" s="29"/>
      <c r="BE921" s="29"/>
      <c r="BF921" s="29"/>
      <c r="BG921" s="29">
        <v>-101.74224422935961</v>
      </c>
      <c r="BH921" s="29">
        <f t="shared" si="604"/>
        <v>0</v>
      </c>
      <c r="BI921" s="29">
        <f t="shared" si="605"/>
        <v>0</v>
      </c>
      <c r="BJ921" s="29">
        <f t="shared" si="611"/>
        <v>-101.74224422935961</v>
      </c>
      <c r="BK921" s="29">
        <f>BJ921/INDEX('EX-Rate'!A:I,MATCH('TT BoM '!BL921,'EX-Rate'!B:B,0),COLUMN('EX-Rate'!E:E))</f>
        <v>-14.691656007536832</v>
      </c>
      <c r="BL921" s="2" t="s">
        <v>2109</v>
      </c>
      <c r="BM921" s="2" t="str">
        <f t="shared" si="638"/>
        <v>LP</v>
      </c>
      <c r="BN921" s="2" t="s">
        <v>3146</v>
      </c>
      <c r="BO921" s="2" t="s">
        <v>3147</v>
      </c>
      <c r="BQ921" s="29"/>
      <c r="BR921" s="29"/>
      <c r="BS921" s="29"/>
      <c r="BT921" s="29"/>
      <c r="BU921" s="29"/>
      <c r="BV921" s="29"/>
      <c r="CC921" s="29">
        <f t="shared" si="612"/>
        <v>-14.691656007536832</v>
      </c>
      <c r="CD921" s="29">
        <f t="shared" si="613"/>
        <v>-14.691656007536832</v>
      </c>
      <c r="CE921" s="29">
        <f t="shared" si="614"/>
        <v>-14.691656007536832</v>
      </c>
      <c r="CF921" s="29">
        <f t="shared" si="615"/>
        <v>-14.691656007536832</v>
      </c>
      <c r="CG921" s="29">
        <f t="shared" si="616"/>
        <v>-14.691656007536832</v>
      </c>
      <c r="CH921" s="29">
        <f t="shared" si="617"/>
        <v>-14.691656007536832</v>
      </c>
      <c r="CI921" s="29">
        <f t="shared" si="618"/>
        <v>-14.691656007536832</v>
      </c>
      <c r="CJ921" s="29">
        <f t="shared" si="619"/>
        <v>-14.691656007536832</v>
      </c>
      <c r="CK921" s="29">
        <f t="shared" si="620"/>
        <v>-14.691656007536832</v>
      </c>
      <c r="CL921" s="29">
        <f t="shared" si="621"/>
        <v>-14.691656007536832</v>
      </c>
      <c r="CM921" s="29">
        <f t="shared" si="622"/>
        <v>-14.691656007536832</v>
      </c>
      <c r="CN921" s="29">
        <f t="shared" si="623"/>
        <v>-14.691656007536832</v>
      </c>
      <c r="CO921" s="29">
        <f t="shared" si="624"/>
        <v>-14.691656007536832</v>
      </c>
      <c r="CQ921" s="29">
        <f t="shared" si="625"/>
        <v>-101.74224422935961</v>
      </c>
      <c r="CR921" s="29">
        <f t="shared" si="626"/>
        <v>-101.74224422935961</v>
      </c>
      <c r="CS921" s="29">
        <f t="shared" si="627"/>
        <v>-101.74224422935961</v>
      </c>
      <c r="CT921" s="29">
        <f t="shared" si="628"/>
        <v>-101.74224422935961</v>
      </c>
      <c r="CU921" s="29">
        <f t="shared" si="629"/>
        <v>-101.74224422935961</v>
      </c>
      <c r="CV921" s="29">
        <f t="shared" si="630"/>
        <v>-101.74224422935961</v>
      </c>
      <c r="CW921" s="29">
        <f t="shared" si="631"/>
        <v>-101.74224422935961</v>
      </c>
      <c r="CX921" s="29">
        <f t="shared" si="632"/>
        <v>-101.74224422935961</v>
      </c>
      <c r="CY921" s="29">
        <f t="shared" si="633"/>
        <v>-101.74224422935961</v>
      </c>
      <c r="CZ921" s="29">
        <f t="shared" si="634"/>
        <v>-101.74224422935961</v>
      </c>
      <c r="DA921" s="29">
        <f t="shared" si="635"/>
        <v>-101.74224422935961</v>
      </c>
      <c r="DB921" s="29">
        <f t="shared" si="636"/>
        <v>-101.74224422935961</v>
      </c>
      <c r="DC921" s="29">
        <f t="shared" si="637"/>
        <v>-101.74224422935961</v>
      </c>
    </row>
    <row r="922" spans="11:107" s="2" customFormat="1">
      <c r="K922" s="17" t="s">
        <v>18</v>
      </c>
      <c r="L922" s="17" t="s">
        <v>925</v>
      </c>
      <c r="M922" s="17" t="s">
        <v>66</v>
      </c>
      <c r="N922" s="2" t="str">
        <f t="shared" si="599"/>
        <v>ED8BF026A84AD</v>
      </c>
      <c r="O922" s="2" t="str">
        <f t="shared" si="598"/>
        <v>AD</v>
      </c>
      <c r="P922" s="2" t="str">
        <f t="shared" si="600"/>
        <v>ED8B-F026A84-AD</v>
      </c>
      <c r="Q922" s="2" t="s">
        <v>3305</v>
      </c>
      <c r="R922" s="2" t="s">
        <v>3306</v>
      </c>
      <c r="S922" s="2" t="s">
        <v>3145</v>
      </c>
      <c r="T922" s="2">
        <v>1</v>
      </c>
      <c r="U922" s="2">
        <v>1</v>
      </c>
      <c r="V922" s="2">
        <v>1</v>
      </c>
      <c r="W922" s="2">
        <v>1</v>
      </c>
      <c r="X922" s="2">
        <v>1</v>
      </c>
      <c r="Y922" s="2">
        <v>1</v>
      </c>
      <c r="Z922" s="2">
        <v>1</v>
      </c>
      <c r="AA922" s="2">
        <v>1</v>
      </c>
      <c r="AB922" s="2">
        <v>1</v>
      </c>
      <c r="AC922" s="2">
        <v>1</v>
      </c>
      <c r="AD922" s="2">
        <v>1</v>
      </c>
      <c r="AE922" s="2">
        <v>1</v>
      </c>
      <c r="AF922" s="2">
        <v>1</v>
      </c>
      <c r="AL922" s="2">
        <f t="shared" si="606"/>
        <v>1</v>
      </c>
      <c r="AM922" s="2" t="str">
        <f t="shared" si="607"/>
        <v>ED8B</v>
      </c>
      <c r="AN922" s="2" t="str">
        <f t="shared" si="608"/>
        <v>F026A84</v>
      </c>
      <c r="AO922" s="2" t="str">
        <f t="shared" si="639"/>
        <v>AD</v>
      </c>
      <c r="AP922" s="2" t="str">
        <f t="shared" si="610"/>
        <v>ED8B-F026A84-AD</v>
      </c>
      <c r="AQ922" s="2" t="s">
        <v>1672</v>
      </c>
      <c r="AR922" s="2" t="s">
        <v>1687</v>
      </c>
      <c r="AU922" s="2" t="s">
        <v>3443</v>
      </c>
      <c r="AV922" s="2" t="s">
        <v>3444</v>
      </c>
      <c r="AW922" s="2" t="s">
        <v>3445</v>
      </c>
      <c r="AY922" s="2" t="s">
        <v>1686</v>
      </c>
      <c r="AZ922" s="2" t="s">
        <v>2124</v>
      </c>
      <c r="BA922" s="2" t="s">
        <v>2073</v>
      </c>
      <c r="BB922" s="29"/>
      <c r="BC922" s="29"/>
      <c r="BD922" s="29"/>
      <c r="BE922" s="29"/>
      <c r="BF922" s="29"/>
      <c r="BG922" s="29">
        <v>-4.6500000000000004</v>
      </c>
      <c r="BH922" s="29">
        <f t="shared" si="604"/>
        <v>0</v>
      </c>
      <c r="BI922" s="29">
        <f t="shared" si="605"/>
        <v>0</v>
      </c>
      <c r="BJ922" s="29">
        <f t="shared" si="611"/>
        <v>-4.6500000000000004</v>
      </c>
      <c r="BK922" s="29">
        <f>BJ922/INDEX('EX-Rate'!A:I,MATCH('TT BoM '!BL922,'EX-Rate'!B:B,0),COLUMN('EX-Rate'!E:E))</f>
        <v>-0.67146347077856539</v>
      </c>
      <c r="BL922" s="2" t="s">
        <v>2109</v>
      </c>
      <c r="BM922" s="2" t="str">
        <f t="shared" si="638"/>
        <v>LP</v>
      </c>
      <c r="BN922" s="2" t="s">
        <v>3144</v>
      </c>
      <c r="BO922" s="2" t="s">
        <v>3145</v>
      </c>
      <c r="BQ922" s="29"/>
      <c r="BR922" s="29"/>
      <c r="BS922" s="29"/>
      <c r="BT922" s="29"/>
      <c r="BU922" s="29"/>
      <c r="BV922" s="29"/>
      <c r="CC922" s="29">
        <f t="shared" si="612"/>
        <v>-0.67146347077856539</v>
      </c>
      <c r="CD922" s="29">
        <f t="shared" si="613"/>
        <v>-0.67146347077856539</v>
      </c>
      <c r="CE922" s="29">
        <f t="shared" si="614"/>
        <v>-0.67146347077856539</v>
      </c>
      <c r="CF922" s="29">
        <f t="shared" si="615"/>
        <v>-0.67146347077856539</v>
      </c>
      <c r="CG922" s="29">
        <f t="shared" si="616"/>
        <v>-0.67146347077856539</v>
      </c>
      <c r="CH922" s="29">
        <f t="shared" si="617"/>
        <v>-0.67146347077856539</v>
      </c>
      <c r="CI922" s="29">
        <f t="shared" si="618"/>
        <v>-0.67146347077856539</v>
      </c>
      <c r="CJ922" s="29">
        <f t="shared" si="619"/>
        <v>-0.67146347077856539</v>
      </c>
      <c r="CK922" s="29">
        <f t="shared" si="620"/>
        <v>-0.67146347077856539</v>
      </c>
      <c r="CL922" s="29">
        <f t="shared" si="621"/>
        <v>-0.67146347077856539</v>
      </c>
      <c r="CM922" s="29">
        <f t="shared" si="622"/>
        <v>-0.67146347077856539</v>
      </c>
      <c r="CN922" s="29">
        <f t="shared" si="623"/>
        <v>-0.67146347077856539</v>
      </c>
      <c r="CO922" s="29">
        <f t="shared" si="624"/>
        <v>-0.67146347077856539</v>
      </c>
      <c r="CQ922" s="29">
        <f t="shared" si="625"/>
        <v>-4.6500000000000004</v>
      </c>
      <c r="CR922" s="29">
        <f t="shared" si="626"/>
        <v>-4.6500000000000004</v>
      </c>
      <c r="CS922" s="29">
        <f t="shared" si="627"/>
        <v>-4.6500000000000004</v>
      </c>
      <c r="CT922" s="29">
        <f t="shared" si="628"/>
        <v>-4.6500000000000004</v>
      </c>
      <c r="CU922" s="29">
        <f t="shared" si="629"/>
        <v>-4.6500000000000004</v>
      </c>
      <c r="CV922" s="29">
        <f t="shared" si="630"/>
        <v>-4.6500000000000004</v>
      </c>
      <c r="CW922" s="29">
        <f t="shared" si="631"/>
        <v>-4.6500000000000004</v>
      </c>
      <c r="CX922" s="29">
        <f t="shared" si="632"/>
        <v>-4.6500000000000004</v>
      </c>
      <c r="CY922" s="29">
        <f t="shared" si="633"/>
        <v>-4.6500000000000004</v>
      </c>
      <c r="CZ922" s="29">
        <f t="shared" si="634"/>
        <v>-4.6500000000000004</v>
      </c>
      <c r="DA922" s="29">
        <f t="shared" si="635"/>
        <v>-4.6500000000000004</v>
      </c>
      <c r="DB922" s="29">
        <f t="shared" si="636"/>
        <v>-4.6500000000000004</v>
      </c>
      <c r="DC922" s="29">
        <f t="shared" si="637"/>
        <v>-4.6500000000000004</v>
      </c>
    </row>
    <row r="923" spans="11:107" s="2" customFormat="1">
      <c r="K923" s="17" t="s">
        <v>18</v>
      </c>
      <c r="L923" s="17" t="s">
        <v>926</v>
      </c>
      <c r="M923" s="17" t="s">
        <v>66</v>
      </c>
      <c r="N923" s="2" t="str">
        <f t="shared" si="599"/>
        <v>ED8BF026A85AD</v>
      </c>
      <c r="O923" s="2" t="str">
        <f t="shared" si="598"/>
        <v>AD</v>
      </c>
      <c r="P923" s="2" t="str">
        <f t="shared" si="600"/>
        <v>ED8B-F026A85-AD</v>
      </c>
      <c r="Q923" s="2" t="s">
        <v>3305</v>
      </c>
      <c r="R923" s="2" t="s">
        <v>3306</v>
      </c>
      <c r="S923" s="2" t="s">
        <v>3145</v>
      </c>
      <c r="T923" s="2">
        <v>1</v>
      </c>
      <c r="U923" s="2">
        <v>1</v>
      </c>
      <c r="V923" s="2">
        <v>1</v>
      </c>
      <c r="W923" s="2">
        <v>1</v>
      </c>
      <c r="X923" s="2">
        <v>1</v>
      </c>
      <c r="Y923" s="2">
        <v>1</v>
      </c>
      <c r="Z923" s="2">
        <v>1</v>
      </c>
      <c r="AA923" s="2">
        <v>1</v>
      </c>
      <c r="AB923" s="2">
        <v>1</v>
      </c>
      <c r="AC923" s="2">
        <v>1</v>
      </c>
      <c r="AD923" s="2">
        <v>1</v>
      </c>
      <c r="AE923" s="2">
        <v>1</v>
      </c>
      <c r="AF923" s="2">
        <v>1</v>
      </c>
      <c r="AL923" s="2">
        <f t="shared" si="606"/>
        <v>1</v>
      </c>
      <c r="AM923" s="2" t="str">
        <f t="shared" si="607"/>
        <v>ED8B</v>
      </c>
      <c r="AN923" s="2" t="str">
        <f t="shared" si="608"/>
        <v>F026A85</v>
      </c>
      <c r="AO923" s="2" t="str">
        <f t="shared" si="639"/>
        <v>AD</v>
      </c>
      <c r="AP923" s="2" t="str">
        <f t="shared" si="610"/>
        <v>ED8B-F026A85-AD</v>
      </c>
      <c r="AQ923" s="2" t="s">
        <v>1672</v>
      </c>
      <c r="AR923" s="2" t="s">
        <v>1687</v>
      </c>
      <c r="AU923" s="2" t="s">
        <v>3443</v>
      </c>
      <c r="AV923" s="2" t="s">
        <v>3444</v>
      </c>
      <c r="AW923" s="2" t="s">
        <v>3445</v>
      </c>
      <c r="AY923" s="2" t="s">
        <v>1686</v>
      </c>
      <c r="AZ923" s="2" t="s">
        <v>2124</v>
      </c>
      <c r="BA923" s="2" t="s">
        <v>2073</v>
      </c>
      <c r="BB923" s="29"/>
      <c r="BC923" s="29"/>
      <c r="BD923" s="29"/>
      <c r="BE923" s="29"/>
      <c r="BF923" s="29"/>
      <c r="BG923" s="29">
        <v>-4.6500000000000004</v>
      </c>
      <c r="BH923" s="29">
        <f t="shared" si="604"/>
        <v>0</v>
      </c>
      <c r="BI923" s="29">
        <f t="shared" si="605"/>
        <v>0</v>
      </c>
      <c r="BJ923" s="29">
        <f t="shared" si="611"/>
        <v>-4.6500000000000004</v>
      </c>
      <c r="BK923" s="29">
        <f>BJ923/INDEX('EX-Rate'!A:I,MATCH('TT BoM '!BL923,'EX-Rate'!B:B,0),COLUMN('EX-Rate'!E:E))</f>
        <v>-0.67146347077856539</v>
      </c>
      <c r="BL923" s="2" t="s">
        <v>2109</v>
      </c>
      <c r="BM923" s="2" t="str">
        <f t="shared" si="638"/>
        <v>LP</v>
      </c>
      <c r="BN923" s="2" t="s">
        <v>3144</v>
      </c>
      <c r="BO923" s="2" t="s">
        <v>3145</v>
      </c>
      <c r="BQ923" s="29"/>
      <c r="BR923" s="29"/>
      <c r="BS923" s="29"/>
      <c r="BT923" s="29"/>
      <c r="BU923" s="29"/>
      <c r="BV923" s="29"/>
      <c r="CC923" s="29">
        <f t="shared" si="612"/>
        <v>-0.67146347077856539</v>
      </c>
      <c r="CD923" s="29">
        <f t="shared" si="613"/>
        <v>-0.67146347077856539</v>
      </c>
      <c r="CE923" s="29">
        <f t="shared" si="614"/>
        <v>-0.67146347077856539</v>
      </c>
      <c r="CF923" s="29">
        <f t="shared" si="615"/>
        <v>-0.67146347077856539</v>
      </c>
      <c r="CG923" s="29">
        <f t="shared" si="616"/>
        <v>-0.67146347077856539</v>
      </c>
      <c r="CH923" s="29">
        <f t="shared" si="617"/>
        <v>-0.67146347077856539</v>
      </c>
      <c r="CI923" s="29">
        <f t="shared" si="618"/>
        <v>-0.67146347077856539</v>
      </c>
      <c r="CJ923" s="29">
        <f t="shared" si="619"/>
        <v>-0.67146347077856539</v>
      </c>
      <c r="CK923" s="29">
        <f t="shared" si="620"/>
        <v>-0.67146347077856539</v>
      </c>
      <c r="CL923" s="29">
        <f t="shared" si="621"/>
        <v>-0.67146347077856539</v>
      </c>
      <c r="CM923" s="29">
        <f t="shared" si="622"/>
        <v>-0.67146347077856539</v>
      </c>
      <c r="CN923" s="29">
        <f t="shared" si="623"/>
        <v>-0.67146347077856539</v>
      </c>
      <c r="CO923" s="29">
        <f t="shared" si="624"/>
        <v>-0.67146347077856539</v>
      </c>
      <c r="CQ923" s="29">
        <f t="shared" si="625"/>
        <v>-4.6500000000000004</v>
      </c>
      <c r="CR923" s="29">
        <f t="shared" si="626"/>
        <v>-4.6500000000000004</v>
      </c>
      <c r="CS923" s="29">
        <f t="shared" si="627"/>
        <v>-4.6500000000000004</v>
      </c>
      <c r="CT923" s="29">
        <f t="shared" si="628"/>
        <v>-4.6500000000000004</v>
      </c>
      <c r="CU923" s="29">
        <f t="shared" si="629"/>
        <v>-4.6500000000000004</v>
      </c>
      <c r="CV923" s="29">
        <f t="shared" si="630"/>
        <v>-4.6500000000000004</v>
      </c>
      <c r="CW923" s="29">
        <f t="shared" si="631"/>
        <v>-4.6500000000000004</v>
      </c>
      <c r="CX923" s="29">
        <f t="shared" si="632"/>
        <v>-4.6500000000000004</v>
      </c>
      <c r="CY923" s="29">
        <f t="shared" si="633"/>
        <v>-4.6500000000000004</v>
      </c>
      <c r="CZ923" s="29">
        <f t="shared" si="634"/>
        <v>-4.6500000000000004</v>
      </c>
      <c r="DA923" s="29">
        <f t="shared" si="635"/>
        <v>-4.6500000000000004</v>
      </c>
      <c r="DB923" s="29">
        <f t="shared" si="636"/>
        <v>-4.6500000000000004</v>
      </c>
      <c r="DC923" s="29">
        <f t="shared" si="637"/>
        <v>-4.6500000000000004</v>
      </c>
    </row>
    <row r="924" spans="11:107" s="2" customFormat="1">
      <c r="K924" s="17" t="s">
        <v>77</v>
      </c>
      <c r="L924" s="17" t="s">
        <v>927</v>
      </c>
      <c r="M924" s="17" t="s">
        <v>56</v>
      </c>
      <c r="N924" s="2" t="str">
        <f t="shared" si="599"/>
        <v>JD8BF042B85AB</v>
      </c>
      <c r="O924" s="2" t="str">
        <f t="shared" si="598"/>
        <v>AB</v>
      </c>
      <c r="P924" s="2" t="str">
        <f t="shared" si="600"/>
        <v>JD8B-F042B85-AB</v>
      </c>
      <c r="Q924" s="2" t="s">
        <v>3305</v>
      </c>
      <c r="R924" s="2" t="s">
        <v>3306</v>
      </c>
      <c r="S924" s="2" t="s">
        <v>3213</v>
      </c>
      <c r="T924" s="2">
        <v>1</v>
      </c>
      <c r="U924" s="2">
        <v>1</v>
      </c>
      <c r="V924" s="2">
        <v>1</v>
      </c>
      <c r="W924" s="2">
        <v>1</v>
      </c>
      <c r="X924" s="2">
        <v>1</v>
      </c>
      <c r="Y924" s="2">
        <v>1</v>
      </c>
      <c r="Z924" s="2">
        <v>1</v>
      </c>
      <c r="AA924" s="2">
        <v>1</v>
      </c>
      <c r="AB924" s="2">
        <v>1</v>
      </c>
      <c r="AC924" s="2">
        <v>1</v>
      </c>
      <c r="AD924" s="2">
        <v>1</v>
      </c>
      <c r="AE924" s="2">
        <v>1</v>
      </c>
      <c r="AF924" s="2">
        <v>1</v>
      </c>
      <c r="AL924" s="2">
        <f t="shared" si="606"/>
        <v>1</v>
      </c>
      <c r="AM924" s="2" t="str">
        <f t="shared" si="607"/>
        <v>JD8B</v>
      </c>
      <c r="AN924" s="2" t="str">
        <f t="shared" si="608"/>
        <v>F042B85</v>
      </c>
      <c r="AO924" s="2" t="str">
        <f t="shared" ref="AO924:AO970" si="640">TRIM(O924)</f>
        <v>AB</v>
      </c>
      <c r="AP924" s="2" t="str">
        <f t="shared" si="610"/>
        <v>JD8B-F042B85-AB</v>
      </c>
      <c r="AQ924" s="2" t="s">
        <v>1672</v>
      </c>
      <c r="AR924" s="2" t="s">
        <v>1673</v>
      </c>
      <c r="AS924" s="2">
        <v>0</v>
      </c>
      <c r="AT924" s="2" t="s">
        <v>2160</v>
      </c>
      <c r="AU924" s="2" t="s">
        <v>2186</v>
      </c>
      <c r="AV924" s="2" t="s">
        <v>2187</v>
      </c>
      <c r="AW924" s="2">
        <v>0</v>
      </c>
      <c r="AX924" s="2">
        <v>0</v>
      </c>
      <c r="AY924" s="2" t="s">
        <v>2108</v>
      </c>
      <c r="AZ924" s="2" t="s">
        <v>1646</v>
      </c>
      <c r="BA924" s="2" t="s">
        <v>2073</v>
      </c>
      <c r="BB924" s="29">
        <v>-143.51</v>
      </c>
      <c r="BC924" s="29">
        <v>-2.31</v>
      </c>
      <c r="BD924" s="29">
        <v>0</v>
      </c>
      <c r="BE924" s="29">
        <v>-0.75</v>
      </c>
      <c r="BF924" s="29">
        <v>-3.3</v>
      </c>
      <c r="BG924" s="29">
        <v>-149.87</v>
      </c>
      <c r="BH924" s="29">
        <f t="shared" si="604"/>
        <v>0</v>
      </c>
      <c r="BI924" s="29">
        <f t="shared" si="605"/>
        <v>0</v>
      </c>
      <c r="BJ924" s="29">
        <f t="shared" si="611"/>
        <v>-149.87</v>
      </c>
      <c r="BK924" s="29">
        <f>BJ924/INDEX('EX-Rate'!A:I,MATCH('TT BoM '!BL924,'EX-Rate'!B:B,0),COLUMN('EX-Rate'!E:E))</f>
        <v>-21.641339863566362</v>
      </c>
      <c r="BL924" s="2" t="s">
        <v>2109</v>
      </c>
      <c r="BM924" s="2" t="str">
        <f t="shared" si="638"/>
        <v>LP</v>
      </c>
      <c r="BN924" s="2" t="s">
        <v>2188</v>
      </c>
      <c r="BO924" s="2" t="s">
        <v>2189</v>
      </c>
      <c r="BQ924" s="29">
        <v>-460000</v>
      </c>
      <c r="BR924" s="29">
        <v>-460000</v>
      </c>
      <c r="BS924" s="29"/>
      <c r="BT924" s="29">
        <v>-1841710</v>
      </c>
      <c r="BU924" s="29">
        <v>558000</v>
      </c>
      <c r="BV924" s="29">
        <v>0</v>
      </c>
      <c r="CC924" s="29">
        <f t="shared" si="612"/>
        <v>-21.641339863566362</v>
      </c>
      <c r="CD924" s="29">
        <f t="shared" si="613"/>
        <v>-21.641339863566362</v>
      </c>
      <c r="CE924" s="29">
        <f t="shared" si="614"/>
        <v>-21.641339863566362</v>
      </c>
      <c r="CF924" s="29">
        <f t="shared" si="615"/>
        <v>-21.641339863566362</v>
      </c>
      <c r="CG924" s="29">
        <f t="shared" si="616"/>
        <v>-21.641339863566362</v>
      </c>
      <c r="CH924" s="29">
        <f t="shared" si="617"/>
        <v>-21.641339863566362</v>
      </c>
      <c r="CI924" s="29">
        <f t="shared" si="618"/>
        <v>-21.641339863566362</v>
      </c>
      <c r="CJ924" s="29">
        <f t="shared" si="619"/>
        <v>-21.641339863566362</v>
      </c>
      <c r="CK924" s="29">
        <f t="shared" si="620"/>
        <v>-21.641339863566362</v>
      </c>
      <c r="CL924" s="29">
        <f t="shared" si="621"/>
        <v>-21.641339863566362</v>
      </c>
      <c r="CM924" s="29">
        <f t="shared" si="622"/>
        <v>-21.641339863566362</v>
      </c>
      <c r="CN924" s="29">
        <f t="shared" si="623"/>
        <v>-21.641339863566362</v>
      </c>
      <c r="CO924" s="29">
        <f t="shared" si="624"/>
        <v>-21.641339863566362</v>
      </c>
      <c r="CQ924" s="29">
        <f t="shared" si="625"/>
        <v>-149.87</v>
      </c>
      <c r="CR924" s="29">
        <f t="shared" si="626"/>
        <v>-149.87</v>
      </c>
      <c r="CS924" s="29">
        <f t="shared" si="627"/>
        <v>-149.87</v>
      </c>
      <c r="CT924" s="29">
        <f t="shared" si="628"/>
        <v>-149.87</v>
      </c>
      <c r="CU924" s="29">
        <f t="shared" si="629"/>
        <v>-149.87</v>
      </c>
      <c r="CV924" s="29">
        <f t="shared" si="630"/>
        <v>-149.87</v>
      </c>
      <c r="CW924" s="29">
        <f t="shared" si="631"/>
        <v>-149.87</v>
      </c>
      <c r="CX924" s="29">
        <f t="shared" si="632"/>
        <v>-149.87</v>
      </c>
      <c r="CY924" s="29">
        <f t="shared" si="633"/>
        <v>-149.87</v>
      </c>
      <c r="CZ924" s="29">
        <f t="shared" si="634"/>
        <v>-149.87</v>
      </c>
      <c r="DA924" s="29">
        <f t="shared" si="635"/>
        <v>-149.87</v>
      </c>
      <c r="DB924" s="29">
        <f t="shared" si="636"/>
        <v>-149.87</v>
      </c>
      <c r="DC924" s="29">
        <f t="shared" si="637"/>
        <v>-149.87</v>
      </c>
    </row>
    <row r="925" spans="11:107" s="2" customFormat="1">
      <c r="K925" s="17" t="s">
        <v>18</v>
      </c>
      <c r="L925" s="17" t="s">
        <v>928</v>
      </c>
      <c r="M925" s="17" t="s">
        <v>171</v>
      </c>
      <c r="N925" s="2" t="str">
        <f t="shared" si="599"/>
        <v>ED8BF042D94AF</v>
      </c>
      <c r="O925" s="2" t="str">
        <f t="shared" si="598"/>
        <v>AF</v>
      </c>
      <c r="P925" s="2" t="str">
        <f t="shared" si="600"/>
        <v>ED8B-F042D94-AF</v>
      </c>
      <c r="Q925" s="2" t="s">
        <v>3305</v>
      </c>
      <c r="R925" s="2" t="s">
        <v>3306</v>
      </c>
      <c r="S925" s="2" t="s">
        <v>3213</v>
      </c>
      <c r="T925" s="2" t="s">
        <v>1375</v>
      </c>
      <c r="U925" s="2" t="s">
        <v>1375</v>
      </c>
      <c r="V925" s="2">
        <v>1</v>
      </c>
      <c r="W925" s="2">
        <v>1</v>
      </c>
      <c r="X925" s="2">
        <v>1</v>
      </c>
      <c r="Y925" s="2">
        <v>1</v>
      </c>
      <c r="Z925" s="2">
        <v>1</v>
      </c>
      <c r="AA925" s="2">
        <v>1</v>
      </c>
      <c r="AB925" s="2" t="s">
        <v>1375</v>
      </c>
      <c r="AC925" s="2" t="s">
        <v>1375</v>
      </c>
      <c r="AD925" s="2">
        <v>1</v>
      </c>
      <c r="AE925" s="2">
        <v>1</v>
      </c>
      <c r="AF925" s="2">
        <v>1</v>
      </c>
      <c r="AL925" s="2">
        <f t="shared" si="606"/>
        <v>1</v>
      </c>
      <c r="AM925" s="2" t="str">
        <f t="shared" si="607"/>
        <v>ED8B</v>
      </c>
      <c r="AN925" s="2" t="str">
        <f t="shared" si="608"/>
        <v>F042D94</v>
      </c>
      <c r="AO925" s="2" t="str">
        <f t="shared" si="640"/>
        <v>AF</v>
      </c>
      <c r="AP925" s="2" t="str">
        <f t="shared" si="610"/>
        <v>ED8B-F042D94-AF</v>
      </c>
      <c r="AQ925" s="2" t="s">
        <v>1672</v>
      </c>
      <c r="AR925" s="2" t="s">
        <v>1687</v>
      </c>
      <c r="AU925" s="2" t="s">
        <v>3844</v>
      </c>
      <c r="AV925" s="2" t="s">
        <v>3848</v>
      </c>
      <c r="AW925" s="2" t="s">
        <v>3852</v>
      </c>
      <c r="AY925" s="2" t="s">
        <v>1686</v>
      </c>
      <c r="AZ925" s="2" t="s">
        <v>1646</v>
      </c>
      <c r="BA925" s="2" t="s">
        <v>2073</v>
      </c>
      <c r="BB925" s="29"/>
      <c r="BC925" s="29"/>
      <c r="BD925" s="29"/>
      <c r="BE925" s="29"/>
      <c r="BF925" s="29"/>
      <c r="BG925" s="29">
        <v>-207.58</v>
      </c>
      <c r="BH925" s="29">
        <f t="shared" si="604"/>
        <v>0</v>
      </c>
      <c r="BI925" s="29">
        <f t="shared" si="605"/>
        <v>0</v>
      </c>
      <c r="BJ925" s="29">
        <f t="shared" si="611"/>
        <v>-207.58</v>
      </c>
      <c r="BK925" s="29">
        <f>BJ925/INDEX('EX-Rate'!A:I,MATCH('TT BoM '!BL925,'EX-Rate'!B:B,0),COLUMN('EX-Rate'!E:E))</f>
        <v>-29.974706938540773</v>
      </c>
      <c r="BL925" s="2" t="s">
        <v>2109</v>
      </c>
      <c r="BM925" s="2" t="str">
        <f t="shared" si="638"/>
        <v>LP</v>
      </c>
      <c r="BN925" s="2" t="s">
        <v>3212</v>
      </c>
      <c r="BO925" s="2" t="s">
        <v>3213</v>
      </c>
      <c r="BQ925" s="29"/>
      <c r="BR925" s="29"/>
      <c r="BS925" s="29"/>
      <c r="BT925" s="29"/>
      <c r="BU925" s="29"/>
      <c r="BV925" s="29"/>
      <c r="CC925" s="29">
        <f t="shared" si="612"/>
        <v>0</v>
      </c>
      <c r="CD925" s="29">
        <f t="shared" si="613"/>
        <v>0</v>
      </c>
      <c r="CE925" s="29">
        <f t="shared" si="614"/>
        <v>-29.974706938540773</v>
      </c>
      <c r="CF925" s="29">
        <f t="shared" si="615"/>
        <v>-29.974706938540773</v>
      </c>
      <c r="CG925" s="29">
        <f t="shared" si="616"/>
        <v>-29.974706938540773</v>
      </c>
      <c r="CH925" s="29">
        <f t="shared" si="617"/>
        <v>-29.974706938540773</v>
      </c>
      <c r="CI925" s="29">
        <f t="shared" si="618"/>
        <v>-29.974706938540773</v>
      </c>
      <c r="CJ925" s="29">
        <f t="shared" si="619"/>
        <v>-29.974706938540773</v>
      </c>
      <c r="CK925" s="29">
        <f t="shared" si="620"/>
        <v>0</v>
      </c>
      <c r="CL925" s="29">
        <f t="shared" si="621"/>
        <v>0</v>
      </c>
      <c r="CM925" s="29">
        <f t="shared" si="622"/>
        <v>-29.974706938540773</v>
      </c>
      <c r="CN925" s="29">
        <f t="shared" si="623"/>
        <v>-29.974706938540773</v>
      </c>
      <c r="CO925" s="29">
        <f t="shared" si="624"/>
        <v>-29.974706938540773</v>
      </c>
      <c r="CQ925" s="29">
        <f t="shared" si="625"/>
        <v>0</v>
      </c>
      <c r="CR925" s="29">
        <f t="shared" si="626"/>
        <v>0</v>
      </c>
      <c r="CS925" s="29">
        <f t="shared" si="627"/>
        <v>-207.58</v>
      </c>
      <c r="CT925" s="29">
        <f t="shared" si="628"/>
        <v>-207.58</v>
      </c>
      <c r="CU925" s="29">
        <f t="shared" si="629"/>
        <v>-207.58</v>
      </c>
      <c r="CV925" s="29">
        <f t="shared" si="630"/>
        <v>-207.58</v>
      </c>
      <c r="CW925" s="29">
        <f t="shared" si="631"/>
        <v>-207.58</v>
      </c>
      <c r="CX925" s="29">
        <f t="shared" si="632"/>
        <v>-207.58</v>
      </c>
      <c r="CY925" s="29">
        <f t="shared" si="633"/>
        <v>0</v>
      </c>
      <c r="CZ925" s="29">
        <f t="shared" si="634"/>
        <v>0</v>
      </c>
      <c r="DA925" s="29">
        <f t="shared" si="635"/>
        <v>-207.58</v>
      </c>
      <c r="DB925" s="29">
        <f t="shared" si="636"/>
        <v>-207.58</v>
      </c>
      <c r="DC925" s="29">
        <f t="shared" si="637"/>
        <v>-207.58</v>
      </c>
    </row>
    <row r="926" spans="11:107" s="2" customFormat="1">
      <c r="K926" s="17" t="s">
        <v>18</v>
      </c>
      <c r="L926" s="17" t="s">
        <v>929</v>
      </c>
      <c r="M926" s="17" t="s">
        <v>171</v>
      </c>
      <c r="N926" s="2" t="str">
        <f t="shared" si="599"/>
        <v>ED8BF042D95AF</v>
      </c>
      <c r="O926" s="2" t="str">
        <f t="shared" si="598"/>
        <v>AF</v>
      </c>
      <c r="P926" s="2" t="str">
        <f t="shared" si="600"/>
        <v>ED8B-F042D95-AF</v>
      </c>
      <c r="Q926" s="2" t="s">
        <v>3305</v>
      </c>
      <c r="R926" s="2" t="s">
        <v>3306</v>
      </c>
      <c r="S926" s="2" t="s">
        <v>3213</v>
      </c>
      <c r="T926" s="2" t="s">
        <v>1375</v>
      </c>
      <c r="U926" s="2" t="s">
        <v>1375</v>
      </c>
      <c r="V926" s="2">
        <v>1</v>
      </c>
      <c r="W926" s="2">
        <v>1</v>
      </c>
      <c r="X926" s="2">
        <v>1</v>
      </c>
      <c r="Y926" s="2">
        <v>1</v>
      </c>
      <c r="Z926" s="2">
        <v>1</v>
      </c>
      <c r="AA926" s="2">
        <v>1</v>
      </c>
      <c r="AB926" s="2" t="s">
        <v>1375</v>
      </c>
      <c r="AC926" s="2" t="s">
        <v>1375</v>
      </c>
      <c r="AD926" s="2">
        <v>1</v>
      </c>
      <c r="AE926" s="2">
        <v>1</v>
      </c>
      <c r="AF926" s="2">
        <v>1</v>
      </c>
      <c r="AL926" s="2">
        <f t="shared" si="606"/>
        <v>1</v>
      </c>
      <c r="AM926" s="2" t="str">
        <f t="shared" si="607"/>
        <v>ED8B</v>
      </c>
      <c r="AN926" s="2" t="str">
        <f t="shared" si="608"/>
        <v>F042D95</v>
      </c>
      <c r="AO926" s="2" t="str">
        <f t="shared" si="640"/>
        <v>AF</v>
      </c>
      <c r="AP926" s="2" t="str">
        <f t="shared" si="610"/>
        <v>ED8B-F042D95-AF</v>
      </c>
      <c r="AQ926" s="2" t="s">
        <v>1672</v>
      </c>
      <c r="AR926" s="2" t="s">
        <v>1687</v>
      </c>
      <c r="AU926" s="2" t="s">
        <v>3844</v>
      </c>
      <c r="AV926" s="2" t="s">
        <v>3848</v>
      </c>
      <c r="AW926" s="2" t="s">
        <v>3852</v>
      </c>
      <c r="AY926" s="2" t="s">
        <v>1686</v>
      </c>
      <c r="AZ926" s="2" t="s">
        <v>1646</v>
      </c>
      <c r="BA926" s="2" t="s">
        <v>2073</v>
      </c>
      <c r="BB926" s="29"/>
      <c r="BC926" s="29"/>
      <c r="BD926" s="29"/>
      <c r="BE926" s="29"/>
      <c r="BF926" s="29"/>
      <c r="BG926" s="29">
        <v>-207.58</v>
      </c>
      <c r="BH926" s="29">
        <f t="shared" si="604"/>
        <v>0</v>
      </c>
      <c r="BI926" s="29">
        <f t="shared" si="605"/>
        <v>0</v>
      </c>
      <c r="BJ926" s="29">
        <f t="shared" si="611"/>
        <v>-207.58</v>
      </c>
      <c r="BK926" s="29">
        <f>BJ926/INDEX('EX-Rate'!A:I,MATCH('TT BoM '!BL926,'EX-Rate'!B:B,0),COLUMN('EX-Rate'!E:E))</f>
        <v>-29.974706938540773</v>
      </c>
      <c r="BL926" s="2" t="s">
        <v>2109</v>
      </c>
      <c r="BM926" s="2" t="str">
        <f t="shared" si="638"/>
        <v>LP</v>
      </c>
      <c r="BN926" s="2" t="s">
        <v>3212</v>
      </c>
      <c r="BO926" s="2" t="s">
        <v>3213</v>
      </c>
      <c r="BQ926" s="29"/>
      <c r="BR926" s="29"/>
      <c r="BS926" s="29"/>
      <c r="BT926" s="29"/>
      <c r="BU926" s="29"/>
      <c r="BV926" s="29"/>
      <c r="CC926" s="29">
        <f t="shared" si="612"/>
        <v>0</v>
      </c>
      <c r="CD926" s="29">
        <f t="shared" si="613"/>
        <v>0</v>
      </c>
      <c r="CE926" s="29">
        <f t="shared" si="614"/>
        <v>-29.974706938540773</v>
      </c>
      <c r="CF926" s="29">
        <f t="shared" si="615"/>
        <v>-29.974706938540773</v>
      </c>
      <c r="CG926" s="29">
        <f t="shared" si="616"/>
        <v>-29.974706938540773</v>
      </c>
      <c r="CH926" s="29">
        <f t="shared" si="617"/>
        <v>-29.974706938540773</v>
      </c>
      <c r="CI926" s="29">
        <f t="shared" si="618"/>
        <v>-29.974706938540773</v>
      </c>
      <c r="CJ926" s="29">
        <f t="shared" si="619"/>
        <v>-29.974706938540773</v>
      </c>
      <c r="CK926" s="29">
        <f t="shared" si="620"/>
        <v>0</v>
      </c>
      <c r="CL926" s="29">
        <f t="shared" si="621"/>
        <v>0</v>
      </c>
      <c r="CM926" s="29">
        <f t="shared" si="622"/>
        <v>-29.974706938540773</v>
      </c>
      <c r="CN926" s="29">
        <f t="shared" si="623"/>
        <v>-29.974706938540773</v>
      </c>
      <c r="CO926" s="29">
        <f t="shared" si="624"/>
        <v>-29.974706938540773</v>
      </c>
      <c r="CQ926" s="29">
        <f t="shared" si="625"/>
        <v>0</v>
      </c>
      <c r="CR926" s="29">
        <f t="shared" si="626"/>
        <v>0</v>
      </c>
      <c r="CS926" s="29">
        <f t="shared" si="627"/>
        <v>-207.58</v>
      </c>
      <c r="CT926" s="29">
        <f t="shared" si="628"/>
        <v>-207.58</v>
      </c>
      <c r="CU926" s="29">
        <f t="shared" si="629"/>
        <v>-207.58</v>
      </c>
      <c r="CV926" s="29">
        <f t="shared" si="630"/>
        <v>-207.58</v>
      </c>
      <c r="CW926" s="29">
        <f t="shared" si="631"/>
        <v>-207.58</v>
      </c>
      <c r="CX926" s="29">
        <f t="shared" si="632"/>
        <v>-207.58</v>
      </c>
      <c r="CY926" s="29">
        <f t="shared" si="633"/>
        <v>0</v>
      </c>
      <c r="CZ926" s="29">
        <f t="shared" si="634"/>
        <v>0</v>
      </c>
      <c r="DA926" s="29">
        <f t="shared" si="635"/>
        <v>-207.58</v>
      </c>
      <c r="DB926" s="29">
        <f t="shared" si="636"/>
        <v>-207.58</v>
      </c>
      <c r="DC926" s="29">
        <f t="shared" si="637"/>
        <v>-207.58</v>
      </c>
    </row>
    <row r="927" spans="11:107" s="2" customFormat="1">
      <c r="K927" s="17" t="s">
        <v>18</v>
      </c>
      <c r="L927" s="17" t="s">
        <v>930</v>
      </c>
      <c r="M927" s="17" t="s">
        <v>20</v>
      </c>
      <c r="N927" s="2" t="str">
        <f t="shared" si="599"/>
        <v>ED8BF044A66AA</v>
      </c>
      <c r="O927" s="2" t="str">
        <f t="shared" si="598"/>
        <v>AA</v>
      </c>
      <c r="P927" s="2" t="str">
        <f t="shared" si="600"/>
        <v>ED8B-F044A66-AA</v>
      </c>
      <c r="Q927" s="2" t="s">
        <v>3305</v>
      </c>
      <c r="R927" s="2" t="s">
        <v>3306</v>
      </c>
      <c r="S927" s="2" t="s">
        <v>2439</v>
      </c>
      <c r="T927" s="2">
        <v>1</v>
      </c>
      <c r="U927" s="2">
        <v>1</v>
      </c>
      <c r="V927" s="2">
        <v>1</v>
      </c>
      <c r="W927" s="2">
        <v>1</v>
      </c>
      <c r="X927" s="2">
        <v>1</v>
      </c>
      <c r="Y927" s="2">
        <v>1</v>
      </c>
      <c r="Z927" s="2">
        <v>1</v>
      </c>
      <c r="AA927" s="2">
        <v>1</v>
      </c>
      <c r="AB927" s="2">
        <v>1</v>
      </c>
      <c r="AC927" s="2">
        <v>1</v>
      </c>
      <c r="AD927" s="2">
        <v>1</v>
      </c>
      <c r="AE927" s="2">
        <v>1</v>
      </c>
      <c r="AF927" s="2">
        <v>1</v>
      </c>
      <c r="AL927" s="2">
        <f t="shared" si="606"/>
        <v>1</v>
      </c>
      <c r="AM927" s="2" t="str">
        <f t="shared" si="607"/>
        <v>ED8B</v>
      </c>
      <c r="AN927" s="2" t="str">
        <f t="shared" si="608"/>
        <v>F044A66</v>
      </c>
      <c r="AO927" s="2" t="str">
        <f t="shared" si="640"/>
        <v>AA</v>
      </c>
      <c r="AP927" s="2" t="str">
        <f t="shared" si="610"/>
        <v>ED8B-F044A66-AA</v>
      </c>
      <c r="AQ927" s="2" t="s">
        <v>1672</v>
      </c>
      <c r="AR927" s="2" t="s">
        <v>1687</v>
      </c>
      <c r="AY927" s="2" t="s">
        <v>1686</v>
      </c>
      <c r="AZ927" s="2" t="s">
        <v>3436</v>
      </c>
      <c r="BB927" s="29"/>
      <c r="BC927" s="29"/>
      <c r="BD927" s="29"/>
      <c r="BE927" s="29"/>
      <c r="BF927" s="29"/>
      <c r="BG927" s="29">
        <v>-0.62</v>
      </c>
      <c r="BH927" s="29">
        <f t="shared" si="604"/>
        <v>0</v>
      </c>
      <c r="BI927" s="29">
        <f t="shared" si="605"/>
        <v>0</v>
      </c>
      <c r="BJ927" s="29">
        <f t="shared" si="611"/>
        <v>-0.62</v>
      </c>
      <c r="BK927" s="29">
        <f>BJ927/INDEX('EX-Rate'!A:I,MATCH('TT BoM '!BL927,'EX-Rate'!B:B,0),COLUMN('EX-Rate'!E:E))</f>
        <v>-8.9528462770475381E-2</v>
      </c>
      <c r="BL927" s="2" t="s">
        <v>2109</v>
      </c>
      <c r="BM927" s="2" t="str">
        <f t="shared" si="638"/>
        <v>LP</v>
      </c>
      <c r="BN927" s="2" t="s">
        <v>3078</v>
      </c>
      <c r="BO927" s="2" t="s">
        <v>2439</v>
      </c>
      <c r="BQ927" s="29"/>
      <c r="BR927" s="29"/>
      <c r="BS927" s="29"/>
      <c r="BT927" s="29"/>
      <c r="BU927" s="29"/>
      <c r="BV927" s="29"/>
      <c r="CC927" s="29">
        <f t="shared" si="612"/>
        <v>-8.9528462770475381E-2</v>
      </c>
      <c r="CD927" s="29">
        <f t="shared" si="613"/>
        <v>-8.9528462770475381E-2</v>
      </c>
      <c r="CE927" s="29">
        <f t="shared" si="614"/>
        <v>-8.9528462770475381E-2</v>
      </c>
      <c r="CF927" s="29">
        <f t="shared" si="615"/>
        <v>-8.9528462770475381E-2</v>
      </c>
      <c r="CG927" s="29">
        <f t="shared" si="616"/>
        <v>-8.9528462770475381E-2</v>
      </c>
      <c r="CH927" s="29">
        <f t="shared" si="617"/>
        <v>-8.9528462770475381E-2</v>
      </c>
      <c r="CI927" s="29">
        <f t="shared" si="618"/>
        <v>-8.9528462770475381E-2</v>
      </c>
      <c r="CJ927" s="29">
        <f t="shared" si="619"/>
        <v>-8.9528462770475381E-2</v>
      </c>
      <c r="CK927" s="29">
        <f t="shared" si="620"/>
        <v>-8.9528462770475381E-2</v>
      </c>
      <c r="CL927" s="29">
        <f t="shared" si="621"/>
        <v>-8.9528462770475381E-2</v>
      </c>
      <c r="CM927" s="29">
        <f t="shared" si="622"/>
        <v>-8.9528462770475381E-2</v>
      </c>
      <c r="CN927" s="29">
        <f t="shared" si="623"/>
        <v>-8.9528462770475381E-2</v>
      </c>
      <c r="CO927" s="29">
        <f t="shared" si="624"/>
        <v>-8.9528462770475381E-2</v>
      </c>
      <c r="CQ927" s="29">
        <f t="shared" si="625"/>
        <v>-0.62</v>
      </c>
      <c r="CR927" s="29">
        <f t="shared" si="626"/>
        <v>-0.62</v>
      </c>
      <c r="CS927" s="29">
        <f t="shared" si="627"/>
        <v>-0.62</v>
      </c>
      <c r="CT927" s="29">
        <f t="shared" si="628"/>
        <v>-0.62</v>
      </c>
      <c r="CU927" s="29">
        <f t="shared" si="629"/>
        <v>-0.62</v>
      </c>
      <c r="CV927" s="29">
        <f t="shared" si="630"/>
        <v>-0.62</v>
      </c>
      <c r="CW927" s="29">
        <f t="shared" si="631"/>
        <v>-0.62</v>
      </c>
      <c r="CX927" s="29">
        <f t="shared" si="632"/>
        <v>-0.62</v>
      </c>
      <c r="CY927" s="29">
        <f t="shared" si="633"/>
        <v>-0.62</v>
      </c>
      <c r="CZ927" s="29">
        <f t="shared" si="634"/>
        <v>-0.62</v>
      </c>
      <c r="DA927" s="29">
        <f t="shared" si="635"/>
        <v>-0.62</v>
      </c>
      <c r="DB927" s="29">
        <f t="shared" si="636"/>
        <v>-0.62</v>
      </c>
      <c r="DC927" s="29">
        <f t="shared" si="637"/>
        <v>-0.62</v>
      </c>
    </row>
    <row r="928" spans="11:107" s="2" customFormat="1">
      <c r="K928" s="17" t="s">
        <v>18</v>
      </c>
      <c r="L928" s="17" t="s">
        <v>930</v>
      </c>
      <c r="M928" s="17" t="s">
        <v>63</v>
      </c>
      <c r="N928" s="2" t="str">
        <f t="shared" si="599"/>
        <v>ED8BF044A66BA</v>
      </c>
      <c r="O928" s="2" t="str">
        <f t="shared" si="598"/>
        <v>BA</v>
      </c>
      <c r="P928" s="2" t="str">
        <f t="shared" si="600"/>
        <v>ED8B-F044A66-BA</v>
      </c>
      <c r="Q928" s="2" t="s">
        <v>3305</v>
      </c>
      <c r="R928" s="2" t="s">
        <v>3306</v>
      </c>
      <c r="S928" s="2" t="s">
        <v>2439</v>
      </c>
      <c r="T928" s="2">
        <v>1</v>
      </c>
      <c r="U928" s="2">
        <v>1</v>
      </c>
      <c r="V928" s="2">
        <v>1</v>
      </c>
      <c r="W928" s="2">
        <v>1</v>
      </c>
      <c r="X928" s="2">
        <v>1</v>
      </c>
      <c r="Y928" s="2">
        <v>1</v>
      </c>
      <c r="Z928" s="2">
        <v>1</v>
      </c>
      <c r="AA928" s="2">
        <v>1</v>
      </c>
      <c r="AB928" s="2">
        <v>1</v>
      </c>
      <c r="AC928" s="2">
        <v>1</v>
      </c>
      <c r="AD928" s="2">
        <v>1</v>
      </c>
      <c r="AE928" s="2">
        <v>1</v>
      </c>
      <c r="AF928" s="2">
        <v>1</v>
      </c>
      <c r="AL928" s="2">
        <f t="shared" si="606"/>
        <v>1</v>
      </c>
      <c r="AM928" s="2" t="str">
        <f t="shared" si="607"/>
        <v>ED8B</v>
      </c>
      <c r="AN928" s="2" t="str">
        <f t="shared" si="608"/>
        <v>F044A66</v>
      </c>
      <c r="AO928" s="2" t="str">
        <f t="shared" si="640"/>
        <v>BA</v>
      </c>
      <c r="AP928" s="2" t="str">
        <f t="shared" si="610"/>
        <v>ED8B-F044A66-BA</v>
      </c>
      <c r="AQ928" s="2" t="s">
        <v>1672</v>
      </c>
      <c r="AR928" s="2" t="s">
        <v>1687</v>
      </c>
      <c r="AY928" s="2" t="s">
        <v>1686</v>
      </c>
      <c r="AZ928" s="2" t="s">
        <v>3436</v>
      </c>
      <c r="BB928" s="29"/>
      <c r="BC928" s="29"/>
      <c r="BD928" s="29"/>
      <c r="BE928" s="29"/>
      <c r="BF928" s="29"/>
      <c r="BG928" s="29">
        <v>-0.62</v>
      </c>
      <c r="BH928" s="29">
        <f t="shared" si="604"/>
        <v>0</v>
      </c>
      <c r="BI928" s="29">
        <f t="shared" si="605"/>
        <v>0</v>
      </c>
      <c r="BJ928" s="29">
        <f t="shared" si="611"/>
        <v>-0.62</v>
      </c>
      <c r="BK928" s="29">
        <f>BJ928/INDEX('EX-Rate'!A:I,MATCH('TT BoM '!BL928,'EX-Rate'!B:B,0),COLUMN('EX-Rate'!E:E))</f>
        <v>-8.9528462770475381E-2</v>
      </c>
      <c r="BL928" s="2" t="s">
        <v>2109</v>
      </c>
      <c r="BM928" s="2" t="str">
        <f t="shared" si="638"/>
        <v>LP</v>
      </c>
      <c r="BN928" s="2" t="s">
        <v>3078</v>
      </c>
      <c r="BO928" s="2" t="s">
        <v>2439</v>
      </c>
      <c r="BQ928" s="29"/>
      <c r="BR928" s="29"/>
      <c r="BS928" s="29"/>
      <c r="BT928" s="29"/>
      <c r="BU928" s="29"/>
      <c r="BV928" s="29"/>
      <c r="CC928" s="29">
        <f t="shared" si="612"/>
        <v>-8.9528462770475381E-2</v>
      </c>
      <c r="CD928" s="29">
        <f t="shared" si="613"/>
        <v>-8.9528462770475381E-2</v>
      </c>
      <c r="CE928" s="29">
        <f t="shared" si="614"/>
        <v>-8.9528462770475381E-2</v>
      </c>
      <c r="CF928" s="29">
        <f t="shared" si="615"/>
        <v>-8.9528462770475381E-2</v>
      </c>
      <c r="CG928" s="29">
        <f t="shared" si="616"/>
        <v>-8.9528462770475381E-2</v>
      </c>
      <c r="CH928" s="29">
        <f t="shared" si="617"/>
        <v>-8.9528462770475381E-2</v>
      </c>
      <c r="CI928" s="29">
        <f t="shared" si="618"/>
        <v>-8.9528462770475381E-2</v>
      </c>
      <c r="CJ928" s="29">
        <f t="shared" si="619"/>
        <v>-8.9528462770475381E-2</v>
      </c>
      <c r="CK928" s="29">
        <f t="shared" si="620"/>
        <v>-8.9528462770475381E-2</v>
      </c>
      <c r="CL928" s="29">
        <f t="shared" si="621"/>
        <v>-8.9528462770475381E-2</v>
      </c>
      <c r="CM928" s="29">
        <f t="shared" si="622"/>
        <v>-8.9528462770475381E-2</v>
      </c>
      <c r="CN928" s="29">
        <f t="shared" si="623"/>
        <v>-8.9528462770475381E-2</v>
      </c>
      <c r="CO928" s="29">
        <f t="shared" si="624"/>
        <v>-8.9528462770475381E-2</v>
      </c>
      <c r="CQ928" s="29">
        <f t="shared" si="625"/>
        <v>-0.62</v>
      </c>
      <c r="CR928" s="29">
        <f t="shared" si="626"/>
        <v>-0.62</v>
      </c>
      <c r="CS928" s="29">
        <f t="shared" si="627"/>
        <v>-0.62</v>
      </c>
      <c r="CT928" s="29">
        <f t="shared" si="628"/>
        <v>-0.62</v>
      </c>
      <c r="CU928" s="29">
        <f t="shared" si="629"/>
        <v>-0.62</v>
      </c>
      <c r="CV928" s="29">
        <f t="shared" si="630"/>
        <v>-0.62</v>
      </c>
      <c r="CW928" s="29">
        <f t="shared" si="631"/>
        <v>-0.62</v>
      </c>
      <c r="CX928" s="29">
        <f t="shared" si="632"/>
        <v>-0.62</v>
      </c>
      <c r="CY928" s="29">
        <f t="shared" si="633"/>
        <v>-0.62</v>
      </c>
      <c r="CZ928" s="29">
        <f t="shared" si="634"/>
        <v>-0.62</v>
      </c>
      <c r="DA928" s="29">
        <f t="shared" si="635"/>
        <v>-0.62</v>
      </c>
      <c r="DB928" s="29">
        <f t="shared" si="636"/>
        <v>-0.62</v>
      </c>
      <c r="DC928" s="29">
        <f t="shared" si="637"/>
        <v>-0.62</v>
      </c>
    </row>
    <row r="929" spans="11:107" s="2" customFormat="1">
      <c r="K929" s="17" t="s">
        <v>77</v>
      </c>
      <c r="L929" s="17" t="s">
        <v>931</v>
      </c>
      <c r="M929" s="17" t="s">
        <v>932</v>
      </c>
      <c r="N929" s="2" t="str">
        <f t="shared" si="599"/>
        <v>JD8BF044H83AB3ZHE</v>
      </c>
      <c r="O929" s="2" t="str">
        <f t="shared" si="598"/>
        <v>ABW</v>
      </c>
      <c r="P929" s="2" t="str">
        <f t="shared" si="600"/>
        <v>JD8B-F044H83-ABW</v>
      </c>
      <c r="Q929" s="2" t="s">
        <v>3305</v>
      </c>
      <c r="R929" s="2" t="s">
        <v>3306</v>
      </c>
      <c r="S929" s="2" t="s">
        <v>2439</v>
      </c>
      <c r="T929" s="2" t="s">
        <v>1375</v>
      </c>
      <c r="U929" s="2">
        <v>1</v>
      </c>
      <c r="V929" s="2" t="s">
        <v>1375</v>
      </c>
      <c r="W929" s="2">
        <v>1</v>
      </c>
      <c r="X929" s="2" t="s">
        <v>1375</v>
      </c>
      <c r="Y929" s="2">
        <v>1</v>
      </c>
      <c r="Z929" s="2" t="s">
        <v>1375</v>
      </c>
      <c r="AA929" s="2" t="s">
        <v>1375</v>
      </c>
      <c r="AB929" s="2" t="s">
        <v>1375</v>
      </c>
      <c r="AC929" s="2">
        <v>1</v>
      </c>
      <c r="AD929" s="2" t="s">
        <v>1375</v>
      </c>
      <c r="AE929" s="2">
        <v>1</v>
      </c>
      <c r="AF929" s="2" t="s">
        <v>1375</v>
      </c>
      <c r="AL929" s="2">
        <f t="shared" si="606"/>
        <v>1</v>
      </c>
      <c r="AM929" s="2" t="str">
        <f t="shared" si="607"/>
        <v>JD8B</v>
      </c>
      <c r="AN929" s="2" t="str">
        <f t="shared" si="608"/>
        <v>F044H83</v>
      </c>
      <c r="AO929" s="2" t="s">
        <v>1916</v>
      </c>
      <c r="AP929" s="2" t="str">
        <f t="shared" si="610"/>
        <v>JD8B-F044H83-AAW</v>
      </c>
      <c r="AQ929" s="2" t="s">
        <v>1674</v>
      </c>
      <c r="AR929" s="2" t="s">
        <v>1675</v>
      </c>
      <c r="AS929" s="2">
        <v>0</v>
      </c>
      <c r="AT929" s="2" t="s">
        <v>2160</v>
      </c>
      <c r="AU929" s="2" t="s">
        <v>2529</v>
      </c>
      <c r="AV929" s="2" t="s">
        <v>2753</v>
      </c>
      <c r="AW929" s="2" t="s">
        <v>2754</v>
      </c>
      <c r="AX929" s="2">
        <v>0</v>
      </c>
      <c r="AY929" s="2" t="s">
        <v>2108</v>
      </c>
      <c r="AZ929" s="2" t="s">
        <v>1646</v>
      </c>
      <c r="BA929" s="2" t="s">
        <v>2073</v>
      </c>
      <c r="BB929" s="29">
        <v>-15.480212765957445</v>
      </c>
      <c r="BC929" s="29">
        <v>0</v>
      </c>
      <c r="BD929" s="29">
        <v>-0.02</v>
      </c>
      <c r="BE929" s="29">
        <v>0</v>
      </c>
      <c r="BF929" s="29">
        <v>0</v>
      </c>
      <c r="BG929" s="29">
        <v>-15.500212765957444</v>
      </c>
      <c r="BH929" s="29">
        <f t="shared" si="604"/>
        <v>0</v>
      </c>
      <c r="BI929" s="29">
        <f t="shared" si="605"/>
        <v>0</v>
      </c>
      <c r="BJ929" s="29">
        <f t="shared" si="611"/>
        <v>-15.500212765957444</v>
      </c>
      <c r="BK929" s="29">
        <f>BJ929/INDEX('EX-Rate'!A:I,MATCH('TT BoM '!BL929,'EX-Rate'!B:B,0),COLUMN('EX-Rate'!E:E))</f>
        <v>-2.2382422928249488</v>
      </c>
      <c r="BL929" s="2" t="s">
        <v>2109</v>
      </c>
      <c r="BM929" s="2" t="str">
        <f t="shared" si="638"/>
        <v>LP</v>
      </c>
      <c r="BN929" s="2" t="s">
        <v>2755</v>
      </c>
      <c r="BO929" s="2" t="s">
        <v>2439</v>
      </c>
      <c r="BQ929" s="29">
        <v>-200000</v>
      </c>
      <c r="BR929" s="29">
        <v>-200000</v>
      </c>
      <c r="BS929" s="29"/>
      <c r="BT929" s="29">
        <v>0</v>
      </c>
      <c r="BU929" s="29">
        <v>0</v>
      </c>
      <c r="BV929" s="29">
        <v>0</v>
      </c>
      <c r="CC929" s="29">
        <f t="shared" si="612"/>
        <v>0</v>
      </c>
      <c r="CD929" s="29">
        <f t="shared" si="613"/>
        <v>-2.2382422928249488</v>
      </c>
      <c r="CE929" s="29">
        <f t="shared" si="614"/>
        <v>0</v>
      </c>
      <c r="CF929" s="29">
        <f t="shared" si="615"/>
        <v>-2.2382422928249488</v>
      </c>
      <c r="CG929" s="29">
        <f t="shared" si="616"/>
        <v>0</v>
      </c>
      <c r="CH929" s="29">
        <f t="shared" si="617"/>
        <v>-2.2382422928249488</v>
      </c>
      <c r="CI929" s="29">
        <f t="shared" si="618"/>
        <v>0</v>
      </c>
      <c r="CJ929" s="29">
        <f t="shared" si="619"/>
        <v>0</v>
      </c>
      <c r="CK929" s="29">
        <f t="shared" si="620"/>
        <v>0</v>
      </c>
      <c r="CL929" s="29">
        <f t="shared" si="621"/>
        <v>-2.2382422928249488</v>
      </c>
      <c r="CM929" s="29">
        <f t="shared" si="622"/>
        <v>0</v>
      </c>
      <c r="CN929" s="29">
        <f t="shared" si="623"/>
        <v>-2.2382422928249488</v>
      </c>
      <c r="CO929" s="29">
        <f t="shared" si="624"/>
        <v>0</v>
      </c>
      <c r="CQ929" s="29">
        <f t="shared" si="625"/>
        <v>0</v>
      </c>
      <c r="CR929" s="29">
        <f t="shared" si="626"/>
        <v>-15.500212765957444</v>
      </c>
      <c r="CS929" s="29">
        <f t="shared" si="627"/>
        <v>0</v>
      </c>
      <c r="CT929" s="29">
        <f t="shared" si="628"/>
        <v>-15.500212765957444</v>
      </c>
      <c r="CU929" s="29">
        <f t="shared" si="629"/>
        <v>0</v>
      </c>
      <c r="CV929" s="29">
        <f t="shared" si="630"/>
        <v>-15.500212765957444</v>
      </c>
      <c r="CW929" s="29">
        <f t="shared" si="631"/>
        <v>0</v>
      </c>
      <c r="CX929" s="29">
        <f t="shared" si="632"/>
        <v>0</v>
      </c>
      <c r="CY929" s="29">
        <f t="shared" si="633"/>
        <v>0</v>
      </c>
      <c r="CZ929" s="29">
        <f t="shared" si="634"/>
        <v>-15.500212765957444</v>
      </c>
      <c r="DA929" s="29">
        <f t="shared" si="635"/>
        <v>0</v>
      </c>
      <c r="DB929" s="29">
        <f t="shared" si="636"/>
        <v>-15.500212765957444</v>
      </c>
      <c r="DC929" s="29">
        <f t="shared" si="637"/>
        <v>0</v>
      </c>
    </row>
    <row r="930" spans="11:107" s="2" customFormat="1">
      <c r="K930" s="17" t="s">
        <v>77</v>
      </c>
      <c r="L930" s="17" t="s">
        <v>931</v>
      </c>
      <c r="M930" s="17" t="s">
        <v>933</v>
      </c>
      <c r="N930" s="2" t="str">
        <f t="shared" si="599"/>
        <v>JD8BF044H83BA3ZHE</v>
      </c>
      <c r="O930" s="2" t="str">
        <f t="shared" ref="O930:O993" si="641">IF(AND(LEN(TRIM(M930))&gt;5,TRIM(K930)&lt;&gt;""),LEFT(TRIM(M930),2)&amp;"W",TRIM(M930))</f>
        <v>BAW</v>
      </c>
      <c r="P930" s="2" t="str">
        <f t="shared" si="600"/>
        <v>JD8B-F044H83-BAW</v>
      </c>
      <c r="Q930" s="2" t="s">
        <v>3305</v>
      </c>
      <c r="R930" s="2" t="s">
        <v>3306</v>
      </c>
      <c r="S930" s="2" t="s">
        <v>2439</v>
      </c>
      <c r="T930" s="2" t="s">
        <v>1375</v>
      </c>
      <c r="U930" s="2" t="s">
        <v>1375</v>
      </c>
      <c r="V930" s="2" t="s">
        <v>1375</v>
      </c>
      <c r="W930" s="2" t="s">
        <v>1375</v>
      </c>
      <c r="X930" s="2" t="s">
        <v>1375</v>
      </c>
      <c r="Y930" s="2" t="s">
        <v>1375</v>
      </c>
      <c r="Z930" s="2">
        <v>1</v>
      </c>
      <c r="AA930" s="2">
        <v>1</v>
      </c>
      <c r="AB930" s="2" t="s">
        <v>1375</v>
      </c>
      <c r="AC930" s="2" t="s">
        <v>1375</v>
      </c>
      <c r="AD930" s="2" t="s">
        <v>1375</v>
      </c>
      <c r="AE930" s="2" t="s">
        <v>1375</v>
      </c>
      <c r="AF930" s="2">
        <v>1</v>
      </c>
      <c r="AL930" s="2">
        <f t="shared" si="606"/>
        <v>1</v>
      </c>
      <c r="AM930" s="2" t="str">
        <f t="shared" si="607"/>
        <v>JD8B</v>
      </c>
      <c r="AN930" s="2" t="str">
        <f t="shared" si="608"/>
        <v>F044H83</v>
      </c>
      <c r="AO930" s="2" t="s">
        <v>2569</v>
      </c>
      <c r="AP930" s="2" t="str">
        <f t="shared" si="610"/>
        <v>JD8B-F044H83-BBW</v>
      </c>
      <c r="AQ930" s="2" t="s">
        <v>1674</v>
      </c>
      <c r="AR930" s="2" t="s">
        <v>1675</v>
      </c>
      <c r="AS930" s="2">
        <v>0</v>
      </c>
      <c r="AT930" s="2" t="s">
        <v>2160</v>
      </c>
      <c r="AU930" s="2" t="s">
        <v>2529</v>
      </c>
      <c r="AV930" s="2" t="s">
        <v>2753</v>
      </c>
      <c r="AW930" s="2" t="s">
        <v>2754</v>
      </c>
      <c r="AX930" s="2">
        <v>0</v>
      </c>
      <c r="AY930" s="2" t="s">
        <v>2108</v>
      </c>
      <c r="AZ930" s="2" t="s">
        <v>1646</v>
      </c>
      <c r="BA930" s="2" t="s">
        <v>2073</v>
      </c>
      <c r="BB930" s="29">
        <v>-34.150212765957406</v>
      </c>
      <c r="BC930" s="29">
        <v>0</v>
      </c>
      <c r="BD930" s="29">
        <v>-0.02</v>
      </c>
      <c r="BE930" s="29">
        <v>0</v>
      </c>
      <c r="BF930" s="29">
        <v>0</v>
      </c>
      <c r="BG930" s="29">
        <v>-34.170212765957409</v>
      </c>
      <c r="BH930" s="29">
        <f t="shared" si="604"/>
        <v>0</v>
      </c>
      <c r="BI930" s="29">
        <f t="shared" si="605"/>
        <v>0</v>
      </c>
      <c r="BJ930" s="29">
        <f t="shared" si="611"/>
        <v>-34.170212765957409</v>
      </c>
      <c r="BK930" s="29">
        <f>BJ930/INDEX('EX-Rate'!A:I,MATCH('TT BoM '!BL930,'EX-Rate'!B:B,0),COLUMN('EX-Rate'!E:E))</f>
        <v>-4.9342042281874843</v>
      </c>
      <c r="BL930" s="2" t="s">
        <v>2109</v>
      </c>
      <c r="BM930" s="2" t="str">
        <f t="shared" si="638"/>
        <v>LP</v>
      </c>
      <c r="BN930" s="2" t="s">
        <v>2755</v>
      </c>
      <c r="BO930" s="2" t="s">
        <v>2439</v>
      </c>
      <c r="BQ930" s="29">
        <v>-435000</v>
      </c>
      <c r="BR930" s="29">
        <v>-435000</v>
      </c>
      <c r="BS930" s="29"/>
      <c r="BT930" s="29">
        <v>0</v>
      </c>
      <c r="BU930" s="29">
        <v>0</v>
      </c>
      <c r="BV930" s="29">
        <v>0</v>
      </c>
      <c r="CC930" s="29">
        <f t="shared" si="612"/>
        <v>0</v>
      </c>
      <c r="CD930" s="29">
        <f t="shared" si="613"/>
        <v>0</v>
      </c>
      <c r="CE930" s="29">
        <f t="shared" si="614"/>
        <v>0</v>
      </c>
      <c r="CF930" s="29">
        <f t="shared" si="615"/>
        <v>0</v>
      </c>
      <c r="CG930" s="29">
        <f t="shared" si="616"/>
        <v>0</v>
      </c>
      <c r="CH930" s="29">
        <f t="shared" si="617"/>
        <v>0</v>
      </c>
      <c r="CI930" s="29">
        <f t="shared" si="618"/>
        <v>-4.9342042281874843</v>
      </c>
      <c r="CJ930" s="29">
        <f t="shared" si="619"/>
        <v>-4.9342042281874843</v>
      </c>
      <c r="CK930" s="29">
        <f t="shared" si="620"/>
        <v>0</v>
      </c>
      <c r="CL930" s="29">
        <f t="shared" si="621"/>
        <v>0</v>
      </c>
      <c r="CM930" s="29">
        <f t="shared" si="622"/>
        <v>0</v>
      </c>
      <c r="CN930" s="29">
        <f t="shared" si="623"/>
        <v>0</v>
      </c>
      <c r="CO930" s="29">
        <f t="shared" si="624"/>
        <v>-4.9342042281874843</v>
      </c>
      <c r="CQ930" s="29">
        <f t="shared" si="625"/>
        <v>0</v>
      </c>
      <c r="CR930" s="29">
        <f t="shared" si="626"/>
        <v>0</v>
      </c>
      <c r="CS930" s="29">
        <f t="shared" si="627"/>
        <v>0</v>
      </c>
      <c r="CT930" s="29">
        <f t="shared" si="628"/>
        <v>0</v>
      </c>
      <c r="CU930" s="29">
        <f t="shared" si="629"/>
        <v>0</v>
      </c>
      <c r="CV930" s="29">
        <f t="shared" si="630"/>
        <v>0</v>
      </c>
      <c r="CW930" s="29">
        <f t="shared" si="631"/>
        <v>-34.170212765957409</v>
      </c>
      <c r="CX930" s="29">
        <f t="shared" si="632"/>
        <v>-34.170212765957409</v>
      </c>
      <c r="CY930" s="29">
        <f t="shared" si="633"/>
        <v>0</v>
      </c>
      <c r="CZ930" s="29">
        <f t="shared" si="634"/>
        <v>0</v>
      </c>
      <c r="DA930" s="29">
        <f t="shared" si="635"/>
        <v>0</v>
      </c>
      <c r="DB930" s="29">
        <f t="shared" si="636"/>
        <v>0</v>
      </c>
      <c r="DC930" s="29">
        <f t="shared" si="637"/>
        <v>-34.170212765957409</v>
      </c>
    </row>
    <row r="931" spans="11:107" s="2" customFormat="1">
      <c r="K931" s="17" t="s">
        <v>77</v>
      </c>
      <c r="L931" s="17" t="s">
        <v>934</v>
      </c>
      <c r="M931" s="17" t="s">
        <v>570</v>
      </c>
      <c r="N931" s="2" t="str">
        <f t="shared" si="599"/>
        <v>JD8BF045A06AH3JM4</v>
      </c>
      <c r="O931" s="2" t="str">
        <f t="shared" si="641"/>
        <v>AHW</v>
      </c>
      <c r="P931" s="2" t="str">
        <f t="shared" si="600"/>
        <v>JD8B-F045A06-AHW</v>
      </c>
      <c r="Q931" s="2" t="s">
        <v>3307</v>
      </c>
      <c r="R931" s="2" t="s">
        <v>3306</v>
      </c>
      <c r="S931" s="2" t="s">
        <v>2439</v>
      </c>
      <c r="T931" s="2" t="s">
        <v>1375</v>
      </c>
      <c r="U931" s="2" t="s">
        <v>1375</v>
      </c>
      <c r="V931" s="2">
        <v>1</v>
      </c>
      <c r="W931" s="2">
        <v>1</v>
      </c>
      <c r="X931" s="2" t="s">
        <v>1375</v>
      </c>
      <c r="Y931" s="2" t="s">
        <v>1375</v>
      </c>
      <c r="Z931" s="2" t="s">
        <v>1375</v>
      </c>
      <c r="AA931" s="2" t="s">
        <v>1375</v>
      </c>
      <c r="AB931" s="2" t="s">
        <v>1375</v>
      </c>
      <c r="AC931" s="2" t="s">
        <v>1375</v>
      </c>
      <c r="AD931" s="2">
        <v>1</v>
      </c>
      <c r="AE931" s="2">
        <v>1</v>
      </c>
      <c r="AF931" s="2" t="s">
        <v>1375</v>
      </c>
      <c r="AL931" s="2">
        <f t="shared" si="606"/>
        <v>1</v>
      </c>
      <c r="AM931" s="2" t="str">
        <f t="shared" si="607"/>
        <v>JD8B</v>
      </c>
      <c r="AN931" s="2" t="str">
        <f t="shared" si="608"/>
        <v>F045A06</v>
      </c>
      <c r="AO931" s="2" t="str">
        <f t="shared" si="640"/>
        <v>AHW</v>
      </c>
      <c r="AP931" s="2" t="str">
        <f t="shared" si="610"/>
        <v>JD8B-F045A06-AHW</v>
      </c>
      <c r="AQ931" s="2" t="s">
        <v>1672</v>
      </c>
      <c r="AR931" s="2" t="s">
        <v>1673</v>
      </c>
      <c r="AS931" s="2">
        <v>0</v>
      </c>
      <c r="AT931" s="2" t="s">
        <v>2160</v>
      </c>
      <c r="AU931" s="2" t="s">
        <v>2529</v>
      </c>
      <c r="AV931" s="2" t="s">
        <v>2753</v>
      </c>
      <c r="AW931" s="2" t="s">
        <v>2754</v>
      </c>
      <c r="AX931" s="2">
        <v>0</v>
      </c>
      <c r="AY931" s="2" t="s">
        <v>2108</v>
      </c>
      <c r="AZ931" s="2" t="s">
        <v>1646</v>
      </c>
      <c r="BA931" s="2" t="s">
        <v>2073</v>
      </c>
      <c r="BB931" s="29">
        <v>-239.76</v>
      </c>
      <c r="BC931" s="29">
        <v>0</v>
      </c>
      <c r="BD931" s="29">
        <v>-0.93</v>
      </c>
      <c r="BE931" s="29">
        <v>0</v>
      </c>
      <c r="BF931" s="29">
        <v>0</v>
      </c>
      <c r="BG931" s="29">
        <v>-240.69</v>
      </c>
      <c r="BH931" s="29">
        <f t="shared" si="604"/>
        <v>0</v>
      </c>
      <c r="BI931" s="29">
        <f t="shared" si="605"/>
        <v>0</v>
      </c>
      <c r="BJ931" s="29">
        <f t="shared" si="611"/>
        <v>-240.69</v>
      </c>
      <c r="BK931" s="29">
        <f>BJ931/INDEX('EX-Rate'!A:I,MATCH('TT BoM '!BL931,'EX-Rate'!B:B,0),COLUMN('EX-Rate'!E:E))</f>
        <v>-34.755815651976967</v>
      </c>
      <c r="BL931" s="2" t="s">
        <v>2109</v>
      </c>
      <c r="BM931" s="2" t="str">
        <f t="shared" si="638"/>
        <v>LP</v>
      </c>
      <c r="BN931" s="2" t="s">
        <v>2756</v>
      </c>
      <c r="BO931" s="2" t="s">
        <v>2439</v>
      </c>
      <c r="BQ931" s="29">
        <v>-6242390</v>
      </c>
      <c r="BR931" s="29">
        <v>-6242390</v>
      </c>
      <c r="BS931" s="29"/>
      <c r="BT931" s="29">
        <v>0</v>
      </c>
      <c r="BU931" s="29">
        <v>0</v>
      </c>
      <c r="BV931" s="29">
        <v>0</v>
      </c>
      <c r="CC931" s="29">
        <f t="shared" si="612"/>
        <v>0</v>
      </c>
      <c r="CD931" s="29">
        <f t="shared" si="613"/>
        <v>0</v>
      </c>
      <c r="CE931" s="29">
        <f t="shared" si="614"/>
        <v>-34.755815651976967</v>
      </c>
      <c r="CF931" s="29">
        <f t="shared" si="615"/>
        <v>-34.755815651976967</v>
      </c>
      <c r="CG931" s="29">
        <f t="shared" si="616"/>
        <v>0</v>
      </c>
      <c r="CH931" s="29">
        <f t="shared" si="617"/>
        <v>0</v>
      </c>
      <c r="CI931" s="29">
        <f t="shared" si="618"/>
        <v>0</v>
      </c>
      <c r="CJ931" s="29">
        <f t="shared" si="619"/>
        <v>0</v>
      </c>
      <c r="CK931" s="29">
        <f t="shared" si="620"/>
        <v>0</v>
      </c>
      <c r="CL931" s="29">
        <f t="shared" si="621"/>
        <v>0</v>
      </c>
      <c r="CM931" s="29">
        <f t="shared" si="622"/>
        <v>-34.755815651976967</v>
      </c>
      <c r="CN931" s="29">
        <f t="shared" si="623"/>
        <v>-34.755815651976967</v>
      </c>
      <c r="CO931" s="29">
        <f t="shared" si="624"/>
        <v>0</v>
      </c>
      <c r="CQ931" s="29">
        <f t="shared" si="625"/>
        <v>0</v>
      </c>
      <c r="CR931" s="29">
        <f t="shared" si="626"/>
        <v>0</v>
      </c>
      <c r="CS931" s="29">
        <f t="shared" si="627"/>
        <v>-240.69</v>
      </c>
      <c r="CT931" s="29">
        <f t="shared" si="628"/>
        <v>-240.69</v>
      </c>
      <c r="CU931" s="29">
        <f t="shared" si="629"/>
        <v>0</v>
      </c>
      <c r="CV931" s="29">
        <f t="shared" si="630"/>
        <v>0</v>
      </c>
      <c r="CW931" s="29">
        <f t="shared" si="631"/>
        <v>0</v>
      </c>
      <c r="CX931" s="29">
        <f t="shared" si="632"/>
        <v>0</v>
      </c>
      <c r="CY931" s="29">
        <f t="shared" si="633"/>
        <v>0</v>
      </c>
      <c r="CZ931" s="29">
        <f t="shared" si="634"/>
        <v>0</v>
      </c>
      <c r="DA931" s="29">
        <f t="shared" si="635"/>
        <v>-240.69</v>
      </c>
      <c r="DB931" s="29">
        <f t="shared" si="636"/>
        <v>-240.69</v>
      </c>
      <c r="DC931" s="29">
        <f t="shared" si="637"/>
        <v>0</v>
      </c>
    </row>
    <row r="932" spans="11:107" s="2" customFormat="1">
      <c r="K932" s="17" t="s">
        <v>77</v>
      </c>
      <c r="L932" s="17" t="s">
        <v>934</v>
      </c>
      <c r="M932" s="17" t="s">
        <v>935</v>
      </c>
      <c r="N932" s="2" t="str">
        <f t="shared" si="599"/>
        <v>JD8BF045A06BH3JM7</v>
      </c>
      <c r="O932" s="2" t="str">
        <f t="shared" si="641"/>
        <v>BHW</v>
      </c>
      <c r="P932" s="2" t="str">
        <f t="shared" si="600"/>
        <v>JD8B-F045A06-BHW</v>
      </c>
      <c r="Q932" s="2" t="s">
        <v>3307</v>
      </c>
      <c r="R932" s="2" t="s">
        <v>3306</v>
      </c>
      <c r="S932" s="2" t="s">
        <v>2439</v>
      </c>
      <c r="T932" s="2" t="s">
        <v>1375</v>
      </c>
      <c r="U932" s="2" t="s">
        <v>1375</v>
      </c>
      <c r="V932" s="2" t="s">
        <v>1375</v>
      </c>
      <c r="W932" s="2" t="s">
        <v>1375</v>
      </c>
      <c r="X932" s="2" t="s">
        <v>1375</v>
      </c>
      <c r="Y932" s="2" t="s">
        <v>1375</v>
      </c>
      <c r="Z932" s="2">
        <v>1</v>
      </c>
      <c r="AA932" s="2">
        <v>1</v>
      </c>
      <c r="AB932" s="2" t="s">
        <v>1375</v>
      </c>
      <c r="AC932" s="2" t="s">
        <v>1375</v>
      </c>
      <c r="AD932" s="2" t="s">
        <v>1375</v>
      </c>
      <c r="AE932" s="2" t="s">
        <v>1375</v>
      </c>
      <c r="AF932" s="2">
        <v>1</v>
      </c>
      <c r="AL932" s="2">
        <f t="shared" si="606"/>
        <v>1</v>
      </c>
      <c r="AM932" s="2" t="str">
        <f t="shared" si="607"/>
        <v>JD8B</v>
      </c>
      <c r="AN932" s="2" t="str">
        <f t="shared" si="608"/>
        <v>F045A06</v>
      </c>
      <c r="AO932" s="2" t="str">
        <f t="shared" si="640"/>
        <v>BHW</v>
      </c>
      <c r="AP932" s="2" t="str">
        <f t="shared" si="610"/>
        <v>JD8B-F045A06-BHW</v>
      </c>
      <c r="AQ932" s="2" t="s">
        <v>1672</v>
      </c>
      <c r="AR932" s="2" t="s">
        <v>1673</v>
      </c>
      <c r="AS932" s="2">
        <v>0</v>
      </c>
      <c r="AT932" s="2" t="s">
        <v>2160</v>
      </c>
      <c r="AU932" s="2" t="s">
        <v>2529</v>
      </c>
      <c r="AV932" s="2" t="s">
        <v>2753</v>
      </c>
      <c r="AW932" s="2" t="s">
        <v>2754</v>
      </c>
      <c r="AX932" s="2">
        <v>0</v>
      </c>
      <c r="AY932" s="2" t="s">
        <v>2108</v>
      </c>
      <c r="AZ932" s="2" t="s">
        <v>1646</v>
      </c>
      <c r="BA932" s="2" t="s">
        <v>2073</v>
      </c>
      <c r="BB932" s="29">
        <v>-242.20999999999998</v>
      </c>
      <c r="BC932" s="29">
        <v>0</v>
      </c>
      <c r="BD932" s="29">
        <v>-0.93</v>
      </c>
      <c r="BE932" s="29">
        <v>0</v>
      </c>
      <c r="BF932" s="29">
        <v>0</v>
      </c>
      <c r="BG932" s="29">
        <v>-243.14</v>
      </c>
      <c r="BH932" s="29">
        <f t="shared" si="604"/>
        <v>0</v>
      </c>
      <c r="BI932" s="29">
        <f t="shared" si="605"/>
        <v>0</v>
      </c>
      <c r="BJ932" s="29">
        <f t="shared" si="611"/>
        <v>-243.14</v>
      </c>
      <c r="BK932" s="29">
        <f>BJ932/INDEX('EX-Rate'!A:I,MATCH('TT BoM '!BL932,'EX-Rate'!B:B,0),COLUMN('EX-Rate'!E:E))</f>
        <v>-35.109597480666743</v>
      </c>
      <c r="BL932" s="2" t="s">
        <v>2109</v>
      </c>
      <c r="BM932" s="2" t="str">
        <f t="shared" si="638"/>
        <v>LP</v>
      </c>
      <c r="BN932" s="2" t="s">
        <v>2756</v>
      </c>
      <c r="BO932" s="2" t="s">
        <v>2439</v>
      </c>
      <c r="BQ932" s="29">
        <v>0</v>
      </c>
      <c r="BR932" s="29">
        <v>0</v>
      </c>
      <c r="BS932" s="29"/>
      <c r="BT932" s="29">
        <v>0</v>
      </c>
      <c r="BU932" s="29">
        <v>0</v>
      </c>
      <c r="BV932" s="29">
        <v>0</v>
      </c>
      <c r="CC932" s="29">
        <f t="shared" si="612"/>
        <v>0</v>
      </c>
      <c r="CD932" s="29">
        <f t="shared" si="613"/>
        <v>0</v>
      </c>
      <c r="CE932" s="29">
        <f t="shared" si="614"/>
        <v>0</v>
      </c>
      <c r="CF932" s="29">
        <f t="shared" si="615"/>
        <v>0</v>
      </c>
      <c r="CG932" s="29">
        <f t="shared" si="616"/>
        <v>0</v>
      </c>
      <c r="CH932" s="29">
        <f t="shared" si="617"/>
        <v>0</v>
      </c>
      <c r="CI932" s="29">
        <f t="shared" si="618"/>
        <v>-35.109597480666743</v>
      </c>
      <c r="CJ932" s="29">
        <f t="shared" si="619"/>
        <v>-35.109597480666743</v>
      </c>
      <c r="CK932" s="29">
        <f t="shared" si="620"/>
        <v>0</v>
      </c>
      <c r="CL932" s="29">
        <f t="shared" si="621"/>
        <v>0</v>
      </c>
      <c r="CM932" s="29">
        <f t="shared" si="622"/>
        <v>0</v>
      </c>
      <c r="CN932" s="29">
        <f t="shared" si="623"/>
        <v>0</v>
      </c>
      <c r="CO932" s="29">
        <f t="shared" si="624"/>
        <v>-35.109597480666743</v>
      </c>
      <c r="CQ932" s="29">
        <f t="shared" si="625"/>
        <v>0</v>
      </c>
      <c r="CR932" s="29">
        <f t="shared" si="626"/>
        <v>0</v>
      </c>
      <c r="CS932" s="29">
        <f t="shared" si="627"/>
        <v>0</v>
      </c>
      <c r="CT932" s="29">
        <f t="shared" si="628"/>
        <v>0</v>
      </c>
      <c r="CU932" s="29">
        <f t="shared" si="629"/>
        <v>0</v>
      </c>
      <c r="CV932" s="29">
        <f t="shared" si="630"/>
        <v>0</v>
      </c>
      <c r="CW932" s="29">
        <f t="shared" si="631"/>
        <v>-243.14</v>
      </c>
      <c r="CX932" s="29">
        <f t="shared" si="632"/>
        <v>-243.14</v>
      </c>
      <c r="CY932" s="29">
        <f t="shared" si="633"/>
        <v>0</v>
      </c>
      <c r="CZ932" s="29">
        <f t="shared" si="634"/>
        <v>0</v>
      </c>
      <c r="DA932" s="29">
        <f t="shared" si="635"/>
        <v>0</v>
      </c>
      <c r="DB932" s="29">
        <f t="shared" si="636"/>
        <v>0</v>
      </c>
      <c r="DC932" s="29">
        <f t="shared" si="637"/>
        <v>-243.14</v>
      </c>
    </row>
    <row r="933" spans="11:107" s="2" customFormat="1">
      <c r="K933" s="17" t="s">
        <v>77</v>
      </c>
      <c r="L933" s="17" t="s">
        <v>934</v>
      </c>
      <c r="M933" s="17" t="s">
        <v>936</v>
      </c>
      <c r="N933" s="2" t="str">
        <f t="shared" si="599"/>
        <v>JD8BF045A06CF3JM4</v>
      </c>
      <c r="O933" s="2" t="str">
        <f t="shared" si="641"/>
        <v>CFW</v>
      </c>
      <c r="P933" s="2" t="str">
        <f t="shared" si="600"/>
        <v>JD8B-F045A06-CFW</v>
      </c>
      <c r="Q933" s="2" t="s">
        <v>3307</v>
      </c>
      <c r="R933" s="2" t="s">
        <v>3306</v>
      </c>
      <c r="S933" s="2" t="s">
        <v>2439</v>
      </c>
      <c r="T933" s="2">
        <v>1</v>
      </c>
      <c r="U933" s="2">
        <v>1</v>
      </c>
      <c r="V933" s="2" t="s">
        <v>1375</v>
      </c>
      <c r="W933" s="2" t="s">
        <v>1375</v>
      </c>
      <c r="X933" s="2" t="s">
        <v>1375</v>
      </c>
      <c r="Y933" s="2" t="s">
        <v>1375</v>
      </c>
      <c r="Z933" s="2" t="s">
        <v>1375</v>
      </c>
      <c r="AA933" s="2" t="s">
        <v>1375</v>
      </c>
      <c r="AB933" s="2">
        <v>1</v>
      </c>
      <c r="AC933" s="2">
        <v>1</v>
      </c>
      <c r="AD933" s="2" t="s">
        <v>1375</v>
      </c>
      <c r="AE933" s="2" t="s">
        <v>1375</v>
      </c>
      <c r="AF933" s="2" t="s">
        <v>1375</v>
      </c>
      <c r="AL933" s="2">
        <f t="shared" si="606"/>
        <v>1</v>
      </c>
      <c r="AM933" s="2" t="str">
        <f t="shared" si="607"/>
        <v>JD8B</v>
      </c>
      <c r="AN933" s="2" t="str">
        <f t="shared" si="608"/>
        <v>F045A06</v>
      </c>
      <c r="AO933" s="2" t="str">
        <f t="shared" si="640"/>
        <v>CFW</v>
      </c>
      <c r="AP933" s="2" t="str">
        <f t="shared" si="610"/>
        <v>JD8B-F045A06-CFW</v>
      </c>
      <c r="AQ933" s="2" t="s">
        <v>1672</v>
      </c>
      <c r="AR933" s="2" t="s">
        <v>1673</v>
      </c>
      <c r="AS933" s="2">
        <v>0</v>
      </c>
      <c r="AT933" s="2" t="s">
        <v>2160</v>
      </c>
      <c r="AU933" s="2" t="s">
        <v>2529</v>
      </c>
      <c r="AV933" s="2" t="s">
        <v>2753</v>
      </c>
      <c r="AW933" s="2" t="s">
        <v>2754</v>
      </c>
      <c r="AX933" s="2">
        <v>0</v>
      </c>
      <c r="AY933" s="2" t="s">
        <v>2108</v>
      </c>
      <c r="AZ933" s="2" t="s">
        <v>1646</v>
      </c>
      <c r="BA933" s="2" t="s">
        <v>2073</v>
      </c>
      <c r="BB933" s="29">
        <v>-191.65</v>
      </c>
      <c r="BC933" s="29">
        <v>0</v>
      </c>
      <c r="BD933" s="29">
        <v>-0.93</v>
      </c>
      <c r="BE933" s="29">
        <v>0</v>
      </c>
      <c r="BF933" s="29">
        <v>0</v>
      </c>
      <c r="BG933" s="29">
        <v>-192.58</v>
      </c>
      <c r="BH933" s="29">
        <f t="shared" si="604"/>
        <v>0</v>
      </c>
      <c r="BI933" s="29">
        <f t="shared" si="605"/>
        <v>0</v>
      </c>
      <c r="BJ933" s="29">
        <f t="shared" si="611"/>
        <v>-192.58</v>
      </c>
      <c r="BK933" s="29">
        <f>BJ933/INDEX('EX-Rate'!A:I,MATCH('TT BoM '!BL933,'EX-Rate'!B:B,0),COLUMN('EX-Rate'!E:E))</f>
        <v>-27.808695742480886</v>
      </c>
      <c r="BL933" s="2" t="s">
        <v>2109</v>
      </c>
      <c r="BM933" s="2" t="str">
        <f t="shared" si="638"/>
        <v>LP</v>
      </c>
      <c r="BN933" s="2" t="s">
        <v>2756</v>
      </c>
      <c r="BO933" s="2" t="s">
        <v>2439</v>
      </c>
      <c r="BQ933" s="29">
        <v>0</v>
      </c>
      <c r="BR933" s="29">
        <v>0</v>
      </c>
      <c r="BS933" s="29"/>
      <c r="BT933" s="29">
        <v>0</v>
      </c>
      <c r="BU933" s="29">
        <v>0</v>
      </c>
      <c r="BV933" s="29">
        <v>0</v>
      </c>
      <c r="CC933" s="29">
        <f t="shared" si="612"/>
        <v>-27.808695742480886</v>
      </c>
      <c r="CD933" s="29">
        <f t="shared" si="613"/>
        <v>-27.808695742480886</v>
      </c>
      <c r="CE933" s="29">
        <f t="shared" si="614"/>
        <v>0</v>
      </c>
      <c r="CF933" s="29">
        <f t="shared" si="615"/>
        <v>0</v>
      </c>
      <c r="CG933" s="29">
        <f t="shared" si="616"/>
        <v>0</v>
      </c>
      <c r="CH933" s="29">
        <f t="shared" si="617"/>
        <v>0</v>
      </c>
      <c r="CI933" s="29">
        <f t="shared" si="618"/>
        <v>0</v>
      </c>
      <c r="CJ933" s="29">
        <f t="shared" si="619"/>
        <v>0</v>
      </c>
      <c r="CK933" s="29">
        <f t="shared" si="620"/>
        <v>-27.808695742480886</v>
      </c>
      <c r="CL933" s="29">
        <f t="shared" si="621"/>
        <v>-27.808695742480886</v>
      </c>
      <c r="CM933" s="29">
        <f t="shared" si="622"/>
        <v>0</v>
      </c>
      <c r="CN933" s="29">
        <f t="shared" si="623"/>
        <v>0</v>
      </c>
      <c r="CO933" s="29">
        <f t="shared" si="624"/>
        <v>0</v>
      </c>
      <c r="CQ933" s="29">
        <f t="shared" si="625"/>
        <v>-192.58</v>
      </c>
      <c r="CR933" s="29">
        <f t="shared" si="626"/>
        <v>-192.58</v>
      </c>
      <c r="CS933" s="29">
        <f t="shared" si="627"/>
        <v>0</v>
      </c>
      <c r="CT933" s="29">
        <f t="shared" si="628"/>
        <v>0</v>
      </c>
      <c r="CU933" s="29">
        <f t="shared" si="629"/>
        <v>0</v>
      </c>
      <c r="CV933" s="29">
        <f t="shared" si="630"/>
        <v>0</v>
      </c>
      <c r="CW933" s="29">
        <f t="shared" si="631"/>
        <v>0</v>
      </c>
      <c r="CX933" s="29">
        <f t="shared" si="632"/>
        <v>0</v>
      </c>
      <c r="CY933" s="29">
        <f t="shared" si="633"/>
        <v>-192.58</v>
      </c>
      <c r="CZ933" s="29">
        <f t="shared" si="634"/>
        <v>-192.58</v>
      </c>
      <c r="DA933" s="29">
        <f t="shared" si="635"/>
        <v>0</v>
      </c>
      <c r="DB933" s="29">
        <f t="shared" si="636"/>
        <v>0</v>
      </c>
      <c r="DC933" s="29">
        <f t="shared" si="637"/>
        <v>0</v>
      </c>
    </row>
    <row r="934" spans="11:107" s="2" customFormat="1">
      <c r="K934" s="17" t="s">
        <v>77</v>
      </c>
      <c r="L934" s="17" t="s">
        <v>934</v>
      </c>
      <c r="M934" s="17" t="s">
        <v>937</v>
      </c>
      <c r="N934" s="2" t="str">
        <f t="shared" si="599"/>
        <v>JD8BF045A06DH3JM4</v>
      </c>
      <c r="O934" s="2" t="str">
        <f t="shared" si="641"/>
        <v>DHW</v>
      </c>
      <c r="P934" s="2" t="str">
        <f t="shared" si="600"/>
        <v>JD8B-F045A06-DHW</v>
      </c>
      <c r="Q934" s="2" t="s">
        <v>3307</v>
      </c>
      <c r="R934" s="2" t="s">
        <v>3306</v>
      </c>
      <c r="S934" s="2" t="s">
        <v>2439</v>
      </c>
      <c r="T934" s="2" t="s">
        <v>1375</v>
      </c>
      <c r="U934" s="2" t="s">
        <v>1375</v>
      </c>
      <c r="V934" s="2" t="s">
        <v>1375</v>
      </c>
      <c r="W934" s="2" t="s">
        <v>1375</v>
      </c>
      <c r="X934" s="2">
        <v>1</v>
      </c>
      <c r="Y934" s="2">
        <v>1</v>
      </c>
      <c r="Z934" s="2" t="s">
        <v>1375</v>
      </c>
      <c r="AA934" s="2" t="s">
        <v>1375</v>
      </c>
      <c r="AB934" s="2" t="s">
        <v>1375</v>
      </c>
      <c r="AC934" s="2" t="s">
        <v>1375</v>
      </c>
      <c r="AD934" s="2" t="s">
        <v>1375</v>
      </c>
      <c r="AE934" s="2" t="s">
        <v>1375</v>
      </c>
      <c r="AF934" s="2" t="s">
        <v>1375</v>
      </c>
      <c r="AL934" s="2">
        <f t="shared" si="606"/>
        <v>1</v>
      </c>
      <c r="AM934" s="2" t="str">
        <f t="shared" si="607"/>
        <v>JD8B</v>
      </c>
      <c r="AN934" s="2" t="str">
        <f t="shared" si="608"/>
        <v>F045A06</v>
      </c>
      <c r="AO934" s="2" t="str">
        <f t="shared" si="640"/>
        <v>DHW</v>
      </c>
      <c r="AP934" s="2" t="str">
        <f t="shared" si="610"/>
        <v>JD8B-F045A06-DHW</v>
      </c>
      <c r="AQ934" s="2" t="s">
        <v>1672</v>
      </c>
      <c r="AR934" s="2" t="s">
        <v>1673</v>
      </c>
      <c r="AS934" s="2">
        <v>0</v>
      </c>
      <c r="AT934" s="2" t="s">
        <v>2160</v>
      </c>
      <c r="AU934" s="2" t="s">
        <v>2529</v>
      </c>
      <c r="AV934" s="2" t="s">
        <v>2753</v>
      </c>
      <c r="AW934" s="2" t="s">
        <v>2754</v>
      </c>
      <c r="AX934" s="2">
        <v>0</v>
      </c>
      <c r="AY934" s="2" t="s">
        <v>2108</v>
      </c>
      <c r="AZ934" s="2" t="s">
        <v>1646</v>
      </c>
      <c r="BA934" s="2" t="s">
        <v>2073</v>
      </c>
      <c r="BB934" s="29">
        <v>-239.76</v>
      </c>
      <c r="BC934" s="29">
        <v>0</v>
      </c>
      <c r="BD934" s="29">
        <v>-0.93</v>
      </c>
      <c r="BE934" s="29">
        <v>0</v>
      </c>
      <c r="BF934" s="29">
        <v>0</v>
      </c>
      <c r="BG934" s="29">
        <v>-240.69</v>
      </c>
      <c r="BH934" s="29">
        <f t="shared" si="604"/>
        <v>0</v>
      </c>
      <c r="BI934" s="29">
        <f t="shared" si="605"/>
        <v>0</v>
      </c>
      <c r="BJ934" s="29">
        <f t="shared" si="611"/>
        <v>-240.69</v>
      </c>
      <c r="BK934" s="29">
        <f>BJ934/INDEX('EX-Rate'!A:I,MATCH('TT BoM '!BL934,'EX-Rate'!B:B,0),COLUMN('EX-Rate'!E:E))</f>
        <v>-34.755815651976967</v>
      </c>
      <c r="BL934" s="2" t="s">
        <v>2109</v>
      </c>
      <c r="BM934" s="2" t="str">
        <f t="shared" si="638"/>
        <v>LP</v>
      </c>
      <c r="BN934" s="2" t="s">
        <v>2756</v>
      </c>
      <c r="BO934" s="2" t="s">
        <v>2439</v>
      </c>
      <c r="BQ934" s="29">
        <v>0</v>
      </c>
      <c r="BR934" s="29">
        <v>0</v>
      </c>
      <c r="BS934" s="29"/>
      <c r="BT934" s="29">
        <v>0</v>
      </c>
      <c r="BU934" s="29">
        <v>0</v>
      </c>
      <c r="BV934" s="29">
        <v>0</v>
      </c>
      <c r="CC934" s="29">
        <f t="shared" si="612"/>
        <v>0</v>
      </c>
      <c r="CD934" s="29">
        <f t="shared" si="613"/>
        <v>0</v>
      </c>
      <c r="CE934" s="29">
        <f t="shared" si="614"/>
        <v>0</v>
      </c>
      <c r="CF934" s="29">
        <f t="shared" si="615"/>
        <v>0</v>
      </c>
      <c r="CG934" s="29">
        <f t="shared" si="616"/>
        <v>-34.755815651976967</v>
      </c>
      <c r="CH934" s="29">
        <f t="shared" si="617"/>
        <v>-34.755815651976967</v>
      </c>
      <c r="CI934" s="29">
        <f t="shared" si="618"/>
        <v>0</v>
      </c>
      <c r="CJ934" s="29">
        <f t="shared" si="619"/>
        <v>0</v>
      </c>
      <c r="CK934" s="29">
        <f t="shared" si="620"/>
        <v>0</v>
      </c>
      <c r="CL934" s="29">
        <f t="shared" si="621"/>
        <v>0</v>
      </c>
      <c r="CM934" s="29">
        <f t="shared" si="622"/>
        <v>0</v>
      </c>
      <c r="CN934" s="29">
        <f t="shared" si="623"/>
        <v>0</v>
      </c>
      <c r="CO934" s="29">
        <f t="shared" si="624"/>
        <v>0</v>
      </c>
      <c r="CQ934" s="29">
        <f t="shared" si="625"/>
        <v>0</v>
      </c>
      <c r="CR934" s="29">
        <f t="shared" si="626"/>
        <v>0</v>
      </c>
      <c r="CS934" s="29">
        <f t="shared" si="627"/>
        <v>0</v>
      </c>
      <c r="CT934" s="29">
        <f t="shared" si="628"/>
        <v>0</v>
      </c>
      <c r="CU934" s="29">
        <f t="shared" si="629"/>
        <v>-240.69</v>
      </c>
      <c r="CV934" s="29">
        <f t="shared" si="630"/>
        <v>-240.69</v>
      </c>
      <c r="CW934" s="29">
        <f t="shared" si="631"/>
        <v>0</v>
      </c>
      <c r="CX934" s="29">
        <f t="shared" si="632"/>
        <v>0</v>
      </c>
      <c r="CY934" s="29">
        <f t="shared" si="633"/>
        <v>0</v>
      </c>
      <c r="CZ934" s="29">
        <f t="shared" si="634"/>
        <v>0</v>
      </c>
      <c r="DA934" s="29">
        <f t="shared" si="635"/>
        <v>0</v>
      </c>
      <c r="DB934" s="29">
        <f t="shared" si="636"/>
        <v>0</v>
      </c>
      <c r="DC934" s="29">
        <f t="shared" si="637"/>
        <v>0</v>
      </c>
    </row>
    <row r="935" spans="11:107" s="2" customFormat="1">
      <c r="K935" s="17" t="s">
        <v>18</v>
      </c>
      <c r="L935" s="17" t="s">
        <v>938</v>
      </c>
      <c r="M935" s="17" t="s">
        <v>85</v>
      </c>
      <c r="N935" s="2" t="str">
        <f t="shared" si="599"/>
        <v>ED8BF045B32AG</v>
      </c>
      <c r="O935" s="2" t="str">
        <f t="shared" si="641"/>
        <v>AG</v>
      </c>
      <c r="P935" s="2" t="str">
        <f t="shared" si="600"/>
        <v>ED8B-F045B32-AG</v>
      </c>
      <c r="Q935" s="2" t="s">
        <v>3305</v>
      </c>
      <c r="R935" s="2" t="s">
        <v>3306</v>
      </c>
      <c r="S935" s="2" t="s">
        <v>2439</v>
      </c>
      <c r="T935" s="2">
        <v>1</v>
      </c>
      <c r="U935" s="2">
        <v>1</v>
      </c>
      <c r="V935" s="2">
        <v>1</v>
      </c>
      <c r="W935" s="2">
        <v>1</v>
      </c>
      <c r="X935" s="2">
        <v>1</v>
      </c>
      <c r="Y935" s="2">
        <v>1</v>
      </c>
      <c r="Z935" s="2">
        <v>1</v>
      </c>
      <c r="AA935" s="2">
        <v>1</v>
      </c>
      <c r="AB935" s="2">
        <v>1</v>
      </c>
      <c r="AC935" s="2">
        <v>1</v>
      </c>
      <c r="AD935" s="2">
        <v>1</v>
      </c>
      <c r="AE935" s="2">
        <v>1</v>
      </c>
      <c r="AF935" s="2">
        <v>1</v>
      </c>
      <c r="AL935" s="2">
        <f t="shared" si="606"/>
        <v>1</v>
      </c>
      <c r="AM935" s="2" t="str">
        <f t="shared" si="607"/>
        <v>ED8B</v>
      </c>
      <c r="AN935" s="2" t="str">
        <f t="shared" si="608"/>
        <v>F045B32</v>
      </c>
      <c r="AO935" s="2" t="str">
        <f>TRIM(O935)</f>
        <v>AG</v>
      </c>
      <c r="AP935" s="2" t="str">
        <f t="shared" si="610"/>
        <v>ED8B-F045B32-AG</v>
      </c>
      <c r="AQ935" s="2" t="s">
        <v>1672</v>
      </c>
      <c r="AR935" s="2" t="s">
        <v>1687</v>
      </c>
      <c r="AU935" s="2" t="s">
        <v>2757</v>
      </c>
      <c r="AV935" s="2" t="s">
        <v>2758</v>
      </c>
      <c r="AW935" s="2" t="s">
        <v>3769</v>
      </c>
      <c r="AY935" s="2" t="s">
        <v>1686</v>
      </c>
      <c r="AZ935" s="2" t="s">
        <v>1646</v>
      </c>
      <c r="BA935" s="2" t="s">
        <v>3531</v>
      </c>
      <c r="BB935" s="29"/>
      <c r="BC935" s="29"/>
      <c r="BD935" s="29"/>
      <c r="BE935" s="29"/>
      <c r="BF935" s="29"/>
      <c r="BG935" s="29">
        <v>-22.21</v>
      </c>
      <c r="BH935" s="29">
        <f t="shared" si="604"/>
        <v>0</v>
      </c>
      <c r="BI935" s="29">
        <f t="shared" si="605"/>
        <v>0</v>
      </c>
      <c r="BJ935" s="29">
        <f t="shared" si="611"/>
        <v>-22.21</v>
      </c>
      <c r="BK935" s="29">
        <f>BJ935/INDEX('EX-Rate'!A:I,MATCH('TT BoM '!BL935,'EX-Rate'!B:B,0),COLUMN('EX-Rate'!E:E))</f>
        <v>-3.2071405776326745</v>
      </c>
      <c r="BL935" s="2" t="s">
        <v>2109</v>
      </c>
      <c r="BM935" s="2" t="str">
        <f t="shared" si="638"/>
        <v>LP</v>
      </c>
      <c r="BN935" s="2" t="s">
        <v>3078</v>
      </c>
      <c r="BO935" s="2" t="s">
        <v>2439</v>
      </c>
      <c r="BQ935" s="29"/>
      <c r="BR935" s="29"/>
      <c r="BS935" s="29"/>
      <c r="BT935" s="29"/>
      <c r="BU935" s="29"/>
      <c r="BV935" s="29"/>
      <c r="CC935" s="29">
        <f t="shared" si="612"/>
        <v>-3.2071405776326745</v>
      </c>
      <c r="CD935" s="29">
        <f t="shared" si="613"/>
        <v>-3.2071405776326745</v>
      </c>
      <c r="CE935" s="29">
        <f t="shared" si="614"/>
        <v>-3.2071405776326745</v>
      </c>
      <c r="CF935" s="29">
        <f t="shared" si="615"/>
        <v>-3.2071405776326745</v>
      </c>
      <c r="CG935" s="29">
        <f t="shared" si="616"/>
        <v>-3.2071405776326745</v>
      </c>
      <c r="CH935" s="29">
        <f t="shared" si="617"/>
        <v>-3.2071405776326745</v>
      </c>
      <c r="CI935" s="29">
        <f t="shared" si="618"/>
        <v>-3.2071405776326745</v>
      </c>
      <c r="CJ935" s="29">
        <f t="shared" si="619"/>
        <v>-3.2071405776326745</v>
      </c>
      <c r="CK935" s="29">
        <f t="shared" si="620"/>
        <v>-3.2071405776326745</v>
      </c>
      <c r="CL935" s="29">
        <f t="shared" si="621"/>
        <v>-3.2071405776326745</v>
      </c>
      <c r="CM935" s="29">
        <f t="shared" si="622"/>
        <v>-3.2071405776326745</v>
      </c>
      <c r="CN935" s="29">
        <f t="shared" si="623"/>
        <v>-3.2071405776326745</v>
      </c>
      <c r="CO935" s="29">
        <f t="shared" si="624"/>
        <v>-3.2071405776326745</v>
      </c>
      <c r="CQ935" s="29">
        <f t="shared" si="625"/>
        <v>-22.21</v>
      </c>
      <c r="CR935" s="29">
        <f t="shared" si="626"/>
        <v>-22.21</v>
      </c>
      <c r="CS935" s="29">
        <f t="shared" si="627"/>
        <v>-22.21</v>
      </c>
      <c r="CT935" s="29">
        <f t="shared" si="628"/>
        <v>-22.21</v>
      </c>
      <c r="CU935" s="29">
        <f t="shared" si="629"/>
        <v>-22.21</v>
      </c>
      <c r="CV935" s="29">
        <f t="shared" si="630"/>
        <v>-22.21</v>
      </c>
      <c r="CW935" s="29">
        <f t="shared" si="631"/>
        <v>-22.21</v>
      </c>
      <c r="CX935" s="29">
        <f t="shared" si="632"/>
        <v>-22.21</v>
      </c>
      <c r="CY935" s="29">
        <f t="shared" si="633"/>
        <v>-22.21</v>
      </c>
      <c r="CZ935" s="29">
        <f t="shared" si="634"/>
        <v>-22.21</v>
      </c>
      <c r="DA935" s="29">
        <f t="shared" si="635"/>
        <v>-22.21</v>
      </c>
      <c r="DB935" s="29">
        <f t="shared" si="636"/>
        <v>-22.21</v>
      </c>
      <c r="DC935" s="29">
        <f t="shared" si="637"/>
        <v>-22.21</v>
      </c>
    </row>
    <row r="936" spans="11:107" s="2" customFormat="1">
      <c r="K936" s="17" t="s">
        <v>77</v>
      </c>
      <c r="L936" s="17" t="s">
        <v>939</v>
      </c>
      <c r="M936" s="17" t="s">
        <v>529</v>
      </c>
      <c r="N936" s="2" t="str">
        <f t="shared" si="599"/>
        <v>JD8BF045L34AA3EA9</v>
      </c>
      <c r="O936" s="2" t="str">
        <f t="shared" si="641"/>
        <v>AAW</v>
      </c>
      <c r="P936" s="2" t="str">
        <f t="shared" si="600"/>
        <v>JD8B-F045L34-AAW</v>
      </c>
      <c r="Q936" s="2" t="s">
        <v>3305</v>
      </c>
      <c r="R936" s="2" t="s">
        <v>3306</v>
      </c>
      <c r="S936" s="2" t="s">
        <v>2439</v>
      </c>
      <c r="T936" s="2" t="s">
        <v>1375</v>
      </c>
      <c r="U936" s="2" t="s">
        <v>1375</v>
      </c>
      <c r="V936" s="2" t="s">
        <v>1375</v>
      </c>
      <c r="W936" s="2" t="s">
        <v>1375</v>
      </c>
      <c r="X936" s="2" t="s">
        <v>1375</v>
      </c>
      <c r="Y936" s="2" t="s">
        <v>1375</v>
      </c>
      <c r="Z936" s="2">
        <v>1</v>
      </c>
      <c r="AA936" s="2">
        <v>1</v>
      </c>
      <c r="AB936" s="2" t="s">
        <v>1375</v>
      </c>
      <c r="AC936" s="2" t="s">
        <v>1375</v>
      </c>
      <c r="AD936" s="2" t="s">
        <v>1375</v>
      </c>
      <c r="AE936" s="2" t="s">
        <v>1375</v>
      </c>
      <c r="AF936" s="2">
        <v>1</v>
      </c>
      <c r="AL936" s="2">
        <f t="shared" si="606"/>
        <v>1</v>
      </c>
      <c r="AM936" s="2" t="str">
        <f t="shared" si="607"/>
        <v>JD8B</v>
      </c>
      <c r="AN936" s="2" t="str">
        <f t="shared" si="608"/>
        <v>F045L34</v>
      </c>
      <c r="AO936" s="2" t="str">
        <f t="shared" si="640"/>
        <v>AAW</v>
      </c>
      <c r="AP936" s="2" t="str">
        <f t="shared" si="610"/>
        <v>JD8B-F045L34-AAW</v>
      </c>
      <c r="AQ936" s="2" t="s">
        <v>1672</v>
      </c>
      <c r="AR936" s="2" t="s">
        <v>1673</v>
      </c>
      <c r="AS936" s="2">
        <v>0</v>
      </c>
      <c r="AT936" s="2" t="s">
        <v>2160</v>
      </c>
      <c r="AU936" s="2" t="s">
        <v>2757</v>
      </c>
      <c r="AV936" s="2" t="s">
        <v>2758</v>
      </c>
      <c r="AW936" s="2">
        <v>0</v>
      </c>
      <c r="AX936" s="2">
        <v>0</v>
      </c>
      <c r="AY936" s="2" t="s">
        <v>2108</v>
      </c>
      <c r="AZ936" s="2" t="s">
        <v>1646</v>
      </c>
      <c r="BA936" s="2" t="s">
        <v>2073</v>
      </c>
      <c r="BB936" s="29">
        <v>-24.84</v>
      </c>
      <c r="BC936" s="29">
        <v>0</v>
      </c>
      <c r="BD936" s="29">
        <v>0</v>
      </c>
      <c r="BE936" s="29">
        <v>0</v>
      </c>
      <c r="BF936" s="29">
        <v>0</v>
      </c>
      <c r="BG936" s="29">
        <v>-24.84</v>
      </c>
      <c r="BH936" s="29">
        <f t="shared" si="604"/>
        <v>0</v>
      </c>
      <c r="BI936" s="29">
        <f t="shared" si="605"/>
        <v>0</v>
      </c>
      <c r="BJ936" s="29">
        <f t="shared" si="611"/>
        <v>-24.84</v>
      </c>
      <c r="BK936" s="29">
        <f>BJ936/INDEX('EX-Rate'!A:I,MATCH('TT BoM '!BL936,'EX-Rate'!B:B,0),COLUMN('EX-Rate'!E:E))</f>
        <v>-3.5869145406751746</v>
      </c>
      <c r="BL936" s="2" t="s">
        <v>2109</v>
      </c>
      <c r="BM936" s="2" t="str">
        <f t="shared" si="638"/>
        <v>LP</v>
      </c>
      <c r="BN936" s="2" t="s">
        <v>2438</v>
      </c>
      <c r="BO936" s="2" t="s">
        <v>2439</v>
      </c>
      <c r="BQ936" s="29">
        <v>0</v>
      </c>
      <c r="BR936" s="29">
        <v>0</v>
      </c>
      <c r="BS936" s="29"/>
      <c r="BT936" s="29">
        <v>0</v>
      </c>
      <c r="BU936" s="29">
        <v>0</v>
      </c>
      <c r="BV936" s="29">
        <v>0</v>
      </c>
      <c r="CC936" s="29">
        <f t="shared" si="612"/>
        <v>0</v>
      </c>
      <c r="CD936" s="29">
        <f t="shared" si="613"/>
        <v>0</v>
      </c>
      <c r="CE936" s="29">
        <f t="shared" si="614"/>
        <v>0</v>
      </c>
      <c r="CF936" s="29">
        <f t="shared" si="615"/>
        <v>0</v>
      </c>
      <c r="CG936" s="29">
        <f t="shared" si="616"/>
        <v>0</v>
      </c>
      <c r="CH936" s="29">
        <f t="shared" si="617"/>
        <v>0</v>
      </c>
      <c r="CI936" s="29">
        <f t="shared" si="618"/>
        <v>-3.5869145406751746</v>
      </c>
      <c r="CJ936" s="29">
        <f t="shared" si="619"/>
        <v>-3.5869145406751746</v>
      </c>
      <c r="CK936" s="29">
        <f t="shared" si="620"/>
        <v>0</v>
      </c>
      <c r="CL936" s="29">
        <f t="shared" si="621"/>
        <v>0</v>
      </c>
      <c r="CM936" s="29">
        <f t="shared" si="622"/>
        <v>0</v>
      </c>
      <c r="CN936" s="29">
        <f t="shared" si="623"/>
        <v>0</v>
      </c>
      <c r="CO936" s="29">
        <f t="shared" si="624"/>
        <v>-3.5869145406751746</v>
      </c>
      <c r="CQ936" s="29">
        <f t="shared" si="625"/>
        <v>0</v>
      </c>
      <c r="CR936" s="29">
        <f t="shared" si="626"/>
        <v>0</v>
      </c>
      <c r="CS936" s="29">
        <f t="shared" si="627"/>
        <v>0</v>
      </c>
      <c r="CT936" s="29">
        <f t="shared" si="628"/>
        <v>0</v>
      </c>
      <c r="CU936" s="29">
        <f t="shared" si="629"/>
        <v>0</v>
      </c>
      <c r="CV936" s="29">
        <f t="shared" si="630"/>
        <v>0</v>
      </c>
      <c r="CW936" s="29">
        <f t="shared" si="631"/>
        <v>-24.84</v>
      </c>
      <c r="CX936" s="29">
        <f t="shared" si="632"/>
        <v>-24.84</v>
      </c>
      <c r="CY936" s="29">
        <f t="shared" si="633"/>
        <v>0</v>
      </c>
      <c r="CZ936" s="29">
        <f t="shared" si="634"/>
        <v>0</v>
      </c>
      <c r="DA936" s="29">
        <f t="shared" si="635"/>
        <v>0</v>
      </c>
      <c r="DB936" s="29">
        <f t="shared" si="636"/>
        <v>0</v>
      </c>
      <c r="DC936" s="29">
        <f t="shared" si="637"/>
        <v>-24.84</v>
      </c>
    </row>
    <row r="937" spans="11:107" s="2" customFormat="1">
      <c r="K937" s="17" t="s">
        <v>77</v>
      </c>
      <c r="L937" s="17" t="s">
        <v>939</v>
      </c>
      <c r="M937" s="17" t="s">
        <v>502</v>
      </c>
      <c r="N937" s="2" t="str">
        <f t="shared" si="599"/>
        <v>JD8BF045L34BA3EA9</v>
      </c>
      <c r="O937" s="2" t="str">
        <f t="shared" si="641"/>
        <v>BAW</v>
      </c>
      <c r="P937" s="2" t="str">
        <f t="shared" si="600"/>
        <v>JD8B-F045L34-BAW</v>
      </c>
      <c r="Q937" s="2" t="s">
        <v>3305</v>
      </c>
      <c r="R937" s="2" t="s">
        <v>3306</v>
      </c>
      <c r="S937" s="2" t="s">
        <v>2439</v>
      </c>
      <c r="T937" s="2">
        <v>1</v>
      </c>
      <c r="U937" s="2">
        <v>1</v>
      </c>
      <c r="V937" s="2">
        <v>1</v>
      </c>
      <c r="W937" s="2">
        <v>1</v>
      </c>
      <c r="X937" s="2">
        <v>1</v>
      </c>
      <c r="Y937" s="2">
        <v>1</v>
      </c>
      <c r="Z937" s="2" t="s">
        <v>1375</v>
      </c>
      <c r="AA937" s="2" t="s">
        <v>1375</v>
      </c>
      <c r="AB937" s="2">
        <v>1</v>
      </c>
      <c r="AC937" s="2">
        <v>1</v>
      </c>
      <c r="AD937" s="2">
        <v>1</v>
      </c>
      <c r="AE937" s="2">
        <v>1</v>
      </c>
      <c r="AF937" s="2" t="s">
        <v>1375</v>
      </c>
      <c r="AL937" s="2">
        <f t="shared" si="606"/>
        <v>1</v>
      </c>
      <c r="AM937" s="2" t="str">
        <f t="shared" si="607"/>
        <v>JD8B</v>
      </c>
      <c r="AN937" s="2" t="str">
        <f t="shared" si="608"/>
        <v>F045L34</v>
      </c>
      <c r="AO937" s="2" t="str">
        <f t="shared" si="640"/>
        <v>BAW</v>
      </c>
      <c r="AP937" s="2" t="str">
        <f t="shared" si="610"/>
        <v>JD8B-F045L34-BAW</v>
      </c>
      <c r="AQ937" s="2" t="s">
        <v>1672</v>
      </c>
      <c r="AR937" s="2" t="s">
        <v>1673</v>
      </c>
      <c r="AS937" s="2">
        <v>0</v>
      </c>
      <c r="AT937" s="2" t="s">
        <v>2160</v>
      </c>
      <c r="AU937" s="2" t="s">
        <v>2757</v>
      </c>
      <c r="AV937" s="2" t="s">
        <v>2758</v>
      </c>
      <c r="AW937" s="2">
        <v>0</v>
      </c>
      <c r="AX937" s="2">
        <v>0</v>
      </c>
      <c r="AY937" s="2" t="s">
        <v>2108</v>
      </c>
      <c r="AZ937" s="2" t="s">
        <v>1646</v>
      </c>
      <c r="BA937" s="2" t="s">
        <v>2073</v>
      </c>
      <c r="BB937" s="29">
        <v>-16.920000000000002</v>
      </c>
      <c r="BC937" s="29">
        <v>0</v>
      </c>
      <c r="BD937" s="29">
        <v>0</v>
      </c>
      <c r="BE937" s="29">
        <v>0</v>
      </c>
      <c r="BF937" s="29">
        <v>0</v>
      </c>
      <c r="BG937" s="29">
        <v>-16.920000000000002</v>
      </c>
      <c r="BH937" s="29">
        <f t="shared" si="604"/>
        <v>0</v>
      </c>
      <c r="BI937" s="29">
        <f t="shared" si="605"/>
        <v>0</v>
      </c>
      <c r="BJ937" s="29">
        <f t="shared" si="611"/>
        <v>-16.920000000000002</v>
      </c>
      <c r="BK937" s="29">
        <f>BJ937/INDEX('EX-Rate'!A:I,MATCH('TT BoM '!BL937,'EX-Rate'!B:B,0),COLUMN('EX-Rate'!E:E))</f>
        <v>-2.4432606291555539</v>
      </c>
      <c r="BL937" s="2" t="s">
        <v>2109</v>
      </c>
      <c r="BM937" s="2" t="str">
        <f t="shared" si="638"/>
        <v>LP</v>
      </c>
      <c r="BN937" s="2" t="s">
        <v>2438</v>
      </c>
      <c r="BO937" s="2" t="s">
        <v>2439</v>
      </c>
      <c r="BQ937" s="29">
        <v>0</v>
      </c>
      <c r="BR937" s="29">
        <v>0</v>
      </c>
      <c r="BS937" s="29"/>
      <c r="BT937" s="29">
        <v>0</v>
      </c>
      <c r="BU937" s="29">
        <v>0</v>
      </c>
      <c r="BV937" s="29">
        <v>0</v>
      </c>
      <c r="CC937" s="29">
        <f t="shared" si="612"/>
        <v>-2.4432606291555539</v>
      </c>
      <c r="CD937" s="29">
        <f t="shared" si="613"/>
        <v>-2.4432606291555539</v>
      </c>
      <c r="CE937" s="29">
        <f t="shared" si="614"/>
        <v>-2.4432606291555539</v>
      </c>
      <c r="CF937" s="29">
        <f t="shared" si="615"/>
        <v>-2.4432606291555539</v>
      </c>
      <c r="CG937" s="29">
        <f t="shared" si="616"/>
        <v>-2.4432606291555539</v>
      </c>
      <c r="CH937" s="29">
        <f t="shared" si="617"/>
        <v>-2.4432606291555539</v>
      </c>
      <c r="CI937" s="29">
        <f t="shared" si="618"/>
        <v>0</v>
      </c>
      <c r="CJ937" s="29">
        <f t="shared" si="619"/>
        <v>0</v>
      </c>
      <c r="CK937" s="29">
        <f t="shared" si="620"/>
        <v>-2.4432606291555539</v>
      </c>
      <c r="CL937" s="29">
        <f t="shared" si="621"/>
        <v>-2.4432606291555539</v>
      </c>
      <c r="CM937" s="29">
        <f t="shared" si="622"/>
        <v>-2.4432606291555539</v>
      </c>
      <c r="CN937" s="29">
        <f t="shared" si="623"/>
        <v>-2.4432606291555539</v>
      </c>
      <c r="CO937" s="29">
        <f t="shared" si="624"/>
        <v>0</v>
      </c>
      <c r="CQ937" s="29">
        <f t="shared" si="625"/>
        <v>-16.920000000000002</v>
      </c>
      <c r="CR937" s="29">
        <f t="shared" si="626"/>
        <v>-16.920000000000002</v>
      </c>
      <c r="CS937" s="29">
        <f t="shared" si="627"/>
        <v>-16.920000000000002</v>
      </c>
      <c r="CT937" s="29">
        <f t="shared" si="628"/>
        <v>-16.920000000000002</v>
      </c>
      <c r="CU937" s="29">
        <f t="shared" si="629"/>
        <v>-16.920000000000002</v>
      </c>
      <c r="CV937" s="29">
        <f t="shared" si="630"/>
        <v>-16.920000000000002</v>
      </c>
      <c r="CW937" s="29">
        <f t="shared" si="631"/>
        <v>0</v>
      </c>
      <c r="CX937" s="29">
        <f t="shared" si="632"/>
        <v>0</v>
      </c>
      <c r="CY937" s="29">
        <f t="shared" si="633"/>
        <v>-16.920000000000002</v>
      </c>
      <c r="CZ937" s="29">
        <f t="shared" si="634"/>
        <v>-16.920000000000002</v>
      </c>
      <c r="DA937" s="29">
        <f t="shared" si="635"/>
        <v>-16.920000000000002</v>
      </c>
      <c r="DB937" s="29">
        <f t="shared" si="636"/>
        <v>-16.920000000000002</v>
      </c>
      <c r="DC937" s="29">
        <f t="shared" si="637"/>
        <v>0</v>
      </c>
    </row>
    <row r="938" spans="11:107" s="2" customFormat="1">
      <c r="K938" s="17" t="s">
        <v>18</v>
      </c>
      <c r="L938" s="17" t="s">
        <v>940</v>
      </c>
      <c r="M938" s="17" t="s">
        <v>20</v>
      </c>
      <c r="N938" s="2" t="str">
        <f t="shared" si="599"/>
        <v>ED8BF045M22AA</v>
      </c>
      <c r="O938" s="2" t="str">
        <f t="shared" si="641"/>
        <v>AA</v>
      </c>
      <c r="P938" s="2" t="str">
        <f t="shared" si="600"/>
        <v>ED8B-F045M22-AA</v>
      </c>
      <c r="Q938" s="2" t="s">
        <v>3305</v>
      </c>
      <c r="R938" s="2" t="s">
        <v>3306</v>
      </c>
      <c r="S938" s="2" t="s">
        <v>2439</v>
      </c>
      <c r="T938" s="2">
        <v>2</v>
      </c>
      <c r="U938" s="2">
        <v>2</v>
      </c>
      <c r="V938" s="2">
        <v>2</v>
      </c>
      <c r="W938" s="2">
        <v>2</v>
      </c>
      <c r="X938" s="2">
        <v>2</v>
      </c>
      <c r="Y938" s="2">
        <v>2</v>
      </c>
      <c r="Z938" s="2">
        <v>2</v>
      </c>
      <c r="AA938" s="2">
        <v>2</v>
      </c>
      <c r="AB938" s="2">
        <v>2</v>
      </c>
      <c r="AC938" s="2">
        <v>2</v>
      </c>
      <c r="AD938" s="2">
        <v>2</v>
      </c>
      <c r="AE938" s="2">
        <v>2</v>
      </c>
      <c r="AF938" s="2">
        <v>2</v>
      </c>
      <c r="AL938" s="2">
        <f t="shared" si="606"/>
        <v>1</v>
      </c>
      <c r="AM938" s="2" t="str">
        <f t="shared" si="607"/>
        <v>ED8B</v>
      </c>
      <c r="AN938" s="2" t="str">
        <f t="shared" si="608"/>
        <v>F045M22</v>
      </c>
      <c r="AO938" s="2" t="str">
        <f t="shared" si="640"/>
        <v>AA</v>
      </c>
      <c r="AP938" s="2" t="str">
        <f t="shared" si="610"/>
        <v>ED8B-F045M22-AA</v>
      </c>
      <c r="AQ938" s="2" t="s">
        <v>1672</v>
      </c>
      <c r="AR938" s="2" t="s">
        <v>1687</v>
      </c>
      <c r="AU938" s="2" t="s">
        <v>2161</v>
      </c>
      <c r="AV938" s="2" t="s">
        <v>2162</v>
      </c>
      <c r="AW938" s="2" t="s">
        <v>3696</v>
      </c>
      <c r="AY938" s="2" t="s">
        <v>1686</v>
      </c>
      <c r="AZ938" s="2" t="s">
        <v>1646</v>
      </c>
      <c r="BA938" s="2" t="s">
        <v>2073</v>
      </c>
      <c r="BB938" s="29"/>
      <c r="BC938" s="29"/>
      <c r="BD938" s="29"/>
      <c r="BE938" s="29"/>
      <c r="BF938" s="29"/>
      <c r="BG938" s="29">
        <v>-0.86</v>
      </c>
      <c r="BH938" s="29">
        <f t="shared" si="604"/>
        <v>0</v>
      </c>
      <c r="BI938" s="29">
        <f t="shared" si="605"/>
        <v>0</v>
      </c>
      <c r="BJ938" s="29">
        <f t="shared" si="611"/>
        <v>-0.86</v>
      </c>
      <c r="BK938" s="29">
        <f>BJ938/INDEX('EX-Rate'!A:I,MATCH('TT BoM '!BL938,'EX-Rate'!B:B,0),COLUMN('EX-Rate'!E:E))</f>
        <v>-0.12418464190743358</v>
      </c>
      <c r="BL938" s="2" t="s">
        <v>2109</v>
      </c>
      <c r="BM938" s="2" t="str">
        <f t="shared" si="638"/>
        <v>LP</v>
      </c>
      <c r="BN938" s="2" t="s">
        <v>3078</v>
      </c>
      <c r="BO938" s="2" t="s">
        <v>2439</v>
      </c>
      <c r="BQ938" s="29"/>
      <c r="BR938" s="29"/>
      <c r="BS938" s="29"/>
      <c r="BT938" s="29"/>
      <c r="BU938" s="29"/>
      <c r="BV938" s="29"/>
      <c r="CC938" s="29">
        <f t="shared" si="612"/>
        <v>-0.24836928381486717</v>
      </c>
      <c r="CD938" s="29">
        <f t="shared" si="613"/>
        <v>-0.24836928381486717</v>
      </c>
      <c r="CE938" s="29">
        <f t="shared" si="614"/>
        <v>-0.24836928381486717</v>
      </c>
      <c r="CF938" s="29">
        <f t="shared" si="615"/>
        <v>-0.24836928381486717</v>
      </c>
      <c r="CG938" s="29">
        <f t="shared" si="616"/>
        <v>-0.24836928381486717</v>
      </c>
      <c r="CH938" s="29">
        <f t="shared" si="617"/>
        <v>-0.24836928381486717</v>
      </c>
      <c r="CI938" s="29">
        <f t="shared" si="618"/>
        <v>-0.24836928381486717</v>
      </c>
      <c r="CJ938" s="29">
        <f t="shared" si="619"/>
        <v>-0.24836928381486717</v>
      </c>
      <c r="CK938" s="29">
        <f t="shared" si="620"/>
        <v>-0.24836928381486717</v>
      </c>
      <c r="CL938" s="29">
        <f t="shared" si="621"/>
        <v>-0.24836928381486717</v>
      </c>
      <c r="CM938" s="29">
        <f t="shared" si="622"/>
        <v>-0.24836928381486717</v>
      </c>
      <c r="CN938" s="29">
        <f t="shared" si="623"/>
        <v>-0.24836928381486717</v>
      </c>
      <c r="CO938" s="29">
        <f t="shared" si="624"/>
        <v>-0.24836928381486717</v>
      </c>
      <c r="CQ938" s="29">
        <f t="shared" si="625"/>
        <v>-1.72</v>
      </c>
      <c r="CR938" s="29">
        <f t="shared" si="626"/>
        <v>-1.72</v>
      </c>
      <c r="CS938" s="29">
        <f t="shared" si="627"/>
        <v>-1.72</v>
      </c>
      <c r="CT938" s="29">
        <f t="shared" si="628"/>
        <v>-1.72</v>
      </c>
      <c r="CU938" s="29">
        <f t="shared" si="629"/>
        <v>-1.72</v>
      </c>
      <c r="CV938" s="29">
        <f t="shared" si="630"/>
        <v>-1.72</v>
      </c>
      <c r="CW938" s="29">
        <f t="shared" si="631"/>
        <v>-1.72</v>
      </c>
      <c r="CX938" s="29">
        <f t="shared" si="632"/>
        <v>-1.72</v>
      </c>
      <c r="CY938" s="29">
        <f t="shared" si="633"/>
        <v>-1.72</v>
      </c>
      <c r="CZ938" s="29">
        <f t="shared" si="634"/>
        <v>-1.72</v>
      </c>
      <c r="DA938" s="29">
        <f t="shared" si="635"/>
        <v>-1.72</v>
      </c>
      <c r="DB938" s="29">
        <f t="shared" si="636"/>
        <v>-1.72</v>
      </c>
      <c r="DC938" s="29">
        <f t="shared" si="637"/>
        <v>-1.72</v>
      </c>
    </row>
    <row r="939" spans="11:107" s="2" customFormat="1">
      <c r="K939" s="17" t="s">
        <v>18</v>
      </c>
      <c r="L939" s="17" t="s">
        <v>941</v>
      </c>
      <c r="M939" s="17" t="s">
        <v>481</v>
      </c>
      <c r="N939" s="2" t="str">
        <f t="shared" si="599"/>
        <v>ED8BF046B97AB3EA9</v>
      </c>
      <c r="O939" s="2" t="str">
        <f t="shared" si="641"/>
        <v>ABW</v>
      </c>
      <c r="P939" s="2" t="str">
        <f t="shared" si="600"/>
        <v>ED8B-F046B97-ABW</v>
      </c>
      <c r="Q939" s="2" t="s">
        <v>3305</v>
      </c>
      <c r="R939" s="2" t="s">
        <v>3306</v>
      </c>
      <c r="S939" s="2" t="s">
        <v>2439</v>
      </c>
      <c r="T939" s="2">
        <v>1</v>
      </c>
      <c r="U939" s="2">
        <v>1</v>
      </c>
      <c r="V939" s="2">
        <v>1</v>
      </c>
      <c r="W939" s="2">
        <v>1</v>
      </c>
      <c r="X939" s="2">
        <v>1</v>
      </c>
      <c r="Y939" s="2">
        <v>1</v>
      </c>
      <c r="Z939" s="2">
        <v>1</v>
      </c>
      <c r="AA939" s="2">
        <v>1</v>
      </c>
      <c r="AB939" s="2">
        <v>1</v>
      </c>
      <c r="AC939" s="2">
        <v>1</v>
      </c>
      <c r="AD939" s="2">
        <v>1</v>
      </c>
      <c r="AE939" s="2">
        <v>1</v>
      </c>
      <c r="AF939" s="2">
        <v>1</v>
      </c>
      <c r="AL939" s="2">
        <f t="shared" si="606"/>
        <v>1</v>
      </c>
      <c r="AM939" s="2" t="str">
        <f t="shared" si="607"/>
        <v>ED8B</v>
      </c>
      <c r="AN939" s="2" t="str">
        <f t="shared" si="608"/>
        <v>F046B97</v>
      </c>
      <c r="AO939" s="2" t="str">
        <f t="shared" si="640"/>
        <v>ABW</v>
      </c>
      <c r="AP939" s="2" t="str">
        <f t="shared" si="610"/>
        <v>ED8B-F046B97-ABW</v>
      </c>
      <c r="AQ939" s="2" t="s">
        <v>1672</v>
      </c>
      <c r="AR939" s="2" t="s">
        <v>1687</v>
      </c>
      <c r="AU939" s="2" t="s">
        <v>2757</v>
      </c>
      <c r="AV939" s="2" t="s">
        <v>2758</v>
      </c>
      <c r="AW939" s="2">
        <v>0</v>
      </c>
      <c r="AY939" s="2" t="s">
        <v>1686</v>
      </c>
      <c r="AZ939" s="2" t="s">
        <v>1646</v>
      </c>
      <c r="BA939" s="2" t="s">
        <v>3531</v>
      </c>
      <c r="BB939" s="29"/>
      <c r="BC939" s="29"/>
      <c r="BD939" s="29"/>
      <c r="BE939" s="29"/>
      <c r="BF939" s="29"/>
      <c r="BG939" s="29">
        <v>-0.72</v>
      </c>
      <c r="BH939" s="29">
        <f t="shared" si="604"/>
        <v>0</v>
      </c>
      <c r="BI939" s="29">
        <f t="shared" si="605"/>
        <v>0</v>
      </c>
      <c r="BJ939" s="29">
        <f t="shared" si="611"/>
        <v>-0.72</v>
      </c>
      <c r="BK939" s="29">
        <f>BJ939/INDEX('EX-Rate'!A:I,MATCH('TT BoM '!BL939,'EX-Rate'!B:B,0),COLUMN('EX-Rate'!E:E))</f>
        <v>-0.10396853741087463</v>
      </c>
      <c r="BL939" s="2" t="s">
        <v>2109</v>
      </c>
      <c r="BM939" s="2" t="str">
        <f t="shared" si="638"/>
        <v>LP</v>
      </c>
      <c r="BN939" s="2" t="s">
        <v>3078</v>
      </c>
      <c r="BO939" s="2" t="s">
        <v>2439</v>
      </c>
      <c r="BQ939" s="29"/>
      <c r="BR939" s="29"/>
      <c r="BS939" s="29"/>
      <c r="BT939" s="29"/>
      <c r="BU939" s="29"/>
      <c r="BV939" s="29"/>
      <c r="CC939" s="29">
        <f t="shared" si="612"/>
        <v>-0.10396853741087463</v>
      </c>
      <c r="CD939" s="29">
        <f t="shared" si="613"/>
        <v>-0.10396853741087463</v>
      </c>
      <c r="CE939" s="29">
        <f t="shared" si="614"/>
        <v>-0.10396853741087463</v>
      </c>
      <c r="CF939" s="29">
        <f t="shared" si="615"/>
        <v>-0.10396853741087463</v>
      </c>
      <c r="CG939" s="29">
        <f t="shared" si="616"/>
        <v>-0.10396853741087463</v>
      </c>
      <c r="CH939" s="29">
        <f t="shared" si="617"/>
        <v>-0.10396853741087463</v>
      </c>
      <c r="CI939" s="29">
        <f t="shared" si="618"/>
        <v>-0.10396853741087463</v>
      </c>
      <c r="CJ939" s="29">
        <f t="shared" si="619"/>
        <v>-0.10396853741087463</v>
      </c>
      <c r="CK939" s="29">
        <f t="shared" si="620"/>
        <v>-0.10396853741087463</v>
      </c>
      <c r="CL939" s="29">
        <f t="shared" si="621"/>
        <v>-0.10396853741087463</v>
      </c>
      <c r="CM939" s="29">
        <f t="shared" si="622"/>
        <v>-0.10396853741087463</v>
      </c>
      <c r="CN939" s="29">
        <f t="shared" si="623"/>
        <v>-0.10396853741087463</v>
      </c>
      <c r="CO939" s="29">
        <f t="shared" si="624"/>
        <v>-0.10396853741087463</v>
      </c>
      <c r="CQ939" s="29">
        <f t="shared" si="625"/>
        <v>-0.72</v>
      </c>
      <c r="CR939" s="29">
        <f t="shared" si="626"/>
        <v>-0.72</v>
      </c>
      <c r="CS939" s="29">
        <f t="shared" si="627"/>
        <v>-0.72</v>
      </c>
      <c r="CT939" s="29">
        <f t="shared" si="628"/>
        <v>-0.72</v>
      </c>
      <c r="CU939" s="29">
        <f t="shared" si="629"/>
        <v>-0.72</v>
      </c>
      <c r="CV939" s="29">
        <f t="shared" si="630"/>
        <v>-0.72</v>
      </c>
      <c r="CW939" s="29">
        <f t="shared" si="631"/>
        <v>-0.72</v>
      </c>
      <c r="CX939" s="29">
        <f t="shared" si="632"/>
        <v>-0.72</v>
      </c>
      <c r="CY939" s="29">
        <f t="shared" si="633"/>
        <v>-0.72</v>
      </c>
      <c r="CZ939" s="29">
        <f t="shared" si="634"/>
        <v>-0.72</v>
      </c>
      <c r="DA939" s="29">
        <f t="shared" si="635"/>
        <v>-0.72</v>
      </c>
      <c r="DB939" s="29">
        <f t="shared" si="636"/>
        <v>-0.72</v>
      </c>
      <c r="DC939" s="29">
        <f t="shared" si="637"/>
        <v>-0.72</v>
      </c>
    </row>
    <row r="940" spans="11:107" s="2" customFormat="1">
      <c r="K940" s="17" t="s">
        <v>77</v>
      </c>
      <c r="L940" s="17" t="s">
        <v>942</v>
      </c>
      <c r="M940" s="17" t="s">
        <v>943</v>
      </c>
      <c r="N940" s="2" t="str">
        <f t="shared" si="599"/>
        <v>JD8BF046C00AC3KMD</v>
      </c>
      <c r="O940" s="2" t="str">
        <f t="shared" si="641"/>
        <v>ACW</v>
      </c>
      <c r="P940" s="2" t="str">
        <f t="shared" si="600"/>
        <v>JD8B-F046C00-ACW</v>
      </c>
      <c r="Q940" s="2" t="s">
        <v>3305</v>
      </c>
      <c r="R940" s="2" t="s">
        <v>3306</v>
      </c>
      <c r="S940" s="2" t="s">
        <v>2439</v>
      </c>
      <c r="T940" s="2">
        <v>1</v>
      </c>
      <c r="U940" s="2">
        <v>1</v>
      </c>
      <c r="V940" s="2" t="s">
        <v>1375</v>
      </c>
      <c r="W940" s="2" t="s">
        <v>1375</v>
      </c>
      <c r="X940" s="2" t="s">
        <v>1375</v>
      </c>
      <c r="Y940" s="2" t="s">
        <v>1375</v>
      </c>
      <c r="Z940" s="2" t="s">
        <v>1375</v>
      </c>
      <c r="AA940" s="2" t="s">
        <v>1375</v>
      </c>
      <c r="AB940" s="2">
        <v>1</v>
      </c>
      <c r="AC940" s="2">
        <v>1</v>
      </c>
      <c r="AD940" s="2" t="s">
        <v>1375</v>
      </c>
      <c r="AE940" s="2" t="s">
        <v>1375</v>
      </c>
      <c r="AF940" s="2" t="s">
        <v>1375</v>
      </c>
      <c r="AL940" s="2">
        <f t="shared" si="606"/>
        <v>1</v>
      </c>
      <c r="AM940" s="2" t="str">
        <f t="shared" si="607"/>
        <v>JD8B</v>
      </c>
      <c r="AN940" s="2" t="str">
        <f t="shared" si="608"/>
        <v>F046C00</v>
      </c>
      <c r="AO940" s="2" t="str">
        <f t="shared" si="640"/>
        <v>ACW</v>
      </c>
      <c r="AP940" s="2" t="str">
        <f t="shared" si="610"/>
        <v>JD8B-F046C00-ACW</v>
      </c>
      <c r="AQ940" s="2" t="s">
        <v>1672</v>
      </c>
      <c r="AR940" s="2" t="s">
        <v>1673</v>
      </c>
      <c r="AS940" s="2">
        <v>0</v>
      </c>
      <c r="AT940" s="2" t="s">
        <v>2160</v>
      </c>
      <c r="AU940" s="2" t="s">
        <v>2529</v>
      </c>
      <c r="AV940" s="2" t="s">
        <v>2753</v>
      </c>
      <c r="AW940" s="2" t="s">
        <v>2754</v>
      </c>
      <c r="AX940" s="2">
        <v>0</v>
      </c>
      <c r="AY940" s="2" t="s">
        <v>2108</v>
      </c>
      <c r="AZ940" s="2" t="s">
        <v>1646</v>
      </c>
      <c r="BA940" s="2" t="s">
        <v>2073</v>
      </c>
      <c r="BB940" s="29">
        <v>-63.132723404255316</v>
      </c>
      <c r="BC940" s="29">
        <v>0</v>
      </c>
      <c r="BD940" s="29">
        <v>-0.4</v>
      </c>
      <c r="BE940" s="29">
        <v>0</v>
      </c>
      <c r="BF940" s="29">
        <v>0</v>
      </c>
      <c r="BG940" s="29">
        <v>-63.532723404255314</v>
      </c>
      <c r="BH940" s="29">
        <f t="shared" si="604"/>
        <v>0</v>
      </c>
      <c r="BI940" s="29">
        <f t="shared" si="605"/>
        <v>0</v>
      </c>
      <c r="BJ940" s="29">
        <f t="shared" si="611"/>
        <v>-63.532723404255314</v>
      </c>
      <c r="BK940" s="29">
        <f>BJ940/INDEX('EX-Rate'!A:I,MATCH('TT BoM '!BL940,'EX-Rate'!B:B,0),COLUMN('EX-Rate'!E:E))</f>
        <v>-9.1741726806528732</v>
      </c>
      <c r="BL940" s="2" t="s">
        <v>2109</v>
      </c>
      <c r="BM940" s="2" t="str">
        <f t="shared" si="638"/>
        <v>LP</v>
      </c>
      <c r="BN940" s="2" t="s">
        <v>2755</v>
      </c>
      <c r="BO940" s="2" t="s">
        <v>2439</v>
      </c>
      <c r="BQ940" s="29">
        <v>-1797300</v>
      </c>
      <c r="BR940" s="29">
        <v>-1797300</v>
      </c>
      <c r="BS940" s="29"/>
      <c r="BT940" s="29">
        <v>0</v>
      </c>
      <c r="BU940" s="29">
        <v>0</v>
      </c>
      <c r="BV940" s="29">
        <v>0</v>
      </c>
      <c r="CC940" s="29">
        <f t="shared" si="612"/>
        <v>-9.1741726806528732</v>
      </c>
      <c r="CD940" s="29">
        <f t="shared" si="613"/>
        <v>-9.1741726806528732</v>
      </c>
      <c r="CE940" s="29">
        <f t="shared" si="614"/>
        <v>0</v>
      </c>
      <c r="CF940" s="29">
        <f t="shared" si="615"/>
        <v>0</v>
      </c>
      <c r="CG940" s="29">
        <f t="shared" si="616"/>
        <v>0</v>
      </c>
      <c r="CH940" s="29">
        <f t="shared" si="617"/>
        <v>0</v>
      </c>
      <c r="CI940" s="29">
        <f t="shared" si="618"/>
        <v>0</v>
      </c>
      <c r="CJ940" s="29">
        <f t="shared" si="619"/>
        <v>0</v>
      </c>
      <c r="CK940" s="29">
        <f t="shared" si="620"/>
        <v>-9.1741726806528732</v>
      </c>
      <c r="CL940" s="29">
        <f t="shared" si="621"/>
        <v>-9.1741726806528732</v>
      </c>
      <c r="CM940" s="29">
        <f t="shared" si="622"/>
        <v>0</v>
      </c>
      <c r="CN940" s="29">
        <f t="shared" si="623"/>
        <v>0</v>
      </c>
      <c r="CO940" s="29">
        <f t="shared" si="624"/>
        <v>0</v>
      </c>
      <c r="CQ940" s="29">
        <f t="shared" si="625"/>
        <v>-63.532723404255314</v>
      </c>
      <c r="CR940" s="29">
        <f t="shared" si="626"/>
        <v>-63.532723404255314</v>
      </c>
      <c r="CS940" s="29">
        <f t="shared" si="627"/>
        <v>0</v>
      </c>
      <c r="CT940" s="29">
        <f t="shared" si="628"/>
        <v>0</v>
      </c>
      <c r="CU940" s="29">
        <f t="shared" si="629"/>
        <v>0</v>
      </c>
      <c r="CV940" s="29">
        <f t="shared" si="630"/>
        <v>0</v>
      </c>
      <c r="CW940" s="29">
        <f t="shared" si="631"/>
        <v>0</v>
      </c>
      <c r="CX940" s="29">
        <f t="shared" si="632"/>
        <v>0</v>
      </c>
      <c r="CY940" s="29">
        <f t="shared" si="633"/>
        <v>-63.532723404255314</v>
      </c>
      <c r="CZ940" s="29">
        <f t="shared" si="634"/>
        <v>-63.532723404255314</v>
      </c>
      <c r="DA940" s="29">
        <f t="shared" si="635"/>
        <v>0</v>
      </c>
      <c r="DB940" s="29">
        <f t="shared" si="636"/>
        <v>0</v>
      </c>
      <c r="DC940" s="29">
        <f t="shared" si="637"/>
        <v>0</v>
      </c>
    </row>
    <row r="941" spans="11:107" s="2" customFormat="1">
      <c r="K941" s="17" t="s">
        <v>77</v>
      </c>
      <c r="L941" s="17" t="s">
        <v>942</v>
      </c>
      <c r="M941" s="17" t="s">
        <v>944</v>
      </c>
      <c r="N941" s="2" t="str">
        <f t="shared" ref="N941:N1004" si="642">TRIM(K941)&amp;TRIM(L941)&amp;TRIM(M941)</f>
        <v>JD8BF046C00BC3KMD</v>
      </c>
      <c r="O941" s="2" t="str">
        <f t="shared" si="641"/>
        <v>BCW</v>
      </c>
      <c r="P941" s="2" t="str">
        <f t="shared" ref="P941:P1004" si="643">TRIM(K941)&amp;"-"&amp;TRIM(L941)&amp;"-"&amp;TRIM(O941)</f>
        <v>JD8B-F046C00-BCW</v>
      </c>
      <c r="Q941" s="2" t="s">
        <v>3305</v>
      </c>
      <c r="R941" s="2" t="s">
        <v>3306</v>
      </c>
      <c r="S941" s="2" t="s">
        <v>2439</v>
      </c>
      <c r="T941" s="2" t="s">
        <v>1375</v>
      </c>
      <c r="U941" s="2" t="s">
        <v>1375</v>
      </c>
      <c r="V941" s="2">
        <v>1</v>
      </c>
      <c r="W941" s="2">
        <v>1</v>
      </c>
      <c r="X941" s="2">
        <v>1</v>
      </c>
      <c r="Y941" s="2">
        <v>1</v>
      </c>
      <c r="Z941" s="2" t="s">
        <v>1375</v>
      </c>
      <c r="AA941" s="2" t="s">
        <v>1375</v>
      </c>
      <c r="AB941" s="2" t="s">
        <v>1375</v>
      </c>
      <c r="AC941" s="2" t="s">
        <v>1375</v>
      </c>
      <c r="AD941" s="2">
        <v>1</v>
      </c>
      <c r="AE941" s="2">
        <v>1</v>
      </c>
      <c r="AF941" s="2" t="s">
        <v>1375</v>
      </c>
      <c r="AL941" s="2">
        <f t="shared" si="606"/>
        <v>1</v>
      </c>
      <c r="AM941" s="2" t="str">
        <f t="shared" si="607"/>
        <v>JD8B</v>
      </c>
      <c r="AN941" s="2" t="str">
        <f t="shared" si="608"/>
        <v>F046C00</v>
      </c>
      <c r="AO941" s="2" t="str">
        <f t="shared" si="640"/>
        <v>BCW</v>
      </c>
      <c r="AP941" s="2" t="str">
        <f t="shared" si="610"/>
        <v>JD8B-F046C00-BCW</v>
      </c>
      <c r="AQ941" s="2" t="s">
        <v>1672</v>
      </c>
      <c r="AR941" s="2" t="s">
        <v>1673</v>
      </c>
      <c r="AS941" s="2">
        <v>0</v>
      </c>
      <c r="AT941" s="2" t="s">
        <v>2160</v>
      </c>
      <c r="AU941" s="2" t="s">
        <v>2529</v>
      </c>
      <c r="AV941" s="2" t="s">
        <v>2753</v>
      </c>
      <c r="AW941" s="2" t="s">
        <v>2754</v>
      </c>
      <c r="AX941" s="2">
        <v>0</v>
      </c>
      <c r="AY941" s="2" t="s">
        <v>2108</v>
      </c>
      <c r="AZ941" s="2" t="s">
        <v>1646</v>
      </c>
      <c r="BA941" s="2" t="s">
        <v>2073</v>
      </c>
      <c r="BB941" s="29">
        <v>-62.722723404255312</v>
      </c>
      <c r="BC941" s="29">
        <v>0</v>
      </c>
      <c r="BD941" s="29">
        <v>-0.4</v>
      </c>
      <c r="BE941" s="29">
        <v>0</v>
      </c>
      <c r="BF941" s="29">
        <v>0</v>
      </c>
      <c r="BG941" s="29">
        <v>-63.122723404255311</v>
      </c>
      <c r="BH941" s="29">
        <f t="shared" si="604"/>
        <v>0</v>
      </c>
      <c r="BI941" s="29">
        <f t="shared" si="605"/>
        <v>0</v>
      </c>
      <c r="BJ941" s="29">
        <f t="shared" si="611"/>
        <v>-63.122723404255311</v>
      </c>
      <c r="BK941" s="29">
        <f>BJ941/INDEX('EX-Rate'!A:I,MATCH('TT BoM '!BL941,'EX-Rate'!B:B,0),COLUMN('EX-Rate'!E:E))</f>
        <v>-9.1149683746272352</v>
      </c>
      <c r="BL941" s="2" t="s">
        <v>2109</v>
      </c>
      <c r="BM941" s="2" t="str">
        <f t="shared" si="638"/>
        <v>LP</v>
      </c>
      <c r="BN941" s="2" t="s">
        <v>2755</v>
      </c>
      <c r="BO941" s="2" t="s">
        <v>2439</v>
      </c>
      <c r="BQ941" s="29">
        <v>0</v>
      </c>
      <c r="BR941" s="29">
        <v>0</v>
      </c>
      <c r="BS941" s="29"/>
      <c r="BT941" s="29">
        <v>0</v>
      </c>
      <c r="BU941" s="29">
        <v>0</v>
      </c>
      <c r="BV941" s="29">
        <v>0</v>
      </c>
      <c r="CC941" s="29">
        <f t="shared" si="612"/>
        <v>0</v>
      </c>
      <c r="CD941" s="29">
        <f t="shared" si="613"/>
        <v>0</v>
      </c>
      <c r="CE941" s="29">
        <f t="shared" si="614"/>
        <v>-9.1149683746272352</v>
      </c>
      <c r="CF941" s="29">
        <f t="shared" si="615"/>
        <v>-9.1149683746272352</v>
      </c>
      <c r="CG941" s="29">
        <f t="shared" si="616"/>
        <v>-9.1149683746272352</v>
      </c>
      <c r="CH941" s="29">
        <f t="shared" si="617"/>
        <v>-9.1149683746272352</v>
      </c>
      <c r="CI941" s="29">
        <f t="shared" si="618"/>
        <v>0</v>
      </c>
      <c r="CJ941" s="29">
        <f t="shared" si="619"/>
        <v>0</v>
      </c>
      <c r="CK941" s="29">
        <f t="shared" si="620"/>
        <v>0</v>
      </c>
      <c r="CL941" s="29">
        <f t="shared" si="621"/>
        <v>0</v>
      </c>
      <c r="CM941" s="29">
        <f t="shared" si="622"/>
        <v>-9.1149683746272352</v>
      </c>
      <c r="CN941" s="29">
        <f t="shared" si="623"/>
        <v>-9.1149683746272352</v>
      </c>
      <c r="CO941" s="29">
        <f t="shared" si="624"/>
        <v>0</v>
      </c>
      <c r="CQ941" s="29">
        <f t="shared" si="625"/>
        <v>0</v>
      </c>
      <c r="CR941" s="29">
        <f t="shared" si="626"/>
        <v>0</v>
      </c>
      <c r="CS941" s="29">
        <f t="shared" si="627"/>
        <v>-63.122723404255311</v>
      </c>
      <c r="CT941" s="29">
        <f t="shared" si="628"/>
        <v>-63.122723404255311</v>
      </c>
      <c r="CU941" s="29">
        <f t="shared" si="629"/>
        <v>-63.122723404255311</v>
      </c>
      <c r="CV941" s="29">
        <f t="shared" si="630"/>
        <v>-63.122723404255311</v>
      </c>
      <c r="CW941" s="29">
        <f t="shared" si="631"/>
        <v>0</v>
      </c>
      <c r="CX941" s="29">
        <f t="shared" si="632"/>
        <v>0</v>
      </c>
      <c r="CY941" s="29">
        <f t="shared" si="633"/>
        <v>0</v>
      </c>
      <c r="CZ941" s="29">
        <f t="shared" si="634"/>
        <v>0</v>
      </c>
      <c r="DA941" s="29">
        <f t="shared" si="635"/>
        <v>-63.122723404255311</v>
      </c>
      <c r="DB941" s="29">
        <f t="shared" si="636"/>
        <v>-63.122723404255311</v>
      </c>
      <c r="DC941" s="29">
        <f t="shared" si="637"/>
        <v>0</v>
      </c>
    </row>
    <row r="942" spans="11:107" s="2" customFormat="1">
      <c r="K942" s="17" t="s">
        <v>77</v>
      </c>
      <c r="L942" s="17" t="s">
        <v>942</v>
      </c>
      <c r="M942" s="17" t="s">
        <v>945</v>
      </c>
      <c r="N942" s="2" t="str">
        <f t="shared" si="642"/>
        <v>JD8BF046C00CC3KN7</v>
      </c>
      <c r="O942" s="2" t="str">
        <f t="shared" si="641"/>
        <v>CCW</v>
      </c>
      <c r="P942" s="2" t="str">
        <f t="shared" si="643"/>
        <v>JD8B-F046C00-CCW</v>
      </c>
      <c r="Q942" s="2" t="s">
        <v>3305</v>
      </c>
      <c r="R942" s="2" t="s">
        <v>3306</v>
      </c>
      <c r="S942" s="2" t="s">
        <v>2439</v>
      </c>
      <c r="T942" s="2" t="s">
        <v>1375</v>
      </c>
      <c r="U942" s="2" t="s">
        <v>1375</v>
      </c>
      <c r="V942" s="2" t="s">
        <v>1375</v>
      </c>
      <c r="W942" s="2" t="s">
        <v>1375</v>
      </c>
      <c r="X942" s="2" t="s">
        <v>1375</v>
      </c>
      <c r="Y942" s="2" t="s">
        <v>1375</v>
      </c>
      <c r="Z942" s="2">
        <v>1</v>
      </c>
      <c r="AA942" s="2">
        <v>1</v>
      </c>
      <c r="AB942" s="2" t="s">
        <v>1375</v>
      </c>
      <c r="AC942" s="2" t="s">
        <v>1375</v>
      </c>
      <c r="AD942" s="2" t="s">
        <v>1375</v>
      </c>
      <c r="AE942" s="2" t="s">
        <v>1375</v>
      </c>
      <c r="AF942" s="2">
        <v>1</v>
      </c>
      <c r="AL942" s="2">
        <f t="shared" si="606"/>
        <v>1</v>
      </c>
      <c r="AM942" s="2" t="str">
        <f t="shared" si="607"/>
        <v>JD8B</v>
      </c>
      <c r="AN942" s="2" t="str">
        <f t="shared" si="608"/>
        <v>F046C00</v>
      </c>
      <c r="AO942" s="2" t="str">
        <f t="shared" si="640"/>
        <v>CCW</v>
      </c>
      <c r="AP942" s="2" t="str">
        <f t="shared" si="610"/>
        <v>JD8B-F046C00-CCW</v>
      </c>
      <c r="AQ942" s="2" t="s">
        <v>1672</v>
      </c>
      <c r="AR942" s="2" t="s">
        <v>1673</v>
      </c>
      <c r="AS942" s="2">
        <v>0</v>
      </c>
      <c r="AT942" s="2" t="s">
        <v>2160</v>
      </c>
      <c r="AU942" s="2" t="s">
        <v>2529</v>
      </c>
      <c r="AV942" s="2" t="s">
        <v>2753</v>
      </c>
      <c r="AW942" s="2" t="s">
        <v>2754</v>
      </c>
      <c r="AX942" s="2">
        <v>0</v>
      </c>
      <c r="AY942" s="2" t="s">
        <v>2108</v>
      </c>
      <c r="AZ942" s="2" t="s">
        <v>1646</v>
      </c>
      <c r="BA942" s="2" t="s">
        <v>2073</v>
      </c>
      <c r="BB942" s="29">
        <v>-76.622723404255311</v>
      </c>
      <c r="BC942" s="29">
        <v>0</v>
      </c>
      <c r="BD942" s="29">
        <v>-0.4</v>
      </c>
      <c r="BE942" s="29">
        <v>0</v>
      </c>
      <c r="BF942" s="29">
        <v>0</v>
      </c>
      <c r="BG942" s="29">
        <v>-77.022723404255316</v>
      </c>
      <c r="BH942" s="29">
        <f t="shared" si="604"/>
        <v>0</v>
      </c>
      <c r="BI942" s="29">
        <f t="shared" si="605"/>
        <v>0</v>
      </c>
      <c r="BJ942" s="29">
        <f t="shared" si="611"/>
        <v>-77.022723404255316</v>
      </c>
      <c r="BK942" s="29">
        <f>BJ942/INDEX('EX-Rate'!A:I,MATCH('TT BoM '!BL942,'EX-Rate'!B:B,0),COLUMN('EX-Rate'!E:E))</f>
        <v>-11.122138749642733</v>
      </c>
      <c r="BL942" s="2" t="s">
        <v>2109</v>
      </c>
      <c r="BM942" s="2" t="str">
        <f t="shared" si="638"/>
        <v>LP</v>
      </c>
      <c r="BN942" s="2" t="s">
        <v>2755</v>
      </c>
      <c r="BO942" s="2" t="s">
        <v>2439</v>
      </c>
      <c r="BQ942" s="29">
        <v>0</v>
      </c>
      <c r="BR942" s="29">
        <v>0</v>
      </c>
      <c r="BS942" s="29"/>
      <c r="BT942" s="29">
        <v>0</v>
      </c>
      <c r="BU942" s="29">
        <v>0</v>
      </c>
      <c r="BV942" s="29">
        <v>0</v>
      </c>
      <c r="CC942" s="29">
        <f t="shared" si="612"/>
        <v>0</v>
      </c>
      <c r="CD942" s="29">
        <f t="shared" si="613"/>
        <v>0</v>
      </c>
      <c r="CE942" s="29">
        <f t="shared" si="614"/>
        <v>0</v>
      </c>
      <c r="CF942" s="29">
        <f t="shared" si="615"/>
        <v>0</v>
      </c>
      <c r="CG942" s="29">
        <f t="shared" si="616"/>
        <v>0</v>
      </c>
      <c r="CH942" s="29">
        <f t="shared" si="617"/>
        <v>0</v>
      </c>
      <c r="CI942" s="29">
        <f t="shared" si="618"/>
        <v>-11.122138749642733</v>
      </c>
      <c r="CJ942" s="29">
        <f t="shared" si="619"/>
        <v>-11.122138749642733</v>
      </c>
      <c r="CK942" s="29">
        <f t="shared" si="620"/>
        <v>0</v>
      </c>
      <c r="CL942" s="29">
        <f t="shared" si="621"/>
        <v>0</v>
      </c>
      <c r="CM942" s="29">
        <f t="shared" si="622"/>
        <v>0</v>
      </c>
      <c r="CN942" s="29">
        <f t="shared" si="623"/>
        <v>0</v>
      </c>
      <c r="CO942" s="29">
        <f t="shared" si="624"/>
        <v>-11.122138749642733</v>
      </c>
      <c r="CQ942" s="29">
        <f t="shared" si="625"/>
        <v>0</v>
      </c>
      <c r="CR942" s="29">
        <f t="shared" si="626"/>
        <v>0</v>
      </c>
      <c r="CS942" s="29">
        <f t="shared" si="627"/>
        <v>0</v>
      </c>
      <c r="CT942" s="29">
        <f t="shared" si="628"/>
        <v>0</v>
      </c>
      <c r="CU942" s="29">
        <f t="shared" si="629"/>
        <v>0</v>
      </c>
      <c r="CV942" s="29">
        <f t="shared" si="630"/>
        <v>0</v>
      </c>
      <c r="CW942" s="29">
        <f t="shared" si="631"/>
        <v>-77.022723404255316</v>
      </c>
      <c r="CX942" s="29">
        <f t="shared" si="632"/>
        <v>-77.022723404255316</v>
      </c>
      <c r="CY942" s="29">
        <f t="shared" si="633"/>
        <v>0</v>
      </c>
      <c r="CZ942" s="29">
        <f t="shared" si="634"/>
        <v>0</v>
      </c>
      <c r="DA942" s="29">
        <f t="shared" si="635"/>
        <v>0</v>
      </c>
      <c r="DB942" s="29">
        <f t="shared" si="636"/>
        <v>0</v>
      </c>
      <c r="DC942" s="29">
        <f t="shared" si="637"/>
        <v>-77.022723404255316</v>
      </c>
    </row>
    <row r="943" spans="11:107" s="2" customFormat="1">
      <c r="K943" s="17" t="s">
        <v>18</v>
      </c>
      <c r="L943" s="17" t="s">
        <v>946</v>
      </c>
      <c r="M943" s="17" t="s">
        <v>947</v>
      </c>
      <c r="N943" s="2" t="str">
        <f t="shared" si="642"/>
        <v>ED8BF061B84BB3ZHE</v>
      </c>
      <c r="O943" s="2" t="str">
        <f t="shared" si="641"/>
        <v>BBW</v>
      </c>
      <c r="P943" s="2" t="str">
        <f t="shared" si="643"/>
        <v>ED8B-F061B84-BBW</v>
      </c>
      <c r="Q943" s="2" t="s">
        <v>3305</v>
      </c>
      <c r="R943" s="2" t="s">
        <v>3306</v>
      </c>
      <c r="S943" s="2" t="s">
        <v>2439</v>
      </c>
      <c r="T943" s="2">
        <v>1</v>
      </c>
      <c r="U943" s="2">
        <v>1</v>
      </c>
      <c r="V943" s="2">
        <v>1</v>
      </c>
      <c r="W943" s="2">
        <v>1</v>
      </c>
      <c r="X943" s="2">
        <v>1</v>
      </c>
      <c r="Y943" s="2">
        <v>1</v>
      </c>
      <c r="Z943" s="2">
        <v>1</v>
      </c>
      <c r="AA943" s="2">
        <v>1</v>
      </c>
      <c r="AB943" s="2">
        <v>1</v>
      </c>
      <c r="AC943" s="2">
        <v>1</v>
      </c>
      <c r="AD943" s="2">
        <v>1</v>
      </c>
      <c r="AE943" s="2">
        <v>1</v>
      </c>
      <c r="AF943" s="2">
        <v>1</v>
      </c>
      <c r="AL943" s="2">
        <f t="shared" si="606"/>
        <v>1</v>
      </c>
      <c r="AM943" s="2" t="str">
        <f t="shared" si="607"/>
        <v>ED8B</v>
      </c>
      <c r="AN943" s="2" t="str">
        <f t="shared" si="608"/>
        <v>F061B84</v>
      </c>
      <c r="AO943" s="2" t="str">
        <f t="shared" si="640"/>
        <v>BBW</v>
      </c>
      <c r="AP943" s="2" t="str">
        <f t="shared" si="610"/>
        <v>ED8B-F061B84-BBW</v>
      </c>
      <c r="AQ943" s="2" t="s">
        <v>1672</v>
      </c>
      <c r="AR943" s="2" t="s">
        <v>1687</v>
      </c>
      <c r="AU943" s="2" t="s">
        <v>2757</v>
      </c>
      <c r="AV943" s="2" t="s">
        <v>2758</v>
      </c>
      <c r="AW943" s="2" t="s">
        <v>3769</v>
      </c>
      <c r="AY943" s="2" t="s">
        <v>1686</v>
      </c>
      <c r="AZ943" s="2" t="s">
        <v>1646</v>
      </c>
      <c r="BA943" s="2" t="s">
        <v>3531</v>
      </c>
      <c r="BB943" s="29"/>
      <c r="BC943" s="29"/>
      <c r="BD943" s="29"/>
      <c r="BE943" s="29"/>
      <c r="BF943" s="29"/>
      <c r="BG943" s="29">
        <v>-20.99</v>
      </c>
      <c r="BH943" s="29">
        <f t="shared" si="604"/>
        <v>0</v>
      </c>
      <c r="BI943" s="29">
        <f t="shared" si="605"/>
        <v>0</v>
      </c>
      <c r="BJ943" s="29">
        <f t="shared" si="611"/>
        <v>-20.99</v>
      </c>
      <c r="BK943" s="29">
        <f>BJ943/INDEX('EX-Rate'!A:I,MATCH('TT BoM '!BL943,'EX-Rate'!B:B,0),COLUMN('EX-Rate'!E:E))</f>
        <v>-3.030971667019803</v>
      </c>
      <c r="BL943" s="2" t="s">
        <v>2109</v>
      </c>
      <c r="BM943" s="2" t="str">
        <f t="shared" si="638"/>
        <v>LP</v>
      </c>
      <c r="BN943" s="2" t="s">
        <v>3078</v>
      </c>
      <c r="BO943" s="2" t="s">
        <v>2439</v>
      </c>
      <c r="BQ943" s="29"/>
      <c r="BR943" s="29"/>
      <c r="BS943" s="29"/>
      <c r="BT943" s="29"/>
      <c r="BU943" s="29"/>
      <c r="BV943" s="29"/>
      <c r="CC943" s="29">
        <f t="shared" si="612"/>
        <v>-3.030971667019803</v>
      </c>
      <c r="CD943" s="29">
        <f t="shared" si="613"/>
        <v>-3.030971667019803</v>
      </c>
      <c r="CE943" s="29">
        <f t="shared" si="614"/>
        <v>-3.030971667019803</v>
      </c>
      <c r="CF943" s="29">
        <f t="shared" si="615"/>
        <v>-3.030971667019803</v>
      </c>
      <c r="CG943" s="29">
        <f t="shared" si="616"/>
        <v>-3.030971667019803</v>
      </c>
      <c r="CH943" s="29">
        <f t="shared" si="617"/>
        <v>-3.030971667019803</v>
      </c>
      <c r="CI943" s="29">
        <f t="shared" si="618"/>
        <v>-3.030971667019803</v>
      </c>
      <c r="CJ943" s="29">
        <f t="shared" si="619"/>
        <v>-3.030971667019803</v>
      </c>
      <c r="CK943" s="29">
        <f t="shared" si="620"/>
        <v>-3.030971667019803</v>
      </c>
      <c r="CL943" s="29">
        <f t="shared" si="621"/>
        <v>-3.030971667019803</v>
      </c>
      <c r="CM943" s="29">
        <f t="shared" si="622"/>
        <v>-3.030971667019803</v>
      </c>
      <c r="CN943" s="29">
        <f t="shared" si="623"/>
        <v>-3.030971667019803</v>
      </c>
      <c r="CO943" s="29">
        <f t="shared" si="624"/>
        <v>-3.030971667019803</v>
      </c>
      <c r="CQ943" s="29">
        <f t="shared" si="625"/>
        <v>-20.99</v>
      </c>
      <c r="CR943" s="29">
        <f t="shared" si="626"/>
        <v>-20.99</v>
      </c>
      <c r="CS943" s="29">
        <f t="shared" si="627"/>
        <v>-20.99</v>
      </c>
      <c r="CT943" s="29">
        <f t="shared" si="628"/>
        <v>-20.99</v>
      </c>
      <c r="CU943" s="29">
        <f t="shared" si="629"/>
        <v>-20.99</v>
      </c>
      <c r="CV943" s="29">
        <f t="shared" si="630"/>
        <v>-20.99</v>
      </c>
      <c r="CW943" s="29">
        <f t="shared" si="631"/>
        <v>-20.99</v>
      </c>
      <c r="CX943" s="29">
        <f t="shared" si="632"/>
        <v>-20.99</v>
      </c>
      <c r="CY943" s="29">
        <f t="shared" si="633"/>
        <v>-20.99</v>
      </c>
      <c r="CZ943" s="29">
        <f t="shared" si="634"/>
        <v>-20.99</v>
      </c>
      <c r="DA943" s="29">
        <f t="shared" si="635"/>
        <v>-20.99</v>
      </c>
      <c r="DB943" s="29">
        <f t="shared" si="636"/>
        <v>-20.99</v>
      </c>
      <c r="DC943" s="29">
        <f t="shared" si="637"/>
        <v>-20.99</v>
      </c>
    </row>
    <row r="944" spans="11:107" s="2" customFormat="1">
      <c r="K944" s="17" t="s">
        <v>18</v>
      </c>
      <c r="L944" s="17" t="s">
        <v>948</v>
      </c>
      <c r="M944" s="17" t="s">
        <v>20</v>
      </c>
      <c r="N944" s="2" t="str">
        <f t="shared" si="642"/>
        <v>ED8BF10B758AA</v>
      </c>
      <c r="O944" s="2" t="str">
        <f t="shared" si="641"/>
        <v>AA</v>
      </c>
      <c r="P944" s="2" t="str">
        <f t="shared" si="643"/>
        <v>ED8B-F10B758-AA</v>
      </c>
      <c r="Q944" s="2" t="s">
        <v>3305</v>
      </c>
      <c r="R944" s="2" t="s">
        <v>3306</v>
      </c>
      <c r="S944" s="2" t="s">
        <v>2480</v>
      </c>
      <c r="T944" s="2">
        <v>1</v>
      </c>
      <c r="U944" s="2">
        <v>1</v>
      </c>
      <c r="V944" s="2">
        <v>1</v>
      </c>
      <c r="W944" s="2">
        <v>1</v>
      </c>
      <c r="X944" s="2">
        <v>1</v>
      </c>
      <c r="Y944" s="2">
        <v>1</v>
      </c>
      <c r="Z944" s="2">
        <v>1</v>
      </c>
      <c r="AA944" s="2">
        <v>1</v>
      </c>
      <c r="AB944" s="2">
        <v>1</v>
      </c>
      <c r="AC944" s="2">
        <v>1</v>
      </c>
      <c r="AD944" s="2">
        <v>1</v>
      </c>
      <c r="AE944" s="2">
        <v>1</v>
      </c>
      <c r="AF944" s="2">
        <v>1</v>
      </c>
      <c r="AL944" s="2">
        <f t="shared" si="606"/>
        <v>1</v>
      </c>
      <c r="AM944" s="2" t="str">
        <f t="shared" si="607"/>
        <v>ED8B</v>
      </c>
      <c r="AN944" s="2" t="str">
        <f t="shared" si="608"/>
        <v>F10B758</v>
      </c>
      <c r="AO944" s="2" t="str">
        <f t="shared" si="640"/>
        <v>AA</v>
      </c>
      <c r="AP944" s="2" t="str">
        <f t="shared" si="610"/>
        <v>ED8B-F10B758-AA</v>
      </c>
      <c r="AQ944" s="2" t="s">
        <v>1672</v>
      </c>
      <c r="AR944" s="2" t="s">
        <v>1687</v>
      </c>
      <c r="AU944" s="2" t="s">
        <v>2525</v>
      </c>
      <c r="AV944" s="2" t="s">
        <v>2526</v>
      </c>
      <c r="AW944" s="2" t="s">
        <v>3634</v>
      </c>
      <c r="AY944" s="2" t="s">
        <v>1686</v>
      </c>
      <c r="AZ944" s="2" t="s">
        <v>2124</v>
      </c>
      <c r="BA944" s="2" t="s">
        <v>2115</v>
      </c>
      <c r="BB944" s="29"/>
      <c r="BC944" s="29"/>
      <c r="BD944" s="29"/>
      <c r="BE944" s="29"/>
      <c r="BF944" s="29"/>
      <c r="BG944" s="29">
        <v>-0.70775362600899994</v>
      </c>
      <c r="BH944" s="29">
        <f t="shared" si="604"/>
        <v>0</v>
      </c>
      <c r="BI944" s="29">
        <f t="shared" si="605"/>
        <v>0</v>
      </c>
      <c r="BJ944" s="29">
        <f t="shared" si="611"/>
        <v>-0.70775362600899994</v>
      </c>
      <c r="BK944" s="29">
        <f>BJ944/INDEX('EX-Rate'!A:I,MATCH('TT BoM '!BL944,'EX-Rate'!B:B,0),COLUMN('EX-Rate'!E:E))</f>
        <v>-0.10220015186583178</v>
      </c>
      <c r="BL944" s="2" t="s">
        <v>2109</v>
      </c>
      <c r="BM944" s="2" t="str">
        <f t="shared" si="638"/>
        <v>LP</v>
      </c>
      <c r="BN944" s="2" t="s">
        <v>3095</v>
      </c>
      <c r="BO944" s="2" t="s">
        <v>3096</v>
      </c>
      <c r="BQ944" s="29"/>
      <c r="BR944" s="29"/>
      <c r="BS944" s="29"/>
      <c r="BT944" s="29"/>
      <c r="BU944" s="29"/>
      <c r="BV944" s="29"/>
      <c r="CC944" s="29">
        <f t="shared" si="612"/>
        <v>-0.10220015186583178</v>
      </c>
      <c r="CD944" s="29">
        <f t="shared" si="613"/>
        <v>-0.10220015186583178</v>
      </c>
      <c r="CE944" s="29">
        <f t="shared" si="614"/>
        <v>-0.10220015186583178</v>
      </c>
      <c r="CF944" s="29">
        <f t="shared" si="615"/>
        <v>-0.10220015186583178</v>
      </c>
      <c r="CG944" s="29">
        <f t="shared" si="616"/>
        <v>-0.10220015186583178</v>
      </c>
      <c r="CH944" s="29">
        <f t="shared" si="617"/>
        <v>-0.10220015186583178</v>
      </c>
      <c r="CI944" s="29">
        <f t="shared" si="618"/>
        <v>-0.10220015186583178</v>
      </c>
      <c r="CJ944" s="29">
        <f t="shared" si="619"/>
        <v>-0.10220015186583178</v>
      </c>
      <c r="CK944" s="29">
        <f t="shared" si="620"/>
        <v>-0.10220015186583178</v>
      </c>
      <c r="CL944" s="29">
        <f t="shared" si="621"/>
        <v>-0.10220015186583178</v>
      </c>
      <c r="CM944" s="29">
        <f t="shared" si="622"/>
        <v>-0.10220015186583178</v>
      </c>
      <c r="CN944" s="29">
        <f t="shared" si="623"/>
        <v>-0.10220015186583178</v>
      </c>
      <c r="CO944" s="29">
        <f t="shared" si="624"/>
        <v>-0.10220015186583178</v>
      </c>
      <c r="CQ944" s="29">
        <f t="shared" si="625"/>
        <v>-0.70775362600899994</v>
      </c>
      <c r="CR944" s="29">
        <f t="shared" si="626"/>
        <v>-0.70775362600899994</v>
      </c>
      <c r="CS944" s="29">
        <f t="shared" si="627"/>
        <v>-0.70775362600899994</v>
      </c>
      <c r="CT944" s="29">
        <f t="shared" si="628"/>
        <v>-0.70775362600899994</v>
      </c>
      <c r="CU944" s="29">
        <f t="shared" si="629"/>
        <v>-0.70775362600899994</v>
      </c>
      <c r="CV944" s="29">
        <f t="shared" si="630"/>
        <v>-0.70775362600899994</v>
      </c>
      <c r="CW944" s="29">
        <f t="shared" si="631"/>
        <v>-0.70775362600899994</v>
      </c>
      <c r="CX944" s="29">
        <f t="shared" si="632"/>
        <v>-0.70775362600899994</v>
      </c>
      <c r="CY944" s="29">
        <f t="shared" si="633"/>
        <v>-0.70775362600899994</v>
      </c>
      <c r="CZ944" s="29">
        <f t="shared" si="634"/>
        <v>-0.70775362600899994</v>
      </c>
      <c r="DA944" s="29">
        <f t="shared" si="635"/>
        <v>-0.70775362600899994</v>
      </c>
      <c r="DB944" s="29">
        <f t="shared" si="636"/>
        <v>-0.70775362600899994</v>
      </c>
      <c r="DC944" s="29">
        <f t="shared" si="637"/>
        <v>-0.70775362600899994</v>
      </c>
    </row>
    <row r="945" spans="11:107" s="2" customFormat="1">
      <c r="K945" s="17" t="s">
        <v>18</v>
      </c>
      <c r="L945" s="17" t="s">
        <v>949</v>
      </c>
      <c r="M945" s="17" t="s">
        <v>45</v>
      </c>
      <c r="N945" s="2" t="str">
        <f t="shared" si="642"/>
        <v>ED8BF101D76AC</v>
      </c>
      <c r="O945" s="2" t="str">
        <f t="shared" si="641"/>
        <v>AC</v>
      </c>
      <c r="P945" s="2" t="str">
        <f t="shared" si="643"/>
        <v>ED8B-F101D76-AC</v>
      </c>
      <c r="Q945" s="2" t="s">
        <v>3307</v>
      </c>
      <c r="R945" s="2" t="s">
        <v>3306</v>
      </c>
      <c r="S945" s="2" t="s">
        <v>2528</v>
      </c>
      <c r="T945" s="2">
        <v>1</v>
      </c>
      <c r="U945" s="2">
        <v>1</v>
      </c>
      <c r="V945" s="2">
        <v>1</v>
      </c>
      <c r="W945" s="2">
        <v>1</v>
      </c>
      <c r="X945" s="2">
        <v>1</v>
      </c>
      <c r="Y945" s="2">
        <v>1</v>
      </c>
      <c r="Z945" s="2">
        <v>1</v>
      </c>
      <c r="AA945" s="2">
        <v>1</v>
      </c>
      <c r="AB945" s="2">
        <v>1</v>
      </c>
      <c r="AC945" s="2">
        <v>1</v>
      </c>
      <c r="AD945" s="2">
        <v>1</v>
      </c>
      <c r="AE945" s="2">
        <v>1</v>
      </c>
      <c r="AF945" s="2">
        <v>1</v>
      </c>
      <c r="AL945" s="2">
        <f t="shared" si="606"/>
        <v>1</v>
      </c>
      <c r="AM945" s="2" t="str">
        <f t="shared" si="607"/>
        <v>ED8B</v>
      </c>
      <c r="AN945" s="2" t="str">
        <f t="shared" si="608"/>
        <v>F101D76</v>
      </c>
      <c r="AO945" s="2" t="str">
        <f t="shared" si="640"/>
        <v>AC</v>
      </c>
      <c r="AP945" s="2" t="str">
        <f t="shared" si="610"/>
        <v>ED8B-F101D76-AC</v>
      </c>
      <c r="AQ945" s="2" t="s">
        <v>1672</v>
      </c>
      <c r="AR945" s="2" t="s">
        <v>1687</v>
      </c>
      <c r="AU945" s="2" t="s">
        <v>2525</v>
      </c>
      <c r="AV945" s="2" t="s">
        <v>2526</v>
      </c>
      <c r="AW945" s="2" t="s">
        <v>3634</v>
      </c>
      <c r="AY945" s="2" t="s">
        <v>1686</v>
      </c>
      <c r="AZ945" s="2" t="s">
        <v>2124</v>
      </c>
      <c r="BA945" s="2" t="s">
        <v>2115</v>
      </c>
      <c r="BB945" s="29"/>
      <c r="BC945" s="29"/>
      <c r="BD945" s="29"/>
      <c r="BE945" s="29"/>
      <c r="BF945" s="29"/>
      <c r="BG945" s="29">
        <v>-100.98</v>
      </c>
      <c r="BH945" s="29">
        <f t="shared" si="604"/>
        <v>0</v>
      </c>
      <c r="BI945" s="29">
        <f t="shared" si="605"/>
        <v>0</v>
      </c>
      <c r="BJ945" s="29">
        <f t="shared" si="611"/>
        <v>-100.98</v>
      </c>
      <c r="BK945" s="29">
        <f>BJ945/INDEX('EX-Rate'!A:I,MATCH('TT BoM '!BL945,'EX-Rate'!B:B,0),COLUMN('EX-Rate'!E:E))</f>
        <v>-14.581587371875168</v>
      </c>
      <c r="BL945" s="2" t="s">
        <v>2109</v>
      </c>
      <c r="BM945" s="2" t="str">
        <f t="shared" si="638"/>
        <v>LP</v>
      </c>
      <c r="BN945" s="2" t="s">
        <v>3089</v>
      </c>
      <c r="BO945" s="2" t="s">
        <v>3090</v>
      </c>
      <c r="BQ945" s="29"/>
      <c r="BR945" s="29"/>
      <c r="BS945" s="29"/>
      <c r="BT945" s="29"/>
      <c r="BU945" s="29"/>
      <c r="BV945" s="29"/>
      <c r="CC945" s="29">
        <f t="shared" si="612"/>
        <v>-14.581587371875168</v>
      </c>
      <c r="CD945" s="29">
        <f t="shared" si="613"/>
        <v>-14.581587371875168</v>
      </c>
      <c r="CE945" s="29">
        <f t="shared" si="614"/>
        <v>-14.581587371875168</v>
      </c>
      <c r="CF945" s="29">
        <f t="shared" si="615"/>
        <v>-14.581587371875168</v>
      </c>
      <c r="CG945" s="29">
        <f t="shared" si="616"/>
        <v>-14.581587371875168</v>
      </c>
      <c r="CH945" s="29">
        <f t="shared" si="617"/>
        <v>-14.581587371875168</v>
      </c>
      <c r="CI945" s="29">
        <f t="shared" si="618"/>
        <v>-14.581587371875168</v>
      </c>
      <c r="CJ945" s="29">
        <f t="shared" si="619"/>
        <v>-14.581587371875168</v>
      </c>
      <c r="CK945" s="29">
        <f t="shared" si="620"/>
        <v>-14.581587371875168</v>
      </c>
      <c r="CL945" s="29">
        <f t="shared" si="621"/>
        <v>-14.581587371875168</v>
      </c>
      <c r="CM945" s="29">
        <f t="shared" si="622"/>
        <v>-14.581587371875168</v>
      </c>
      <c r="CN945" s="29">
        <f t="shared" si="623"/>
        <v>-14.581587371875168</v>
      </c>
      <c r="CO945" s="29">
        <f t="shared" si="624"/>
        <v>-14.581587371875168</v>
      </c>
      <c r="CQ945" s="29">
        <f t="shared" si="625"/>
        <v>-100.98</v>
      </c>
      <c r="CR945" s="29">
        <f t="shared" si="626"/>
        <v>-100.98</v>
      </c>
      <c r="CS945" s="29">
        <f t="shared" si="627"/>
        <v>-100.98</v>
      </c>
      <c r="CT945" s="29">
        <f t="shared" si="628"/>
        <v>-100.98</v>
      </c>
      <c r="CU945" s="29">
        <f t="shared" si="629"/>
        <v>-100.98</v>
      </c>
      <c r="CV945" s="29">
        <f t="shared" si="630"/>
        <v>-100.98</v>
      </c>
      <c r="CW945" s="29">
        <f t="shared" si="631"/>
        <v>-100.98</v>
      </c>
      <c r="CX945" s="29">
        <f t="shared" si="632"/>
        <v>-100.98</v>
      </c>
      <c r="CY945" s="29">
        <f t="shared" si="633"/>
        <v>-100.98</v>
      </c>
      <c r="CZ945" s="29">
        <f t="shared" si="634"/>
        <v>-100.98</v>
      </c>
      <c r="DA945" s="29">
        <f t="shared" si="635"/>
        <v>-100.98</v>
      </c>
      <c r="DB945" s="29">
        <f t="shared" si="636"/>
        <v>-100.98</v>
      </c>
      <c r="DC945" s="29">
        <f t="shared" si="637"/>
        <v>-100.98</v>
      </c>
    </row>
    <row r="946" spans="11:107" s="2" customFormat="1">
      <c r="K946" s="17" t="s">
        <v>18</v>
      </c>
      <c r="L946" s="17" t="s">
        <v>950</v>
      </c>
      <c r="M946" s="17" t="s">
        <v>45</v>
      </c>
      <c r="N946" s="2" t="str">
        <f t="shared" si="642"/>
        <v>ED8BF101D77AC</v>
      </c>
      <c r="O946" s="2" t="str">
        <f t="shared" si="641"/>
        <v>AC</v>
      </c>
      <c r="P946" s="2" t="str">
        <f t="shared" si="643"/>
        <v>ED8B-F101D77-AC</v>
      </c>
      <c r="Q946" s="2" t="s">
        <v>3307</v>
      </c>
      <c r="R946" s="2" t="s">
        <v>3306</v>
      </c>
      <c r="S946" s="2" t="s">
        <v>2528</v>
      </c>
      <c r="T946" s="2">
        <v>1</v>
      </c>
      <c r="U946" s="2">
        <v>1</v>
      </c>
      <c r="V946" s="2">
        <v>1</v>
      </c>
      <c r="W946" s="2">
        <v>1</v>
      </c>
      <c r="X946" s="2">
        <v>1</v>
      </c>
      <c r="Y946" s="2">
        <v>1</v>
      </c>
      <c r="Z946" s="2">
        <v>1</v>
      </c>
      <c r="AA946" s="2">
        <v>1</v>
      </c>
      <c r="AB946" s="2">
        <v>1</v>
      </c>
      <c r="AC946" s="2">
        <v>1</v>
      </c>
      <c r="AD946" s="2">
        <v>1</v>
      </c>
      <c r="AE946" s="2">
        <v>1</v>
      </c>
      <c r="AF946" s="2">
        <v>1</v>
      </c>
      <c r="AL946" s="2">
        <f t="shared" si="606"/>
        <v>1</v>
      </c>
      <c r="AM946" s="2" t="str">
        <f t="shared" si="607"/>
        <v>ED8B</v>
      </c>
      <c r="AN946" s="2" t="str">
        <f t="shared" si="608"/>
        <v>F101D77</v>
      </c>
      <c r="AO946" s="2" t="str">
        <f t="shared" si="640"/>
        <v>AC</v>
      </c>
      <c r="AP946" s="2" t="str">
        <f t="shared" si="610"/>
        <v>ED8B-F101D77-AC</v>
      </c>
      <c r="AQ946" s="2" t="s">
        <v>1672</v>
      </c>
      <c r="AR946" s="2" t="s">
        <v>1687</v>
      </c>
      <c r="AU946" s="2" t="s">
        <v>2525</v>
      </c>
      <c r="AV946" s="2" t="s">
        <v>2526</v>
      </c>
      <c r="AW946" s="2" t="s">
        <v>3634</v>
      </c>
      <c r="AY946" s="2" t="s">
        <v>1686</v>
      </c>
      <c r="AZ946" s="2" t="s">
        <v>2124</v>
      </c>
      <c r="BA946" s="2" t="s">
        <v>2115</v>
      </c>
      <c r="BB946" s="29"/>
      <c r="BC946" s="29"/>
      <c r="BD946" s="29"/>
      <c r="BE946" s="29"/>
      <c r="BF946" s="29"/>
      <c r="BG946" s="29">
        <v>-100.97</v>
      </c>
      <c r="BH946" s="29">
        <f t="shared" si="604"/>
        <v>0</v>
      </c>
      <c r="BI946" s="29">
        <f t="shared" si="605"/>
        <v>0</v>
      </c>
      <c r="BJ946" s="29">
        <f t="shared" si="611"/>
        <v>-100.97</v>
      </c>
      <c r="BK946" s="29">
        <f>BJ946/INDEX('EX-Rate'!A:I,MATCH('TT BoM '!BL946,'EX-Rate'!B:B,0),COLUMN('EX-Rate'!E:E))</f>
        <v>-14.580143364411127</v>
      </c>
      <c r="BL946" s="2" t="s">
        <v>2109</v>
      </c>
      <c r="BM946" s="2" t="str">
        <f t="shared" si="638"/>
        <v>LP</v>
      </c>
      <c r="BN946" s="2" t="s">
        <v>3089</v>
      </c>
      <c r="BO946" s="2" t="s">
        <v>3090</v>
      </c>
      <c r="BQ946" s="29"/>
      <c r="BR946" s="29"/>
      <c r="BS946" s="29"/>
      <c r="BT946" s="29"/>
      <c r="BU946" s="29"/>
      <c r="BV946" s="29"/>
      <c r="CC946" s="29">
        <f t="shared" si="612"/>
        <v>-14.580143364411127</v>
      </c>
      <c r="CD946" s="29">
        <f t="shared" si="613"/>
        <v>-14.580143364411127</v>
      </c>
      <c r="CE946" s="29">
        <f t="shared" si="614"/>
        <v>-14.580143364411127</v>
      </c>
      <c r="CF946" s="29">
        <f t="shared" si="615"/>
        <v>-14.580143364411127</v>
      </c>
      <c r="CG946" s="29">
        <f t="shared" si="616"/>
        <v>-14.580143364411127</v>
      </c>
      <c r="CH946" s="29">
        <f t="shared" si="617"/>
        <v>-14.580143364411127</v>
      </c>
      <c r="CI946" s="29">
        <f t="shared" si="618"/>
        <v>-14.580143364411127</v>
      </c>
      <c r="CJ946" s="29">
        <f t="shared" si="619"/>
        <v>-14.580143364411127</v>
      </c>
      <c r="CK946" s="29">
        <f t="shared" si="620"/>
        <v>-14.580143364411127</v>
      </c>
      <c r="CL946" s="29">
        <f t="shared" si="621"/>
        <v>-14.580143364411127</v>
      </c>
      <c r="CM946" s="29">
        <f t="shared" si="622"/>
        <v>-14.580143364411127</v>
      </c>
      <c r="CN946" s="29">
        <f t="shared" si="623"/>
        <v>-14.580143364411127</v>
      </c>
      <c r="CO946" s="29">
        <f t="shared" si="624"/>
        <v>-14.580143364411127</v>
      </c>
      <c r="CQ946" s="29">
        <f t="shared" si="625"/>
        <v>-100.97</v>
      </c>
      <c r="CR946" s="29">
        <f t="shared" si="626"/>
        <v>-100.97</v>
      </c>
      <c r="CS946" s="29">
        <f t="shared" si="627"/>
        <v>-100.97</v>
      </c>
      <c r="CT946" s="29">
        <f t="shared" si="628"/>
        <v>-100.97</v>
      </c>
      <c r="CU946" s="29">
        <f t="shared" si="629"/>
        <v>-100.97</v>
      </c>
      <c r="CV946" s="29">
        <f t="shared" si="630"/>
        <v>-100.97</v>
      </c>
      <c r="CW946" s="29">
        <f t="shared" si="631"/>
        <v>-100.97</v>
      </c>
      <c r="CX946" s="29">
        <f t="shared" si="632"/>
        <v>-100.97</v>
      </c>
      <c r="CY946" s="29">
        <f t="shared" si="633"/>
        <v>-100.97</v>
      </c>
      <c r="CZ946" s="29">
        <f t="shared" si="634"/>
        <v>-100.97</v>
      </c>
      <c r="DA946" s="29">
        <f t="shared" si="635"/>
        <v>-100.97</v>
      </c>
      <c r="DB946" s="29">
        <f t="shared" si="636"/>
        <v>-100.97</v>
      </c>
      <c r="DC946" s="29">
        <f t="shared" si="637"/>
        <v>-100.97</v>
      </c>
    </row>
    <row r="947" spans="11:107" s="2" customFormat="1">
      <c r="K947" s="17" t="s">
        <v>18</v>
      </c>
      <c r="L947" s="17" t="s">
        <v>951</v>
      </c>
      <c r="M947" s="17" t="s">
        <v>56</v>
      </c>
      <c r="N947" s="2" t="str">
        <f t="shared" si="642"/>
        <v>ED8BF101E28AB</v>
      </c>
      <c r="O947" s="2" t="str">
        <f t="shared" si="641"/>
        <v>AB</v>
      </c>
      <c r="P947" s="2" t="str">
        <f t="shared" si="643"/>
        <v>ED8B-F101E28-AB</v>
      </c>
      <c r="Q947" s="2" t="s">
        <v>3307</v>
      </c>
      <c r="R947" s="2" t="s">
        <v>3306</v>
      </c>
      <c r="S947" s="2" t="s">
        <v>2480</v>
      </c>
      <c r="T947" s="2">
        <v>1</v>
      </c>
      <c r="U947" s="2">
        <v>1</v>
      </c>
      <c r="V947" s="2">
        <v>1</v>
      </c>
      <c r="W947" s="2">
        <v>1</v>
      </c>
      <c r="X947" s="2">
        <v>1</v>
      </c>
      <c r="Y947" s="2">
        <v>1</v>
      </c>
      <c r="Z947" s="2">
        <v>1</v>
      </c>
      <c r="AA947" s="2">
        <v>1</v>
      </c>
      <c r="AB947" s="2">
        <v>1</v>
      </c>
      <c r="AC947" s="2">
        <v>1</v>
      </c>
      <c r="AD947" s="2">
        <v>1</v>
      </c>
      <c r="AE947" s="2">
        <v>1</v>
      </c>
      <c r="AF947" s="2">
        <v>1</v>
      </c>
      <c r="AL947" s="2">
        <f t="shared" si="606"/>
        <v>1</v>
      </c>
      <c r="AM947" s="2" t="str">
        <f t="shared" si="607"/>
        <v>ED8B</v>
      </c>
      <c r="AN947" s="2" t="str">
        <f t="shared" si="608"/>
        <v>F101E28</v>
      </c>
      <c r="AO947" s="2" t="str">
        <f t="shared" si="640"/>
        <v>AB</v>
      </c>
      <c r="AP947" s="2" t="str">
        <f t="shared" si="610"/>
        <v>ED8B-F101E28-AB</v>
      </c>
      <c r="AQ947" s="2" t="s">
        <v>1672</v>
      </c>
      <c r="AR947" s="2" t="s">
        <v>1687</v>
      </c>
      <c r="AU947" s="2" t="s">
        <v>2122</v>
      </c>
      <c r="AV947" s="2" t="s">
        <v>2512</v>
      </c>
      <c r="AW947" s="2">
        <v>0</v>
      </c>
      <c r="AY947" s="2" t="s">
        <v>1686</v>
      </c>
      <c r="AZ947" s="2" t="s">
        <v>2124</v>
      </c>
      <c r="BA947" s="2" t="s">
        <v>2073</v>
      </c>
      <c r="BB947" s="29"/>
      <c r="BC947" s="29"/>
      <c r="BD947" s="29"/>
      <c r="BE947" s="29"/>
      <c r="BF947" s="29"/>
      <c r="BG947" s="29">
        <v>-13.982006571632095</v>
      </c>
      <c r="BH947" s="29">
        <f t="shared" si="604"/>
        <v>0</v>
      </c>
      <c r="BI947" s="29">
        <f t="shared" si="605"/>
        <v>0</v>
      </c>
      <c r="BJ947" s="29">
        <f t="shared" si="611"/>
        <v>-13.982006571632095</v>
      </c>
      <c r="BK947" s="29">
        <f>BJ947/INDEX('EX-Rate'!A:I,MATCH('TT BoM '!BL947,'EX-Rate'!B:B,0),COLUMN('EX-Rate'!E:E))</f>
        <v>-2.0190121851692031</v>
      </c>
      <c r="BL947" s="2" t="s">
        <v>2109</v>
      </c>
      <c r="BM947" s="2" t="str">
        <f t="shared" si="638"/>
        <v>LP</v>
      </c>
      <c r="BN947" s="2" t="s">
        <v>3095</v>
      </c>
      <c r="BO947" s="2" t="s">
        <v>3096</v>
      </c>
      <c r="BQ947" s="29"/>
      <c r="BR947" s="29"/>
      <c r="BS947" s="29"/>
      <c r="BT947" s="29"/>
      <c r="BU947" s="29"/>
      <c r="BV947" s="29"/>
      <c r="CC947" s="29">
        <f t="shared" si="612"/>
        <v>-2.0190121851692031</v>
      </c>
      <c r="CD947" s="29">
        <f t="shared" si="613"/>
        <v>-2.0190121851692031</v>
      </c>
      <c r="CE947" s="29">
        <f t="shared" si="614"/>
        <v>-2.0190121851692031</v>
      </c>
      <c r="CF947" s="29">
        <f t="shared" si="615"/>
        <v>-2.0190121851692031</v>
      </c>
      <c r="CG947" s="29">
        <f t="shared" si="616"/>
        <v>-2.0190121851692031</v>
      </c>
      <c r="CH947" s="29">
        <f t="shared" si="617"/>
        <v>-2.0190121851692031</v>
      </c>
      <c r="CI947" s="29">
        <f t="shared" si="618"/>
        <v>-2.0190121851692031</v>
      </c>
      <c r="CJ947" s="29">
        <f t="shared" si="619"/>
        <v>-2.0190121851692031</v>
      </c>
      <c r="CK947" s="29">
        <f t="shared" si="620"/>
        <v>-2.0190121851692031</v>
      </c>
      <c r="CL947" s="29">
        <f t="shared" si="621"/>
        <v>-2.0190121851692031</v>
      </c>
      <c r="CM947" s="29">
        <f t="shared" si="622"/>
        <v>-2.0190121851692031</v>
      </c>
      <c r="CN947" s="29">
        <f t="shared" si="623"/>
        <v>-2.0190121851692031</v>
      </c>
      <c r="CO947" s="29">
        <f t="shared" si="624"/>
        <v>-2.0190121851692031</v>
      </c>
      <c r="CQ947" s="29">
        <f t="shared" si="625"/>
        <v>-13.982006571632095</v>
      </c>
      <c r="CR947" s="29">
        <f t="shared" si="626"/>
        <v>-13.982006571632095</v>
      </c>
      <c r="CS947" s="29">
        <f t="shared" si="627"/>
        <v>-13.982006571632095</v>
      </c>
      <c r="CT947" s="29">
        <f t="shared" si="628"/>
        <v>-13.982006571632095</v>
      </c>
      <c r="CU947" s="29">
        <f t="shared" si="629"/>
        <v>-13.982006571632095</v>
      </c>
      <c r="CV947" s="29">
        <f t="shared" si="630"/>
        <v>-13.982006571632095</v>
      </c>
      <c r="CW947" s="29">
        <f t="shared" si="631"/>
        <v>-13.982006571632095</v>
      </c>
      <c r="CX947" s="29">
        <f t="shared" si="632"/>
        <v>-13.982006571632095</v>
      </c>
      <c r="CY947" s="29">
        <f t="shared" si="633"/>
        <v>-13.982006571632095</v>
      </c>
      <c r="CZ947" s="29">
        <f t="shared" si="634"/>
        <v>-13.982006571632095</v>
      </c>
      <c r="DA947" s="29">
        <f t="shared" si="635"/>
        <v>-13.982006571632095</v>
      </c>
      <c r="DB947" s="29">
        <f t="shared" si="636"/>
        <v>-13.982006571632095</v>
      </c>
      <c r="DC947" s="29">
        <f t="shared" si="637"/>
        <v>-13.982006571632095</v>
      </c>
    </row>
    <row r="948" spans="11:107" s="2" customFormat="1">
      <c r="K948" s="17" t="s">
        <v>18</v>
      </c>
      <c r="L948" s="17" t="s">
        <v>952</v>
      </c>
      <c r="M948" s="17" t="s">
        <v>56</v>
      </c>
      <c r="N948" s="2" t="str">
        <f t="shared" si="642"/>
        <v>ED8BF101E29AB</v>
      </c>
      <c r="O948" s="2" t="str">
        <f t="shared" si="641"/>
        <v>AB</v>
      </c>
      <c r="P948" s="2" t="str">
        <f t="shared" si="643"/>
        <v>ED8B-F101E29-AB</v>
      </c>
      <c r="Q948" s="2" t="s">
        <v>3307</v>
      </c>
      <c r="R948" s="2" t="s">
        <v>3306</v>
      </c>
      <c r="S948" s="2" t="s">
        <v>2480</v>
      </c>
      <c r="T948" s="2">
        <v>1</v>
      </c>
      <c r="U948" s="2">
        <v>1</v>
      </c>
      <c r="V948" s="2">
        <v>1</v>
      </c>
      <c r="W948" s="2">
        <v>1</v>
      </c>
      <c r="X948" s="2">
        <v>1</v>
      </c>
      <c r="Y948" s="2">
        <v>1</v>
      </c>
      <c r="Z948" s="2">
        <v>1</v>
      </c>
      <c r="AA948" s="2">
        <v>1</v>
      </c>
      <c r="AB948" s="2">
        <v>1</v>
      </c>
      <c r="AC948" s="2">
        <v>1</v>
      </c>
      <c r="AD948" s="2">
        <v>1</v>
      </c>
      <c r="AE948" s="2">
        <v>1</v>
      </c>
      <c r="AF948" s="2">
        <v>1</v>
      </c>
      <c r="AL948" s="2">
        <f t="shared" si="606"/>
        <v>1</v>
      </c>
      <c r="AM948" s="2" t="str">
        <f t="shared" si="607"/>
        <v>ED8B</v>
      </c>
      <c r="AN948" s="2" t="str">
        <f t="shared" si="608"/>
        <v>F101E29</v>
      </c>
      <c r="AO948" s="2" t="str">
        <f t="shared" si="640"/>
        <v>AB</v>
      </c>
      <c r="AP948" s="2" t="str">
        <f t="shared" si="610"/>
        <v>ED8B-F101E29-AB</v>
      </c>
      <c r="AQ948" s="2" t="s">
        <v>1672</v>
      </c>
      <c r="AR948" s="2" t="s">
        <v>1687</v>
      </c>
      <c r="AU948" s="2" t="s">
        <v>2122</v>
      </c>
      <c r="AV948" s="2" t="s">
        <v>2512</v>
      </c>
      <c r="AW948" s="2">
        <v>0</v>
      </c>
      <c r="AY948" s="2" t="s">
        <v>1686</v>
      </c>
      <c r="AZ948" s="2" t="s">
        <v>2124</v>
      </c>
      <c r="BA948" s="2" t="s">
        <v>2073</v>
      </c>
      <c r="BB948" s="29"/>
      <c r="BC948" s="29"/>
      <c r="BD948" s="29"/>
      <c r="BE948" s="29"/>
      <c r="BF948" s="29"/>
      <c r="BG948" s="29">
        <v>-13.982006571632095</v>
      </c>
      <c r="BH948" s="29">
        <f t="shared" si="604"/>
        <v>0</v>
      </c>
      <c r="BI948" s="29">
        <f t="shared" si="605"/>
        <v>0</v>
      </c>
      <c r="BJ948" s="29">
        <f t="shared" si="611"/>
        <v>-13.982006571632095</v>
      </c>
      <c r="BK948" s="29">
        <f>BJ948/INDEX('EX-Rate'!A:I,MATCH('TT BoM '!BL948,'EX-Rate'!B:B,0),COLUMN('EX-Rate'!E:E))</f>
        <v>-2.0190121851692031</v>
      </c>
      <c r="BL948" s="2" t="s">
        <v>2109</v>
      </c>
      <c r="BM948" s="2" t="str">
        <f t="shared" si="638"/>
        <v>LP</v>
      </c>
      <c r="BN948" s="2" t="s">
        <v>3095</v>
      </c>
      <c r="BO948" s="2" t="s">
        <v>3096</v>
      </c>
      <c r="BQ948" s="29"/>
      <c r="BR948" s="29"/>
      <c r="BS948" s="29"/>
      <c r="BT948" s="29"/>
      <c r="BU948" s="29"/>
      <c r="BV948" s="29"/>
      <c r="CC948" s="29">
        <f t="shared" si="612"/>
        <v>-2.0190121851692031</v>
      </c>
      <c r="CD948" s="29">
        <f t="shared" si="613"/>
        <v>-2.0190121851692031</v>
      </c>
      <c r="CE948" s="29">
        <f t="shared" si="614"/>
        <v>-2.0190121851692031</v>
      </c>
      <c r="CF948" s="29">
        <f t="shared" si="615"/>
        <v>-2.0190121851692031</v>
      </c>
      <c r="CG948" s="29">
        <f t="shared" si="616"/>
        <v>-2.0190121851692031</v>
      </c>
      <c r="CH948" s="29">
        <f t="shared" si="617"/>
        <v>-2.0190121851692031</v>
      </c>
      <c r="CI948" s="29">
        <f t="shared" si="618"/>
        <v>-2.0190121851692031</v>
      </c>
      <c r="CJ948" s="29">
        <f t="shared" si="619"/>
        <v>-2.0190121851692031</v>
      </c>
      <c r="CK948" s="29">
        <f t="shared" si="620"/>
        <v>-2.0190121851692031</v>
      </c>
      <c r="CL948" s="29">
        <f t="shared" si="621"/>
        <v>-2.0190121851692031</v>
      </c>
      <c r="CM948" s="29">
        <f t="shared" si="622"/>
        <v>-2.0190121851692031</v>
      </c>
      <c r="CN948" s="29">
        <f t="shared" si="623"/>
        <v>-2.0190121851692031</v>
      </c>
      <c r="CO948" s="29">
        <f t="shared" si="624"/>
        <v>-2.0190121851692031</v>
      </c>
      <c r="CQ948" s="29">
        <f t="shared" si="625"/>
        <v>-13.982006571632095</v>
      </c>
      <c r="CR948" s="29">
        <f t="shared" si="626"/>
        <v>-13.982006571632095</v>
      </c>
      <c r="CS948" s="29">
        <f t="shared" si="627"/>
        <v>-13.982006571632095</v>
      </c>
      <c r="CT948" s="29">
        <f t="shared" si="628"/>
        <v>-13.982006571632095</v>
      </c>
      <c r="CU948" s="29">
        <f t="shared" si="629"/>
        <v>-13.982006571632095</v>
      </c>
      <c r="CV948" s="29">
        <f t="shared" si="630"/>
        <v>-13.982006571632095</v>
      </c>
      <c r="CW948" s="29">
        <f t="shared" si="631"/>
        <v>-13.982006571632095</v>
      </c>
      <c r="CX948" s="29">
        <f t="shared" si="632"/>
        <v>-13.982006571632095</v>
      </c>
      <c r="CY948" s="29">
        <f t="shared" si="633"/>
        <v>-13.982006571632095</v>
      </c>
      <c r="CZ948" s="29">
        <f t="shared" si="634"/>
        <v>-13.982006571632095</v>
      </c>
      <c r="DA948" s="29">
        <f t="shared" si="635"/>
        <v>-13.982006571632095</v>
      </c>
      <c r="DB948" s="29">
        <f t="shared" si="636"/>
        <v>-13.982006571632095</v>
      </c>
      <c r="DC948" s="29">
        <f t="shared" si="637"/>
        <v>-13.982006571632095</v>
      </c>
    </row>
    <row r="949" spans="11:107" s="2" customFormat="1">
      <c r="K949" s="17" t="s">
        <v>18</v>
      </c>
      <c r="L949" s="17" t="s">
        <v>953</v>
      </c>
      <c r="M949" s="17" t="s">
        <v>20</v>
      </c>
      <c r="N949" s="2" t="str">
        <f t="shared" si="642"/>
        <v>ED8BF101E46AA</v>
      </c>
      <c r="O949" s="2" t="str">
        <f t="shared" si="641"/>
        <v>AA</v>
      </c>
      <c r="P949" s="2" t="str">
        <f t="shared" si="643"/>
        <v>ED8B-F101E46-AA</v>
      </c>
      <c r="Q949" s="2" t="s">
        <v>3307</v>
      </c>
      <c r="R949" s="2" t="s">
        <v>3306</v>
      </c>
      <c r="S949" s="2" t="s">
        <v>2528</v>
      </c>
      <c r="T949" s="2">
        <v>1</v>
      </c>
      <c r="U949" s="2">
        <v>1</v>
      </c>
      <c r="V949" s="2">
        <v>1</v>
      </c>
      <c r="W949" s="2">
        <v>1</v>
      </c>
      <c r="X949" s="2">
        <v>1</v>
      </c>
      <c r="Y949" s="2">
        <v>1</v>
      </c>
      <c r="Z949" s="2">
        <v>1</v>
      </c>
      <c r="AA949" s="2">
        <v>1</v>
      </c>
      <c r="AB949" s="2">
        <v>1</v>
      </c>
      <c r="AC949" s="2">
        <v>1</v>
      </c>
      <c r="AD949" s="2">
        <v>1</v>
      </c>
      <c r="AE949" s="2">
        <v>1</v>
      </c>
      <c r="AF949" s="2">
        <v>1</v>
      </c>
      <c r="AL949" s="2">
        <f t="shared" si="606"/>
        <v>1</v>
      </c>
      <c r="AM949" s="2" t="str">
        <f t="shared" si="607"/>
        <v>ED8B</v>
      </c>
      <c r="AN949" s="2" t="str">
        <f t="shared" si="608"/>
        <v>F101E46</v>
      </c>
      <c r="AO949" s="2" t="str">
        <f t="shared" si="640"/>
        <v>AA</v>
      </c>
      <c r="AP949" s="2" t="str">
        <f t="shared" si="610"/>
        <v>ED8B-F101E46-AA</v>
      </c>
      <c r="AQ949" s="2" t="s">
        <v>1672</v>
      </c>
      <c r="AR949" s="2" t="s">
        <v>1687</v>
      </c>
      <c r="AU949" s="2" t="s">
        <v>2525</v>
      </c>
      <c r="AV949" s="2" t="s">
        <v>2526</v>
      </c>
      <c r="AW949" s="2" t="s">
        <v>3634</v>
      </c>
      <c r="AY949" s="2" t="s">
        <v>1686</v>
      </c>
      <c r="AZ949" s="2" t="s">
        <v>2124</v>
      </c>
      <c r="BA949" s="2" t="s">
        <v>2115</v>
      </c>
      <c r="BB949" s="29"/>
      <c r="BC949" s="29"/>
      <c r="BD949" s="29"/>
      <c r="BE949" s="29"/>
      <c r="BF949" s="29"/>
      <c r="BG949" s="29">
        <v>-19.690000000000001</v>
      </c>
      <c r="BH949" s="29">
        <f t="shared" si="604"/>
        <v>0</v>
      </c>
      <c r="BI949" s="29">
        <f t="shared" si="605"/>
        <v>0</v>
      </c>
      <c r="BJ949" s="29">
        <f t="shared" si="611"/>
        <v>-19.690000000000001</v>
      </c>
      <c r="BK949" s="29">
        <f>BJ949/INDEX('EX-Rate'!A:I,MATCH('TT BoM '!BL949,'EX-Rate'!B:B,0),COLUMN('EX-Rate'!E:E))</f>
        <v>-2.8432506966946134</v>
      </c>
      <c r="BL949" s="2" t="s">
        <v>2109</v>
      </c>
      <c r="BM949" s="2" t="str">
        <f t="shared" si="638"/>
        <v>LP</v>
      </c>
      <c r="BN949" s="2" t="s">
        <v>3089</v>
      </c>
      <c r="BO949" s="2" t="s">
        <v>3090</v>
      </c>
      <c r="BQ949" s="29"/>
      <c r="BR949" s="29"/>
      <c r="BS949" s="29"/>
      <c r="BT949" s="29"/>
      <c r="BU949" s="29"/>
      <c r="BV949" s="29"/>
      <c r="CC949" s="29">
        <f t="shared" si="612"/>
        <v>-2.8432506966946134</v>
      </c>
      <c r="CD949" s="29">
        <f t="shared" si="613"/>
        <v>-2.8432506966946134</v>
      </c>
      <c r="CE949" s="29">
        <f t="shared" si="614"/>
        <v>-2.8432506966946134</v>
      </c>
      <c r="CF949" s="29">
        <f t="shared" si="615"/>
        <v>-2.8432506966946134</v>
      </c>
      <c r="CG949" s="29">
        <f t="shared" si="616"/>
        <v>-2.8432506966946134</v>
      </c>
      <c r="CH949" s="29">
        <f t="shared" si="617"/>
        <v>-2.8432506966946134</v>
      </c>
      <c r="CI949" s="29">
        <f t="shared" si="618"/>
        <v>-2.8432506966946134</v>
      </c>
      <c r="CJ949" s="29">
        <f t="shared" si="619"/>
        <v>-2.8432506966946134</v>
      </c>
      <c r="CK949" s="29">
        <f t="shared" si="620"/>
        <v>-2.8432506966946134</v>
      </c>
      <c r="CL949" s="29">
        <f t="shared" si="621"/>
        <v>-2.8432506966946134</v>
      </c>
      <c r="CM949" s="29">
        <f t="shared" si="622"/>
        <v>-2.8432506966946134</v>
      </c>
      <c r="CN949" s="29">
        <f t="shared" si="623"/>
        <v>-2.8432506966946134</v>
      </c>
      <c r="CO949" s="29">
        <f t="shared" si="624"/>
        <v>-2.8432506966946134</v>
      </c>
      <c r="CQ949" s="29">
        <f t="shared" si="625"/>
        <v>-19.690000000000001</v>
      </c>
      <c r="CR949" s="29">
        <f t="shared" si="626"/>
        <v>-19.690000000000001</v>
      </c>
      <c r="CS949" s="29">
        <f t="shared" si="627"/>
        <v>-19.690000000000001</v>
      </c>
      <c r="CT949" s="29">
        <f t="shared" si="628"/>
        <v>-19.690000000000001</v>
      </c>
      <c r="CU949" s="29">
        <f t="shared" si="629"/>
        <v>-19.690000000000001</v>
      </c>
      <c r="CV949" s="29">
        <f t="shared" si="630"/>
        <v>-19.690000000000001</v>
      </c>
      <c r="CW949" s="29">
        <f t="shared" si="631"/>
        <v>-19.690000000000001</v>
      </c>
      <c r="CX949" s="29">
        <f t="shared" si="632"/>
        <v>-19.690000000000001</v>
      </c>
      <c r="CY949" s="29">
        <f t="shared" si="633"/>
        <v>-19.690000000000001</v>
      </c>
      <c r="CZ949" s="29">
        <f t="shared" si="634"/>
        <v>-19.690000000000001</v>
      </c>
      <c r="DA949" s="29">
        <f t="shared" si="635"/>
        <v>-19.690000000000001</v>
      </c>
      <c r="DB949" s="29">
        <f t="shared" si="636"/>
        <v>-19.690000000000001</v>
      </c>
      <c r="DC949" s="29">
        <f t="shared" si="637"/>
        <v>-19.690000000000001</v>
      </c>
    </row>
    <row r="950" spans="11:107" s="2" customFormat="1">
      <c r="K950" s="17" t="s">
        <v>18</v>
      </c>
      <c r="L950" s="17" t="s">
        <v>954</v>
      </c>
      <c r="M950" s="17" t="s">
        <v>20</v>
      </c>
      <c r="N950" s="2" t="str">
        <f t="shared" si="642"/>
        <v>ED8BF101E47AA</v>
      </c>
      <c r="O950" s="2" t="str">
        <f t="shared" si="641"/>
        <v>AA</v>
      </c>
      <c r="P950" s="2" t="str">
        <f t="shared" si="643"/>
        <v>ED8B-F101E47-AA</v>
      </c>
      <c r="Q950" s="2" t="s">
        <v>3307</v>
      </c>
      <c r="R950" s="2" t="s">
        <v>3306</v>
      </c>
      <c r="S950" s="2" t="s">
        <v>2528</v>
      </c>
      <c r="T950" s="2">
        <v>1</v>
      </c>
      <c r="U950" s="2">
        <v>1</v>
      </c>
      <c r="V950" s="2">
        <v>1</v>
      </c>
      <c r="W950" s="2">
        <v>1</v>
      </c>
      <c r="X950" s="2">
        <v>1</v>
      </c>
      <c r="Y950" s="2">
        <v>1</v>
      </c>
      <c r="Z950" s="2">
        <v>1</v>
      </c>
      <c r="AA950" s="2">
        <v>1</v>
      </c>
      <c r="AB950" s="2">
        <v>1</v>
      </c>
      <c r="AC950" s="2">
        <v>1</v>
      </c>
      <c r="AD950" s="2">
        <v>1</v>
      </c>
      <c r="AE950" s="2">
        <v>1</v>
      </c>
      <c r="AF950" s="2">
        <v>1</v>
      </c>
      <c r="AL950" s="2">
        <f t="shared" si="606"/>
        <v>1</v>
      </c>
      <c r="AM950" s="2" t="str">
        <f t="shared" si="607"/>
        <v>ED8B</v>
      </c>
      <c r="AN950" s="2" t="str">
        <f t="shared" si="608"/>
        <v>F101E47</v>
      </c>
      <c r="AO950" s="2" t="str">
        <f t="shared" si="640"/>
        <v>AA</v>
      </c>
      <c r="AP950" s="2" t="str">
        <f t="shared" si="610"/>
        <v>ED8B-F101E47-AA</v>
      </c>
      <c r="AQ950" s="2" t="s">
        <v>1672</v>
      </c>
      <c r="AR950" s="2" t="s">
        <v>1687</v>
      </c>
      <c r="AU950" s="2" t="s">
        <v>2525</v>
      </c>
      <c r="AV950" s="2" t="s">
        <v>2526</v>
      </c>
      <c r="AW950" s="2" t="s">
        <v>3634</v>
      </c>
      <c r="AY950" s="2" t="s">
        <v>1686</v>
      </c>
      <c r="AZ950" s="2" t="s">
        <v>2124</v>
      </c>
      <c r="BA950" s="2" t="s">
        <v>2115</v>
      </c>
      <c r="BB950" s="29"/>
      <c r="BC950" s="29"/>
      <c r="BD950" s="29"/>
      <c r="BE950" s="29"/>
      <c r="BF950" s="29"/>
      <c r="BG950" s="29">
        <v>-20.77</v>
      </c>
      <c r="BH950" s="29">
        <f t="shared" si="604"/>
        <v>0</v>
      </c>
      <c r="BI950" s="29">
        <f t="shared" si="605"/>
        <v>0</v>
      </c>
      <c r="BJ950" s="29">
        <f t="shared" si="611"/>
        <v>-20.77</v>
      </c>
      <c r="BK950" s="29">
        <f>BJ950/INDEX('EX-Rate'!A:I,MATCH('TT BoM '!BL950,'EX-Rate'!B:B,0),COLUMN('EX-Rate'!E:E))</f>
        <v>-2.999203502810925</v>
      </c>
      <c r="BL950" s="2" t="s">
        <v>2109</v>
      </c>
      <c r="BM950" s="2" t="str">
        <f t="shared" si="638"/>
        <v>LP</v>
      </c>
      <c r="BN950" s="2" t="s">
        <v>3089</v>
      </c>
      <c r="BO950" s="2" t="s">
        <v>3090</v>
      </c>
      <c r="BQ950" s="29"/>
      <c r="BR950" s="29"/>
      <c r="BS950" s="29"/>
      <c r="BT950" s="29"/>
      <c r="BU950" s="29"/>
      <c r="BV950" s="29"/>
      <c r="CC950" s="29">
        <f t="shared" si="612"/>
        <v>-2.999203502810925</v>
      </c>
      <c r="CD950" s="29">
        <f t="shared" si="613"/>
        <v>-2.999203502810925</v>
      </c>
      <c r="CE950" s="29">
        <f t="shared" si="614"/>
        <v>-2.999203502810925</v>
      </c>
      <c r="CF950" s="29">
        <f t="shared" si="615"/>
        <v>-2.999203502810925</v>
      </c>
      <c r="CG950" s="29">
        <f t="shared" si="616"/>
        <v>-2.999203502810925</v>
      </c>
      <c r="CH950" s="29">
        <f t="shared" si="617"/>
        <v>-2.999203502810925</v>
      </c>
      <c r="CI950" s="29">
        <f t="shared" si="618"/>
        <v>-2.999203502810925</v>
      </c>
      <c r="CJ950" s="29">
        <f t="shared" si="619"/>
        <v>-2.999203502810925</v>
      </c>
      <c r="CK950" s="29">
        <f t="shared" si="620"/>
        <v>-2.999203502810925</v>
      </c>
      <c r="CL950" s="29">
        <f t="shared" si="621"/>
        <v>-2.999203502810925</v>
      </c>
      <c r="CM950" s="29">
        <f t="shared" si="622"/>
        <v>-2.999203502810925</v>
      </c>
      <c r="CN950" s="29">
        <f t="shared" si="623"/>
        <v>-2.999203502810925</v>
      </c>
      <c r="CO950" s="29">
        <f t="shared" si="624"/>
        <v>-2.999203502810925</v>
      </c>
      <c r="CQ950" s="29">
        <f t="shared" si="625"/>
        <v>-20.77</v>
      </c>
      <c r="CR950" s="29">
        <f t="shared" si="626"/>
        <v>-20.77</v>
      </c>
      <c r="CS950" s="29">
        <f t="shared" si="627"/>
        <v>-20.77</v>
      </c>
      <c r="CT950" s="29">
        <f t="shared" si="628"/>
        <v>-20.77</v>
      </c>
      <c r="CU950" s="29">
        <f t="shared" si="629"/>
        <v>-20.77</v>
      </c>
      <c r="CV950" s="29">
        <f t="shared" si="630"/>
        <v>-20.77</v>
      </c>
      <c r="CW950" s="29">
        <f t="shared" si="631"/>
        <v>-20.77</v>
      </c>
      <c r="CX950" s="29">
        <f t="shared" si="632"/>
        <v>-20.77</v>
      </c>
      <c r="CY950" s="29">
        <f t="shared" si="633"/>
        <v>-20.77</v>
      </c>
      <c r="CZ950" s="29">
        <f t="shared" si="634"/>
        <v>-20.77</v>
      </c>
      <c r="DA950" s="29">
        <f t="shared" si="635"/>
        <v>-20.77</v>
      </c>
      <c r="DB950" s="29">
        <f t="shared" si="636"/>
        <v>-20.77</v>
      </c>
      <c r="DC950" s="29">
        <f t="shared" si="637"/>
        <v>-20.77</v>
      </c>
    </row>
    <row r="951" spans="11:107" s="2" customFormat="1">
      <c r="K951" s="17" t="s">
        <v>18</v>
      </c>
      <c r="L951" s="17" t="s">
        <v>955</v>
      </c>
      <c r="M951" s="17" t="s">
        <v>20</v>
      </c>
      <c r="N951" s="2" t="str">
        <f t="shared" si="642"/>
        <v>ED8BF102A90AA</v>
      </c>
      <c r="O951" s="2" t="str">
        <f t="shared" si="641"/>
        <v>AA</v>
      </c>
      <c r="P951" s="2" t="str">
        <f t="shared" si="643"/>
        <v>ED8B-F102A90-AA</v>
      </c>
      <c r="Q951" s="2" t="s">
        <v>3305</v>
      </c>
      <c r="R951" s="2" t="s">
        <v>3306</v>
      </c>
      <c r="S951" s="2" t="s">
        <v>2480</v>
      </c>
      <c r="T951" s="2">
        <v>1</v>
      </c>
      <c r="U951" s="2">
        <v>1</v>
      </c>
      <c r="V951" s="2">
        <v>1</v>
      </c>
      <c r="W951" s="2">
        <v>1</v>
      </c>
      <c r="X951" s="2">
        <v>1</v>
      </c>
      <c r="Y951" s="2">
        <v>1</v>
      </c>
      <c r="Z951" s="2">
        <v>1</v>
      </c>
      <c r="AA951" s="2">
        <v>1</v>
      </c>
      <c r="AB951" s="2">
        <v>1</v>
      </c>
      <c r="AC951" s="2">
        <v>1</v>
      </c>
      <c r="AD951" s="2">
        <v>1</v>
      </c>
      <c r="AE951" s="2">
        <v>1</v>
      </c>
      <c r="AF951" s="2">
        <v>1</v>
      </c>
      <c r="AL951" s="2">
        <f t="shared" si="606"/>
        <v>1</v>
      </c>
      <c r="AM951" s="2" t="str">
        <f t="shared" si="607"/>
        <v>ED8B</v>
      </c>
      <c r="AN951" s="2" t="str">
        <f t="shared" si="608"/>
        <v>F102A90</v>
      </c>
      <c r="AO951" s="2" t="str">
        <f t="shared" si="640"/>
        <v>AA</v>
      </c>
      <c r="AP951" s="2" t="str">
        <f t="shared" si="610"/>
        <v>ED8B-F102A90-AA</v>
      </c>
      <c r="AQ951" s="2" t="s">
        <v>1672</v>
      </c>
      <c r="AR951" s="2" t="s">
        <v>1687</v>
      </c>
      <c r="AU951" s="2" t="s">
        <v>2525</v>
      </c>
      <c r="AV951" s="2" t="s">
        <v>2526</v>
      </c>
      <c r="AW951" s="2" t="s">
        <v>3634</v>
      </c>
      <c r="AY951" s="2" t="s">
        <v>1686</v>
      </c>
      <c r="AZ951" s="2" t="s">
        <v>2124</v>
      </c>
      <c r="BA951" s="2" t="s">
        <v>2115</v>
      </c>
      <c r="BB951" s="29"/>
      <c r="BC951" s="29"/>
      <c r="BD951" s="29"/>
      <c r="BE951" s="29"/>
      <c r="BF951" s="29"/>
      <c r="BG951" s="29">
        <v>-2.1286756783999996</v>
      </c>
      <c r="BH951" s="29">
        <f t="shared" si="604"/>
        <v>0</v>
      </c>
      <c r="BI951" s="29">
        <f t="shared" si="605"/>
        <v>0</v>
      </c>
      <c r="BJ951" s="29">
        <f t="shared" si="611"/>
        <v>-2.1286756783999996</v>
      </c>
      <c r="BK951" s="29">
        <f>BJ951/INDEX('EX-Rate'!A:I,MATCH('TT BoM '!BL951,'EX-Rate'!B:B,0),COLUMN('EX-Rate'!E:E))</f>
        <v>-0.30738235681298515</v>
      </c>
      <c r="BL951" s="2" t="s">
        <v>2109</v>
      </c>
      <c r="BM951" s="2" t="str">
        <f t="shared" si="638"/>
        <v>LP</v>
      </c>
      <c r="BN951" s="2" t="s">
        <v>3095</v>
      </c>
      <c r="BO951" s="2" t="s">
        <v>3096</v>
      </c>
      <c r="BQ951" s="29"/>
      <c r="BR951" s="29"/>
      <c r="BS951" s="29"/>
      <c r="BT951" s="29"/>
      <c r="BU951" s="29"/>
      <c r="BV951" s="29"/>
      <c r="CC951" s="29">
        <f t="shared" si="612"/>
        <v>-0.30738235681298515</v>
      </c>
      <c r="CD951" s="29">
        <f t="shared" si="613"/>
        <v>-0.30738235681298515</v>
      </c>
      <c r="CE951" s="29">
        <f t="shared" si="614"/>
        <v>-0.30738235681298515</v>
      </c>
      <c r="CF951" s="29">
        <f t="shared" si="615"/>
        <v>-0.30738235681298515</v>
      </c>
      <c r="CG951" s="29">
        <f t="shared" si="616"/>
        <v>-0.30738235681298515</v>
      </c>
      <c r="CH951" s="29">
        <f t="shared" si="617"/>
        <v>-0.30738235681298515</v>
      </c>
      <c r="CI951" s="29">
        <f t="shared" si="618"/>
        <v>-0.30738235681298515</v>
      </c>
      <c r="CJ951" s="29">
        <f t="shared" si="619"/>
        <v>-0.30738235681298515</v>
      </c>
      <c r="CK951" s="29">
        <f t="shared" si="620"/>
        <v>-0.30738235681298515</v>
      </c>
      <c r="CL951" s="29">
        <f t="shared" si="621"/>
        <v>-0.30738235681298515</v>
      </c>
      <c r="CM951" s="29">
        <f t="shared" si="622"/>
        <v>-0.30738235681298515</v>
      </c>
      <c r="CN951" s="29">
        <f t="shared" si="623"/>
        <v>-0.30738235681298515</v>
      </c>
      <c r="CO951" s="29">
        <f t="shared" si="624"/>
        <v>-0.30738235681298515</v>
      </c>
      <c r="CQ951" s="29">
        <f t="shared" si="625"/>
        <v>-2.1286756783999996</v>
      </c>
      <c r="CR951" s="29">
        <f t="shared" si="626"/>
        <v>-2.1286756783999996</v>
      </c>
      <c r="CS951" s="29">
        <f t="shared" si="627"/>
        <v>-2.1286756783999996</v>
      </c>
      <c r="CT951" s="29">
        <f t="shared" si="628"/>
        <v>-2.1286756783999996</v>
      </c>
      <c r="CU951" s="29">
        <f t="shared" si="629"/>
        <v>-2.1286756783999996</v>
      </c>
      <c r="CV951" s="29">
        <f t="shared" si="630"/>
        <v>-2.1286756783999996</v>
      </c>
      <c r="CW951" s="29">
        <f t="shared" si="631"/>
        <v>-2.1286756783999996</v>
      </c>
      <c r="CX951" s="29">
        <f t="shared" si="632"/>
        <v>-2.1286756783999996</v>
      </c>
      <c r="CY951" s="29">
        <f t="shared" si="633"/>
        <v>-2.1286756783999996</v>
      </c>
      <c r="CZ951" s="29">
        <f t="shared" si="634"/>
        <v>-2.1286756783999996</v>
      </c>
      <c r="DA951" s="29">
        <f t="shared" si="635"/>
        <v>-2.1286756783999996</v>
      </c>
      <c r="DB951" s="29">
        <f t="shared" si="636"/>
        <v>-2.1286756783999996</v>
      </c>
      <c r="DC951" s="29">
        <f t="shared" si="637"/>
        <v>-2.1286756783999996</v>
      </c>
    </row>
    <row r="952" spans="11:107" s="2" customFormat="1">
      <c r="K952" s="17" t="s">
        <v>18</v>
      </c>
      <c r="L952" s="17" t="s">
        <v>956</v>
      </c>
      <c r="M952" s="17" t="s">
        <v>20</v>
      </c>
      <c r="N952" s="2" t="str">
        <f t="shared" si="642"/>
        <v>ED8BF102A91AA</v>
      </c>
      <c r="O952" s="2" t="str">
        <f t="shared" si="641"/>
        <v>AA</v>
      </c>
      <c r="P952" s="2" t="str">
        <f t="shared" si="643"/>
        <v>ED8B-F102A91-AA</v>
      </c>
      <c r="Q952" s="2" t="s">
        <v>3305</v>
      </c>
      <c r="R952" s="2" t="s">
        <v>3306</v>
      </c>
      <c r="S952" s="2" t="s">
        <v>2480</v>
      </c>
      <c r="T952" s="2">
        <v>1</v>
      </c>
      <c r="U952" s="2">
        <v>1</v>
      </c>
      <c r="V952" s="2">
        <v>1</v>
      </c>
      <c r="W952" s="2">
        <v>1</v>
      </c>
      <c r="X952" s="2">
        <v>1</v>
      </c>
      <c r="Y952" s="2">
        <v>1</v>
      </c>
      <c r="Z952" s="2">
        <v>1</v>
      </c>
      <c r="AA952" s="2">
        <v>1</v>
      </c>
      <c r="AB952" s="2">
        <v>1</v>
      </c>
      <c r="AC952" s="2">
        <v>1</v>
      </c>
      <c r="AD952" s="2">
        <v>1</v>
      </c>
      <c r="AE952" s="2">
        <v>1</v>
      </c>
      <c r="AF952" s="2">
        <v>1</v>
      </c>
      <c r="AL952" s="2">
        <f t="shared" si="606"/>
        <v>1</v>
      </c>
      <c r="AM952" s="2" t="str">
        <f t="shared" si="607"/>
        <v>ED8B</v>
      </c>
      <c r="AN952" s="2" t="str">
        <f t="shared" si="608"/>
        <v>F102A91</v>
      </c>
      <c r="AO952" s="2" t="str">
        <f t="shared" si="640"/>
        <v>AA</v>
      </c>
      <c r="AP952" s="2" t="str">
        <f t="shared" si="610"/>
        <v>ED8B-F102A91-AA</v>
      </c>
      <c r="AQ952" s="2" t="s">
        <v>1672</v>
      </c>
      <c r="AR952" s="2" t="s">
        <v>1687</v>
      </c>
      <c r="AU952" s="2" t="s">
        <v>2525</v>
      </c>
      <c r="AV952" s="2" t="s">
        <v>2526</v>
      </c>
      <c r="AW952" s="2" t="s">
        <v>3634</v>
      </c>
      <c r="AY952" s="2" t="s">
        <v>1686</v>
      </c>
      <c r="AZ952" s="2" t="s">
        <v>2124</v>
      </c>
      <c r="BA952" s="2" t="s">
        <v>2115</v>
      </c>
      <c r="BB952" s="29"/>
      <c r="BC952" s="29"/>
      <c r="BD952" s="29"/>
      <c r="BE952" s="29"/>
      <c r="BF952" s="29"/>
      <c r="BG952" s="29">
        <v>-2.1286756783999996</v>
      </c>
      <c r="BH952" s="29">
        <f t="shared" si="604"/>
        <v>0</v>
      </c>
      <c r="BI952" s="29">
        <f t="shared" si="605"/>
        <v>0</v>
      </c>
      <c r="BJ952" s="29">
        <f t="shared" si="611"/>
        <v>-2.1286756783999996</v>
      </c>
      <c r="BK952" s="29">
        <f>BJ952/INDEX('EX-Rate'!A:I,MATCH('TT BoM '!BL952,'EX-Rate'!B:B,0),COLUMN('EX-Rate'!E:E))</f>
        <v>-0.30738235681298515</v>
      </c>
      <c r="BL952" s="2" t="s">
        <v>2109</v>
      </c>
      <c r="BM952" s="2" t="str">
        <f t="shared" si="638"/>
        <v>LP</v>
      </c>
      <c r="BN952" s="2" t="s">
        <v>3095</v>
      </c>
      <c r="BO952" s="2" t="s">
        <v>3096</v>
      </c>
      <c r="BQ952" s="29"/>
      <c r="BR952" s="29"/>
      <c r="BS952" s="29"/>
      <c r="BT952" s="29"/>
      <c r="BU952" s="29"/>
      <c r="BV952" s="29"/>
      <c r="CC952" s="29">
        <f t="shared" si="612"/>
        <v>-0.30738235681298515</v>
      </c>
      <c r="CD952" s="29">
        <f t="shared" si="613"/>
        <v>-0.30738235681298515</v>
      </c>
      <c r="CE952" s="29">
        <f t="shared" si="614"/>
        <v>-0.30738235681298515</v>
      </c>
      <c r="CF952" s="29">
        <f t="shared" si="615"/>
        <v>-0.30738235681298515</v>
      </c>
      <c r="CG952" s="29">
        <f t="shared" si="616"/>
        <v>-0.30738235681298515</v>
      </c>
      <c r="CH952" s="29">
        <f t="shared" si="617"/>
        <v>-0.30738235681298515</v>
      </c>
      <c r="CI952" s="29">
        <f t="shared" si="618"/>
        <v>-0.30738235681298515</v>
      </c>
      <c r="CJ952" s="29">
        <f t="shared" si="619"/>
        <v>-0.30738235681298515</v>
      </c>
      <c r="CK952" s="29">
        <f t="shared" si="620"/>
        <v>-0.30738235681298515</v>
      </c>
      <c r="CL952" s="29">
        <f t="shared" si="621"/>
        <v>-0.30738235681298515</v>
      </c>
      <c r="CM952" s="29">
        <f t="shared" si="622"/>
        <v>-0.30738235681298515</v>
      </c>
      <c r="CN952" s="29">
        <f t="shared" si="623"/>
        <v>-0.30738235681298515</v>
      </c>
      <c r="CO952" s="29">
        <f t="shared" si="624"/>
        <v>-0.30738235681298515</v>
      </c>
      <c r="CQ952" s="29">
        <f t="shared" si="625"/>
        <v>-2.1286756783999996</v>
      </c>
      <c r="CR952" s="29">
        <f t="shared" si="626"/>
        <v>-2.1286756783999996</v>
      </c>
      <c r="CS952" s="29">
        <f t="shared" si="627"/>
        <v>-2.1286756783999996</v>
      </c>
      <c r="CT952" s="29">
        <f t="shared" si="628"/>
        <v>-2.1286756783999996</v>
      </c>
      <c r="CU952" s="29">
        <f t="shared" si="629"/>
        <v>-2.1286756783999996</v>
      </c>
      <c r="CV952" s="29">
        <f t="shared" si="630"/>
        <v>-2.1286756783999996</v>
      </c>
      <c r="CW952" s="29">
        <f t="shared" si="631"/>
        <v>-2.1286756783999996</v>
      </c>
      <c r="CX952" s="29">
        <f t="shared" si="632"/>
        <v>-2.1286756783999996</v>
      </c>
      <c r="CY952" s="29">
        <f t="shared" si="633"/>
        <v>-2.1286756783999996</v>
      </c>
      <c r="CZ952" s="29">
        <f t="shared" si="634"/>
        <v>-2.1286756783999996</v>
      </c>
      <c r="DA952" s="29">
        <f t="shared" si="635"/>
        <v>-2.1286756783999996</v>
      </c>
      <c r="DB952" s="29">
        <f t="shared" si="636"/>
        <v>-2.1286756783999996</v>
      </c>
      <c r="DC952" s="29">
        <f t="shared" si="637"/>
        <v>-2.1286756783999996</v>
      </c>
    </row>
    <row r="953" spans="11:107" s="2" customFormat="1">
      <c r="K953" s="17" t="s">
        <v>18</v>
      </c>
      <c r="L953" s="17" t="s">
        <v>957</v>
      </c>
      <c r="M953" s="17" t="s">
        <v>56</v>
      </c>
      <c r="N953" s="2" t="str">
        <f t="shared" si="642"/>
        <v>ED8BF102B54AB</v>
      </c>
      <c r="O953" s="2" t="str">
        <f t="shared" si="641"/>
        <v>AB</v>
      </c>
      <c r="P953" s="2" t="str">
        <f t="shared" si="643"/>
        <v>ED8B-F102B54-AB</v>
      </c>
      <c r="Q953" s="2" t="s">
        <v>3307</v>
      </c>
      <c r="R953" s="2" t="s">
        <v>3306</v>
      </c>
      <c r="S953" s="2" t="s">
        <v>2528</v>
      </c>
      <c r="T953" s="2">
        <v>1</v>
      </c>
      <c r="U953" s="2">
        <v>1</v>
      </c>
      <c r="V953" s="2">
        <v>1</v>
      </c>
      <c r="W953" s="2">
        <v>1</v>
      </c>
      <c r="X953" s="2">
        <v>1</v>
      </c>
      <c r="Y953" s="2">
        <v>1</v>
      </c>
      <c r="Z953" s="2">
        <v>1</v>
      </c>
      <c r="AA953" s="2">
        <v>1</v>
      </c>
      <c r="AB953" s="2">
        <v>1</v>
      </c>
      <c r="AC953" s="2">
        <v>1</v>
      </c>
      <c r="AD953" s="2">
        <v>1</v>
      </c>
      <c r="AE953" s="2">
        <v>1</v>
      </c>
      <c r="AF953" s="2">
        <v>1</v>
      </c>
      <c r="AL953" s="2">
        <f t="shared" si="606"/>
        <v>1</v>
      </c>
      <c r="AM953" s="2" t="str">
        <f t="shared" si="607"/>
        <v>ED8B</v>
      </c>
      <c r="AN953" s="2" t="str">
        <f t="shared" si="608"/>
        <v>F102B54</v>
      </c>
      <c r="AO953" s="2" t="str">
        <f t="shared" si="640"/>
        <v>AB</v>
      </c>
      <c r="AP953" s="2" t="str">
        <f t="shared" si="610"/>
        <v>ED8B-F102B54-AB</v>
      </c>
      <c r="AQ953" s="2" t="s">
        <v>1672</v>
      </c>
      <c r="AR953" s="2" t="s">
        <v>1687</v>
      </c>
      <c r="AU953" s="2" t="s">
        <v>2525</v>
      </c>
      <c r="AV953" s="2" t="s">
        <v>2526</v>
      </c>
      <c r="AW953" s="2" t="s">
        <v>3634</v>
      </c>
      <c r="AY953" s="2" t="s">
        <v>1686</v>
      </c>
      <c r="AZ953" s="2" t="s">
        <v>2124</v>
      </c>
      <c r="BA953" s="2" t="s">
        <v>2115</v>
      </c>
      <c r="BB953" s="29"/>
      <c r="BC953" s="29"/>
      <c r="BD953" s="29"/>
      <c r="BE953" s="29"/>
      <c r="BF953" s="29"/>
      <c r="BG953" s="29">
        <v>-1.78</v>
      </c>
      <c r="BH953" s="29">
        <f t="shared" si="604"/>
        <v>0</v>
      </c>
      <c r="BI953" s="29">
        <f t="shared" si="605"/>
        <v>0</v>
      </c>
      <c r="BJ953" s="29">
        <f t="shared" si="611"/>
        <v>-1.78</v>
      </c>
      <c r="BK953" s="29">
        <f>BJ953/INDEX('EX-Rate'!A:I,MATCH('TT BoM '!BL953,'EX-Rate'!B:B,0),COLUMN('EX-Rate'!E:E))</f>
        <v>-0.25703332859910671</v>
      </c>
      <c r="BL953" s="2" t="s">
        <v>2109</v>
      </c>
      <c r="BM953" s="2" t="str">
        <f t="shared" si="638"/>
        <v>LP</v>
      </c>
      <c r="BN953" s="2" t="s">
        <v>3089</v>
      </c>
      <c r="BO953" s="2" t="s">
        <v>3090</v>
      </c>
      <c r="BQ953" s="29"/>
      <c r="BR953" s="29"/>
      <c r="BS953" s="29"/>
      <c r="BT953" s="29"/>
      <c r="BU953" s="29"/>
      <c r="BV953" s="29"/>
      <c r="CC953" s="29">
        <f t="shared" si="612"/>
        <v>-0.25703332859910671</v>
      </c>
      <c r="CD953" s="29">
        <f t="shared" si="613"/>
        <v>-0.25703332859910671</v>
      </c>
      <c r="CE953" s="29">
        <f t="shared" si="614"/>
        <v>-0.25703332859910671</v>
      </c>
      <c r="CF953" s="29">
        <f t="shared" si="615"/>
        <v>-0.25703332859910671</v>
      </c>
      <c r="CG953" s="29">
        <f t="shared" si="616"/>
        <v>-0.25703332859910671</v>
      </c>
      <c r="CH953" s="29">
        <f t="shared" si="617"/>
        <v>-0.25703332859910671</v>
      </c>
      <c r="CI953" s="29">
        <f t="shared" si="618"/>
        <v>-0.25703332859910671</v>
      </c>
      <c r="CJ953" s="29">
        <f t="shared" si="619"/>
        <v>-0.25703332859910671</v>
      </c>
      <c r="CK953" s="29">
        <f t="shared" si="620"/>
        <v>-0.25703332859910671</v>
      </c>
      <c r="CL953" s="29">
        <f t="shared" si="621"/>
        <v>-0.25703332859910671</v>
      </c>
      <c r="CM953" s="29">
        <f t="shared" si="622"/>
        <v>-0.25703332859910671</v>
      </c>
      <c r="CN953" s="29">
        <f t="shared" si="623"/>
        <v>-0.25703332859910671</v>
      </c>
      <c r="CO953" s="29">
        <f t="shared" si="624"/>
        <v>-0.25703332859910671</v>
      </c>
      <c r="CQ953" s="29">
        <f t="shared" si="625"/>
        <v>-1.78</v>
      </c>
      <c r="CR953" s="29">
        <f t="shared" si="626"/>
        <v>-1.78</v>
      </c>
      <c r="CS953" s="29">
        <f t="shared" si="627"/>
        <v>-1.78</v>
      </c>
      <c r="CT953" s="29">
        <f t="shared" si="628"/>
        <v>-1.78</v>
      </c>
      <c r="CU953" s="29">
        <f t="shared" si="629"/>
        <v>-1.78</v>
      </c>
      <c r="CV953" s="29">
        <f t="shared" si="630"/>
        <v>-1.78</v>
      </c>
      <c r="CW953" s="29">
        <f t="shared" si="631"/>
        <v>-1.78</v>
      </c>
      <c r="CX953" s="29">
        <f t="shared" si="632"/>
        <v>-1.78</v>
      </c>
      <c r="CY953" s="29">
        <f t="shared" si="633"/>
        <v>-1.78</v>
      </c>
      <c r="CZ953" s="29">
        <f t="shared" si="634"/>
        <v>-1.78</v>
      </c>
      <c r="DA953" s="29">
        <f t="shared" si="635"/>
        <v>-1.78</v>
      </c>
      <c r="DB953" s="29">
        <f t="shared" si="636"/>
        <v>-1.78</v>
      </c>
      <c r="DC953" s="29">
        <f t="shared" si="637"/>
        <v>-1.78</v>
      </c>
    </row>
    <row r="954" spans="11:107" s="2" customFormat="1">
      <c r="K954" s="17" t="s">
        <v>18</v>
      </c>
      <c r="L954" s="17" t="s">
        <v>958</v>
      </c>
      <c r="M954" s="17" t="s">
        <v>20</v>
      </c>
      <c r="N954" s="2" t="str">
        <f t="shared" si="642"/>
        <v>ED8BF107A16AA</v>
      </c>
      <c r="O954" s="2" t="str">
        <f t="shared" si="641"/>
        <v>AA</v>
      </c>
      <c r="P954" s="2" t="str">
        <f t="shared" si="643"/>
        <v>ED8B-F107A16-AA</v>
      </c>
      <c r="Q954" s="2" t="s">
        <v>3307</v>
      </c>
      <c r="R954" s="2" t="s">
        <v>3306</v>
      </c>
      <c r="S954" s="2" t="s">
        <v>2480</v>
      </c>
      <c r="T954" s="2">
        <v>1</v>
      </c>
      <c r="U954" s="2">
        <v>1</v>
      </c>
      <c r="V954" s="2">
        <v>1</v>
      </c>
      <c r="W954" s="2">
        <v>1</v>
      </c>
      <c r="X954" s="2">
        <v>1</v>
      </c>
      <c r="Y954" s="2">
        <v>1</v>
      </c>
      <c r="Z954" s="2">
        <v>1</v>
      </c>
      <c r="AA954" s="2">
        <v>1</v>
      </c>
      <c r="AB954" s="2">
        <v>1</v>
      </c>
      <c r="AC954" s="2">
        <v>1</v>
      </c>
      <c r="AD954" s="2">
        <v>1</v>
      </c>
      <c r="AE954" s="2">
        <v>1</v>
      </c>
      <c r="AF954" s="2">
        <v>1</v>
      </c>
      <c r="AL954" s="2">
        <f t="shared" si="606"/>
        <v>1</v>
      </c>
      <c r="AM954" s="2" t="str">
        <f t="shared" si="607"/>
        <v>ED8B</v>
      </c>
      <c r="AN954" s="2" t="str">
        <f t="shared" si="608"/>
        <v>F107A16</v>
      </c>
      <c r="AO954" s="2" t="str">
        <f t="shared" si="640"/>
        <v>AA</v>
      </c>
      <c r="AP954" s="2" t="str">
        <f t="shared" si="610"/>
        <v>ED8B-F107A16-AA</v>
      </c>
      <c r="AQ954" s="2" t="s">
        <v>1672</v>
      </c>
      <c r="AR954" s="2" t="s">
        <v>1687</v>
      </c>
      <c r="AU954" s="2" t="s">
        <v>2525</v>
      </c>
      <c r="AV954" s="2" t="s">
        <v>2526</v>
      </c>
      <c r="AW954" s="2" t="s">
        <v>3634</v>
      </c>
      <c r="AY954" s="2" t="s">
        <v>1686</v>
      </c>
      <c r="AZ954" s="2" t="s">
        <v>2124</v>
      </c>
      <c r="BA954" s="2" t="s">
        <v>2115</v>
      </c>
      <c r="BB954" s="29"/>
      <c r="BC954" s="29"/>
      <c r="BD954" s="29"/>
      <c r="BE954" s="29"/>
      <c r="BF954" s="29"/>
      <c r="BG954" s="29">
        <v>-2.0470157028123266</v>
      </c>
      <c r="BH954" s="29">
        <f t="shared" si="604"/>
        <v>0</v>
      </c>
      <c r="BI954" s="29">
        <f t="shared" si="605"/>
        <v>0</v>
      </c>
      <c r="BJ954" s="29">
        <f t="shared" si="611"/>
        <v>-2.0470157028123266</v>
      </c>
      <c r="BK954" s="29">
        <f>BJ954/INDEX('EX-Rate'!A:I,MATCH('TT BoM '!BL954,'EX-Rate'!B:B,0),COLUMN('EX-Rate'!E:E))</f>
        <v>-0.29559059538679333</v>
      </c>
      <c r="BL954" s="2" t="s">
        <v>2109</v>
      </c>
      <c r="BM954" s="2" t="str">
        <f t="shared" si="638"/>
        <v>LP</v>
      </c>
      <c r="BN954" s="2" t="s">
        <v>3095</v>
      </c>
      <c r="BO954" s="2" t="s">
        <v>3096</v>
      </c>
      <c r="BQ954" s="29"/>
      <c r="BR954" s="29"/>
      <c r="BS954" s="29"/>
      <c r="BT954" s="29"/>
      <c r="BU954" s="29"/>
      <c r="BV954" s="29"/>
      <c r="CC954" s="29">
        <f t="shared" si="612"/>
        <v>-0.29559059538679333</v>
      </c>
      <c r="CD954" s="29">
        <f t="shared" si="613"/>
        <v>-0.29559059538679333</v>
      </c>
      <c r="CE954" s="29">
        <f t="shared" si="614"/>
        <v>-0.29559059538679333</v>
      </c>
      <c r="CF954" s="29">
        <f t="shared" si="615"/>
        <v>-0.29559059538679333</v>
      </c>
      <c r="CG954" s="29">
        <f t="shared" si="616"/>
        <v>-0.29559059538679333</v>
      </c>
      <c r="CH954" s="29">
        <f t="shared" si="617"/>
        <v>-0.29559059538679333</v>
      </c>
      <c r="CI954" s="29">
        <f t="shared" si="618"/>
        <v>-0.29559059538679333</v>
      </c>
      <c r="CJ954" s="29">
        <f t="shared" si="619"/>
        <v>-0.29559059538679333</v>
      </c>
      <c r="CK954" s="29">
        <f t="shared" si="620"/>
        <v>-0.29559059538679333</v>
      </c>
      <c r="CL954" s="29">
        <f t="shared" si="621"/>
        <v>-0.29559059538679333</v>
      </c>
      <c r="CM954" s="29">
        <f t="shared" si="622"/>
        <v>-0.29559059538679333</v>
      </c>
      <c r="CN954" s="29">
        <f t="shared" si="623"/>
        <v>-0.29559059538679333</v>
      </c>
      <c r="CO954" s="29">
        <f t="shared" si="624"/>
        <v>-0.29559059538679333</v>
      </c>
      <c r="CQ954" s="29">
        <f t="shared" si="625"/>
        <v>-2.0470157028123266</v>
      </c>
      <c r="CR954" s="29">
        <f t="shared" si="626"/>
        <v>-2.0470157028123266</v>
      </c>
      <c r="CS954" s="29">
        <f t="shared" si="627"/>
        <v>-2.0470157028123266</v>
      </c>
      <c r="CT954" s="29">
        <f t="shared" si="628"/>
        <v>-2.0470157028123266</v>
      </c>
      <c r="CU954" s="29">
        <f t="shared" si="629"/>
        <v>-2.0470157028123266</v>
      </c>
      <c r="CV954" s="29">
        <f t="shared" si="630"/>
        <v>-2.0470157028123266</v>
      </c>
      <c r="CW954" s="29">
        <f t="shared" si="631"/>
        <v>-2.0470157028123266</v>
      </c>
      <c r="CX954" s="29">
        <f t="shared" si="632"/>
        <v>-2.0470157028123266</v>
      </c>
      <c r="CY954" s="29">
        <f t="shared" si="633"/>
        <v>-2.0470157028123266</v>
      </c>
      <c r="CZ954" s="29">
        <f t="shared" si="634"/>
        <v>-2.0470157028123266</v>
      </c>
      <c r="DA954" s="29">
        <f t="shared" si="635"/>
        <v>-2.0470157028123266</v>
      </c>
      <c r="DB954" s="29">
        <f t="shared" si="636"/>
        <v>-2.0470157028123266</v>
      </c>
      <c r="DC954" s="29">
        <f t="shared" si="637"/>
        <v>-2.0470157028123266</v>
      </c>
    </row>
    <row r="955" spans="11:107" s="2" customFormat="1">
      <c r="K955" s="17" t="s">
        <v>18</v>
      </c>
      <c r="L955" s="17" t="s">
        <v>959</v>
      </c>
      <c r="M955" s="17" t="s">
        <v>20</v>
      </c>
      <c r="N955" s="2" t="str">
        <f t="shared" si="642"/>
        <v>ED8BF107A17AA</v>
      </c>
      <c r="O955" s="2" t="str">
        <f t="shared" si="641"/>
        <v>AA</v>
      </c>
      <c r="P955" s="2" t="str">
        <f t="shared" si="643"/>
        <v>ED8B-F107A17-AA</v>
      </c>
      <c r="Q955" s="2" t="s">
        <v>3307</v>
      </c>
      <c r="R955" s="2" t="s">
        <v>3306</v>
      </c>
      <c r="S955" s="2" t="s">
        <v>2480</v>
      </c>
      <c r="T955" s="2">
        <v>1</v>
      </c>
      <c r="U955" s="2">
        <v>1</v>
      </c>
      <c r="V955" s="2">
        <v>1</v>
      </c>
      <c r="W955" s="2">
        <v>1</v>
      </c>
      <c r="X955" s="2">
        <v>1</v>
      </c>
      <c r="Y955" s="2">
        <v>1</v>
      </c>
      <c r="Z955" s="2">
        <v>1</v>
      </c>
      <c r="AA955" s="2">
        <v>1</v>
      </c>
      <c r="AB955" s="2">
        <v>1</v>
      </c>
      <c r="AC955" s="2">
        <v>1</v>
      </c>
      <c r="AD955" s="2">
        <v>1</v>
      </c>
      <c r="AE955" s="2">
        <v>1</v>
      </c>
      <c r="AF955" s="2">
        <v>1</v>
      </c>
      <c r="AL955" s="2">
        <f t="shared" si="606"/>
        <v>1</v>
      </c>
      <c r="AM955" s="2" t="str">
        <f t="shared" si="607"/>
        <v>ED8B</v>
      </c>
      <c r="AN955" s="2" t="str">
        <f t="shared" si="608"/>
        <v>F107A17</v>
      </c>
      <c r="AO955" s="2" t="str">
        <f t="shared" si="640"/>
        <v>AA</v>
      </c>
      <c r="AP955" s="2" t="str">
        <f t="shared" si="610"/>
        <v>ED8B-F107A17-AA</v>
      </c>
      <c r="AQ955" s="2" t="s">
        <v>1672</v>
      </c>
      <c r="AR955" s="2" t="s">
        <v>1687</v>
      </c>
      <c r="AU955" s="2" t="s">
        <v>2525</v>
      </c>
      <c r="AV955" s="2" t="s">
        <v>2526</v>
      </c>
      <c r="AW955" s="2" t="s">
        <v>3634</v>
      </c>
      <c r="AY955" s="2" t="s">
        <v>1686</v>
      </c>
      <c r="AZ955" s="2" t="s">
        <v>2124</v>
      </c>
      <c r="BA955" s="2" t="s">
        <v>2115</v>
      </c>
      <c r="BB955" s="29"/>
      <c r="BC955" s="29"/>
      <c r="BD955" s="29"/>
      <c r="BE955" s="29"/>
      <c r="BF955" s="29"/>
      <c r="BG955" s="29">
        <v>-2.2371735464686449</v>
      </c>
      <c r="BH955" s="29">
        <f t="shared" si="604"/>
        <v>0</v>
      </c>
      <c r="BI955" s="29">
        <f t="shared" si="605"/>
        <v>0</v>
      </c>
      <c r="BJ955" s="29">
        <f t="shared" si="611"/>
        <v>-2.2371735464686449</v>
      </c>
      <c r="BK955" s="29">
        <f>BJ955/INDEX('EX-Rate'!A:I,MATCH('TT BoM '!BL955,'EX-Rate'!B:B,0),COLUMN('EX-Rate'!E:E))</f>
        <v>-0.32304952994533942</v>
      </c>
      <c r="BL955" s="2" t="s">
        <v>2109</v>
      </c>
      <c r="BM955" s="2" t="str">
        <f t="shared" si="638"/>
        <v>LP</v>
      </c>
      <c r="BN955" s="2" t="s">
        <v>3095</v>
      </c>
      <c r="BO955" s="2" t="s">
        <v>3096</v>
      </c>
      <c r="BQ955" s="29"/>
      <c r="BR955" s="29"/>
      <c r="BS955" s="29"/>
      <c r="BT955" s="29"/>
      <c r="BU955" s="29"/>
      <c r="BV955" s="29"/>
      <c r="CC955" s="29">
        <f t="shared" si="612"/>
        <v>-0.32304952994533942</v>
      </c>
      <c r="CD955" s="29">
        <f t="shared" si="613"/>
        <v>-0.32304952994533942</v>
      </c>
      <c r="CE955" s="29">
        <f t="shared" si="614"/>
        <v>-0.32304952994533942</v>
      </c>
      <c r="CF955" s="29">
        <f t="shared" si="615"/>
        <v>-0.32304952994533942</v>
      </c>
      <c r="CG955" s="29">
        <f t="shared" si="616"/>
        <v>-0.32304952994533942</v>
      </c>
      <c r="CH955" s="29">
        <f t="shared" si="617"/>
        <v>-0.32304952994533942</v>
      </c>
      <c r="CI955" s="29">
        <f t="shared" si="618"/>
        <v>-0.32304952994533942</v>
      </c>
      <c r="CJ955" s="29">
        <f t="shared" si="619"/>
        <v>-0.32304952994533942</v>
      </c>
      <c r="CK955" s="29">
        <f t="shared" si="620"/>
        <v>-0.32304952994533942</v>
      </c>
      <c r="CL955" s="29">
        <f t="shared" si="621"/>
        <v>-0.32304952994533942</v>
      </c>
      <c r="CM955" s="29">
        <f t="shared" si="622"/>
        <v>-0.32304952994533942</v>
      </c>
      <c r="CN955" s="29">
        <f t="shared" si="623"/>
        <v>-0.32304952994533942</v>
      </c>
      <c r="CO955" s="29">
        <f t="shared" si="624"/>
        <v>-0.32304952994533942</v>
      </c>
      <c r="CQ955" s="29">
        <f t="shared" si="625"/>
        <v>-2.2371735464686449</v>
      </c>
      <c r="CR955" s="29">
        <f t="shared" si="626"/>
        <v>-2.2371735464686449</v>
      </c>
      <c r="CS955" s="29">
        <f t="shared" si="627"/>
        <v>-2.2371735464686449</v>
      </c>
      <c r="CT955" s="29">
        <f t="shared" si="628"/>
        <v>-2.2371735464686449</v>
      </c>
      <c r="CU955" s="29">
        <f t="shared" si="629"/>
        <v>-2.2371735464686449</v>
      </c>
      <c r="CV955" s="29">
        <f t="shared" si="630"/>
        <v>-2.2371735464686449</v>
      </c>
      <c r="CW955" s="29">
        <f t="shared" si="631"/>
        <v>-2.2371735464686449</v>
      </c>
      <c r="CX955" s="29">
        <f t="shared" si="632"/>
        <v>-2.2371735464686449</v>
      </c>
      <c r="CY955" s="29">
        <f t="shared" si="633"/>
        <v>-2.2371735464686449</v>
      </c>
      <c r="CZ955" s="29">
        <f t="shared" si="634"/>
        <v>-2.2371735464686449</v>
      </c>
      <c r="DA955" s="29">
        <f t="shared" si="635"/>
        <v>-2.2371735464686449</v>
      </c>
      <c r="DB955" s="29">
        <f t="shared" si="636"/>
        <v>-2.2371735464686449</v>
      </c>
      <c r="DC955" s="29">
        <f t="shared" si="637"/>
        <v>-2.2371735464686449</v>
      </c>
    </row>
    <row r="956" spans="11:107" s="2" customFormat="1">
      <c r="K956" s="17" t="s">
        <v>18</v>
      </c>
      <c r="L956" s="17" t="s">
        <v>960</v>
      </c>
      <c r="M956" s="17" t="s">
        <v>20</v>
      </c>
      <c r="N956" s="2" t="str">
        <f t="shared" si="642"/>
        <v>ED8BF110A30AA</v>
      </c>
      <c r="O956" s="2" t="str">
        <f t="shared" si="641"/>
        <v>AA</v>
      </c>
      <c r="P956" s="2" t="str">
        <f t="shared" si="643"/>
        <v>ED8B-F110A30-AA</v>
      </c>
      <c r="Q956" s="2" t="s">
        <v>3305</v>
      </c>
      <c r="R956" s="2" t="s">
        <v>3306</v>
      </c>
      <c r="S956" s="2" t="s">
        <v>2528</v>
      </c>
      <c r="T956" s="2">
        <v>1</v>
      </c>
      <c r="U956" s="2">
        <v>1</v>
      </c>
      <c r="V956" s="2">
        <v>1</v>
      </c>
      <c r="W956" s="2">
        <v>1</v>
      </c>
      <c r="X956" s="2">
        <v>1</v>
      </c>
      <c r="Y956" s="2">
        <v>1</v>
      </c>
      <c r="Z956" s="2">
        <v>1</v>
      </c>
      <c r="AA956" s="2">
        <v>1</v>
      </c>
      <c r="AB956" s="2">
        <v>1</v>
      </c>
      <c r="AC956" s="2">
        <v>1</v>
      </c>
      <c r="AD956" s="2">
        <v>1</v>
      </c>
      <c r="AE956" s="2">
        <v>1</v>
      </c>
      <c r="AF956" s="2">
        <v>1</v>
      </c>
      <c r="AL956" s="2">
        <f t="shared" si="606"/>
        <v>1</v>
      </c>
      <c r="AM956" s="2" t="str">
        <f t="shared" si="607"/>
        <v>ED8B</v>
      </c>
      <c r="AN956" s="2" t="str">
        <f t="shared" si="608"/>
        <v>F110A30</v>
      </c>
      <c r="AO956" s="2" t="str">
        <f t="shared" si="640"/>
        <v>AA</v>
      </c>
      <c r="AP956" s="2" t="str">
        <f t="shared" si="610"/>
        <v>ED8B-F110A30-AA</v>
      </c>
      <c r="AQ956" s="2" t="s">
        <v>1672</v>
      </c>
      <c r="AR956" s="2" t="s">
        <v>1687</v>
      </c>
      <c r="AU956" s="2" t="s">
        <v>2525</v>
      </c>
      <c r="AV956" s="2" t="s">
        <v>2526</v>
      </c>
      <c r="AW956" s="2" t="s">
        <v>3634</v>
      </c>
      <c r="AY956" s="2" t="s">
        <v>1686</v>
      </c>
      <c r="AZ956" s="2" t="s">
        <v>2124</v>
      </c>
      <c r="BA956" s="2" t="s">
        <v>2115</v>
      </c>
      <c r="BB956" s="29"/>
      <c r="BC956" s="29"/>
      <c r="BD956" s="29"/>
      <c r="BE956" s="29"/>
      <c r="BF956" s="29"/>
      <c r="BG956" s="29">
        <v>-6.15</v>
      </c>
      <c r="BH956" s="29">
        <f t="shared" si="604"/>
        <v>0</v>
      </c>
      <c r="BI956" s="29">
        <f t="shared" si="605"/>
        <v>0</v>
      </c>
      <c r="BJ956" s="29">
        <f t="shared" si="611"/>
        <v>-6.15</v>
      </c>
      <c r="BK956" s="29">
        <f>BJ956/INDEX('EX-Rate'!A:I,MATCH('TT BoM '!BL956,'EX-Rate'!B:B,0),COLUMN('EX-Rate'!E:E))</f>
        <v>-0.88806459038455421</v>
      </c>
      <c r="BL956" s="2" t="s">
        <v>2109</v>
      </c>
      <c r="BM956" s="2" t="str">
        <f t="shared" si="638"/>
        <v>LP</v>
      </c>
      <c r="BN956" s="2" t="s">
        <v>3089</v>
      </c>
      <c r="BO956" s="2" t="s">
        <v>3090</v>
      </c>
      <c r="BQ956" s="29"/>
      <c r="BR956" s="29"/>
      <c r="BS956" s="29"/>
      <c r="BT956" s="29"/>
      <c r="BU956" s="29"/>
      <c r="BV956" s="29"/>
      <c r="CC956" s="29">
        <f t="shared" si="612"/>
        <v>-0.88806459038455421</v>
      </c>
      <c r="CD956" s="29">
        <f t="shared" si="613"/>
        <v>-0.88806459038455421</v>
      </c>
      <c r="CE956" s="29">
        <f t="shared" si="614"/>
        <v>-0.88806459038455421</v>
      </c>
      <c r="CF956" s="29">
        <f t="shared" si="615"/>
        <v>-0.88806459038455421</v>
      </c>
      <c r="CG956" s="29">
        <f t="shared" si="616"/>
        <v>-0.88806459038455421</v>
      </c>
      <c r="CH956" s="29">
        <f t="shared" si="617"/>
        <v>-0.88806459038455421</v>
      </c>
      <c r="CI956" s="29">
        <f t="shared" si="618"/>
        <v>-0.88806459038455421</v>
      </c>
      <c r="CJ956" s="29">
        <f t="shared" si="619"/>
        <v>-0.88806459038455421</v>
      </c>
      <c r="CK956" s="29">
        <f t="shared" si="620"/>
        <v>-0.88806459038455421</v>
      </c>
      <c r="CL956" s="29">
        <f t="shared" si="621"/>
        <v>-0.88806459038455421</v>
      </c>
      <c r="CM956" s="29">
        <f t="shared" si="622"/>
        <v>-0.88806459038455421</v>
      </c>
      <c r="CN956" s="29">
        <f t="shared" si="623"/>
        <v>-0.88806459038455421</v>
      </c>
      <c r="CO956" s="29">
        <f t="shared" si="624"/>
        <v>-0.88806459038455421</v>
      </c>
      <c r="CQ956" s="29">
        <f t="shared" si="625"/>
        <v>-6.15</v>
      </c>
      <c r="CR956" s="29">
        <f t="shared" si="626"/>
        <v>-6.15</v>
      </c>
      <c r="CS956" s="29">
        <f t="shared" si="627"/>
        <v>-6.15</v>
      </c>
      <c r="CT956" s="29">
        <f t="shared" si="628"/>
        <v>-6.15</v>
      </c>
      <c r="CU956" s="29">
        <f t="shared" si="629"/>
        <v>-6.15</v>
      </c>
      <c r="CV956" s="29">
        <f t="shared" si="630"/>
        <v>-6.15</v>
      </c>
      <c r="CW956" s="29">
        <f t="shared" si="631"/>
        <v>-6.15</v>
      </c>
      <c r="CX956" s="29">
        <f t="shared" si="632"/>
        <v>-6.15</v>
      </c>
      <c r="CY956" s="29">
        <f t="shared" si="633"/>
        <v>-6.15</v>
      </c>
      <c r="CZ956" s="29">
        <f t="shared" si="634"/>
        <v>-6.15</v>
      </c>
      <c r="DA956" s="29">
        <f t="shared" si="635"/>
        <v>-6.15</v>
      </c>
      <c r="DB956" s="29">
        <f t="shared" si="636"/>
        <v>-6.15</v>
      </c>
      <c r="DC956" s="29">
        <f t="shared" si="637"/>
        <v>-6.15</v>
      </c>
    </row>
    <row r="957" spans="11:107" s="2" customFormat="1">
      <c r="K957" s="17" t="s">
        <v>18</v>
      </c>
      <c r="L957" s="17" t="s">
        <v>961</v>
      </c>
      <c r="M957" s="17" t="s">
        <v>20</v>
      </c>
      <c r="N957" s="2" t="str">
        <f t="shared" si="642"/>
        <v>ED8BF110A31AA</v>
      </c>
      <c r="O957" s="2" t="str">
        <f t="shared" si="641"/>
        <v>AA</v>
      </c>
      <c r="P957" s="2" t="str">
        <f t="shared" si="643"/>
        <v>ED8B-F110A31-AA</v>
      </c>
      <c r="Q957" s="2" t="s">
        <v>3305</v>
      </c>
      <c r="R957" s="2" t="s">
        <v>3306</v>
      </c>
      <c r="S957" s="2" t="s">
        <v>2528</v>
      </c>
      <c r="T957" s="2">
        <v>1</v>
      </c>
      <c r="U957" s="2">
        <v>1</v>
      </c>
      <c r="V957" s="2">
        <v>1</v>
      </c>
      <c r="W957" s="2">
        <v>1</v>
      </c>
      <c r="X957" s="2">
        <v>1</v>
      </c>
      <c r="Y957" s="2">
        <v>1</v>
      </c>
      <c r="Z957" s="2">
        <v>1</v>
      </c>
      <c r="AA957" s="2">
        <v>1</v>
      </c>
      <c r="AB957" s="2">
        <v>1</v>
      </c>
      <c r="AC957" s="2">
        <v>1</v>
      </c>
      <c r="AD957" s="2">
        <v>1</v>
      </c>
      <c r="AE957" s="2">
        <v>1</v>
      </c>
      <c r="AF957" s="2">
        <v>1</v>
      </c>
      <c r="AL957" s="2">
        <f t="shared" si="606"/>
        <v>1</v>
      </c>
      <c r="AM957" s="2" t="str">
        <f t="shared" si="607"/>
        <v>ED8B</v>
      </c>
      <c r="AN957" s="2" t="str">
        <f t="shared" si="608"/>
        <v>F110A31</v>
      </c>
      <c r="AO957" s="2" t="str">
        <f t="shared" si="640"/>
        <v>AA</v>
      </c>
      <c r="AP957" s="2" t="str">
        <f t="shared" si="610"/>
        <v>ED8B-F110A31-AA</v>
      </c>
      <c r="AQ957" s="2" t="s">
        <v>1672</v>
      </c>
      <c r="AR957" s="2" t="s">
        <v>1687</v>
      </c>
      <c r="AU957" s="2" t="s">
        <v>2525</v>
      </c>
      <c r="AV957" s="2" t="s">
        <v>2526</v>
      </c>
      <c r="AW957" s="2" t="s">
        <v>3634</v>
      </c>
      <c r="AY957" s="2" t="s">
        <v>1686</v>
      </c>
      <c r="AZ957" s="2" t="s">
        <v>2124</v>
      </c>
      <c r="BA957" s="2" t="s">
        <v>2115</v>
      </c>
      <c r="BB957" s="29"/>
      <c r="BC957" s="29"/>
      <c r="BD957" s="29"/>
      <c r="BE957" s="29"/>
      <c r="BF957" s="29"/>
      <c r="BG957" s="29">
        <v>-6.15</v>
      </c>
      <c r="BH957" s="29">
        <f t="shared" si="604"/>
        <v>0</v>
      </c>
      <c r="BI957" s="29">
        <f t="shared" si="605"/>
        <v>0</v>
      </c>
      <c r="BJ957" s="29">
        <f t="shared" si="611"/>
        <v>-6.15</v>
      </c>
      <c r="BK957" s="29">
        <f>BJ957/INDEX('EX-Rate'!A:I,MATCH('TT BoM '!BL957,'EX-Rate'!B:B,0),COLUMN('EX-Rate'!E:E))</f>
        <v>-0.88806459038455421</v>
      </c>
      <c r="BL957" s="2" t="s">
        <v>2109</v>
      </c>
      <c r="BM957" s="2" t="str">
        <f t="shared" si="638"/>
        <v>LP</v>
      </c>
      <c r="BN957" s="2" t="s">
        <v>3089</v>
      </c>
      <c r="BO957" s="2" t="s">
        <v>3090</v>
      </c>
      <c r="BQ957" s="29"/>
      <c r="BR957" s="29"/>
      <c r="BS957" s="29"/>
      <c r="BT957" s="29"/>
      <c r="BU957" s="29"/>
      <c r="BV957" s="29"/>
      <c r="CC957" s="29">
        <f t="shared" si="612"/>
        <v>-0.88806459038455421</v>
      </c>
      <c r="CD957" s="29">
        <f t="shared" si="613"/>
        <v>-0.88806459038455421</v>
      </c>
      <c r="CE957" s="29">
        <f t="shared" si="614"/>
        <v>-0.88806459038455421</v>
      </c>
      <c r="CF957" s="29">
        <f t="shared" si="615"/>
        <v>-0.88806459038455421</v>
      </c>
      <c r="CG957" s="29">
        <f t="shared" si="616"/>
        <v>-0.88806459038455421</v>
      </c>
      <c r="CH957" s="29">
        <f t="shared" si="617"/>
        <v>-0.88806459038455421</v>
      </c>
      <c r="CI957" s="29">
        <f t="shared" si="618"/>
        <v>-0.88806459038455421</v>
      </c>
      <c r="CJ957" s="29">
        <f t="shared" si="619"/>
        <v>-0.88806459038455421</v>
      </c>
      <c r="CK957" s="29">
        <f t="shared" si="620"/>
        <v>-0.88806459038455421</v>
      </c>
      <c r="CL957" s="29">
        <f t="shared" si="621"/>
        <v>-0.88806459038455421</v>
      </c>
      <c r="CM957" s="29">
        <f t="shared" si="622"/>
        <v>-0.88806459038455421</v>
      </c>
      <c r="CN957" s="29">
        <f t="shared" si="623"/>
        <v>-0.88806459038455421</v>
      </c>
      <c r="CO957" s="29">
        <f t="shared" si="624"/>
        <v>-0.88806459038455421</v>
      </c>
      <c r="CQ957" s="29">
        <f t="shared" si="625"/>
        <v>-6.15</v>
      </c>
      <c r="CR957" s="29">
        <f t="shared" si="626"/>
        <v>-6.15</v>
      </c>
      <c r="CS957" s="29">
        <f t="shared" si="627"/>
        <v>-6.15</v>
      </c>
      <c r="CT957" s="29">
        <f t="shared" si="628"/>
        <v>-6.15</v>
      </c>
      <c r="CU957" s="29">
        <f t="shared" si="629"/>
        <v>-6.15</v>
      </c>
      <c r="CV957" s="29">
        <f t="shared" si="630"/>
        <v>-6.15</v>
      </c>
      <c r="CW957" s="29">
        <f t="shared" si="631"/>
        <v>-6.15</v>
      </c>
      <c r="CX957" s="29">
        <f t="shared" si="632"/>
        <v>-6.15</v>
      </c>
      <c r="CY957" s="29">
        <f t="shared" si="633"/>
        <v>-6.15</v>
      </c>
      <c r="CZ957" s="29">
        <f t="shared" si="634"/>
        <v>-6.15</v>
      </c>
      <c r="DA957" s="29">
        <f t="shared" si="635"/>
        <v>-6.15</v>
      </c>
      <c r="DB957" s="29">
        <f t="shared" si="636"/>
        <v>-6.15</v>
      </c>
      <c r="DC957" s="29">
        <f t="shared" si="637"/>
        <v>-6.15</v>
      </c>
    </row>
    <row r="958" spans="11:107" s="2" customFormat="1">
      <c r="K958" s="17" t="s">
        <v>18</v>
      </c>
      <c r="L958" s="17" t="s">
        <v>962</v>
      </c>
      <c r="M958" s="17" t="s">
        <v>20</v>
      </c>
      <c r="N958" s="2" t="str">
        <f t="shared" si="642"/>
        <v>ED8BF114B04AA</v>
      </c>
      <c r="O958" s="2" t="str">
        <f t="shared" si="641"/>
        <v>AA</v>
      </c>
      <c r="P958" s="2" t="str">
        <f t="shared" si="643"/>
        <v>ED8B-F114B04-AA</v>
      </c>
      <c r="Q958" s="2" t="s">
        <v>3305</v>
      </c>
      <c r="R958" s="2" t="s">
        <v>3306</v>
      </c>
      <c r="S958" s="2" t="s">
        <v>2906</v>
      </c>
      <c r="T958" s="2">
        <v>1</v>
      </c>
      <c r="U958" s="2">
        <v>1</v>
      </c>
      <c r="V958" s="2">
        <v>1</v>
      </c>
      <c r="W958" s="2">
        <v>1</v>
      </c>
      <c r="X958" s="2">
        <v>1</v>
      </c>
      <c r="Y958" s="2">
        <v>1</v>
      </c>
      <c r="Z958" s="2">
        <v>1</v>
      </c>
      <c r="AA958" s="2">
        <v>1</v>
      </c>
      <c r="AB958" s="2">
        <v>1</v>
      </c>
      <c r="AC958" s="2">
        <v>1</v>
      </c>
      <c r="AD958" s="2">
        <v>1</v>
      </c>
      <c r="AE958" s="2">
        <v>1</v>
      </c>
      <c r="AF958" s="2">
        <v>1</v>
      </c>
      <c r="AL958" s="2">
        <f t="shared" si="606"/>
        <v>1</v>
      </c>
      <c r="AM958" s="2" t="str">
        <f t="shared" si="607"/>
        <v>ED8B</v>
      </c>
      <c r="AN958" s="2" t="str">
        <f t="shared" si="608"/>
        <v>F114B04</v>
      </c>
      <c r="AO958" s="2" t="str">
        <f t="shared" si="640"/>
        <v>AA</v>
      </c>
      <c r="AP958" s="2" t="str">
        <f t="shared" si="610"/>
        <v>ED8B-F114B04-AA</v>
      </c>
      <c r="AQ958" s="2" t="s">
        <v>1672</v>
      </c>
      <c r="AR958" s="2" t="s">
        <v>1687</v>
      </c>
      <c r="AU958" s="2" t="s">
        <v>3035</v>
      </c>
      <c r="AV958" s="2" t="s">
        <v>3705</v>
      </c>
      <c r="AW958" s="2" t="s">
        <v>3706</v>
      </c>
      <c r="AY958" s="2" t="s">
        <v>1686</v>
      </c>
      <c r="AZ958" s="2" t="s">
        <v>2124</v>
      </c>
      <c r="BA958" s="2" t="s">
        <v>2115</v>
      </c>
      <c r="BB958" s="29"/>
      <c r="BC958" s="29"/>
      <c r="BD958" s="29"/>
      <c r="BE958" s="29"/>
      <c r="BF958" s="29"/>
      <c r="BG958" s="29">
        <v>-13.31</v>
      </c>
      <c r="BH958" s="29">
        <f t="shared" si="604"/>
        <v>0</v>
      </c>
      <c r="BI958" s="29">
        <f t="shared" si="605"/>
        <v>0</v>
      </c>
      <c r="BJ958" s="29">
        <f t="shared" si="611"/>
        <v>-13.31</v>
      </c>
      <c r="BK958" s="29">
        <f>BJ958/INDEX('EX-Rate'!A:I,MATCH('TT BoM '!BL958,'EX-Rate'!B:B,0),COLUMN('EX-Rate'!E:E))</f>
        <v>-1.9219739346371407</v>
      </c>
      <c r="BL958" s="2" t="s">
        <v>2109</v>
      </c>
      <c r="BM958" s="2" t="str">
        <f t="shared" si="638"/>
        <v>LP</v>
      </c>
      <c r="BN958" s="2" t="s">
        <v>3150</v>
      </c>
      <c r="BO958" s="2" t="s">
        <v>2906</v>
      </c>
      <c r="BQ958" s="29"/>
      <c r="BR958" s="29"/>
      <c r="BS958" s="29"/>
      <c r="BT958" s="29"/>
      <c r="BU958" s="29"/>
      <c r="BV958" s="29"/>
      <c r="CC958" s="29">
        <f t="shared" si="612"/>
        <v>-1.9219739346371407</v>
      </c>
      <c r="CD958" s="29">
        <f t="shared" si="613"/>
        <v>-1.9219739346371407</v>
      </c>
      <c r="CE958" s="29">
        <f t="shared" si="614"/>
        <v>-1.9219739346371407</v>
      </c>
      <c r="CF958" s="29">
        <f t="shared" si="615"/>
        <v>-1.9219739346371407</v>
      </c>
      <c r="CG958" s="29">
        <f t="shared" si="616"/>
        <v>-1.9219739346371407</v>
      </c>
      <c r="CH958" s="29">
        <f t="shared" si="617"/>
        <v>-1.9219739346371407</v>
      </c>
      <c r="CI958" s="29">
        <f t="shared" si="618"/>
        <v>-1.9219739346371407</v>
      </c>
      <c r="CJ958" s="29">
        <f t="shared" si="619"/>
        <v>-1.9219739346371407</v>
      </c>
      <c r="CK958" s="29">
        <f t="shared" si="620"/>
        <v>-1.9219739346371407</v>
      </c>
      <c r="CL958" s="29">
        <f t="shared" si="621"/>
        <v>-1.9219739346371407</v>
      </c>
      <c r="CM958" s="29">
        <f t="shared" si="622"/>
        <v>-1.9219739346371407</v>
      </c>
      <c r="CN958" s="29">
        <f t="shared" si="623"/>
        <v>-1.9219739346371407</v>
      </c>
      <c r="CO958" s="29">
        <f t="shared" si="624"/>
        <v>-1.9219739346371407</v>
      </c>
      <c r="CQ958" s="29">
        <f t="shared" si="625"/>
        <v>-13.31</v>
      </c>
      <c r="CR958" s="29">
        <f t="shared" si="626"/>
        <v>-13.31</v>
      </c>
      <c r="CS958" s="29">
        <f t="shared" si="627"/>
        <v>-13.31</v>
      </c>
      <c r="CT958" s="29">
        <f t="shared" si="628"/>
        <v>-13.31</v>
      </c>
      <c r="CU958" s="29">
        <f t="shared" si="629"/>
        <v>-13.31</v>
      </c>
      <c r="CV958" s="29">
        <f t="shared" si="630"/>
        <v>-13.31</v>
      </c>
      <c r="CW958" s="29">
        <f t="shared" si="631"/>
        <v>-13.31</v>
      </c>
      <c r="CX958" s="29">
        <f t="shared" si="632"/>
        <v>-13.31</v>
      </c>
      <c r="CY958" s="29">
        <f t="shared" si="633"/>
        <v>-13.31</v>
      </c>
      <c r="CZ958" s="29">
        <f t="shared" si="634"/>
        <v>-13.31</v>
      </c>
      <c r="DA958" s="29">
        <f t="shared" si="635"/>
        <v>-13.31</v>
      </c>
      <c r="DB958" s="29">
        <f t="shared" si="636"/>
        <v>-13.31</v>
      </c>
      <c r="DC958" s="29">
        <f t="shared" si="637"/>
        <v>-13.31</v>
      </c>
    </row>
    <row r="959" spans="11:107" s="2" customFormat="1">
      <c r="K959" s="17" t="s">
        <v>18</v>
      </c>
      <c r="L959" s="17" t="s">
        <v>963</v>
      </c>
      <c r="M959" s="17" t="s">
        <v>20</v>
      </c>
      <c r="N959" s="2" t="str">
        <f t="shared" si="642"/>
        <v>ED8BF114B06AA</v>
      </c>
      <c r="O959" s="2" t="str">
        <f t="shared" si="641"/>
        <v>AA</v>
      </c>
      <c r="P959" s="2" t="str">
        <f t="shared" si="643"/>
        <v>ED8B-F114B06-AA</v>
      </c>
      <c r="Q959" s="2" t="s">
        <v>3305</v>
      </c>
      <c r="R959" s="2" t="s">
        <v>3306</v>
      </c>
      <c r="S959" s="2" t="s">
        <v>2906</v>
      </c>
      <c r="T959" s="2">
        <v>1</v>
      </c>
      <c r="U959" s="2">
        <v>1</v>
      </c>
      <c r="V959" s="2">
        <v>1</v>
      </c>
      <c r="W959" s="2">
        <v>1</v>
      </c>
      <c r="X959" s="2">
        <v>1</v>
      </c>
      <c r="Y959" s="2">
        <v>1</v>
      </c>
      <c r="Z959" s="2">
        <v>1</v>
      </c>
      <c r="AA959" s="2">
        <v>1</v>
      </c>
      <c r="AB959" s="2">
        <v>1</v>
      </c>
      <c r="AC959" s="2">
        <v>1</v>
      </c>
      <c r="AD959" s="2">
        <v>1</v>
      </c>
      <c r="AE959" s="2">
        <v>1</v>
      </c>
      <c r="AF959" s="2">
        <v>1</v>
      </c>
      <c r="AL959" s="2">
        <f t="shared" si="606"/>
        <v>1</v>
      </c>
      <c r="AM959" s="2" t="str">
        <f t="shared" si="607"/>
        <v>ED8B</v>
      </c>
      <c r="AN959" s="2" t="str">
        <f t="shared" si="608"/>
        <v>F114B06</v>
      </c>
      <c r="AO959" s="2" t="str">
        <f t="shared" si="640"/>
        <v>AA</v>
      </c>
      <c r="AP959" s="2" t="str">
        <f t="shared" si="610"/>
        <v>ED8B-F114B06-AA</v>
      </c>
      <c r="AQ959" s="2" t="s">
        <v>1672</v>
      </c>
      <c r="AR959" s="2" t="s">
        <v>1687</v>
      </c>
      <c r="AU959" s="2" t="s">
        <v>3035</v>
      </c>
      <c r="AV959" s="2" t="s">
        <v>3705</v>
      </c>
      <c r="AW959" s="2" t="s">
        <v>3706</v>
      </c>
      <c r="AY959" s="2" t="s">
        <v>1686</v>
      </c>
      <c r="AZ959" s="2" t="s">
        <v>2124</v>
      </c>
      <c r="BA959" s="2" t="s">
        <v>2115</v>
      </c>
      <c r="BB959" s="29"/>
      <c r="BC959" s="29"/>
      <c r="BD959" s="29"/>
      <c r="BE959" s="29"/>
      <c r="BF959" s="29"/>
      <c r="BG959" s="29">
        <v>-24.88</v>
      </c>
      <c r="BH959" s="29">
        <f t="shared" si="604"/>
        <v>0</v>
      </c>
      <c r="BI959" s="29">
        <f t="shared" si="605"/>
        <v>0</v>
      </c>
      <c r="BJ959" s="29">
        <f t="shared" si="611"/>
        <v>-24.88</v>
      </c>
      <c r="BK959" s="29">
        <f>BJ959/INDEX('EX-Rate'!A:I,MATCH('TT BoM '!BL959,'EX-Rate'!B:B,0),COLUMN('EX-Rate'!E:E))</f>
        <v>-3.5926905705313343</v>
      </c>
      <c r="BL959" s="2" t="s">
        <v>2109</v>
      </c>
      <c r="BM959" s="2" t="str">
        <f t="shared" si="638"/>
        <v>LP</v>
      </c>
      <c r="BN959" s="2" t="s">
        <v>3150</v>
      </c>
      <c r="BO959" s="2" t="s">
        <v>2906</v>
      </c>
      <c r="BQ959" s="29"/>
      <c r="BR959" s="29"/>
      <c r="BS959" s="29"/>
      <c r="BT959" s="29"/>
      <c r="BU959" s="29"/>
      <c r="BV959" s="29"/>
      <c r="CC959" s="29">
        <f t="shared" si="612"/>
        <v>-3.5926905705313343</v>
      </c>
      <c r="CD959" s="29">
        <f t="shared" si="613"/>
        <v>-3.5926905705313343</v>
      </c>
      <c r="CE959" s="29">
        <f t="shared" si="614"/>
        <v>-3.5926905705313343</v>
      </c>
      <c r="CF959" s="29">
        <f t="shared" si="615"/>
        <v>-3.5926905705313343</v>
      </c>
      <c r="CG959" s="29">
        <f t="shared" si="616"/>
        <v>-3.5926905705313343</v>
      </c>
      <c r="CH959" s="29">
        <f t="shared" si="617"/>
        <v>-3.5926905705313343</v>
      </c>
      <c r="CI959" s="29">
        <f t="shared" si="618"/>
        <v>-3.5926905705313343</v>
      </c>
      <c r="CJ959" s="29">
        <f t="shared" si="619"/>
        <v>-3.5926905705313343</v>
      </c>
      <c r="CK959" s="29">
        <f t="shared" si="620"/>
        <v>-3.5926905705313343</v>
      </c>
      <c r="CL959" s="29">
        <f t="shared" si="621"/>
        <v>-3.5926905705313343</v>
      </c>
      <c r="CM959" s="29">
        <f t="shared" si="622"/>
        <v>-3.5926905705313343</v>
      </c>
      <c r="CN959" s="29">
        <f t="shared" si="623"/>
        <v>-3.5926905705313343</v>
      </c>
      <c r="CO959" s="29">
        <f t="shared" si="624"/>
        <v>-3.5926905705313343</v>
      </c>
      <c r="CQ959" s="29">
        <f t="shared" si="625"/>
        <v>-24.88</v>
      </c>
      <c r="CR959" s="29">
        <f t="shared" si="626"/>
        <v>-24.88</v>
      </c>
      <c r="CS959" s="29">
        <f t="shared" si="627"/>
        <v>-24.88</v>
      </c>
      <c r="CT959" s="29">
        <f t="shared" si="628"/>
        <v>-24.88</v>
      </c>
      <c r="CU959" s="29">
        <f t="shared" si="629"/>
        <v>-24.88</v>
      </c>
      <c r="CV959" s="29">
        <f t="shared" si="630"/>
        <v>-24.88</v>
      </c>
      <c r="CW959" s="29">
        <f t="shared" si="631"/>
        <v>-24.88</v>
      </c>
      <c r="CX959" s="29">
        <f t="shared" si="632"/>
        <v>-24.88</v>
      </c>
      <c r="CY959" s="29">
        <f t="shared" si="633"/>
        <v>-24.88</v>
      </c>
      <c r="CZ959" s="29">
        <f t="shared" si="634"/>
        <v>-24.88</v>
      </c>
      <c r="DA959" s="29">
        <f t="shared" si="635"/>
        <v>-24.88</v>
      </c>
      <c r="DB959" s="29">
        <f t="shared" si="636"/>
        <v>-24.88</v>
      </c>
      <c r="DC959" s="29">
        <f t="shared" si="637"/>
        <v>-24.88</v>
      </c>
    </row>
    <row r="960" spans="11:107" s="2" customFormat="1">
      <c r="K960" s="17" t="s">
        <v>77</v>
      </c>
      <c r="L960" s="17" t="s">
        <v>964</v>
      </c>
      <c r="M960" s="17" t="s">
        <v>356</v>
      </c>
      <c r="N960" s="2" t="str">
        <f t="shared" si="642"/>
        <v>JD8BF130A02AB3JA6</v>
      </c>
      <c r="O960" s="2" t="str">
        <f t="shared" si="641"/>
        <v>ABW</v>
      </c>
      <c r="P960" s="2" t="str">
        <f t="shared" si="643"/>
        <v>JD8B-F130A02-ABW</v>
      </c>
      <c r="Q960" s="2" t="s">
        <v>3305</v>
      </c>
      <c r="R960" s="2" t="s">
        <v>3306</v>
      </c>
      <c r="S960" s="2" t="s">
        <v>2762</v>
      </c>
      <c r="T960" s="2">
        <v>1</v>
      </c>
      <c r="U960" s="2">
        <v>1</v>
      </c>
      <c r="V960" s="2">
        <v>1</v>
      </c>
      <c r="W960" s="2">
        <v>1</v>
      </c>
      <c r="X960" s="2">
        <v>1</v>
      </c>
      <c r="Y960" s="2">
        <v>1</v>
      </c>
      <c r="Z960" s="2">
        <v>1</v>
      </c>
      <c r="AA960" s="2">
        <v>1</v>
      </c>
      <c r="AB960" s="2">
        <v>1</v>
      </c>
      <c r="AC960" s="2">
        <v>1</v>
      </c>
      <c r="AD960" s="2">
        <v>1</v>
      </c>
      <c r="AE960" s="2">
        <v>1</v>
      </c>
      <c r="AF960" s="2">
        <v>1</v>
      </c>
      <c r="AL960" s="2">
        <f t="shared" si="606"/>
        <v>1</v>
      </c>
      <c r="AM960" s="2" t="str">
        <f t="shared" si="607"/>
        <v>JD8B</v>
      </c>
      <c r="AN960" s="2" t="str">
        <f t="shared" si="608"/>
        <v>F130A02</v>
      </c>
      <c r="AO960" s="2" t="str">
        <f t="shared" si="640"/>
        <v>ABW</v>
      </c>
      <c r="AP960" s="2" t="str">
        <f t="shared" si="610"/>
        <v>JD8B-F130A02-ABW</v>
      </c>
      <c r="AQ960" s="2" t="s">
        <v>1672</v>
      </c>
      <c r="AR960" s="2" t="s">
        <v>1673</v>
      </c>
      <c r="AS960" s="2">
        <v>0</v>
      </c>
      <c r="AT960" s="2" t="s">
        <v>2160</v>
      </c>
      <c r="AU960" s="2" t="s">
        <v>2759</v>
      </c>
      <c r="AV960" s="2" t="s">
        <v>2760</v>
      </c>
      <c r="AW960" s="2">
        <v>0</v>
      </c>
      <c r="AX960" s="2">
        <v>0</v>
      </c>
      <c r="AY960" s="2" t="s">
        <v>2108</v>
      </c>
      <c r="AZ960" s="2" t="s">
        <v>1646</v>
      </c>
      <c r="BA960" s="2" t="s">
        <v>2073</v>
      </c>
      <c r="BB960" s="29">
        <v>-2.16</v>
      </c>
      <c r="BC960" s="29">
        <v>0</v>
      </c>
      <c r="BD960" s="29">
        <v>0</v>
      </c>
      <c r="BE960" s="29">
        <v>0</v>
      </c>
      <c r="BF960" s="29">
        <v>0</v>
      </c>
      <c r="BG960" s="29">
        <v>-2.16</v>
      </c>
      <c r="BH960" s="29">
        <f t="shared" si="604"/>
        <v>0</v>
      </c>
      <c r="BI960" s="29">
        <f t="shared" si="605"/>
        <v>0</v>
      </c>
      <c r="BJ960" s="29">
        <f t="shared" si="611"/>
        <v>-2.16</v>
      </c>
      <c r="BK960" s="29">
        <f>BJ960/INDEX('EX-Rate'!A:I,MATCH('TT BoM '!BL960,'EX-Rate'!B:B,0),COLUMN('EX-Rate'!E:E))</f>
        <v>-0.31190561223262392</v>
      </c>
      <c r="BL960" s="2" t="s">
        <v>2109</v>
      </c>
      <c r="BM960" s="2" t="str">
        <f t="shared" si="638"/>
        <v>LP</v>
      </c>
      <c r="BN960" s="2" t="s">
        <v>2761</v>
      </c>
      <c r="BO960" s="2" t="s">
        <v>2762</v>
      </c>
      <c r="BP960" s="2" t="s">
        <v>3936</v>
      </c>
      <c r="BQ960" s="29">
        <v>-9612879</v>
      </c>
      <c r="BR960" s="29">
        <v>-9612879</v>
      </c>
      <c r="BS960" s="29"/>
      <c r="BT960" s="29">
        <v>-9347539</v>
      </c>
      <c r="BU960" s="29">
        <v>574889</v>
      </c>
      <c r="BV960" s="29">
        <v>0</v>
      </c>
      <c r="CC960" s="29">
        <f t="shared" si="612"/>
        <v>-0.31190561223262392</v>
      </c>
      <c r="CD960" s="29">
        <f t="shared" si="613"/>
        <v>-0.31190561223262392</v>
      </c>
      <c r="CE960" s="29">
        <f t="shared" si="614"/>
        <v>-0.31190561223262392</v>
      </c>
      <c r="CF960" s="29">
        <f t="shared" si="615"/>
        <v>-0.31190561223262392</v>
      </c>
      <c r="CG960" s="29">
        <f t="shared" si="616"/>
        <v>-0.31190561223262392</v>
      </c>
      <c r="CH960" s="29">
        <f t="shared" si="617"/>
        <v>-0.31190561223262392</v>
      </c>
      <c r="CI960" s="29">
        <f t="shared" si="618"/>
        <v>-0.31190561223262392</v>
      </c>
      <c r="CJ960" s="29">
        <f t="shared" si="619"/>
        <v>-0.31190561223262392</v>
      </c>
      <c r="CK960" s="29">
        <f t="shared" si="620"/>
        <v>-0.31190561223262392</v>
      </c>
      <c r="CL960" s="29">
        <f t="shared" si="621"/>
        <v>-0.31190561223262392</v>
      </c>
      <c r="CM960" s="29">
        <f t="shared" si="622"/>
        <v>-0.31190561223262392</v>
      </c>
      <c r="CN960" s="29">
        <f t="shared" si="623"/>
        <v>-0.31190561223262392</v>
      </c>
      <c r="CO960" s="29">
        <f t="shared" si="624"/>
        <v>-0.31190561223262392</v>
      </c>
      <c r="CQ960" s="29">
        <f t="shared" si="625"/>
        <v>-2.16</v>
      </c>
      <c r="CR960" s="29">
        <f t="shared" si="626"/>
        <v>-2.16</v>
      </c>
      <c r="CS960" s="29">
        <f t="shared" si="627"/>
        <v>-2.16</v>
      </c>
      <c r="CT960" s="29">
        <f t="shared" si="628"/>
        <v>-2.16</v>
      </c>
      <c r="CU960" s="29">
        <f t="shared" si="629"/>
        <v>-2.16</v>
      </c>
      <c r="CV960" s="29">
        <f t="shared" si="630"/>
        <v>-2.16</v>
      </c>
      <c r="CW960" s="29">
        <f t="shared" si="631"/>
        <v>-2.16</v>
      </c>
      <c r="CX960" s="29">
        <f t="shared" si="632"/>
        <v>-2.16</v>
      </c>
      <c r="CY960" s="29">
        <f t="shared" si="633"/>
        <v>-2.16</v>
      </c>
      <c r="CZ960" s="29">
        <f t="shared" si="634"/>
        <v>-2.16</v>
      </c>
      <c r="DA960" s="29">
        <f t="shared" si="635"/>
        <v>-2.16</v>
      </c>
      <c r="DB960" s="29">
        <f t="shared" si="636"/>
        <v>-2.16</v>
      </c>
      <c r="DC960" s="29">
        <f t="shared" si="637"/>
        <v>-2.16</v>
      </c>
    </row>
    <row r="961" spans="11:107" s="2" customFormat="1">
      <c r="K961" s="17" t="s">
        <v>77</v>
      </c>
      <c r="L961" s="17" t="s">
        <v>965</v>
      </c>
      <c r="M961" s="17" t="s">
        <v>356</v>
      </c>
      <c r="N961" s="2" t="str">
        <f t="shared" si="642"/>
        <v>JD8BF130A03AB3JA6</v>
      </c>
      <c r="O961" s="2" t="str">
        <f t="shared" si="641"/>
        <v>ABW</v>
      </c>
      <c r="P961" s="2" t="str">
        <f t="shared" si="643"/>
        <v>JD8B-F130A03-ABW</v>
      </c>
      <c r="Q961" s="2" t="s">
        <v>3305</v>
      </c>
      <c r="R961" s="2" t="s">
        <v>3306</v>
      </c>
      <c r="S961" s="2" t="s">
        <v>2762</v>
      </c>
      <c r="T961" s="2">
        <v>1</v>
      </c>
      <c r="U961" s="2">
        <v>1</v>
      </c>
      <c r="V961" s="2">
        <v>1</v>
      </c>
      <c r="W961" s="2">
        <v>1</v>
      </c>
      <c r="X961" s="2">
        <v>1</v>
      </c>
      <c r="Y961" s="2">
        <v>1</v>
      </c>
      <c r="Z961" s="2">
        <v>1</v>
      </c>
      <c r="AA961" s="2">
        <v>1</v>
      </c>
      <c r="AB961" s="2">
        <v>1</v>
      </c>
      <c r="AC961" s="2">
        <v>1</v>
      </c>
      <c r="AD961" s="2">
        <v>1</v>
      </c>
      <c r="AE961" s="2">
        <v>1</v>
      </c>
      <c r="AF961" s="2">
        <v>1</v>
      </c>
      <c r="AL961" s="2">
        <f t="shared" si="606"/>
        <v>1</v>
      </c>
      <c r="AM961" s="2" t="str">
        <f t="shared" si="607"/>
        <v>JD8B</v>
      </c>
      <c r="AN961" s="2" t="str">
        <f t="shared" si="608"/>
        <v>F130A03</v>
      </c>
      <c r="AO961" s="2" t="str">
        <f t="shared" si="640"/>
        <v>ABW</v>
      </c>
      <c r="AP961" s="2" t="str">
        <f t="shared" si="610"/>
        <v>JD8B-F130A03-ABW</v>
      </c>
      <c r="AQ961" s="2" t="s">
        <v>1672</v>
      </c>
      <c r="AR961" s="2" t="s">
        <v>1673</v>
      </c>
      <c r="AS961" s="2">
        <v>0</v>
      </c>
      <c r="AT961" s="2" t="s">
        <v>2160</v>
      </c>
      <c r="AU961" s="2" t="s">
        <v>2759</v>
      </c>
      <c r="AV961" s="2" t="s">
        <v>2760</v>
      </c>
      <c r="AW961" s="2">
        <v>0</v>
      </c>
      <c r="AX961" s="2">
        <v>0</v>
      </c>
      <c r="AY961" s="2" t="s">
        <v>2108</v>
      </c>
      <c r="AZ961" s="2" t="s">
        <v>1646</v>
      </c>
      <c r="BA961" s="2" t="s">
        <v>2073</v>
      </c>
      <c r="BB961" s="29">
        <v>-2.16</v>
      </c>
      <c r="BC961" s="29">
        <v>0</v>
      </c>
      <c r="BD961" s="29">
        <v>0</v>
      </c>
      <c r="BE961" s="29">
        <v>0</v>
      </c>
      <c r="BF961" s="29">
        <v>0</v>
      </c>
      <c r="BG961" s="29">
        <v>-2.16</v>
      </c>
      <c r="BH961" s="29">
        <f t="shared" si="604"/>
        <v>0</v>
      </c>
      <c r="BI961" s="29">
        <f t="shared" si="605"/>
        <v>0</v>
      </c>
      <c r="BJ961" s="29">
        <f t="shared" si="611"/>
        <v>-2.16</v>
      </c>
      <c r="BK961" s="29">
        <f>BJ961/INDEX('EX-Rate'!A:I,MATCH('TT BoM '!BL961,'EX-Rate'!B:B,0),COLUMN('EX-Rate'!E:E))</f>
        <v>-0.31190561223262392</v>
      </c>
      <c r="BL961" s="2" t="s">
        <v>2109</v>
      </c>
      <c r="BM961" s="2" t="str">
        <f t="shared" si="638"/>
        <v>LP</v>
      </c>
      <c r="BN961" s="2" t="s">
        <v>2761</v>
      </c>
      <c r="BO961" s="2" t="s">
        <v>2762</v>
      </c>
      <c r="BP961" s="2" t="s">
        <v>3936</v>
      </c>
      <c r="BQ961" s="29" t="s">
        <v>2334</v>
      </c>
      <c r="BR961" s="29" t="s">
        <v>2334</v>
      </c>
      <c r="BS961" s="29"/>
      <c r="BT961" s="29" t="s">
        <v>2334</v>
      </c>
      <c r="BU961" s="29" t="s">
        <v>2334</v>
      </c>
      <c r="BV961" s="29">
        <v>0</v>
      </c>
      <c r="CC961" s="29">
        <f t="shared" si="612"/>
        <v>-0.31190561223262392</v>
      </c>
      <c r="CD961" s="29">
        <f t="shared" si="613"/>
        <v>-0.31190561223262392</v>
      </c>
      <c r="CE961" s="29">
        <f t="shared" si="614"/>
        <v>-0.31190561223262392</v>
      </c>
      <c r="CF961" s="29">
        <f t="shared" si="615"/>
        <v>-0.31190561223262392</v>
      </c>
      <c r="CG961" s="29">
        <f t="shared" si="616"/>
        <v>-0.31190561223262392</v>
      </c>
      <c r="CH961" s="29">
        <f t="shared" si="617"/>
        <v>-0.31190561223262392</v>
      </c>
      <c r="CI961" s="29">
        <f t="shared" si="618"/>
        <v>-0.31190561223262392</v>
      </c>
      <c r="CJ961" s="29">
        <f t="shared" si="619"/>
        <v>-0.31190561223262392</v>
      </c>
      <c r="CK961" s="29">
        <f t="shared" si="620"/>
        <v>-0.31190561223262392</v>
      </c>
      <c r="CL961" s="29">
        <f t="shared" si="621"/>
        <v>-0.31190561223262392</v>
      </c>
      <c r="CM961" s="29">
        <f t="shared" si="622"/>
        <v>-0.31190561223262392</v>
      </c>
      <c r="CN961" s="29">
        <f t="shared" si="623"/>
        <v>-0.31190561223262392</v>
      </c>
      <c r="CO961" s="29">
        <f t="shared" si="624"/>
        <v>-0.31190561223262392</v>
      </c>
      <c r="CQ961" s="29">
        <f t="shared" si="625"/>
        <v>-2.16</v>
      </c>
      <c r="CR961" s="29">
        <f t="shared" si="626"/>
        <v>-2.16</v>
      </c>
      <c r="CS961" s="29">
        <f t="shared" si="627"/>
        <v>-2.16</v>
      </c>
      <c r="CT961" s="29">
        <f t="shared" si="628"/>
        <v>-2.16</v>
      </c>
      <c r="CU961" s="29">
        <f t="shared" si="629"/>
        <v>-2.16</v>
      </c>
      <c r="CV961" s="29">
        <f t="shared" si="630"/>
        <v>-2.16</v>
      </c>
      <c r="CW961" s="29">
        <f t="shared" si="631"/>
        <v>-2.16</v>
      </c>
      <c r="CX961" s="29">
        <f t="shared" si="632"/>
        <v>-2.16</v>
      </c>
      <c r="CY961" s="29">
        <f t="shared" si="633"/>
        <v>-2.16</v>
      </c>
      <c r="CZ961" s="29">
        <f t="shared" si="634"/>
        <v>-2.16</v>
      </c>
      <c r="DA961" s="29">
        <f t="shared" si="635"/>
        <v>-2.16</v>
      </c>
      <c r="DB961" s="29">
        <f t="shared" si="636"/>
        <v>-2.16</v>
      </c>
      <c r="DC961" s="29">
        <f t="shared" si="637"/>
        <v>-2.16</v>
      </c>
    </row>
    <row r="962" spans="11:107" s="2" customFormat="1">
      <c r="K962" s="17" t="s">
        <v>18</v>
      </c>
      <c r="L962" s="17" t="s">
        <v>966</v>
      </c>
      <c r="M962" s="17" t="s">
        <v>357</v>
      </c>
      <c r="N962" s="2" t="str">
        <f t="shared" si="642"/>
        <v>ED8BF131K12AC3JA6</v>
      </c>
      <c r="O962" s="2" t="str">
        <f t="shared" si="641"/>
        <v>ACW</v>
      </c>
      <c r="P962" s="2" t="str">
        <f t="shared" si="643"/>
        <v>ED8B-F131K12-ACW</v>
      </c>
      <c r="Q962" s="2" t="s">
        <v>3305</v>
      </c>
      <c r="R962" s="2" t="s">
        <v>3306</v>
      </c>
      <c r="S962" s="2" t="s">
        <v>2762</v>
      </c>
      <c r="T962" s="2">
        <v>2</v>
      </c>
      <c r="U962" s="2">
        <v>2</v>
      </c>
      <c r="V962" s="2">
        <v>2</v>
      </c>
      <c r="W962" s="2">
        <v>2</v>
      </c>
      <c r="X962" s="2">
        <v>2</v>
      </c>
      <c r="Y962" s="2">
        <v>2</v>
      </c>
      <c r="Z962" s="2">
        <v>2</v>
      </c>
      <c r="AA962" s="2">
        <v>2</v>
      </c>
      <c r="AB962" s="2">
        <v>2</v>
      </c>
      <c r="AC962" s="2">
        <v>2</v>
      </c>
      <c r="AD962" s="2">
        <v>2</v>
      </c>
      <c r="AE962" s="2">
        <v>2</v>
      </c>
      <c r="AF962" s="2">
        <v>2</v>
      </c>
      <c r="AL962" s="2">
        <f t="shared" si="606"/>
        <v>1</v>
      </c>
      <c r="AM962" s="2" t="str">
        <f t="shared" si="607"/>
        <v>ED8B</v>
      </c>
      <c r="AN962" s="2" t="str">
        <f t="shared" si="608"/>
        <v>F131K12</v>
      </c>
      <c r="AO962" s="2" t="str">
        <f t="shared" si="640"/>
        <v>ACW</v>
      </c>
      <c r="AP962" s="2" t="str">
        <f t="shared" si="610"/>
        <v>ED8B-F131K12-ACW</v>
      </c>
      <c r="AQ962" s="2" t="s">
        <v>1672</v>
      </c>
      <c r="AR962" s="2" t="s">
        <v>1687</v>
      </c>
      <c r="AU962" s="2" t="s">
        <v>2759</v>
      </c>
      <c r="AV962" s="2" t="s">
        <v>3735</v>
      </c>
      <c r="AW962" s="2" t="s">
        <v>3736</v>
      </c>
      <c r="AY962" s="2" t="s">
        <v>1686</v>
      </c>
      <c r="AZ962" s="2" t="s">
        <v>1646</v>
      </c>
      <c r="BA962" s="2" t="s">
        <v>2073</v>
      </c>
      <c r="BB962" s="29"/>
      <c r="BC962" s="29"/>
      <c r="BD962" s="29"/>
      <c r="BE962" s="29"/>
      <c r="BF962" s="29"/>
      <c r="BG962" s="29">
        <v>-0.57999999999999996</v>
      </c>
      <c r="BH962" s="29">
        <f t="shared" si="604"/>
        <v>0</v>
      </c>
      <c r="BI962" s="29">
        <f t="shared" si="605"/>
        <v>0</v>
      </c>
      <c r="BJ962" s="29">
        <f t="shared" si="611"/>
        <v>-0.57999999999999996</v>
      </c>
      <c r="BK962" s="29">
        <f>BJ962/INDEX('EX-Rate'!A:I,MATCH('TT BoM '!BL962,'EX-Rate'!B:B,0),COLUMN('EX-Rate'!E:E))</f>
        <v>-8.3752432914315667E-2</v>
      </c>
      <c r="BL962" s="2" t="s">
        <v>2109</v>
      </c>
      <c r="BM962" s="2" t="str">
        <f t="shared" si="638"/>
        <v>LP</v>
      </c>
      <c r="BN962" s="2" t="s">
        <v>3170</v>
      </c>
      <c r="BO962" s="2" t="s">
        <v>2762</v>
      </c>
      <c r="BP962" s="2" t="s">
        <v>3936</v>
      </c>
      <c r="BQ962" s="29"/>
      <c r="BR962" s="29"/>
      <c r="BS962" s="29"/>
      <c r="BT962" s="29"/>
      <c r="BU962" s="29"/>
      <c r="BV962" s="29"/>
      <c r="CC962" s="29">
        <f t="shared" si="612"/>
        <v>-0.16750486582863133</v>
      </c>
      <c r="CD962" s="29">
        <f t="shared" si="613"/>
        <v>-0.16750486582863133</v>
      </c>
      <c r="CE962" s="29">
        <f t="shared" si="614"/>
        <v>-0.16750486582863133</v>
      </c>
      <c r="CF962" s="29">
        <f t="shared" si="615"/>
        <v>-0.16750486582863133</v>
      </c>
      <c r="CG962" s="29">
        <f t="shared" si="616"/>
        <v>-0.16750486582863133</v>
      </c>
      <c r="CH962" s="29">
        <f t="shared" si="617"/>
        <v>-0.16750486582863133</v>
      </c>
      <c r="CI962" s="29">
        <f t="shared" si="618"/>
        <v>-0.16750486582863133</v>
      </c>
      <c r="CJ962" s="29">
        <f t="shared" si="619"/>
        <v>-0.16750486582863133</v>
      </c>
      <c r="CK962" s="29">
        <f t="shared" si="620"/>
        <v>-0.16750486582863133</v>
      </c>
      <c r="CL962" s="29">
        <f t="shared" si="621"/>
        <v>-0.16750486582863133</v>
      </c>
      <c r="CM962" s="29">
        <f t="shared" si="622"/>
        <v>-0.16750486582863133</v>
      </c>
      <c r="CN962" s="29">
        <f t="shared" si="623"/>
        <v>-0.16750486582863133</v>
      </c>
      <c r="CO962" s="29">
        <f t="shared" si="624"/>
        <v>-0.16750486582863133</v>
      </c>
      <c r="CQ962" s="29">
        <f t="shared" si="625"/>
        <v>-1.1599999999999999</v>
      </c>
      <c r="CR962" s="29">
        <f t="shared" si="626"/>
        <v>-1.1599999999999999</v>
      </c>
      <c r="CS962" s="29">
        <f t="shared" si="627"/>
        <v>-1.1599999999999999</v>
      </c>
      <c r="CT962" s="29">
        <f t="shared" si="628"/>
        <v>-1.1599999999999999</v>
      </c>
      <c r="CU962" s="29">
        <f t="shared" si="629"/>
        <v>-1.1599999999999999</v>
      </c>
      <c r="CV962" s="29">
        <f t="shared" si="630"/>
        <v>-1.1599999999999999</v>
      </c>
      <c r="CW962" s="29">
        <f t="shared" si="631"/>
        <v>-1.1599999999999999</v>
      </c>
      <c r="CX962" s="29">
        <f t="shared" si="632"/>
        <v>-1.1599999999999999</v>
      </c>
      <c r="CY962" s="29">
        <f t="shared" si="633"/>
        <v>-1.1599999999999999</v>
      </c>
      <c r="CZ962" s="29">
        <f t="shared" si="634"/>
        <v>-1.1599999999999999</v>
      </c>
      <c r="DA962" s="29">
        <f t="shared" si="635"/>
        <v>-1.1599999999999999</v>
      </c>
      <c r="DB962" s="29">
        <f t="shared" si="636"/>
        <v>-1.1599999999999999</v>
      </c>
      <c r="DC962" s="29">
        <f t="shared" si="637"/>
        <v>-1.1599999999999999</v>
      </c>
    </row>
    <row r="963" spans="11:107" s="2" customFormat="1">
      <c r="K963" s="17" t="s">
        <v>18</v>
      </c>
      <c r="L963" s="17" t="s">
        <v>967</v>
      </c>
      <c r="M963" s="17" t="s">
        <v>61</v>
      </c>
      <c r="N963" s="2" t="str">
        <f t="shared" si="642"/>
        <v>ED8BF16C266BB</v>
      </c>
      <c r="O963" s="2" t="str">
        <f t="shared" si="641"/>
        <v>BB</v>
      </c>
      <c r="P963" s="2" t="str">
        <f t="shared" si="643"/>
        <v>ED8B-F16C266-BB</v>
      </c>
      <c r="Q963" s="2" t="s">
        <v>3305</v>
      </c>
      <c r="R963" s="2" t="s">
        <v>3306</v>
      </c>
      <c r="S963" s="2" t="s">
        <v>3143</v>
      </c>
      <c r="T963" s="2">
        <v>2</v>
      </c>
      <c r="U963" s="2">
        <v>2</v>
      </c>
      <c r="V963" s="2">
        <v>2</v>
      </c>
      <c r="W963" s="2">
        <v>2</v>
      </c>
      <c r="X963" s="2">
        <v>2</v>
      </c>
      <c r="Y963" s="2">
        <v>2</v>
      </c>
      <c r="Z963" s="2">
        <v>2</v>
      </c>
      <c r="AA963" s="2">
        <v>2</v>
      </c>
      <c r="AB963" s="2">
        <v>2</v>
      </c>
      <c r="AC963" s="2">
        <v>2</v>
      </c>
      <c r="AD963" s="2">
        <v>2</v>
      </c>
      <c r="AE963" s="2">
        <v>2</v>
      </c>
      <c r="AF963" s="2">
        <v>2</v>
      </c>
      <c r="AL963" s="2">
        <f t="shared" si="606"/>
        <v>1</v>
      </c>
      <c r="AM963" s="2" t="str">
        <f t="shared" si="607"/>
        <v>ED8B</v>
      </c>
      <c r="AN963" s="2" t="str">
        <f t="shared" si="608"/>
        <v>F16C266</v>
      </c>
      <c r="AO963" s="2" t="str">
        <f t="shared" si="640"/>
        <v>BB</v>
      </c>
      <c r="AP963" s="2" t="str">
        <f t="shared" si="610"/>
        <v>ED8B-F16C266-BB</v>
      </c>
      <c r="AQ963" s="2" t="s">
        <v>1672</v>
      </c>
      <c r="AR963" s="2" t="s">
        <v>1687</v>
      </c>
      <c r="AV963" s="71" t="s">
        <v>3509</v>
      </c>
      <c r="AW963" s="71" t="s">
        <v>3508</v>
      </c>
      <c r="AY963" s="2" t="s">
        <v>1686</v>
      </c>
      <c r="AZ963" s="2" t="s">
        <v>3436</v>
      </c>
      <c r="BB963" s="29"/>
      <c r="BC963" s="29"/>
      <c r="BD963" s="29"/>
      <c r="BE963" s="29"/>
      <c r="BF963" s="29"/>
      <c r="BG963" s="29">
        <v>-2.0299999999999998</v>
      </c>
      <c r="BH963" s="29">
        <f t="shared" si="604"/>
        <v>0</v>
      </c>
      <c r="BI963" s="29">
        <f t="shared" si="605"/>
        <v>0</v>
      </c>
      <c r="BJ963" s="29">
        <f t="shared" si="611"/>
        <v>-2.0299999999999998</v>
      </c>
      <c r="BK963" s="29">
        <f>BJ963/INDEX('EX-Rate'!A:I,MATCH('TT BoM '!BL963,'EX-Rate'!B:B,0),COLUMN('EX-Rate'!E:E))</f>
        <v>-0.29313351520010483</v>
      </c>
      <c r="BL963" s="2" t="s">
        <v>2109</v>
      </c>
      <c r="BM963" s="2" t="str">
        <f t="shared" si="638"/>
        <v>LP</v>
      </c>
      <c r="BN963" s="2" t="s">
        <v>3142</v>
      </c>
      <c r="BO963" s="2" t="s">
        <v>3143</v>
      </c>
      <c r="BQ963" s="29"/>
      <c r="BR963" s="29"/>
      <c r="BS963" s="29"/>
      <c r="BT963" s="29"/>
      <c r="BU963" s="29"/>
      <c r="BV963" s="29"/>
      <c r="CC963" s="29">
        <f t="shared" si="612"/>
        <v>-0.58626703040020967</v>
      </c>
      <c r="CD963" s="29">
        <f t="shared" si="613"/>
        <v>-0.58626703040020967</v>
      </c>
      <c r="CE963" s="29">
        <f t="shared" si="614"/>
        <v>-0.58626703040020967</v>
      </c>
      <c r="CF963" s="29">
        <f t="shared" si="615"/>
        <v>-0.58626703040020967</v>
      </c>
      <c r="CG963" s="29">
        <f t="shared" si="616"/>
        <v>-0.58626703040020967</v>
      </c>
      <c r="CH963" s="29">
        <f t="shared" si="617"/>
        <v>-0.58626703040020967</v>
      </c>
      <c r="CI963" s="29">
        <f t="shared" si="618"/>
        <v>-0.58626703040020967</v>
      </c>
      <c r="CJ963" s="29">
        <f t="shared" si="619"/>
        <v>-0.58626703040020967</v>
      </c>
      <c r="CK963" s="29">
        <f t="shared" si="620"/>
        <v>-0.58626703040020967</v>
      </c>
      <c r="CL963" s="29">
        <f t="shared" si="621"/>
        <v>-0.58626703040020967</v>
      </c>
      <c r="CM963" s="29">
        <f t="shared" si="622"/>
        <v>-0.58626703040020967</v>
      </c>
      <c r="CN963" s="29">
        <f t="shared" si="623"/>
        <v>-0.58626703040020967</v>
      </c>
      <c r="CO963" s="29">
        <f t="shared" si="624"/>
        <v>-0.58626703040020967</v>
      </c>
      <c r="CQ963" s="29">
        <f t="shared" si="625"/>
        <v>-4.0599999999999996</v>
      </c>
      <c r="CR963" s="29">
        <f t="shared" si="626"/>
        <v>-4.0599999999999996</v>
      </c>
      <c r="CS963" s="29">
        <f t="shared" si="627"/>
        <v>-4.0599999999999996</v>
      </c>
      <c r="CT963" s="29">
        <f t="shared" si="628"/>
        <v>-4.0599999999999996</v>
      </c>
      <c r="CU963" s="29">
        <f t="shared" si="629"/>
        <v>-4.0599999999999996</v>
      </c>
      <c r="CV963" s="29">
        <f t="shared" si="630"/>
        <v>-4.0599999999999996</v>
      </c>
      <c r="CW963" s="29">
        <f t="shared" si="631"/>
        <v>-4.0599999999999996</v>
      </c>
      <c r="CX963" s="29">
        <f t="shared" si="632"/>
        <v>-4.0599999999999996</v>
      </c>
      <c r="CY963" s="29">
        <f t="shared" si="633"/>
        <v>-4.0599999999999996</v>
      </c>
      <c r="CZ963" s="29">
        <f t="shared" si="634"/>
        <v>-4.0599999999999996</v>
      </c>
      <c r="DA963" s="29">
        <f t="shared" si="635"/>
        <v>-4.0599999999999996</v>
      </c>
      <c r="DB963" s="29">
        <f t="shared" si="636"/>
        <v>-4.0599999999999996</v>
      </c>
      <c r="DC963" s="29">
        <f t="shared" si="637"/>
        <v>-4.0599999999999996</v>
      </c>
    </row>
    <row r="964" spans="11:107" s="2" customFormat="1">
      <c r="K964" s="17" t="s">
        <v>77</v>
      </c>
      <c r="L964" s="17" t="s">
        <v>968</v>
      </c>
      <c r="M964" s="17" t="s">
        <v>56</v>
      </c>
      <c r="N964" s="2" t="str">
        <f t="shared" si="642"/>
        <v>JD8BF16E038AB</v>
      </c>
      <c r="O964" s="2" t="str">
        <f t="shared" si="641"/>
        <v>AB</v>
      </c>
      <c r="P964" s="2" t="str">
        <f t="shared" si="643"/>
        <v>JD8B-F16E038-AB</v>
      </c>
      <c r="Q964" s="2" t="s">
        <v>3307</v>
      </c>
      <c r="R964" s="2" t="s">
        <v>3306</v>
      </c>
      <c r="S964" s="2" t="s">
        <v>2480</v>
      </c>
      <c r="T964" s="2">
        <v>1</v>
      </c>
      <c r="U964" s="2">
        <v>1</v>
      </c>
      <c r="V964" s="2">
        <v>1</v>
      </c>
      <c r="W964" s="2">
        <v>1</v>
      </c>
      <c r="X964" s="2">
        <v>1</v>
      </c>
      <c r="Y964" s="2">
        <v>1</v>
      </c>
      <c r="Z964" s="2">
        <v>1</v>
      </c>
      <c r="AA964" s="2">
        <v>1</v>
      </c>
      <c r="AB964" s="2">
        <v>1</v>
      </c>
      <c r="AC964" s="2">
        <v>1</v>
      </c>
      <c r="AD964" s="2">
        <v>1</v>
      </c>
      <c r="AE964" s="2">
        <v>1</v>
      </c>
      <c r="AF964" s="2">
        <v>1</v>
      </c>
      <c r="AL964" s="2">
        <f t="shared" si="606"/>
        <v>1</v>
      </c>
      <c r="AM964" s="2" t="str">
        <f t="shared" si="607"/>
        <v>JD8B</v>
      </c>
      <c r="AN964" s="2" t="str">
        <f t="shared" si="608"/>
        <v>F16E038</v>
      </c>
      <c r="AO964" s="2" t="str">
        <f t="shared" si="640"/>
        <v>AB</v>
      </c>
      <c r="AP964" s="2" t="str">
        <f t="shared" si="610"/>
        <v>JD8B-F16E038-AB</v>
      </c>
      <c r="AQ964" s="2" t="s">
        <v>1672</v>
      </c>
      <c r="AR964" s="2" t="s">
        <v>1673</v>
      </c>
      <c r="AS964" s="2" t="s">
        <v>2306</v>
      </c>
      <c r="AT964" s="2" t="s">
        <v>2165</v>
      </c>
      <c r="AU964" s="2" t="s">
        <v>2597</v>
      </c>
      <c r="AV964" s="2" t="s">
        <v>2598</v>
      </c>
      <c r="AW964" s="2" t="s">
        <v>2599</v>
      </c>
      <c r="AX964" s="2" t="s">
        <v>2598</v>
      </c>
      <c r="AY964" s="2" t="s">
        <v>2138</v>
      </c>
      <c r="AZ964" s="2" t="s">
        <v>3427</v>
      </c>
      <c r="BA964" s="2" t="s">
        <v>2073</v>
      </c>
      <c r="BB964" s="29">
        <v>-15.808</v>
      </c>
      <c r="BC964" s="29">
        <v>-0.16600000000000001</v>
      </c>
      <c r="BD964" s="29">
        <v>-0.16600000000000001</v>
      </c>
      <c r="BE964" s="29">
        <v>0</v>
      </c>
      <c r="BF964" s="29">
        <v>0</v>
      </c>
      <c r="BG964" s="29">
        <v>-16.14</v>
      </c>
      <c r="BH964" s="29">
        <f t="shared" si="604"/>
        <v>0</v>
      </c>
      <c r="BI964" s="29">
        <f t="shared" si="605"/>
        <v>0</v>
      </c>
      <c r="BJ964" s="29">
        <f t="shared" si="611"/>
        <v>-16.14</v>
      </c>
      <c r="BK964" s="29">
        <f>BJ964/INDEX('EX-Rate'!A:I,MATCH('TT BoM '!BL964,'EX-Rate'!B:B,0),COLUMN('EX-Rate'!E:E))</f>
        <v>-2.3306280469604399</v>
      </c>
      <c r="BL964" s="2" t="s">
        <v>2109</v>
      </c>
      <c r="BM964" s="2" t="str">
        <f t="shared" si="638"/>
        <v>LP</v>
      </c>
      <c r="BN964" s="2" t="s">
        <v>2479</v>
      </c>
      <c r="BO964" s="2" t="s">
        <v>2312</v>
      </c>
      <c r="BQ964" s="29">
        <v>-628033</v>
      </c>
      <c r="BR964" s="29">
        <v>-628033</v>
      </c>
      <c r="BS964" s="29"/>
      <c r="BT964" s="29">
        <v>0</v>
      </c>
      <c r="BU964" s="29">
        <v>0</v>
      </c>
      <c r="BV964" s="29">
        <v>0</v>
      </c>
      <c r="CC964" s="29">
        <f t="shared" si="612"/>
        <v>-2.3306280469604399</v>
      </c>
      <c r="CD964" s="29">
        <f t="shared" si="613"/>
        <v>-2.3306280469604399</v>
      </c>
      <c r="CE964" s="29">
        <f t="shared" si="614"/>
        <v>-2.3306280469604399</v>
      </c>
      <c r="CF964" s="29">
        <f t="shared" si="615"/>
        <v>-2.3306280469604399</v>
      </c>
      <c r="CG964" s="29">
        <f t="shared" si="616"/>
        <v>-2.3306280469604399</v>
      </c>
      <c r="CH964" s="29">
        <f t="shared" si="617"/>
        <v>-2.3306280469604399</v>
      </c>
      <c r="CI964" s="29">
        <f t="shared" si="618"/>
        <v>-2.3306280469604399</v>
      </c>
      <c r="CJ964" s="29">
        <f t="shared" si="619"/>
        <v>-2.3306280469604399</v>
      </c>
      <c r="CK964" s="29">
        <f t="shared" si="620"/>
        <v>-2.3306280469604399</v>
      </c>
      <c r="CL964" s="29">
        <f t="shared" si="621"/>
        <v>-2.3306280469604399</v>
      </c>
      <c r="CM964" s="29">
        <f t="shared" si="622"/>
        <v>-2.3306280469604399</v>
      </c>
      <c r="CN964" s="29">
        <f t="shared" si="623"/>
        <v>-2.3306280469604399</v>
      </c>
      <c r="CO964" s="29">
        <f t="shared" si="624"/>
        <v>-2.3306280469604399</v>
      </c>
      <c r="CQ964" s="29">
        <f t="shared" si="625"/>
        <v>-16.14</v>
      </c>
      <c r="CR964" s="29">
        <f t="shared" si="626"/>
        <v>-16.14</v>
      </c>
      <c r="CS964" s="29">
        <f t="shared" si="627"/>
        <v>-16.14</v>
      </c>
      <c r="CT964" s="29">
        <f t="shared" si="628"/>
        <v>-16.14</v>
      </c>
      <c r="CU964" s="29">
        <f t="shared" si="629"/>
        <v>-16.14</v>
      </c>
      <c r="CV964" s="29">
        <f t="shared" si="630"/>
        <v>-16.14</v>
      </c>
      <c r="CW964" s="29">
        <f t="shared" si="631"/>
        <v>-16.14</v>
      </c>
      <c r="CX964" s="29">
        <f t="shared" si="632"/>
        <v>-16.14</v>
      </c>
      <c r="CY964" s="29">
        <f t="shared" si="633"/>
        <v>-16.14</v>
      </c>
      <c r="CZ964" s="29">
        <f t="shared" si="634"/>
        <v>-16.14</v>
      </c>
      <c r="DA964" s="29">
        <f t="shared" si="635"/>
        <v>-16.14</v>
      </c>
      <c r="DB964" s="29">
        <f t="shared" si="636"/>
        <v>-16.14</v>
      </c>
      <c r="DC964" s="29">
        <f t="shared" si="637"/>
        <v>-16.14</v>
      </c>
    </row>
    <row r="965" spans="11:107" s="2" customFormat="1">
      <c r="K965" s="17" t="s">
        <v>77</v>
      </c>
      <c r="L965" s="17" t="s">
        <v>969</v>
      </c>
      <c r="M965" s="17" t="s">
        <v>56</v>
      </c>
      <c r="N965" s="2" t="str">
        <f t="shared" si="642"/>
        <v>JD8BF16E039AB</v>
      </c>
      <c r="O965" s="2" t="str">
        <f t="shared" si="641"/>
        <v>AB</v>
      </c>
      <c r="P965" s="2" t="str">
        <f t="shared" si="643"/>
        <v>JD8B-F16E039-AB</v>
      </c>
      <c r="Q965" s="2" t="s">
        <v>3307</v>
      </c>
      <c r="R965" s="2" t="s">
        <v>3306</v>
      </c>
      <c r="S965" s="2" t="s">
        <v>2480</v>
      </c>
      <c r="T965" s="2">
        <v>1</v>
      </c>
      <c r="U965" s="2">
        <v>1</v>
      </c>
      <c r="V965" s="2">
        <v>1</v>
      </c>
      <c r="W965" s="2">
        <v>1</v>
      </c>
      <c r="X965" s="2">
        <v>1</v>
      </c>
      <c r="Y965" s="2">
        <v>1</v>
      </c>
      <c r="Z965" s="2">
        <v>1</v>
      </c>
      <c r="AA965" s="2">
        <v>1</v>
      </c>
      <c r="AB965" s="2">
        <v>1</v>
      </c>
      <c r="AC965" s="2">
        <v>1</v>
      </c>
      <c r="AD965" s="2">
        <v>1</v>
      </c>
      <c r="AE965" s="2">
        <v>1</v>
      </c>
      <c r="AF965" s="2">
        <v>1</v>
      </c>
      <c r="AL965" s="2">
        <f t="shared" si="606"/>
        <v>1</v>
      </c>
      <c r="AM965" s="2" t="str">
        <f t="shared" si="607"/>
        <v>JD8B</v>
      </c>
      <c r="AN965" s="2" t="str">
        <f t="shared" si="608"/>
        <v>F16E039</v>
      </c>
      <c r="AO965" s="2" t="str">
        <f t="shared" si="640"/>
        <v>AB</v>
      </c>
      <c r="AP965" s="2" t="str">
        <f t="shared" si="610"/>
        <v>JD8B-F16E039-AB</v>
      </c>
      <c r="AQ965" s="2" t="s">
        <v>1672</v>
      </c>
      <c r="AR965" s="2" t="s">
        <v>1673</v>
      </c>
      <c r="AS965" s="2" t="s">
        <v>2306</v>
      </c>
      <c r="AT965" s="2" t="s">
        <v>2165</v>
      </c>
      <c r="AU965" s="2" t="s">
        <v>2597</v>
      </c>
      <c r="AV965" s="2" t="s">
        <v>2598</v>
      </c>
      <c r="AW965" s="2" t="s">
        <v>2599</v>
      </c>
      <c r="AX965" s="2" t="s">
        <v>2598</v>
      </c>
      <c r="AY965" s="2" t="s">
        <v>2138</v>
      </c>
      <c r="AZ965" s="2" t="s">
        <v>3427</v>
      </c>
      <c r="BA965" s="2" t="s">
        <v>2073</v>
      </c>
      <c r="BB965" s="29">
        <v>-15.808</v>
      </c>
      <c r="BC965" s="29">
        <v>-0.16600000000000001</v>
      </c>
      <c r="BD965" s="29">
        <v>-0.16600000000000001</v>
      </c>
      <c r="BE965" s="29">
        <v>0</v>
      </c>
      <c r="BF965" s="29">
        <v>0</v>
      </c>
      <c r="BG965" s="29">
        <v>-16.14</v>
      </c>
      <c r="BH965" s="29">
        <f t="shared" si="604"/>
        <v>0</v>
      </c>
      <c r="BI965" s="29">
        <f t="shared" si="605"/>
        <v>0</v>
      </c>
      <c r="BJ965" s="29">
        <f t="shared" si="611"/>
        <v>-16.14</v>
      </c>
      <c r="BK965" s="29">
        <f>BJ965/INDEX('EX-Rate'!A:I,MATCH('TT BoM '!BL965,'EX-Rate'!B:B,0),COLUMN('EX-Rate'!E:E))</f>
        <v>-2.3306280469604399</v>
      </c>
      <c r="BL965" s="2" t="s">
        <v>2109</v>
      </c>
      <c r="BM965" s="2" t="str">
        <f t="shared" si="638"/>
        <v>LP</v>
      </c>
      <c r="BN965" s="2" t="s">
        <v>2479</v>
      </c>
      <c r="BO965" s="2" t="s">
        <v>2312</v>
      </c>
      <c r="BQ965" s="29">
        <v>-628033</v>
      </c>
      <c r="BR965" s="29">
        <v>-628033</v>
      </c>
      <c r="BS965" s="29"/>
      <c r="BT965" s="29">
        <v>0</v>
      </c>
      <c r="BU965" s="29">
        <v>0</v>
      </c>
      <c r="BV965" s="29">
        <v>0</v>
      </c>
      <c r="CC965" s="29">
        <f t="shared" si="612"/>
        <v>-2.3306280469604399</v>
      </c>
      <c r="CD965" s="29">
        <f t="shared" si="613"/>
        <v>-2.3306280469604399</v>
      </c>
      <c r="CE965" s="29">
        <f t="shared" si="614"/>
        <v>-2.3306280469604399</v>
      </c>
      <c r="CF965" s="29">
        <f t="shared" si="615"/>
        <v>-2.3306280469604399</v>
      </c>
      <c r="CG965" s="29">
        <f t="shared" si="616"/>
        <v>-2.3306280469604399</v>
      </c>
      <c r="CH965" s="29">
        <f t="shared" si="617"/>
        <v>-2.3306280469604399</v>
      </c>
      <c r="CI965" s="29">
        <f t="shared" si="618"/>
        <v>-2.3306280469604399</v>
      </c>
      <c r="CJ965" s="29">
        <f t="shared" si="619"/>
        <v>-2.3306280469604399</v>
      </c>
      <c r="CK965" s="29">
        <f t="shared" si="620"/>
        <v>-2.3306280469604399</v>
      </c>
      <c r="CL965" s="29">
        <f t="shared" si="621"/>
        <v>-2.3306280469604399</v>
      </c>
      <c r="CM965" s="29">
        <f t="shared" si="622"/>
        <v>-2.3306280469604399</v>
      </c>
      <c r="CN965" s="29">
        <f t="shared" si="623"/>
        <v>-2.3306280469604399</v>
      </c>
      <c r="CO965" s="29">
        <f t="shared" si="624"/>
        <v>-2.3306280469604399</v>
      </c>
      <c r="CQ965" s="29">
        <f t="shared" si="625"/>
        <v>-16.14</v>
      </c>
      <c r="CR965" s="29">
        <f t="shared" si="626"/>
        <v>-16.14</v>
      </c>
      <c r="CS965" s="29">
        <f t="shared" si="627"/>
        <v>-16.14</v>
      </c>
      <c r="CT965" s="29">
        <f t="shared" si="628"/>
        <v>-16.14</v>
      </c>
      <c r="CU965" s="29">
        <f t="shared" si="629"/>
        <v>-16.14</v>
      </c>
      <c r="CV965" s="29">
        <f t="shared" si="630"/>
        <v>-16.14</v>
      </c>
      <c r="CW965" s="29">
        <f t="shared" si="631"/>
        <v>-16.14</v>
      </c>
      <c r="CX965" s="29">
        <f t="shared" si="632"/>
        <v>-16.14</v>
      </c>
      <c r="CY965" s="29">
        <f t="shared" si="633"/>
        <v>-16.14</v>
      </c>
      <c r="CZ965" s="29">
        <f t="shared" si="634"/>
        <v>-16.14</v>
      </c>
      <c r="DA965" s="29">
        <f t="shared" si="635"/>
        <v>-16.14</v>
      </c>
      <c r="DB965" s="29">
        <f t="shared" si="636"/>
        <v>-16.14</v>
      </c>
      <c r="DC965" s="29">
        <f t="shared" si="637"/>
        <v>-16.14</v>
      </c>
    </row>
    <row r="966" spans="11:107" s="2" customFormat="1">
      <c r="K966" s="17" t="s">
        <v>77</v>
      </c>
      <c r="L966" s="17" t="s">
        <v>970</v>
      </c>
      <c r="M966" s="17" t="s">
        <v>20</v>
      </c>
      <c r="N966" s="2" t="str">
        <f t="shared" si="642"/>
        <v>JD8BF16E060AA</v>
      </c>
      <c r="O966" s="2" t="str">
        <f t="shared" si="641"/>
        <v>AA</v>
      </c>
      <c r="P966" s="2" t="str">
        <f t="shared" si="643"/>
        <v>JD8B-F16E060-AA</v>
      </c>
      <c r="Q966" s="2" t="s">
        <v>3305</v>
      </c>
      <c r="R966" s="2" t="s">
        <v>3306</v>
      </c>
      <c r="S966" s="2" t="s">
        <v>2312</v>
      </c>
      <c r="T966" s="2">
        <v>1</v>
      </c>
      <c r="U966" s="2">
        <v>1</v>
      </c>
      <c r="V966" s="2">
        <v>1</v>
      </c>
      <c r="W966" s="2">
        <v>1</v>
      </c>
      <c r="X966" s="2">
        <v>1</v>
      </c>
      <c r="Y966" s="2">
        <v>1</v>
      </c>
      <c r="Z966" s="2">
        <v>1</v>
      </c>
      <c r="AA966" s="2">
        <v>1</v>
      </c>
      <c r="AB966" s="2">
        <v>1</v>
      </c>
      <c r="AC966" s="2">
        <v>1</v>
      </c>
      <c r="AD966" s="2">
        <v>1</v>
      </c>
      <c r="AE966" s="2">
        <v>1</v>
      </c>
      <c r="AF966" s="2">
        <v>1</v>
      </c>
      <c r="AL966" s="2">
        <f t="shared" si="606"/>
        <v>1</v>
      </c>
      <c r="AM966" s="2" t="str">
        <f t="shared" si="607"/>
        <v>JD8B</v>
      </c>
      <c r="AN966" s="2" t="str">
        <f t="shared" si="608"/>
        <v>F16E060</v>
      </c>
      <c r="AO966" s="2" t="str">
        <f t="shared" si="640"/>
        <v>AA</v>
      </c>
      <c r="AP966" s="2" t="str">
        <f t="shared" si="610"/>
        <v>JD8B-F16E060-AA</v>
      </c>
      <c r="AQ966" s="2" t="s">
        <v>1672</v>
      </c>
      <c r="AR966" s="2" t="s">
        <v>1673</v>
      </c>
      <c r="AS966" s="2">
        <v>0</v>
      </c>
      <c r="AT966" s="2" t="s">
        <v>2160</v>
      </c>
      <c r="AU966" s="2" t="s">
        <v>2630</v>
      </c>
      <c r="AV966" s="2" t="s">
        <v>2763</v>
      </c>
      <c r="AW966" s="2" t="s">
        <v>2764</v>
      </c>
      <c r="AX966" s="2">
        <v>0</v>
      </c>
      <c r="AY966" s="2" t="s">
        <v>2138</v>
      </c>
      <c r="AZ966" s="2" t="s">
        <v>3427</v>
      </c>
      <c r="BA966" s="2" t="s">
        <v>2073</v>
      </c>
      <c r="BB966" s="29">
        <v>-6.86</v>
      </c>
      <c r="BC966" s="29">
        <v>-0.1</v>
      </c>
      <c r="BD966" s="29">
        <v>-0.09</v>
      </c>
      <c r="BE966" s="29">
        <v>0</v>
      </c>
      <c r="BF966" s="29">
        <v>0</v>
      </c>
      <c r="BG966" s="29">
        <v>-7.05</v>
      </c>
      <c r="BH966" s="29">
        <f t="shared" si="604"/>
        <v>0</v>
      </c>
      <c r="BI966" s="29">
        <f t="shared" si="605"/>
        <v>0</v>
      </c>
      <c r="BJ966" s="29">
        <f t="shared" si="611"/>
        <v>-7.05</v>
      </c>
      <c r="BK966" s="29">
        <f>BJ966/INDEX('EX-Rate'!A:I,MATCH('TT BoM '!BL966,'EX-Rate'!B:B,0),COLUMN('EX-Rate'!E:E))</f>
        <v>-1.0180252621481474</v>
      </c>
      <c r="BL966" s="2" t="s">
        <v>2109</v>
      </c>
      <c r="BM966" s="2" t="str">
        <f t="shared" si="638"/>
        <v>LP</v>
      </c>
      <c r="BN966" s="2" t="s">
        <v>2650</v>
      </c>
      <c r="BO966" s="2" t="s">
        <v>2499</v>
      </c>
      <c r="BQ966" s="29">
        <v>-253927</v>
      </c>
      <c r="BR966" s="29">
        <v>-253927</v>
      </c>
      <c r="BS966" s="29"/>
      <c r="BT966" s="29">
        <v>0</v>
      </c>
      <c r="BU966" s="29">
        <v>0</v>
      </c>
      <c r="BV966" s="29">
        <v>0</v>
      </c>
      <c r="CC966" s="29">
        <f t="shared" si="612"/>
        <v>-1.0180252621481474</v>
      </c>
      <c r="CD966" s="29">
        <f t="shared" si="613"/>
        <v>-1.0180252621481474</v>
      </c>
      <c r="CE966" s="29">
        <f t="shared" si="614"/>
        <v>-1.0180252621481474</v>
      </c>
      <c r="CF966" s="29">
        <f t="shared" si="615"/>
        <v>-1.0180252621481474</v>
      </c>
      <c r="CG966" s="29">
        <f t="shared" si="616"/>
        <v>-1.0180252621481474</v>
      </c>
      <c r="CH966" s="29">
        <f t="shared" si="617"/>
        <v>-1.0180252621481474</v>
      </c>
      <c r="CI966" s="29">
        <f t="shared" si="618"/>
        <v>-1.0180252621481474</v>
      </c>
      <c r="CJ966" s="29">
        <f t="shared" si="619"/>
        <v>-1.0180252621481474</v>
      </c>
      <c r="CK966" s="29">
        <f t="shared" si="620"/>
        <v>-1.0180252621481474</v>
      </c>
      <c r="CL966" s="29">
        <f t="shared" si="621"/>
        <v>-1.0180252621481474</v>
      </c>
      <c r="CM966" s="29">
        <f t="shared" si="622"/>
        <v>-1.0180252621481474</v>
      </c>
      <c r="CN966" s="29">
        <f t="shared" si="623"/>
        <v>-1.0180252621481474</v>
      </c>
      <c r="CO966" s="29">
        <f t="shared" si="624"/>
        <v>-1.0180252621481474</v>
      </c>
      <c r="CQ966" s="29">
        <f t="shared" si="625"/>
        <v>-7.05</v>
      </c>
      <c r="CR966" s="29">
        <f t="shared" si="626"/>
        <v>-7.05</v>
      </c>
      <c r="CS966" s="29">
        <f t="shared" si="627"/>
        <v>-7.05</v>
      </c>
      <c r="CT966" s="29">
        <f t="shared" si="628"/>
        <v>-7.05</v>
      </c>
      <c r="CU966" s="29">
        <f t="shared" si="629"/>
        <v>-7.05</v>
      </c>
      <c r="CV966" s="29">
        <f t="shared" si="630"/>
        <v>-7.05</v>
      </c>
      <c r="CW966" s="29">
        <f t="shared" si="631"/>
        <v>-7.05</v>
      </c>
      <c r="CX966" s="29">
        <f t="shared" si="632"/>
        <v>-7.05</v>
      </c>
      <c r="CY966" s="29">
        <f t="shared" si="633"/>
        <v>-7.05</v>
      </c>
      <c r="CZ966" s="29">
        <f t="shared" si="634"/>
        <v>-7.05</v>
      </c>
      <c r="DA966" s="29">
        <f t="shared" si="635"/>
        <v>-7.05</v>
      </c>
      <c r="DB966" s="29">
        <f t="shared" si="636"/>
        <v>-7.05</v>
      </c>
      <c r="DC966" s="29">
        <f t="shared" si="637"/>
        <v>-7.05</v>
      </c>
    </row>
    <row r="967" spans="11:107" s="2" customFormat="1">
      <c r="K967" s="17" t="s">
        <v>77</v>
      </c>
      <c r="L967" s="17" t="s">
        <v>971</v>
      </c>
      <c r="M967" s="17" t="s">
        <v>20</v>
      </c>
      <c r="N967" s="2" t="str">
        <f t="shared" si="642"/>
        <v>JD8BF16E061AA</v>
      </c>
      <c r="O967" s="2" t="str">
        <f t="shared" si="641"/>
        <v>AA</v>
      </c>
      <c r="P967" s="2" t="str">
        <f t="shared" si="643"/>
        <v>JD8B-F16E061-AA</v>
      </c>
      <c r="Q967" s="2" t="s">
        <v>3305</v>
      </c>
      <c r="R967" s="2" t="s">
        <v>3306</v>
      </c>
      <c r="S967" s="2" t="s">
        <v>2312</v>
      </c>
      <c r="T967" s="2">
        <v>1</v>
      </c>
      <c r="U967" s="2">
        <v>1</v>
      </c>
      <c r="V967" s="2">
        <v>1</v>
      </c>
      <c r="W967" s="2">
        <v>1</v>
      </c>
      <c r="X967" s="2">
        <v>1</v>
      </c>
      <c r="Y967" s="2">
        <v>1</v>
      </c>
      <c r="Z967" s="2">
        <v>1</v>
      </c>
      <c r="AA967" s="2">
        <v>1</v>
      </c>
      <c r="AB967" s="2">
        <v>1</v>
      </c>
      <c r="AC967" s="2">
        <v>1</v>
      </c>
      <c r="AD967" s="2">
        <v>1</v>
      </c>
      <c r="AE967" s="2">
        <v>1</v>
      </c>
      <c r="AF967" s="2">
        <v>1</v>
      </c>
      <c r="AL967" s="2">
        <f t="shared" si="606"/>
        <v>1</v>
      </c>
      <c r="AM967" s="2" t="str">
        <f t="shared" si="607"/>
        <v>JD8B</v>
      </c>
      <c r="AN967" s="2" t="str">
        <f t="shared" si="608"/>
        <v>F16E061</v>
      </c>
      <c r="AO967" s="2" t="str">
        <f t="shared" si="640"/>
        <v>AA</v>
      </c>
      <c r="AP967" s="2" t="str">
        <f t="shared" si="610"/>
        <v>JD8B-F16E061-AA</v>
      </c>
      <c r="AQ967" s="2" t="s">
        <v>1672</v>
      </c>
      <c r="AR967" s="2" t="s">
        <v>1673</v>
      </c>
      <c r="AS967" s="2">
        <v>0</v>
      </c>
      <c r="AT967" s="2" t="s">
        <v>2160</v>
      </c>
      <c r="AU967" s="2" t="s">
        <v>2630</v>
      </c>
      <c r="AV967" s="2" t="s">
        <v>2763</v>
      </c>
      <c r="AW967" s="2" t="s">
        <v>2765</v>
      </c>
      <c r="AX967" s="2">
        <v>0</v>
      </c>
      <c r="AY967" s="2" t="s">
        <v>2138</v>
      </c>
      <c r="AZ967" s="2" t="s">
        <v>3427</v>
      </c>
      <c r="BA967" s="2" t="s">
        <v>2073</v>
      </c>
      <c r="BB967" s="29">
        <v>-6.86</v>
      </c>
      <c r="BC967" s="29">
        <v>-0.1</v>
      </c>
      <c r="BD967" s="29">
        <v>-0.09</v>
      </c>
      <c r="BE967" s="29">
        <v>0</v>
      </c>
      <c r="BF967" s="29">
        <v>0</v>
      </c>
      <c r="BG967" s="29">
        <v>-7.05</v>
      </c>
      <c r="BH967" s="29">
        <f t="shared" si="604"/>
        <v>0</v>
      </c>
      <c r="BI967" s="29">
        <f t="shared" si="605"/>
        <v>0</v>
      </c>
      <c r="BJ967" s="29">
        <f t="shared" si="611"/>
        <v>-7.05</v>
      </c>
      <c r="BK967" s="29">
        <f>BJ967/INDEX('EX-Rate'!A:I,MATCH('TT BoM '!BL967,'EX-Rate'!B:B,0),COLUMN('EX-Rate'!E:E))</f>
        <v>-1.0180252621481474</v>
      </c>
      <c r="BL967" s="2" t="s">
        <v>2109</v>
      </c>
      <c r="BM967" s="2" t="str">
        <f t="shared" si="638"/>
        <v>LP</v>
      </c>
      <c r="BN967" s="2" t="s">
        <v>2650</v>
      </c>
      <c r="BO967" s="2" t="s">
        <v>2499</v>
      </c>
      <c r="BQ967" s="29">
        <v>-253927</v>
      </c>
      <c r="BR967" s="29">
        <v>-253927</v>
      </c>
      <c r="BS967" s="29"/>
      <c r="BT967" s="29">
        <v>0</v>
      </c>
      <c r="BU967" s="29">
        <v>0</v>
      </c>
      <c r="BV967" s="29">
        <v>0</v>
      </c>
      <c r="CC967" s="29">
        <f t="shared" si="612"/>
        <v>-1.0180252621481474</v>
      </c>
      <c r="CD967" s="29">
        <f t="shared" si="613"/>
        <v>-1.0180252621481474</v>
      </c>
      <c r="CE967" s="29">
        <f t="shared" si="614"/>
        <v>-1.0180252621481474</v>
      </c>
      <c r="CF967" s="29">
        <f t="shared" si="615"/>
        <v>-1.0180252621481474</v>
      </c>
      <c r="CG967" s="29">
        <f t="shared" si="616"/>
        <v>-1.0180252621481474</v>
      </c>
      <c r="CH967" s="29">
        <f t="shared" si="617"/>
        <v>-1.0180252621481474</v>
      </c>
      <c r="CI967" s="29">
        <f t="shared" si="618"/>
        <v>-1.0180252621481474</v>
      </c>
      <c r="CJ967" s="29">
        <f t="shared" si="619"/>
        <v>-1.0180252621481474</v>
      </c>
      <c r="CK967" s="29">
        <f t="shared" si="620"/>
        <v>-1.0180252621481474</v>
      </c>
      <c r="CL967" s="29">
        <f t="shared" si="621"/>
        <v>-1.0180252621481474</v>
      </c>
      <c r="CM967" s="29">
        <f t="shared" si="622"/>
        <v>-1.0180252621481474</v>
      </c>
      <c r="CN967" s="29">
        <f t="shared" si="623"/>
        <v>-1.0180252621481474</v>
      </c>
      <c r="CO967" s="29">
        <f t="shared" si="624"/>
        <v>-1.0180252621481474</v>
      </c>
      <c r="CQ967" s="29">
        <f t="shared" si="625"/>
        <v>-7.05</v>
      </c>
      <c r="CR967" s="29">
        <f t="shared" si="626"/>
        <v>-7.05</v>
      </c>
      <c r="CS967" s="29">
        <f t="shared" si="627"/>
        <v>-7.05</v>
      </c>
      <c r="CT967" s="29">
        <f t="shared" si="628"/>
        <v>-7.05</v>
      </c>
      <c r="CU967" s="29">
        <f t="shared" si="629"/>
        <v>-7.05</v>
      </c>
      <c r="CV967" s="29">
        <f t="shared" si="630"/>
        <v>-7.05</v>
      </c>
      <c r="CW967" s="29">
        <f t="shared" si="631"/>
        <v>-7.05</v>
      </c>
      <c r="CX967" s="29">
        <f t="shared" si="632"/>
        <v>-7.05</v>
      </c>
      <c r="CY967" s="29">
        <f t="shared" si="633"/>
        <v>-7.05</v>
      </c>
      <c r="CZ967" s="29">
        <f t="shared" si="634"/>
        <v>-7.05</v>
      </c>
      <c r="DA967" s="29">
        <f t="shared" si="635"/>
        <v>-7.05</v>
      </c>
      <c r="DB967" s="29">
        <f t="shared" si="636"/>
        <v>-7.05</v>
      </c>
      <c r="DC967" s="29">
        <f t="shared" si="637"/>
        <v>-7.05</v>
      </c>
    </row>
    <row r="968" spans="11:107" s="2" customFormat="1">
      <c r="K968" s="17" t="s">
        <v>18</v>
      </c>
      <c r="L968" s="17" t="s">
        <v>972</v>
      </c>
      <c r="M968" s="17" t="s">
        <v>20</v>
      </c>
      <c r="N968" s="2" t="str">
        <f t="shared" si="642"/>
        <v>ED8BF16E560AA</v>
      </c>
      <c r="O968" s="2" t="str">
        <f t="shared" si="641"/>
        <v>AA</v>
      </c>
      <c r="P968" s="2" t="str">
        <f t="shared" si="643"/>
        <v>ED8B-F16E560-AA</v>
      </c>
      <c r="Q968" s="2" t="s">
        <v>3305</v>
      </c>
      <c r="R968" s="2" t="s">
        <v>3306</v>
      </c>
      <c r="S968" s="2" t="s">
        <v>3143</v>
      </c>
      <c r="T968" s="2">
        <v>1</v>
      </c>
      <c r="U968" s="2">
        <v>1</v>
      </c>
      <c r="V968" s="2">
        <v>1</v>
      </c>
      <c r="W968" s="2">
        <v>1</v>
      </c>
      <c r="X968" s="2">
        <v>1</v>
      </c>
      <c r="Y968" s="2">
        <v>1</v>
      </c>
      <c r="Z968" s="2">
        <v>1</v>
      </c>
      <c r="AA968" s="2">
        <v>1</v>
      </c>
      <c r="AB968" s="2">
        <v>1</v>
      </c>
      <c r="AC968" s="2">
        <v>1</v>
      </c>
      <c r="AD968" s="2">
        <v>1</v>
      </c>
      <c r="AE968" s="2">
        <v>1</v>
      </c>
      <c r="AF968" s="2">
        <v>1</v>
      </c>
      <c r="AL968" s="2">
        <f t="shared" si="606"/>
        <v>1</v>
      </c>
      <c r="AM968" s="2" t="str">
        <f t="shared" si="607"/>
        <v>ED8B</v>
      </c>
      <c r="AN968" s="2" t="str">
        <f t="shared" si="608"/>
        <v>F16E560</v>
      </c>
      <c r="AO968" s="2" t="str">
        <f t="shared" si="640"/>
        <v>AA</v>
      </c>
      <c r="AP968" s="2" t="str">
        <f t="shared" si="610"/>
        <v>ED8B-F16E560-AA</v>
      </c>
      <c r="AQ968" s="2" t="s">
        <v>1672</v>
      </c>
      <c r="AR968" s="2" t="s">
        <v>1687</v>
      </c>
      <c r="AU968" s="2" t="s">
        <v>2508</v>
      </c>
      <c r="AV968" s="2" t="s">
        <v>2509</v>
      </c>
      <c r="AW968" s="2" t="s">
        <v>3692</v>
      </c>
      <c r="AY968" s="2" t="s">
        <v>1686</v>
      </c>
      <c r="AZ968" s="2" t="s">
        <v>1646</v>
      </c>
      <c r="BA968" s="2" t="s">
        <v>3531</v>
      </c>
      <c r="BB968" s="29"/>
      <c r="BC968" s="29"/>
      <c r="BD968" s="29"/>
      <c r="BE968" s="29"/>
      <c r="BF968" s="29"/>
      <c r="BG968" s="29">
        <v>-7.21</v>
      </c>
      <c r="BH968" s="29">
        <f t="shared" si="604"/>
        <v>0</v>
      </c>
      <c r="BI968" s="29">
        <f t="shared" si="605"/>
        <v>0</v>
      </c>
      <c r="BJ968" s="29">
        <f t="shared" si="611"/>
        <v>-7.21</v>
      </c>
      <c r="BK968" s="29">
        <f>BJ968/INDEX('EX-Rate'!A:I,MATCH('TT BoM '!BL968,'EX-Rate'!B:B,0),COLUMN('EX-Rate'!E:E))</f>
        <v>-1.0411293815727862</v>
      </c>
      <c r="BL968" s="2" t="s">
        <v>2109</v>
      </c>
      <c r="BM968" s="2" t="str">
        <f t="shared" si="638"/>
        <v>LP</v>
      </c>
      <c r="BN968" s="2" t="s">
        <v>3142</v>
      </c>
      <c r="BO968" s="2" t="s">
        <v>3143</v>
      </c>
      <c r="BQ968" s="29"/>
      <c r="BR968" s="29"/>
      <c r="BS968" s="29"/>
      <c r="BT968" s="29"/>
      <c r="BU968" s="29"/>
      <c r="BV968" s="29"/>
      <c r="CC968" s="29">
        <f t="shared" si="612"/>
        <v>-1.0411293815727862</v>
      </c>
      <c r="CD968" s="29">
        <f t="shared" si="613"/>
        <v>-1.0411293815727862</v>
      </c>
      <c r="CE968" s="29">
        <f t="shared" si="614"/>
        <v>-1.0411293815727862</v>
      </c>
      <c r="CF968" s="29">
        <f t="shared" si="615"/>
        <v>-1.0411293815727862</v>
      </c>
      <c r="CG968" s="29">
        <f t="shared" si="616"/>
        <v>-1.0411293815727862</v>
      </c>
      <c r="CH968" s="29">
        <f t="shared" si="617"/>
        <v>-1.0411293815727862</v>
      </c>
      <c r="CI968" s="29">
        <f t="shared" si="618"/>
        <v>-1.0411293815727862</v>
      </c>
      <c r="CJ968" s="29">
        <f t="shared" si="619"/>
        <v>-1.0411293815727862</v>
      </c>
      <c r="CK968" s="29">
        <f t="shared" si="620"/>
        <v>-1.0411293815727862</v>
      </c>
      <c r="CL968" s="29">
        <f t="shared" si="621"/>
        <v>-1.0411293815727862</v>
      </c>
      <c r="CM968" s="29">
        <f t="shared" si="622"/>
        <v>-1.0411293815727862</v>
      </c>
      <c r="CN968" s="29">
        <f t="shared" si="623"/>
        <v>-1.0411293815727862</v>
      </c>
      <c r="CO968" s="29">
        <f t="shared" si="624"/>
        <v>-1.0411293815727862</v>
      </c>
      <c r="CQ968" s="29">
        <f t="shared" si="625"/>
        <v>-7.21</v>
      </c>
      <c r="CR968" s="29">
        <f t="shared" si="626"/>
        <v>-7.21</v>
      </c>
      <c r="CS968" s="29">
        <f t="shared" si="627"/>
        <v>-7.21</v>
      </c>
      <c r="CT968" s="29">
        <f t="shared" si="628"/>
        <v>-7.21</v>
      </c>
      <c r="CU968" s="29">
        <f t="shared" si="629"/>
        <v>-7.21</v>
      </c>
      <c r="CV968" s="29">
        <f t="shared" si="630"/>
        <v>-7.21</v>
      </c>
      <c r="CW968" s="29">
        <f t="shared" si="631"/>
        <v>-7.21</v>
      </c>
      <c r="CX968" s="29">
        <f t="shared" si="632"/>
        <v>-7.21</v>
      </c>
      <c r="CY968" s="29">
        <f t="shared" si="633"/>
        <v>-7.21</v>
      </c>
      <c r="CZ968" s="29">
        <f t="shared" si="634"/>
        <v>-7.21</v>
      </c>
      <c r="DA968" s="29">
        <f t="shared" si="635"/>
        <v>-7.21</v>
      </c>
      <c r="DB968" s="29">
        <f t="shared" si="636"/>
        <v>-7.21</v>
      </c>
      <c r="DC968" s="29">
        <f t="shared" si="637"/>
        <v>-7.21</v>
      </c>
    </row>
    <row r="969" spans="11:107" s="2" customFormat="1">
      <c r="K969" s="17" t="s">
        <v>18</v>
      </c>
      <c r="L969" s="17" t="s">
        <v>973</v>
      </c>
      <c r="M969" s="17" t="s">
        <v>20</v>
      </c>
      <c r="N969" s="2" t="str">
        <f t="shared" si="642"/>
        <v>ED8BF16E561AA</v>
      </c>
      <c r="O969" s="2" t="str">
        <f t="shared" si="641"/>
        <v>AA</v>
      </c>
      <c r="P969" s="2" t="str">
        <f t="shared" si="643"/>
        <v>ED8B-F16E561-AA</v>
      </c>
      <c r="Q969" s="2" t="s">
        <v>3305</v>
      </c>
      <c r="R969" s="2" t="s">
        <v>3306</v>
      </c>
      <c r="S969" s="2" t="s">
        <v>3143</v>
      </c>
      <c r="T969" s="2">
        <v>1</v>
      </c>
      <c r="U969" s="2">
        <v>1</v>
      </c>
      <c r="V969" s="2">
        <v>1</v>
      </c>
      <c r="W969" s="2">
        <v>1</v>
      </c>
      <c r="X969" s="2">
        <v>1</v>
      </c>
      <c r="Y969" s="2">
        <v>1</v>
      </c>
      <c r="Z969" s="2">
        <v>1</v>
      </c>
      <c r="AA969" s="2">
        <v>1</v>
      </c>
      <c r="AB969" s="2">
        <v>1</v>
      </c>
      <c r="AC969" s="2">
        <v>1</v>
      </c>
      <c r="AD969" s="2">
        <v>1</v>
      </c>
      <c r="AE969" s="2">
        <v>1</v>
      </c>
      <c r="AF969" s="2">
        <v>1</v>
      </c>
      <c r="AL969" s="2">
        <f t="shared" si="606"/>
        <v>1</v>
      </c>
      <c r="AM969" s="2" t="str">
        <f t="shared" si="607"/>
        <v>ED8B</v>
      </c>
      <c r="AN969" s="2" t="str">
        <f t="shared" si="608"/>
        <v>F16E561</v>
      </c>
      <c r="AO969" s="2" t="str">
        <f t="shared" si="640"/>
        <v>AA</v>
      </c>
      <c r="AP969" s="2" t="str">
        <f t="shared" si="610"/>
        <v>ED8B-F16E561-AA</v>
      </c>
      <c r="AQ969" s="2" t="s">
        <v>1672</v>
      </c>
      <c r="AR969" s="2" t="s">
        <v>1687</v>
      </c>
      <c r="AU969" s="2" t="s">
        <v>2508</v>
      </c>
      <c r="AV969" s="2" t="s">
        <v>2509</v>
      </c>
      <c r="AW969" s="2" t="s">
        <v>3692</v>
      </c>
      <c r="AY969" s="2" t="s">
        <v>1686</v>
      </c>
      <c r="AZ969" s="2" t="s">
        <v>1646</v>
      </c>
      <c r="BA969" s="2" t="s">
        <v>3531</v>
      </c>
      <c r="BB969" s="29"/>
      <c r="BC969" s="29"/>
      <c r="BD969" s="29"/>
      <c r="BE969" s="29"/>
      <c r="BF969" s="29"/>
      <c r="BG969" s="29">
        <v>-7.21</v>
      </c>
      <c r="BH969" s="29">
        <f t="shared" si="604"/>
        <v>0</v>
      </c>
      <c r="BI969" s="29">
        <f t="shared" si="605"/>
        <v>0</v>
      </c>
      <c r="BJ969" s="29">
        <f t="shared" si="611"/>
        <v>-7.21</v>
      </c>
      <c r="BK969" s="29">
        <f>BJ969/INDEX('EX-Rate'!A:I,MATCH('TT BoM '!BL969,'EX-Rate'!B:B,0),COLUMN('EX-Rate'!E:E))</f>
        <v>-1.0411293815727862</v>
      </c>
      <c r="BL969" s="2" t="s">
        <v>2109</v>
      </c>
      <c r="BM969" s="2" t="str">
        <f t="shared" si="638"/>
        <v>LP</v>
      </c>
      <c r="BN969" s="2" t="s">
        <v>3142</v>
      </c>
      <c r="BO969" s="2" t="s">
        <v>3143</v>
      </c>
      <c r="BQ969" s="29"/>
      <c r="BR969" s="29"/>
      <c r="BS969" s="29"/>
      <c r="BT969" s="29"/>
      <c r="BU969" s="29"/>
      <c r="BV969" s="29"/>
      <c r="CC969" s="29">
        <f t="shared" si="612"/>
        <v>-1.0411293815727862</v>
      </c>
      <c r="CD969" s="29">
        <f t="shared" si="613"/>
        <v>-1.0411293815727862</v>
      </c>
      <c r="CE969" s="29">
        <f t="shared" si="614"/>
        <v>-1.0411293815727862</v>
      </c>
      <c r="CF969" s="29">
        <f t="shared" si="615"/>
        <v>-1.0411293815727862</v>
      </c>
      <c r="CG969" s="29">
        <f t="shared" si="616"/>
        <v>-1.0411293815727862</v>
      </c>
      <c r="CH969" s="29">
        <f t="shared" si="617"/>
        <v>-1.0411293815727862</v>
      </c>
      <c r="CI969" s="29">
        <f t="shared" si="618"/>
        <v>-1.0411293815727862</v>
      </c>
      <c r="CJ969" s="29">
        <f t="shared" si="619"/>
        <v>-1.0411293815727862</v>
      </c>
      <c r="CK969" s="29">
        <f t="shared" si="620"/>
        <v>-1.0411293815727862</v>
      </c>
      <c r="CL969" s="29">
        <f t="shared" si="621"/>
        <v>-1.0411293815727862</v>
      </c>
      <c r="CM969" s="29">
        <f t="shared" si="622"/>
        <v>-1.0411293815727862</v>
      </c>
      <c r="CN969" s="29">
        <f t="shared" si="623"/>
        <v>-1.0411293815727862</v>
      </c>
      <c r="CO969" s="29">
        <f t="shared" si="624"/>
        <v>-1.0411293815727862</v>
      </c>
      <c r="CQ969" s="29">
        <f t="shared" si="625"/>
        <v>-7.21</v>
      </c>
      <c r="CR969" s="29">
        <f t="shared" si="626"/>
        <v>-7.21</v>
      </c>
      <c r="CS969" s="29">
        <f t="shared" si="627"/>
        <v>-7.21</v>
      </c>
      <c r="CT969" s="29">
        <f t="shared" si="628"/>
        <v>-7.21</v>
      </c>
      <c r="CU969" s="29">
        <f t="shared" si="629"/>
        <v>-7.21</v>
      </c>
      <c r="CV969" s="29">
        <f t="shared" si="630"/>
        <v>-7.21</v>
      </c>
      <c r="CW969" s="29">
        <f t="shared" si="631"/>
        <v>-7.21</v>
      </c>
      <c r="CX969" s="29">
        <f t="shared" si="632"/>
        <v>-7.21</v>
      </c>
      <c r="CY969" s="29">
        <f t="shared" si="633"/>
        <v>-7.21</v>
      </c>
      <c r="CZ969" s="29">
        <f t="shared" si="634"/>
        <v>-7.21</v>
      </c>
      <c r="DA969" s="29">
        <f t="shared" si="635"/>
        <v>-7.21</v>
      </c>
      <c r="DB969" s="29">
        <f t="shared" si="636"/>
        <v>-7.21</v>
      </c>
      <c r="DC969" s="29">
        <f t="shared" si="637"/>
        <v>-7.21</v>
      </c>
    </row>
    <row r="970" spans="11:107" s="2" customFormat="1">
      <c r="K970" s="17" t="s">
        <v>18</v>
      </c>
      <c r="L970" s="17" t="s">
        <v>974</v>
      </c>
      <c r="M970" s="17" t="s">
        <v>483</v>
      </c>
      <c r="N970" s="2" t="str">
        <f t="shared" si="642"/>
        <v>ED8BF201A18AC3EA9</v>
      </c>
      <c r="O970" s="2" t="str">
        <f t="shared" si="641"/>
        <v>ACW</v>
      </c>
      <c r="P970" s="2" t="str">
        <f t="shared" si="643"/>
        <v>ED8B-F201A18-ACW</v>
      </c>
      <c r="Q970" s="2" t="s">
        <v>3305</v>
      </c>
      <c r="R970" s="2" t="s">
        <v>3306</v>
      </c>
      <c r="S970" s="2" t="s">
        <v>2210</v>
      </c>
      <c r="T970" s="2">
        <v>1</v>
      </c>
      <c r="U970" s="2">
        <v>1</v>
      </c>
      <c r="V970" s="2">
        <v>1</v>
      </c>
      <c r="W970" s="2">
        <v>1</v>
      </c>
      <c r="X970" s="2">
        <v>1</v>
      </c>
      <c r="Y970" s="2">
        <v>1</v>
      </c>
      <c r="Z970" s="2">
        <v>1</v>
      </c>
      <c r="AA970" s="2">
        <v>1</v>
      </c>
      <c r="AB970" s="2">
        <v>1</v>
      </c>
      <c r="AC970" s="2">
        <v>1</v>
      </c>
      <c r="AD970" s="2">
        <v>1</v>
      </c>
      <c r="AE970" s="2">
        <v>1</v>
      </c>
      <c r="AF970" s="2">
        <v>1</v>
      </c>
      <c r="AL970" s="2">
        <f t="shared" si="606"/>
        <v>1</v>
      </c>
      <c r="AM970" s="2" t="str">
        <f t="shared" si="607"/>
        <v>ED8B</v>
      </c>
      <c r="AN970" s="2" t="str">
        <f t="shared" si="608"/>
        <v>F201A18</v>
      </c>
      <c r="AO970" s="2" t="str">
        <f t="shared" si="640"/>
        <v>ACW</v>
      </c>
      <c r="AP970" s="2" t="str">
        <f t="shared" si="610"/>
        <v>ED8B-F201A18-ACW</v>
      </c>
      <c r="AQ970" s="2" t="s">
        <v>1672</v>
      </c>
      <c r="AR970" s="2" t="s">
        <v>1687</v>
      </c>
      <c r="AU970" s="2" t="s">
        <v>3758</v>
      </c>
      <c r="AV970" s="2" t="s">
        <v>3759</v>
      </c>
      <c r="AW970" s="2" t="s">
        <v>3760</v>
      </c>
      <c r="AY970" s="2" t="s">
        <v>1686</v>
      </c>
      <c r="AZ970" s="2" t="s">
        <v>1646</v>
      </c>
      <c r="BA970" s="2" t="s">
        <v>3531</v>
      </c>
      <c r="BB970" s="29"/>
      <c r="BC970" s="29"/>
      <c r="BD970" s="29"/>
      <c r="BE970" s="29"/>
      <c r="BF970" s="29"/>
      <c r="BG970" s="29">
        <v>-11.09</v>
      </c>
      <c r="BH970" s="29">
        <f t="shared" ref="BH970:BH1033" si="644">IF(BM970="SP",BG970*$BH$9,0)</f>
        <v>0</v>
      </c>
      <c r="BI970" s="29">
        <f t="shared" ref="BI970:BI1033" si="645">IF(BM970="SP",(BG970+BH970)*$BI$9,0)</f>
        <v>0</v>
      </c>
      <c r="BJ970" s="29">
        <f t="shared" si="611"/>
        <v>-11.09</v>
      </c>
      <c r="BK970" s="29">
        <f>BJ970/INDEX('EX-Rate'!A:I,MATCH('TT BoM '!BL970,'EX-Rate'!B:B,0),COLUMN('EX-Rate'!E:E))</f>
        <v>-1.6014042776202773</v>
      </c>
      <c r="BL970" s="2" t="s">
        <v>2109</v>
      </c>
      <c r="BM970" s="2" t="str">
        <f t="shared" si="638"/>
        <v>LP</v>
      </c>
      <c r="BN970" s="2" t="s">
        <v>3097</v>
      </c>
      <c r="BO970" s="2" t="s">
        <v>2210</v>
      </c>
      <c r="BQ970" s="29"/>
      <c r="BR970" s="29"/>
      <c r="BS970" s="29"/>
      <c r="BT970" s="29"/>
      <c r="BU970" s="29"/>
      <c r="BV970" s="29"/>
      <c r="CC970" s="29">
        <f t="shared" si="612"/>
        <v>-1.6014042776202773</v>
      </c>
      <c r="CD970" s="29">
        <f t="shared" si="613"/>
        <v>-1.6014042776202773</v>
      </c>
      <c r="CE970" s="29">
        <f t="shared" si="614"/>
        <v>-1.6014042776202773</v>
      </c>
      <c r="CF970" s="29">
        <f t="shared" si="615"/>
        <v>-1.6014042776202773</v>
      </c>
      <c r="CG970" s="29">
        <f t="shared" si="616"/>
        <v>-1.6014042776202773</v>
      </c>
      <c r="CH970" s="29">
        <f t="shared" si="617"/>
        <v>-1.6014042776202773</v>
      </c>
      <c r="CI970" s="29">
        <f t="shared" si="618"/>
        <v>-1.6014042776202773</v>
      </c>
      <c r="CJ970" s="29">
        <f t="shared" si="619"/>
        <v>-1.6014042776202773</v>
      </c>
      <c r="CK970" s="29">
        <f t="shared" si="620"/>
        <v>-1.6014042776202773</v>
      </c>
      <c r="CL970" s="29">
        <f t="shared" si="621"/>
        <v>-1.6014042776202773</v>
      </c>
      <c r="CM970" s="29">
        <f t="shared" si="622"/>
        <v>-1.6014042776202773</v>
      </c>
      <c r="CN970" s="29">
        <f t="shared" si="623"/>
        <v>-1.6014042776202773</v>
      </c>
      <c r="CO970" s="29">
        <f t="shared" si="624"/>
        <v>-1.6014042776202773</v>
      </c>
      <c r="CQ970" s="29">
        <f t="shared" si="625"/>
        <v>-11.09</v>
      </c>
      <c r="CR970" s="29">
        <f t="shared" si="626"/>
        <v>-11.09</v>
      </c>
      <c r="CS970" s="29">
        <f t="shared" si="627"/>
        <v>-11.09</v>
      </c>
      <c r="CT970" s="29">
        <f t="shared" si="628"/>
        <v>-11.09</v>
      </c>
      <c r="CU970" s="29">
        <f t="shared" si="629"/>
        <v>-11.09</v>
      </c>
      <c r="CV970" s="29">
        <f t="shared" si="630"/>
        <v>-11.09</v>
      </c>
      <c r="CW970" s="29">
        <f t="shared" si="631"/>
        <v>-11.09</v>
      </c>
      <c r="CX970" s="29">
        <f t="shared" si="632"/>
        <v>-11.09</v>
      </c>
      <c r="CY970" s="29">
        <f t="shared" si="633"/>
        <v>-11.09</v>
      </c>
      <c r="CZ970" s="29">
        <f t="shared" si="634"/>
        <v>-11.09</v>
      </c>
      <c r="DA970" s="29">
        <f t="shared" si="635"/>
        <v>-11.09</v>
      </c>
      <c r="DB970" s="29">
        <f t="shared" si="636"/>
        <v>-11.09</v>
      </c>
      <c r="DC970" s="29">
        <f t="shared" si="637"/>
        <v>-11.09</v>
      </c>
    </row>
    <row r="971" spans="11:107" s="2" customFormat="1">
      <c r="K971" s="17" t="s">
        <v>18</v>
      </c>
      <c r="L971" s="17" t="s">
        <v>975</v>
      </c>
      <c r="M971" s="17" t="s">
        <v>483</v>
      </c>
      <c r="N971" s="2" t="str">
        <f t="shared" si="642"/>
        <v>ED8BF201A19AC3EA9</v>
      </c>
      <c r="O971" s="2" t="str">
        <f t="shared" si="641"/>
        <v>ACW</v>
      </c>
      <c r="P971" s="2" t="str">
        <f t="shared" si="643"/>
        <v>ED8B-F201A19-ACW</v>
      </c>
      <c r="Q971" s="2" t="s">
        <v>3305</v>
      </c>
      <c r="R971" s="2" t="s">
        <v>3306</v>
      </c>
      <c r="S971" s="2" t="s">
        <v>2210</v>
      </c>
      <c r="T971" s="2">
        <v>1</v>
      </c>
      <c r="U971" s="2">
        <v>1</v>
      </c>
      <c r="V971" s="2">
        <v>1</v>
      </c>
      <c r="W971" s="2">
        <v>1</v>
      </c>
      <c r="X971" s="2">
        <v>1</v>
      </c>
      <c r="Y971" s="2">
        <v>1</v>
      </c>
      <c r="Z971" s="2">
        <v>1</v>
      </c>
      <c r="AA971" s="2">
        <v>1</v>
      </c>
      <c r="AB971" s="2">
        <v>1</v>
      </c>
      <c r="AC971" s="2">
        <v>1</v>
      </c>
      <c r="AD971" s="2">
        <v>1</v>
      </c>
      <c r="AE971" s="2">
        <v>1</v>
      </c>
      <c r="AF971" s="2">
        <v>1</v>
      </c>
      <c r="AL971" s="2">
        <f t="shared" ref="AL971:AL1034" si="646">COUNTIF($AP$10:$AP$4000,AP971)</f>
        <v>1</v>
      </c>
      <c r="AM971" s="2" t="str">
        <f t="shared" ref="AM971:AM1034" si="647">TRIM(K971)</f>
        <v>ED8B</v>
      </c>
      <c r="AN971" s="2" t="str">
        <f t="shared" ref="AN971:AN1034" si="648">TRIM(L971)</f>
        <v>F201A19</v>
      </c>
      <c r="AO971" s="2" t="str">
        <f t="shared" ref="AO971:AO978" si="649">TRIM(O971)</f>
        <v>ACW</v>
      </c>
      <c r="AP971" s="2" t="str">
        <f t="shared" ref="AP971:AP1034" si="650">TRIM(AM971)&amp;"-"&amp;TRIM(AN971)&amp;"-"&amp;TRIM(AO971)</f>
        <v>ED8B-F201A19-ACW</v>
      </c>
      <c r="AQ971" s="2" t="s">
        <v>1672</v>
      </c>
      <c r="AR971" s="2" t="s">
        <v>1687</v>
      </c>
      <c r="AU971" s="2" t="s">
        <v>3758</v>
      </c>
      <c r="AV971" s="2" t="s">
        <v>3759</v>
      </c>
      <c r="AW971" s="2" t="s">
        <v>3760</v>
      </c>
      <c r="AY971" s="2" t="s">
        <v>1686</v>
      </c>
      <c r="AZ971" s="2" t="s">
        <v>1646</v>
      </c>
      <c r="BA971" s="2" t="s">
        <v>3531</v>
      </c>
      <c r="BB971" s="29"/>
      <c r="BC971" s="29"/>
      <c r="BD971" s="29"/>
      <c r="BE971" s="29"/>
      <c r="BF971" s="29"/>
      <c r="BG971" s="29">
        <v>-11.09</v>
      </c>
      <c r="BH971" s="29">
        <f t="shared" si="644"/>
        <v>0</v>
      </c>
      <c r="BI971" s="29">
        <f t="shared" si="645"/>
        <v>0</v>
      </c>
      <c r="BJ971" s="29">
        <f t="shared" ref="BJ971:BJ1034" si="651">SUM(BG971:BI971)</f>
        <v>-11.09</v>
      </c>
      <c r="BK971" s="29">
        <f>BJ971/INDEX('EX-Rate'!A:I,MATCH('TT BoM '!BL971,'EX-Rate'!B:B,0),COLUMN('EX-Rate'!E:E))</f>
        <v>-1.6014042776202773</v>
      </c>
      <c r="BL971" s="2" t="s">
        <v>2109</v>
      </c>
      <c r="BM971" s="2" t="str">
        <f t="shared" ref="BM971:BM1034" si="652">IF(BL971="CNY","LP","SP")</f>
        <v>LP</v>
      </c>
      <c r="BN971" s="2" t="s">
        <v>3097</v>
      </c>
      <c r="BO971" s="2" t="s">
        <v>2210</v>
      </c>
      <c r="BQ971" s="29"/>
      <c r="BR971" s="29"/>
      <c r="BS971" s="29"/>
      <c r="BT971" s="29"/>
      <c r="BU971" s="29"/>
      <c r="BV971" s="29"/>
      <c r="CC971" s="29">
        <f t="shared" ref="CC971:CC1034" si="653">SUM(T971)*$BK971</f>
        <v>-1.6014042776202773</v>
      </c>
      <c r="CD971" s="29">
        <f t="shared" ref="CD971:CD1034" si="654">SUM(U971)*$BK971</f>
        <v>-1.6014042776202773</v>
      </c>
      <c r="CE971" s="29">
        <f t="shared" ref="CE971:CE1034" si="655">SUM(V971)*$BK971</f>
        <v>-1.6014042776202773</v>
      </c>
      <c r="CF971" s="29">
        <f t="shared" ref="CF971:CF1034" si="656">SUM(W971)*$BK971</f>
        <v>-1.6014042776202773</v>
      </c>
      <c r="CG971" s="29">
        <f t="shared" ref="CG971:CG1034" si="657">SUM(X971)*$BK971</f>
        <v>-1.6014042776202773</v>
      </c>
      <c r="CH971" s="29">
        <f t="shared" ref="CH971:CH1034" si="658">SUM(Y971)*$BK971</f>
        <v>-1.6014042776202773</v>
      </c>
      <c r="CI971" s="29">
        <f t="shared" ref="CI971:CI1034" si="659">SUM(Z971)*$BK971</f>
        <v>-1.6014042776202773</v>
      </c>
      <c r="CJ971" s="29">
        <f t="shared" ref="CJ971:CJ1034" si="660">SUM(AA971)*$BK971</f>
        <v>-1.6014042776202773</v>
      </c>
      <c r="CK971" s="29">
        <f t="shared" ref="CK971:CK1034" si="661">SUM(AB971)*$BK971</f>
        <v>-1.6014042776202773</v>
      </c>
      <c r="CL971" s="29">
        <f t="shared" ref="CL971:CL1034" si="662">SUM(AC971)*$BK971</f>
        <v>-1.6014042776202773</v>
      </c>
      <c r="CM971" s="29">
        <f t="shared" ref="CM971:CM1034" si="663">SUM(AD971)*$BK971</f>
        <v>-1.6014042776202773</v>
      </c>
      <c r="CN971" s="29">
        <f t="shared" ref="CN971:CN1034" si="664">SUM(AE971)*$BK971</f>
        <v>-1.6014042776202773</v>
      </c>
      <c r="CO971" s="29">
        <f t="shared" ref="CO971:CO1034" si="665">SUM(AF971)*$BK971</f>
        <v>-1.6014042776202773</v>
      </c>
      <c r="CQ971" s="29">
        <f t="shared" ref="CQ971:CQ1034" si="666">SUM(T971)*$BJ971</f>
        <v>-11.09</v>
      </c>
      <c r="CR971" s="29">
        <f t="shared" ref="CR971:CR1034" si="667">SUM(U971)*$BJ971</f>
        <v>-11.09</v>
      </c>
      <c r="CS971" s="29">
        <f t="shared" ref="CS971:CS1034" si="668">SUM(V971)*$BJ971</f>
        <v>-11.09</v>
      </c>
      <c r="CT971" s="29">
        <f t="shared" ref="CT971:CT1034" si="669">SUM(W971)*$BJ971</f>
        <v>-11.09</v>
      </c>
      <c r="CU971" s="29">
        <f t="shared" ref="CU971:CU1034" si="670">SUM(X971)*$BJ971</f>
        <v>-11.09</v>
      </c>
      <c r="CV971" s="29">
        <f t="shared" ref="CV971:CV1034" si="671">SUM(Y971)*$BJ971</f>
        <v>-11.09</v>
      </c>
      <c r="CW971" s="29">
        <f t="shared" ref="CW971:CW1034" si="672">SUM(Z971)*$BJ971</f>
        <v>-11.09</v>
      </c>
      <c r="CX971" s="29">
        <f t="shared" ref="CX971:CX1034" si="673">SUM(AA971)*$BJ971</f>
        <v>-11.09</v>
      </c>
      <c r="CY971" s="29">
        <f t="shared" ref="CY971:CY1034" si="674">SUM(AB971)*$BJ971</f>
        <v>-11.09</v>
      </c>
      <c r="CZ971" s="29">
        <f t="shared" ref="CZ971:CZ1034" si="675">SUM(AC971)*$BJ971</f>
        <v>-11.09</v>
      </c>
      <c r="DA971" s="29">
        <f t="shared" ref="DA971:DA1034" si="676">SUM(AD971)*$BJ971</f>
        <v>-11.09</v>
      </c>
      <c r="DB971" s="29">
        <f t="shared" ref="DB971:DB1034" si="677">SUM(AE971)*$BJ971</f>
        <v>-11.09</v>
      </c>
      <c r="DC971" s="29">
        <f t="shared" ref="DC971:DC1034" si="678">SUM(AF971)*$BJ971</f>
        <v>-11.09</v>
      </c>
    </row>
    <row r="972" spans="11:107" s="2" customFormat="1">
      <c r="K972" s="17" t="s">
        <v>18</v>
      </c>
      <c r="L972" s="17" t="s">
        <v>976</v>
      </c>
      <c r="M972" s="17" t="s">
        <v>45</v>
      </c>
      <c r="N972" s="2" t="str">
        <f t="shared" si="642"/>
        <v>ED8BF201A58AC</v>
      </c>
      <c r="O972" s="2" t="str">
        <f t="shared" si="641"/>
        <v>AC</v>
      </c>
      <c r="P972" s="2" t="str">
        <f t="shared" si="643"/>
        <v>ED8B-F201A58-AC</v>
      </c>
      <c r="Q972" s="2" t="s">
        <v>3305</v>
      </c>
      <c r="R972" s="2" t="s">
        <v>3306</v>
      </c>
      <c r="S972" s="2" t="s">
        <v>3145</v>
      </c>
      <c r="T972" s="2">
        <v>1</v>
      </c>
      <c r="U972" s="2">
        <v>1</v>
      </c>
      <c r="V972" s="2">
        <v>1</v>
      </c>
      <c r="W972" s="2">
        <v>1</v>
      </c>
      <c r="X972" s="2">
        <v>1</v>
      </c>
      <c r="Y972" s="2">
        <v>1</v>
      </c>
      <c r="Z972" s="2">
        <v>1</v>
      </c>
      <c r="AA972" s="2">
        <v>1</v>
      </c>
      <c r="AB972" s="2">
        <v>1</v>
      </c>
      <c r="AC972" s="2">
        <v>1</v>
      </c>
      <c r="AD972" s="2">
        <v>1</v>
      </c>
      <c r="AE972" s="2">
        <v>1</v>
      </c>
      <c r="AF972" s="2">
        <v>1</v>
      </c>
      <c r="AL972" s="2">
        <f t="shared" si="646"/>
        <v>1</v>
      </c>
      <c r="AM972" s="2" t="str">
        <f t="shared" si="647"/>
        <v>ED8B</v>
      </c>
      <c r="AN972" s="2" t="str">
        <f t="shared" si="648"/>
        <v>F201A58</v>
      </c>
      <c r="AO972" s="2" t="str">
        <f t="shared" si="649"/>
        <v>AC</v>
      </c>
      <c r="AP972" s="2" t="str">
        <f t="shared" si="650"/>
        <v>ED8B-F201A58-AC</v>
      </c>
      <c r="AQ972" s="2" t="s">
        <v>1672</v>
      </c>
      <c r="AR972" s="2" t="s">
        <v>1687</v>
      </c>
      <c r="AU972" s="2" t="s">
        <v>3443</v>
      </c>
      <c r="AV972" s="2" t="s">
        <v>3444</v>
      </c>
      <c r="AW972" s="2" t="s">
        <v>3445</v>
      </c>
      <c r="AY972" s="2" t="s">
        <v>1686</v>
      </c>
      <c r="AZ972" s="2" t="s">
        <v>2124</v>
      </c>
      <c r="BA972" s="2" t="s">
        <v>2073</v>
      </c>
      <c r="BB972" s="29"/>
      <c r="BC972" s="29"/>
      <c r="BD972" s="29"/>
      <c r="BE972" s="29"/>
      <c r="BF972" s="29"/>
      <c r="BG972" s="29">
        <v>-1.46</v>
      </c>
      <c r="BH972" s="29">
        <f t="shared" si="644"/>
        <v>0</v>
      </c>
      <c r="BI972" s="29">
        <f t="shared" si="645"/>
        <v>0</v>
      </c>
      <c r="BJ972" s="29">
        <f t="shared" si="651"/>
        <v>-1.46</v>
      </c>
      <c r="BK972" s="29">
        <f>BJ972/INDEX('EX-Rate'!A:I,MATCH('TT BoM '!BL972,'EX-Rate'!B:B,0),COLUMN('EX-Rate'!E:E))</f>
        <v>-0.21082508974982911</v>
      </c>
      <c r="BL972" s="2" t="s">
        <v>2109</v>
      </c>
      <c r="BM972" s="2" t="str">
        <f t="shared" si="652"/>
        <v>LP</v>
      </c>
      <c r="BN972" s="2" t="s">
        <v>3144</v>
      </c>
      <c r="BO972" s="2" t="s">
        <v>3145</v>
      </c>
      <c r="BQ972" s="29"/>
      <c r="BR972" s="29"/>
      <c r="BS972" s="29"/>
      <c r="BT972" s="29"/>
      <c r="BU972" s="29"/>
      <c r="BV972" s="29"/>
      <c r="CC972" s="29">
        <f t="shared" si="653"/>
        <v>-0.21082508974982911</v>
      </c>
      <c r="CD972" s="29">
        <f t="shared" si="654"/>
        <v>-0.21082508974982911</v>
      </c>
      <c r="CE972" s="29">
        <f t="shared" si="655"/>
        <v>-0.21082508974982911</v>
      </c>
      <c r="CF972" s="29">
        <f t="shared" si="656"/>
        <v>-0.21082508974982911</v>
      </c>
      <c r="CG972" s="29">
        <f t="shared" si="657"/>
        <v>-0.21082508974982911</v>
      </c>
      <c r="CH972" s="29">
        <f t="shared" si="658"/>
        <v>-0.21082508974982911</v>
      </c>
      <c r="CI972" s="29">
        <f t="shared" si="659"/>
        <v>-0.21082508974982911</v>
      </c>
      <c r="CJ972" s="29">
        <f t="shared" si="660"/>
        <v>-0.21082508974982911</v>
      </c>
      <c r="CK972" s="29">
        <f t="shared" si="661"/>
        <v>-0.21082508974982911</v>
      </c>
      <c r="CL972" s="29">
        <f t="shared" si="662"/>
        <v>-0.21082508974982911</v>
      </c>
      <c r="CM972" s="29">
        <f t="shared" si="663"/>
        <v>-0.21082508974982911</v>
      </c>
      <c r="CN972" s="29">
        <f t="shared" si="664"/>
        <v>-0.21082508974982911</v>
      </c>
      <c r="CO972" s="29">
        <f t="shared" si="665"/>
        <v>-0.21082508974982911</v>
      </c>
      <c r="CQ972" s="29">
        <f t="shared" si="666"/>
        <v>-1.46</v>
      </c>
      <c r="CR972" s="29">
        <f t="shared" si="667"/>
        <v>-1.46</v>
      </c>
      <c r="CS972" s="29">
        <f t="shared" si="668"/>
        <v>-1.46</v>
      </c>
      <c r="CT972" s="29">
        <f t="shared" si="669"/>
        <v>-1.46</v>
      </c>
      <c r="CU972" s="29">
        <f t="shared" si="670"/>
        <v>-1.46</v>
      </c>
      <c r="CV972" s="29">
        <f t="shared" si="671"/>
        <v>-1.46</v>
      </c>
      <c r="CW972" s="29">
        <f t="shared" si="672"/>
        <v>-1.46</v>
      </c>
      <c r="CX972" s="29">
        <f t="shared" si="673"/>
        <v>-1.46</v>
      </c>
      <c r="CY972" s="29">
        <f t="shared" si="674"/>
        <v>-1.46</v>
      </c>
      <c r="CZ972" s="29">
        <f t="shared" si="675"/>
        <v>-1.46</v>
      </c>
      <c r="DA972" s="29">
        <f t="shared" si="676"/>
        <v>-1.46</v>
      </c>
      <c r="DB972" s="29">
        <f t="shared" si="677"/>
        <v>-1.46</v>
      </c>
      <c r="DC972" s="29">
        <f t="shared" si="678"/>
        <v>-1.46</v>
      </c>
    </row>
    <row r="973" spans="11:107" s="2" customFormat="1">
      <c r="K973" s="17" t="s">
        <v>18</v>
      </c>
      <c r="L973" s="17" t="s">
        <v>977</v>
      </c>
      <c r="M973" s="17" t="s">
        <v>45</v>
      </c>
      <c r="N973" s="2" t="str">
        <f t="shared" si="642"/>
        <v>ED8BF201A59AC</v>
      </c>
      <c r="O973" s="2" t="str">
        <f t="shared" si="641"/>
        <v>AC</v>
      </c>
      <c r="P973" s="2" t="str">
        <f t="shared" si="643"/>
        <v>ED8B-F201A59-AC</v>
      </c>
      <c r="Q973" s="2" t="s">
        <v>3305</v>
      </c>
      <c r="R973" s="2" t="s">
        <v>3306</v>
      </c>
      <c r="S973" s="2" t="s">
        <v>3145</v>
      </c>
      <c r="T973" s="2">
        <v>1</v>
      </c>
      <c r="U973" s="2">
        <v>1</v>
      </c>
      <c r="V973" s="2">
        <v>1</v>
      </c>
      <c r="W973" s="2">
        <v>1</v>
      </c>
      <c r="X973" s="2">
        <v>1</v>
      </c>
      <c r="Y973" s="2">
        <v>1</v>
      </c>
      <c r="Z973" s="2">
        <v>1</v>
      </c>
      <c r="AA973" s="2">
        <v>1</v>
      </c>
      <c r="AB973" s="2">
        <v>1</v>
      </c>
      <c r="AC973" s="2">
        <v>1</v>
      </c>
      <c r="AD973" s="2">
        <v>1</v>
      </c>
      <c r="AE973" s="2">
        <v>1</v>
      </c>
      <c r="AF973" s="2">
        <v>1</v>
      </c>
      <c r="AL973" s="2">
        <f t="shared" si="646"/>
        <v>1</v>
      </c>
      <c r="AM973" s="2" t="str">
        <f t="shared" si="647"/>
        <v>ED8B</v>
      </c>
      <c r="AN973" s="2" t="str">
        <f t="shared" si="648"/>
        <v>F201A59</v>
      </c>
      <c r="AO973" s="2" t="str">
        <f t="shared" si="649"/>
        <v>AC</v>
      </c>
      <c r="AP973" s="2" t="str">
        <f t="shared" si="650"/>
        <v>ED8B-F201A59-AC</v>
      </c>
      <c r="AQ973" s="2" t="s">
        <v>1672</v>
      </c>
      <c r="AR973" s="2" t="s">
        <v>1687</v>
      </c>
      <c r="AU973" s="2" t="s">
        <v>3443</v>
      </c>
      <c r="AV973" s="2" t="s">
        <v>3444</v>
      </c>
      <c r="AW973" s="2" t="s">
        <v>3445</v>
      </c>
      <c r="AY973" s="2" t="s">
        <v>1686</v>
      </c>
      <c r="AZ973" s="2" t="s">
        <v>2124</v>
      </c>
      <c r="BA973" s="2" t="s">
        <v>2073</v>
      </c>
      <c r="BB973" s="29"/>
      <c r="BC973" s="29"/>
      <c r="BD973" s="29"/>
      <c r="BE973" s="29"/>
      <c r="BF973" s="29"/>
      <c r="BG973" s="29">
        <v>-1.46</v>
      </c>
      <c r="BH973" s="29">
        <f t="shared" si="644"/>
        <v>0</v>
      </c>
      <c r="BI973" s="29">
        <f t="shared" si="645"/>
        <v>0</v>
      </c>
      <c r="BJ973" s="29">
        <f t="shared" si="651"/>
        <v>-1.46</v>
      </c>
      <c r="BK973" s="29">
        <f>BJ973/INDEX('EX-Rate'!A:I,MATCH('TT BoM '!BL973,'EX-Rate'!B:B,0),COLUMN('EX-Rate'!E:E))</f>
        <v>-0.21082508974982911</v>
      </c>
      <c r="BL973" s="2" t="s">
        <v>2109</v>
      </c>
      <c r="BM973" s="2" t="str">
        <f t="shared" si="652"/>
        <v>LP</v>
      </c>
      <c r="BN973" s="2" t="s">
        <v>3144</v>
      </c>
      <c r="BO973" s="2" t="s">
        <v>3145</v>
      </c>
      <c r="BQ973" s="29"/>
      <c r="BR973" s="29"/>
      <c r="BS973" s="29"/>
      <c r="BT973" s="29"/>
      <c r="BU973" s="29"/>
      <c r="BV973" s="29"/>
      <c r="CC973" s="29">
        <f t="shared" si="653"/>
        <v>-0.21082508974982911</v>
      </c>
      <c r="CD973" s="29">
        <f t="shared" si="654"/>
        <v>-0.21082508974982911</v>
      </c>
      <c r="CE973" s="29">
        <f t="shared" si="655"/>
        <v>-0.21082508974982911</v>
      </c>
      <c r="CF973" s="29">
        <f t="shared" si="656"/>
        <v>-0.21082508974982911</v>
      </c>
      <c r="CG973" s="29">
        <f t="shared" si="657"/>
        <v>-0.21082508974982911</v>
      </c>
      <c r="CH973" s="29">
        <f t="shared" si="658"/>
        <v>-0.21082508974982911</v>
      </c>
      <c r="CI973" s="29">
        <f t="shared" si="659"/>
        <v>-0.21082508974982911</v>
      </c>
      <c r="CJ973" s="29">
        <f t="shared" si="660"/>
        <v>-0.21082508974982911</v>
      </c>
      <c r="CK973" s="29">
        <f t="shared" si="661"/>
        <v>-0.21082508974982911</v>
      </c>
      <c r="CL973" s="29">
        <f t="shared" si="662"/>
        <v>-0.21082508974982911</v>
      </c>
      <c r="CM973" s="29">
        <f t="shared" si="663"/>
        <v>-0.21082508974982911</v>
      </c>
      <c r="CN973" s="29">
        <f t="shared" si="664"/>
        <v>-0.21082508974982911</v>
      </c>
      <c r="CO973" s="29">
        <f t="shared" si="665"/>
        <v>-0.21082508974982911</v>
      </c>
      <c r="CQ973" s="29">
        <f t="shared" si="666"/>
        <v>-1.46</v>
      </c>
      <c r="CR973" s="29">
        <f t="shared" si="667"/>
        <v>-1.46</v>
      </c>
      <c r="CS973" s="29">
        <f t="shared" si="668"/>
        <v>-1.46</v>
      </c>
      <c r="CT973" s="29">
        <f t="shared" si="669"/>
        <v>-1.46</v>
      </c>
      <c r="CU973" s="29">
        <f t="shared" si="670"/>
        <v>-1.46</v>
      </c>
      <c r="CV973" s="29">
        <f t="shared" si="671"/>
        <v>-1.46</v>
      </c>
      <c r="CW973" s="29">
        <f t="shared" si="672"/>
        <v>-1.46</v>
      </c>
      <c r="CX973" s="29">
        <f t="shared" si="673"/>
        <v>-1.46</v>
      </c>
      <c r="CY973" s="29">
        <f t="shared" si="674"/>
        <v>-1.46</v>
      </c>
      <c r="CZ973" s="29">
        <f t="shared" si="675"/>
        <v>-1.46</v>
      </c>
      <c r="DA973" s="29">
        <f t="shared" si="676"/>
        <v>-1.46</v>
      </c>
      <c r="DB973" s="29">
        <f t="shared" si="677"/>
        <v>-1.46</v>
      </c>
      <c r="DC973" s="29">
        <f t="shared" si="678"/>
        <v>-1.46</v>
      </c>
    </row>
    <row r="974" spans="11:107" s="2" customFormat="1">
      <c r="K974" s="17" t="s">
        <v>18</v>
      </c>
      <c r="L974" s="17" t="s">
        <v>978</v>
      </c>
      <c r="M974" s="17" t="s">
        <v>56</v>
      </c>
      <c r="N974" s="2" t="str">
        <f t="shared" si="642"/>
        <v>ED8BF214A10AB</v>
      </c>
      <c r="O974" s="2" t="str">
        <f t="shared" si="641"/>
        <v>AB</v>
      </c>
      <c r="P974" s="2" t="str">
        <f t="shared" si="643"/>
        <v>ED8B-F214A10-AB</v>
      </c>
      <c r="Q974" s="2" t="s">
        <v>3305</v>
      </c>
      <c r="R974" s="2" t="s">
        <v>3306</v>
      </c>
      <c r="S974" s="2" t="s">
        <v>2378</v>
      </c>
      <c r="T974" s="2">
        <v>1</v>
      </c>
      <c r="U974" s="2">
        <v>1</v>
      </c>
      <c r="V974" s="2">
        <v>1</v>
      </c>
      <c r="W974" s="2">
        <v>1</v>
      </c>
      <c r="X974" s="2">
        <v>1</v>
      </c>
      <c r="Y974" s="2">
        <v>1</v>
      </c>
      <c r="Z974" s="2">
        <v>1</v>
      </c>
      <c r="AA974" s="2">
        <v>1</v>
      </c>
      <c r="AB974" s="2">
        <v>1</v>
      </c>
      <c r="AC974" s="2">
        <v>1</v>
      </c>
      <c r="AD974" s="2">
        <v>1</v>
      </c>
      <c r="AE974" s="2">
        <v>1</v>
      </c>
      <c r="AF974" s="2">
        <v>1</v>
      </c>
      <c r="AL974" s="2">
        <f t="shared" si="646"/>
        <v>1</v>
      </c>
      <c r="AM974" s="2" t="str">
        <f t="shared" si="647"/>
        <v>ED8B</v>
      </c>
      <c r="AN974" s="2" t="str">
        <f t="shared" si="648"/>
        <v>F214A10</v>
      </c>
      <c r="AO974" s="2" t="str">
        <f t="shared" si="649"/>
        <v>AB</v>
      </c>
      <c r="AP974" s="2" t="str">
        <f t="shared" si="650"/>
        <v>ED8B-F214A10-AB</v>
      </c>
      <c r="AQ974" s="2" t="s">
        <v>1672</v>
      </c>
      <c r="AR974" s="2" t="s">
        <v>1687</v>
      </c>
      <c r="AU974" s="2" t="s">
        <v>2630</v>
      </c>
      <c r="AV974" s="2" t="s">
        <v>2763</v>
      </c>
      <c r="AW974" s="2" t="s">
        <v>3711</v>
      </c>
      <c r="AY974" s="2" t="s">
        <v>1686</v>
      </c>
      <c r="AZ974" s="2" t="s">
        <v>2124</v>
      </c>
      <c r="BA974" s="2" t="s">
        <v>2073</v>
      </c>
      <c r="BB974" s="29"/>
      <c r="BC974" s="29"/>
      <c r="BD974" s="29"/>
      <c r="BE974" s="29"/>
      <c r="BF974" s="29"/>
      <c r="BG974" s="29">
        <v>-6.65</v>
      </c>
      <c r="BH974" s="29">
        <f t="shared" si="644"/>
        <v>0</v>
      </c>
      <c r="BI974" s="29">
        <f t="shared" si="645"/>
        <v>0</v>
      </c>
      <c r="BJ974" s="29">
        <f t="shared" si="651"/>
        <v>-6.65</v>
      </c>
      <c r="BK974" s="29">
        <f>BJ974/INDEX('EX-Rate'!A:I,MATCH('TT BoM '!BL974,'EX-Rate'!B:B,0),COLUMN('EX-Rate'!E:E))</f>
        <v>-0.96026496358655045</v>
      </c>
      <c r="BL974" s="2" t="s">
        <v>2109</v>
      </c>
      <c r="BM974" s="2" t="str">
        <f t="shared" si="652"/>
        <v>LP</v>
      </c>
      <c r="BN974" s="2" t="s">
        <v>3155</v>
      </c>
      <c r="BO974" s="2" t="s">
        <v>3156</v>
      </c>
      <c r="BQ974" s="29"/>
      <c r="BR974" s="29"/>
      <c r="BS974" s="29"/>
      <c r="BT974" s="29"/>
      <c r="BU974" s="29"/>
      <c r="BV974" s="29"/>
      <c r="CC974" s="29">
        <f t="shared" si="653"/>
        <v>-0.96026496358655045</v>
      </c>
      <c r="CD974" s="29">
        <f t="shared" si="654"/>
        <v>-0.96026496358655045</v>
      </c>
      <c r="CE974" s="29">
        <f t="shared" si="655"/>
        <v>-0.96026496358655045</v>
      </c>
      <c r="CF974" s="29">
        <f t="shared" si="656"/>
        <v>-0.96026496358655045</v>
      </c>
      <c r="CG974" s="29">
        <f t="shared" si="657"/>
        <v>-0.96026496358655045</v>
      </c>
      <c r="CH974" s="29">
        <f t="shared" si="658"/>
        <v>-0.96026496358655045</v>
      </c>
      <c r="CI974" s="29">
        <f t="shared" si="659"/>
        <v>-0.96026496358655045</v>
      </c>
      <c r="CJ974" s="29">
        <f t="shared" si="660"/>
        <v>-0.96026496358655045</v>
      </c>
      <c r="CK974" s="29">
        <f t="shared" si="661"/>
        <v>-0.96026496358655045</v>
      </c>
      <c r="CL974" s="29">
        <f t="shared" si="662"/>
        <v>-0.96026496358655045</v>
      </c>
      <c r="CM974" s="29">
        <f t="shared" si="663"/>
        <v>-0.96026496358655045</v>
      </c>
      <c r="CN974" s="29">
        <f t="shared" si="664"/>
        <v>-0.96026496358655045</v>
      </c>
      <c r="CO974" s="29">
        <f t="shared" si="665"/>
        <v>-0.96026496358655045</v>
      </c>
      <c r="CQ974" s="29">
        <f t="shared" si="666"/>
        <v>-6.65</v>
      </c>
      <c r="CR974" s="29">
        <f t="shared" si="667"/>
        <v>-6.65</v>
      </c>
      <c r="CS974" s="29">
        <f t="shared" si="668"/>
        <v>-6.65</v>
      </c>
      <c r="CT974" s="29">
        <f t="shared" si="669"/>
        <v>-6.65</v>
      </c>
      <c r="CU974" s="29">
        <f t="shared" si="670"/>
        <v>-6.65</v>
      </c>
      <c r="CV974" s="29">
        <f t="shared" si="671"/>
        <v>-6.65</v>
      </c>
      <c r="CW974" s="29">
        <f t="shared" si="672"/>
        <v>-6.65</v>
      </c>
      <c r="CX974" s="29">
        <f t="shared" si="673"/>
        <v>-6.65</v>
      </c>
      <c r="CY974" s="29">
        <f t="shared" si="674"/>
        <v>-6.65</v>
      </c>
      <c r="CZ974" s="29">
        <f t="shared" si="675"/>
        <v>-6.65</v>
      </c>
      <c r="DA974" s="29">
        <f t="shared" si="676"/>
        <v>-6.65</v>
      </c>
      <c r="DB974" s="29">
        <f t="shared" si="677"/>
        <v>-6.65</v>
      </c>
      <c r="DC974" s="29">
        <f t="shared" si="678"/>
        <v>-6.65</v>
      </c>
    </row>
    <row r="975" spans="11:107" s="2" customFormat="1">
      <c r="K975" s="17" t="s">
        <v>18</v>
      </c>
      <c r="L975" s="17" t="s">
        <v>979</v>
      </c>
      <c r="M975" s="17" t="s">
        <v>20</v>
      </c>
      <c r="N975" s="2" t="str">
        <f t="shared" si="642"/>
        <v>ED8BF214A11AA</v>
      </c>
      <c r="O975" s="2" t="str">
        <f t="shared" si="641"/>
        <v>AA</v>
      </c>
      <c r="P975" s="2" t="str">
        <f t="shared" si="643"/>
        <v>ED8B-F214A11-AA</v>
      </c>
      <c r="Q975" s="2" t="s">
        <v>3305</v>
      </c>
      <c r="R975" s="2" t="s">
        <v>3306</v>
      </c>
      <c r="S975" s="2" t="s">
        <v>2378</v>
      </c>
      <c r="T975" s="2">
        <v>1</v>
      </c>
      <c r="U975" s="2">
        <v>1</v>
      </c>
      <c r="V975" s="2">
        <v>1</v>
      </c>
      <c r="W975" s="2">
        <v>1</v>
      </c>
      <c r="X975" s="2">
        <v>1</v>
      </c>
      <c r="Y975" s="2">
        <v>1</v>
      </c>
      <c r="Z975" s="2">
        <v>1</v>
      </c>
      <c r="AA975" s="2">
        <v>1</v>
      </c>
      <c r="AB975" s="2">
        <v>1</v>
      </c>
      <c r="AC975" s="2">
        <v>1</v>
      </c>
      <c r="AD975" s="2">
        <v>1</v>
      </c>
      <c r="AE975" s="2">
        <v>1</v>
      </c>
      <c r="AF975" s="2">
        <v>1</v>
      </c>
      <c r="AL975" s="2">
        <f t="shared" si="646"/>
        <v>1</v>
      </c>
      <c r="AM975" s="2" t="str">
        <f t="shared" si="647"/>
        <v>ED8B</v>
      </c>
      <c r="AN975" s="2" t="str">
        <f t="shared" si="648"/>
        <v>F214A11</v>
      </c>
      <c r="AO975" s="2" t="str">
        <f t="shared" si="649"/>
        <v>AA</v>
      </c>
      <c r="AP975" s="2" t="str">
        <f t="shared" si="650"/>
        <v>ED8B-F214A11-AA</v>
      </c>
      <c r="AQ975" s="2" t="s">
        <v>1672</v>
      </c>
      <c r="AR975" s="2" t="s">
        <v>1687</v>
      </c>
      <c r="AU975" s="2" t="s">
        <v>2630</v>
      </c>
      <c r="AV975" s="2" t="s">
        <v>2763</v>
      </c>
      <c r="AW975" s="2" t="s">
        <v>3711</v>
      </c>
      <c r="AY975" s="2" t="s">
        <v>1686</v>
      </c>
      <c r="AZ975" s="2" t="s">
        <v>2124</v>
      </c>
      <c r="BA975" s="2" t="s">
        <v>2073</v>
      </c>
      <c r="BB975" s="29"/>
      <c r="BC975" s="29"/>
      <c r="BD975" s="29"/>
      <c r="BE975" s="29"/>
      <c r="BF975" s="29"/>
      <c r="BG975" s="29">
        <v>-6.65</v>
      </c>
      <c r="BH975" s="29">
        <f t="shared" si="644"/>
        <v>0</v>
      </c>
      <c r="BI975" s="29">
        <f t="shared" si="645"/>
        <v>0</v>
      </c>
      <c r="BJ975" s="29">
        <f t="shared" si="651"/>
        <v>-6.65</v>
      </c>
      <c r="BK975" s="29">
        <f>BJ975/INDEX('EX-Rate'!A:I,MATCH('TT BoM '!BL975,'EX-Rate'!B:B,0),COLUMN('EX-Rate'!E:E))</f>
        <v>-0.96026496358655045</v>
      </c>
      <c r="BL975" s="2" t="s">
        <v>2109</v>
      </c>
      <c r="BM975" s="2" t="str">
        <f t="shared" si="652"/>
        <v>LP</v>
      </c>
      <c r="BN975" s="2" t="s">
        <v>3155</v>
      </c>
      <c r="BO975" s="2" t="s">
        <v>3156</v>
      </c>
      <c r="BQ975" s="29"/>
      <c r="BR975" s="29"/>
      <c r="BS975" s="29"/>
      <c r="BT975" s="29"/>
      <c r="BU975" s="29"/>
      <c r="BV975" s="29"/>
      <c r="CC975" s="29">
        <f t="shared" si="653"/>
        <v>-0.96026496358655045</v>
      </c>
      <c r="CD975" s="29">
        <f t="shared" si="654"/>
        <v>-0.96026496358655045</v>
      </c>
      <c r="CE975" s="29">
        <f t="shared" si="655"/>
        <v>-0.96026496358655045</v>
      </c>
      <c r="CF975" s="29">
        <f t="shared" si="656"/>
        <v>-0.96026496358655045</v>
      </c>
      <c r="CG975" s="29">
        <f t="shared" si="657"/>
        <v>-0.96026496358655045</v>
      </c>
      <c r="CH975" s="29">
        <f t="shared" si="658"/>
        <v>-0.96026496358655045</v>
      </c>
      <c r="CI975" s="29">
        <f t="shared" si="659"/>
        <v>-0.96026496358655045</v>
      </c>
      <c r="CJ975" s="29">
        <f t="shared" si="660"/>
        <v>-0.96026496358655045</v>
      </c>
      <c r="CK975" s="29">
        <f t="shared" si="661"/>
        <v>-0.96026496358655045</v>
      </c>
      <c r="CL975" s="29">
        <f t="shared" si="662"/>
        <v>-0.96026496358655045</v>
      </c>
      <c r="CM975" s="29">
        <f t="shared" si="663"/>
        <v>-0.96026496358655045</v>
      </c>
      <c r="CN975" s="29">
        <f t="shared" si="664"/>
        <v>-0.96026496358655045</v>
      </c>
      <c r="CO975" s="29">
        <f t="shared" si="665"/>
        <v>-0.96026496358655045</v>
      </c>
      <c r="CQ975" s="29">
        <f t="shared" si="666"/>
        <v>-6.65</v>
      </c>
      <c r="CR975" s="29">
        <f t="shared" si="667"/>
        <v>-6.65</v>
      </c>
      <c r="CS975" s="29">
        <f t="shared" si="668"/>
        <v>-6.65</v>
      </c>
      <c r="CT975" s="29">
        <f t="shared" si="669"/>
        <v>-6.65</v>
      </c>
      <c r="CU975" s="29">
        <f t="shared" si="670"/>
        <v>-6.65</v>
      </c>
      <c r="CV975" s="29">
        <f t="shared" si="671"/>
        <v>-6.65</v>
      </c>
      <c r="CW975" s="29">
        <f t="shared" si="672"/>
        <v>-6.65</v>
      </c>
      <c r="CX975" s="29">
        <f t="shared" si="673"/>
        <v>-6.65</v>
      </c>
      <c r="CY975" s="29">
        <f t="shared" si="674"/>
        <v>-6.65</v>
      </c>
      <c r="CZ975" s="29">
        <f t="shared" si="675"/>
        <v>-6.65</v>
      </c>
      <c r="DA975" s="29">
        <f t="shared" si="676"/>
        <v>-6.65</v>
      </c>
      <c r="DB975" s="29">
        <f t="shared" si="677"/>
        <v>-6.65</v>
      </c>
      <c r="DC975" s="29">
        <f t="shared" si="678"/>
        <v>-6.65</v>
      </c>
    </row>
    <row r="976" spans="11:107" s="2" customFormat="1">
      <c r="K976" s="17" t="s">
        <v>18</v>
      </c>
      <c r="L976" s="17" t="s">
        <v>980</v>
      </c>
      <c r="M976" s="17" t="s">
        <v>56</v>
      </c>
      <c r="N976" s="2" t="str">
        <f t="shared" si="642"/>
        <v>ED8BF214A80AB</v>
      </c>
      <c r="O976" s="2" t="str">
        <f t="shared" si="641"/>
        <v>AB</v>
      </c>
      <c r="P976" s="2" t="str">
        <f t="shared" si="643"/>
        <v>ED8B-F214A80-AB</v>
      </c>
      <c r="Q976" s="2" t="s">
        <v>3305</v>
      </c>
      <c r="R976" s="2" t="s">
        <v>3306</v>
      </c>
      <c r="S976" s="2" t="s">
        <v>3145</v>
      </c>
      <c r="T976" s="2">
        <v>1</v>
      </c>
      <c r="U976" s="2">
        <v>1</v>
      </c>
      <c r="V976" s="2">
        <v>1</v>
      </c>
      <c r="W976" s="2">
        <v>1</v>
      </c>
      <c r="X976" s="2">
        <v>1</v>
      </c>
      <c r="Y976" s="2">
        <v>1</v>
      </c>
      <c r="Z976" s="2">
        <v>1</v>
      </c>
      <c r="AA976" s="2">
        <v>1</v>
      </c>
      <c r="AB976" s="2">
        <v>1</v>
      </c>
      <c r="AC976" s="2">
        <v>1</v>
      </c>
      <c r="AD976" s="2">
        <v>1</v>
      </c>
      <c r="AE976" s="2">
        <v>1</v>
      </c>
      <c r="AF976" s="2">
        <v>1</v>
      </c>
      <c r="AL976" s="2">
        <f t="shared" si="646"/>
        <v>1</v>
      </c>
      <c r="AM976" s="2" t="str">
        <f t="shared" si="647"/>
        <v>ED8B</v>
      </c>
      <c r="AN976" s="2" t="str">
        <f t="shared" si="648"/>
        <v>F214A80</v>
      </c>
      <c r="AO976" s="2" t="str">
        <f t="shared" si="649"/>
        <v>AB</v>
      </c>
      <c r="AP976" s="2" t="str">
        <f t="shared" si="650"/>
        <v>ED8B-F214A80-AB</v>
      </c>
      <c r="AQ976" s="2" t="s">
        <v>1672</v>
      </c>
      <c r="AR976" s="2" t="s">
        <v>1687</v>
      </c>
      <c r="AU976" s="2" t="s">
        <v>3443</v>
      </c>
      <c r="AV976" s="2" t="s">
        <v>3444</v>
      </c>
      <c r="AW976" s="2" t="s">
        <v>3445</v>
      </c>
      <c r="AY976" s="2" t="s">
        <v>1686</v>
      </c>
      <c r="AZ976" s="2" t="s">
        <v>2124</v>
      </c>
      <c r="BA976" s="2" t="s">
        <v>2073</v>
      </c>
      <c r="BB976" s="29"/>
      <c r="BC976" s="29"/>
      <c r="BD976" s="29"/>
      <c r="BE976" s="29"/>
      <c r="BF976" s="29"/>
      <c r="BG976" s="29">
        <v>-1.56</v>
      </c>
      <c r="BH976" s="29">
        <f t="shared" si="644"/>
        <v>0</v>
      </c>
      <c r="BI976" s="29">
        <f t="shared" si="645"/>
        <v>0</v>
      </c>
      <c r="BJ976" s="29">
        <f t="shared" si="651"/>
        <v>-1.56</v>
      </c>
      <c r="BK976" s="29">
        <f>BJ976/INDEX('EX-Rate'!A:I,MATCH('TT BoM '!BL976,'EX-Rate'!B:B,0),COLUMN('EX-Rate'!E:E))</f>
        <v>-0.22526516439022837</v>
      </c>
      <c r="BL976" s="2" t="s">
        <v>2109</v>
      </c>
      <c r="BM976" s="2" t="str">
        <f t="shared" si="652"/>
        <v>LP</v>
      </c>
      <c r="BN976" s="2" t="s">
        <v>3144</v>
      </c>
      <c r="BO976" s="2" t="s">
        <v>3145</v>
      </c>
      <c r="BQ976" s="29"/>
      <c r="BR976" s="29"/>
      <c r="BS976" s="29"/>
      <c r="BT976" s="29"/>
      <c r="BU976" s="29"/>
      <c r="BV976" s="29"/>
      <c r="CC976" s="29">
        <f t="shared" si="653"/>
        <v>-0.22526516439022837</v>
      </c>
      <c r="CD976" s="29">
        <f t="shared" si="654"/>
        <v>-0.22526516439022837</v>
      </c>
      <c r="CE976" s="29">
        <f t="shared" si="655"/>
        <v>-0.22526516439022837</v>
      </c>
      <c r="CF976" s="29">
        <f t="shared" si="656"/>
        <v>-0.22526516439022837</v>
      </c>
      <c r="CG976" s="29">
        <f t="shared" si="657"/>
        <v>-0.22526516439022837</v>
      </c>
      <c r="CH976" s="29">
        <f t="shared" si="658"/>
        <v>-0.22526516439022837</v>
      </c>
      <c r="CI976" s="29">
        <f t="shared" si="659"/>
        <v>-0.22526516439022837</v>
      </c>
      <c r="CJ976" s="29">
        <f t="shared" si="660"/>
        <v>-0.22526516439022837</v>
      </c>
      <c r="CK976" s="29">
        <f t="shared" si="661"/>
        <v>-0.22526516439022837</v>
      </c>
      <c r="CL976" s="29">
        <f t="shared" si="662"/>
        <v>-0.22526516439022837</v>
      </c>
      <c r="CM976" s="29">
        <f t="shared" si="663"/>
        <v>-0.22526516439022837</v>
      </c>
      <c r="CN976" s="29">
        <f t="shared" si="664"/>
        <v>-0.22526516439022837</v>
      </c>
      <c r="CO976" s="29">
        <f t="shared" si="665"/>
        <v>-0.22526516439022837</v>
      </c>
      <c r="CQ976" s="29">
        <f t="shared" si="666"/>
        <v>-1.56</v>
      </c>
      <c r="CR976" s="29">
        <f t="shared" si="667"/>
        <v>-1.56</v>
      </c>
      <c r="CS976" s="29">
        <f t="shared" si="668"/>
        <v>-1.56</v>
      </c>
      <c r="CT976" s="29">
        <f t="shared" si="669"/>
        <v>-1.56</v>
      </c>
      <c r="CU976" s="29">
        <f t="shared" si="670"/>
        <v>-1.56</v>
      </c>
      <c r="CV976" s="29">
        <f t="shared" si="671"/>
        <v>-1.56</v>
      </c>
      <c r="CW976" s="29">
        <f t="shared" si="672"/>
        <v>-1.56</v>
      </c>
      <c r="CX976" s="29">
        <f t="shared" si="673"/>
        <v>-1.56</v>
      </c>
      <c r="CY976" s="29">
        <f t="shared" si="674"/>
        <v>-1.56</v>
      </c>
      <c r="CZ976" s="29">
        <f t="shared" si="675"/>
        <v>-1.56</v>
      </c>
      <c r="DA976" s="29">
        <f t="shared" si="676"/>
        <v>-1.56</v>
      </c>
      <c r="DB976" s="29">
        <f t="shared" si="677"/>
        <v>-1.56</v>
      </c>
      <c r="DC976" s="29">
        <f t="shared" si="678"/>
        <v>-1.56</v>
      </c>
    </row>
    <row r="977" spans="11:107" s="2" customFormat="1">
      <c r="K977" s="17" t="s">
        <v>18</v>
      </c>
      <c r="L977" s="17" t="s">
        <v>981</v>
      </c>
      <c r="M977" s="17" t="s">
        <v>56</v>
      </c>
      <c r="N977" s="2" t="str">
        <f t="shared" si="642"/>
        <v>ED8BF214A81AB</v>
      </c>
      <c r="O977" s="2" t="str">
        <f t="shared" si="641"/>
        <v>AB</v>
      </c>
      <c r="P977" s="2" t="str">
        <f t="shared" si="643"/>
        <v>ED8B-F214A81-AB</v>
      </c>
      <c r="Q977" s="2" t="s">
        <v>3305</v>
      </c>
      <c r="R977" s="2" t="s">
        <v>3306</v>
      </c>
      <c r="S977" s="2" t="s">
        <v>3145</v>
      </c>
      <c r="T977" s="2">
        <v>1</v>
      </c>
      <c r="U977" s="2">
        <v>1</v>
      </c>
      <c r="V977" s="2">
        <v>1</v>
      </c>
      <c r="W977" s="2">
        <v>1</v>
      </c>
      <c r="X977" s="2">
        <v>1</v>
      </c>
      <c r="Y977" s="2">
        <v>1</v>
      </c>
      <c r="Z977" s="2">
        <v>1</v>
      </c>
      <c r="AA977" s="2">
        <v>1</v>
      </c>
      <c r="AB977" s="2">
        <v>1</v>
      </c>
      <c r="AC977" s="2">
        <v>1</v>
      </c>
      <c r="AD977" s="2">
        <v>1</v>
      </c>
      <c r="AE977" s="2">
        <v>1</v>
      </c>
      <c r="AF977" s="2">
        <v>1</v>
      </c>
      <c r="AL977" s="2">
        <f t="shared" si="646"/>
        <v>1</v>
      </c>
      <c r="AM977" s="2" t="str">
        <f t="shared" si="647"/>
        <v>ED8B</v>
      </c>
      <c r="AN977" s="2" t="str">
        <f t="shared" si="648"/>
        <v>F214A81</v>
      </c>
      <c r="AO977" s="2" t="str">
        <f t="shared" si="649"/>
        <v>AB</v>
      </c>
      <c r="AP977" s="2" t="str">
        <f t="shared" si="650"/>
        <v>ED8B-F214A81-AB</v>
      </c>
      <c r="AQ977" s="2" t="s">
        <v>1672</v>
      </c>
      <c r="AR977" s="2" t="s">
        <v>1687</v>
      </c>
      <c r="AU977" s="2" t="s">
        <v>3443</v>
      </c>
      <c r="AV977" s="2" t="s">
        <v>3444</v>
      </c>
      <c r="AW977" s="2" t="s">
        <v>3445</v>
      </c>
      <c r="AY977" s="2" t="s">
        <v>1686</v>
      </c>
      <c r="AZ977" s="2" t="s">
        <v>2124</v>
      </c>
      <c r="BA977" s="2" t="s">
        <v>2073</v>
      </c>
      <c r="BB977" s="29"/>
      <c r="BC977" s="29"/>
      <c r="BD977" s="29"/>
      <c r="BE977" s="29"/>
      <c r="BF977" s="29"/>
      <c r="BG977" s="29">
        <v>-1.56</v>
      </c>
      <c r="BH977" s="29">
        <f t="shared" si="644"/>
        <v>0</v>
      </c>
      <c r="BI977" s="29">
        <f t="shared" si="645"/>
        <v>0</v>
      </c>
      <c r="BJ977" s="29">
        <f t="shared" si="651"/>
        <v>-1.56</v>
      </c>
      <c r="BK977" s="29">
        <f>BJ977/INDEX('EX-Rate'!A:I,MATCH('TT BoM '!BL977,'EX-Rate'!B:B,0),COLUMN('EX-Rate'!E:E))</f>
        <v>-0.22526516439022837</v>
      </c>
      <c r="BL977" s="2" t="s">
        <v>2109</v>
      </c>
      <c r="BM977" s="2" t="str">
        <f t="shared" si="652"/>
        <v>LP</v>
      </c>
      <c r="BN977" s="2" t="s">
        <v>3144</v>
      </c>
      <c r="BO977" s="2" t="s">
        <v>3145</v>
      </c>
      <c r="BQ977" s="29"/>
      <c r="BR977" s="29"/>
      <c r="BS977" s="29"/>
      <c r="BT977" s="29"/>
      <c r="BU977" s="29"/>
      <c r="BV977" s="29"/>
      <c r="CC977" s="29">
        <f t="shared" si="653"/>
        <v>-0.22526516439022837</v>
      </c>
      <c r="CD977" s="29">
        <f t="shared" si="654"/>
        <v>-0.22526516439022837</v>
      </c>
      <c r="CE977" s="29">
        <f t="shared" si="655"/>
        <v>-0.22526516439022837</v>
      </c>
      <c r="CF977" s="29">
        <f t="shared" si="656"/>
        <v>-0.22526516439022837</v>
      </c>
      <c r="CG977" s="29">
        <f t="shared" si="657"/>
        <v>-0.22526516439022837</v>
      </c>
      <c r="CH977" s="29">
        <f t="shared" si="658"/>
        <v>-0.22526516439022837</v>
      </c>
      <c r="CI977" s="29">
        <f t="shared" si="659"/>
        <v>-0.22526516439022837</v>
      </c>
      <c r="CJ977" s="29">
        <f t="shared" si="660"/>
        <v>-0.22526516439022837</v>
      </c>
      <c r="CK977" s="29">
        <f t="shared" si="661"/>
        <v>-0.22526516439022837</v>
      </c>
      <c r="CL977" s="29">
        <f t="shared" si="662"/>
        <v>-0.22526516439022837</v>
      </c>
      <c r="CM977" s="29">
        <f t="shared" si="663"/>
        <v>-0.22526516439022837</v>
      </c>
      <c r="CN977" s="29">
        <f t="shared" si="664"/>
        <v>-0.22526516439022837</v>
      </c>
      <c r="CO977" s="29">
        <f t="shared" si="665"/>
        <v>-0.22526516439022837</v>
      </c>
      <c r="CQ977" s="29">
        <f t="shared" si="666"/>
        <v>-1.56</v>
      </c>
      <c r="CR977" s="29">
        <f t="shared" si="667"/>
        <v>-1.56</v>
      </c>
      <c r="CS977" s="29">
        <f t="shared" si="668"/>
        <v>-1.56</v>
      </c>
      <c r="CT977" s="29">
        <f t="shared" si="669"/>
        <v>-1.56</v>
      </c>
      <c r="CU977" s="29">
        <f t="shared" si="670"/>
        <v>-1.56</v>
      </c>
      <c r="CV977" s="29">
        <f t="shared" si="671"/>
        <v>-1.56</v>
      </c>
      <c r="CW977" s="29">
        <f t="shared" si="672"/>
        <v>-1.56</v>
      </c>
      <c r="CX977" s="29">
        <f t="shared" si="673"/>
        <v>-1.56</v>
      </c>
      <c r="CY977" s="29">
        <f t="shared" si="674"/>
        <v>-1.56</v>
      </c>
      <c r="CZ977" s="29">
        <f t="shared" si="675"/>
        <v>-1.56</v>
      </c>
      <c r="DA977" s="29">
        <f t="shared" si="676"/>
        <v>-1.56</v>
      </c>
      <c r="DB977" s="29">
        <f t="shared" si="677"/>
        <v>-1.56</v>
      </c>
      <c r="DC977" s="29">
        <f t="shared" si="678"/>
        <v>-1.56</v>
      </c>
    </row>
    <row r="978" spans="11:107" s="2" customFormat="1">
      <c r="K978" s="17" t="s">
        <v>18</v>
      </c>
      <c r="L978" s="17" t="s">
        <v>982</v>
      </c>
      <c r="M978" s="17" t="s">
        <v>171</v>
      </c>
      <c r="N978" s="2" t="str">
        <f t="shared" si="642"/>
        <v>ED8BF219A64AF</v>
      </c>
      <c r="O978" s="2" t="str">
        <f t="shared" si="641"/>
        <v>AF</v>
      </c>
      <c r="P978" s="2" t="str">
        <f t="shared" si="643"/>
        <v>ED8B-F219A64-AF</v>
      </c>
      <c r="Q978" s="2" t="s">
        <v>3307</v>
      </c>
      <c r="R978" s="2" t="s">
        <v>3306</v>
      </c>
      <c r="S978" s="2" t="s">
        <v>2769</v>
      </c>
      <c r="T978" s="2">
        <v>1</v>
      </c>
      <c r="U978" s="2">
        <v>1</v>
      </c>
      <c r="V978" s="2">
        <v>1</v>
      </c>
      <c r="W978" s="2">
        <v>1</v>
      </c>
      <c r="X978" s="2">
        <v>1</v>
      </c>
      <c r="Y978" s="2">
        <v>1</v>
      </c>
      <c r="Z978" s="2" t="s">
        <v>1375</v>
      </c>
      <c r="AA978" s="2" t="s">
        <v>1375</v>
      </c>
      <c r="AB978" s="2">
        <v>1</v>
      </c>
      <c r="AC978" s="2">
        <v>1</v>
      </c>
      <c r="AD978" s="2">
        <v>1</v>
      </c>
      <c r="AE978" s="2">
        <v>1</v>
      </c>
      <c r="AF978" s="2" t="s">
        <v>1375</v>
      </c>
      <c r="AL978" s="2">
        <f t="shared" si="646"/>
        <v>1</v>
      </c>
      <c r="AM978" s="2" t="str">
        <f t="shared" si="647"/>
        <v>ED8B</v>
      </c>
      <c r="AN978" s="2" t="str">
        <f t="shared" si="648"/>
        <v>F219A64</v>
      </c>
      <c r="AO978" s="2" t="str">
        <f t="shared" si="649"/>
        <v>AF</v>
      </c>
      <c r="AP978" s="2" t="str">
        <f t="shared" si="650"/>
        <v>ED8B-F219A64-AF</v>
      </c>
      <c r="AQ978" s="2" t="s">
        <v>1672</v>
      </c>
      <c r="AR978" s="2" t="s">
        <v>1687</v>
      </c>
      <c r="AU978" s="2" t="s">
        <v>2766</v>
      </c>
      <c r="AV978" s="2" t="s">
        <v>3777</v>
      </c>
      <c r="AW978" s="2" t="s">
        <v>3778</v>
      </c>
      <c r="AY978" s="2" t="s">
        <v>1686</v>
      </c>
      <c r="AZ978" s="2" t="s">
        <v>2124</v>
      </c>
      <c r="BA978" s="2" t="s">
        <v>2073</v>
      </c>
      <c r="BB978" s="29"/>
      <c r="BC978" s="29"/>
      <c r="BD978" s="29"/>
      <c r="BE978" s="29"/>
      <c r="BF978" s="29"/>
      <c r="BG978" s="29">
        <v>-67.122</v>
      </c>
      <c r="BH978" s="29">
        <f t="shared" si="644"/>
        <v>0</v>
      </c>
      <c r="BI978" s="29">
        <f t="shared" si="645"/>
        <v>0</v>
      </c>
      <c r="BJ978" s="29">
        <f t="shared" si="651"/>
        <v>-67.122</v>
      </c>
      <c r="BK978" s="29">
        <f>BJ978/INDEX('EX-Rate'!A:I,MATCH('TT BoM '!BL978,'EX-Rate'!B:B,0),COLUMN('EX-Rate'!E:E))</f>
        <v>-9.6924669001287871</v>
      </c>
      <c r="BL978" s="2" t="s">
        <v>2109</v>
      </c>
      <c r="BM978" s="2" t="str">
        <f t="shared" si="652"/>
        <v>LP</v>
      </c>
      <c r="BN978" s="2" t="s">
        <v>3159</v>
      </c>
      <c r="BO978" s="2" t="s">
        <v>2769</v>
      </c>
      <c r="BQ978" s="29"/>
      <c r="BR978" s="29"/>
      <c r="BS978" s="29"/>
      <c r="BT978" s="29"/>
      <c r="BU978" s="29"/>
      <c r="BV978" s="29"/>
      <c r="CC978" s="29">
        <f t="shared" si="653"/>
        <v>-9.6924669001287871</v>
      </c>
      <c r="CD978" s="29">
        <f t="shared" si="654"/>
        <v>-9.6924669001287871</v>
      </c>
      <c r="CE978" s="29">
        <f t="shared" si="655"/>
        <v>-9.6924669001287871</v>
      </c>
      <c r="CF978" s="29">
        <f t="shared" si="656"/>
        <v>-9.6924669001287871</v>
      </c>
      <c r="CG978" s="29">
        <f t="shared" si="657"/>
        <v>-9.6924669001287871</v>
      </c>
      <c r="CH978" s="29">
        <f t="shared" si="658"/>
        <v>-9.6924669001287871</v>
      </c>
      <c r="CI978" s="29">
        <f t="shared" si="659"/>
        <v>0</v>
      </c>
      <c r="CJ978" s="29">
        <f t="shared" si="660"/>
        <v>0</v>
      </c>
      <c r="CK978" s="29">
        <f t="shared" si="661"/>
        <v>-9.6924669001287871</v>
      </c>
      <c r="CL978" s="29">
        <f t="shared" si="662"/>
        <v>-9.6924669001287871</v>
      </c>
      <c r="CM978" s="29">
        <f t="shared" si="663"/>
        <v>-9.6924669001287871</v>
      </c>
      <c r="CN978" s="29">
        <f t="shared" si="664"/>
        <v>-9.6924669001287871</v>
      </c>
      <c r="CO978" s="29">
        <f t="shared" si="665"/>
        <v>0</v>
      </c>
      <c r="CQ978" s="29">
        <f t="shared" si="666"/>
        <v>-67.122</v>
      </c>
      <c r="CR978" s="29">
        <f t="shared" si="667"/>
        <v>-67.122</v>
      </c>
      <c r="CS978" s="29">
        <f t="shared" si="668"/>
        <v>-67.122</v>
      </c>
      <c r="CT978" s="29">
        <f t="shared" si="669"/>
        <v>-67.122</v>
      </c>
      <c r="CU978" s="29">
        <f t="shared" si="670"/>
        <v>-67.122</v>
      </c>
      <c r="CV978" s="29">
        <f t="shared" si="671"/>
        <v>-67.122</v>
      </c>
      <c r="CW978" s="29">
        <f t="shared" si="672"/>
        <v>0</v>
      </c>
      <c r="CX978" s="29">
        <f t="shared" si="673"/>
        <v>0</v>
      </c>
      <c r="CY978" s="29">
        <f t="shared" si="674"/>
        <v>-67.122</v>
      </c>
      <c r="CZ978" s="29">
        <f t="shared" si="675"/>
        <v>-67.122</v>
      </c>
      <c r="DA978" s="29">
        <f t="shared" si="676"/>
        <v>-67.122</v>
      </c>
      <c r="DB978" s="29">
        <f t="shared" si="677"/>
        <v>-67.122</v>
      </c>
      <c r="DC978" s="29">
        <f t="shared" si="678"/>
        <v>0</v>
      </c>
    </row>
    <row r="979" spans="11:107" s="2" customFormat="1">
      <c r="K979" s="17" t="s">
        <v>77</v>
      </c>
      <c r="L979" s="17" t="s">
        <v>982</v>
      </c>
      <c r="M979" s="17" t="s">
        <v>45</v>
      </c>
      <c r="N979" s="2" t="str">
        <f t="shared" si="642"/>
        <v>JD8BF219A64AC</v>
      </c>
      <c r="O979" s="2" t="str">
        <f t="shared" si="641"/>
        <v>AC</v>
      </c>
      <c r="P979" s="2" t="str">
        <f t="shared" si="643"/>
        <v>JD8B-F219A64-AC</v>
      </c>
      <c r="Q979" s="2" t="s">
        <v>3307</v>
      </c>
      <c r="R979" s="2" t="s">
        <v>3306</v>
      </c>
      <c r="S979" s="2" t="s">
        <v>2769</v>
      </c>
      <c r="T979" s="2" t="s">
        <v>1375</v>
      </c>
      <c r="U979" s="2" t="s">
        <v>1375</v>
      </c>
      <c r="V979" s="2" t="s">
        <v>1375</v>
      </c>
      <c r="W979" s="2" t="s">
        <v>1375</v>
      </c>
      <c r="X979" s="2" t="s">
        <v>1375</v>
      </c>
      <c r="Y979" s="2" t="s">
        <v>1375</v>
      </c>
      <c r="Z979" s="2">
        <v>1</v>
      </c>
      <c r="AA979" s="2">
        <v>1</v>
      </c>
      <c r="AB979" s="2" t="s">
        <v>1375</v>
      </c>
      <c r="AC979" s="2" t="s">
        <v>1375</v>
      </c>
      <c r="AD979" s="2" t="s">
        <v>1375</v>
      </c>
      <c r="AE979" s="2" t="s">
        <v>1375</v>
      </c>
      <c r="AF979" s="2">
        <v>1</v>
      </c>
      <c r="AL979" s="2">
        <f t="shared" si="646"/>
        <v>1</v>
      </c>
      <c r="AM979" s="2" t="str">
        <f t="shared" si="647"/>
        <v>JD8B</v>
      </c>
      <c r="AN979" s="2" t="str">
        <f t="shared" si="648"/>
        <v>F219A64</v>
      </c>
      <c r="AO979" s="2" t="str">
        <f t="shared" ref="AO979:AO1034" si="679">TRIM(O979)</f>
        <v>AC</v>
      </c>
      <c r="AP979" s="2" t="str">
        <f t="shared" si="650"/>
        <v>JD8B-F219A64-AC</v>
      </c>
      <c r="AQ979" s="2" t="s">
        <v>1672</v>
      </c>
      <c r="AR979" s="2" t="s">
        <v>1673</v>
      </c>
      <c r="AS979" s="2">
        <v>0</v>
      </c>
      <c r="AT979" s="2" t="s">
        <v>2160</v>
      </c>
      <c r="AU979" s="2" t="s">
        <v>2766</v>
      </c>
      <c r="AV979" s="2" t="s">
        <v>2767</v>
      </c>
      <c r="AW979" s="2">
        <v>0</v>
      </c>
      <c r="AX979" s="2">
        <v>0</v>
      </c>
      <c r="AY979" s="2" t="s">
        <v>2108</v>
      </c>
      <c r="AZ979" s="2" t="s">
        <v>2124</v>
      </c>
      <c r="BA979" s="2" t="s">
        <v>2073</v>
      </c>
      <c r="BB979" s="29">
        <v>-91.33</v>
      </c>
      <c r="BC979" s="29">
        <v>-1.23</v>
      </c>
      <c r="BD979" s="29">
        <v>-0.38</v>
      </c>
      <c r="BE979" s="29">
        <v>-0.63</v>
      </c>
      <c r="BF979" s="29">
        <v>-3.32</v>
      </c>
      <c r="BG979" s="29">
        <v>-96.889999999999986</v>
      </c>
      <c r="BH979" s="29">
        <f t="shared" si="644"/>
        <v>0</v>
      </c>
      <c r="BI979" s="29">
        <f t="shared" si="645"/>
        <v>0</v>
      </c>
      <c r="BJ979" s="29">
        <f t="shared" si="651"/>
        <v>-96.889999999999986</v>
      </c>
      <c r="BK979" s="29">
        <f>BJ979/INDEX('EX-Rate'!A:I,MATCH('TT BoM '!BL979,'EX-Rate'!B:B,0),COLUMN('EX-Rate'!E:E))</f>
        <v>-13.990988319082835</v>
      </c>
      <c r="BL979" s="2" t="s">
        <v>2109</v>
      </c>
      <c r="BM979" s="2" t="str">
        <f t="shared" si="652"/>
        <v>LP</v>
      </c>
      <c r="BN979" s="2" t="s">
        <v>2768</v>
      </c>
      <c r="BO979" s="2" t="s">
        <v>2769</v>
      </c>
      <c r="BQ979" s="29">
        <v>-400000</v>
      </c>
      <c r="BR979" s="29">
        <v>-400000</v>
      </c>
      <c r="BS979" s="29"/>
      <c r="BT979" s="29">
        <v>-368470</v>
      </c>
      <c r="BU979" s="29">
        <v>-110984.93975903615</v>
      </c>
      <c r="BV979" s="29">
        <v>0</v>
      </c>
      <c r="CC979" s="29">
        <f t="shared" si="653"/>
        <v>0</v>
      </c>
      <c r="CD979" s="29">
        <f t="shared" si="654"/>
        <v>0</v>
      </c>
      <c r="CE979" s="29">
        <f t="shared" si="655"/>
        <v>0</v>
      </c>
      <c r="CF979" s="29">
        <f t="shared" si="656"/>
        <v>0</v>
      </c>
      <c r="CG979" s="29">
        <f t="shared" si="657"/>
        <v>0</v>
      </c>
      <c r="CH979" s="29">
        <f t="shared" si="658"/>
        <v>0</v>
      </c>
      <c r="CI979" s="29">
        <f t="shared" si="659"/>
        <v>-13.990988319082835</v>
      </c>
      <c r="CJ979" s="29">
        <f t="shared" si="660"/>
        <v>-13.990988319082835</v>
      </c>
      <c r="CK979" s="29">
        <f t="shared" si="661"/>
        <v>0</v>
      </c>
      <c r="CL979" s="29">
        <f t="shared" si="662"/>
        <v>0</v>
      </c>
      <c r="CM979" s="29">
        <f t="shared" si="663"/>
        <v>0</v>
      </c>
      <c r="CN979" s="29">
        <f t="shared" si="664"/>
        <v>0</v>
      </c>
      <c r="CO979" s="29">
        <f t="shared" si="665"/>
        <v>-13.990988319082835</v>
      </c>
      <c r="CQ979" s="29">
        <f t="shared" si="666"/>
        <v>0</v>
      </c>
      <c r="CR979" s="29">
        <f t="shared" si="667"/>
        <v>0</v>
      </c>
      <c r="CS979" s="29">
        <f t="shared" si="668"/>
        <v>0</v>
      </c>
      <c r="CT979" s="29">
        <f t="shared" si="669"/>
        <v>0</v>
      </c>
      <c r="CU979" s="29">
        <f t="shared" si="670"/>
        <v>0</v>
      </c>
      <c r="CV979" s="29">
        <f t="shared" si="671"/>
        <v>0</v>
      </c>
      <c r="CW979" s="29">
        <f t="shared" si="672"/>
        <v>-96.889999999999986</v>
      </c>
      <c r="CX979" s="29">
        <f t="shared" si="673"/>
        <v>-96.889999999999986</v>
      </c>
      <c r="CY979" s="29">
        <f t="shared" si="674"/>
        <v>0</v>
      </c>
      <c r="CZ979" s="29">
        <f t="shared" si="675"/>
        <v>0</v>
      </c>
      <c r="DA979" s="29">
        <f t="shared" si="676"/>
        <v>0</v>
      </c>
      <c r="DB979" s="29">
        <f t="shared" si="677"/>
        <v>0</v>
      </c>
      <c r="DC979" s="29">
        <f t="shared" si="678"/>
        <v>-96.889999999999986</v>
      </c>
    </row>
    <row r="980" spans="11:107" s="2" customFormat="1">
      <c r="K980" s="17" t="s">
        <v>18</v>
      </c>
      <c r="L980" s="17" t="s">
        <v>983</v>
      </c>
      <c r="M980" s="17" t="s">
        <v>171</v>
      </c>
      <c r="N980" s="2" t="str">
        <f t="shared" si="642"/>
        <v>ED8BF219A65AF</v>
      </c>
      <c r="O980" s="2" t="str">
        <f t="shared" si="641"/>
        <v>AF</v>
      </c>
      <c r="P980" s="2" t="str">
        <f t="shared" si="643"/>
        <v>ED8B-F219A65-AF</v>
      </c>
      <c r="Q980" s="2" t="s">
        <v>3307</v>
      </c>
      <c r="R980" s="2" t="s">
        <v>3306</v>
      </c>
      <c r="S980" s="2" t="s">
        <v>2769</v>
      </c>
      <c r="T980" s="2">
        <v>1</v>
      </c>
      <c r="U980" s="2">
        <v>1</v>
      </c>
      <c r="V980" s="2">
        <v>1</v>
      </c>
      <c r="W980" s="2">
        <v>1</v>
      </c>
      <c r="X980" s="2">
        <v>1</v>
      </c>
      <c r="Y980" s="2">
        <v>1</v>
      </c>
      <c r="Z980" s="2" t="s">
        <v>1375</v>
      </c>
      <c r="AA980" s="2" t="s">
        <v>1375</v>
      </c>
      <c r="AB980" s="2">
        <v>1</v>
      </c>
      <c r="AC980" s="2">
        <v>1</v>
      </c>
      <c r="AD980" s="2">
        <v>1</v>
      </c>
      <c r="AE980" s="2">
        <v>1</v>
      </c>
      <c r="AF980" s="2" t="s">
        <v>1375</v>
      </c>
      <c r="AL980" s="2">
        <f t="shared" si="646"/>
        <v>1</v>
      </c>
      <c r="AM980" s="2" t="str">
        <f t="shared" si="647"/>
        <v>ED8B</v>
      </c>
      <c r="AN980" s="2" t="str">
        <f t="shared" si="648"/>
        <v>F219A65</v>
      </c>
      <c r="AO980" s="2" t="str">
        <f>TRIM(O980)</f>
        <v>AF</v>
      </c>
      <c r="AP980" s="2" t="str">
        <f t="shared" si="650"/>
        <v>ED8B-F219A65-AF</v>
      </c>
      <c r="AQ980" s="2" t="s">
        <v>1672</v>
      </c>
      <c r="AR980" s="2" t="s">
        <v>1687</v>
      </c>
      <c r="AU980" s="2" t="s">
        <v>2766</v>
      </c>
      <c r="AV980" s="2" t="s">
        <v>3777</v>
      </c>
      <c r="AW980" s="2" t="s">
        <v>3778</v>
      </c>
      <c r="AY980" s="2" t="s">
        <v>1686</v>
      </c>
      <c r="AZ980" s="2" t="s">
        <v>2124</v>
      </c>
      <c r="BA980" s="2" t="s">
        <v>2073</v>
      </c>
      <c r="BB980" s="29"/>
      <c r="BC980" s="29"/>
      <c r="BD980" s="29"/>
      <c r="BE980" s="29"/>
      <c r="BF980" s="29"/>
      <c r="BG980" s="29">
        <v>-69.512</v>
      </c>
      <c r="BH980" s="29">
        <f t="shared" si="644"/>
        <v>0</v>
      </c>
      <c r="BI980" s="29">
        <f t="shared" si="645"/>
        <v>0</v>
      </c>
      <c r="BJ980" s="29">
        <f t="shared" si="651"/>
        <v>-69.512</v>
      </c>
      <c r="BK980" s="29">
        <f>BJ980/INDEX('EX-Rate'!A:I,MATCH('TT BoM '!BL980,'EX-Rate'!B:B,0),COLUMN('EX-Rate'!E:E))</f>
        <v>-10.03758468403433</v>
      </c>
      <c r="BL980" s="2" t="s">
        <v>2109</v>
      </c>
      <c r="BM980" s="2" t="str">
        <f t="shared" si="652"/>
        <v>LP</v>
      </c>
      <c r="BN980" s="2" t="s">
        <v>3159</v>
      </c>
      <c r="BO980" s="2" t="s">
        <v>2769</v>
      </c>
      <c r="BQ980" s="29"/>
      <c r="BR980" s="29"/>
      <c r="BS980" s="29"/>
      <c r="BT980" s="29"/>
      <c r="BU980" s="29"/>
      <c r="BV980" s="29"/>
      <c r="CC980" s="29">
        <f t="shared" si="653"/>
        <v>-10.03758468403433</v>
      </c>
      <c r="CD980" s="29">
        <f t="shared" si="654"/>
        <v>-10.03758468403433</v>
      </c>
      <c r="CE980" s="29">
        <f t="shared" si="655"/>
        <v>-10.03758468403433</v>
      </c>
      <c r="CF980" s="29">
        <f t="shared" si="656"/>
        <v>-10.03758468403433</v>
      </c>
      <c r="CG980" s="29">
        <f t="shared" si="657"/>
        <v>-10.03758468403433</v>
      </c>
      <c r="CH980" s="29">
        <f t="shared" si="658"/>
        <v>-10.03758468403433</v>
      </c>
      <c r="CI980" s="29">
        <f t="shared" si="659"/>
        <v>0</v>
      </c>
      <c r="CJ980" s="29">
        <f t="shared" si="660"/>
        <v>0</v>
      </c>
      <c r="CK980" s="29">
        <f t="shared" si="661"/>
        <v>-10.03758468403433</v>
      </c>
      <c r="CL980" s="29">
        <f t="shared" si="662"/>
        <v>-10.03758468403433</v>
      </c>
      <c r="CM980" s="29">
        <f t="shared" si="663"/>
        <v>-10.03758468403433</v>
      </c>
      <c r="CN980" s="29">
        <f t="shared" si="664"/>
        <v>-10.03758468403433</v>
      </c>
      <c r="CO980" s="29">
        <f t="shared" si="665"/>
        <v>0</v>
      </c>
      <c r="CQ980" s="29">
        <f t="shared" si="666"/>
        <v>-69.512</v>
      </c>
      <c r="CR980" s="29">
        <f t="shared" si="667"/>
        <v>-69.512</v>
      </c>
      <c r="CS980" s="29">
        <f t="shared" si="668"/>
        <v>-69.512</v>
      </c>
      <c r="CT980" s="29">
        <f t="shared" si="669"/>
        <v>-69.512</v>
      </c>
      <c r="CU980" s="29">
        <f t="shared" si="670"/>
        <v>-69.512</v>
      </c>
      <c r="CV980" s="29">
        <f t="shared" si="671"/>
        <v>-69.512</v>
      </c>
      <c r="CW980" s="29">
        <f t="shared" si="672"/>
        <v>0</v>
      </c>
      <c r="CX980" s="29">
        <f t="shared" si="673"/>
        <v>0</v>
      </c>
      <c r="CY980" s="29">
        <f t="shared" si="674"/>
        <v>-69.512</v>
      </c>
      <c r="CZ980" s="29">
        <f t="shared" si="675"/>
        <v>-69.512</v>
      </c>
      <c r="DA980" s="29">
        <f t="shared" si="676"/>
        <v>-69.512</v>
      </c>
      <c r="DB980" s="29">
        <f t="shared" si="677"/>
        <v>-69.512</v>
      </c>
      <c r="DC980" s="29">
        <f t="shared" si="678"/>
        <v>0</v>
      </c>
    </row>
    <row r="981" spans="11:107" s="2" customFormat="1">
      <c r="K981" s="17" t="s">
        <v>77</v>
      </c>
      <c r="L981" s="17" t="s">
        <v>983</v>
      </c>
      <c r="M981" s="17" t="s">
        <v>45</v>
      </c>
      <c r="N981" s="2" t="str">
        <f t="shared" si="642"/>
        <v>JD8BF219A65AC</v>
      </c>
      <c r="O981" s="2" t="str">
        <f t="shared" si="641"/>
        <v>AC</v>
      </c>
      <c r="P981" s="2" t="str">
        <f t="shared" si="643"/>
        <v>JD8B-F219A65-AC</v>
      </c>
      <c r="Q981" s="2" t="s">
        <v>3307</v>
      </c>
      <c r="R981" s="2" t="s">
        <v>3306</v>
      </c>
      <c r="S981" s="2" t="s">
        <v>2769</v>
      </c>
      <c r="T981" s="2" t="s">
        <v>1375</v>
      </c>
      <c r="U981" s="2" t="s">
        <v>1375</v>
      </c>
      <c r="V981" s="2" t="s">
        <v>1375</v>
      </c>
      <c r="W981" s="2" t="s">
        <v>1375</v>
      </c>
      <c r="X981" s="2" t="s">
        <v>1375</v>
      </c>
      <c r="Y981" s="2" t="s">
        <v>1375</v>
      </c>
      <c r="Z981" s="2">
        <v>1</v>
      </c>
      <c r="AA981" s="2">
        <v>1</v>
      </c>
      <c r="AB981" s="2" t="s">
        <v>1375</v>
      </c>
      <c r="AC981" s="2" t="s">
        <v>1375</v>
      </c>
      <c r="AD981" s="2" t="s">
        <v>1375</v>
      </c>
      <c r="AE981" s="2" t="s">
        <v>1375</v>
      </c>
      <c r="AF981" s="2">
        <v>1</v>
      </c>
      <c r="AL981" s="2">
        <f t="shared" si="646"/>
        <v>1</v>
      </c>
      <c r="AM981" s="2" t="str">
        <f t="shared" si="647"/>
        <v>JD8B</v>
      </c>
      <c r="AN981" s="2" t="str">
        <f t="shared" si="648"/>
        <v>F219A65</v>
      </c>
      <c r="AO981" s="2" t="str">
        <f t="shared" si="679"/>
        <v>AC</v>
      </c>
      <c r="AP981" s="2" t="str">
        <f t="shared" si="650"/>
        <v>JD8B-F219A65-AC</v>
      </c>
      <c r="AQ981" s="2" t="s">
        <v>1672</v>
      </c>
      <c r="AR981" s="2" t="s">
        <v>1673</v>
      </c>
      <c r="AS981" s="2">
        <v>0</v>
      </c>
      <c r="AT981" s="2" t="s">
        <v>2160</v>
      </c>
      <c r="AU981" s="2" t="s">
        <v>2766</v>
      </c>
      <c r="AV981" s="2" t="s">
        <v>2767</v>
      </c>
      <c r="AW981" s="2">
        <v>0</v>
      </c>
      <c r="AX981" s="2">
        <v>0</v>
      </c>
      <c r="AY981" s="2" t="s">
        <v>2108</v>
      </c>
      <c r="AZ981" s="2" t="s">
        <v>2124</v>
      </c>
      <c r="BA981" s="2" t="s">
        <v>2073</v>
      </c>
      <c r="BB981" s="29">
        <v>-94.41</v>
      </c>
      <c r="BC981" s="29">
        <v>-1.23</v>
      </c>
      <c r="BD981" s="29">
        <v>-0.38</v>
      </c>
      <c r="BE981" s="29">
        <v>-0.63</v>
      </c>
      <c r="BF981" s="29">
        <v>-3.32</v>
      </c>
      <c r="BG981" s="29">
        <v>-99.969999999999985</v>
      </c>
      <c r="BH981" s="29">
        <f t="shared" si="644"/>
        <v>0</v>
      </c>
      <c r="BI981" s="29">
        <f t="shared" si="645"/>
        <v>0</v>
      </c>
      <c r="BJ981" s="29">
        <f t="shared" si="651"/>
        <v>-99.969999999999985</v>
      </c>
      <c r="BK981" s="29">
        <f>BJ981/INDEX('EX-Rate'!A:I,MATCH('TT BoM '!BL981,'EX-Rate'!B:B,0),COLUMN('EX-Rate'!E:E))</f>
        <v>-14.435742618007133</v>
      </c>
      <c r="BL981" s="2" t="s">
        <v>2109</v>
      </c>
      <c r="BM981" s="2" t="str">
        <f t="shared" si="652"/>
        <v>LP</v>
      </c>
      <c r="BN981" s="2" t="s">
        <v>2768</v>
      </c>
      <c r="BO981" s="2" t="s">
        <v>2769</v>
      </c>
      <c r="BQ981" s="29" t="s">
        <v>2770</v>
      </c>
      <c r="BR981" s="29" t="s">
        <v>2770</v>
      </c>
      <c r="BS981" s="29"/>
      <c r="BT981" s="29" t="s">
        <v>2770</v>
      </c>
      <c r="BU981" s="29" t="s">
        <v>2770</v>
      </c>
      <c r="BV981" s="29">
        <v>0</v>
      </c>
      <c r="CC981" s="29">
        <f t="shared" si="653"/>
        <v>0</v>
      </c>
      <c r="CD981" s="29">
        <f t="shared" si="654"/>
        <v>0</v>
      </c>
      <c r="CE981" s="29">
        <f t="shared" si="655"/>
        <v>0</v>
      </c>
      <c r="CF981" s="29">
        <f t="shared" si="656"/>
        <v>0</v>
      </c>
      <c r="CG981" s="29">
        <f t="shared" si="657"/>
        <v>0</v>
      </c>
      <c r="CH981" s="29">
        <f t="shared" si="658"/>
        <v>0</v>
      </c>
      <c r="CI981" s="29">
        <f t="shared" si="659"/>
        <v>-14.435742618007133</v>
      </c>
      <c r="CJ981" s="29">
        <f t="shared" si="660"/>
        <v>-14.435742618007133</v>
      </c>
      <c r="CK981" s="29">
        <f t="shared" si="661"/>
        <v>0</v>
      </c>
      <c r="CL981" s="29">
        <f t="shared" si="662"/>
        <v>0</v>
      </c>
      <c r="CM981" s="29">
        <f t="shared" si="663"/>
        <v>0</v>
      </c>
      <c r="CN981" s="29">
        <f t="shared" si="664"/>
        <v>0</v>
      </c>
      <c r="CO981" s="29">
        <f t="shared" si="665"/>
        <v>-14.435742618007133</v>
      </c>
      <c r="CQ981" s="29">
        <f t="shared" si="666"/>
        <v>0</v>
      </c>
      <c r="CR981" s="29">
        <f t="shared" si="667"/>
        <v>0</v>
      </c>
      <c r="CS981" s="29">
        <f t="shared" si="668"/>
        <v>0</v>
      </c>
      <c r="CT981" s="29">
        <f t="shared" si="669"/>
        <v>0</v>
      </c>
      <c r="CU981" s="29">
        <f t="shared" si="670"/>
        <v>0</v>
      </c>
      <c r="CV981" s="29">
        <f t="shared" si="671"/>
        <v>0</v>
      </c>
      <c r="CW981" s="29">
        <f t="shared" si="672"/>
        <v>-99.969999999999985</v>
      </c>
      <c r="CX981" s="29">
        <f t="shared" si="673"/>
        <v>-99.969999999999985</v>
      </c>
      <c r="CY981" s="29">
        <f t="shared" si="674"/>
        <v>0</v>
      </c>
      <c r="CZ981" s="29">
        <f t="shared" si="675"/>
        <v>0</v>
      </c>
      <c r="DA981" s="29">
        <f t="shared" si="676"/>
        <v>0</v>
      </c>
      <c r="DB981" s="29">
        <f t="shared" si="677"/>
        <v>0</v>
      </c>
      <c r="DC981" s="29">
        <f t="shared" si="678"/>
        <v>-99.969999999999985</v>
      </c>
    </row>
    <row r="982" spans="11:107" s="2" customFormat="1">
      <c r="K982" s="17" t="s">
        <v>18</v>
      </c>
      <c r="L982" s="17" t="s">
        <v>984</v>
      </c>
      <c r="M982" s="17" t="s">
        <v>56</v>
      </c>
      <c r="N982" s="2" t="str">
        <f t="shared" si="642"/>
        <v>ED8BF224A40AB</v>
      </c>
      <c r="O982" s="2" t="str">
        <f t="shared" si="641"/>
        <v>AB</v>
      </c>
      <c r="P982" s="2" t="str">
        <f t="shared" si="643"/>
        <v>ED8B-F224A40-AB</v>
      </c>
      <c r="Q982" s="2" t="s">
        <v>3307</v>
      </c>
      <c r="R982" s="2" t="s">
        <v>3306</v>
      </c>
      <c r="S982" s="2" t="s">
        <v>2378</v>
      </c>
      <c r="T982" s="2">
        <v>1</v>
      </c>
      <c r="U982" s="2">
        <v>1</v>
      </c>
      <c r="V982" s="2">
        <v>1</v>
      </c>
      <c r="W982" s="2">
        <v>1</v>
      </c>
      <c r="X982" s="2">
        <v>1</v>
      </c>
      <c r="Y982" s="2">
        <v>1</v>
      </c>
      <c r="Z982" s="2">
        <v>1</v>
      </c>
      <c r="AA982" s="2">
        <v>1</v>
      </c>
      <c r="AB982" s="2">
        <v>1</v>
      </c>
      <c r="AC982" s="2">
        <v>1</v>
      </c>
      <c r="AD982" s="2">
        <v>1</v>
      </c>
      <c r="AE982" s="2">
        <v>1</v>
      </c>
      <c r="AF982" s="2">
        <v>1</v>
      </c>
      <c r="AL982" s="2">
        <f t="shared" si="646"/>
        <v>1</v>
      </c>
      <c r="AM982" s="2" t="str">
        <f t="shared" si="647"/>
        <v>ED8B</v>
      </c>
      <c r="AN982" s="2" t="str">
        <f t="shared" si="648"/>
        <v>F224A40</v>
      </c>
      <c r="AO982" s="2" t="str">
        <f t="shared" si="679"/>
        <v>AB</v>
      </c>
      <c r="AP982" s="2" t="str">
        <f t="shared" si="650"/>
        <v>ED8B-F224A40-AB</v>
      </c>
      <c r="AQ982" s="2" t="s">
        <v>1672</v>
      </c>
      <c r="AR982" s="2" t="s">
        <v>1687</v>
      </c>
      <c r="AU982" s="2" t="s">
        <v>2630</v>
      </c>
      <c r="AV982" s="2" t="s">
        <v>2763</v>
      </c>
      <c r="AW982" s="2" t="s">
        <v>3711</v>
      </c>
      <c r="AY982" s="2" t="s">
        <v>1686</v>
      </c>
      <c r="AZ982" s="2" t="s">
        <v>2124</v>
      </c>
      <c r="BA982" s="2" t="s">
        <v>2073</v>
      </c>
      <c r="BB982" s="29"/>
      <c r="BC982" s="29"/>
      <c r="BD982" s="29"/>
      <c r="BE982" s="29"/>
      <c r="BF982" s="29"/>
      <c r="BG982" s="29">
        <v>-5.57</v>
      </c>
      <c r="BH982" s="29">
        <f t="shared" si="644"/>
        <v>0</v>
      </c>
      <c r="BI982" s="29">
        <f t="shared" si="645"/>
        <v>0</v>
      </c>
      <c r="BJ982" s="29">
        <f t="shared" si="651"/>
        <v>-5.57</v>
      </c>
      <c r="BK982" s="29">
        <f>BJ982/INDEX('EX-Rate'!A:I,MATCH('TT BoM '!BL982,'EX-Rate'!B:B,0),COLUMN('EX-Rate'!E:E))</f>
        <v>-0.80431215747023854</v>
      </c>
      <c r="BL982" s="2" t="s">
        <v>2109</v>
      </c>
      <c r="BM982" s="2" t="str">
        <f t="shared" si="652"/>
        <v>LP</v>
      </c>
      <c r="BN982" s="2" t="s">
        <v>3155</v>
      </c>
      <c r="BO982" s="2" t="s">
        <v>3156</v>
      </c>
      <c r="BQ982" s="29"/>
      <c r="BR982" s="29"/>
      <c r="BS982" s="29"/>
      <c r="BT982" s="29"/>
      <c r="BU982" s="29"/>
      <c r="BV982" s="29"/>
      <c r="CC982" s="29">
        <f t="shared" si="653"/>
        <v>-0.80431215747023854</v>
      </c>
      <c r="CD982" s="29">
        <f t="shared" si="654"/>
        <v>-0.80431215747023854</v>
      </c>
      <c r="CE982" s="29">
        <f t="shared" si="655"/>
        <v>-0.80431215747023854</v>
      </c>
      <c r="CF982" s="29">
        <f t="shared" si="656"/>
        <v>-0.80431215747023854</v>
      </c>
      <c r="CG982" s="29">
        <f t="shared" si="657"/>
        <v>-0.80431215747023854</v>
      </c>
      <c r="CH982" s="29">
        <f t="shared" si="658"/>
        <v>-0.80431215747023854</v>
      </c>
      <c r="CI982" s="29">
        <f t="shared" si="659"/>
        <v>-0.80431215747023854</v>
      </c>
      <c r="CJ982" s="29">
        <f t="shared" si="660"/>
        <v>-0.80431215747023854</v>
      </c>
      <c r="CK982" s="29">
        <f t="shared" si="661"/>
        <v>-0.80431215747023854</v>
      </c>
      <c r="CL982" s="29">
        <f t="shared" si="662"/>
        <v>-0.80431215747023854</v>
      </c>
      <c r="CM982" s="29">
        <f t="shared" si="663"/>
        <v>-0.80431215747023854</v>
      </c>
      <c r="CN982" s="29">
        <f t="shared" si="664"/>
        <v>-0.80431215747023854</v>
      </c>
      <c r="CO982" s="29">
        <f t="shared" si="665"/>
        <v>-0.80431215747023854</v>
      </c>
      <c r="CQ982" s="29">
        <f t="shared" si="666"/>
        <v>-5.57</v>
      </c>
      <c r="CR982" s="29">
        <f t="shared" si="667"/>
        <v>-5.57</v>
      </c>
      <c r="CS982" s="29">
        <f t="shared" si="668"/>
        <v>-5.57</v>
      </c>
      <c r="CT982" s="29">
        <f t="shared" si="669"/>
        <v>-5.57</v>
      </c>
      <c r="CU982" s="29">
        <f t="shared" si="670"/>
        <v>-5.57</v>
      </c>
      <c r="CV982" s="29">
        <f t="shared" si="671"/>
        <v>-5.57</v>
      </c>
      <c r="CW982" s="29">
        <f t="shared" si="672"/>
        <v>-5.57</v>
      </c>
      <c r="CX982" s="29">
        <f t="shared" si="673"/>
        <v>-5.57</v>
      </c>
      <c r="CY982" s="29">
        <f t="shared" si="674"/>
        <v>-5.57</v>
      </c>
      <c r="CZ982" s="29">
        <f t="shared" si="675"/>
        <v>-5.57</v>
      </c>
      <c r="DA982" s="29">
        <f t="shared" si="676"/>
        <v>-5.57</v>
      </c>
      <c r="DB982" s="29">
        <f t="shared" si="677"/>
        <v>-5.57</v>
      </c>
      <c r="DC982" s="29">
        <f t="shared" si="678"/>
        <v>-5.57</v>
      </c>
    </row>
    <row r="983" spans="11:107" s="2" customFormat="1">
      <c r="K983" s="17" t="s">
        <v>18</v>
      </c>
      <c r="L983" s="17" t="s">
        <v>985</v>
      </c>
      <c r="M983" s="17" t="s">
        <v>56</v>
      </c>
      <c r="N983" s="2" t="str">
        <f t="shared" si="642"/>
        <v>ED8BF224A41AB</v>
      </c>
      <c r="O983" s="2" t="str">
        <f t="shared" si="641"/>
        <v>AB</v>
      </c>
      <c r="P983" s="2" t="str">
        <f t="shared" si="643"/>
        <v>ED8B-F224A41-AB</v>
      </c>
      <c r="Q983" s="2" t="s">
        <v>3307</v>
      </c>
      <c r="R983" s="2" t="s">
        <v>3306</v>
      </c>
      <c r="S983" s="2" t="s">
        <v>2378</v>
      </c>
      <c r="T983" s="2">
        <v>1</v>
      </c>
      <c r="U983" s="2">
        <v>1</v>
      </c>
      <c r="V983" s="2">
        <v>1</v>
      </c>
      <c r="W983" s="2">
        <v>1</v>
      </c>
      <c r="X983" s="2">
        <v>1</v>
      </c>
      <c r="Y983" s="2">
        <v>1</v>
      </c>
      <c r="Z983" s="2">
        <v>1</v>
      </c>
      <c r="AA983" s="2">
        <v>1</v>
      </c>
      <c r="AB983" s="2">
        <v>1</v>
      </c>
      <c r="AC983" s="2">
        <v>1</v>
      </c>
      <c r="AD983" s="2">
        <v>1</v>
      </c>
      <c r="AE983" s="2">
        <v>1</v>
      </c>
      <c r="AF983" s="2">
        <v>1</v>
      </c>
      <c r="AL983" s="2">
        <f t="shared" si="646"/>
        <v>1</v>
      </c>
      <c r="AM983" s="2" t="str">
        <f t="shared" si="647"/>
        <v>ED8B</v>
      </c>
      <c r="AN983" s="2" t="str">
        <f t="shared" si="648"/>
        <v>F224A41</v>
      </c>
      <c r="AO983" s="2" t="str">
        <f t="shared" si="679"/>
        <v>AB</v>
      </c>
      <c r="AP983" s="2" t="str">
        <f t="shared" si="650"/>
        <v>ED8B-F224A41-AB</v>
      </c>
      <c r="AQ983" s="2" t="s">
        <v>1672</v>
      </c>
      <c r="AR983" s="2" t="s">
        <v>1687</v>
      </c>
      <c r="AU983" s="2" t="s">
        <v>2630</v>
      </c>
      <c r="AV983" s="2" t="s">
        <v>2763</v>
      </c>
      <c r="AW983" s="2" t="s">
        <v>3711</v>
      </c>
      <c r="AY983" s="2" t="s">
        <v>1686</v>
      </c>
      <c r="AZ983" s="2" t="s">
        <v>2124</v>
      </c>
      <c r="BA983" s="2" t="s">
        <v>2073</v>
      </c>
      <c r="BB983" s="29"/>
      <c r="BC983" s="29"/>
      <c r="BD983" s="29"/>
      <c r="BE983" s="29"/>
      <c r="BF983" s="29"/>
      <c r="BG983" s="29">
        <v>-5.57</v>
      </c>
      <c r="BH983" s="29">
        <f t="shared" si="644"/>
        <v>0</v>
      </c>
      <c r="BI983" s="29">
        <f t="shared" si="645"/>
        <v>0</v>
      </c>
      <c r="BJ983" s="29">
        <f t="shared" si="651"/>
        <v>-5.57</v>
      </c>
      <c r="BK983" s="29">
        <f>BJ983/INDEX('EX-Rate'!A:I,MATCH('TT BoM '!BL983,'EX-Rate'!B:B,0),COLUMN('EX-Rate'!E:E))</f>
        <v>-0.80431215747023854</v>
      </c>
      <c r="BL983" s="2" t="s">
        <v>2109</v>
      </c>
      <c r="BM983" s="2" t="str">
        <f t="shared" si="652"/>
        <v>LP</v>
      </c>
      <c r="BN983" s="2" t="s">
        <v>3155</v>
      </c>
      <c r="BO983" s="2" t="s">
        <v>3156</v>
      </c>
      <c r="BQ983" s="29"/>
      <c r="BR983" s="29"/>
      <c r="BS983" s="29"/>
      <c r="BT983" s="29"/>
      <c r="BU983" s="29"/>
      <c r="BV983" s="29"/>
      <c r="CC983" s="29">
        <f t="shared" si="653"/>
        <v>-0.80431215747023854</v>
      </c>
      <c r="CD983" s="29">
        <f t="shared" si="654"/>
        <v>-0.80431215747023854</v>
      </c>
      <c r="CE983" s="29">
        <f t="shared" si="655"/>
        <v>-0.80431215747023854</v>
      </c>
      <c r="CF983" s="29">
        <f t="shared" si="656"/>
        <v>-0.80431215747023854</v>
      </c>
      <c r="CG983" s="29">
        <f t="shared" si="657"/>
        <v>-0.80431215747023854</v>
      </c>
      <c r="CH983" s="29">
        <f t="shared" si="658"/>
        <v>-0.80431215747023854</v>
      </c>
      <c r="CI983" s="29">
        <f t="shared" si="659"/>
        <v>-0.80431215747023854</v>
      </c>
      <c r="CJ983" s="29">
        <f t="shared" si="660"/>
        <v>-0.80431215747023854</v>
      </c>
      <c r="CK983" s="29">
        <f t="shared" si="661"/>
        <v>-0.80431215747023854</v>
      </c>
      <c r="CL983" s="29">
        <f t="shared" si="662"/>
        <v>-0.80431215747023854</v>
      </c>
      <c r="CM983" s="29">
        <f t="shared" si="663"/>
        <v>-0.80431215747023854</v>
      </c>
      <c r="CN983" s="29">
        <f t="shared" si="664"/>
        <v>-0.80431215747023854</v>
      </c>
      <c r="CO983" s="29">
        <f t="shared" si="665"/>
        <v>-0.80431215747023854</v>
      </c>
      <c r="CQ983" s="29">
        <f t="shared" si="666"/>
        <v>-5.57</v>
      </c>
      <c r="CR983" s="29">
        <f t="shared" si="667"/>
        <v>-5.57</v>
      </c>
      <c r="CS983" s="29">
        <f t="shared" si="668"/>
        <v>-5.57</v>
      </c>
      <c r="CT983" s="29">
        <f t="shared" si="669"/>
        <v>-5.57</v>
      </c>
      <c r="CU983" s="29">
        <f t="shared" si="670"/>
        <v>-5.57</v>
      </c>
      <c r="CV983" s="29">
        <f t="shared" si="671"/>
        <v>-5.57</v>
      </c>
      <c r="CW983" s="29">
        <f t="shared" si="672"/>
        <v>-5.57</v>
      </c>
      <c r="CX983" s="29">
        <f t="shared" si="673"/>
        <v>-5.57</v>
      </c>
      <c r="CY983" s="29">
        <f t="shared" si="674"/>
        <v>-5.57</v>
      </c>
      <c r="CZ983" s="29">
        <f t="shared" si="675"/>
        <v>-5.57</v>
      </c>
      <c r="DA983" s="29">
        <f t="shared" si="676"/>
        <v>-5.57</v>
      </c>
      <c r="DB983" s="29">
        <f t="shared" si="677"/>
        <v>-5.57</v>
      </c>
      <c r="DC983" s="29">
        <f t="shared" si="678"/>
        <v>-5.57</v>
      </c>
    </row>
    <row r="984" spans="11:107" s="2" customFormat="1">
      <c r="K984" s="17" t="s">
        <v>18</v>
      </c>
      <c r="L984" s="17" t="s">
        <v>986</v>
      </c>
      <c r="M984" s="17" t="s">
        <v>56</v>
      </c>
      <c r="N984" s="2" t="str">
        <f t="shared" si="642"/>
        <v>ED8BF226A58AB</v>
      </c>
      <c r="O984" s="2" t="str">
        <f t="shared" si="641"/>
        <v>AB</v>
      </c>
      <c r="P984" s="2" t="str">
        <f t="shared" si="643"/>
        <v>ED8B-F226A58-AB</v>
      </c>
      <c r="Q984" s="2" t="s">
        <v>3305</v>
      </c>
      <c r="R984" s="2" t="s">
        <v>3306</v>
      </c>
      <c r="S984" s="2" t="s">
        <v>2774</v>
      </c>
      <c r="T984" s="2">
        <v>2</v>
      </c>
      <c r="U984" s="2">
        <v>2</v>
      </c>
      <c r="V984" s="2">
        <v>2</v>
      </c>
      <c r="W984" s="2">
        <v>2</v>
      </c>
      <c r="X984" s="2">
        <v>2</v>
      </c>
      <c r="Y984" s="2">
        <v>2</v>
      </c>
      <c r="Z984" s="2">
        <v>2</v>
      </c>
      <c r="AA984" s="2">
        <v>2</v>
      </c>
      <c r="AB984" s="2">
        <v>2</v>
      </c>
      <c r="AC984" s="2">
        <v>2</v>
      </c>
      <c r="AD984" s="2">
        <v>2</v>
      </c>
      <c r="AE984" s="2">
        <v>2</v>
      </c>
      <c r="AF984" s="2">
        <v>2</v>
      </c>
      <c r="AL984" s="2">
        <f t="shared" si="646"/>
        <v>1</v>
      </c>
      <c r="AM984" s="2" t="str">
        <f t="shared" si="647"/>
        <v>ED8B</v>
      </c>
      <c r="AN984" s="2" t="str">
        <f t="shared" si="648"/>
        <v>F226A58</v>
      </c>
      <c r="AO984" s="2" t="str">
        <f t="shared" si="679"/>
        <v>AB</v>
      </c>
      <c r="AP984" s="2" t="str">
        <f t="shared" si="650"/>
        <v>ED8B-F226A58-AB</v>
      </c>
      <c r="AQ984" s="2" t="s">
        <v>1672</v>
      </c>
      <c r="AR984" s="2" t="s">
        <v>1687</v>
      </c>
      <c r="AU984" s="2" t="s">
        <v>2771</v>
      </c>
      <c r="AV984" s="2" t="s">
        <v>2772</v>
      </c>
      <c r="AW984" s="2" t="s">
        <v>3779</v>
      </c>
      <c r="AY984" s="2" t="s">
        <v>1686</v>
      </c>
      <c r="AZ984" s="2" t="s">
        <v>2124</v>
      </c>
      <c r="BA984" s="2" t="s">
        <v>2073</v>
      </c>
      <c r="BB984" s="29"/>
      <c r="BC984" s="29"/>
      <c r="BD984" s="29"/>
      <c r="BE984" s="29"/>
      <c r="BF984" s="29"/>
      <c r="BG984" s="29">
        <v>-0.91</v>
      </c>
      <c r="BH984" s="29">
        <f t="shared" si="644"/>
        <v>0</v>
      </c>
      <c r="BI984" s="29">
        <f t="shared" si="645"/>
        <v>0</v>
      </c>
      <c r="BJ984" s="29">
        <f t="shared" si="651"/>
        <v>-0.91</v>
      </c>
      <c r="BK984" s="29">
        <f>BJ984/INDEX('EX-Rate'!A:I,MATCH('TT BoM '!BL984,'EX-Rate'!B:B,0),COLUMN('EX-Rate'!E:E))</f>
        <v>-0.13140467922763321</v>
      </c>
      <c r="BL984" s="2" t="s">
        <v>2109</v>
      </c>
      <c r="BM984" s="2" t="str">
        <f t="shared" si="652"/>
        <v>LP</v>
      </c>
      <c r="BN984" s="2" t="s">
        <v>3214</v>
      </c>
      <c r="BO984" s="2" t="s">
        <v>2774</v>
      </c>
      <c r="BQ984" s="29"/>
      <c r="BR984" s="29"/>
      <c r="BS984" s="29"/>
      <c r="BT984" s="29"/>
      <c r="BU984" s="29"/>
      <c r="BV984" s="29"/>
      <c r="CC984" s="29">
        <f t="shared" si="653"/>
        <v>-0.26280935845526643</v>
      </c>
      <c r="CD984" s="29">
        <f t="shared" si="654"/>
        <v>-0.26280935845526643</v>
      </c>
      <c r="CE984" s="29">
        <f t="shared" si="655"/>
        <v>-0.26280935845526643</v>
      </c>
      <c r="CF984" s="29">
        <f t="shared" si="656"/>
        <v>-0.26280935845526643</v>
      </c>
      <c r="CG984" s="29">
        <f t="shared" si="657"/>
        <v>-0.26280935845526643</v>
      </c>
      <c r="CH984" s="29">
        <f t="shared" si="658"/>
        <v>-0.26280935845526643</v>
      </c>
      <c r="CI984" s="29">
        <f t="shared" si="659"/>
        <v>-0.26280935845526643</v>
      </c>
      <c r="CJ984" s="29">
        <f t="shared" si="660"/>
        <v>-0.26280935845526643</v>
      </c>
      <c r="CK984" s="29">
        <f t="shared" si="661"/>
        <v>-0.26280935845526643</v>
      </c>
      <c r="CL984" s="29">
        <f t="shared" si="662"/>
        <v>-0.26280935845526643</v>
      </c>
      <c r="CM984" s="29">
        <f t="shared" si="663"/>
        <v>-0.26280935845526643</v>
      </c>
      <c r="CN984" s="29">
        <f t="shared" si="664"/>
        <v>-0.26280935845526643</v>
      </c>
      <c r="CO984" s="29">
        <f t="shared" si="665"/>
        <v>-0.26280935845526643</v>
      </c>
      <c r="CQ984" s="29">
        <f t="shared" si="666"/>
        <v>-1.82</v>
      </c>
      <c r="CR984" s="29">
        <f t="shared" si="667"/>
        <v>-1.82</v>
      </c>
      <c r="CS984" s="29">
        <f t="shared" si="668"/>
        <v>-1.82</v>
      </c>
      <c r="CT984" s="29">
        <f t="shared" si="669"/>
        <v>-1.82</v>
      </c>
      <c r="CU984" s="29">
        <f t="shared" si="670"/>
        <v>-1.82</v>
      </c>
      <c r="CV984" s="29">
        <f t="shared" si="671"/>
        <v>-1.82</v>
      </c>
      <c r="CW984" s="29">
        <f t="shared" si="672"/>
        <v>-1.82</v>
      </c>
      <c r="CX984" s="29">
        <f t="shared" si="673"/>
        <v>-1.82</v>
      </c>
      <c r="CY984" s="29">
        <f t="shared" si="674"/>
        <v>-1.82</v>
      </c>
      <c r="CZ984" s="29">
        <f t="shared" si="675"/>
        <v>-1.82</v>
      </c>
      <c r="DA984" s="29">
        <f t="shared" si="676"/>
        <v>-1.82</v>
      </c>
      <c r="DB984" s="29">
        <f t="shared" si="677"/>
        <v>-1.82</v>
      </c>
      <c r="DC984" s="29">
        <f t="shared" si="678"/>
        <v>-1.82</v>
      </c>
    </row>
    <row r="985" spans="11:107" s="2" customFormat="1">
      <c r="K985" s="17" t="s">
        <v>18</v>
      </c>
      <c r="L985" s="17" t="s">
        <v>987</v>
      </c>
      <c r="M985" s="17" t="s">
        <v>56</v>
      </c>
      <c r="N985" s="2" t="str">
        <f t="shared" si="642"/>
        <v>ED8BF226A59AB</v>
      </c>
      <c r="O985" s="2" t="str">
        <f t="shared" si="641"/>
        <v>AB</v>
      </c>
      <c r="P985" s="2" t="str">
        <f t="shared" si="643"/>
        <v>ED8B-F226A59-AB</v>
      </c>
      <c r="Q985" s="2" t="s">
        <v>3305</v>
      </c>
      <c r="R985" s="2" t="s">
        <v>3306</v>
      </c>
      <c r="S985" s="2" t="s">
        <v>2774</v>
      </c>
      <c r="T985" s="2">
        <v>1</v>
      </c>
      <c r="U985" s="2">
        <v>1</v>
      </c>
      <c r="V985" s="2">
        <v>1</v>
      </c>
      <c r="W985" s="2">
        <v>1</v>
      </c>
      <c r="X985" s="2">
        <v>1</v>
      </c>
      <c r="Y985" s="2">
        <v>1</v>
      </c>
      <c r="Z985" s="2">
        <v>1</v>
      </c>
      <c r="AA985" s="2">
        <v>1</v>
      </c>
      <c r="AB985" s="2">
        <v>1</v>
      </c>
      <c r="AC985" s="2">
        <v>1</v>
      </c>
      <c r="AD985" s="2">
        <v>1</v>
      </c>
      <c r="AE985" s="2">
        <v>1</v>
      </c>
      <c r="AF985" s="2">
        <v>1</v>
      </c>
      <c r="AL985" s="2">
        <f t="shared" si="646"/>
        <v>1</v>
      </c>
      <c r="AM985" s="2" t="str">
        <f t="shared" si="647"/>
        <v>ED8B</v>
      </c>
      <c r="AN985" s="2" t="str">
        <f t="shared" si="648"/>
        <v>F226A59</v>
      </c>
      <c r="AO985" s="2" t="str">
        <f t="shared" si="679"/>
        <v>AB</v>
      </c>
      <c r="AP985" s="2" t="str">
        <f t="shared" si="650"/>
        <v>ED8B-F226A59-AB</v>
      </c>
      <c r="AQ985" s="2" t="s">
        <v>1672</v>
      </c>
      <c r="AR985" s="2" t="s">
        <v>1687</v>
      </c>
      <c r="AU985" s="2" t="s">
        <v>2771</v>
      </c>
      <c r="AV985" s="2" t="s">
        <v>2772</v>
      </c>
      <c r="AW985" s="2" t="s">
        <v>3779</v>
      </c>
      <c r="AY985" s="2" t="s">
        <v>1686</v>
      </c>
      <c r="AZ985" s="2" t="s">
        <v>2124</v>
      </c>
      <c r="BA985" s="2" t="s">
        <v>2073</v>
      </c>
      <c r="BB985" s="29"/>
      <c r="BC985" s="29"/>
      <c r="BD985" s="29"/>
      <c r="BE985" s="29"/>
      <c r="BF985" s="29"/>
      <c r="BG985" s="29">
        <v>-0.91</v>
      </c>
      <c r="BH985" s="29">
        <f t="shared" si="644"/>
        <v>0</v>
      </c>
      <c r="BI985" s="29">
        <f t="shared" si="645"/>
        <v>0</v>
      </c>
      <c r="BJ985" s="29">
        <f t="shared" si="651"/>
        <v>-0.91</v>
      </c>
      <c r="BK985" s="29">
        <f>BJ985/INDEX('EX-Rate'!A:I,MATCH('TT BoM '!BL985,'EX-Rate'!B:B,0),COLUMN('EX-Rate'!E:E))</f>
        <v>-0.13140467922763321</v>
      </c>
      <c r="BL985" s="2" t="s">
        <v>2109</v>
      </c>
      <c r="BM985" s="2" t="str">
        <f t="shared" si="652"/>
        <v>LP</v>
      </c>
      <c r="BN985" s="2" t="s">
        <v>3214</v>
      </c>
      <c r="BO985" s="2" t="s">
        <v>2774</v>
      </c>
      <c r="BQ985" s="29"/>
      <c r="BR985" s="29"/>
      <c r="BS985" s="29"/>
      <c r="BT985" s="29"/>
      <c r="BU985" s="29"/>
      <c r="BV985" s="29"/>
      <c r="CC985" s="29">
        <f t="shared" si="653"/>
        <v>-0.13140467922763321</v>
      </c>
      <c r="CD985" s="29">
        <f t="shared" si="654"/>
        <v>-0.13140467922763321</v>
      </c>
      <c r="CE985" s="29">
        <f t="shared" si="655"/>
        <v>-0.13140467922763321</v>
      </c>
      <c r="CF985" s="29">
        <f t="shared" si="656"/>
        <v>-0.13140467922763321</v>
      </c>
      <c r="CG985" s="29">
        <f t="shared" si="657"/>
        <v>-0.13140467922763321</v>
      </c>
      <c r="CH985" s="29">
        <f t="shared" si="658"/>
        <v>-0.13140467922763321</v>
      </c>
      <c r="CI985" s="29">
        <f t="shared" si="659"/>
        <v>-0.13140467922763321</v>
      </c>
      <c r="CJ985" s="29">
        <f t="shared" si="660"/>
        <v>-0.13140467922763321</v>
      </c>
      <c r="CK985" s="29">
        <f t="shared" si="661"/>
        <v>-0.13140467922763321</v>
      </c>
      <c r="CL985" s="29">
        <f t="shared" si="662"/>
        <v>-0.13140467922763321</v>
      </c>
      <c r="CM985" s="29">
        <f t="shared" si="663"/>
        <v>-0.13140467922763321</v>
      </c>
      <c r="CN985" s="29">
        <f t="shared" si="664"/>
        <v>-0.13140467922763321</v>
      </c>
      <c r="CO985" s="29">
        <f t="shared" si="665"/>
        <v>-0.13140467922763321</v>
      </c>
      <c r="CQ985" s="29">
        <f t="shared" si="666"/>
        <v>-0.91</v>
      </c>
      <c r="CR985" s="29">
        <f t="shared" si="667"/>
        <v>-0.91</v>
      </c>
      <c r="CS985" s="29">
        <f t="shared" si="668"/>
        <v>-0.91</v>
      </c>
      <c r="CT985" s="29">
        <f t="shared" si="669"/>
        <v>-0.91</v>
      </c>
      <c r="CU985" s="29">
        <f t="shared" si="670"/>
        <v>-0.91</v>
      </c>
      <c r="CV985" s="29">
        <f t="shared" si="671"/>
        <v>-0.91</v>
      </c>
      <c r="CW985" s="29">
        <f t="shared" si="672"/>
        <v>-0.91</v>
      </c>
      <c r="CX985" s="29">
        <f t="shared" si="673"/>
        <v>-0.91</v>
      </c>
      <c r="CY985" s="29">
        <f t="shared" si="674"/>
        <v>-0.91</v>
      </c>
      <c r="CZ985" s="29">
        <f t="shared" si="675"/>
        <v>-0.91</v>
      </c>
      <c r="DA985" s="29">
        <f t="shared" si="676"/>
        <v>-0.91</v>
      </c>
      <c r="DB985" s="29">
        <f t="shared" si="677"/>
        <v>-0.91</v>
      </c>
      <c r="DC985" s="29">
        <f t="shared" si="678"/>
        <v>-0.91</v>
      </c>
    </row>
    <row r="986" spans="11:107" s="2" customFormat="1">
      <c r="K986" s="17" t="s">
        <v>77</v>
      </c>
      <c r="L986" s="17" t="s">
        <v>987</v>
      </c>
      <c r="M986" s="17" t="s">
        <v>20</v>
      </c>
      <c r="N986" s="2" t="str">
        <f t="shared" si="642"/>
        <v>JD8BF226A59AA</v>
      </c>
      <c r="O986" s="2" t="str">
        <f t="shared" si="641"/>
        <v>AA</v>
      </c>
      <c r="P986" s="2" t="str">
        <f t="shared" si="643"/>
        <v>JD8B-F226A59-AA</v>
      </c>
      <c r="Q986" s="2" t="s">
        <v>3305</v>
      </c>
      <c r="R986" s="2" t="s">
        <v>3306</v>
      </c>
      <c r="S986" s="2" t="s">
        <v>2774</v>
      </c>
      <c r="T986" s="2">
        <v>1</v>
      </c>
      <c r="U986" s="2">
        <v>1</v>
      </c>
      <c r="V986" s="2">
        <v>1</v>
      </c>
      <c r="W986" s="2">
        <v>1</v>
      </c>
      <c r="X986" s="2">
        <v>1</v>
      </c>
      <c r="Y986" s="2">
        <v>1</v>
      </c>
      <c r="Z986" s="2">
        <v>1</v>
      </c>
      <c r="AA986" s="2">
        <v>1</v>
      </c>
      <c r="AB986" s="2">
        <v>1</v>
      </c>
      <c r="AC986" s="2">
        <v>1</v>
      </c>
      <c r="AD986" s="2">
        <v>1</v>
      </c>
      <c r="AE986" s="2">
        <v>1</v>
      </c>
      <c r="AF986" s="2">
        <v>1</v>
      </c>
      <c r="AL986" s="2">
        <f t="shared" si="646"/>
        <v>1</v>
      </c>
      <c r="AM986" s="2" t="str">
        <f t="shared" si="647"/>
        <v>JD8B</v>
      </c>
      <c r="AN986" s="2" t="str">
        <f t="shared" si="648"/>
        <v>F226A59</v>
      </c>
      <c r="AO986" s="2" t="str">
        <f t="shared" si="679"/>
        <v>AA</v>
      </c>
      <c r="AP986" s="2" t="str">
        <f t="shared" si="650"/>
        <v>JD8B-F226A59-AA</v>
      </c>
      <c r="AQ986" s="2" t="s">
        <v>1672</v>
      </c>
      <c r="AR986" s="2" t="s">
        <v>1673</v>
      </c>
      <c r="AS986" s="2">
        <v>0</v>
      </c>
      <c r="AT986" s="2" t="s">
        <v>2160</v>
      </c>
      <c r="AU986" s="2" t="s">
        <v>2771</v>
      </c>
      <c r="AV986" s="2" t="s">
        <v>2772</v>
      </c>
      <c r="AW986" s="2">
        <v>0</v>
      </c>
      <c r="AX986" s="2">
        <v>0</v>
      </c>
      <c r="AY986" s="2" t="s">
        <v>2108</v>
      </c>
      <c r="AZ986" s="2" t="s">
        <v>2124</v>
      </c>
      <c r="BA986" s="2" t="s">
        <v>2073</v>
      </c>
      <c r="BB986" s="29">
        <v>-0.9</v>
      </c>
      <c r="BC986" s="29">
        <v>-0.03</v>
      </c>
      <c r="BD986" s="29">
        <v>0</v>
      </c>
      <c r="BE986" s="29">
        <v>0</v>
      </c>
      <c r="BF986" s="29">
        <v>0</v>
      </c>
      <c r="BG986" s="29">
        <v>-0.93</v>
      </c>
      <c r="BH986" s="29">
        <f t="shared" si="644"/>
        <v>0</v>
      </c>
      <c r="BI986" s="29">
        <f t="shared" si="645"/>
        <v>0</v>
      </c>
      <c r="BJ986" s="29">
        <f t="shared" si="651"/>
        <v>-0.93</v>
      </c>
      <c r="BK986" s="29">
        <f>BJ986/INDEX('EX-Rate'!A:I,MATCH('TT BoM '!BL986,'EX-Rate'!B:B,0),COLUMN('EX-Rate'!E:E))</f>
        <v>-0.13429269415571307</v>
      </c>
      <c r="BL986" s="2" t="s">
        <v>2109</v>
      </c>
      <c r="BM986" s="2" t="str">
        <f t="shared" si="652"/>
        <v>LP</v>
      </c>
      <c r="BN986" s="2" t="s">
        <v>2773</v>
      </c>
      <c r="BO986" s="2" t="s">
        <v>2774</v>
      </c>
      <c r="BQ986" s="29">
        <v>-259325</v>
      </c>
      <c r="BR986" s="29">
        <v>-259325</v>
      </c>
      <c r="BS986" s="29"/>
      <c r="BT986" s="29">
        <v>0</v>
      </c>
      <c r="BU986" s="29">
        <v>0</v>
      </c>
      <c r="BV986" s="29">
        <v>0</v>
      </c>
      <c r="CC986" s="29">
        <f t="shared" si="653"/>
        <v>-0.13429269415571307</v>
      </c>
      <c r="CD986" s="29">
        <f t="shared" si="654"/>
        <v>-0.13429269415571307</v>
      </c>
      <c r="CE986" s="29">
        <f t="shared" si="655"/>
        <v>-0.13429269415571307</v>
      </c>
      <c r="CF986" s="29">
        <f t="shared" si="656"/>
        <v>-0.13429269415571307</v>
      </c>
      <c r="CG986" s="29">
        <f t="shared" si="657"/>
        <v>-0.13429269415571307</v>
      </c>
      <c r="CH986" s="29">
        <f t="shared" si="658"/>
        <v>-0.13429269415571307</v>
      </c>
      <c r="CI986" s="29">
        <f t="shared" si="659"/>
        <v>-0.13429269415571307</v>
      </c>
      <c r="CJ986" s="29">
        <f t="shared" si="660"/>
        <v>-0.13429269415571307</v>
      </c>
      <c r="CK986" s="29">
        <f t="shared" si="661"/>
        <v>-0.13429269415571307</v>
      </c>
      <c r="CL986" s="29">
        <f t="shared" si="662"/>
        <v>-0.13429269415571307</v>
      </c>
      <c r="CM986" s="29">
        <f t="shared" si="663"/>
        <v>-0.13429269415571307</v>
      </c>
      <c r="CN986" s="29">
        <f t="shared" si="664"/>
        <v>-0.13429269415571307</v>
      </c>
      <c r="CO986" s="29">
        <f t="shared" si="665"/>
        <v>-0.13429269415571307</v>
      </c>
      <c r="CQ986" s="29">
        <f t="shared" si="666"/>
        <v>-0.93</v>
      </c>
      <c r="CR986" s="29">
        <f t="shared" si="667"/>
        <v>-0.93</v>
      </c>
      <c r="CS986" s="29">
        <f t="shared" si="668"/>
        <v>-0.93</v>
      </c>
      <c r="CT986" s="29">
        <f t="shared" si="669"/>
        <v>-0.93</v>
      </c>
      <c r="CU986" s="29">
        <f t="shared" si="670"/>
        <v>-0.93</v>
      </c>
      <c r="CV986" s="29">
        <f t="shared" si="671"/>
        <v>-0.93</v>
      </c>
      <c r="CW986" s="29">
        <f t="shared" si="672"/>
        <v>-0.93</v>
      </c>
      <c r="CX986" s="29">
        <f t="shared" si="673"/>
        <v>-0.93</v>
      </c>
      <c r="CY986" s="29">
        <f t="shared" si="674"/>
        <v>-0.93</v>
      </c>
      <c r="CZ986" s="29">
        <f t="shared" si="675"/>
        <v>-0.93</v>
      </c>
      <c r="DA986" s="29">
        <f t="shared" si="676"/>
        <v>-0.93</v>
      </c>
      <c r="DB986" s="29">
        <f t="shared" si="677"/>
        <v>-0.93</v>
      </c>
      <c r="DC986" s="29">
        <f t="shared" si="678"/>
        <v>-0.93</v>
      </c>
    </row>
    <row r="987" spans="11:107" s="2" customFormat="1">
      <c r="K987" s="17" t="s">
        <v>18</v>
      </c>
      <c r="L987" s="17" t="s">
        <v>988</v>
      </c>
      <c r="M987" s="17" t="s">
        <v>20</v>
      </c>
      <c r="N987" s="2" t="str">
        <f t="shared" si="642"/>
        <v>ED8BF235K12AA</v>
      </c>
      <c r="O987" s="2" t="str">
        <f t="shared" si="641"/>
        <v>AA</v>
      </c>
      <c r="P987" s="2" t="str">
        <f t="shared" si="643"/>
        <v>ED8B-F235K12-AA</v>
      </c>
      <c r="Q987" s="2" t="s">
        <v>3305</v>
      </c>
      <c r="R987" s="2" t="s">
        <v>3306</v>
      </c>
      <c r="S987" s="2" t="s">
        <v>3327</v>
      </c>
      <c r="T987" s="2">
        <v>1</v>
      </c>
      <c r="U987" s="2">
        <v>1</v>
      </c>
      <c r="V987" s="2">
        <v>1</v>
      </c>
      <c r="W987" s="2">
        <v>1</v>
      </c>
      <c r="X987" s="2">
        <v>1</v>
      </c>
      <c r="Y987" s="2">
        <v>1</v>
      </c>
      <c r="Z987" s="2">
        <v>1</v>
      </c>
      <c r="AA987" s="2">
        <v>1</v>
      </c>
      <c r="AB987" s="2">
        <v>1</v>
      </c>
      <c r="AC987" s="2">
        <v>1</v>
      </c>
      <c r="AD987" s="2">
        <v>1</v>
      </c>
      <c r="AE987" s="2">
        <v>1</v>
      </c>
      <c r="AF987" s="2">
        <v>1</v>
      </c>
      <c r="AL987" s="2">
        <f t="shared" si="646"/>
        <v>1</v>
      </c>
      <c r="AM987" s="2" t="str">
        <f t="shared" si="647"/>
        <v>ED8B</v>
      </c>
      <c r="AN987" s="2" t="str">
        <f t="shared" si="648"/>
        <v>F235K12</v>
      </c>
      <c r="AO987" s="2" t="str">
        <f t="shared" si="679"/>
        <v>AA</v>
      </c>
      <c r="AP987" s="2" t="str">
        <f t="shared" si="650"/>
        <v>ED8B-F235K12-AA</v>
      </c>
      <c r="AQ987" s="2" t="s">
        <v>1672</v>
      </c>
      <c r="AR987" s="2" t="s">
        <v>1687</v>
      </c>
      <c r="AU987" s="2" t="s">
        <v>2630</v>
      </c>
      <c r="AV987" s="2" t="s">
        <v>2763</v>
      </c>
      <c r="AW987" s="2" t="s">
        <v>3711</v>
      </c>
      <c r="AY987" s="2" t="s">
        <v>1686</v>
      </c>
      <c r="AZ987" s="2" t="s">
        <v>2124</v>
      </c>
      <c r="BA987" s="2" t="s">
        <v>2073</v>
      </c>
      <c r="BB987" s="29"/>
      <c r="BC987" s="29"/>
      <c r="BD987" s="29"/>
      <c r="BE987" s="29"/>
      <c r="BF987" s="29"/>
      <c r="BG987" s="29">
        <v>-2.2000000000000002</v>
      </c>
      <c r="BH987" s="29">
        <f t="shared" si="644"/>
        <v>0</v>
      </c>
      <c r="BI987" s="29">
        <f t="shared" si="645"/>
        <v>0</v>
      </c>
      <c r="BJ987" s="29">
        <f t="shared" si="651"/>
        <v>-2.2000000000000002</v>
      </c>
      <c r="BK987" s="29">
        <f>BJ987/INDEX('EX-Rate'!A:I,MATCH('TT BoM '!BL987,'EX-Rate'!B:B,0),COLUMN('EX-Rate'!E:E))</f>
        <v>-0.31768164208878363</v>
      </c>
      <c r="BL987" s="2" t="s">
        <v>2109</v>
      </c>
      <c r="BM987" s="2" t="str">
        <f t="shared" si="652"/>
        <v>LP</v>
      </c>
      <c r="BN987" s="2" t="s">
        <v>3138</v>
      </c>
      <c r="BO987" s="2" t="s">
        <v>3139</v>
      </c>
      <c r="BQ987" s="29"/>
      <c r="BR987" s="29"/>
      <c r="BS987" s="29"/>
      <c r="BT987" s="29"/>
      <c r="BU987" s="29"/>
      <c r="BV987" s="29"/>
      <c r="CC987" s="29">
        <f t="shared" si="653"/>
        <v>-0.31768164208878363</v>
      </c>
      <c r="CD987" s="29">
        <f t="shared" si="654"/>
        <v>-0.31768164208878363</v>
      </c>
      <c r="CE987" s="29">
        <f t="shared" si="655"/>
        <v>-0.31768164208878363</v>
      </c>
      <c r="CF987" s="29">
        <f t="shared" si="656"/>
        <v>-0.31768164208878363</v>
      </c>
      <c r="CG987" s="29">
        <f t="shared" si="657"/>
        <v>-0.31768164208878363</v>
      </c>
      <c r="CH987" s="29">
        <f t="shared" si="658"/>
        <v>-0.31768164208878363</v>
      </c>
      <c r="CI987" s="29">
        <f t="shared" si="659"/>
        <v>-0.31768164208878363</v>
      </c>
      <c r="CJ987" s="29">
        <f t="shared" si="660"/>
        <v>-0.31768164208878363</v>
      </c>
      <c r="CK987" s="29">
        <f t="shared" si="661"/>
        <v>-0.31768164208878363</v>
      </c>
      <c r="CL987" s="29">
        <f t="shared" si="662"/>
        <v>-0.31768164208878363</v>
      </c>
      <c r="CM987" s="29">
        <f t="shared" si="663"/>
        <v>-0.31768164208878363</v>
      </c>
      <c r="CN987" s="29">
        <f t="shared" si="664"/>
        <v>-0.31768164208878363</v>
      </c>
      <c r="CO987" s="29">
        <f t="shared" si="665"/>
        <v>-0.31768164208878363</v>
      </c>
      <c r="CQ987" s="29">
        <f t="shared" si="666"/>
        <v>-2.2000000000000002</v>
      </c>
      <c r="CR987" s="29">
        <f t="shared" si="667"/>
        <v>-2.2000000000000002</v>
      </c>
      <c r="CS987" s="29">
        <f t="shared" si="668"/>
        <v>-2.2000000000000002</v>
      </c>
      <c r="CT987" s="29">
        <f t="shared" si="669"/>
        <v>-2.2000000000000002</v>
      </c>
      <c r="CU987" s="29">
        <f t="shared" si="670"/>
        <v>-2.2000000000000002</v>
      </c>
      <c r="CV987" s="29">
        <f t="shared" si="671"/>
        <v>-2.2000000000000002</v>
      </c>
      <c r="CW987" s="29">
        <f t="shared" si="672"/>
        <v>-2.2000000000000002</v>
      </c>
      <c r="CX987" s="29">
        <f t="shared" si="673"/>
        <v>-2.2000000000000002</v>
      </c>
      <c r="CY987" s="29">
        <f t="shared" si="674"/>
        <v>-2.2000000000000002</v>
      </c>
      <c r="CZ987" s="29">
        <f t="shared" si="675"/>
        <v>-2.2000000000000002</v>
      </c>
      <c r="DA987" s="29">
        <f t="shared" si="676"/>
        <v>-2.2000000000000002</v>
      </c>
      <c r="DB987" s="29">
        <f t="shared" si="677"/>
        <v>-2.2000000000000002</v>
      </c>
      <c r="DC987" s="29">
        <f t="shared" si="678"/>
        <v>-2.2000000000000002</v>
      </c>
    </row>
    <row r="988" spans="11:107" s="2" customFormat="1">
      <c r="K988" s="17" t="s">
        <v>18</v>
      </c>
      <c r="L988" s="17" t="s">
        <v>989</v>
      </c>
      <c r="M988" s="17" t="s">
        <v>20</v>
      </c>
      <c r="N988" s="2" t="str">
        <f t="shared" si="642"/>
        <v>ED8BF235K13AA</v>
      </c>
      <c r="O988" s="2" t="str">
        <f t="shared" si="641"/>
        <v>AA</v>
      </c>
      <c r="P988" s="2" t="str">
        <f t="shared" si="643"/>
        <v>ED8B-F235K13-AA</v>
      </c>
      <c r="Q988" s="2" t="s">
        <v>3305</v>
      </c>
      <c r="R988" s="2" t="s">
        <v>3306</v>
      </c>
      <c r="S988" s="2" t="s">
        <v>3327</v>
      </c>
      <c r="T988" s="2">
        <v>1</v>
      </c>
      <c r="U988" s="2">
        <v>1</v>
      </c>
      <c r="V988" s="2">
        <v>1</v>
      </c>
      <c r="W988" s="2">
        <v>1</v>
      </c>
      <c r="X988" s="2">
        <v>1</v>
      </c>
      <c r="Y988" s="2">
        <v>1</v>
      </c>
      <c r="Z988" s="2">
        <v>1</v>
      </c>
      <c r="AA988" s="2">
        <v>1</v>
      </c>
      <c r="AB988" s="2">
        <v>1</v>
      </c>
      <c r="AC988" s="2">
        <v>1</v>
      </c>
      <c r="AD988" s="2">
        <v>1</v>
      </c>
      <c r="AE988" s="2">
        <v>1</v>
      </c>
      <c r="AF988" s="2">
        <v>1</v>
      </c>
      <c r="AL988" s="2">
        <f t="shared" si="646"/>
        <v>1</v>
      </c>
      <c r="AM988" s="2" t="str">
        <f t="shared" si="647"/>
        <v>ED8B</v>
      </c>
      <c r="AN988" s="2" t="str">
        <f t="shared" si="648"/>
        <v>F235K13</v>
      </c>
      <c r="AO988" s="2" t="str">
        <f t="shared" si="679"/>
        <v>AA</v>
      </c>
      <c r="AP988" s="2" t="str">
        <f t="shared" si="650"/>
        <v>ED8B-F235K13-AA</v>
      </c>
      <c r="AQ988" s="2" t="s">
        <v>1672</v>
      </c>
      <c r="AR988" s="2" t="s">
        <v>1687</v>
      </c>
      <c r="AU988" s="2" t="s">
        <v>2630</v>
      </c>
      <c r="AV988" s="2" t="s">
        <v>2763</v>
      </c>
      <c r="AW988" s="2" t="s">
        <v>3711</v>
      </c>
      <c r="AY988" s="2" t="s">
        <v>1686</v>
      </c>
      <c r="AZ988" s="2" t="s">
        <v>2124</v>
      </c>
      <c r="BA988" s="2" t="s">
        <v>2073</v>
      </c>
      <c r="BB988" s="29"/>
      <c r="BC988" s="29"/>
      <c r="BD988" s="29"/>
      <c r="BE988" s="29"/>
      <c r="BF988" s="29"/>
      <c r="BG988" s="29">
        <v>-2.2000000000000002</v>
      </c>
      <c r="BH988" s="29">
        <f t="shared" si="644"/>
        <v>0</v>
      </c>
      <c r="BI988" s="29">
        <f t="shared" si="645"/>
        <v>0</v>
      </c>
      <c r="BJ988" s="29">
        <f t="shared" si="651"/>
        <v>-2.2000000000000002</v>
      </c>
      <c r="BK988" s="29">
        <f>BJ988/INDEX('EX-Rate'!A:I,MATCH('TT BoM '!BL988,'EX-Rate'!B:B,0),COLUMN('EX-Rate'!E:E))</f>
        <v>-0.31768164208878363</v>
      </c>
      <c r="BL988" s="2" t="s">
        <v>2109</v>
      </c>
      <c r="BM988" s="2" t="str">
        <f t="shared" si="652"/>
        <v>LP</v>
      </c>
      <c r="BN988" s="2" t="s">
        <v>3138</v>
      </c>
      <c r="BO988" s="2" t="s">
        <v>3139</v>
      </c>
      <c r="BQ988" s="29"/>
      <c r="BR988" s="29"/>
      <c r="BS988" s="29"/>
      <c r="BT988" s="29"/>
      <c r="BU988" s="29"/>
      <c r="BV988" s="29"/>
      <c r="CC988" s="29">
        <f t="shared" si="653"/>
        <v>-0.31768164208878363</v>
      </c>
      <c r="CD988" s="29">
        <f t="shared" si="654"/>
        <v>-0.31768164208878363</v>
      </c>
      <c r="CE988" s="29">
        <f t="shared" si="655"/>
        <v>-0.31768164208878363</v>
      </c>
      <c r="CF988" s="29">
        <f t="shared" si="656"/>
        <v>-0.31768164208878363</v>
      </c>
      <c r="CG988" s="29">
        <f t="shared" si="657"/>
        <v>-0.31768164208878363</v>
      </c>
      <c r="CH988" s="29">
        <f t="shared" si="658"/>
        <v>-0.31768164208878363</v>
      </c>
      <c r="CI988" s="29">
        <f t="shared" si="659"/>
        <v>-0.31768164208878363</v>
      </c>
      <c r="CJ988" s="29">
        <f t="shared" si="660"/>
        <v>-0.31768164208878363</v>
      </c>
      <c r="CK988" s="29">
        <f t="shared" si="661"/>
        <v>-0.31768164208878363</v>
      </c>
      <c r="CL988" s="29">
        <f t="shared" si="662"/>
        <v>-0.31768164208878363</v>
      </c>
      <c r="CM988" s="29">
        <f t="shared" si="663"/>
        <v>-0.31768164208878363</v>
      </c>
      <c r="CN988" s="29">
        <f t="shared" si="664"/>
        <v>-0.31768164208878363</v>
      </c>
      <c r="CO988" s="29">
        <f t="shared" si="665"/>
        <v>-0.31768164208878363</v>
      </c>
      <c r="CQ988" s="29">
        <f t="shared" si="666"/>
        <v>-2.2000000000000002</v>
      </c>
      <c r="CR988" s="29">
        <f t="shared" si="667"/>
        <v>-2.2000000000000002</v>
      </c>
      <c r="CS988" s="29">
        <f t="shared" si="668"/>
        <v>-2.2000000000000002</v>
      </c>
      <c r="CT988" s="29">
        <f t="shared" si="669"/>
        <v>-2.2000000000000002</v>
      </c>
      <c r="CU988" s="29">
        <f t="shared" si="670"/>
        <v>-2.2000000000000002</v>
      </c>
      <c r="CV988" s="29">
        <f t="shared" si="671"/>
        <v>-2.2000000000000002</v>
      </c>
      <c r="CW988" s="29">
        <f t="shared" si="672"/>
        <v>-2.2000000000000002</v>
      </c>
      <c r="CX988" s="29">
        <f t="shared" si="673"/>
        <v>-2.2000000000000002</v>
      </c>
      <c r="CY988" s="29">
        <f t="shared" si="674"/>
        <v>-2.2000000000000002</v>
      </c>
      <c r="CZ988" s="29">
        <f t="shared" si="675"/>
        <v>-2.2000000000000002</v>
      </c>
      <c r="DA988" s="29">
        <f t="shared" si="676"/>
        <v>-2.2000000000000002</v>
      </c>
      <c r="DB988" s="29">
        <f t="shared" si="677"/>
        <v>-2.2000000000000002</v>
      </c>
      <c r="DC988" s="29">
        <f t="shared" si="678"/>
        <v>-2.2000000000000002</v>
      </c>
    </row>
    <row r="989" spans="11:107" s="2" customFormat="1">
      <c r="K989" s="17" t="s">
        <v>18</v>
      </c>
      <c r="L989" s="17" t="s">
        <v>990</v>
      </c>
      <c r="M989" s="17" t="s">
        <v>171</v>
      </c>
      <c r="N989" s="2" t="str">
        <f t="shared" si="642"/>
        <v>ED8BF237A04AF</v>
      </c>
      <c r="O989" s="2" t="str">
        <f t="shared" si="641"/>
        <v>AF</v>
      </c>
      <c r="P989" s="2" t="str">
        <f t="shared" si="643"/>
        <v>ED8B-F237A04-AF</v>
      </c>
      <c r="Q989" s="2" t="s">
        <v>3305</v>
      </c>
      <c r="R989" s="2" t="s">
        <v>3306</v>
      </c>
      <c r="S989" s="2" t="s">
        <v>3137</v>
      </c>
      <c r="T989" s="2">
        <v>1</v>
      </c>
      <c r="U989" s="2">
        <v>1</v>
      </c>
      <c r="V989" s="2">
        <v>1</v>
      </c>
      <c r="W989" s="2">
        <v>1</v>
      </c>
      <c r="X989" s="2">
        <v>1</v>
      </c>
      <c r="Y989" s="2">
        <v>1</v>
      </c>
      <c r="Z989" s="2">
        <v>1</v>
      </c>
      <c r="AA989" s="2">
        <v>1</v>
      </c>
      <c r="AB989" s="2">
        <v>1</v>
      </c>
      <c r="AC989" s="2">
        <v>1</v>
      </c>
      <c r="AD989" s="2">
        <v>1</v>
      </c>
      <c r="AE989" s="2">
        <v>1</v>
      </c>
      <c r="AF989" s="2">
        <v>1</v>
      </c>
      <c r="AL989" s="2">
        <f t="shared" si="646"/>
        <v>1</v>
      </c>
      <c r="AM989" s="2" t="str">
        <f t="shared" si="647"/>
        <v>ED8B</v>
      </c>
      <c r="AN989" s="2" t="str">
        <f t="shared" si="648"/>
        <v>F237A04</v>
      </c>
      <c r="AO989" s="2" t="str">
        <f t="shared" si="679"/>
        <v>AF</v>
      </c>
      <c r="AP989" s="2" t="str">
        <f t="shared" si="650"/>
        <v>ED8B-F237A04-AF</v>
      </c>
      <c r="AQ989" s="2" t="s">
        <v>1672</v>
      </c>
      <c r="AR989" s="2" t="s">
        <v>1687</v>
      </c>
      <c r="AU989" s="2" t="s">
        <v>3728</v>
      </c>
      <c r="AV989" s="2" t="s">
        <v>3729</v>
      </c>
      <c r="AW989" s="2" t="s">
        <v>3730</v>
      </c>
      <c r="AY989" s="2" t="s">
        <v>1686</v>
      </c>
      <c r="AZ989" s="2" t="s">
        <v>2124</v>
      </c>
      <c r="BA989" s="2" t="s">
        <v>2073</v>
      </c>
      <c r="BB989" s="29"/>
      <c r="BC989" s="29"/>
      <c r="BD989" s="29"/>
      <c r="BE989" s="29"/>
      <c r="BF989" s="29"/>
      <c r="BG989" s="29">
        <v>-13.05</v>
      </c>
      <c r="BH989" s="29">
        <f t="shared" si="644"/>
        <v>0</v>
      </c>
      <c r="BI989" s="29">
        <f t="shared" si="645"/>
        <v>0</v>
      </c>
      <c r="BJ989" s="29">
        <f t="shared" si="651"/>
        <v>-13.05</v>
      </c>
      <c r="BK989" s="29">
        <f>BJ989/INDEX('EX-Rate'!A:I,MATCH('TT BoM '!BL989,'EX-Rate'!B:B,0),COLUMN('EX-Rate'!E:E))</f>
        <v>-1.8844297405721027</v>
      </c>
      <c r="BL989" s="2" t="s">
        <v>2109</v>
      </c>
      <c r="BM989" s="2" t="str">
        <f t="shared" si="652"/>
        <v>LP</v>
      </c>
      <c r="BN989" s="2" t="s">
        <v>3136</v>
      </c>
      <c r="BO989" s="2" t="s">
        <v>3137</v>
      </c>
      <c r="BQ989" s="29"/>
      <c r="BR989" s="29"/>
      <c r="BS989" s="29"/>
      <c r="BT989" s="29"/>
      <c r="BU989" s="29"/>
      <c r="BV989" s="29"/>
      <c r="CC989" s="29">
        <f t="shared" si="653"/>
        <v>-1.8844297405721027</v>
      </c>
      <c r="CD989" s="29">
        <f t="shared" si="654"/>
        <v>-1.8844297405721027</v>
      </c>
      <c r="CE989" s="29">
        <f t="shared" si="655"/>
        <v>-1.8844297405721027</v>
      </c>
      <c r="CF989" s="29">
        <f t="shared" si="656"/>
        <v>-1.8844297405721027</v>
      </c>
      <c r="CG989" s="29">
        <f t="shared" si="657"/>
        <v>-1.8844297405721027</v>
      </c>
      <c r="CH989" s="29">
        <f t="shared" si="658"/>
        <v>-1.8844297405721027</v>
      </c>
      <c r="CI989" s="29">
        <f t="shared" si="659"/>
        <v>-1.8844297405721027</v>
      </c>
      <c r="CJ989" s="29">
        <f t="shared" si="660"/>
        <v>-1.8844297405721027</v>
      </c>
      <c r="CK989" s="29">
        <f t="shared" si="661"/>
        <v>-1.8844297405721027</v>
      </c>
      <c r="CL989" s="29">
        <f t="shared" si="662"/>
        <v>-1.8844297405721027</v>
      </c>
      <c r="CM989" s="29">
        <f t="shared" si="663"/>
        <v>-1.8844297405721027</v>
      </c>
      <c r="CN989" s="29">
        <f t="shared" si="664"/>
        <v>-1.8844297405721027</v>
      </c>
      <c r="CO989" s="29">
        <f t="shared" si="665"/>
        <v>-1.8844297405721027</v>
      </c>
      <c r="CQ989" s="29">
        <f t="shared" si="666"/>
        <v>-13.05</v>
      </c>
      <c r="CR989" s="29">
        <f t="shared" si="667"/>
        <v>-13.05</v>
      </c>
      <c r="CS989" s="29">
        <f t="shared" si="668"/>
        <v>-13.05</v>
      </c>
      <c r="CT989" s="29">
        <f t="shared" si="669"/>
        <v>-13.05</v>
      </c>
      <c r="CU989" s="29">
        <f t="shared" si="670"/>
        <v>-13.05</v>
      </c>
      <c r="CV989" s="29">
        <f t="shared" si="671"/>
        <v>-13.05</v>
      </c>
      <c r="CW989" s="29">
        <f t="shared" si="672"/>
        <v>-13.05</v>
      </c>
      <c r="CX989" s="29">
        <f t="shared" si="673"/>
        <v>-13.05</v>
      </c>
      <c r="CY989" s="29">
        <f t="shared" si="674"/>
        <v>-13.05</v>
      </c>
      <c r="CZ989" s="29">
        <f t="shared" si="675"/>
        <v>-13.05</v>
      </c>
      <c r="DA989" s="29">
        <f t="shared" si="676"/>
        <v>-13.05</v>
      </c>
      <c r="DB989" s="29">
        <f t="shared" si="677"/>
        <v>-13.05</v>
      </c>
      <c r="DC989" s="29">
        <f t="shared" si="678"/>
        <v>-13.05</v>
      </c>
    </row>
    <row r="990" spans="11:107" s="2" customFormat="1">
      <c r="K990" s="17" t="s">
        <v>18</v>
      </c>
      <c r="L990" s="17" t="s">
        <v>991</v>
      </c>
      <c r="M990" s="17" t="s">
        <v>171</v>
      </c>
      <c r="N990" s="2" t="str">
        <f t="shared" si="642"/>
        <v>ED8BF237A05AF</v>
      </c>
      <c r="O990" s="2" t="str">
        <f t="shared" si="641"/>
        <v>AF</v>
      </c>
      <c r="P990" s="2" t="str">
        <f t="shared" si="643"/>
        <v>ED8B-F237A05-AF</v>
      </c>
      <c r="Q990" s="2" t="s">
        <v>3305</v>
      </c>
      <c r="R990" s="2" t="s">
        <v>3306</v>
      </c>
      <c r="S990" s="2" t="s">
        <v>3137</v>
      </c>
      <c r="T990" s="2">
        <v>1</v>
      </c>
      <c r="U990" s="2">
        <v>1</v>
      </c>
      <c r="V990" s="2">
        <v>1</v>
      </c>
      <c r="W990" s="2">
        <v>1</v>
      </c>
      <c r="X990" s="2">
        <v>1</v>
      </c>
      <c r="Y990" s="2">
        <v>1</v>
      </c>
      <c r="Z990" s="2">
        <v>1</v>
      </c>
      <c r="AA990" s="2">
        <v>1</v>
      </c>
      <c r="AB990" s="2">
        <v>1</v>
      </c>
      <c r="AC990" s="2">
        <v>1</v>
      </c>
      <c r="AD990" s="2">
        <v>1</v>
      </c>
      <c r="AE990" s="2">
        <v>1</v>
      </c>
      <c r="AF990" s="2">
        <v>1</v>
      </c>
      <c r="AL990" s="2">
        <f t="shared" si="646"/>
        <v>1</v>
      </c>
      <c r="AM990" s="2" t="str">
        <f t="shared" si="647"/>
        <v>ED8B</v>
      </c>
      <c r="AN990" s="2" t="str">
        <f t="shared" si="648"/>
        <v>F237A05</v>
      </c>
      <c r="AO990" s="2" t="str">
        <f t="shared" si="679"/>
        <v>AF</v>
      </c>
      <c r="AP990" s="2" t="str">
        <f t="shared" si="650"/>
        <v>ED8B-F237A05-AF</v>
      </c>
      <c r="AQ990" s="2" t="s">
        <v>1672</v>
      </c>
      <c r="AR990" s="2" t="s">
        <v>1687</v>
      </c>
      <c r="AU990" s="2" t="s">
        <v>3728</v>
      </c>
      <c r="AV990" s="2" t="s">
        <v>3729</v>
      </c>
      <c r="AW990" s="2" t="s">
        <v>3730</v>
      </c>
      <c r="AY990" s="2" t="s">
        <v>1686</v>
      </c>
      <c r="AZ990" s="2" t="s">
        <v>2124</v>
      </c>
      <c r="BA990" s="2" t="s">
        <v>2073</v>
      </c>
      <c r="BB990" s="29"/>
      <c r="BC990" s="29"/>
      <c r="BD990" s="29"/>
      <c r="BE990" s="29"/>
      <c r="BF990" s="29"/>
      <c r="BG990" s="29">
        <v>-13.05</v>
      </c>
      <c r="BH990" s="29">
        <f t="shared" si="644"/>
        <v>0</v>
      </c>
      <c r="BI990" s="29">
        <f t="shared" si="645"/>
        <v>0</v>
      </c>
      <c r="BJ990" s="29">
        <f t="shared" si="651"/>
        <v>-13.05</v>
      </c>
      <c r="BK990" s="29">
        <f>BJ990/INDEX('EX-Rate'!A:I,MATCH('TT BoM '!BL990,'EX-Rate'!B:B,0),COLUMN('EX-Rate'!E:E))</f>
        <v>-1.8844297405721027</v>
      </c>
      <c r="BL990" s="2" t="s">
        <v>2109</v>
      </c>
      <c r="BM990" s="2" t="str">
        <f t="shared" si="652"/>
        <v>LP</v>
      </c>
      <c r="BN990" s="2" t="s">
        <v>3136</v>
      </c>
      <c r="BO990" s="2" t="s">
        <v>3137</v>
      </c>
      <c r="BQ990" s="29"/>
      <c r="BR990" s="29"/>
      <c r="BS990" s="29"/>
      <c r="BT990" s="29"/>
      <c r="BU990" s="29"/>
      <c r="BV990" s="29"/>
      <c r="CC990" s="29">
        <f t="shared" si="653"/>
        <v>-1.8844297405721027</v>
      </c>
      <c r="CD990" s="29">
        <f t="shared" si="654"/>
        <v>-1.8844297405721027</v>
      </c>
      <c r="CE990" s="29">
        <f t="shared" si="655"/>
        <v>-1.8844297405721027</v>
      </c>
      <c r="CF990" s="29">
        <f t="shared" si="656"/>
        <v>-1.8844297405721027</v>
      </c>
      <c r="CG990" s="29">
        <f t="shared" si="657"/>
        <v>-1.8844297405721027</v>
      </c>
      <c r="CH990" s="29">
        <f t="shared" si="658"/>
        <v>-1.8844297405721027</v>
      </c>
      <c r="CI990" s="29">
        <f t="shared" si="659"/>
        <v>-1.8844297405721027</v>
      </c>
      <c r="CJ990" s="29">
        <f t="shared" si="660"/>
        <v>-1.8844297405721027</v>
      </c>
      <c r="CK990" s="29">
        <f t="shared" si="661"/>
        <v>-1.8844297405721027</v>
      </c>
      <c r="CL990" s="29">
        <f t="shared" si="662"/>
        <v>-1.8844297405721027</v>
      </c>
      <c r="CM990" s="29">
        <f t="shared" si="663"/>
        <v>-1.8844297405721027</v>
      </c>
      <c r="CN990" s="29">
        <f t="shared" si="664"/>
        <v>-1.8844297405721027</v>
      </c>
      <c r="CO990" s="29">
        <f t="shared" si="665"/>
        <v>-1.8844297405721027</v>
      </c>
      <c r="CQ990" s="29">
        <f t="shared" si="666"/>
        <v>-13.05</v>
      </c>
      <c r="CR990" s="29">
        <f t="shared" si="667"/>
        <v>-13.05</v>
      </c>
      <c r="CS990" s="29">
        <f t="shared" si="668"/>
        <v>-13.05</v>
      </c>
      <c r="CT990" s="29">
        <f t="shared" si="669"/>
        <v>-13.05</v>
      </c>
      <c r="CU990" s="29">
        <f t="shared" si="670"/>
        <v>-13.05</v>
      </c>
      <c r="CV990" s="29">
        <f t="shared" si="671"/>
        <v>-13.05</v>
      </c>
      <c r="CW990" s="29">
        <f t="shared" si="672"/>
        <v>-13.05</v>
      </c>
      <c r="CX990" s="29">
        <f t="shared" si="673"/>
        <v>-13.05</v>
      </c>
      <c r="CY990" s="29">
        <f t="shared" si="674"/>
        <v>-13.05</v>
      </c>
      <c r="CZ990" s="29">
        <f t="shared" si="675"/>
        <v>-13.05</v>
      </c>
      <c r="DA990" s="29">
        <f t="shared" si="676"/>
        <v>-13.05</v>
      </c>
      <c r="DB990" s="29">
        <f t="shared" si="677"/>
        <v>-13.05</v>
      </c>
      <c r="DC990" s="29">
        <f t="shared" si="678"/>
        <v>-13.05</v>
      </c>
    </row>
    <row r="991" spans="11:107" s="2" customFormat="1">
      <c r="K991" s="17" t="s">
        <v>18</v>
      </c>
      <c r="L991" s="17" t="s">
        <v>992</v>
      </c>
      <c r="M991" s="17" t="s">
        <v>374</v>
      </c>
      <c r="N991" s="2" t="str">
        <f t="shared" si="642"/>
        <v>ED8BF237W20AE3JA6</v>
      </c>
      <c r="O991" s="2" t="str">
        <f t="shared" si="641"/>
        <v>AEW</v>
      </c>
      <c r="P991" s="2" t="str">
        <f t="shared" si="643"/>
        <v>ED8B-F237W20-AEW</v>
      </c>
      <c r="Q991" s="2" t="s">
        <v>3307</v>
      </c>
      <c r="R991" s="2" t="s">
        <v>3306</v>
      </c>
      <c r="S991" s="2" t="s">
        <v>3163</v>
      </c>
      <c r="T991" s="2" t="s">
        <v>1375</v>
      </c>
      <c r="U991" s="2" t="s">
        <v>1375</v>
      </c>
      <c r="V991" s="2">
        <v>1</v>
      </c>
      <c r="W991" s="2">
        <v>1</v>
      </c>
      <c r="X991" s="2">
        <v>1</v>
      </c>
      <c r="Y991" s="2">
        <v>1</v>
      </c>
      <c r="Z991" s="2">
        <v>1</v>
      </c>
      <c r="AA991" s="2">
        <v>1</v>
      </c>
      <c r="AB991" s="2" t="s">
        <v>1375</v>
      </c>
      <c r="AC991" s="2" t="s">
        <v>1375</v>
      </c>
      <c r="AD991" s="2">
        <v>1</v>
      </c>
      <c r="AE991" s="2">
        <v>1</v>
      </c>
      <c r="AF991" s="2">
        <v>1</v>
      </c>
      <c r="AL991" s="2">
        <f t="shared" si="646"/>
        <v>1</v>
      </c>
      <c r="AM991" s="2" t="str">
        <f t="shared" si="647"/>
        <v>ED8B</v>
      </c>
      <c r="AN991" s="2" t="str">
        <f t="shared" si="648"/>
        <v>F237W20</v>
      </c>
      <c r="AO991" s="2" t="str">
        <f t="shared" si="679"/>
        <v>AEW</v>
      </c>
      <c r="AP991" s="2" t="str">
        <f t="shared" si="650"/>
        <v>ED8B-F237W20-AEW</v>
      </c>
      <c r="AQ991" s="2" t="s">
        <v>1672</v>
      </c>
      <c r="AR991" s="2" t="s">
        <v>1687</v>
      </c>
      <c r="AU991" s="2" t="s">
        <v>2147</v>
      </c>
      <c r="AV991" s="2" t="s">
        <v>2148</v>
      </c>
      <c r="AW991" s="2" t="s">
        <v>2570</v>
      </c>
      <c r="AY991" s="2" t="s">
        <v>1686</v>
      </c>
      <c r="AZ991" s="2" t="s">
        <v>1646</v>
      </c>
      <c r="BA991" s="2" t="s">
        <v>2073</v>
      </c>
      <c r="BB991" s="29"/>
      <c r="BC991" s="29"/>
      <c r="BD991" s="29"/>
      <c r="BE991" s="29"/>
      <c r="BF991" s="29"/>
      <c r="BG991" s="29">
        <v>-7.12</v>
      </c>
      <c r="BH991" s="29">
        <f t="shared" si="644"/>
        <v>0</v>
      </c>
      <c r="BI991" s="29">
        <f t="shared" si="645"/>
        <v>0</v>
      </c>
      <c r="BJ991" s="29">
        <f t="shared" si="651"/>
        <v>-7.12</v>
      </c>
      <c r="BK991" s="29">
        <f>BJ991/INDEX('EX-Rate'!A:I,MATCH('TT BoM '!BL991,'EX-Rate'!B:B,0),COLUMN('EX-Rate'!E:E))</f>
        <v>-1.0281333143964269</v>
      </c>
      <c r="BL991" s="2" t="s">
        <v>2109</v>
      </c>
      <c r="BM991" s="2" t="str">
        <f t="shared" si="652"/>
        <v>LP</v>
      </c>
      <c r="BN991" s="2" t="s">
        <v>3162</v>
      </c>
      <c r="BO991" s="2" t="s">
        <v>3163</v>
      </c>
      <c r="BQ991" s="29"/>
      <c r="BR991" s="29"/>
      <c r="BS991" s="29"/>
      <c r="BT991" s="29"/>
      <c r="BU991" s="29"/>
      <c r="BV991" s="29"/>
      <c r="CC991" s="29">
        <f t="shared" si="653"/>
        <v>0</v>
      </c>
      <c r="CD991" s="29">
        <f t="shared" si="654"/>
        <v>0</v>
      </c>
      <c r="CE991" s="29">
        <f t="shared" si="655"/>
        <v>-1.0281333143964269</v>
      </c>
      <c r="CF991" s="29">
        <f t="shared" si="656"/>
        <v>-1.0281333143964269</v>
      </c>
      <c r="CG991" s="29">
        <f t="shared" si="657"/>
        <v>-1.0281333143964269</v>
      </c>
      <c r="CH991" s="29">
        <f t="shared" si="658"/>
        <v>-1.0281333143964269</v>
      </c>
      <c r="CI991" s="29">
        <f t="shared" si="659"/>
        <v>-1.0281333143964269</v>
      </c>
      <c r="CJ991" s="29">
        <f t="shared" si="660"/>
        <v>-1.0281333143964269</v>
      </c>
      <c r="CK991" s="29">
        <f t="shared" si="661"/>
        <v>0</v>
      </c>
      <c r="CL991" s="29">
        <f t="shared" si="662"/>
        <v>0</v>
      </c>
      <c r="CM991" s="29">
        <f t="shared" si="663"/>
        <v>-1.0281333143964269</v>
      </c>
      <c r="CN991" s="29">
        <f t="shared" si="664"/>
        <v>-1.0281333143964269</v>
      </c>
      <c r="CO991" s="29">
        <f t="shared" si="665"/>
        <v>-1.0281333143964269</v>
      </c>
      <c r="CQ991" s="29">
        <f t="shared" si="666"/>
        <v>0</v>
      </c>
      <c r="CR991" s="29">
        <f t="shared" si="667"/>
        <v>0</v>
      </c>
      <c r="CS991" s="29">
        <f t="shared" si="668"/>
        <v>-7.12</v>
      </c>
      <c r="CT991" s="29">
        <f t="shared" si="669"/>
        <v>-7.12</v>
      </c>
      <c r="CU991" s="29">
        <f t="shared" si="670"/>
        <v>-7.12</v>
      </c>
      <c r="CV991" s="29">
        <f t="shared" si="671"/>
        <v>-7.12</v>
      </c>
      <c r="CW991" s="29">
        <f t="shared" si="672"/>
        <v>-7.12</v>
      </c>
      <c r="CX991" s="29">
        <f t="shared" si="673"/>
        <v>-7.12</v>
      </c>
      <c r="CY991" s="29">
        <f t="shared" si="674"/>
        <v>0</v>
      </c>
      <c r="CZ991" s="29">
        <f t="shared" si="675"/>
        <v>0</v>
      </c>
      <c r="DA991" s="29">
        <f t="shared" si="676"/>
        <v>-7.12</v>
      </c>
      <c r="DB991" s="29">
        <f t="shared" si="677"/>
        <v>-7.12</v>
      </c>
      <c r="DC991" s="29">
        <f t="shared" si="678"/>
        <v>-7.12</v>
      </c>
    </row>
    <row r="992" spans="11:107" s="2" customFormat="1">
      <c r="K992" s="17" t="s">
        <v>18</v>
      </c>
      <c r="L992" s="17" t="s">
        <v>992</v>
      </c>
      <c r="M992" s="17" t="s">
        <v>375</v>
      </c>
      <c r="N992" s="2" t="str">
        <f t="shared" si="642"/>
        <v>ED8BF237W20BA3JA6</v>
      </c>
      <c r="O992" s="2" t="str">
        <f t="shared" si="641"/>
        <v>BAW</v>
      </c>
      <c r="P992" s="2" t="str">
        <f t="shared" si="643"/>
        <v>ED8B-F237W20-BAW</v>
      </c>
      <c r="Q992" s="2" t="s">
        <v>3307</v>
      </c>
      <c r="R992" s="2" t="s">
        <v>3306</v>
      </c>
      <c r="S992" s="2" t="s">
        <v>3163</v>
      </c>
      <c r="T992" s="2">
        <v>1</v>
      </c>
      <c r="U992" s="2">
        <v>1</v>
      </c>
      <c r="V992" s="2" t="s">
        <v>1375</v>
      </c>
      <c r="W992" s="2" t="s">
        <v>1375</v>
      </c>
      <c r="X992" s="2" t="s">
        <v>1375</v>
      </c>
      <c r="Y992" s="2" t="s">
        <v>1375</v>
      </c>
      <c r="Z992" s="2" t="s">
        <v>1375</v>
      </c>
      <c r="AA992" s="2" t="s">
        <v>1375</v>
      </c>
      <c r="AB992" s="2">
        <v>1</v>
      </c>
      <c r="AC992" s="2">
        <v>1</v>
      </c>
      <c r="AD992" s="2" t="s">
        <v>1375</v>
      </c>
      <c r="AE992" s="2" t="s">
        <v>1375</v>
      </c>
      <c r="AF992" s="2" t="s">
        <v>1375</v>
      </c>
      <c r="AL992" s="2">
        <f t="shared" si="646"/>
        <v>1</v>
      </c>
      <c r="AM992" s="2" t="str">
        <f t="shared" si="647"/>
        <v>ED8B</v>
      </c>
      <c r="AN992" s="2" t="str">
        <f t="shared" si="648"/>
        <v>F237W20</v>
      </c>
      <c r="AO992" s="2" t="str">
        <f t="shared" si="679"/>
        <v>BAW</v>
      </c>
      <c r="AP992" s="2" t="str">
        <f t="shared" si="650"/>
        <v>ED8B-F237W20-BAW</v>
      </c>
      <c r="AQ992" s="2" t="s">
        <v>1672</v>
      </c>
      <c r="AR992" s="2" t="s">
        <v>1687</v>
      </c>
      <c r="AU992" s="2" t="s">
        <v>2147</v>
      </c>
      <c r="AV992" s="2" t="s">
        <v>2148</v>
      </c>
      <c r="AW992" s="2" t="s">
        <v>2570</v>
      </c>
      <c r="AY992" s="2" t="s">
        <v>1686</v>
      </c>
      <c r="AZ992" s="2" t="s">
        <v>1646</v>
      </c>
      <c r="BA992" s="2" t="s">
        <v>2073</v>
      </c>
      <c r="BB992" s="29"/>
      <c r="BC992" s="29"/>
      <c r="BD992" s="29"/>
      <c r="BE992" s="29"/>
      <c r="BF992" s="29"/>
      <c r="BG992" s="29">
        <v>-7.12</v>
      </c>
      <c r="BH992" s="29">
        <f t="shared" si="644"/>
        <v>0</v>
      </c>
      <c r="BI992" s="29">
        <f t="shared" si="645"/>
        <v>0</v>
      </c>
      <c r="BJ992" s="29">
        <f t="shared" si="651"/>
        <v>-7.12</v>
      </c>
      <c r="BK992" s="29">
        <f>BJ992/INDEX('EX-Rate'!A:I,MATCH('TT BoM '!BL992,'EX-Rate'!B:B,0),COLUMN('EX-Rate'!E:E))</f>
        <v>-1.0281333143964269</v>
      </c>
      <c r="BL992" s="2" t="s">
        <v>2109</v>
      </c>
      <c r="BM992" s="2" t="str">
        <f t="shared" si="652"/>
        <v>LP</v>
      </c>
      <c r="BN992" s="2" t="s">
        <v>3162</v>
      </c>
      <c r="BO992" s="2" t="s">
        <v>3163</v>
      </c>
      <c r="BQ992" s="29"/>
      <c r="BR992" s="29"/>
      <c r="BS992" s="29"/>
      <c r="BT992" s="29"/>
      <c r="BU992" s="29"/>
      <c r="BV992" s="29"/>
      <c r="CC992" s="29">
        <f t="shared" si="653"/>
        <v>-1.0281333143964269</v>
      </c>
      <c r="CD992" s="29">
        <f t="shared" si="654"/>
        <v>-1.0281333143964269</v>
      </c>
      <c r="CE992" s="29">
        <f t="shared" si="655"/>
        <v>0</v>
      </c>
      <c r="CF992" s="29">
        <f t="shared" si="656"/>
        <v>0</v>
      </c>
      <c r="CG992" s="29">
        <f t="shared" si="657"/>
        <v>0</v>
      </c>
      <c r="CH992" s="29">
        <f t="shared" si="658"/>
        <v>0</v>
      </c>
      <c r="CI992" s="29">
        <f t="shared" si="659"/>
        <v>0</v>
      </c>
      <c r="CJ992" s="29">
        <f t="shared" si="660"/>
        <v>0</v>
      </c>
      <c r="CK992" s="29">
        <f t="shared" si="661"/>
        <v>-1.0281333143964269</v>
      </c>
      <c r="CL992" s="29">
        <f t="shared" si="662"/>
        <v>-1.0281333143964269</v>
      </c>
      <c r="CM992" s="29">
        <f t="shared" si="663"/>
        <v>0</v>
      </c>
      <c r="CN992" s="29">
        <f t="shared" si="664"/>
        <v>0</v>
      </c>
      <c r="CO992" s="29">
        <f t="shared" si="665"/>
        <v>0</v>
      </c>
      <c r="CQ992" s="29">
        <f t="shared" si="666"/>
        <v>-7.12</v>
      </c>
      <c r="CR992" s="29">
        <f t="shared" si="667"/>
        <v>-7.12</v>
      </c>
      <c r="CS992" s="29">
        <f t="shared" si="668"/>
        <v>0</v>
      </c>
      <c r="CT992" s="29">
        <f t="shared" si="669"/>
        <v>0</v>
      </c>
      <c r="CU992" s="29">
        <f t="shared" si="670"/>
        <v>0</v>
      </c>
      <c r="CV992" s="29">
        <f t="shared" si="671"/>
        <v>0</v>
      </c>
      <c r="CW992" s="29">
        <f t="shared" si="672"/>
        <v>0</v>
      </c>
      <c r="CX992" s="29">
        <f t="shared" si="673"/>
        <v>0</v>
      </c>
      <c r="CY992" s="29">
        <f t="shared" si="674"/>
        <v>-7.12</v>
      </c>
      <c r="CZ992" s="29">
        <f t="shared" si="675"/>
        <v>-7.12</v>
      </c>
      <c r="DA992" s="29">
        <f t="shared" si="676"/>
        <v>0</v>
      </c>
      <c r="DB992" s="29">
        <f t="shared" si="677"/>
        <v>0</v>
      </c>
      <c r="DC992" s="29">
        <f t="shared" si="678"/>
        <v>0</v>
      </c>
    </row>
    <row r="993" spans="11:107" s="2" customFormat="1">
      <c r="K993" s="17" t="s">
        <v>18</v>
      </c>
      <c r="L993" s="17" t="s">
        <v>993</v>
      </c>
      <c r="M993" s="17" t="s">
        <v>374</v>
      </c>
      <c r="N993" s="2" t="str">
        <f t="shared" si="642"/>
        <v>ED8BF237W21AE3JA6</v>
      </c>
      <c r="O993" s="2" t="str">
        <f t="shared" si="641"/>
        <v>AEW</v>
      </c>
      <c r="P993" s="2" t="str">
        <f t="shared" si="643"/>
        <v>ED8B-F237W21-AEW</v>
      </c>
      <c r="Q993" s="2" t="s">
        <v>3307</v>
      </c>
      <c r="R993" s="2" t="s">
        <v>3306</v>
      </c>
      <c r="S993" s="2" t="s">
        <v>3163</v>
      </c>
      <c r="T993" s="2" t="s">
        <v>1375</v>
      </c>
      <c r="U993" s="2" t="s">
        <v>1375</v>
      </c>
      <c r="V993" s="2">
        <v>1</v>
      </c>
      <c r="W993" s="2">
        <v>1</v>
      </c>
      <c r="X993" s="2">
        <v>1</v>
      </c>
      <c r="Y993" s="2">
        <v>1</v>
      </c>
      <c r="Z993" s="2">
        <v>1</v>
      </c>
      <c r="AA993" s="2">
        <v>1</v>
      </c>
      <c r="AB993" s="2" t="s">
        <v>1375</v>
      </c>
      <c r="AC993" s="2" t="s">
        <v>1375</v>
      </c>
      <c r="AD993" s="2">
        <v>1</v>
      </c>
      <c r="AE993" s="2">
        <v>1</v>
      </c>
      <c r="AF993" s="2">
        <v>1</v>
      </c>
      <c r="AL993" s="2">
        <f t="shared" si="646"/>
        <v>1</v>
      </c>
      <c r="AM993" s="2" t="str">
        <f t="shared" si="647"/>
        <v>ED8B</v>
      </c>
      <c r="AN993" s="2" t="str">
        <f t="shared" si="648"/>
        <v>F237W21</v>
      </c>
      <c r="AO993" s="2" t="str">
        <f t="shared" si="679"/>
        <v>AEW</v>
      </c>
      <c r="AP993" s="2" t="str">
        <f t="shared" si="650"/>
        <v>ED8B-F237W21-AEW</v>
      </c>
      <c r="AQ993" s="2" t="s">
        <v>1672</v>
      </c>
      <c r="AR993" s="2" t="s">
        <v>1687</v>
      </c>
      <c r="AU993" s="2" t="s">
        <v>2147</v>
      </c>
      <c r="AV993" s="2" t="s">
        <v>2148</v>
      </c>
      <c r="AW993" s="2" t="s">
        <v>2570</v>
      </c>
      <c r="AY993" s="2" t="s">
        <v>1686</v>
      </c>
      <c r="AZ993" s="2" t="s">
        <v>1646</v>
      </c>
      <c r="BA993" s="2" t="s">
        <v>2073</v>
      </c>
      <c r="BB993" s="29"/>
      <c r="BC993" s="29"/>
      <c r="BD993" s="29"/>
      <c r="BE993" s="29"/>
      <c r="BF993" s="29"/>
      <c r="BG993" s="29">
        <v>-7.12</v>
      </c>
      <c r="BH993" s="29">
        <f t="shared" si="644"/>
        <v>0</v>
      </c>
      <c r="BI993" s="29">
        <f t="shared" si="645"/>
        <v>0</v>
      </c>
      <c r="BJ993" s="29">
        <f t="shared" si="651"/>
        <v>-7.12</v>
      </c>
      <c r="BK993" s="29">
        <f>BJ993/INDEX('EX-Rate'!A:I,MATCH('TT BoM '!BL993,'EX-Rate'!B:B,0),COLUMN('EX-Rate'!E:E))</f>
        <v>-1.0281333143964269</v>
      </c>
      <c r="BL993" s="2" t="s">
        <v>2109</v>
      </c>
      <c r="BM993" s="2" t="str">
        <f t="shared" si="652"/>
        <v>LP</v>
      </c>
      <c r="BN993" s="2" t="s">
        <v>3162</v>
      </c>
      <c r="BO993" s="2" t="s">
        <v>3163</v>
      </c>
      <c r="BQ993" s="29"/>
      <c r="BR993" s="29"/>
      <c r="BS993" s="29"/>
      <c r="BT993" s="29"/>
      <c r="BU993" s="29"/>
      <c r="BV993" s="29"/>
      <c r="CC993" s="29">
        <f t="shared" si="653"/>
        <v>0</v>
      </c>
      <c r="CD993" s="29">
        <f t="shared" si="654"/>
        <v>0</v>
      </c>
      <c r="CE993" s="29">
        <f t="shared" si="655"/>
        <v>-1.0281333143964269</v>
      </c>
      <c r="CF993" s="29">
        <f t="shared" si="656"/>
        <v>-1.0281333143964269</v>
      </c>
      <c r="CG993" s="29">
        <f t="shared" si="657"/>
        <v>-1.0281333143964269</v>
      </c>
      <c r="CH993" s="29">
        <f t="shared" si="658"/>
        <v>-1.0281333143964269</v>
      </c>
      <c r="CI993" s="29">
        <f t="shared" si="659"/>
        <v>-1.0281333143964269</v>
      </c>
      <c r="CJ993" s="29">
        <f t="shared" si="660"/>
        <v>-1.0281333143964269</v>
      </c>
      <c r="CK993" s="29">
        <f t="shared" si="661"/>
        <v>0</v>
      </c>
      <c r="CL993" s="29">
        <f t="shared" si="662"/>
        <v>0</v>
      </c>
      <c r="CM993" s="29">
        <f t="shared" si="663"/>
        <v>-1.0281333143964269</v>
      </c>
      <c r="CN993" s="29">
        <f t="shared" si="664"/>
        <v>-1.0281333143964269</v>
      </c>
      <c r="CO993" s="29">
        <f t="shared" si="665"/>
        <v>-1.0281333143964269</v>
      </c>
      <c r="CQ993" s="29">
        <f t="shared" si="666"/>
        <v>0</v>
      </c>
      <c r="CR993" s="29">
        <f t="shared" si="667"/>
        <v>0</v>
      </c>
      <c r="CS993" s="29">
        <f t="shared" si="668"/>
        <v>-7.12</v>
      </c>
      <c r="CT993" s="29">
        <f t="shared" si="669"/>
        <v>-7.12</v>
      </c>
      <c r="CU993" s="29">
        <f t="shared" si="670"/>
        <v>-7.12</v>
      </c>
      <c r="CV993" s="29">
        <f t="shared" si="671"/>
        <v>-7.12</v>
      </c>
      <c r="CW993" s="29">
        <f t="shared" si="672"/>
        <v>-7.12</v>
      </c>
      <c r="CX993" s="29">
        <f t="shared" si="673"/>
        <v>-7.12</v>
      </c>
      <c r="CY993" s="29">
        <f t="shared" si="674"/>
        <v>0</v>
      </c>
      <c r="CZ993" s="29">
        <f t="shared" si="675"/>
        <v>0</v>
      </c>
      <c r="DA993" s="29">
        <f t="shared" si="676"/>
        <v>-7.12</v>
      </c>
      <c r="DB993" s="29">
        <f t="shared" si="677"/>
        <v>-7.12</v>
      </c>
      <c r="DC993" s="29">
        <f t="shared" si="678"/>
        <v>-7.12</v>
      </c>
    </row>
    <row r="994" spans="11:107" s="2" customFormat="1">
      <c r="K994" s="17" t="s">
        <v>18</v>
      </c>
      <c r="L994" s="17" t="s">
        <v>993</v>
      </c>
      <c r="M994" s="17" t="s">
        <v>375</v>
      </c>
      <c r="N994" s="2" t="str">
        <f t="shared" si="642"/>
        <v>ED8BF237W21BA3JA6</v>
      </c>
      <c r="O994" s="2" t="str">
        <f t="shared" ref="O994:O1057" si="680">IF(AND(LEN(TRIM(M994))&gt;5,TRIM(K994)&lt;&gt;""),LEFT(TRIM(M994),2)&amp;"W",TRIM(M994))</f>
        <v>BAW</v>
      </c>
      <c r="P994" s="2" t="str">
        <f t="shared" si="643"/>
        <v>ED8B-F237W21-BAW</v>
      </c>
      <c r="Q994" s="2" t="s">
        <v>3307</v>
      </c>
      <c r="R994" s="2" t="s">
        <v>3306</v>
      </c>
      <c r="S994" s="2" t="s">
        <v>3163</v>
      </c>
      <c r="T994" s="2">
        <v>1</v>
      </c>
      <c r="U994" s="2">
        <v>1</v>
      </c>
      <c r="V994" s="2" t="s">
        <v>1375</v>
      </c>
      <c r="W994" s="2" t="s">
        <v>1375</v>
      </c>
      <c r="X994" s="2" t="s">
        <v>1375</v>
      </c>
      <c r="Y994" s="2" t="s">
        <v>1375</v>
      </c>
      <c r="Z994" s="2" t="s">
        <v>1375</v>
      </c>
      <c r="AA994" s="2" t="s">
        <v>1375</v>
      </c>
      <c r="AB994" s="2">
        <v>1</v>
      </c>
      <c r="AC994" s="2">
        <v>1</v>
      </c>
      <c r="AD994" s="2" t="s">
        <v>1375</v>
      </c>
      <c r="AE994" s="2" t="s">
        <v>1375</v>
      </c>
      <c r="AF994" s="2" t="s">
        <v>1375</v>
      </c>
      <c r="AL994" s="2">
        <f t="shared" si="646"/>
        <v>1</v>
      </c>
      <c r="AM994" s="2" t="str">
        <f t="shared" si="647"/>
        <v>ED8B</v>
      </c>
      <c r="AN994" s="2" t="str">
        <f t="shared" si="648"/>
        <v>F237W21</v>
      </c>
      <c r="AO994" s="2" t="str">
        <f t="shared" si="679"/>
        <v>BAW</v>
      </c>
      <c r="AP994" s="2" t="str">
        <f t="shared" si="650"/>
        <v>ED8B-F237W21-BAW</v>
      </c>
      <c r="AQ994" s="2" t="s">
        <v>1672</v>
      </c>
      <c r="AR994" s="2" t="s">
        <v>1687</v>
      </c>
      <c r="AU994" s="2" t="s">
        <v>2147</v>
      </c>
      <c r="AV994" s="2" t="s">
        <v>2148</v>
      </c>
      <c r="AW994" s="2" t="s">
        <v>2570</v>
      </c>
      <c r="AY994" s="2" t="s">
        <v>1686</v>
      </c>
      <c r="AZ994" s="2" t="s">
        <v>1646</v>
      </c>
      <c r="BA994" s="2" t="s">
        <v>2073</v>
      </c>
      <c r="BB994" s="29"/>
      <c r="BC994" s="29"/>
      <c r="BD994" s="29"/>
      <c r="BE994" s="29"/>
      <c r="BF994" s="29"/>
      <c r="BG994" s="29">
        <v>-7.12</v>
      </c>
      <c r="BH994" s="29">
        <f t="shared" si="644"/>
        <v>0</v>
      </c>
      <c r="BI994" s="29">
        <f t="shared" si="645"/>
        <v>0</v>
      </c>
      <c r="BJ994" s="29">
        <f t="shared" si="651"/>
        <v>-7.12</v>
      </c>
      <c r="BK994" s="29">
        <f>BJ994/INDEX('EX-Rate'!A:I,MATCH('TT BoM '!BL994,'EX-Rate'!B:B,0),COLUMN('EX-Rate'!E:E))</f>
        <v>-1.0281333143964269</v>
      </c>
      <c r="BL994" s="2" t="s">
        <v>2109</v>
      </c>
      <c r="BM994" s="2" t="str">
        <f t="shared" si="652"/>
        <v>LP</v>
      </c>
      <c r="BN994" s="2" t="s">
        <v>3162</v>
      </c>
      <c r="BO994" s="2" t="s">
        <v>3163</v>
      </c>
      <c r="BQ994" s="29"/>
      <c r="BR994" s="29"/>
      <c r="BS994" s="29"/>
      <c r="BT994" s="29"/>
      <c r="BU994" s="29"/>
      <c r="BV994" s="29"/>
      <c r="CC994" s="29">
        <f t="shared" si="653"/>
        <v>-1.0281333143964269</v>
      </c>
      <c r="CD994" s="29">
        <f t="shared" si="654"/>
        <v>-1.0281333143964269</v>
      </c>
      <c r="CE994" s="29">
        <f t="shared" si="655"/>
        <v>0</v>
      </c>
      <c r="CF994" s="29">
        <f t="shared" si="656"/>
        <v>0</v>
      </c>
      <c r="CG994" s="29">
        <f t="shared" si="657"/>
        <v>0</v>
      </c>
      <c r="CH994" s="29">
        <f t="shared" si="658"/>
        <v>0</v>
      </c>
      <c r="CI994" s="29">
        <f t="shared" si="659"/>
        <v>0</v>
      </c>
      <c r="CJ994" s="29">
        <f t="shared" si="660"/>
        <v>0</v>
      </c>
      <c r="CK994" s="29">
        <f t="shared" si="661"/>
        <v>-1.0281333143964269</v>
      </c>
      <c r="CL994" s="29">
        <f t="shared" si="662"/>
        <v>-1.0281333143964269</v>
      </c>
      <c r="CM994" s="29">
        <f t="shared" si="663"/>
        <v>0</v>
      </c>
      <c r="CN994" s="29">
        <f t="shared" si="664"/>
        <v>0</v>
      </c>
      <c r="CO994" s="29">
        <f t="shared" si="665"/>
        <v>0</v>
      </c>
      <c r="CQ994" s="29">
        <f t="shared" si="666"/>
        <v>-7.12</v>
      </c>
      <c r="CR994" s="29">
        <f t="shared" si="667"/>
        <v>-7.12</v>
      </c>
      <c r="CS994" s="29">
        <f t="shared" si="668"/>
        <v>0</v>
      </c>
      <c r="CT994" s="29">
        <f t="shared" si="669"/>
        <v>0</v>
      </c>
      <c r="CU994" s="29">
        <f t="shared" si="670"/>
        <v>0</v>
      </c>
      <c r="CV994" s="29">
        <f t="shared" si="671"/>
        <v>0</v>
      </c>
      <c r="CW994" s="29">
        <f t="shared" si="672"/>
        <v>0</v>
      </c>
      <c r="CX994" s="29">
        <f t="shared" si="673"/>
        <v>0</v>
      </c>
      <c r="CY994" s="29">
        <f t="shared" si="674"/>
        <v>-7.12</v>
      </c>
      <c r="CZ994" s="29">
        <f t="shared" si="675"/>
        <v>-7.12</v>
      </c>
      <c r="DA994" s="29">
        <f t="shared" si="676"/>
        <v>0</v>
      </c>
      <c r="DB994" s="29">
        <f t="shared" si="677"/>
        <v>0</v>
      </c>
      <c r="DC994" s="29">
        <f t="shared" si="678"/>
        <v>0</v>
      </c>
    </row>
    <row r="995" spans="11:107" s="2" customFormat="1">
      <c r="K995" s="17" t="s">
        <v>18</v>
      </c>
      <c r="L995" s="17" t="s">
        <v>994</v>
      </c>
      <c r="M995" s="17" t="s">
        <v>995</v>
      </c>
      <c r="N995" s="2" t="str">
        <f t="shared" si="642"/>
        <v>ED8BF240A40AD3JA6</v>
      </c>
      <c r="O995" s="2" t="str">
        <f t="shared" si="680"/>
        <v>ADW</v>
      </c>
      <c r="P995" s="2" t="str">
        <f t="shared" si="643"/>
        <v>ED8B-F240A40-ADW</v>
      </c>
      <c r="Q995" s="2" t="s">
        <v>3307</v>
      </c>
      <c r="R995" s="2" t="s">
        <v>3306</v>
      </c>
      <c r="S995" s="2" t="s">
        <v>3163</v>
      </c>
      <c r="T995" s="2" t="s">
        <v>1375</v>
      </c>
      <c r="U995" s="2" t="s">
        <v>1375</v>
      </c>
      <c r="V995" s="2">
        <v>1</v>
      </c>
      <c r="W995" s="2">
        <v>1</v>
      </c>
      <c r="X995" s="2">
        <v>1</v>
      </c>
      <c r="Y995" s="2">
        <v>1</v>
      </c>
      <c r="Z995" s="2" t="s">
        <v>1375</v>
      </c>
      <c r="AA995" s="2" t="s">
        <v>1375</v>
      </c>
      <c r="AB995" s="2" t="s">
        <v>1375</v>
      </c>
      <c r="AC995" s="2" t="s">
        <v>1375</v>
      </c>
      <c r="AD995" s="2">
        <v>1</v>
      </c>
      <c r="AE995" s="2">
        <v>1</v>
      </c>
      <c r="AF995" s="2" t="s">
        <v>1375</v>
      </c>
      <c r="AL995" s="2">
        <f t="shared" si="646"/>
        <v>1</v>
      </c>
      <c r="AM995" s="2" t="str">
        <f t="shared" si="647"/>
        <v>ED8B</v>
      </c>
      <c r="AN995" s="2" t="str">
        <f t="shared" si="648"/>
        <v>F240A40</v>
      </c>
      <c r="AO995" s="2" t="str">
        <f t="shared" si="679"/>
        <v>ADW</v>
      </c>
      <c r="AP995" s="2" t="str">
        <f t="shared" si="650"/>
        <v>ED8B-F240A40-ADW</v>
      </c>
      <c r="AQ995" s="2" t="s">
        <v>1672</v>
      </c>
      <c r="AR995" s="2" t="s">
        <v>1687</v>
      </c>
      <c r="AU995" s="2" t="s">
        <v>2147</v>
      </c>
      <c r="AV995" s="2" t="s">
        <v>2148</v>
      </c>
      <c r="AW995" s="2" t="s">
        <v>2570</v>
      </c>
      <c r="AY995" s="2" t="s">
        <v>1686</v>
      </c>
      <c r="AZ995" s="2" t="s">
        <v>1646</v>
      </c>
      <c r="BA995" s="2" t="s">
        <v>2073</v>
      </c>
      <c r="BB995" s="29"/>
      <c r="BC995" s="29"/>
      <c r="BD995" s="29"/>
      <c r="BE995" s="29"/>
      <c r="BF995" s="29"/>
      <c r="BG995" s="29">
        <v>-7.59</v>
      </c>
      <c r="BH995" s="29">
        <f t="shared" si="644"/>
        <v>0</v>
      </c>
      <c r="BI995" s="29">
        <f t="shared" si="645"/>
        <v>0</v>
      </c>
      <c r="BJ995" s="29">
        <f t="shared" si="651"/>
        <v>-7.59</v>
      </c>
      <c r="BK995" s="29">
        <f>BJ995/INDEX('EX-Rate'!A:I,MATCH('TT BoM '!BL995,'EX-Rate'!B:B,0),COLUMN('EX-Rate'!E:E))</f>
        <v>-1.0960016652063034</v>
      </c>
      <c r="BL995" s="2" t="s">
        <v>2109</v>
      </c>
      <c r="BM995" s="2" t="str">
        <f t="shared" si="652"/>
        <v>LP</v>
      </c>
      <c r="BN995" s="2" t="s">
        <v>3162</v>
      </c>
      <c r="BO995" s="2" t="s">
        <v>3163</v>
      </c>
      <c r="BQ995" s="29"/>
      <c r="BR995" s="29"/>
      <c r="BS995" s="29"/>
      <c r="BT995" s="29"/>
      <c r="BU995" s="29"/>
      <c r="BV995" s="29"/>
      <c r="CC995" s="29">
        <f t="shared" si="653"/>
        <v>0</v>
      </c>
      <c r="CD995" s="29">
        <f t="shared" si="654"/>
        <v>0</v>
      </c>
      <c r="CE995" s="29">
        <f t="shared" si="655"/>
        <v>-1.0960016652063034</v>
      </c>
      <c r="CF995" s="29">
        <f t="shared" si="656"/>
        <v>-1.0960016652063034</v>
      </c>
      <c r="CG995" s="29">
        <f t="shared" si="657"/>
        <v>-1.0960016652063034</v>
      </c>
      <c r="CH995" s="29">
        <f t="shared" si="658"/>
        <v>-1.0960016652063034</v>
      </c>
      <c r="CI995" s="29">
        <f t="shared" si="659"/>
        <v>0</v>
      </c>
      <c r="CJ995" s="29">
        <f t="shared" si="660"/>
        <v>0</v>
      </c>
      <c r="CK995" s="29">
        <f t="shared" si="661"/>
        <v>0</v>
      </c>
      <c r="CL995" s="29">
        <f t="shared" si="662"/>
        <v>0</v>
      </c>
      <c r="CM995" s="29">
        <f t="shared" si="663"/>
        <v>-1.0960016652063034</v>
      </c>
      <c r="CN995" s="29">
        <f t="shared" si="664"/>
        <v>-1.0960016652063034</v>
      </c>
      <c r="CO995" s="29">
        <f t="shared" si="665"/>
        <v>0</v>
      </c>
      <c r="CQ995" s="29">
        <f t="shared" si="666"/>
        <v>0</v>
      </c>
      <c r="CR995" s="29">
        <f t="shared" si="667"/>
        <v>0</v>
      </c>
      <c r="CS995" s="29">
        <f t="shared" si="668"/>
        <v>-7.59</v>
      </c>
      <c r="CT995" s="29">
        <f t="shared" si="669"/>
        <v>-7.59</v>
      </c>
      <c r="CU995" s="29">
        <f t="shared" si="670"/>
        <v>-7.59</v>
      </c>
      <c r="CV995" s="29">
        <f t="shared" si="671"/>
        <v>-7.59</v>
      </c>
      <c r="CW995" s="29">
        <f t="shared" si="672"/>
        <v>0</v>
      </c>
      <c r="CX995" s="29">
        <f t="shared" si="673"/>
        <v>0</v>
      </c>
      <c r="CY995" s="29">
        <f t="shared" si="674"/>
        <v>0</v>
      </c>
      <c r="CZ995" s="29">
        <f t="shared" si="675"/>
        <v>0</v>
      </c>
      <c r="DA995" s="29">
        <f t="shared" si="676"/>
        <v>-7.59</v>
      </c>
      <c r="DB995" s="29">
        <f t="shared" si="677"/>
        <v>-7.59</v>
      </c>
      <c r="DC995" s="29">
        <f t="shared" si="678"/>
        <v>0</v>
      </c>
    </row>
    <row r="996" spans="11:107" s="2" customFormat="1">
      <c r="K996" s="17" t="s">
        <v>18</v>
      </c>
      <c r="L996" s="17" t="s">
        <v>994</v>
      </c>
      <c r="M996" s="17" t="s">
        <v>375</v>
      </c>
      <c r="N996" s="2" t="str">
        <f t="shared" si="642"/>
        <v>ED8BF240A40BA3JA6</v>
      </c>
      <c r="O996" s="2" t="str">
        <f t="shared" si="680"/>
        <v>BAW</v>
      </c>
      <c r="P996" s="2" t="str">
        <f t="shared" si="643"/>
        <v>ED8B-F240A40-BAW</v>
      </c>
      <c r="Q996" s="2" t="s">
        <v>3307</v>
      </c>
      <c r="R996" s="2" t="s">
        <v>3306</v>
      </c>
      <c r="S996" s="2" t="s">
        <v>3163</v>
      </c>
      <c r="T996" s="2">
        <v>1</v>
      </c>
      <c r="U996" s="2">
        <v>1</v>
      </c>
      <c r="V996" s="2" t="s">
        <v>1375</v>
      </c>
      <c r="W996" s="2" t="s">
        <v>1375</v>
      </c>
      <c r="X996" s="2" t="s">
        <v>1375</v>
      </c>
      <c r="Y996" s="2" t="s">
        <v>1375</v>
      </c>
      <c r="Z996" s="2" t="s">
        <v>1375</v>
      </c>
      <c r="AA996" s="2" t="s">
        <v>1375</v>
      </c>
      <c r="AB996" s="2">
        <v>1</v>
      </c>
      <c r="AC996" s="2">
        <v>1</v>
      </c>
      <c r="AD996" s="2" t="s">
        <v>1375</v>
      </c>
      <c r="AE996" s="2" t="s">
        <v>1375</v>
      </c>
      <c r="AF996" s="2" t="s">
        <v>1375</v>
      </c>
      <c r="AL996" s="2">
        <f t="shared" si="646"/>
        <v>1</v>
      </c>
      <c r="AM996" s="2" t="str">
        <f t="shared" si="647"/>
        <v>ED8B</v>
      </c>
      <c r="AN996" s="2" t="str">
        <f t="shared" si="648"/>
        <v>F240A40</v>
      </c>
      <c r="AO996" s="2" t="str">
        <f t="shared" si="679"/>
        <v>BAW</v>
      </c>
      <c r="AP996" s="2" t="str">
        <f t="shared" si="650"/>
        <v>ED8B-F240A40-BAW</v>
      </c>
      <c r="AQ996" s="2" t="s">
        <v>1672</v>
      </c>
      <c r="AR996" s="2" t="s">
        <v>1687</v>
      </c>
      <c r="AU996" s="2" t="s">
        <v>2147</v>
      </c>
      <c r="AV996" s="2" t="s">
        <v>2148</v>
      </c>
      <c r="AW996" s="2" t="s">
        <v>2570</v>
      </c>
      <c r="AY996" s="2" t="s">
        <v>1686</v>
      </c>
      <c r="AZ996" s="2" t="s">
        <v>1646</v>
      </c>
      <c r="BA996" s="2" t="s">
        <v>2073</v>
      </c>
      <c r="BB996" s="29"/>
      <c r="BC996" s="29"/>
      <c r="BD996" s="29"/>
      <c r="BE996" s="29"/>
      <c r="BF996" s="29"/>
      <c r="BG996" s="29">
        <v>-7.59</v>
      </c>
      <c r="BH996" s="29">
        <f t="shared" si="644"/>
        <v>0</v>
      </c>
      <c r="BI996" s="29">
        <f t="shared" si="645"/>
        <v>0</v>
      </c>
      <c r="BJ996" s="29">
        <f t="shared" si="651"/>
        <v>-7.59</v>
      </c>
      <c r="BK996" s="29">
        <f>BJ996/INDEX('EX-Rate'!A:I,MATCH('TT BoM '!BL996,'EX-Rate'!B:B,0),COLUMN('EX-Rate'!E:E))</f>
        <v>-1.0960016652063034</v>
      </c>
      <c r="BL996" s="2" t="s">
        <v>2109</v>
      </c>
      <c r="BM996" s="2" t="str">
        <f t="shared" si="652"/>
        <v>LP</v>
      </c>
      <c r="BN996" s="2" t="s">
        <v>3162</v>
      </c>
      <c r="BO996" s="2" t="s">
        <v>3163</v>
      </c>
      <c r="BQ996" s="29"/>
      <c r="BR996" s="29"/>
      <c r="BS996" s="29"/>
      <c r="BT996" s="29"/>
      <c r="BU996" s="29"/>
      <c r="BV996" s="29"/>
      <c r="CC996" s="29">
        <f t="shared" si="653"/>
        <v>-1.0960016652063034</v>
      </c>
      <c r="CD996" s="29">
        <f t="shared" si="654"/>
        <v>-1.0960016652063034</v>
      </c>
      <c r="CE996" s="29">
        <f t="shared" si="655"/>
        <v>0</v>
      </c>
      <c r="CF996" s="29">
        <f t="shared" si="656"/>
        <v>0</v>
      </c>
      <c r="CG996" s="29">
        <f t="shared" si="657"/>
        <v>0</v>
      </c>
      <c r="CH996" s="29">
        <f t="shared" si="658"/>
        <v>0</v>
      </c>
      <c r="CI996" s="29">
        <f t="shared" si="659"/>
        <v>0</v>
      </c>
      <c r="CJ996" s="29">
        <f t="shared" si="660"/>
        <v>0</v>
      </c>
      <c r="CK996" s="29">
        <f t="shared" si="661"/>
        <v>-1.0960016652063034</v>
      </c>
      <c r="CL996" s="29">
        <f t="shared" si="662"/>
        <v>-1.0960016652063034</v>
      </c>
      <c r="CM996" s="29">
        <f t="shared" si="663"/>
        <v>0</v>
      </c>
      <c r="CN996" s="29">
        <f t="shared" si="664"/>
        <v>0</v>
      </c>
      <c r="CO996" s="29">
        <f t="shared" si="665"/>
        <v>0</v>
      </c>
      <c r="CQ996" s="29">
        <f t="shared" si="666"/>
        <v>-7.59</v>
      </c>
      <c r="CR996" s="29">
        <f t="shared" si="667"/>
        <v>-7.59</v>
      </c>
      <c r="CS996" s="29">
        <f t="shared" si="668"/>
        <v>0</v>
      </c>
      <c r="CT996" s="29">
        <f t="shared" si="669"/>
        <v>0</v>
      </c>
      <c r="CU996" s="29">
        <f t="shared" si="670"/>
        <v>0</v>
      </c>
      <c r="CV996" s="29">
        <f t="shared" si="671"/>
        <v>0</v>
      </c>
      <c r="CW996" s="29">
        <f t="shared" si="672"/>
        <v>0</v>
      </c>
      <c r="CX996" s="29">
        <f t="shared" si="673"/>
        <v>0</v>
      </c>
      <c r="CY996" s="29">
        <f t="shared" si="674"/>
        <v>-7.59</v>
      </c>
      <c r="CZ996" s="29">
        <f t="shared" si="675"/>
        <v>-7.59</v>
      </c>
      <c r="DA996" s="29">
        <f t="shared" si="676"/>
        <v>0</v>
      </c>
      <c r="DB996" s="29">
        <f t="shared" si="677"/>
        <v>0</v>
      </c>
      <c r="DC996" s="29">
        <f t="shared" si="678"/>
        <v>0</v>
      </c>
    </row>
    <row r="997" spans="11:107" s="2" customFormat="1">
      <c r="K997" s="17" t="s">
        <v>77</v>
      </c>
      <c r="L997" s="17" t="s">
        <v>994</v>
      </c>
      <c r="M997" s="17" t="s">
        <v>375</v>
      </c>
      <c r="N997" s="2" t="str">
        <f t="shared" si="642"/>
        <v>JD8BF240A40BA3JA6</v>
      </c>
      <c r="O997" s="2" t="str">
        <f t="shared" si="680"/>
        <v>BAW</v>
      </c>
      <c r="P997" s="2" t="str">
        <f t="shared" si="643"/>
        <v>JD8B-F240A40-BAW</v>
      </c>
      <c r="Q997" s="2" t="s">
        <v>3307</v>
      </c>
      <c r="R997" s="2" t="s">
        <v>3306</v>
      </c>
      <c r="S997" s="2" t="s">
        <v>3163</v>
      </c>
      <c r="T997" s="2" t="s">
        <v>1375</v>
      </c>
      <c r="U997" s="2" t="s">
        <v>1375</v>
      </c>
      <c r="V997" s="2" t="s">
        <v>1375</v>
      </c>
      <c r="W997" s="2" t="s">
        <v>1375</v>
      </c>
      <c r="X997" s="2" t="s">
        <v>1375</v>
      </c>
      <c r="Y997" s="2" t="s">
        <v>1375</v>
      </c>
      <c r="Z997" s="2">
        <v>1</v>
      </c>
      <c r="AA997" s="2">
        <v>1</v>
      </c>
      <c r="AB997" s="2" t="s">
        <v>1375</v>
      </c>
      <c r="AC997" s="2" t="s">
        <v>1375</v>
      </c>
      <c r="AD997" s="2" t="s">
        <v>1375</v>
      </c>
      <c r="AE997" s="2" t="s">
        <v>1375</v>
      </c>
      <c r="AF997" s="2">
        <v>1</v>
      </c>
      <c r="AL997" s="2">
        <f t="shared" si="646"/>
        <v>1</v>
      </c>
      <c r="AM997" s="16" t="s">
        <v>1798</v>
      </c>
      <c r="AN997" s="59" t="s">
        <v>1799</v>
      </c>
      <c r="AO997" s="16" t="s">
        <v>1800</v>
      </c>
      <c r="AP997" s="2" t="str">
        <f t="shared" si="650"/>
        <v>JD8B -F240A40 -BAW</v>
      </c>
      <c r="AQ997" s="2" t="s">
        <v>1801</v>
      </c>
      <c r="AR997" s="2" t="s">
        <v>1754</v>
      </c>
      <c r="AT997" s="2" t="s">
        <v>2160</v>
      </c>
      <c r="AU997" s="2" t="s">
        <v>2147</v>
      </c>
      <c r="AV997" s="2" t="s">
        <v>2148</v>
      </c>
      <c r="AW997" s="2" t="s">
        <v>2570</v>
      </c>
      <c r="AX997" s="2">
        <v>0</v>
      </c>
      <c r="AY997" s="2" t="s">
        <v>2108</v>
      </c>
      <c r="AZ997" s="2" t="s">
        <v>1646</v>
      </c>
      <c r="BA997" s="2" t="s">
        <v>2073</v>
      </c>
      <c r="BB997" s="29">
        <v>-7.45</v>
      </c>
      <c r="BC997" s="29">
        <v>-0.14000000000000001</v>
      </c>
      <c r="BD997" s="29">
        <v>0</v>
      </c>
      <c r="BE997" s="29">
        <v>0</v>
      </c>
      <c r="BF997" s="29">
        <v>0</v>
      </c>
      <c r="BG997" s="29">
        <v>-7.59</v>
      </c>
      <c r="BH997" s="29">
        <f t="shared" si="644"/>
        <v>0</v>
      </c>
      <c r="BI997" s="29">
        <f t="shared" si="645"/>
        <v>0</v>
      </c>
      <c r="BJ997" s="29">
        <f t="shared" si="651"/>
        <v>-7.59</v>
      </c>
      <c r="BK997" s="29">
        <f>BJ997/INDEX('EX-Rate'!A:I,MATCH('TT BoM '!BL997,'EX-Rate'!B:B,0),COLUMN('EX-Rate'!E:E))</f>
        <v>-1.0960016652063034</v>
      </c>
      <c r="BL997" s="2" t="s">
        <v>2109</v>
      </c>
      <c r="BM997" s="2" t="str">
        <f t="shared" si="652"/>
        <v>LP</v>
      </c>
      <c r="BN997" s="2" t="s">
        <v>2571</v>
      </c>
      <c r="BO997" s="2" t="s">
        <v>2572</v>
      </c>
      <c r="BQ997" s="29">
        <v>-14000</v>
      </c>
      <c r="BR997" s="29">
        <v>-14000</v>
      </c>
      <c r="BS997" s="29"/>
      <c r="BT997" s="29">
        <v>0</v>
      </c>
      <c r="BU997" s="29">
        <v>0</v>
      </c>
      <c r="BV997" s="29">
        <v>0</v>
      </c>
      <c r="CC997" s="29">
        <f t="shared" si="653"/>
        <v>0</v>
      </c>
      <c r="CD997" s="29">
        <f t="shared" si="654"/>
        <v>0</v>
      </c>
      <c r="CE997" s="29">
        <f t="shared" si="655"/>
        <v>0</v>
      </c>
      <c r="CF997" s="29">
        <f t="shared" si="656"/>
        <v>0</v>
      </c>
      <c r="CG997" s="29">
        <f t="shared" si="657"/>
        <v>0</v>
      </c>
      <c r="CH997" s="29">
        <f t="shared" si="658"/>
        <v>0</v>
      </c>
      <c r="CI997" s="29">
        <f t="shared" si="659"/>
        <v>-1.0960016652063034</v>
      </c>
      <c r="CJ997" s="29">
        <f t="shared" si="660"/>
        <v>-1.0960016652063034</v>
      </c>
      <c r="CK997" s="29">
        <f t="shared" si="661"/>
        <v>0</v>
      </c>
      <c r="CL997" s="29">
        <f t="shared" si="662"/>
        <v>0</v>
      </c>
      <c r="CM997" s="29">
        <f t="shared" si="663"/>
        <v>0</v>
      </c>
      <c r="CN997" s="29">
        <f t="shared" si="664"/>
        <v>0</v>
      </c>
      <c r="CO997" s="29">
        <f t="shared" si="665"/>
        <v>-1.0960016652063034</v>
      </c>
      <c r="CQ997" s="29">
        <f t="shared" si="666"/>
        <v>0</v>
      </c>
      <c r="CR997" s="29">
        <f t="shared" si="667"/>
        <v>0</v>
      </c>
      <c r="CS997" s="29">
        <f t="shared" si="668"/>
        <v>0</v>
      </c>
      <c r="CT997" s="29">
        <f t="shared" si="669"/>
        <v>0</v>
      </c>
      <c r="CU997" s="29">
        <f t="shared" si="670"/>
        <v>0</v>
      </c>
      <c r="CV997" s="29">
        <f t="shared" si="671"/>
        <v>0</v>
      </c>
      <c r="CW997" s="29">
        <f t="shared" si="672"/>
        <v>-7.59</v>
      </c>
      <c r="CX997" s="29">
        <f t="shared" si="673"/>
        <v>-7.59</v>
      </c>
      <c r="CY997" s="29">
        <f t="shared" si="674"/>
        <v>0</v>
      </c>
      <c r="CZ997" s="29">
        <f t="shared" si="675"/>
        <v>0</v>
      </c>
      <c r="DA997" s="29">
        <f t="shared" si="676"/>
        <v>0</v>
      </c>
      <c r="DB997" s="29">
        <f t="shared" si="677"/>
        <v>0</v>
      </c>
      <c r="DC997" s="29">
        <f t="shared" si="678"/>
        <v>-7.59</v>
      </c>
    </row>
    <row r="998" spans="11:107" s="2" customFormat="1">
      <c r="K998" s="17" t="s">
        <v>77</v>
      </c>
      <c r="L998" s="17" t="s">
        <v>996</v>
      </c>
      <c r="M998" s="17" t="s">
        <v>524</v>
      </c>
      <c r="N998" s="2" t="str">
        <f t="shared" si="642"/>
        <v>JD8BF240A41AA3JA6</v>
      </c>
      <c r="O998" s="2" t="str">
        <f t="shared" si="680"/>
        <v>AAW</v>
      </c>
      <c r="P998" s="2" t="str">
        <f t="shared" si="643"/>
        <v>JD8B-F240A41-AAW</v>
      </c>
      <c r="Q998" s="2" t="s">
        <v>3307</v>
      </c>
      <c r="R998" s="2" t="s">
        <v>3306</v>
      </c>
      <c r="S998" s="2" t="s">
        <v>3163</v>
      </c>
      <c r="T998" s="2" t="s">
        <v>1375</v>
      </c>
      <c r="U998" s="2" t="s">
        <v>1375</v>
      </c>
      <c r="V998" s="2">
        <v>1</v>
      </c>
      <c r="W998" s="2">
        <v>1</v>
      </c>
      <c r="X998" s="2">
        <v>1</v>
      </c>
      <c r="Y998" s="2">
        <v>1</v>
      </c>
      <c r="Z998" s="2" t="s">
        <v>1375</v>
      </c>
      <c r="AA998" s="2" t="s">
        <v>1375</v>
      </c>
      <c r="AB998" s="2" t="s">
        <v>1375</v>
      </c>
      <c r="AC998" s="2" t="s">
        <v>1375</v>
      </c>
      <c r="AD998" s="2">
        <v>1</v>
      </c>
      <c r="AE998" s="2">
        <v>1</v>
      </c>
      <c r="AF998" s="2" t="s">
        <v>1375</v>
      </c>
      <c r="AL998" s="2">
        <f t="shared" si="646"/>
        <v>1</v>
      </c>
      <c r="AM998" s="2" t="str">
        <f t="shared" si="647"/>
        <v>JD8B</v>
      </c>
      <c r="AN998" s="2" t="str">
        <f t="shared" si="648"/>
        <v>F240A41</v>
      </c>
      <c r="AO998" s="2" t="str">
        <f t="shared" si="679"/>
        <v>AAW</v>
      </c>
      <c r="AP998" s="2" t="str">
        <f t="shared" si="650"/>
        <v>JD8B-F240A41-AAW</v>
      </c>
      <c r="AQ998" s="2" t="s">
        <v>1672</v>
      </c>
      <c r="AR998" s="2" t="s">
        <v>1676</v>
      </c>
      <c r="AU998" s="2" t="s">
        <v>2147</v>
      </c>
      <c r="AV998" s="2" t="s">
        <v>2148</v>
      </c>
      <c r="AY998" s="2">
        <v>0</v>
      </c>
      <c r="AZ998" s="2" t="s">
        <v>1646</v>
      </c>
      <c r="BA998" s="2" t="s">
        <v>2073</v>
      </c>
      <c r="BB998" s="29">
        <v>-9.01</v>
      </c>
      <c r="BC998" s="29">
        <v>-0.14000000000000001</v>
      </c>
      <c r="BD998" s="29">
        <v>0</v>
      </c>
      <c r="BE998" s="29">
        <v>0</v>
      </c>
      <c r="BF998" s="29">
        <v>0</v>
      </c>
      <c r="BG998" s="29">
        <v>-9.15</v>
      </c>
      <c r="BH998" s="29">
        <f t="shared" si="644"/>
        <v>0</v>
      </c>
      <c r="BI998" s="29">
        <f t="shared" si="645"/>
        <v>0</v>
      </c>
      <c r="BJ998" s="29">
        <f t="shared" si="651"/>
        <v>-9.15</v>
      </c>
      <c r="BK998" s="29">
        <f>BJ998/INDEX('EX-Rate'!A:I,MATCH('TT BoM '!BL998,'EX-Rate'!B:B,0),COLUMN('EX-Rate'!E:E))</f>
        <v>-1.3212668295965317</v>
      </c>
      <c r="BL998" s="2" t="s">
        <v>2109</v>
      </c>
      <c r="BM998" s="2" t="str">
        <f t="shared" si="652"/>
        <v>LP</v>
      </c>
      <c r="BQ998" s="29">
        <v>0</v>
      </c>
      <c r="BR998" s="29">
        <v>0</v>
      </c>
      <c r="BS998" s="29"/>
      <c r="BT998" s="29">
        <v>0</v>
      </c>
      <c r="BU998" s="29">
        <v>0</v>
      </c>
      <c r="BV998" s="29">
        <v>0</v>
      </c>
      <c r="BW998" s="2">
        <v>0</v>
      </c>
      <c r="CC998" s="29">
        <f t="shared" si="653"/>
        <v>0</v>
      </c>
      <c r="CD998" s="29">
        <f t="shared" si="654"/>
        <v>0</v>
      </c>
      <c r="CE998" s="29">
        <f t="shared" si="655"/>
        <v>-1.3212668295965317</v>
      </c>
      <c r="CF998" s="29">
        <f t="shared" si="656"/>
        <v>-1.3212668295965317</v>
      </c>
      <c r="CG998" s="29">
        <f t="shared" si="657"/>
        <v>-1.3212668295965317</v>
      </c>
      <c r="CH998" s="29">
        <f t="shared" si="658"/>
        <v>-1.3212668295965317</v>
      </c>
      <c r="CI998" s="29">
        <f t="shared" si="659"/>
        <v>0</v>
      </c>
      <c r="CJ998" s="29">
        <f t="shared" si="660"/>
        <v>0</v>
      </c>
      <c r="CK998" s="29">
        <f t="shared" si="661"/>
        <v>0</v>
      </c>
      <c r="CL998" s="29">
        <f t="shared" si="662"/>
        <v>0</v>
      </c>
      <c r="CM998" s="29">
        <f t="shared" si="663"/>
        <v>-1.3212668295965317</v>
      </c>
      <c r="CN998" s="29">
        <f t="shared" si="664"/>
        <v>-1.3212668295965317</v>
      </c>
      <c r="CO998" s="29">
        <f t="shared" si="665"/>
        <v>0</v>
      </c>
      <c r="CQ998" s="29">
        <f t="shared" si="666"/>
        <v>0</v>
      </c>
      <c r="CR998" s="29">
        <f t="shared" si="667"/>
        <v>0</v>
      </c>
      <c r="CS998" s="29">
        <f t="shared" si="668"/>
        <v>-9.15</v>
      </c>
      <c r="CT998" s="29">
        <f t="shared" si="669"/>
        <v>-9.15</v>
      </c>
      <c r="CU998" s="29">
        <f t="shared" si="670"/>
        <v>-9.15</v>
      </c>
      <c r="CV998" s="29">
        <f t="shared" si="671"/>
        <v>-9.15</v>
      </c>
      <c r="CW998" s="29">
        <f t="shared" si="672"/>
        <v>0</v>
      </c>
      <c r="CX998" s="29">
        <f t="shared" si="673"/>
        <v>0</v>
      </c>
      <c r="CY998" s="29">
        <f t="shared" si="674"/>
        <v>0</v>
      </c>
      <c r="CZ998" s="29">
        <f t="shared" si="675"/>
        <v>0</v>
      </c>
      <c r="DA998" s="29">
        <f t="shared" si="676"/>
        <v>-9.15</v>
      </c>
      <c r="DB998" s="29">
        <f t="shared" si="677"/>
        <v>-9.15</v>
      </c>
      <c r="DC998" s="29">
        <f t="shared" si="678"/>
        <v>0</v>
      </c>
    </row>
    <row r="999" spans="11:107" s="2" customFormat="1">
      <c r="K999" s="17" t="s">
        <v>77</v>
      </c>
      <c r="L999" s="17" t="s">
        <v>996</v>
      </c>
      <c r="M999" s="17" t="s">
        <v>375</v>
      </c>
      <c r="N999" s="2" t="str">
        <f t="shared" si="642"/>
        <v>JD8BF240A41BA3JA6</v>
      </c>
      <c r="O999" s="2" t="str">
        <f t="shared" si="680"/>
        <v>BAW</v>
      </c>
      <c r="P999" s="2" t="str">
        <f t="shared" si="643"/>
        <v>JD8B-F240A41-BAW</v>
      </c>
      <c r="Q999" s="2" t="s">
        <v>3307</v>
      </c>
      <c r="R999" s="2" t="s">
        <v>3306</v>
      </c>
      <c r="S999" s="2" t="s">
        <v>3163</v>
      </c>
      <c r="T999" s="2" t="s">
        <v>1375</v>
      </c>
      <c r="U999" s="2" t="s">
        <v>1375</v>
      </c>
      <c r="V999" s="2" t="s">
        <v>1375</v>
      </c>
      <c r="W999" s="2" t="s">
        <v>1375</v>
      </c>
      <c r="X999" s="2" t="s">
        <v>1375</v>
      </c>
      <c r="Y999" s="2" t="s">
        <v>1375</v>
      </c>
      <c r="Z999" s="2">
        <v>1</v>
      </c>
      <c r="AA999" s="2">
        <v>1</v>
      </c>
      <c r="AB999" s="2" t="s">
        <v>1375</v>
      </c>
      <c r="AC999" s="2" t="s">
        <v>1375</v>
      </c>
      <c r="AD999" s="2" t="s">
        <v>1375</v>
      </c>
      <c r="AE999" s="2" t="s">
        <v>1375</v>
      </c>
      <c r="AF999" s="2">
        <v>1</v>
      </c>
      <c r="AL999" s="2">
        <f t="shared" si="646"/>
        <v>1</v>
      </c>
      <c r="AM999" s="2" t="str">
        <f t="shared" si="647"/>
        <v>JD8B</v>
      </c>
      <c r="AN999" s="2" t="str">
        <f t="shared" si="648"/>
        <v>F240A41</v>
      </c>
      <c r="AO999" s="2" t="str">
        <f t="shared" si="679"/>
        <v>BAW</v>
      </c>
      <c r="AP999" s="2" t="str">
        <f t="shared" si="650"/>
        <v>JD8B-F240A41-BAW</v>
      </c>
      <c r="AQ999" s="2" t="s">
        <v>1672</v>
      </c>
      <c r="AR999" s="2" t="s">
        <v>1676</v>
      </c>
      <c r="AU999" s="2" t="s">
        <v>2147</v>
      </c>
      <c r="AV999" s="2" t="s">
        <v>2148</v>
      </c>
      <c r="AY999" s="2">
        <v>0</v>
      </c>
      <c r="AZ999" s="2" t="s">
        <v>1646</v>
      </c>
      <c r="BA999" s="2" t="s">
        <v>2073</v>
      </c>
      <c r="BB999" s="29">
        <v>-9.01</v>
      </c>
      <c r="BC999" s="29">
        <v>-0.14000000000000001</v>
      </c>
      <c r="BD999" s="29">
        <v>0</v>
      </c>
      <c r="BE999" s="29">
        <v>0</v>
      </c>
      <c r="BF999" s="29">
        <v>0</v>
      </c>
      <c r="BG999" s="29">
        <v>-9.15</v>
      </c>
      <c r="BH999" s="29">
        <f t="shared" si="644"/>
        <v>0</v>
      </c>
      <c r="BI999" s="29">
        <f t="shared" si="645"/>
        <v>0</v>
      </c>
      <c r="BJ999" s="29">
        <f t="shared" si="651"/>
        <v>-9.15</v>
      </c>
      <c r="BK999" s="29">
        <f>BJ999/INDEX('EX-Rate'!A:I,MATCH('TT BoM '!BL999,'EX-Rate'!B:B,0),COLUMN('EX-Rate'!E:E))</f>
        <v>-1.3212668295965317</v>
      </c>
      <c r="BL999" s="2" t="s">
        <v>2109</v>
      </c>
      <c r="BM999" s="2" t="str">
        <f t="shared" si="652"/>
        <v>LP</v>
      </c>
      <c r="BQ999" s="29">
        <v>0</v>
      </c>
      <c r="BR999" s="29">
        <v>0</v>
      </c>
      <c r="BS999" s="29"/>
      <c r="BT999" s="29">
        <v>0</v>
      </c>
      <c r="BU999" s="29">
        <v>0</v>
      </c>
      <c r="BV999" s="29">
        <v>0</v>
      </c>
      <c r="BW999" s="2">
        <v>0</v>
      </c>
      <c r="CC999" s="29">
        <f t="shared" si="653"/>
        <v>0</v>
      </c>
      <c r="CD999" s="29">
        <f t="shared" si="654"/>
        <v>0</v>
      </c>
      <c r="CE999" s="29">
        <f t="shared" si="655"/>
        <v>0</v>
      </c>
      <c r="CF999" s="29">
        <f t="shared" si="656"/>
        <v>0</v>
      </c>
      <c r="CG999" s="29">
        <f t="shared" si="657"/>
        <v>0</v>
      </c>
      <c r="CH999" s="29">
        <f t="shared" si="658"/>
        <v>0</v>
      </c>
      <c r="CI999" s="29">
        <f t="shared" si="659"/>
        <v>-1.3212668295965317</v>
      </c>
      <c r="CJ999" s="29">
        <f t="shared" si="660"/>
        <v>-1.3212668295965317</v>
      </c>
      <c r="CK999" s="29">
        <f t="shared" si="661"/>
        <v>0</v>
      </c>
      <c r="CL999" s="29">
        <f t="shared" si="662"/>
        <v>0</v>
      </c>
      <c r="CM999" s="29">
        <f t="shared" si="663"/>
        <v>0</v>
      </c>
      <c r="CN999" s="29">
        <f t="shared" si="664"/>
        <v>0</v>
      </c>
      <c r="CO999" s="29">
        <f t="shared" si="665"/>
        <v>-1.3212668295965317</v>
      </c>
      <c r="CQ999" s="29">
        <f t="shared" si="666"/>
        <v>0</v>
      </c>
      <c r="CR999" s="29">
        <f t="shared" si="667"/>
        <v>0</v>
      </c>
      <c r="CS999" s="29">
        <f t="shared" si="668"/>
        <v>0</v>
      </c>
      <c r="CT999" s="29">
        <f t="shared" si="669"/>
        <v>0</v>
      </c>
      <c r="CU999" s="29">
        <f t="shared" si="670"/>
        <v>0</v>
      </c>
      <c r="CV999" s="29">
        <f t="shared" si="671"/>
        <v>0</v>
      </c>
      <c r="CW999" s="29">
        <f t="shared" si="672"/>
        <v>-9.15</v>
      </c>
      <c r="CX999" s="29">
        <f t="shared" si="673"/>
        <v>-9.15</v>
      </c>
      <c r="CY999" s="29">
        <f t="shared" si="674"/>
        <v>0</v>
      </c>
      <c r="CZ999" s="29">
        <f t="shared" si="675"/>
        <v>0</v>
      </c>
      <c r="DA999" s="29">
        <f t="shared" si="676"/>
        <v>0</v>
      </c>
      <c r="DB999" s="29">
        <f t="shared" si="677"/>
        <v>0</v>
      </c>
      <c r="DC999" s="29">
        <f t="shared" si="678"/>
        <v>-9.15</v>
      </c>
    </row>
    <row r="1000" spans="11:107" s="2" customFormat="1">
      <c r="K1000" s="17" t="s">
        <v>77</v>
      </c>
      <c r="L1000" s="17" t="s">
        <v>996</v>
      </c>
      <c r="M1000" s="17" t="s">
        <v>376</v>
      </c>
      <c r="N1000" s="2" t="str">
        <f t="shared" si="642"/>
        <v>JD8BF240A41CA3JA6</v>
      </c>
      <c r="O1000" s="2" t="str">
        <f t="shared" si="680"/>
        <v>CAW</v>
      </c>
      <c r="P1000" s="2" t="str">
        <f t="shared" si="643"/>
        <v>JD8B-F240A41-CAW</v>
      </c>
      <c r="Q1000" s="2" t="s">
        <v>3307</v>
      </c>
      <c r="R1000" s="2" t="s">
        <v>3306</v>
      </c>
      <c r="S1000" s="2" t="s">
        <v>3163</v>
      </c>
      <c r="T1000" s="2">
        <v>1</v>
      </c>
      <c r="U1000" s="2">
        <v>1</v>
      </c>
      <c r="V1000" s="2" t="s">
        <v>1375</v>
      </c>
      <c r="W1000" s="2" t="s">
        <v>1375</v>
      </c>
      <c r="X1000" s="2" t="s">
        <v>1375</v>
      </c>
      <c r="Y1000" s="2" t="s">
        <v>1375</v>
      </c>
      <c r="Z1000" s="2" t="s">
        <v>1375</v>
      </c>
      <c r="AA1000" s="2" t="s">
        <v>1375</v>
      </c>
      <c r="AB1000" s="2">
        <v>1</v>
      </c>
      <c r="AC1000" s="2">
        <v>1</v>
      </c>
      <c r="AD1000" s="2" t="s">
        <v>1375</v>
      </c>
      <c r="AE1000" s="2" t="s">
        <v>1375</v>
      </c>
      <c r="AF1000" s="2" t="s">
        <v>1375</v>
      </c>
      <c r="AL1000" s="2">
        <f t="shared" si="646"/>
        <v>1</v>
      </c>
      <c r="AM1000" s="2" t="str">
        <f t="shared" si="647"/>
        <v>JD8B</v>
      </c>
      <c r="AN1000" s="2" t="str">
        <f t="shared" si="648"/>
        <v>F240A41</v>
      </c>
      <c r="AO1000" s="2" t="str">
        <f t="shared" si="679"/>
        <v>CAW</v>
      </c>
      <c r="AP1000" s="2" t="str">
        <f t="shared" si="650"/>
        <v>JD8B-F240A41-CAW</v>
      </c>
      <c r="AQ1000" s="2" t="s">
        <v>1672</v>
      </c>
      <c r="AR1000" s="2" t="s">
        <v>1676</v>
      </c>
      <c r="AU1000" s="2" t="s">
        <v>2147</v>
      </c>
      <c r="AV1000" s="2" t="s">
        <v>2148</v>
      </c>
      <c r="AY1000" s="2">
        <v>0</v>
      </c>
      <c r="AZ1000" s="2" t="s">
        <v>1646</v>
      </c>
      <c r="BA1000" s="2" t="s">
        <v>2073</v>
      </c>
      <c r="BB1000" s="29">
        <v>-9.01</v>
      </c>
      <c r="BC1000" s="29">
        <v>-0.14000000000000001</v>
      </c>
      <c r="BD1000" s="29">
        <v>0</v>
      </c>
      <c r="BE1000" s="29">
        <v>0</v>
      </c>
      <c r="BF1000" s="29">
        <v>0</v>
      </c>
      <c r="BG1000" s="29">
        <v>-9.15</v>
      </c>
      <c r="BH1000" s="29">
        <f t="shared" si="644"/>
        <v>0</v>
      </c>
      <c r="BI1000" s="29">
        <f t="shared" si="645"/>
        <v>0</v>
      </c>
      <c r="BJ1000" s="29">
        <f t="shared" si="651"/>
        <v>-9.15</v>
      </c>
      <c r="BK1000" s="29">
        <f>BJ1000/INDEX('EX-Rate'!A:I,MATCH('TT BoM '!BL1000,'EX-Rate'!B:B,0),COLUMN('EX-Rate'!E:E))</f>
        <v>-1.3212668295965317</v>
      </c>
      <c r="BL1000" s="2" t="s">
        <v>2109</v>
      </c>
      <c r="BM1000" s="2" t="str">
        <f t="shared" si="652"/>
        <v>LP</v>
      </c>
      <c r="BQ1000" s="29">
        <v>0</v>
      </c>
      <c r="BR1000" s="29">
        <v>0</v>
      </c>
      <c r="BS1000" s="29"/>
      <c r="BT1000" s="29">
        <v>0</v>
      </c>
      <c r="BU1000" s="29">
        <v>0</v>
      </c>
      <c r="BV1000" s="29">
        <v>0</v>
      </c>
      <c r="BW1000" s="2">
        <v>0</v>
      </c>
      <c r="CC1000" s="29">
        <f t="shared" si="653"/>
        <v>-1.3212668295965317</v>
      </c>
      <c r="CD1000" s="29">
        <f t="shared" si="654"/>
        <v>-1.3212668295965317</v>
      </c>
      <c r="CE1000" s="29">
        <f t="shared" si="655"/>
        <v>0</v>
      </c>
      <c r="CF1000" s="29">
        <f t="shared" si="656"/>
        <v>0</v>
      </c>
      <c r="CG1000" s="29">
        <f t="shared" si="657"/>
        <v>0</v>
      </c>
      <c r="CH1000" s="29">
        <f t="shared" si="658"/>
        <v>0</v>
      </c>
      <c r="CI1000" s="29">
        <f t="shared" si="659"/>
        <v>0</v>
      </c>
      <c r="CJ1000" s="29">
        <f t="shared" si="660"/>
        <v>0</v>
      </c>
      <c r="CK1000" s="29">
        <f t="shared" si="661"/>
        <v>-1.3212668295965317</v>
      </c>
      <c r="CL1000" s="29">
        <f t="shared" si="662"/>
        <v>-1.3212668295965317</v>
      </c>
      <c r="CM1000" s="29">
        <f t="shared" si="663"/>
        <v>0</v>
      </c>
      <c r="CN1000" s="29">
        <f t="shared" si="664"/>
        <v>0</v>
      </c>
      <c r="CO1000" s="29">
        <f t="shared" si="665"/>
        <v>0</v>
      </c>
      <c r="CQ1000" s="29">
        <f t="shared" si="666"/>
        <v>-9.15</v>
      </c>
      <c r="CR1000" s="29">
        <f t="shared" si="667"/>
        <v>-9.15</v>
      </c>
      <c r="CS1000" s="29">
        <f t="shared" si="668"/>
        <v>0</v>
      </c>
      <c r="CT1000" s="29">
        <f t="shared" si="669"/>
        <v>0</v>
      </c>
      <c r="CU1000" s="29">
        <f t="shared" si="670"/>
        <v>0</v>
      </c>
      <c r="CV1000" s="29">
        <f t="shared" si="671"/>
        <v>0</v>
      </c>
      <c r="CW1000" s="29">
        <f t="shared" si="672"/>
        <v>0</v>
      </c>
      <c r="CX1000" s="29">
        <f t="shared" si="673"/>
        <v>0</v>
      </c>
      <c r="CY1000" s="29">
        <f t="shared" si="674"/>
        <v>-9.15</v>
      </c>
      <c r="CZ1000" s="29">
        <f t="shared" si="675"/>
        <v>-9.15</v>
      </c>
      <c r="DA1000" s="29">
        <f t="shared" si="676"/>
        <v>0</v>
      </c>
      <c r="DB1000" s="29">
        <f t="shared" si="677"/>
        <v>0</v>
      </c>
      <c r="DC1000" s="29">
        <f t="shared" si="678"/>
        <v>0</v>
      </c>
    </row>
    <row r="1001" spans="11:107" s="2" customFormat="1">
      <c r="K1001" s="17" t="s">
        <v>18</v>
      </c>
      <c r="L1001" s="17" t="s">
        <v>997</v>
      </c>
      <c r="M1001" s="17" t="s">
        <v>56</v>
      </c>
      <c r="N1001" s="2" t="str">
        <f t="shared" si="642"/>
        <v>ED8BF243A96AB</v>
      </c>
      <c r="O1001" s="2" t="str">
        <f t="shared" si="680"/>
        <v>AB</v>
      </c>
      <c r="P1001" s="2" t="str">
        <f t="shared" si="643"/>
        <v>ED8B-F243A96-AB</v>
      </c>
      <c r="Q1001" s="2" t="s">
        <v>3305</v>
      </c>
      <c r="R1001" s="2" t="s">
        <v>3306</v>
      </c>
      <c r="S1001" s="2" t="s">
        <v>2709</v>
      </c>
      <c r="T1001" s="2" t="s">
        <v>1375</v>
      </c>
      <c r="U1001" s="2" t="s">
        <v>1375</v>
      </c>
      <c r="V1001" s="2">
        <v>1</v>
      </c>
      <c r="W1001" s="2">
        <v>1</v>
      </c>
      <c r="X1001" s="2">
        <v>1</v>
      </c>
      <c r="Y1001" s="2">
        <v>1</v>
      </c>
      <c r="Z1001" s="2">
        <v>1</v>
      </c>
      <c r="AA1001" s="2">
        <v>1</v>
      </c>
      <c r="AB1001" s="2" t="s">
        <v>1375</v>
      </c>
      <c r="AC1001" s="2" t="s">
        <v>1375</v>
      </c>
      <c r="AD1001" s="2">
        <v>1</v>
      </c>
      <c r="AE1001" s="2">
        <v>1</v>
      </c>
      <c r="AF1001" s="2">
        <v>1</v>
      </c>
      <c r="AL1001" s="2">
        <f t="shared" si="646"/>
        <v>1</v>
      </c>
      <c r="AM1001" s="2" t="str">
        <f t="shared" si="647"/>
        <v>ED8B</v>
      </c>
      <c r="AN1001" s="2" t="str">
        <f t="shared" si="648"/>
        <v>F243A96</v>
      </c>
      <c r="AO1001" s="2" t="str">
        <f t="shared" si="679"/>
        <v>AB</v>
      </c>
      <c r="AP1001" s="2" t="str">
        <f t="shared" si="650"/>
        <v>ED8B-F243A96-AB</v>
      </c>
      <c r="AQ1001" s="2" t="s">
        <v>1672</v>
      </c>
      <c r="AR1001" s="2" t="s">
        <v>1687</v>
      </c>
      <c r="AU1001" s="2" t="s">
        <v>2136</v>
      </c>
      <c r="AV1001" s="2" t="s">
        <v>3697</v>
      </c>
      <c r="AW1001" s="2" t="s">
        <v>3698</v>
      </c>
      <c r="AY1001" s="2" t="s">
        <v>1686</v>
      </c>
      <c r="AZ1001" s="2" t="s">
        <v>1646</v>
      </c>
      <c r="BA1001" s="2" t="s">
        <v>2073</v>
      </c>
      <c r="BB1001" s="29"/>
      <c r="BC1001" s="29"/>
      <c r="BD1001" s="29"/>
      <c r="BE1001" s="29"/>
      <c r="BF1001" s="29"/>
      <c r="BG1001" s="29">
        <v>-2.77</v>
      </c>
      <c r="BH1001" s="29">
        <f t="shared" si="644"/>
        <v>0</v>
      </c>
      <c r="BI1001" s="29">
        <f t="shared" si="645"/>
        <v>0</v>
      </c>
      <c r="BJ1001" s="29">
        <f t="shared" si="651"/>
        <v>-2.77</v>
      </c>
      <c r="BK1001" s="29">
        <f>BJ1001/INDEX('EX-Rate'!A:I,MATCH('TT BoM '!BL1001,'EX-Rate'!B:B,0),COLUMN('EX-Rate'!E:E))</f>
        <v>-0.39999006753905936</v>
      </c>
      <c r="BL1001" s="2" t="s">
        <v>2109</v>
      </c>
      <c r="BM1001" s="2" t="str">
        <f t="shared" si="652"/>
        <v>LP</v>
      </c>
      <c r="BN1001" s="2" t="s">
        <v>3075</v>
      </c>
      <c r="BO1001" s="2" t="s">
        <v>2709</v>
      </c>
      <c r="BQ1001" s="29"/>
      <c r="BR1001" s="29"/>
      <c r="BS1001" s="29"/>
      <c r="BT1001" s="29"/>
      <c r="BU1001" s="29"/>
      <c r="BV1001" s="29"/>
      <c r="CC1001" s="29">
        <f t="shared" si="653"/>
        <v>0</v>
      </c>
      <c r="CD1001" s="29">
        <f t="shared" si="654"/>
        <v>0</v>
      </c>
      <c r="CE1001" s="29">
        <f t="shared" si="655"/>
        <v>-0.39999006753905936</v>
      </c>
      <c r="CF1001" s="29">
        <f t="shared" si="656"/>
        <v>-0.39999006753905936</v>
      </c>
      <c r="CG1001" s="29">
        <f t="shared" si="657"/>
        <v>-0.39999006753905936</v>
      </c>
      <c r="CH1001" s="29">
        <f t="shared" si="658"/>
        <v>-0.39999006753905936</v>
      </c>
      <c r="CI1001" s="29">
        <f t="shared" si="659"/>
        <v>-0.39999006753905936</v>
      </c>
      <c r="CJ1001" s="29">
        <f t="shared" si="660"/>
        <v>-0.39999006753905936</v>
      </c>
      <c r="CK1001" s="29">
        <f t="shared" si="661"/>
        <v>0</v>
      </c>
      <c r="CL1001" s="29">
        <f t="shared" si="662"/>
        <v>0</v>
      </c>
      <c r="CM1001" s="29">
        <f t="shared" si="663"/>
        <v>-0.39999006753905936</v>
      </c>
      <c r="CN1001" s="29">
        <f t="shared" si="664"/>
        <v>-0.39999006753905936</v>
      </c>
      <c r="CO1001" s="29">
        <f t="shared" si="665"/>
        <v>-0.39999006753905936</v>
      </c>
      <c r="CQ1001" s="29">
        <f t="shared" si="666"/>
        <v>0</v>
      </c>
      <c r="CR1001" s="29">
        <f t="shared" si="667"/>
        <v>0</v>
      </c>
      <c r="CS1001" s="29">
        <f t="shared" si="668"/>
        <v>-2.77</v>
      </c>
      <c r="CT1001" s="29">
        <f t="shared" si="669"/>
        <v>-2.77</v>
      </c>
      <c r="CU1001" s="29">
        <f t="shared" si="670"/>
        <v>-2.77</v>
      </c>
      <c r="CV1001" s="29">
        <f t="shared" si="671"/>
        <v>-2.77</v>
      </c>
      <c r="CW1001" s="29">
        <f t="shared" si="672"/>
        <v>-2.77</v>
      </c>
      <c r="CX1001" s="29">
        <f t="shared" si="673"/>
        <v>-2.77</v>
      </c>
      <c r="CY1001" s="29">
        <f t="shared" si="674"/>
        <v>0</v>
      </c>
      <c r="CZ1001" s="29">
        <f t="shared" si="675"/>
        <v>0</v>
      </c>
      <c r="DA1001" s="29">
        <f t="shared" si="676"/>
        <v>-2.77</v>
      </c>
      <c r="DB1001" s="29">
        <f t="shared" si="677"/>
        <v>-2.77</v>
      </c>
      <c r="DC1001" s="29">
        <f t="shared" si="678"/>
        <v>-2.77</v>
      </c>
    </row>
    <row r="1002" spans="11:107" s="2" customFormat="1">
      <c r="K1002" s="17" t="s">
        <v>18</v>
      </c>
      <c r="L1002" s="17" t="s">
        <v>998</v>
      </c>
      <c r="M1002" s="17" t="s">
        <v>56</v>
      </c>
      <c r="N1002" s="2" t="str">
        <f t="shared" si="642"/>
        <v>ED8BF243A97AB</v>
      </c>
      <c r="O1002" s="2" t="str">
        <f t="shared" si="680"/>
        <v>AB</v>
      </c>
      <c r="P1002" s="2" t="str">
        <f t="shared" si="643"/>
        <v>ED8B-F243A97-AB</v>
      </c>
      <c r="Q1002" s="2" t="s">
        <v>3305</v>
      </c>
      <c r="R1002" s="2" t="s">
        <v>3306</v>
      </c>
      <c r="S1002" s="2" t="s">
        <v>2709</v>
      </c>
      <c r="T1002" s="2" t="s">
        <v>1375</v>
      </c>
      <c r="U1002" s="2" t="s">
        <v>1375</v>
      </c>
      <c r="V1002" s="2">
        <v>1</v>
      </c>
      <c r="W1002" s="2">
        <v>1</v>
      </c>
      <c r="X1002" s="2">
        <v>1</v>
      </c>
      <c r="Y1002" s="2">
        <v>1</v>
      </c>
      <c r="Z1002" s="2">
        <v>1</v>
      </c>
      <c r="AA1002" s="2">
        <v>1</v>
      </c>
      <c r="AB1002" s="2" t="s">
        <v>1375</v>
      </c>
      <c r="AC1002" s="2" t="s">
        <v>1375</v>
      </c>
      <c r="AD1002" s="2">
        <v>1</v>
      </c>
      <c r="AE1002" s="2">
        <v>1</v>
      </c>
      <c r="AF1002" s="2">
        <v>1</v>
      </c>
      <c r="AL1002" s="2">
        <f t="shared" si="646"/>
        <v>1</v>
      </c>
      <c r="AM1002" s="2" t="str">
        <f t="shared" si="647"/>
        <v>ED8B</v>
      </c>
      <c r="AN1002" s="2" t="str">
        <f t="shared" si="648"/>
        <v>F243A97</v>
      </c>
      <c r="AO1002" s="2" t="str">
        <f t="shared" si="679"/>
        <v>AB</v>
      </c>
      <c r="AP1002" s="2" t="str">
        <f t="shared" si="650"/>
        <v>ED8B-F243A97-AB</v>
      </c>
      <c r="AQ1002" s="2" t="s">
        <v>1672</v>
      </c>
      <c r="AR1002" s="2" t="s">
        <v>1687</v>
      </c>
      <c r="AU1002" s="2" t="s">
        <v>2136</v>
      </c>
      <c r="AV1002" s="2" t="s">
        <v>3697</v>
      </c>
      <c r="AW1002" s="2" t="s">
        <v>3698</v>
      </c>
      <c r="AY1002" s="2" t="s">
        <v>1686</v>
      </c>
      <c r="AZ1002" s="2" t="s">
        <v>1646</v>
      </c>
      <c r="BA1002" s="2" t="s">
        <v>2073</v>
      </c>
      <c r="BB1002" s="29"/>
      <c r="BC1002" s="29"/>
      <c r="BD1002" s="29"/>
      <c r="BE1002" s="29"/>
      <c r="BF1002" s="29"/>
      <c r="BG1002" s="29">
        <v>-2.77</v>
      </c>
      <c r="BH1002" s="29">
        <f t="shared" si="644"/>
        <v>0</v>
      </c>
      <c r="BI1002" s="29">
        <f t="shared" si="645"/>
        <v>0</v>
      </c>
      <c r="BJ1002" s="29">
        <f t="shared" si="651"/>
        <v>-2.77</v>
      </c>
      <c r="BK1002" s="29">
        <f>BJ1002/INDEX('EX-Rate'!A:I,MATCH('TT BoM '!BL1002,'EX-Rate'!B:B,0),COLUMN('EX-Rate'!E:E))</f>
        <v>-0.39999006753905936</v>
      </c>
      <c r="BL1002" s="2" t="s">
        <v>2109</v>
      </c>
      <c r="BM1002" s="2" t="str">
        <f t="shared" si="652"/>
        <v>LP</v>
      </c>
      <c r="BN1002" s="2" t="s">
        <v>3075</v>
      </c>
      <c r="BO1002" s="2" t="s">
        <v>2709</v>
      </c>
      <c r="BQ1002" s="29"/>
      <c r="BR1002" s="29"/>
      <c r="BS1002" s="29"/>
      <c r="BT1002" s="29"/>
      <c r="BU1002" s="29"/>
      <c r="BV1002" s="29"/>
      <c r="CC1002" s="29">
        <f t="shared" si="653"/>
        <v>0</v>
      </c>
      <c r="CD1002" s="29">
        <f t="shared" si="654"/>
        <v>0</v>
      </c>
      <c r="CE1002" s="29">
        <f t="shared" si="655"/>
        <v>-0.39999006753905936</v>
      </c>
      <c r="CF1002" s="29">
        <f t="shared" si="656"/>
        <v>-0.39999006753905936</v>
      </c>
      <c r="CG1002" s="29">
        <f t="shared" si="657"/>
        <v>-0.39999006753905936</v>
      </c>
      <c r="CH1002" s="29">
        <f t="shared" si="658"/>
        <v>-0.39999006753905936</v>
      </c>
      <c r="CI1002" s="29">
        <f t="shared" si="659"/>
        <v>-0.39999006753905936</v>
      </c>
      <c r="CJ1002" s="29">
        <f t="shared" si="660"/>
        <v>-0.39999006753905936</v>
      </c>
      <c r="CK1002" s="29">
        <f t="shared" si="661"/>
        <v>0</v>
      </c>
      <c r="CL1002" s="29">
        <f t="shared" si="662"/>
        <v>0</v>
      </c>
      <c r="CM1002" s="29">
        <f t="shared" si="663"/>
        <v>-0.39999006753905936</v>
      </c>
      <c r="CN1002" s="29">
        <f t="shared" si="664"/>
        <v>-0.39999006753905936</v>
      </c>
      <c r="CO1002" s="29">
        <f t="shared" si="665"/>
        <v>-0.39999006753905936</v>
      </c>
      <c r="CQ1002" s="29">
        <f t="shared" si="666"/>
        <v>0</v>
      </c>
      <c r="CR1002" s="29">
        <f t="shared" si="667"/>
        <v>0</v>
      </c>
      <c r="CS1002" s="29">
        <f t="shared" si="668"/>
        <v>-2.77</v>
      </c>
      <c r="CT1002" s="29">
        <f t="shared" si="669"/>
        <v>-2.77</v>
      </c>
      <c r="CU1002" s="29">
        <f t="shared" si="670"/>
        <v>-2.77</v>
      </c>
      <c r="CV1002" s="29">
        <f t="shared" si="671"/>
        <v>-2.77</v>
      </c>
      <c r="CW1002" s="29">
        <f t="shared" si="672"/>
        <v>-2.77</v>
      </c>
      <c r="CX1002" s="29">
        <f t="shared" si="673"/>
        <v>-2.77</v>
      </c>
      <c r="CY1002" s="29">
        <f t="shared" si="674"/>
        <v>0</v>
      </c>
      <c r="CZ1002" s="29">
        <f t="shared" si="675"/>
        <v>0</v>
      </c>
      <c r="DA1002" s="29">
        <f t="shared" si="676"/>
        <v>-2.77</v>
      </c>
      <c r="DB1002" s="29">
        <f t="shared" si="677"/>
        <v>-2.77</v>
      </c>
      <c r="DC1002" s="29">
        <f t="shared" si="678"/>
        <v>-2.77</v>
      </c>
    </row>
    <row r="1003" spans="11:107" s="2" customFormat="1">
      <c r="K1003" s="17" t="s">
        <v>18</v>
      </c>
      <c r="L1003" s="17" t="s">
        <v>999</v>
      </c>
      <c r="M1003" s="17" t="s">
        <v>483</v>
      </c>
      <c r="N1003" s="2" t="str">
        <f t="shared" si="642"/>
        <v>ED8BF243W06AC3EA9</v>
      </c>
      <c r="O1003" s="2" t="str">
        <f t="shared" si="680"/>
        <v>ACW</v>
      </c>
      <c r="P1003" s="2" t="str">
        <f t="shared" si="643"/>
        <v>ED8B-F243W06-ACW</v>
      </c>
      <c r="Q1003" s="2" t="s">
        <v>3305</v>
      </c>
      <c r="R1003" s="2" t="s">
        <v>3306</v>
      </c>
      <c r="S1003" s="2" t="s">
        <v>2709</v>
      </c>
      <c r="T1003" s="2">
        <v>1</v>
      </c>
      <c r="U1003" s="2">
        <v>1</v>
      </c>
      <c r="V1003" s="2">
        <v>1</v>
      </c>
      <c r="W1003" s="2">
        <v>1</v>
      </c>
      <c r="X1003" s="2">
        <v>1</v>
      </c>
      <c r="Y1003" s="2">
        <v>1</v>
      </c>
      <c r="Z1003" s="2">
        <v>1</v>
      </c>
      <c r="AA1003" s="2">
        <v>1</v>
      </c>
      <c r="AB1003" s="2">
        <v>1</v>
      </c>
      <c r="AC1003" s="2">
        <v>1</v>
      </c>
      <c r="AD1003" s="2">
        <v>1</v>
      </c>
      <c r="AE1003" s="2">
        <v>1</v>
      </c>
      <c r="AF1003" s="2">
        <v>1</v>
      </c>
      <c r="AL1003" s="2">
        <f t="shared" si="646"/>
        <v>1</v>
      </c>
      <c r="AM1003" s="2" t="str">
        <f t="shared" si="647"/>
        <v>ED8B</v>
      </c>
      <c r="AN1003" s="2" t="str">
        <f t="shared" si="648"/>
        <v>F243W06</v>
      </c>
      <c r="AO1003" s="2" t="str">
        <f t="shared" si="679"/>
        <v>ACW</v>
      </c>
      <c r="AP1003" s="2" t="str">
        <f t="shared" si="650"/>
        <v>ED8B-F243W06-ACW</v>
      </c>
      <c r="AQ1003" s="2" t="s">
        <v>1672</v>
      </c>
      <c r="AR1003" s="2" t="s">
        <v>1687</v>
      </c>
      <c r="AU1003" s="2" t="s">
        <v>2136</v>
      </c>
      <c r="AV1003" s="2" t="s">
        <v>3697</v>
      </c>
      <c r="AW1003" s="2" t="s">
        <v>3698</v>
      </c>
      <c r="AY1003" s="2" t="s">
        <v>1686</v>
      </c>
      <c r="AZ1003" s="2" t="s">
        <v>1646</v>
      </c>
      <c r="BA1003" s="2" t="s">
        <v>2073</v>
      </c>
      <c r="BB1003" s="29"/>
      <c r="BC1003" s="29"/>
      <c r="BD1003" s="29"/>
      <c r="BE1003" s="29"/>
      <c r="BF1003" s="29"/>
      <c r="BG1003" s="29">
        <v>-16.16</v>
      </c>
      <c r="BH1003" s="29">
        <f t="shared" si="644"/>
        <v>0</v>
      </c>
      <c r="BI1003" s="29">
        <f t="shared" si="645"/>
        <v>0</v>
      </c>
      <c r="BJ1003" s="29">
        <f t="shared" si="651"/>
        <v>-16.16</v>
      </c>
      <c r="BK1003" s="29">
        <f>BJ1003/INDEX('EX-Rate'!A:I,MATCH('TT BoM '!BL1003,'EX-Rate'!B:B,0),COLUMN('EX-Rate'!E:E))</f>
        <v>-2.3335160618885196</v>
      </c>
      <c r="BL1003" s="2" t="s">
        <v>2109</v>
      </c>
      <c r="BM1003" s="2" t="str">
        <f t="shared" si="652"/>
        <v>LP</v>
      </c>
      <c r="BN1003" s="2" t="s">
        <v>3075</v>
      </c>
      <c r="BO1003" s="2" t="s">
        <v>2709</v>
      </c>
      <c r="BQ1003" s="29"/>
      <c r="BR1003" s="29"/>
      <c r="BS1003" s="29"/>
      <c r="BT1003" s="29"/>
      <c r="BU1003" s="29"/>
      <c r="BV1003" s="29"/>
      <c r="CC1003" s="29">
        <f t="shared" si="653"/>
        <v>-2.3335160618885196</v>
      </c>
      <c r="CD1003" s="29">
        <f t="shared" si="654"/>
        <v>-2.3335160618885196</v>
      </c>
      <c r="CE1003" s="29">
        <f t="shared" si="655"/>
        <v>-2.3335160618885196</v>
      </c>
      <c r="CF1003" s="29">
        <f t="shared" si="656"/>
        <v>-2.3335160618885196</v>
      </c>
      <c r="CG1003" s="29">
        <f t="shared" si="657"/>
        <v>-2.3335160618885196</v>
      </c>
      <c r="CH1003" s="29">
        <f t="shared" si="658"/>
        <v>-2.3335160618885196</v>
      </c>
      <c r="CI1003" s="29">
        <f t="shared" si="659"/>
        <v>-2.3335160618885196</v>
      </c>
      <c r="CJ1003" s="29">
        <f t="shared" si="660"/>
        <v>-2.3335160618885196</v>
      </c>
      <c r="CK1003" s="29">
        <f t="shared" si="661"/>
        <v>-2.3335160618885196</v>
      </c>
      <c r="CL1003" s="29">
        <f t="shared" si="662"/>
        <v>-2.3335160618885196</v>
      </c>
      <c r="CM1003" s="29">
        <f t="shared" si="663"/>
        <v>-2.3335160618885196</v>
      </c>
      <c r="CN1003" s="29">
        <f t="shared" si="664"/>
        <v>-2.3335160618885196</v>
      </c>
      <c r="CO1003" s="29">
        <f t="shared" si="665"/>
        <v>-2.3335160618885196</v>
      </c>
      <c r="CQ1003" s="29">
        <f t="shared" si="666"/>
        <v>-16.16</v>
      </c>
      <c r="CR1003" s="29">
        <f t="shared" si="667"/>
        <v>-16.16</v>
      </c>
      <c r="CS1003" s="29">
        <f t="shared" si="668"/>
        <v>-16.16</v>
      </c>
      <c r="CT1003" s="29">
        <f t="shared" si="669"/>
        <v>-16.16</v>
      </c>
      <c r="CU1003" s="29">
        <f t="shared" si="670"/>
        <v>-16.16</v>
      </c>
      <c r="CV1003" s="29">
        <f t="shared" si="671"/>
        <v>-16.16</v>
      </c>
      <c r="CW1003" s="29">
        <f t="shared" si="672"/>
        <v>-16.16</v>
      </c>
      <c r="CX1003" s="29">
        <f t="shared" si="673"/>
        <v>-16.16</v>
      </c>
      <c r="CY1003" s="29">
        <f t="shared" si="674"/>
        <v>-16.16</v>
      </c>
      <c r="CZ1003" s="29">
        <f t="shared" si="675"/>
        <v>-16.16</v>
      </c>
      <c r="DA1003" s="29">
        <f t="shared" si="676"/>
        <v>-16.16</v>
      </c>
      <c r="DB1003" s="29">
        <f t="shared" si="677"/>
        <v>-16.16</v>
      </c>
      <c r="DC1003" s="29">
        <f t="shared" si="678"/>
        <v>-16.16</v>
      </c>
    </row>
    <row r="1004" spans="11:107" s="2" customFormat="1">
      <c r="K1004" s="17" t="s">
        <v>18</v>
      </c>
      <c r="L1004" s="17" t="s">
        <v>1000</v>
      </c>
      <c r="M1004" s="17" t="s">
        <v>483</v>
      </c>
      <c r="N1004" s="2" t="str">
        <f t="shared" si="642"/>
        <v>ED8BF243W07AC3EA9</v>
      </c>
      <c r="O1004" s="2" t="str">
        <f t="shared" si="680"/>
        <v>ACW</v>
      </c>
      <c r="P1004" s="2" t="str">
        <f t="shared" si="643"/>
        <v>ED8B-F243W07-ACW</v>
      </c>
      <c r="Q1004" s="2" t="s">
        <v>3305</v>
      </c>
      <c r="R1004" s="2" t="s">
        <v>3306</v>
      </c>
      <c r="S1004" s="2" t="s">
        <v>2709</v>
      </c>
      <c r="T1004" s="2">
        <v>1</v>
      </c>
      <c r="U1004" s="2">
        <v>1</v>
      </c>
      <c r="V1004" s="2">
        <v>1</v>
      </c>
      <c r="W1004" s="2">
        <v>1</v>
      </c>
      <c r="X1004" s="2">
        <v>1</v>
      </c>
      <c r="Y1004" s="2">
        <v>1</v>
      </c>
      <c r="Z1004" s="2">
        <v>1</v>
      </c>
      <c r="AA1004" s="2">
        <v>1</v>
      </c>
      <c r="AB1004" s="2">
        <v>1</v>
      </c>
      <c r="AC1004" s="2">
        <v>1</v>
      </c>
      <c r="AD1004" s="2">
        <v>1</v>
      </c>
      <c r="AE1004" s="2">
        <v>1</v>
      </c>
      <c r="AF1004" s="2">
        <v>1</v>
      </c>
      <c r="AL1004" s="2">
        <f t="shared" si="646"/>
        <v>1</v>
      </c>
      <c r="AM1004" s="2" t="str">
        <f t="shared" si="647"/>
        <v>ED8B</v>
      </c>
      <c r="AN1004" s="2" t="str">
        <f t="shared" si="648"/>
        <v>F243W07</v>
      </c>
      <c r="AO1004" s="2" t="str">
        <f t="shared" si="679"/>
        <v>ACW</v>
      </c>
      <c r="AP1004" s="2" t="str">
        <f t="shared" si="650"/>
        <v>ED8B-F243W07-ACW</v>
      </c>
      <c r="AQ1004" s="2" t="s">
        <v>1672</v>
      </c>
      <c r="AR1004" s="2" t="s">
        <v>1687</v>
      </c>
      <c r="AU1004" s="2" t="s">
        <v>2136</v>
      </c>
      <c r="AV1004" s="2" t="s">
        <v>3697</v>
      </c>
      <c r="AW1004" s="2" t="s">
        <v>3698</v>
      </c>
      <c r="AY1004" s="2" t="s">
        <v>1686</v>
      </c>
      <c r="AZ1004" s="2" t="s">
        <v>1646</v>
      </c>
      <c r="BA1004" s="2" t="s">
        <v>2073</v>
      </c>
      <c r="BB1004" s="29"/>
      <c r="BC1004" s="29"/>
      <c r="BD1004" s="29"/>
      <c r="BE1004" s="29"/>
      <c r="BF1004" s="29"/>
      <c r="BG1004" s="29">
        <v>-16.16</v>
      </c>
      <c r="BH1004" s="29">
        <f t="shared" si="644"/>
        <v>0</v>
      </c>
      <c r="BI1004" s="29">
        <f t="shared" si="645"/>
        <v>0</v>
      </c>
      <c r="BJ1004" s="29">
        <f t="shared" si="651"/>
        <v>-16.16</v>
      </c>
      <c r="BK1004" s="29">
        <f>BJ1004/INDEX('EX-Rate'!A:I,MATCH('TT BoM '!BL1004,'EX-Rate'!B:B,0),COLUMN('EX-Rate'!E:E))</f>
        <v>-2.3335160618885196</v>
      </c>
      <c r="BL1004" s="2" t="s">
        <v>2109</v>
      </c>
      <c r="BM1004" s="2" t="str">
        <f t="shared" si="652"/>
        <v>LP</v>
      </c>
      <c r="BN1004" s="2" t="s">
        <v>3075</v>
      </c>
      <c r="BO1004" s="2" t="s">
        <v>2709</v>
      </c>
      <c r="BQ1004" s="29"/>
      <c r="BR1004" s="29"/>
      <c r="BS1004" s="29"/>
      <c r="BT1004" s="29"/>
      <c r="BU1004" s="29"/>
      <c r="BV1004" s="29"/>
      <c r="CC1004" s="29">
        <f t="shared" si="653"/>
        <v>-2.3335160618885196</v>
      </c>
      <c r="CD1004" s="29">
        <f t="shared" si="654"/>
        <v>-2.3335160618885196</v>
      </c>
      <c r="CE1004" s="29">
        <f t="shared" si="655"/>
        <v>-2.3335160618885196</v>
      </c>
      <c r="CF1004" s="29">
        <f t="shared" si="656"/>
        <v>-2.3335160618885196</v>
      </c>
      <c r="CG1004" s="29">
        <f t="shared" si="657"/>
        <v>-2.3335160618885196</v>
      </c>
      <c r="CH1004" s="29">
        <f t="shared" si="658"/>
        <v>-2.3335160618885196</v>
      </c>
      <c r="CI1004" s="29">
        <f t="shared" si="659"/>
        <v>-2.3335160618885196</v>
      </c>
      <c r="CJ1004" s="29">
        <f t="shared" si="660"/>
        <v>-2.3335160618885196</v>
      </c>
      <c r="CK1004" s="29">
        <f t="shared" si="661"/>
        <v>-2.3335160618885196</v>
      </c>
      <c r="CL1004" s="29">
        <f t="shared" si="662"/>
        <v>-2.3335160618885196</v>
      </c>
      <c r="CM1004" s="29">
        <f t="shared" si="663"/>
        <v>-2.3335160618885196</v>
      </c>
      <c r="CN1004" s="29">
        <f t="shared" si="664"/>
        <v>-2.3335160618885196</v>
      </c>
      <c r="CO1004" s="29">
        <f t="shared" si="665"/>
        <v>-2.3335160618885196</v>
      </c>
      <c r="CQ1004" s="29">
        <f t="shared" si="666"/>
        <v>-16.16</v>
      </c>
      <c r="CR1004" s="29">
        <f t="shared" si="667"/>
        <v>-16.16</v>
      </c>
      <c r="CS1004" s="29">
        <f t="shared" si="668"/>
        <v>-16.16</v>
      </c>
      <c r="CT1004" s="29">
        <f t="shared" si="669"/>
        <v>-16.16</v>
      </c>
      <c r="CU1004" s="29">
        <f t="shared" si="670"/>
        <v>-16.16</v>
      </c>
      <c r="CV1004" s="29">
        <f t="shared" si="671"/>
        <v>-16.16</v>
      </c>
      <c r="CW1004" s="29">
        <f t="shared" si="672"/>
        <v>-16.16</v>
      </c>
      <c r="CX1004" s="29">
        <f t="shared" si="673"/>
        <v>-16.16</v>
      </c>
      <c r="CY1004" s="29">
        <f t="shared" si="674"/>
        <v>-16.16</v>
      </c>
      <c r="CZ1004" s="29">
        <f t="shared" si="675"/>
        <v>-16.16</v>
      </c>
      <c r="DA1004" s="29">
        <f t="shared" si="676"/>
        <v>-16.16</v>
      </c>
      <c r="DB1004" s="29">
        <f t="shared" si="677"/>
        <v>-16.16</v>
      </c>
      <c r="DC1004" s="29">
        <f t="shared" si="678"/>
        <v>-16.16</v>
      </c>
    </row>
    <row r="1005" spans="11:107" s="2" customFormat="1">
      <c r="K1005" s="17" t="s">
        <v>18</v>
      </c>
      <c r="L1005" s="17" t="s">
        <v>1001</v>
      </c>
      <c r="M1005" s="17" t="s">
        <v>56</v>
      </c>
      <c r="N1005" s="2" t="str">
        <f t="shared" ref="N1005:N1068" si="681">TRIM(K1005)&amp;TRIM(L1005)&amp;TRIM(M1005)</f>
        <v>ED8BF243W24AB</v>
      </c>
      <c r="O1005" s="2" t="str">
        <f t="shared" si="680"/>
        <v>AB</v>
      </c>
      <c r="P1005" s="2" t="str">
        <f t="shared" ref="P1005:P1068" si="682">TRIM(K1005)&amp;"-"&amp;TRIM(L1005)&amp;"-"&amp;TRIM(O1005)</f>
        <v>ED8B-F243W24-AB</v>
      </c>
      <c r="Q1005" s="2" t="s">
        <v>3305</v>
      </c>
      <c r="R1005" s="2" t="s">
        <v>3306</v>
      </c>
      <c r="S1005" s="2" t="s">
        <v>3145</v>
      </c>
      <c r="T1005" s="2">
        <v>1</v>
      </c>
      <c r="U1005" s="2">
        <v>1</v>
      </c>
      <c r="V1005" s="2">
        <v>1</v>
      </c>
      <c r="W1005" s="2">
        <v>1</v>
      </c>
      <c r="X1005" s="2">
        <v>1</v>
      </c>
      <c r="Y1005" s="2">
        <v>1</v>
      </c>
      <c r="Z1005" s="2">
        <v>1</v>
      </c>
      <c r="AA1005" s="2">
        <v>1</v>
      </c>
      <c r="AB1005" s="2">
        <v>1</v>
      </c>
      <c r="AC1005" s="2">
        <v>1</v>
      </c>
      <c r="AD1005" s="2">
        <v>1</v>
      </c>
      <c r="AE1005" s="2">
        <v>1</v>
      </c>
      <c r="AF1005" s="2">
        <v>1</v>
      </c>
      <c r="AL1005" s="2">
        <f t="shared" si="646"/>
        <v>1</v>
      </c>
      <c r="AM1005" s="2" t="str">
        <f t="shared" si="647"/>
        <v>ED8B</v>
      </c>
      <c r="AN1005" s="2" t="str">
        <f t="shared" si="648"/>
        <v>F243W24</v>
      </c>
      <c r="AO1005" s="2" t="str">
        <f t="shared" si="679"/>
        <v>AB</v>
      </c>
      <c r="AP1005" s="2" t="str">
        <f t="shared" si="650"/>
        <v>ED8B-F243W24-AB</v>
      </c>
      <c r="AQ1005" s="2" t="s">
        <v>1672</v>
      </c>
      <c r="AR1005" s="2" t="s">
        <v>1687</v>
      </c>
      <c r="AU1005" s="2" t="s">
        <v>3443</v>
      </c>
      <c r="AV1005" s="2" t="s">
        <v>3444</v>
      </c>
      <c r="AW1005" s="2" t="s">
        <v>3445</v>
      </c>
      <c r="AY1005" s="2" t="s">
        <v>1686</v>
      </c>
      <c r="AZ1005" s="2" t="s">
        <v>2124</v>
      </c>
      <c r="BA1005" s="2" t="s">
        <v>2073</v>
      </c>
      <c r="BB1005" s="29"/>
      <c r="BC1005" s="29"/>
      <c r="BD1005" s="29"/>
      <c r="BE1005" s="29"/>
      <c r="BF1005" s="29"/>
      <c r="BG1005" s="29">
        <v>-7.91</v>
      </c>
      <c r="BH1005" s="29">
        <f t="shared" si="644"/>
        <v>0</v>
      </c>
      <c r="BI1005" s="29">
        <f t="shared" si="645"/>
        <v>0</v>
      </c>
      <c r="BJ1005" s="29">
        <f t="shared" si="651"/>
        <v>-7.91</v>
      </c>
      <c r="BK1005" s="29">
        <f>BJ1005/INDEX('EX-Rate'!A:I,MATCH('TT BoM '!BL1005,'EX-Rate'!B:B,0),COLUMN('EX-Rate'!E:E))</f>
        <v>-1.1422099040555811</v>
      </c>
      <c r="BL1005" s="2" t="s">
        <v>2109</v>
      </c>
      <c r="BM1005" s="2" t="str">
        <f t="shared" si="652"/>
        <v>LP</v>
      </c>
      <c r="BN1005" s="2" t="s">
        <v>3144</v>
      </c>
      <c r="BO1005" s="2" t="s">
        <v>3145</v>
      </c>
      <c r="BQ1005" s="29"/>
      <c r="BR1005" s="29"/>
      <c r="BS1005" s="29"/>
      <c r="BT1005" s="29"/>
      <c r="BU1005" s="29"/>
      <c r="BV1005" s="29"/>
      <c r="CC1005" s="29">
        <f t="shared" si="653"/>
        <v>-1.1422099040555811</v>
      </c>
      <c r="CD1005" s="29">
        <f t="shared" si="654"/>
        <v>-1.1422099040555811</v>
      </c>
      <c r="CE1005" s="29">
        <f t="shared" si="655"/>
        <v>-1.1422099040555811</v>
      </c>
      <c r="CF1005" s="29">
        <f t="shared" si="656"/>
        <v>-1.1422099040555811</v>
      </c>
      <c r="CG1005" s="29">
        <f t="shared" si="657"/>
        <v>-1.1422099040555811</v>
      </c>
      <c r="CH1005" s="29">
        <f t="shared" si="658"/>
        <v>-1.1422099040555811</v>
      </c>
      <c r="CI1005" s="29">
        <f t="shared" si="659"/>
        <v>-1.1422099040555811</v>
      </c>
      <c r="CJ1005" s="29">
        <f t="shared" si="660"/>
        <v>-1.1422099040555811</v>
      </c>
      <c r="CK1005" s="29">
        <f t="shared" si="661"/>
        <v>-1.1422099040555811</v>
      </c>
      <c r="CL1005" s="29">
        <f t="shared" si="662"/>
        <v>-1.1422099040555811</v>
      </c>
      <c r="CM1005" s="29">
        <f t="shared" si="663"/>
        <v>-1.1422099040555811</v>
      </c>
      <c r="CN1005" s="29">
        <f t="shared" si="664"/>
        <v>-1.1422099040555811</v>
      </c>
      <c r="CO1005" s="29">
        <f t="shared" si="665"/>
        <v>-1.1422099040555811</v>
      </c>
      <c r="CQ1005" s="29">
        <f t="shared" si="666"/>
        <v>-7.91</v>
      </c>
      <c r="CR1005" s="29">
        <f t="shared" si="667"/>
        <v>-7.91</v>
      </c>
      <c r="CS1005" s="29">
        <f t="shared" si="668"/>
        <v>-7.91</v>
      </c>
      <c r="CT1005" s="29">
        <f t="shared" si="669"/>
        <v>-7.91</v>
      </c>
      <c r="CU1005" s="29">
        <f t="shared" si="670"/>
        <v>-7.91</v>
      </c>
      <c r="CV1005" s="29">
        <f t="shared" si="671"/>
        <v>-7.91</v>
      </c>
      <c r="CW1005" s="29">
        <f t="shared" si="672"/>
        <v>-7.91</v>
      </c>
      <c r="CX1005" s="29">
        <f t="shared" si="673"/>
        <v>-7.91</v>
      </c>
      <c r="CY1005" s="29">
        <f t="shared" si="674"/>
        <v>-7.91</v>
      </c>
      <c r="CZ1005" s="29">
        <f t="shared" si="675"/>
        <v>-7.91</v>
      </c>
      <c r="DA1005" s="29">
        <f t="shared" si="676"/>
        <v>-7.91</v>
      </c>
      <c r="DB1005" s="29">
        <f t="shared" si="677"/>
        <v>-7.91</v>
      </c>
      <c r="DC1005" s="29">
        <f t="shared" si="678"/>
        <v>-7.91</v>
      </c>
    </row>
    <row r="1006" spans="11:107" s="2" customFormat="1">
      <c r="K1006" s="17" t="s">
        <v>18</v>
      </c>
      <c r="L1006" s="17" t="s">
        <v>1002</v>
      </c>
      <c r="M1006" s="17" t="s">
        <v>56</v>
      </c>
      <c r="N1006" s="2" t="str">
        <f t="shared" si="681"/>
        <v>ED8BF244A00AB</v>
      </c>
      <c r="O1006" s="2" t="str">
        <f t="shared" si="680"/>
        <v>AB</v>
      </c>
      <c r="P1006" s="2" t="str">
        <f t="shared" si="682"/>
        <v>ED8B-F244A00-AB</v>
      </c>
      <c r="Q1006" s="2" t="s">
        <v>3305</v>
      </c>
      <c r="R1006" s="2" t="s">
        <v>3306</v>
      </c>
      <c r="S1006" s="2" t="s">
        <v>3145</v>
      </c>
      <c r="T1006" s="2">
        <v>1</v>
      </c>
      <c r="U1006" s="2">
        <v>1</v>
      </c>
      <c r="V1006" s="2">
        <v>1</v>
      </c>
      <c r="W1006" s="2">
        <v>1</v>
      </c>
      <c r="X1006" s="2">
        <v>1</v>
      </c>
      <c r="Y1006" s="2">
        <v>1</v>
      </c>
      <c r="Z1006" s="2">
        <v>1</v>
      </c>
      <c r="AA1006" s="2">
        <v>1</v>
      </c>
      <c r="AB1006" s="2">
        <v>1</v>
      </c>
      <c r="AC1006" s="2">
        <v>1</v>
      </c>
      <c r="AD1006" s="2">
        <v>1</v>
      </c>
      <c r="AE1006" s="2">
        <v>1</v>
      </c>
      <c r="AF1006" s="2">
        <v>1</v>
      </c>
      <c r="AL1006" s="2">
        <f t="shared" si="646"/>
        <v>1</v>
      </c>
      <c r="AM1006" s="2" t="str">
        <f t="shared" si="647"/>
        <v>ED8B</v>
      </c>
      <c r="AN1006" s="2" t="str">
        <f t="shared" si="648"/>
        <v>F244A00</v>
      </c>
      <c r="AO1006" s="2" t="str">
        <f t="shared" si="679"/>
        <v>AB</v>
      </c>
      <c r="AP1006" s="2" t="str">
        <f t="shared" si="650"/>
        <v>ED8B-F244A00-AB</v>
      </c>
      <c r="AQ1006" s="2" t="s">
        <v>1672</v>
      </c>
      <c r="AR1006" s="2" t="s">
        <v>1687</v>
      </c>
      <c r="AU1006" s="2" t="s">
        <v>3443</v>
      </c>
      <c r="AV1006" s="2" t="s">
        <v>3444</v>
      </c>
      <c r="AW1006" s="2" t="s">
        <v>3445</v>
      </c>
      <c r="AY1006" s="2" t="s">
        <v>1686</v>
      </c>
      <c r="AZ1006" s="2" t="s">
        <v>2124</v>
      </c>
      <c r="BA1006" s="2" t="s">
        <v>2073</v>
      </c>
      <c r="BB1006" s="29"/>
      <c r="BC1006" s="29"/>
      <c r="BD1006" s="29"/>
      <c r="BE1006" s="29"/>
      <c r="BF1006" s="29"/>
      <c r="BG1006" s="29">
        <v>-7.91</v>
      </c>
      <c r="BH1006" s="29">
        <f t="shared" si="644"/>
        <v>0</v>
      </c>
      <c r="BI1006" s="29">
        <f t="shared" si="645"/>
        <v>0</v>
      </c>
      <c r="BJ1006" s="29">
        <f t="shared" si="651"/>
        <v>-7.91</v>
      </c>
      <c r="BK1006" s="29">
        <f>BJ1006/INDEX('EX-Rate'!A:I,MATCH('TT BoM '!BL1006,'EX-Rate'!B:B,0),COLUMN('EX-Rate'!E:E))</f>
        <v>-1.1422099040555811</v>
      </c>
      <c r="BL1006" s="2" t="s">
        <v>2109</v>
      </c>
      <c r="BM1006" s="2" t="str">
        <f t="shared" si="652"/>
        <v>LP</v>
      </c>
      <c r="BN1006" s="2" t="s">
        <v>3144</v>
      </c>
      <c r="BO1006" s="2" t="s">
        <v>3145</v>
      </c>
      <c r="BQ1006" s="29"/>
      <c r="BR1006" s="29"/>
      <c r="BS1006" s="29"/>
      <c r="BT1006" s="29"/>
      <c r="BU1006" s="29"/>
      <c r="BV1006" s="29"/>
      <c r="CC1006" s="29">
        <f t="shared" si="653"/>
        <v>-1.1422099040555811</v>
      </c>
      <c r="CD1006" s="29">
        <f t="shared" si="654"/>
        <v>-1.1422099040555811</v>
      </c>
      <c r="CE1006" s="29">
        <f t="shared" si="655"/>
        <v>-1.1422099040555811</v>
      </c>
      <c r="CF1006" s="29">
        <f t="shared" si="656"/>
        <v>-1.1422099040555811</v>
      </c>
      <c r="CG1006" s="29">
        <f t="shared" si="657"/>
        <v>-1.1422099040555811</v>
      </c>
      <c r="CH1006" s="29">
        <f t="shared" si="658"/>
        <v>-1.1422099040555811</v>
      </c>
      <c r="CI1006" s="29">
        <f t="shared" si="659"/>
        <v>-1.1422099040555811</v>
      </c>
      <c r="CJ1006" s="29">
        <f t="shared" si="660"/>
        <v>-1.1422099040555811</v>
      </c>
      <c r="CK1006" s="29">
        <f t="shared" si="661"/>
        <v>-1.1422099040555811</v>
      </c>
      <c r="CL1006" s="29">
        <f t="shared" si="662"/>
        <v>-1.1422099040555811</v>
      </c>
      <c r="CM1006" s="29">
        <f t="shared" si="663"/>
        <v>-1.1422099040555811</v>
      </c>
      <c r="CN1006" s="29">
        <f t="shared" si="664"/>
        <v>-1.1422099040555811</v>
      </c>
      <c r="CO1006" s="29">
        <f t="shared" si="665"/>
        <v>-1.1422099040555811</v>
      </c>
      <c r="CQ1006" s="29">
        <f t="shared" si="666"/>
        <v>-7.91</v>
      </c>
      <c r="CR1006" s="29">
        <f t="shared" si="667"/>
        <v>-7.91</v>
      </c>
      <c r="CS1006" s="29">
        <f t="shared" si="668"/>
        <v>-7.91</v>
      </c>
      <c r="CT1006" s="29">
        <f t="shared" si="669"/>
        <v>-7.91</v>
      </c>
      <c r="CU1006" s="29">
        <f t="shared" si="670"/>
        <v>-7.91</v>
      </c>
      <c r="CV1006" s="29">
        <f t="shared" si="671"/>
        <v>-7.91</v>
      </c>
      <c r="CW1006" s="29">
        <f t="shared" si="672"/>
        <v>-7.91</v>
      </c>
      <c r="CX1006" s="29">
        <f t="shared" si="673"/>
        <v>-7.91</v>
      </c>
      <c r="CY1006" s="29">
        <f t="shared" si="674"/>
        <v>-7.91</v>
      </c>
      <c r="CZ1006" s="29">
        <f t="shared" si="675"/>
        <v>-7.91</v>
      </c>
      <c r="DA1006" s="29">
        <f t="shared" si="676"/>
        <v>-7.91</v>
      </c>
      <c r="DB1006" s="29">
        <f t="shared" si="677"/>
        <v>-7.91</v>
      </c>
      <c r="DC1006" s="29">
        <f t="shared" si="678"/>
        <v>-7.91</v>
      </c>
    </row>
    <row r="1007" spans="11:107" s="2" customFormat="1">
      <c r="K1007" s="17" t="s">
        <v>18</v>
      </c>
      <c r="L1007" s="17" t="s">
        <v>1003</v>
      </c>
      <c r="M1007" s="17" t="s">
        <v>45</v>
      </c>
      <c r="N1007" s="2" t="str">
        <f t="shared" si="681"/>
        <v>ED8BF247B52AC</v>
      </c>
      <c r="O1007" s="2" t="str">
        <f t="shared" si="680"/>
        <v>AC</v>
      </c>
      <c r="P1007" s="2" t="str">
        <f t="shared" si="682"/>
        <v>ED8B-F247B52-AC</v>
      </c>
      <c r="Q1007" s="2" t="s">
        <v>1375</v>
      </c>
      <c r="R1007" s="2" t="s">
        <v>1375</v>
      </c>
      <c r="S1007" s="2" t="s">
        <v>1375</v>
      </c>
      <c r="T1007" s="2">
        <v>1</v>
      </c>
      <c r="U1007" s="2">
        <v>1</v>
      </c>
      <c r="V1007" s="2">
        <v>1</v>
      </c>
      <c r="W1007" s="2">
        <v>1</v>
      </c>
      <c r="X1007" s="2">
        <v>1</v>
      </c>
      <c r="Y1007" s="2">
        <v>1</v>
      </c>
      <c r="Z1007" s="2">
        <v>1</v>
      </c>
      <c r="AA1007" s="2">
        <v>1</v>
      </c>
      <c r="AB1007" s="2">
        <v>1</v>
      </c>
      <c r="AC1007" s="2">
        <v>1</v>
      </c>
      <c r="AD1007" s="2">
        <v>1</v>
      </c>
      <c r="AE1007" s="2">
        <v>1</v>
      </c>
      <c r="AF1007" s="2">
        <v>1</v>
      </c>
      <c r="AL1007" s="2">
        <f t="shared" si="646"/>
        <v>1</v>
      </c>
      <c r="AM1007" s="2" t="str">
        <f t="shared" si="647"/>
        <v>ED8B</v>
      </c>
      <c r="AN1007" s="2" t="str">
        <f t="shared" si="648"/>
        <v>F247B52</v>
      </c>
      <c r="AO1007" s="2" t="str">
        <f t="shared" si="679"/>
        <v>AC</v>
      </c>
      <c r="AP1007" s="2" t="str">
        <f t="shared" si="650"/>
        <v>ED8B-F247B52-AC</v>
      </c>
      <c r="AQ1007" s="2" t="s">
        <v>2068</v>
      </c>
      <c r="AR1007" s="2" t="s">
        <v>2069</v>
      </c>
      <c r="AU1007" s="2" t="s">
        <v>2066</v>
      </c>
      <c r="AV1007" s="2" t="s">
        <v>2074</v>
      </c>
      <c r="AW1007" s="71" t="s">
        <v>2092</v>
      </c>
      <c r="AX1007" s="71" t="s">
        <v>2092</v>
      </c>
      <c r="AZ1007" s="2" t="s">
        <v>3427</v>
      </c>
      <c r="BA1007" s="2" t="s">
        <v>2073</v>
      </c>
      <c r="BB1007" s="29"/>
      <c r="BC1007" s="29"/>
      <c r="BD1007" s="29"/>
      <c r="BE1007" s="29"/>
      <c r="BF1007" s="29"/>
      <c r="BG1007" s="29">
        <v>-33.950000000000003</v>
      </c>
      <c r="BH1007" s="29">
        <f t="shared" si="644"/>
        <v>0</v>
      </c>
      <c r="BI1007" s="29">
        <f t="shared" si="645"/>
        <v>0</v>
      </c>
      <c r="BJ1007" s="29">
        <f t="shared" si="651"/>
        <v>-33.950000000000003</v>
      </c>
      <c r="BK1007" s="29">
        <f>BJ1007/INDEX('EX-Rate'!A:I,MATCH('TT BoM '!BL1007,'EX-Rate'!B:B,0),COLUMN('EX-Rate'!E:E))</f>
        <v>-4.9024053404155472</v>
      </c>
      <c r="BL1007" s="2" t="s">
        <v>2067</v>
      </c>
      <c r="BM1007" s="2" t="str">
        <f t="shared" si="652"/>
        <v>LP</v>
      </c>
      <c r="BP1007" s="2" t="s">
        <v>1819</v>
      </c>
      <c r="BQ1007" s="29"/>
      <c r="BR1007" s="29"/>
      <c r="BS1007" s="29"/>
      <c r="BT1007" s="29"/>
      <c r="BU1007" s="29"/>
      <c r="BV1007" s="29"/>
      <c r="CC1007" s="29">
        <f t="shared" si="653"/>
        <v>-4.9024053404155472</v>
      </c>
      <c r="CD1007" s="29">
        <f t="shared" si="654"/>
        <v>-4.9024053404155472</v>
      </c>
      <c r="CE1007" s="29">
        <f t="shared" si="655"/>
        <v>-4.9024053404155472</v>
      </c>
      <c r="CF1007" s="29">
        <f t="shared" si="656"/>
        <v>-4.9024053404155472</v>
      </c>
      <c r="CG1007" s="29">
        <f t="shared" si="657"/>
        <v>-4.9024053404155472</v>
      </c>
      <c r="CH1007" s="29">
        <f t="shared" si="658"/>
        <v>-4.9024053404155472</v>
      </c>
      <c r="CI1007" s="29">
        <f t="shared" si="659"/>
        <v>-4.9024053404155472</v>
      </c>
      <c r="CJ1007" s="29">
        <f t="shared" si="660"/>
        <v>-4.9024053404155472</v>
      </c>
      <c r="CK1007" s="29">
        <f t="shared" si="661"/>
        <v>-4.9024053404155472</v>
      </c>
      <c r="CL1007" s="29">
        <f t="shared" si="662"/>
        <v>-4.9024053404155472</v>
      </c>
      <c r="CM1007" s="29">
        <f t="shared" si="663"/>
        <v>-4.9024053404155472</v>
      </c>
      <c r="CN1007" s="29">
        <f t="shared" si="664"/>
        <v>-4.9024053404155472</v>
      </c>
      <c r="CO1007" s="29">
        <f t="shared" si="665"/>
        <v>-4.9024053404155472</v>
      </c>
      <c r="CQ1007" s="29">
        <f t="shared" si="666"/>
        <v>-33.950000000000003</v>
      </c>
      <c r="CR1007" s="29">
        <f t="shared" si="667"/>
        <v>-33.950000000000003</v>
      </c>
      <c r="CS1007" s="29">
        <f t="shared" si="668"/>
        <v>-33.950000000000003</v>
      </c>
      <c r="CT1007" s="29">
        <f t="shared" si="669"/>
        <v>-33.950000000000003</v>
      </c>
      <c r="CU1007" s="29">
        <f t="shared" si="670"/>
        <v>-33.950000000000003</v>
      </c>
      <c r="CV1007" s="29">
        <f t="shared" si="671"/>
        <v>-33.950000000000003</v>
      </c>
      <c r="CW1007" s="29">
        <f t="shared" si="672"/>
        <v>-33.950000000000003</v>
      </c>
      <c r="CX1007" s="29">
        <f t="shared" si="673"/>
        <v>-33.950000000000003</v>
      </c>
      <c r="CY1007" s="29">
        <f t="shared" si="674"/>
        <v>-33.950000000000003</v>
      </c>
      <c r="CZ1007" s="29">
        <f t="shared" si="675"/>
        <v>-33.950000000000003</v>
      </c>
      <c r="DA1007" s="29">
        <f t="shared" si="676"/>
        <v>-33.950000000000003</v>
      </c>
      <c r="DB1007" s="29">
        <f t="shared" si="677"/>
        <v>-33.950000000000003</v>
      </c>
      <c r="DC1007" s="29">
        <f t="shared" si="678"/>
        <v>-33.950000000000003</v>
      </c>
    </row>
    <row r="1008" spans="11:107" s="2" customFormat="1">
      <c r="K1008" s="17" t="s">
        <v>18</v>
      </c>
      <c r="L1008" s="17" t="s">
        <v>1004</v>
      </c>
      <c r="M1008" s="17" t="s">
        <v>45</v>
      </c>
      <c r="N1008" s="2" t="str">
        <f t="shared" si="681"/>
        <v>ED8BF247B53AC</v>
      </c>
      <c r="O1008" s="2" t="str">
        <f t="shared" si="680"/>
        <v>AC</v>
      </c>
      <c r="P1008" s="2" t="str">
        <f t="shared" si="682"/>
        <v>ED8B-F247B53-AC</v>
      </c>
      <c r="Q1008" s="2" t="s">
        <v>1375</v>
      </c>
      <c r="R1008" s="2" t="s">
        <v>1375</v>
      </c>
      <c r="S1008" s="2" t="s">
        <v>1375</v>
      </c>
      <c r="T1008" s="2">
        <v>1</v>
      </c>
      <c r="U1008" s="2">
        <v>1</v>
      </c>
      <c r="V1008" s="2">
        <v>1</v>
      </c>
      <c r="W1008" s="2">
        <v>1</v>
      </c>
      <c r="X1008" s="2">
        <v>1</v>
      </c>
      <c r="Y1008" s="2">
        <v>1</v>
      </c>
      <c r="Z1008" s="2">
        <v>1</v>
      </c>
      <c r="AA1008" s="2">
        <v>1</v>
      </c>
      <c r="AB1008" s="2">
        <v>1</v>
      </c>
      <c r="AC1008" s="2">
        <v>1</v>
      </c>
      <c r="AD1008" s="2">
        <v>1</v>
      </c>
      <c r="AE1008" s="2">
        <v>1</v>
      </c>
      <c r="AF1008" s="2">
        <v>1</v>
      </c>
      <c r="AL1008" s="2">
        <f t="shared" si="646"/>
        <v>1</v>
      </c>
      <c r="AM1008" s="2" t="str">
        <f t="shared" si="647"/>
        <v>ED8B</v>
      </c>
      <c r="AN1008" s="2" t="str">
        <f t="shared" si="648"/>
        <v>F247B53</v>
      </c>
      <c r="AO1008" s="2" t="str">
        <f t="shared" si="679"/>
        <v>AC</v>
      </c>
      <c r="AP1008" s="2" t="str">
        <f t="shared" si="650"/>
        <v>ED8B-F247B53-AC</v>
      </c>
      <c r="AQ1008" s="2" t="s">
        <v>3864</v>
      </c>
      <c r="AR1008" s="2" t="s">
        <v>3865</v>
      </c>
      <c r="AU1008" s="2" t="s">
        <v>2066</v>
      </c>
      <c r="AV1008" s="2" t="s">
        <v>2074</v>
      </c>
      <c r="AW1008" s="71" t="s">
        <v>2093</v>
      </c>
      <c r="AX1008" s="71" t="s">
        <v>2093</v>
      </c>
      <c r="AZ1008" s="2" t="s">
        <v>3427</v>
      </c>
      <c r="BA1008" s="2" t="s">
        <v>2073</v>
      </c>
      <c r="BB1008" s="29"/>
      <c r="BC1008" s="29"/>
      <c r="BD1008" s="29"/>
      <c r="BE1008" s="29"/>
      <c r="BF1008" s="29"/>
      <c r="BG1008" s="29">
        <v>-20.788773312066649</v>
      </c>
      <c r="BH1008" s="29">
        <f t="shared" si="644"/>
        <v>0</v>
      </c>
      <c r="BI1008" s="29">
        <f t="shared" si="645"/>
        <v>0</v>
      </c>
      <c r="BJ1008" s="29">
        <f t="shared" si="651"/>
        <v>-20.788773312066649</v>
      </c>
      <c r="BK1008" s="29">
        <f>BJ1008/INDEX('EX-Rate'!A:I,MATCH('TT BoM '!BL1008,'EX-Rate'!B:B,0),COLUMN('EX-Rate'!E:E))</f>
        <v>-3.0019143830858241</v>
      </c>
      <c r="BL1008" s="2" t="s">
        <v>2109</v>
      </c>
      <c r="BM1008" s="2" t="str">
        <f t="shared" si="652"/>
        <v>LP</v>
      </c>
      <c r="BP1008" s="2" t="s">
        <v>1819</v>
      </c>
      <c r="BQ1008" s="29"/>
      <c r="BR1008" s="29"/>
      <c r="BS1008" s="29"/>
      <c r="BT1008" s="29"/>
      <c r="BU1008" s="29"/>
      <c r="BV1008" s="29"/>
      <c r="CC1008" s="29">
        <f t="shared" si="653"/>
        <v>-3.0019143830858241</v>
      </c>
      <c r="CD1008" s="29">
        <f t="shared" si="654"/>
        <v>-3.0019143830858241</v>
      </c>
      <c r="CE1008" s="29">
        <f t="shared" si="655"/>
        <v>-3.0019143830858241</v>
      </c>
      <c r="CF1008" s="29">
        <f t="shared" si="656"/>
        <v>-3.0019143830858241</v>
      </c>
      <c r="CG1008" s="29">
        <f t="shared" si="657"/>
        <v>-3.0019143830858241</v>
      </c>
      <c r="CH1008" s="29">
        <f t="shared" si="658"/>
        <v>-3.0019143830858241</v>
      </c>
      <c r="CI1008" s="29">
        <f t="shared" si="659"/>
        <v>-3.0019143830858241</v>
      </c>
      <c r="CJ1008" s="29">
        <f t="shared" si="660"/>
        <v>-3.0019143830858241</v>
      </c>
      <c r="CK1008" s="29">
        <f t="shared" si="661"/>
        <v>-3.0019143830858241</v>
      </c>
      <c r="CL1008" s="29">
        <f t="shared" si="662"/>
        <v>-3.0019143830858241</v>
      </c>
      <c r="CM1008" s="29">
        <f t="shared" si="663"/>
        <v>-3.0019143830858241</v>
      </c>
      <c r="CN1008" s="29">
        <f t="shared" si="664"/>
        <v>-3.0019143830858241</v>
      </c>
      <c r="CO1008" s="29">
        <f t="shared" si="665"/>
        <v>-3.0019143830858241</v>
      </c>
      <c r="CQ1008" s="29">
        <f t="shared" si="666"/>
        <v>-20.788773312066649</v>
      </c>
      <c r="CR1008" s="29">
        <f t="shared" si="667"/>
        <v>-20.788773312066649</v>
      </c>
      <c r="CS1008" s="29">
        <f t="shared" si="668"/>
        <v>-20.788773312066649</v>
      </c>
      <c r="CT1008" s="29">
        <f t="shared" si="669"/>
        <v>-20.788773312066649</v>
      </c>
      <c r="CU1008" s="29">
        <f t="shared" si="670"/>
        <v>-20.788773312066649</v>
      </c>
      <c r="CV1008" s="29">
        <f t="shared" si="671"/>
        <v>-20.788773312066649</v>
      </c>
      <c r="CW1008" s="29">
        <f t="shared" si="672"/>
        <v>-20.788773312066649</v>
      </c>
      <c r="CX1008" s="29">
        <f t="shared" si="673"/>
        <v>-20.788773312066649</v>
      </c>
      <c r="CY1008" s="29">
        <f t="shared" si="674"/>
        <v>-20.788773312066649</v>
      </c>
      <c r="CZ1008" s="29">
        <f t="shared" si="675"/>
        <v>-20.788773312066649</v>
      </c>
      <c r="DA1008" s="29">
        <f t="shared" si="676"/>
        <v>-20.788773312066649</v>
      </c>
      <c r="DB1008" s="29">
        <f t="shared" si="677"/>
        <v>-20.788773312066649</v>
      </c>
      <c r="DC1008" s="29">
        <f t="shared" si="678"/>
        <v>-20.788773312066649</v>
      </c>
    </row>
    <row r="1009" spans="11:107" s="2" customFormat="1">
      <c r="K1009" s="17" t="s">
        <v>18</v>
      </c>
      <c r="L1009" s="17" t="s">
        <v>1005</v>
      </c>
      <c r="M1009" s="17" t="s">
        <v>483</v>
      </c>
      <c r="N1009" s="2" t="str">
        <f t="shared" si="681"/>
        <v>ED8BF247B56AC3EA9</v>
      </c>
      <c r="O1009" s="2" t="str">
        <f t="shared" si="680"/>
        <v>ACW</v>
      </c>
      <c r="P1009" s="2" t="str">
        <f t="shared" si="682"/>
        <v>ED8B-F247B56-ACW</v>
      </c>
      <c r="Q1009" s="2" t="s">
        <v>3305</v>
      </c>
      <c r="R1009" s="2" t="s">
        <v>3306</v>
      </c>
      <c r="S1009" s="2" t="s">
        <v>2210</v>
      </c>
      <c r="T1009" s="2">
        <v>1</v>
      </c>
      <c r="U1009" s="2">
        <v>1</v>
      </c>
      <c r="V1009" s="2">
        <v>1</v>
      </c>
      <c r="W1009" s="2">
        <v>1</v>
      </c>
      <c r="X1009" s="2">
        <v>1</v>
      </c>
      <c r="Y1009" s="2">
        <v>1</v>
      </c>
      <c r="Z1009" s="2">
        <v>1</v>
      </c>
      <c r="AA1009" s="2">
        <v>1</v>
      </c>
      <c r="AB1009" s="2">
        <v>1</v>
      </c>
      <c r="AC1009" s="2">
        <v>1</v>
      </c>
      <c r="AD1009" s="2">
        <v>1</v>
      </c>
      <c r="AE1009" s="2">
        <v>1</v>
      </c>
      <c r="AF1009" s="2">
        <v>1</v>
      </c>
      <c r="AL1009" s="2">
        <f t="shared" si="646"/>
        <v>1</v>
      </c>
      <c r="AM1009" s="2" t="str">
        <f t="shared" si="647"/>
        <v>ED8B</v>
      </c>
      <c r="AN1009" s="2" t="str">
        <f t="shared" si="648"/>
        <v>F247B56</v>
      </c>
      <c r="AO1009" s="2" t="str">
        <f t="shared" si="679"/>
        <v>ACW</v>
      </c>
      <c r="AP1009" s="2" t="str">
        <f t="shared" si="650"/>
        <v>ED8B-F247B56-ACW</v>
      </c>
      <c r="AQ1009" s="2" t="s">
        <v>1672</v>
      </c>
      <c r="AR1009" s="2" t="s">
        <v>1687</v>
      </c>
      <c r="AU1009" s="2" t="s">
        <v>3758</v>
      </c>
      <c r="AV1009" s="2" t="s">
        <v>3759</v>
      </c>
      <c r="AW1009" s="2" t="s">
        <v>3760</v>
      </c>
      <c r="AY1009" s="2" t="s">
        <v>1686</v>
      </c>
      <c r="AZ1009" s="2" t="s">
        <v>1646</v>
      </c>
      <c r="BA1009" s="2" t="s">
        <v>2073</v>
      </c>
      <c r="BB1009" s="29"/>
      <c r="BC1009" s="29"/>
      <c r="BD1009" s="29"/>
      <c r="BE1009" s="29"/>
      <c r="BF1009" s="29"/>
      <c r="BG1009" s="29">
        <v>-12.76</v>
      </c>
      <c r="BH1009" s="29">
        <f t="shared" si="644"/>
        <v>0</v>
      </c>
      <c r="BI1009" s="29">
        <f t="shared" si="645"/>
        <v>0</v>
      </c>
      <c r="BJ1009" s="29">
        <f t="shared" si="651"/>
        <v>-12.76</v>
      </c>
      <c r="BK1009" s="29">
        <f>BJ1009/INDEX('EX-Rate'!A:I,MATCH('TT BoM '!BL1009,'EX-Rate'!B:B,0),COLUMN('EX-Rate'!E:E))</f>
        <v>-1.8425535241149449</v>
      </c>
      <c r="BL1009" s="2" t="s">
        <v>2109</v>
      </c>
      <c r="BM1009" s="2" t="str">
        <f t="shared" si="652"/>
        <v>LP</v>
      </c>
      <c r="BN1009" s="2" t="s">
        <v>3097</v>
      </c>
      <c r="BO1009" s="2" t="s">
        <v>2210</v>
      </c>
      <c r="BQ1009" s="29"/>
      <c r="BR1009" s="29"/>
      <c r="BS1009" s="29"/>
      <c r="BT1009" s="29"/>
      <c r="BU1009" s="29"/>
      <c r="BV1009" s="29"/>
      <c r="CC1009" s="29">
        <f t="shared" si="653"/>
        <v>-1.8425535241149449</v>
      </c>
      <c r="CD1009" s="29">
        <f t="shared" si="654"/>
        <v>-1.8425535241149449</v>
      </c>
      <c r="CE1009" s="29">
        <f t="shared" si="655"/>
        <v>-1.8425535241149449</v>
      </c>
      <c r="CF1009" s="29">
        <f t="shared" si="656"/>
        <v>-1.8425535241149449</v>
      </c>
      <c r="CG1009" s="29">
        <f t="shared" si="657"/>
        <v>-1.8425535241149449</v>
      </c>
      <c r="CH1009" s="29">
        <f t="shared" si="658"/>
        <v>-1.8425535241149449</v>
      </c>
      <c r="CI1009" s="29">
        <f t="shared" si="659"/>
        <v>-1.8425535241149449</v>
      </c>
      <c r="CJ1009" s="29">
        <f t="shared" si="660"/>
        <v>-1.8425535241149449</v>
      </c>
      <c r="CK1009" s="29">
        <f t="shared" si="661"/>
        <v>-1.8425535241149449</v>
      </c>
      <c r="CL1009" s="29">
        <f t="shared" si="662"/>
        <v>-1.8425535241149449</v>
      </c>
      <c r="CM1009" s="29">
        <f t="shared" si="663"/>
        <v>-1.8425535241149449</v>
      </c>
      <c r="CN1009" s="29">
        <f t="shared" si="664"/>
        <v>-1.8425535241149449</v>
      </c>
      <c r="CO1009" s="29">
        <f t="shared" si="665"/>
        <v>-1.8425535241149449</v>
      </c>
      <c r="CQ1009" s="29">
        <f t="shared" si="666"/>
        <v>-12.76</v>
      </c>
      <c r="CR1009" s="29">
        <f t="shared" si="667"/>
        <v>-12.76</v>
      </c>
      <c r="CS1009" s="29">
        <f t="shared" si="668"/>
        <v>-12.76</v>
      </c>
      <c r="CT1009" s="29">
        <f t="shared" si="669"/>
        <v>-12.76</v>
      </c>
      <c r="CU1009" s="29">
        <f t="shared" si="670"/>
        <v>-12.76</v>
      </c>
      <c r="CV1009" s="29">
        <f t="shared" si="671"/>
        <v>-12.76</v>
      </c>
      <c r="CW1009" s="29">
        <f t="shared" si="672"/>
        <v>-12.76</v>
      </c>
      <c r="CX1009" s="29">
        <f t="shared" si="673"/>
        <v>-12.76</v>
      </c>
      <c r="CY1009" s="29">
        <f t="shared" si="674"/>
        <v>-12.76</v>
      </c>
      <c r="CZ1009" s="29">
        <f t="shared" si="675"/>
        <v>-12.76</v>
      </c>
      <c r="DA1009" s="29">
        <f t="shared" si="676"/>
        <v>-12.76</v>
      </c>
      <c r="DB1009" s="29">
        <f t="shared" si="677"/>
        <v>-12.76</v>
      </c>
      <c r="DC1009" s="29">
        <f t="shared" si="678"/>
        <v>-12.76</v>
      </c>
    </row>
    <row r="1010" spans="11:107" s="2" customFormat="1">
      <c r="K1010" s="17" t="s">
        <v>18</v>
      </c>
      <c r="L1010" s="17" t="s">
        <v>1006</v>
      </c>
      <c r="M1010" s="17" t="s">
        <v>483</v>
      </c>
      <c r="N1010" s="2" t="str">
        <f t="shared" si="681"/>
        <v>ED8BF247B57AC3EA9</v>
      </c>
      <c r="O1010" s="2" t="str">
        <f t="shared" si="680"/>
        <v>ACW</v>
      </c>
      <c r="P1010" s="2" t="str">
        <f t="shared" si="682"/>
        <v>ED8B-F247B57-ACW</v>
      </c>
      <c r="Q1010" s="2" t="s">
        <v>3305</v>
      </c>
      <c r="R1010" s="2" t="s">
        <v>3306</v>
      </c>
      <c r="S1010" s="2" t="s">
        <v>2210</v>
      </c>
      <c r="T1010" s="2">
        <v>1</v>
      </c>
      <c r="U1010" s="2">
        <v>1</v>
      </c>
      <c r="V1010" s="2">
        <v>1</v>
      </c>
      <c r="W1010" s="2">
        <v>1</v>
      </c>
      <c r="X1010" s="2">
        <v>1</v>
      </c>
      <c r="Y1010" s="2">
        <v>1</v>
      </c>
      <c r="Z1010" s="2">
        <v>1</v>
      </c>
      <c r="AA1010" s="2">
        <v>1</v>
      </c>
      <c r="AB1010" s="2">
        <v>1</v>
      </c>
      <c r="AC1010" s="2">
        <v>1</v>
      </c>
      <c r="AD1010" s="2">
        <v>1</v>
      </c>
      <c r="AE1010" s="2">
        <v>1</v>
      </c>
      <c r="AF1010" s="2">
        <v>1</v>
      </c>
      <c r="AL1010" s="2">
        <f t="shared" si="646"/>
        <v>1</v>
      </c>
      <c r="AM1010" s="2" t="str">
        <f t="shared" si="647"/>
        <v>ED8B</v>
      </c>
      <c r="AN1010" s="2" t="str">
        <f t="shared" si="648"/>
        <v>F247B57</v>
      </c>
      <c r="AO1010" s="2" t="str">
        <f t="shared" si="679"/>
        <v>ACW</v>
      </c>
      <c r="AP1010" s="2" t="str">
        <f t="shared" si="650"/>
        <v>ED8B-F247B57-ACW</v>
      </c>
      <c r="AQ1010" s="2" t="s">
        <v>1672</v>
      </c>
      <c r="AR1010" s="2" t="s">
        <v>1687</v>
      </c>
      <c r="AU1010" s="2" t="s">
        <v>3758</v>
      </c>
      <c r="AV1010" s="2" t="s">
        <v>3759</v>
      </c>
      <c r="AW1010" s="2" t="s">
        <v>3760</v>
      </c>
      <c r="AY1010" s="2" t="s">
        <v>1686</v>
      </c>
      <c r="AZ1010" s="2" t="s">
        <v>1646</v>
      </c>
      <c r="BA1010" s="2" t="s">
        <v>2073</v>
      </c>
      <c r="BB1010" s="29"/>
      <c r="BC1010" s="29"/>
      <c r="BD1010" s="29"/>
      <c r="BE1010" s="29"/>
      <c r="BF1010" s="29"/>
      <c r="BG1010" s="29">
        <v>-12.76</v>
      </c>
      <c r="BH1010" s="29">
        <f t="shared" si="644"/>
        <v>0</v>
      </c>
      <c r="BI1010" s="29">
        <f t="shared" si="645"/>
        <v>0</v>
      </c>
      <c r="BJ1010" s="29">
        <f t="shared" si="651"/>
        <v>-12.76</v>
      </c>
      <c r="BK1010" s="29">
        <f>BJ1010/INDEX('EX-Rate'!A:I,MATCH('TT BoM '!BL1010,'EX-Rate'!B:B,0),COLUMN('EX-Rate'!E:E))</f>
        <v>-1.8425535241149449</v>
      </c>
      <c r="BL1010" s="2" t="s">
        <v>2109</v>
      </c>
      <c r="BM1010" s="2" t="str">
        <f t="shared" si="652"/>
        <v>LP</v>
      </c>
      <c r="BN1010" s="2" t="s">
        <v>3097</v>
      </c>
      <c r="BO1010" s="2" t="s">
        <v>2210</v>
      </c>
      <c r="BQ1010" s="29"/>
      <c r="BR1010" s="29"/>
      <c r="BS1010" s="29"/>
      <c r="BT1010" s="29"/>
      <c r="BU1010" s="29"/>
      <c r="BV1010" s="29"/>
      <c r="CC1010" s="29">
        <f t="shared" si="653"/>
        <v>-1.8425535241149449</v>
      </c>
      <c r="CD1010" s="29">
        <f t="shared" si="654"/>
        <v>-1.8425535241149449</v>
      </c>
      <c r="CE1010" s="29">
        <f t="shared" si="655"/>
        <v>-1.8425535241149449</v>
      </c>
      <c r="CF1010" s="29">
        <f t="shared" si="656"/>
        <v>-1.8425535241149449</v>
      </c>
      <c r="CG1010" s="29">
        <f t="shared" si="657"/>
        <v>-1.8425535241149449</v>
      </c>
      <c r="CH1010" s="29">
        <f t="shared" si="658"/>
        <v>-1.8425535241149449</v>
      </c>
      <c r="CI1010" s="29">
        <f t="shared" si="659"/>
        <v>-1.8425535241149449</v>
      </c>
      <c r="CJ1010" s="29">
        <f t="shared" si="660"/>
        <v>-1.8425535241149449</v>
      </c>
      <c r="CK1010" s="29">
        <f t="shared" si="661"/>
        <v>-1.8425535241149449</v>
      </c>
      <c r="CL1010" s="29">
        <f t="shared" si="662"/>
        <v>-1.8425535241149449</v>
      </c>
      <c r="CM1010" s="29">
        <f t="shared" si="663"/>
        <v>-1.8425535241149449</v>
      </c>
      <c r="CN1010" s="29">
        <f t="shared" si="664"/>
        <v>-1.8425535241149449</v>
      </c>
      <c r="CO1010" s="29">
        <f t="shared" si="665"/>
        <v>-1.8425535241149449</v>
      </c>
      <c r="CQ1010" s="29">
        <f t="shared" si="666"/>
        <v>-12.76</v>
      </c>
      <c r="CR1010" s="29">
        <f t="shared" si="667"/>
        <v>-12.76</v>
      </c>
      <c r="CS1010" s="29">
        <f t="shared" si="668"/>
        <v>-12.76</v>
      </c>
      <c r="CT1010" s="29">
        <f t="shared" si="669"/>
        <v>-12.76</v>
      </c>
      <c r="CU1010" s="29">
        <f t="shared" si="670"/>
        <v>-12.76</v>
      </c>
      <c r="CV1010" s="29">
        <f t="shared" si="671"/>
        <v>-12.76</v>
      </c>
      <c r="CW1010" s="29">
        <f t="shared" si="672"/>
        <v>-12.76</v>
      </c>
      <c r="CX1010" s="29">
        <f t="shared" si="673"/>
        <v>-12.76</v>
      </c>
      <c r="CY1010" s="29">
        <f t="shared" si="674"/>
        <v>-12.76</v>
      </c>
      <c r="CZ1010" s="29">
        <f t="shared" si="675"/>
        <v>-12.76</v>
      </c>
      <c r="DA1010" s="29">
        <f t="shared" si="676"/>
        <v>-12.76</v>
      </c>
      <c r="DB1010" s="29">
        <f t="shared" si="677"/>
        <v>-12.76</v>
      </c>
      <c r="DC1010" s="29">
        <f t="shared" si="678"/>
        <v>-12.76</v>
      </c>
    </row>
    <row r="1011" spans="11:107" s="2" customFormat="1">
      <c r="K1011" s="17" t="s">
        <v>18</v>
      </c>
      <c r="L1011" s="17" t="s">
        <v>1007</v>
      </c>
      <c r="M1011" s="17" t="s">
        <v>20</v>
      </c>
      <c r="N1011" s="2" t="str">
        <f t="shared" si="681"/>
        <v>ED8BF250A52AA</v>
      </c>
      <c r="O1011" s="2" t="str">
        <f t="shared" si="680"/>
        <v>AA</v>
      </c>
      <c r="P1011" s="2" t="str">
        <f t="shared" si="682"/>
        <v>ED8B-F250A52-AA</v>
      </c>
      <c r="Q1011" s="2" t="s">
        <v>3305</v>
      </c>
      <c r="R1011" s="2" t="s">
        <v>3306</v>
      </c>
      <c r="S1011" s="2" t="s">
        <v>2378</v>
      </c>
      <c r="T1011" s="2">
        <v>1</v>
      </c>
      <c r="U1011" s="2">
        <v>1</v>
      </c>
      <c r="V1011" s="2">
        <v>1</v>
      </c>
      <c r="W1011" s="2">
        <v>1</v>
      </c>
      <c r="X1011" s="2">
        <v>1</v>
      </c>
      <c r="Y1011" s="2">
        <v>1</v>
      </c>
      <c r="Z1011" s="2">
        <v>1</v>
      </c>
      <c r="AA1011" s="2">
        <v>1</v>
      </c>
      <c r="AB1011" s="2">
        <v>1</v>
      </c>
      <c r="AC1011" s="2">
        <v>1</v>
      </c>
      <c r="AD1011" s="2">
        <v>1</v>
      </c>
      <c r="AE1011" s="2">
        <v>1</v>
      </c>
      <c r="AF1011" s="2">
        <v>1</v>
      </c>
      <c r="AL1011" s="2">
        <f t="shared" si="646"/>
        <v>1</v>
      </c>
      <c r="AM1011" s="2" t="str">
        <f t="shared" si="647"/>
        <v>ED8B</v>
      </c>
      <c r="AN1011" s="2" t="str">
        <f t="shared" si="648"/>
        <v>F250A52</v>
      </c>
      <c r="AO1011" s="2" t="str">
        <f t="shared" si="679"/>
        <v>AA</v>
      </c>
      <c r="AP1011" s="2" t="str">
        <f t="shared" si="650"/>
        <v>ED8B-F250A52-AA</v>
      </c>
      <c r="AQ1011" s="2" t="s">
        <v>1672</v>
      </c>
      <c r="AR1011" s="2" t="s">
        <v>1687</v>
      </c>
      <c r="AU1011" s="2" t="s">
        <v>3713</v>
      </c>
      <c r="AV1011" s="2" t="s">
        <v>3714</v>
      </c>
      <c r="AW1011" s="2" t="s">
        <v>3715</v>
      </c>
      <c r="AY1011" s="2" t="s">
        <v>1686</v>
      </c>
      <c r="AZ1011" s="2" t="s">
        <v>2124</v>
      </c>
      <c r="BA1011" s="2" t="s">
        <v>2073</v>
      </c>
      <c r="BB1011" s="29"/>
      <c r="BC1011" s="29"/>
      <c r="BD1011" s="29"/>
      <c r="BE1011" s="29"/>
      <c r="BF1011" s="29"/>
      <c r="BG1011" s="29">
        <v>-24.36</v>
      </c>
      <c r="BH1011" s="29">
        <f t="shared" si="644"/>
        <v>0</v>
      </c>
      <c r="BI1011" s="29">
        <f t="shared" si="645"/>
        <v>0</v>
      </c>
      <c r="BJ1011" s="29">
        <f t="shared" si="651"/>
        <v>-24.36</v>
      </c>
      <c r="BK1011" s="29">
        <f>BJ1011/INDEX('EX-Rate'!A:I,MATCH('TT BoM '!BL1011,'EX-Rate'!B:B,0),COLUMN('EX-Rate'!E:E))</f>
        <v>-3.5176021824012582</v>
      </c>
      <c r="BL1011" s="2" t="s">
        <v>2109</v>
      </c>
      <c r="BM1011" s="2" t="str">
        <f t="shared" si="652"/>
        <v>LP</v>
      </c>
      <c r="BN1011" s="2" t="s">
        <v>3155</v>
      </c>
      <c r="BO1011" s="2" t="s">
        <v>3156</v>
      </c>
      <c r="BQ1011" s="29"/>
      <c r="BR1011" s="29"/>
      <c r="BS1011" s="29"/>
      <c r="BT1011" s="29"/>
      <c r="BU1011" s="29"/>
      <c r="BV1011" s="29"/>
      <c r="CC1011" s="29">
        <f t="shared" si="653"/>
        <v>-3.5176021824012582</v>
      </c>
      <c r="CD1011" s="29">
        <f t="shared" si="654"/>
        <v>-3.5176021824012582</v>
      </c>
      <c r="CE1011" s="29">
        <f t="shared" si="655"/>
        <v>-3.5176021824012582</v>
      </c>
      <c r="CF1011" s="29">
        <f t="shared" si="656"/>
        <v>-3.5176021824012582</v>
      </c>
      <c r="CG1011" s="29">
        <f t="shared" si="657"/>
        <v>-3.5176021824012582</v>
      </c>
      <c r="CH1011" s="29">
        <f t="shared" si="658"/>
        <v>-3.5176021824012582</v>
      </c>
      <c r="CI1011" s="29">
        <f t="shared" si="659"/>
        <v>-3.5176021824012582</v>
      </c>
      <c r="CJ1011" s="29">
        <f t="shared" si="660"/>
        <v>-3.5176021824012582</v>
      </c>
      <c r="CK1011" s="29">
        <f t="shared" si="661"/>
        <v>-3.5176021824012582</v>
      </c>
      <c r="CL1011" s="29">
        <f t="shared" si="662"/>
        <v>-3.5176021824012582</v>
      </c>
      <c r="CM1011" s="29">
        <f t="shared" si="663"/>
        <v>-3.5176021824012582</v>
      </c>
      <c r="CN1011" s="29">
        <f t="shared" si="664"/>
        <v>-3.5176021824012582</v>
      </c>
      <c r="CO1011" s="29">
        <f t="shared" si="665"/>
        <v>-3.5176021824012582</v>
      </c>
      <c r="CQ1011" s="29">
        <f t="shared" si="666"/>
        <v>-24.36</v>
      </c>
      <c r="CR1011" s="29">
        <f t="shared" si="667"/>
        <v>-24.36</v>
      </c>
      <c r="CS1011" s="29">
        <f t="shared" si="668"/>
        <v>-24.36</v>
      </c>
      <c r="CT1011" s="29">
        <f t="shared" si="669"/>
        <v>-24.36</v>
      </c>
      <c r="CU1011" s="29">
        <f t="shared" si="670"/>
        <v>-24.36</v>
      </c>
      <c r="CV1011" s="29">
        <f t="shared" si="671"/>
        <v>-24.36</v>
      </c>
      <c r="CW1011" s="29">
        <f t="shared" si="672"/>
        <v>-24.36</v>
      </c>
      <c r="CX1011" s="29">
        <f t="shared" si="673"/>
        <v>-24.36</v>
      </c>
      <c r="CY1011" s="29">
        <f t="shared" si="674"/>
        <v>-24.36</v>
      </c>
      <c r="CZ1011" s="29">
        <f t="shared" si="675"/>
        <v>-24.36</v>
      </c>
      <c r="DA1011" s="29">
        <f t="shared" si="676"/>
        <v>-24.36</v>
      </c>
      <c r="DB1011" s="29">
        <f t="shared" si="677"/>
        <v>-24.36</v>
      </c>
      <c r="DC1011" s="29">
        <f t="shared" si="678"/>
        <v>-24.36</v>
      </c>
    </row>
    <row r="1012" spans="11:107" s="2" customFormat="1">
      <c r="K1012" s="17" t="s">
        <v>18</v>
      </c>
      <c r="L1012" s="17" t="s">
        <v>1008</v>
      </c>
      <c r="M1012" s="17" t="s">
        <v>20</v>
      </c>
      <c r="N1012" s="2" t="str">
        <f t="shared" si="681"/>
        <v>ED8BF250A53AA</v>
      </c>
      <c r="O1012" s="2" t="str">
        <f t="shared" si="680"/>
        <v>AA</v>
      </c>
      <c r="P1012" s="2" t="str">
        <f t="shared" si="682"/>
        <v>ED8B-F250A53-AA</v>
      </c>
      <c r="Q1012" s="2" t="s">
        <v>3305</v>
      </c>
      <c r="R1012" s="2" t="s">
        <v>3306</v>
      </c>
      <c r="S1012" s="2" t="s">
        <v>2378</v>
      </c>
      <c r="T1012" s="2">
        <v>1</v>
      </c>
      <c r="U1012" s="2">
        <v>1</v>
      </c>
      <c r="V1012" s="2">
        <v>1</v>
      </c>
      <c r="W1012" s="2">
        <v>1</v>
      </c>
      <c r="X1012" s="2">
        <v>1</v>
      </c>
      <c r="Y1012" s="2">
        <v>1</v>
      </c>
      <c r="Z1012" s="2">
        <v>1</v>
      </c>
      <c r="AA1012" s="2">
        <v>1</v>
      </c>
      <c r="AB1012" s="2">
        <v>1</v>
      </c>
      <c r="AC1012" s="2">
        <v>1</v>
      </c>
      <c r="AD1012" s="2">
        <v>1</v>
      </c>
      <c r="AE1012" s="2">
        <v>1</v>
      </c>
      <c r="AF1012" s="2">
        <v>1</v>
      </c>
      <c r="AL1012" s="2">
        <f t="shared" si="646"/>
        <v>1</v>
      </c>
      <c r="AM1012" s="2" t="str">
        <f t="shared" si="647"/>
        <v>ED8B</v>
      </c>
      <c r="AN1012" s="2" t="str">
        <f t="shared" si="648"/>
        <v>F250A53</v>
      </c>
      <c r="AO1012" s="2" t="str">
        <f t="shared" si="679"/>
        <v>AA</v>
      </c>
      <c r="AP1012" s="2" t="str">
        <f t="shared" si="650"/>
        <v>ED8B-F250A53-AA</v>
      </c>
      <c r="AQ1012" s="2" t="s">
        <v>1672</v>
      </c>
      <c r="AR1012" s="2" t="s">
        <v>1687</v>
      </c>
      <c r="AU1012" s="2" t="s">
        <v>3713</v>
      </c>
      <c r="AV1012" s="2" t="s">
        <v>3714</v>
      </c>
      <c r="AW1012" s="2" t="s">
        <v>3715</v>
      </c>
      <c r="AY1012" s="2" t="s">
        <v>1686</v>
      </c>
      <c r="AZ1012" s="2" t="s">
        <v>2124</v>
      </c>
      <c r="BA1012" s="2" t="s">
        <v>2073</v>
      </c>
      <c r="BB1012" s="29"/>
      <c r="BC1012" s="29"/>
      <c r="BD1012" s="29"/>
      <c r="BE1012" s="29"/>
      <c r="BF1012" s="29"/>
      <c r="BG1012" s="29">
        <v>-24.36</v>
      </c>
      <c r="BH1012" s="29">
        <f t="shared" si="644"/>
        <v>0</v>
      </c>
      <c r="BI1012" s="29">
        <f t="shared" si="645"/>
        <v>0</v>
      </c>
      <c r="BJ1012" s="29">
        <f t="shared" si="651"/>
        <v>-24.36</v>
      </c>
      <c r="BK1012" s="29">
        <f>BJ1012/INDEX('EX-Rate'!A:I,MATCH('TT BoM '!BL1012,'EX-Rate'!B:B,0),COLUMN('EX-Rate'!E:E))</f>
        <v>-3.5176021824012582</v>
      </c>
      <c r="BL1012" s="2" t="s">
        <v>2109</v>
      </c>
      <c r="BM1012" s="2" t="str">
        <f t="shared" si="652"/>
        <v>LP</v>
      </c>
      <c r="BN1012" s="2" t="s">
        <v>3155</v>
      </c>
      <c r="BO1012" s="2" t="s">
        <v>3156</v>
      </c>
      <c r="BQ1012" s="29"/>
      <c r="BR1012" s="29"/>
      <c r="BS1012" s="29"/>
      <c r="BT1012" s="29"/>
      <c r="BU1012" s="29"/>
      <c r="BV1012" s="29"/>
      <c r="CC1012" s="29">
        <f t="shared" si="653"/>
        <v>-3.5176021824012582</v>
      </c>
      <c r="CD1012" s="29">
        <f t="shared" si="654"/>
        <v>-3.5176021824012582</v>
      </c>
      <c r="CE1012" s="29">
        <f t="shared" si="655"/>
        <v>-3.5176021824012582</v>
      </c>
      <c r="CF1012" s="29">
        <f t="shared" si="656"/>
        <v>-3.5176021824012582</v>
      </c>
      <c r="CG1012" s="29">
        <f t="shared" si="657"/>
        <v>-3.5176021824012582</v>
      </c>
      <c r="CH1012" s="29">
        <f t="shared" si="658"/>
        <v>-3.5176021824012582</v>
      </c>
      <c r="CI1012" s="29">
        <f t="shared" si="659"/>
        <v>-3.5176021824012582</v>
      </c>
      <c r="CJ1012" s="29">
        <f t="shared" si="660"/>
        <v>-3.5176021824012582</v>
      </c>
      <c r="CK1012" s="29">
        <f t="shared" si="661"/>
        <v>-3.5176021824012582</v>
      </c>
      <c r="CL1012" s="29">
        <f t="shared" si="662"/>
        <v>-3.5176021824012582</v>
      </c>
      <c r="CM1012" s="29">
        <f t="shared" si="663"/>
        <v>-3.5176021824012582</v>
      </c>
      <c r="CN1012" s="29">
        <f t="shared" si="664"/>
        <v>-3.5176021824012582</v>
      </c>
      <c r="CO1012" s="29">
        <f t="shared" si="665"/>
        <v>-3.5176021824012582</v>
      </c>
      <c r="CQ1012" s="29">
        <f t="shared" si="666"/>
        <v>-24.36</v>
      </c>
      <c r="CR1012" s="29">
        <f t="shared" si="667"/>
        <v>-24.36</v>
      </c>
      <c r="CS1012" s="29">
        <f t="shared" si="668"/>
        <v>-24.36</v>
      </c>
      <c r="CT1012" s="29">
        <f t="shared" si="669"/>
        <v>-24.36</v>
      </c>
      <c r="CU1012" s="29">
        <f t="shared" si="670"/>
        <v>-24.36</v>
      </c>
      <c r="CV1012" s="29">
        <f t="shared" si="671"/>
        <v>-24.36</v>
      </c>
      <c r="CW1012" s="29">
        <f t="shared" si="672"/>
        <v>-24.36</v>
      </c>
      <c r="CX1012" s="29">
        <f t="shared" si="673"/>
        <v>-24.36</v>
      </c>
      <c r="CY1012" s="29">
        <f t="shared" si="674"/>
        <v>-24.36</v>
      </c>
      <c r="CZ1012" s="29">
        <f t="shared" si="675"/>
        <v>-24.36</v>
      </c>
      <c r="DA1012" s="29">
        <f t="shared" si="676"/>
        <v>-24.36</v>
      </c>
      <c r="DB1012" s="29">
        <f t="shared" si="677"/>
        <v>-24.36</v>
      </c>
      <c r="DC1012" s="29">
        <f t="shared" si="678"/>
        <v>-24.36</v>
      </c>
    </row>
    <row r="1013" spans="11:107" s="2" customFormat="1">
      <c r="K1013" s="17" t="s">
        <v>18</v>
      </c>
      <c r="L1013" s="17" t="s">
        <v>1009</v>
      </c>
      <c r="M1013" s="17" t="s">
        <v>171</v>
      </c>
      <c r="N1013" s="2" t="str">
        <f t="shared" si="681"/>
        <v>ED8BF254A40AF</v>
      </c>
      <c r="O1013" s="2" t="str">
        <f t="shared" si="680"/>
        <v>AF</v>
      </c>
      <c r="P1013" s="2" t="str">
        <f t="shared" si="682"/>
        <v>ED8B-F254A40-AF</v>
      </c>
      <c r="Q1013" s="2" t="s">
        <v>3305</v>
      </c>
      <c r="R1013" s="2" t="s">
        <v>3306</v>
      </c>
      <c r="S1013" s="2" t="s">
        <v>3154</v>
      </c>
      <c r="T1013" s="2">
        <v>1</v>
      </c>
      <c r="U1013" s="2">
        <v>1</v>
      </c>
      <c r="V1013" s="2">
        <v>1</v>
      </c>
      <c r="W1013" s="2">
        <v>1</v>
      </c>
      <c r="X1013" s="2">
        <v>1</v>
      </c>
      <c r="Y1013" s="2">
        <v>1</v>
      </c>
      <c r="Z1013" s="2" t="s">
        <v>1375</v>
      </c>
      <c r="AA1013" s="2" t="s">
        <v>1375</v>
      </c>
      <c r="AB1013" s="2">
        <v>1</v>
      </c>
      <c r="AC1013" s="2">
        <v>1</v>
      </c>
      <c r="AD1013" s="2">
        <v>1</v>
      </c>
      <c r="AE1013" s="2">
        <v>1</v>
      </c>
      <c r="AF1013" s="2" t="s">
        <v>1375</v>
      </c>
      <c r="AL1013" s="2">
        <f t="shared" si="646"/>
        <v>1</v>
      </c>
      <c r="AM1013" s="2" t="str">
        <f t="shared" si="647"/>
        <v>ED8B</v>
      </c>
      <c r="AN1013" s="2" t="str">
        <f t="shared" si="648"/>
        <v>F254A40</v>
      </c>
      <c r="AO1013" s="2" t="str">
        <f t="shared" si="679"/>
        <v>AF</v>
      </c>
      <c r="AP1013" s="2" t="str">
        <f t="shared" si="650"/>
        <v>ED8B-F254A40-AF</v>
      </c>
      <c r="AQ1013" s="2" t="s">
        <v>1672</v>
      </c>
      <c r="AR1013" s="2" t="s">
        <v>1687</v>
      </c>
      <c r="AU1013" s="2" t="s">
        <v>2550</v>
      </c>
      <c r="AV1013" s="2" t="s">
        <v>2551</v>
      </c>
      <c r="AW1013" s="2" t="s">
        <v>3712</v>
      </c>
      <c r="AY1013" s="2" t="s">
        <v>1686</v>
      </c>
      <c r="AZ1013" s="2" t="s">
        <v>2124</v>
      </c>
      <c r="BA1013" s="2" t="s">
        <v>2073</v>
      </c>
      <c r="BB1013" s="29"/>
      <c r="BC1013" s="29"/>
      <c r="BD1013" s="29"/>
      <c r="BE1013" s="29"/>
      <c r="BF1013" s="29"/>
      <c r="BG1013" s="29">
        <v>-11.55</v>
      </c>
      <c r="BH1013" s="29">
        <f t="shared" si="644"/>
        <v>0</v>
      </c>
      <c r="BI1013" s="29">
        <f t="shared" si="645"/>
        <v>0</v>
      </c>
      <c r="BJ1013" s="29">
        <f t="shared" si="651"/>
        <v>-11.55</v>
      </c>
      <c r="BK1013" s="29">
        <f>BJ1013/INDEX('EX-Rate'!A:I,MATCH('TT BoM '!BL1013,'EX-Rate'!B:B,0),COLUMN('EX-Rate'!E:E))</f>
        <v>-1.667828620966114</v>
      </c>
      <c r="BL1013" s="2" t="s">
        <v>2109</v>
      </c>
      <c r="BM1013" s="2" t="str">
        <f t="shared" si="652"/>
        <v>LP</v>
      </c>
      <c r="BN1013" s="2" t="s">
        <v>3153</v>
      </c>
      <c r="BO1013" s="2" t="s">
        <v>3154</v>
      </c>
      <c r="BQ1013" s="29"/>
      <c r="BR1013" s="29"/>
      <c r="BS1013" s="29"/>
      <c r="BT1013" s="29"/>
      <c r="BU1013" s="29"/>
      <c r="BV1013" s="29"/>
      <c r="CC1013" s="29">
        <f t="shared" si="653"/>
        <v>-1.667828620966114</v>
      </c>
      <c r="CD1013" s="29">
        <f t="shared" si="654"/>
        <v>-1.667828620966114</v>
      </c>
      <c r="CE1013" s="29">
        <f t="shared" si="655"/>
        <v>-1.667828620966114</v>
      </c>
      <c r="CF1013" s="29">
        <f t="shared" si="656"/>
        <v>-1.667828620966114</v>
      </c>
      <c r="CG1013" s="29">
        <f t="shared" si="657"/>
        <v>-1.667828620966114</v>
      </c>
      <c r="CH1013" s="29">
        <f t="shared" si="658"/>
        <v>-1.667828620966114</v>
      </c>
      <c r="CI1013" s="29">
        <f t="shared" si="659"/>
        <v>0</v>
      </c>
      <c r="CJ1013" s="29">
        <f t="shared" si="660"/>
        <v>0</v>
      </c>
      <c r="CK1013" s="29">
        <f t="shared" si="661"/>
        <v>-1.667828620966114</v>
      </c>
      <c r="CL1013" s="29">
        <f t="shared" si="662"/>
        <v>-1.667828620966114</v>
      </c>
      <c r="CM1013" s="29">
        <f t="shared" si="663"/>
        <v>-1.667828620966114</v>
      </c>
      <c r="CN1013" s="29">
        <f t="shared" si="664"/>
        <v>-1.667828620966114</v>
      </c>
      <c r="CO1013" s="29">
        <f t="shared" si="665"/>
        <v>0</v>
      </c>
      <c r="CQ1013" s="29">
        <f t="shared" si="666"/>
        <v>-11.55</v>
      </c>
      <c r="CR1013" s="29">
        <f t="shared" si="667"/>
        <v>-11.55</v>
      </c>
      <c r="CS1013" s="29">
        <f t="shared" si="668"/>
        <v>-11.55</v>
      </c>
      <c r="CT1013" s="29">
        <f t="shared" si="669"/>
        <v>-11.55</v>
      </c>
      <c r="CU1013" s="29">
        <f t="shared" si="670"/>
        <v>-11.55</v>
      </c>
      <c r="CV1013" s="29">
        <f t="shared" si="671"/>
        <v>-11.55</v>
      </c>
      <c r="CW1013" s="29">
        <f t="shared" si="672"/>
        <v>0</v>
      </c>
      <c r="CX1013" s="29">
        <f t="shared" si="673"/>
        <v>0</v>
      </c>
      <c r="CY1013" s="29">
        <f t="shared" si="674"/>
        <v>-11.55</v>
      </c>
      <c r="CZ1013" s="29">
        <f t="shared" si="675"/>
        <v>-11.55</v>
      </c>
      <c r="DA1013" s="29">
        <f t="shared" si="676"/>
        <v>-11.55</v>
      </c>
      <c r="DB1013" s="29">
        <f t="shared" si="677"/>
        <v>-11.55</v>
      </c>
      <c r="DC1013" s="29">
        <f t="shared" si="678"/>
        <v>0</v>
      </c>
    </row>
    <row r="1014" spans="11:107" s="2" customFormat="1">
      <c r="K1014" s="17" t="s">
        <v>77</v>
      </c>
      <c r="L1014" s="17" t="s">
        <v>1009</v>
      </c>
      <c r="M1014" s="17" t="s">
        <v>45</v>
      </c>
      <c r="N1014" s="2" t="str">
        <f t="shared" si="681"/>
        <v>JD8BF254A40AC</v>
      </c>
      <c r="O1014" s="2" t="str">
        <f t="shared" si="680"/>
        <v>AC</v>
      </c>
      <c r="P1014" s="2" t="str">
        <f t="shared" si="682"/>
        <v>JD8B-F254A40-AC</v>
      </c>
      <c r="Q1014" s="2" t="s">
        <v>3305</v>
      </c>
      <c r="R1014" s="2" t="s">
        <v>3306</v>
      </c>
      <c r="S1014" s="2" t="s">
        <v>2210</v>
      </c>
      <c r="T1014" s="2" t="s">
        <v>1375</v>
      </c>
      <c r="U1014" s="2" t="s">
        <v>1375</v>
      </c>
      <c r="V1014" s="2" t="s">
        <v>1375</v>
      </c>
      <c r="W1014" s="2" t="s">
        <v>1375</v>
      </c>
      <c r="X1014" s="2" t="s">
        <v>1375</v>
      </c>
      <c r="Y1014" s="2" t="s">
        <v>1375</v>
      </c>
      <c r="Z1014" s="2">
        <v>1</v>
      </c>
      <c r="AA1014" s="2">
        <v>1</v>
      </c>
      <c r="AB1014" s="2" t="s">
        <v>1375</v>
      </c>
      <c r="AC1014" s="2" t="s">
        <v>1375</v>
      </c>
      <c r="AD1014" s="2" t="s">
        <v>1375</v>
      </c>
      <c r="AE1014" s="2" t="s">
        <v>1375</v>
      </c>
      <c r="AF1014" s="2">
        <v>1</v>
      </c>
      <c r="AL1014" s="2">
        <f t="shared" si="646"/>
        <v>1</v>
      </c>
      <c r="AM1014" s="2" t="str">
        <f t="shared" si="647"/>
        <v>JD8B</v>
      </c>
      <c r="AN1014" s="2" t="str">
        <f t="shared" si="648"/>
        <v>F254A40</v>
      </c>
      <c r="AO1014" s="2" t="str">
        <f t="shared" si="679"/>
        <v>AC</v>
      </c>
      <c r="AP1014" s="2" t="str">
        <f t="shared" si="650"/>
        <v>JD8B-F254A40-AC</v>
      </c>
      <c r="AQ1014" s="2" t="s">
        <v>1672</v>
      </c>
      <c r="AR1014" s="2" t="s">
        <v>1673</v>
      </c>
      <c r="AS1014" s="2" t="s">
        <v>2164</v>
      </c>
      <c r="AT1014" s="2" t="s">
        <v>2165</v>
      </c>
      <c r="AU1014" s="2" t="s">
        <v>2550</v>
      </c>
      <c r="AV1014" s="2" t="s">
        <v>2551</v>
      </c>
      <c r="AW1014" s="2" t="s">
        <v>2552</v>
      </c>
      <c r="AX1014" s="2" t="s">
        <v>2553</v>
      </c>
      <c r="AY1014" s="2" t="s">
        <v>2108</v>
      </c>
      <c r="AZ1014" s="2" t="s">
        <v>2124</v>
      </c>
      <c r="BA1014" s="2" t="s">
        <v>2073</v>
      </c>
      <c r="BB1014" s="29">
        <v>-16.059999999999999</v>
      </c>
      <c r="BC1014" s="29">
        <v>-0.66</v>
      </c>
      <c r="BD1014" s="29">
        <v>-0.16</v>
      </c>
      <c r="BE1014" s="29">
        <v>0</v>
      </c>
      <c r="BF1014" s="29">
        <v>-0.16</v>
      </c>
      <c r="BG1014" s="29">
        <v>-17.04</v>
      </c>
      <c r="BH1014" s="29">
        <f t="shared" si="644"/>
        <v>0</v>
      </c>
      <c r="BI1014" s="29">
        <f t="shared" si="645"/>
        <v>0</v>
      </c>
      <c r="BJ1014" s="29">
        <f t="shared" si="651"/>
        <v>-17.04</v>
      </c>
      <c r="BK1014" s="29">
        <f>BJ1014/INDEX('EX-Rate'!A:I,MATCH('TT BoM '!BL1014,'EX-Rate'!B:B,0),COLUMN('EX-Rate'!E:E))</f>
        <v>-2.4605887187240327</v>
      </c>
      <c r="BL1014" s="2" t="s">
        <v>2109</v>
      </c>
      <c r="BM1014" s="2" t="str">
        <f t="shared" si="652"/>
        <v>LP</v>
      </c>
      <c r="BN1014" s="2" t="s">
        <v>2554</v>
      </c>
      <c r="BO1014" s="2" t="s">
        <v>2210</v>
      </c>
      <c r="BQ1014" s="29">
        <v>-822500</v>
      </c>
      <c r="BR1014" s="29">
        <v>-822500</v>
      </c>
      <c r="BS1014" s="29"/>
      <c r="BT1014" s="29">
        <v>-88750</v>
      </c>
      <c r="BU1014" s="29">
        <v>574899</v>
      </c>
      <c r="BV1014" s="29">
        <v>0</v>
      </c>
      <c r="CC1014" s="29">
        <f t="shared" si="653"/>
        <v>0</v>
      </c>
      <c r="CD1014" s="29">
        <f t="shared" si="654"/>
        <v>0</v>
      </c>
      <c r="CE1014" s="29">
        <f t="shared" si="655"/>
        <v>0</v>
      </c>
      <c r="CF1014" s="29">
        <f t="shared" si="656"/>
        <v>0</v>
      </c>
      <c r="CG1014" s="29">
        <f t="shared" si="657"/>
        <v>0</v>
      </c>
      <c r="CH1014" s="29">
        <f t="shared" si="658"/>
        <v>0</v>
      </c>
      <c r="CI1014" s="29">
        <f t="shared" si="659"/>
        <v>-2.4605887187240327</v>
      </c>
      <c r="CJ1014" s="29">
        <f t="shared" si="660"/>
        <v>-2.4605887187240327</v>
      </c>
      <c r="CK1014" s="29">
        <f t="shared" si="661"/>
        <v>0</v>
      </c>
      <c r="CL1014" s="29">
        <f t="shared" si="662"/>
        <v>0</v>
      </c>
      <c r="CM1014" s="29">
        <f t="shared" si="663"/>
        <v>0</v>
      </c>
      <c r="CN1014" s="29">
        <f t="shared" si="664"/>
        <v>0</v>
      </c>
      <c r="CO1014" s="29">
        <f t="shared" si="665"/>
        <v>-2.4605887187240327</v>
      </c>
      <c r="CQ1014" s="29">
        <f t="shared" si="666"/>
        <v>0</v>
      </c>
      <c r="CR1014" s="29">
        <f t="shared" si="667"/>
        <v>0</v>
      </c>
      <c r="CS1014" s="29">
        <f t="shared" si="668"/>
        <v>0</v>
      </c>
      <c r="CT1014" s="29">
        <f t="shared" si="669"/>
        <v>0</v>
      </c>
      <c r="CU1014" s="29">
        <f t="shared" si="670"/>
        <v>0</v>
      </c>
      <c r="CV1014" s="29">
        <f t="shared" si="671"/>
        <v>0</v>
      </c>
      <c r="CW1014" s="29">
        <f t="shared" si="672"/>
        <v>-17.04</v>
      </c>
      <c r="CX1014" s="29">
        <f t="shared" si="673"/>
        <v>-17.04</v>
      </c>
      <c r="CY1014" s="29">
        <f t="shared" si="674"/>
        <v>0</v>
      </c>
      <c r="CZ1014" s="29">
        <f t="shared" si="675"/>
        <v>0</v>
      </c>
      <c r="DA1014" s="29">
        <f t="shared" si="676"/>
        <v>0</v>
      </c>
      <c r="DB1014" s="29">
        <f t="shared" si="677"/>
        <v>0</v>
      </c>
      <c r="DC1014" s="29">
        <f t="shared" si="678"/>
        <v>-17.04</v>
      </c>
    </row>
    <row r="1015" spans="11:107" s="2" customFormat="1">
      <c r="K1015" s="17" t="s">
        <v>18</v>
      </c>
      <c r="L1015" s="17" t="s">
        <v>1010</v>
      </c>
      <c r="M1015" s="17" t="s">
        <v>171</v>
      </c>
      <c r="N1015" s="2" t="str">
        <f t="shared" si="681"/>
        <v>ED8BF254A41AF</v>
      </c>
      <c r="O1015" s="2" t="str">
        <f t="shared" si="680"/>
        <v>AF</v>
      </c>
      <c r="P1015" s="2" t="str">
        <f t="shared" si="682"/>
        <v>ED8B-F254A41-AF</v>
      </c>
      <c r="Q1015" s="2" t="s">
        <v>3305</v>
      </c>
      <c r="R1015" s="2" t="s">
        <v>3306</v>
      </c>
      <c r="S1015" s="2" t="s">
        <v>3154</v>
      </c>
      <c r="T1015" s="2">
        <v>1</v>
      </c>
      <c r="U1015" s="2">
        <v>1</v>
      </c>
      <c r="V1015" s="2">
        <v>1</v>
      </c>
      <c r="W1015" s="2">
        <v>1</v>
      </c>
      <c r="X1015" s="2">
        <v>1</v>
      </c>
      <c r="Y1015" s="2">
        <v>1</v>
      </c>
      <c r="Z1015" s="2" t="s">
        <v>1375</v>
      </c>
      <c r="AA1015" s="2" t="s">
        <v>1375</v>
      </c>
      <c r="AB1015" s="2">
        <v>1</v>
      </c>
      <c r="AC1015" s="2">
        <v>1</v>
      </c>
      <c r="AD1015" s="2">
        <v>1</v>
      </c>
      <c r="AE1015" s="2">
        <v>1</v>
      </c>
      <c r="AF1015" s="2" t="s">
        <v>1375</v>
      </c>
      <c r="AL1015" s="2">
        <f t="shared" si="646"/>
        <v>1</v>
      </c>
      <c r="AM1015" s="2" t="str">
        <f t="shared" si="647"/>
        <v>ED8B</v>
      </c>
      <c r="AN1015" s="2" t="str">
        <f t="shared" si="648"/>
        <v>F254A41</v>
      </c>
      <c r="AO1015" s="2" t="str">
        <f>TRIM(O1015)</f>
        <v>AF</v>
      </c>
      <c r="AP1015" s="2" t="str">
        <f t="shared" si="650"/>
        <v>ED8B-F254A41-AF</v>
      </c>
      <c r="AQ1015" s="2" t="s">
        <v>1672</v>
      </c>
      <c r="AR1015" s="2" t="s">
        <v>1687</v>
      </c>
      <c r="AU1015" s="2" t="s">
        <v>2550</v>
      </c>
      <c r="AV1015" s="2" t="s">
        <v>2551</v>
      </c>
      <c r="AW1015" s="2" t="s">
        <v>3712</v>
      </c>
      <c r="AY1015" s="2" t="s">
        <v>1686</v>
      </c>
      <c r="AZ1015" s="2" t="s">
        <v>2124</v>
      </c>
      <c r="BA1015" s="2" t="s">
        <v>2073</v>
      </c>
      <c r="BB1015" s="29"/>
      <c r="BC1015" s="29"/>
      <c r="BD1015" s="29"/>
      <c r="BE1015" s="29"/>
      <c r="BF1015" s="29"/>
      <c r="BG1015" s="29">
        <v>-11.55</v>
      </c>
      <c r="BH1015" s="29">
        <f t="shared" si="644"/>
        <v>0</v>
      </c>
      <c r="BI1015" s="29">
        <f t="shared" si="645"/>
        <v>0</v>
      </c>
      <c r="BJ1015" s="29">
        <f t="shared" si="651"/>
        <v>-11.55</v>
      </c>
      <c r="BK1015" s="29">
        <f>BJ1015/INDEX('EX-Rate'!A:I,MATCH('TT BoM '!BL1015,'EX-Rate'!B:B,0),COLUMN('EX-Rate'!E:E))</f>
        <v>-1.667828620966114</v>
      </c>
      <c r="BL1015" s="2" t="s">
        <v>2109</v>
      </c>
      <c r="BM1015" s="2" t="str">
        <f t="shared" si="652"/>
        <v>LP</v>
      </c>
      <c r="BN1015" s="2" t="s">
        <v>3153</v>
      </c>
      <c r="BO1015" s="2" t="s">
        <v>3154</v>
      </c>
      <c r="BQ1015" s="29"/>
      <c r="BR1015" s="29"/>
      <c r="BS1015" s="29"/>
      <c r="BT1015" s="29"/>
      <c r="BU1015" s="29"/>
      <c r="BV1015" s="29"/>
      <c r="CC1015" s="29">
        <f t="shared" si="653"/>
        <v>-1.667828620966114</v>
      </c>
      <c r="CD1015" s="29">
        <f t="shared" si="654"/>
        <v>-1.667828620966114</v>
      </c>
      <c r="CE1015" s="29">
        <f t="shared" si="655"/>
        <v>-1.667828620966114</v>
      </c>
      <c r="CF1015" s="29">
        <f t="shared" si="656"/>
        <v>-1.667828620966114</v>
      </c>
      <c r="CG1015" s="29">
        <f t="shared" si="657"/>
        <v>-1.667828620966114</v>
      </c>
      <c r="CH1015" s="29">
        <f t="shared" si="658"/>
        <v>-1.667828620966114</v>
      </c>
      <c r="CI1015" s="29">
        <f t="shared" si="659"/>
        <v>0</v>
      </c>
      <c r="CJ1015" s="29">
        <f t="shared" si="660"/>
        <v>0</v>
      </c>
      <c r="CK1015" s="29">
        <f t="shared" si="661"/>
        <v>-1.667828620966114</v>
      </c>
      <c r="CL1015" s="29">
        <f t="shared" si="662"/>
        <v>-1.667828620966114</v>
      </c>
      <c r="CM1015" s="29">
        <f t="shared" si="663"/>
        <v>-1.667828620966114</v>
      </c>
      <c r="CN1015" s="29">
        <f t="shared" si="664"/>
        <v>-1.667828620966114</v>
      </c>
      <c r="CO1015" s="29">
        <f t="shared" si="665"/>
        <v>0</v>
      </c>
      <c r="CQ1015" s="29">
        <f t="shared" si="666"/>
        <v>-11.55</v>
      </c>
      <c r="CR1015" s="29">
        <f t="shared" si="667"/>
        <v>-11.55</v>
      </c>
      <c r="CS1015" s="29">
        <f t="shared" si="668"/>
        <v>-11.55</v>
      </c>
      <c r="CT1015" s="29">
        <f t="shared" si="669"/>
        <v>-11.55</v>
      </c>
      <c r="CU1015" s="29">
        <f t="shared" si="670"/>
        <v>-11.55</v>
      </c>
      <c r="CV1015" s="29">
        <f t="shared" si="671"/>
        <v>-11.55</v>
      </c>
      <c r="CW1015" s="29">
        <f t="shared" si="672"/>
        <v>0</v>
      </c>
      <c r="CX1015" s="29">
        <f t="shared" si="673"/>
        <v>0</v>
      </c>
      <c r="CY1015" s="29">
        <f t="shared" si="674"/>
        <v>-11.55</v>
      </c>
      <c r="CZ1015" s="29">
        <f t="shared" si="675"/>
        <v>-11.55</v>
      </c>
      <c r="DA1015" s="29">
        <f t="shared" si="676"/>
        <v>-11.55</v>
      </c>
      <c r="DB1015" s="29">
        <f t="shared" si="677"/>
        <v>-11.55</v>
      </c>
      <c r="DC1015" s="29">
        <f t="shared" si="678"/>
        <v>0</v>
      </c>
    </row>
    <row r="1016" spans="11:107" s="2" customFormat="1">
      <c r="K1016" s="17" t="s">
        <v>77</v>
      </c>
      <c r="L1016" s="17" t="s">
        <v>1010</v>
      </c>
      <c r="M1016" s="17" t="s">
        <v>45</v>
      </c>
      <c r="N1016" s="2" t="str">
        <f t="shared" si="681"/>
        <v>JD8BF254A41AC</v>
      </c>
      <c r="O1016" s="2" t="str">
        <f t="shared" si="680"/>
        <v>AC</v>
      </c>
      <c r="P1016" s="2" t="str">
        <f t="shared" si="682"/>
        <v>JD8B-F254A41-AC</v>
      </c>
      <c r="Q1016" s="2" t="s">
        <v>3305</v>
      </c>
      <c r="R1016" s="2" t="s">
        <v>3306</v>
      </c>
      <c r="S1016" s="2" t="s">
        <v>2210</v>
      </c>
      <c r="T1016" s="2" t="s">
        <v>1375</v>
      </c>
      <c r="U1016" s="2" t="s">
        <v>1375</v>
      </c>
      <c r="V1016" s="2" t="s">
        <v>1375</v>
      </c>
      <c r="W1016" s="2" t="s">
        <v>1375</v>
      </c>
      <c r="X1016" s="2" t="s">
        <v>1375</v>
      </c>
      <c r="Y1016" s="2" t="s">
        <v>1375</v>
      </c>
      <c r="Z1016" s="2">
        <v>1</v>
      </c>
      <c r="AA1016" s="2">
        <v>1</v>
      </c>
      <c r="AB1016" s="2" t="s">
        <v>1375</v>
      </c>
      <c r="AC1016" s="2" t="s">
        <v>1375</v>
      </c>
      <c r="AD1016" s="2" t="s">
        <v>1375</v>
      </c>
      <c r="AE1016" s="2" t="s">
        <v>1375</v>
      </c>
      <c r="AF1016" s="2">
        <v>1</v>
      </c>
      <c r="AL1016" s="2">
        <f t="shared" si="646"/>
        <v>1</v>
      </c>
      <c r="AM1016" s="2" t="str">
        <f t="shared" si="647"/>
        <v>JD8B</v>
      </c>
      <c r="AN1016" s="2" t="str">
        <f t="shared" si="648"/>
        <v>F254A41</v>
      </c>
      <c r="AO1016" s="2" t="str">
        <f t="shared" si="679"/>
        <v>AC</v>
      </c>
      <c r="AP1016" s="2" t="str">
        <f t="shared" si="650"/>
        <v>JD8B-F254A41-AC</v>
      </c>
      <c r="AQ1016" s="2" t="s">
        <v>1672</v>
      </c>
      <c r="AR1016" s="2" t="s">
        <v>1673</v>
      </c>
      <c r="AS1016" s="2" t="s">
        <v>2164</v>
      </c>
      <c r="AT1016" s="2" t="s">
        <v>2165</v>
      </c>
      <c r="AU1016" s="2" t="s">
        <v>2550</v>
      </c>
      <c r="AV1016" s="2" t="s">
        <v>2551</v>
      </c>
      <c r="AW1016" s="2" t="s">
        <v>2552</v>
      </c>
      <c r="AX1016" s="2" t="s">
        <v>2553</v>
      </c>
      <c r="AY1016" s="2" t="s">
        <v>2108</v>
      </c>
      <c r="AZ1016" s="2" t="s">
        <v>2124</v>
      </c>
      <c r="BA1016" s="2" t="s">
        <v>2073</v>
      </c>
      <c r="BB1016" s="29">
        <v>-16.059999999999999</v>
      </c>
      <c r="BC1016" s="29">
        <v>-0.66</v>
      </c>
      <c r="BD1016" s="29">
        <v>-0.16</v>
      </c>
      <c r="BE1016" s="29">
        <v>0</v>
      </c>
      <c r="BF1016" s="29">
        <v>-0.16</v>
      </c>
      <c r="BG1016" s="29">
        <v>-17.04</v>
      </c>
      <c r="BH1016" s="29">
        <f t="shared" si="644"/>
        <v>0</v>
      </c>
      <c r="BI1016" s="29">
        <f t="shared" si="645"/>
        <v>0</v>
      </c>
      <c r="BJ1016" s="29">
        <f t="shared" si="651"/>
        <v>-17.04</v>
      </c>
      <c r="BK1016" s="29">
        <f>BJ1016/INDEX('EX-Rate'!A:I,MATCH('TT BoM '!BL1016,'EX-Rate'!B:B,0),COLUMN('EX-Rate'!E:E))</f>
        <v>-2.4605887187240327</v>
      </c>
      <c r="BL1016" s="2" t="s">
        <v>2109</v>
      </c>
      <c r="BM1016" s="2" t="str">
        <f t="shared" si="652"/>
        <v>LP</v>
      </c>
      <c r="BN1016" s="2" t="s">
        <v>2554</v>
      </c>
      <c r="BO1016" s="2" t="s">
        <v>2210</v>
      </c>
      <c r="BQ1016" s="29">
        <v>-822500</v>
      </c>
      <c r="BR1016" s="29">
        <v>-822500</v>
      </c>
      <c r="BS1016" s="29"/>
      <c r="BT1016" s="29">
        <v>-88750</v>
      </c>
      <c r="BU1016" s="29">
        <v>574899</v>
      </c>
      <c r="BV1016" s="29">
        <v>0</v>
      </c>
      <c r="CC1016" s="29">
        <f t="shared" si="653"/>
        <v>0</v>
      </c>
      <c r="CD1016" s="29">
        <f t="shared" si="654"/>
        <v>0</v>
      </c>
      <c r="CE1016" s="29">
        <f t="shared" si="655"/>
        <v>0</v>
      </c>
      <c r="CF1016" s="29">
        <f t="shared" si="656"/>
        <v>0</v>
      </c>
      <c r="CG1016" s="29">
        <f t="shared" si="657"/>
        <v>0</v>
      </c>
      <c r="CH1016" s="29">
        <f t="shared" si="658"/>
        <v>0</v>
      </c>
      <c r="CI1016" s="29">
        <f t="shared" si="659"/>
        <v>-2.4605887187240327</v>
      </c>
      <c r="CJ1016" s="29">
        <f t="shared" si="660"/>
        <v>-2.4605887187240327</v>
      </c>
      <c r="CK1016" s="29">
        <f t="shared" si="661"/>
        <v>0</v>
      </c>
      <c r="CL1016" s="29">
        <f t="shared" si="662"/>
        <v>0</v>
      </c>
      <c r="CM1016" s="29">
        <f t="shared" si="663"/>
        <v>0</v>
      </c>
      <c r="CN1016" s="29">
        <f t="shared" si="664"/>
        <v>0</v>
      </c>
      <c r="CO1016" s="29">
        <f t="shared" si="665"/>
        <v>-2.4605887187240327</v>
      </c>
      <c r="CQ1016" s="29">
        <f t="shared" si="666"/>
        <v>0</v>
      </c>
      <c r="CR1016" s="29">
        <f t="shared" si="667"/>
        <v>0</v>
      </c>
      <c r="CS1016" s="29">
        <f t="shared" si="668"/>
        <v>0</v>
      </c>
      <c r="CT1016" s="29">
        <f t="shared" si="669"/>
        <v>0</v>
      </c>
      <c r="CU1016" s="29">
        <f t="shared" si="670"/>
        <v>0</v>
      </c>
      <c r="CV1016" s="29">
        <f t="shared" si="671"/>
        <v>0</v>
      </c>
      <c r="CW1016" s="29">
        <f t="shared" si="672"/>
        <v>-17.04</v>
      </c>
      <c r="CX1016" s="29">
        <f t="shared" si="673"/>
        <v>-17.04</v>
      </c>
      <c r="CY1016" s="29">
        <f t="shared" si="674"/>
        <v>0</v>
      </c>
      <c r="CZ1016" s="29">
        <f t="shared" si="675"/>
        <v>0</v>
      </c>
      <c r="DA1016" s="29">
        <f t="shared" si="676"/>
        <v>0</v>
      </c>
      <c r="DB1016" s="29">
        <f t="shared" si="677"/>
        <v>0</v>
      </c>
      <c r="DC1016" s="29">
        <f t="shared" si="678"/>
        <v>-17.04</v>
      </c>
    </row>
    <row r="1017" spans="11:107" s="2" customFormat="1">
      <c r="K1017" s="17" t="s">
        <v>18</v>
      </c>
      <c r="L1017" s="17" t="s">
        <v>1011</v>
      </c>
      <c r="M1017" s="17" t="s">
        <v>121</v>
      </c>
      <c r="N1017" s="2" t="str">
        <f t="shared" si="681"/>
        <v>ED8BF254A42AE</v>
      </c>
      <c r="O1017" s="2" t="str">
        <f t="shared" si="680"/>
        <v>AE</v>
      </c>
      <c r="P1017" s="2" t="str">
        <f t="shared" si="682"/>
        <v>ED8B-F254A42-AE</v>
      </c>
      <c r="Q1017" s="2" t="s">
        <v>3305</v>
      </c>
      <c r="R1017" s="2" t="s">
        <v>3306</v>
      </c>
      <c r="S1017" s="2" t="s">
        <v>3154</v>
      </c>
      <c r="T1017" s="2">
        <v>1</v>
      </c>
      <c r="U1017" s="2">
        <v>1</v>
      </c>
      <c r="V1017" s="2">
        <v>1</v>
      </c>
      <c r="W1017" s="2">
        <v>1</v>
      </c>
      <c r="X1017" s="2">
        <v>1</v>
      </c>
      <c r="Y1017" s="2">
        <v>1</v>
      </c>
      <c r="Z1017" s="2" t="s">
        <v>1375</v>
      </c>
      <c r="AA1017" s="2" t="s">
        <v>1375</v>
      </c>
      <c r="AB1017" s="2">
        <v>1</v>
      </c>
      <c r="AC1017" s="2">
        <v>1</v>
      </c>
      <c r="AD1017" s="2">
        <v>1</v>
      </c>
      <c r="AE1017" s="2">
        <v>1</v>
      </c>
      <c r="AF1017" s="2" t="s">
        <v>1375</v>
      </c>
      <c r="AL1017" s="2">
        <f t="shared" si="646"/>
        <v>1</v>
      </c>
      <c r="AM1017" s="2" t="str">
        <f t="shared" si="647"/>
        <v>ED8B</v>
      </c>
      <c r="AN1017" s="2" t="str">
        <f t="shared" si="648"/>
        <v>F254A42</v>
      </c>
      <c r="AO1017" s="2" t="str">
        <f>TRIM(O1017)</f>
        <v>AE</v>
      </c>
      <c r="AP1017" s="2" t="str">
        <f t="shared" si="650"/>
        <v>ED8B-F254A42-AE</v>
      </c>
      <c r="AQ1017" s="2" t="s">
        <v>1672</v>
      </c>
      <c r="AR1017" s="2" t="s">
        <v>1687</v>
      </c>
      <c r="AU1017" s="2" t="s">
        <v>2550</v>
      </c>
      <c r="AV1017" s="2" t="s">
        <v>2551</v>
      </c>
      <c r="AW1017" s="2" t="s">
        <v>3712</v>
      </c>
      <c r="AY1017" s="2" t="s">
        <v>1686</v>
      </c>
      <c r="AZ1017" s="2" t="s">
        <v>2124</v>
      </c>
      <c r="BA1017" s="2" t="s">
        <v>2073</v>
      </c>
      <c r="BB1017" s="29"/>
      <c r="BC1017" s="29"/>
      <c r="BD1017" s="29"/>
      <c r="BE1017" s="29"/>
      <c r="BF1017" s="29"/>
      <c r="BG1017" s="29">
        <v>-10.69</v>
      </c>
      <c r="BH1017" s="29">
        <f t="shared" si="644"/>
        <v>0</v>
      </c>
      <c r="BI1017" s="29">
        <f t="shared" si="645"/>
        <v>0</v>
      </c>
      <c r="BJ1017" s="29">
        <f t="shared" si="651"/>
        <v>-10.69</v>
      </c>
      <c r="BK1017" s="29">
        <f>BJ1017/INDEX('EX-Rate'!A:I,MATCH('TT BoM '!BL1017,'EX-Rate'!B:B,0),COLUMN('EX-Rate'!E:E))</f>
        <v>-1.5436439790586802</v>
      </c>
      <c r="BL1017" s="2" t="s">
        <v>2109</v>
      </c>
      <c r="BM1017" s="2" t="str">
        <f t="shared" si="652"/>
        <v>LP</v>
      </c>
      <c r="BN1017" s="2" t="s">
        <v>3153</v>
      </c>
      <c r="BO1017" s="2" t="s">
        <v>3154</v>
      </c>
      <c r="BQ1017" s="29"/>
      <c r="BR1017" s="29"/>
      <c r="BS1017" s="29"/>
      <c r="BT1017" s="29"/>
      <c r="BU1017" s="29"/>
      <c r="BV1017" s="29"/>
      <c r="CC1017" s="29">
        <f t="shared" si="653"/>
        <v>-1.5436439790586802</v>
      </c>
      <c r="CD1017" s="29">
        <f t="shared" si="654"/>
        <v>-1.5436439790586802</v>
      </c>
      <c r="CE1017" s="29">
        <f t="shared" si="655"/>
        <v>-1.5436439790586802</v>
      </c>
      <c r="CF1017" s="29">
        <f t="shared" si="656"/>
        <v>-1.5436439790586802</v>
      </c>
      <c r="CG1017" s="29">
        <f t="shared" si="657"/>
        <v>-1.5436439790586802</v>
      </c>
      <c r="CH1017" s="29">
        <f t="shared" si="658"/>
        <v>-1.5436439790586802</v>
      </c>
      <c r="CI1017" s="29">
        <f t="shared" si="659"/>
        <v>0</v>
      </c>
      <c r="CJ1017" s="29">
        <f t="shared" si="660"/>
        <v>0</v>
      </c>
      <c r="CK1017" s="29">
        <f t="shared" si="661"/>
        <v>-1.5436439790586802</v>
      </c>
      <c r="CL1017" s="29">
        <f t="shared" si="662"/>
        <v>-1.5436439790586802</v>
      </c>
      <c r="CM1017" s="29">
        <f t="shared" si="663"/>
        <v>-1.5436439790586802</v>
      </c>
      <c r="CN1017" s="29">
        <f t="shared" si="664"/>
        <v>-1.5436439790586802</v>
      </c>
      <c r="CO1017" s="29">
        <f t="shared" si="665"/>
        <v>0</v>
      </c>
      <c r="CQ1017" s="29">
        <f t="shared" si="666"/>
        <v>-10.69</v>
      </c>
      <c r="CR1017" s="29">
        <f t="shared" si="667"/>
        <v>-10.69</v>
      </c>
      <c r="CS1017" s="29">
        <f t="shared" si="668"/>
        <v>-10.69</v>
      </c>
      <c r="CT1017" s="29">
        <f t="shared" si="669"/>
        <v>-10.69</v>
      </c>
      <c r="CU1017" s="29">
        <f t="shared" si="670"/>
        <v>-10.69</v>
      </c>
      <c r="CV1017" s="29">
        <f t="shared" si="671"/>
        <v>-10.69</v>
      </c>
      <c r="CW1017" s="29">
        <f t="shared" si="672"/>
        <v>0</v>
      </c>
      <c r="CX1017" s="29">
        <f t="shared" si="673"/>
        <v>0</v>
      </c>
      <c r="CY1017" s="29">
        <f t="shared" si="674"/>
        <v>-10.69</v>
      </c>
      <c r="CZ1017" s="29">
        <f t="shared" si="675"/>
        <v>-10.69</v>
      </c>
      <c r="DA1017" s="29">
        <f t="shared" si="676"/>
        <v>-10.69</v>
      </c>
      <c r="DB1017" s="29">
        <f t="shared" si="677"/>
        <v>-10.69</v>
      </c>
      <c r="DC1017" s="29">
        <f t="shared" si="678"/>
        <v>0</v>
      </c>
    </row>
    <row r="1018" spans="11:107" s="2" customFormat="1">
      <c r="K1018" s="17" t="s">
        <v>77</v>
      </c>
      <c r="L1018" s="17" t="s">
        <v>1011</v>
      </c>
      <c r="M1018" s="17" t="s">
        <v>45</v>
      </c>
      <c r="N1018" s="2" t="str">
        <f t="shared" si="681"/>
        <v>JD8BF254A42AC</v>
      </c>
      <c r="O1018" s="2" t="str">
        <f t="shared" si="680"/>
        <v>AC</v>
      </c>
      <c r="P1018" s="2" t="str">
        <f t="shared" si="682"/>
        <v>JD8B-F254A42-AC</v>
      </c>
      <c r="Q1018" s="2" t="s">
        <v>3305</v>
      </c>
      <c r="R1018" s="2" t="s">
        <v>3306</v>
      </c>
      <c r="S1018" s="2" t="s">
        <v>2210</v>
      </c>
      <c r="T1018" s="2" t="s">
        <v>1375</v>
      </c>
      <c r="U1018" s="2" t="s">
        <v>1375</v>
      </c>
      <c r="V1018" s="2" t="s">
        <v>1375</v>
      </c>
      <c r="W1018" s="2" t="s">
        <v>1375</v>
      </c>
      <c r="X1018" s="2" t="s">
        <v>1375</v>
      </c>
      <c r="Y1018" s="2" t="s">
        <v>1375</v>
      </c>
      <c r="Z1018" s="2">
        <v>1</v>
      </c>
      <c r="AA1018" s="2">
        <v>1</v>
      </c>
      <c r="AB1018" s="2" t="s">
        <v>1375</v>
      </c>
      <c r="AC1018" s="2" t="s">
        <v>1375</v>
      </c>
      <c r="AD1018" s="2" t="s">
        <v>1375</v>
      </c>
      <c r="AE1018" s="2" t="s">
        <v>1375</v>
      </c>
      <c r="AF1018" s="2">
        <v>1</v>
      </c>
      <c r="AL1018" s="2">
        <f t="shared" si="646"/>
        <v>1</v>
      </c>
      <c r="AM1018" s="2" t="str">
        <f t="shared" si="647"/>
        <v>JD8B</v>
      </c>
      <c r="AN1018" s="2" t="str">
        <f t="shared" si="648"/>
        <v>F254A42</v>
      </c>
      <c r="AO1018" s="2" t="str">
        <f t="shared" si="679"/>
        <v>AC</v>
      </c>
      <c r="AP1018" s="2" t="str">
        <f t="shared" si="650"/>
        <v>JD8B-F254A42-AC</v>
      </c>
      <c r="AQ1018" s="2" t="s">
        <v>1672</v>
      </c>
      <c r="AR1018" s="2" t="s">
        <v>1673</v>
      </c>
      <c r="AS1018" s="2" t="s">
        <v>2164</v>
      </c>
      <c r="AT1018" s="2" t="s">
        <v>2165</v>
      </c>
      <c r="AU1018" s="2" t="s">
        <v>2550</v>
      </c>
      <c r="AV1018" s="2" t="s">
        <v>2551</v>
      </c>
      <c r="AW1018" s="2" t="s">
        <v>2552</v>
      </c>
      <c r="AX1018" s="2" t="s">
        <v>2553</v>
      </c>
      <c r="AY1018" s="2" t="s">
        <v>2108</v>
      </c>
      <c r="AZ1018" s="2" t="s">
        <v>2124</v>
      </c>
      <c r="BA1018" s="2" t="s">
        <v>2073</v>
      </c>
      <c r="BB1018" s="29">
        <v>-14.51</v>
      </c>
      <c r="BC1018" s="29">
        <v>-0.91</v>
      </c>
      <c r="BD1018" s="29">
        <v>-0.16</v>
      </c>
      <c r="BE1018" s="29">
        <v>0</v>
      </c>
      <c r="BF1018" s="29">
        <v>-0.16</v>
      </c>
      <c r="BG1018" s="29">
        <v>-15.74</v>
      </c>
      <c r="BH1018" s="29">
        <f t="shared" si="644"/>
        <v>0</v>
      </c>
      <c r="BI1018" s="29">
        <f t="shared" si="645"/>
        <v>0</v>
      </c>
      <c r="BJ1018" s="29">
        <f t="shared" si="651"/>
        <v>-15.74</v>
      </c>
      <c r="BK1018" s="29">
        <f>BJ1018/INDEX('EX-Rate'!A:I,MATCH('TT BoM '!BL1018,'EX-Rate'!B:B,0),COLUMN('EX-Rate'!E:E))</f>
        <v>-2.2728677483988426</v>
      </c>
      <c r="BL1018" s="2" t="s">
        <v>2109</v>
      </c>
      <c r="BM1018" s="2" t="str">
        <f t="shared" si="652"/>
        <v>LP</v>
      </c>
      <c r="BN1018" s="2" t="s">
        <v>2554</v>
      </c>
      <c r="BO1018" s="2" t="s">
        <v>2210</v>
      </c>
      <c r="BQ1018" s="29">
        <v>-815000</v>
      </c>
      <c r="BR1018" s="29">
        <v>-815000</v>
      </c>
      <c r="BS1018" s="29"/>
      <c r="BT1018" s="29">
        <v>-88750</v>
      </c>
      <c r="BU1018" s="29">
        <v>574899</v>
      </c>
      <c r="BV1018" s="29">
        <v>0</v>
      </c>
      <c r="CC1018" s="29">
        <f t="shared" si="653"/>
        <v>0</v>
      </c>
      <c r="CD1018" s="29">
        <f t="shared" si="654"/>
        <v>0</v>
      </c>
      <c r="CE1018" s="29">
        <f t="shared" si="655"/>
        <v>0</v>
      </c>
      <c r="CF1018" s="29">
        <f t="shared" si="656"/>
        <v>0</v>
      </c>
      <c r="CG1018" s="29">
        <f t="shared" si="657"/>
        <v>0</v>
      </c>
      <c r="CH1018" s="29">
        <f t="shared" si="658"/>
        <v>0</v>
      </c>
      <c r="CI1018" s="29">
        <f t="shared" si="659"/>
        <v>-2.2728677483988426</v>
      </c>
      <c r="CJ1018" s="29">
        <f t="shared" si="660"/>
        <v>-2.2728677483988426</v>
      </c>
      <c r="CK1018" s="29">
        <f t="shared" si="661"/>
        <v>0</v>
      </c>
      <c r="CL1018" s="29">
        <f t="shared" si="662"/>
        <v>0</v>
      </c>
      <c r="CM1018" s="29">
        <f t="shared" si="663"/>
        <v>0</v>
      </c>
      <c r="CN1018" s="29">
        <f t="shared" si="664"/>
        <v>0</v>
      </c>
      <c r="CO1018" s="29">
        <f t="shared" si="665"/>
        <v>-2.2728677483988426</v>
      </c>
      <c r="CQ1018" s="29">
        <f t="shared" si="666"/>
        <v>0</v>
      </c>
      <c r="CR1018" s="29">
        <f t="shared" si="667"/>
        <v>0</v>
      </c>
      <c r="CS1018" s="29">
        <f t="shared" si="668"/>
        <v>0</v>
      </c>
      <c r="CT1018" s="29">
        <f t="shared" si="669"/>
        <v>0</v>
      </c>
      <c r="CU1018" s="29">
        <f t="shared" si="670"/>
        <v>0</v>
      </c>
      <c r="CV1018" s="29">
        <f t="shared" si="671"/>
        <v>0</v>
      </c>
      <c r="CW1018" s="29">
        <f t="shared" si="672"/>
        <v>-15.74</v>
      </c>
      <c r="CX1018" s="29">
        <f t="shared" si="673"/>
        <v>-15.74</v>
      </c>
      <c r="CY1018" s="29">
        <f t="shared" si="674"/>
        <v>0</v>
      </c>
      <c r="CZ1018" s="29">
        <f t="shared" si="675"/>
        <v>0</v>
      </c>
      <c r="DA1018" s="29">
        <f t="shared" si="676"/>
        <v>0</v>
      </c>
      <c r="DB1018" s="29">
        <f t="shared" si="677"/>
        <v>0</v>
      </c>
      <c r="DC1018" s="29">
        <f t="shared" si="678"/>
        <v>-15.74</v>
      </c>
    </row>
    <row r="1019" spans="11:107" s="2" customFormat="1">
      <c r="K1019" s="17" t="s">
        <v>18</v>
      </c>
      <c r="L1019" s="17" t="s">
        <v>1012</v>
      </c>
      <c r="M1019" s="17" t="s">
        <v>121</v>
      </c>
      <c r="N1019" s="2" t="str">
        <f t="shared" si="681"/>
        <v>ED8BF254A43AE</v>
      </c>
      <c r="O1019" s="2" t="str">
        <f t="shared" si="680"/>
        <v>AE</v>
      </c>
      <c r="P1019" s="2" t="str">
        <f t="shared" si="682"/>
        <v>ED8B-F254A43-AE</v>
      </c>
      <c r="Q1019" s="2" t="s">
        <v>3305</v>
      </c>
      <c r="R1019" s="2" t="s">
        <v>3306</v>
      </c>
      <c r="S1019" s="2" t="s">
        <v>3154</v>
      </c>
      <c r="T1019" s="2">
        <v>1</v>
      </c>
      <c r="U1019" s="2">
        <v>1</v>
      </c>
      <c r="V1019" s="2">
        <v>1</v>
      </c>
      <c r="W1019" s="2">
        <v>1</v>
      </c>
      <c r="X1019" s="2">
        <v>1</v>
      </c>
      <c r="Y1019" s="2">
        <v>1</v>
      </c>
      <c r="Z1019" s="2" t="s">
        <v>1375</v>
      </c>
      <c r="AA1019" s="2" t="s">
        <v>1375</v>
      </c>
      <c r="AB1019" s="2">
        <v>1</v>
      </c>
      <c r="AC1019" s="2">
        <v>1</v>
      </c>
      <c r="AD1019" s="2">
        <v>1</v>
      </c>
      <c r="AE1019" s="2">
        <v>1</v>
      </c>
      <c r="AF1019" s="2" t="s">
        <v>1375</v>
      </c>
      <c r="AL1019" s="2">
        <f t="shared" si="646"/>
        <v>1</v>
      </c>
      <c r="AM1019" s="2" t="str">
        <f t="shared" si="647"/>
        <v>ED8B</v>
      </c>
      <c r="AN1019" s="2" t="str">
        <f t="shared" si="648"/>
        <v>F254A43</v>
      </c>
      <c r="AO1019" s="2" t="str">
        <f>TRIM(O1019)</f>
        <v>AE</v>
      </c>
      <c r="AP1019" s="2" t="str">
        <f t="shared" si="650"/>
        <v>ED8B-F254A43-AE</v>
      </c>
      <c r="AQ1019" s="2" t="s">
        <v>1672</v>
      </c>
      <c r="AR1019" s="2" t="s">
        <v>1687</v>
      </c>
      <c r="AU1019" s="2" t="s">
        <v>2550</v>
      </c>
      <c r="AV1019" s="2" t="s">
        <v>2551</v>
      </c>
      <c r="AW1019" s="2" t="s">
        <v>3712</v>
      </c>
      <c r="AY1019" s="2" t="s">
        <v>1686</v>
      </c>
      <c r="AZ1019" s="2" t="s">
        <v>2124</v>
      </c>
      <c r="BA1019" s="2" t="s">
        <v>2073</v>
      </c>
      <c r="BB1019" s="29"/>
      <c r="BC1019" s="29"/>
      <c r="BD1019" s="29"/>
      <c r="BE1019" s="29"/>
      <c r="BF1019" s="29"/>
      <c r="BG1019" s="29">
        <v>-10.69</v>
      </c>
      <c r="BH1019" s="29">
        <f t="shared" si="644"/>
        <v>0</v>
      </c>
      <c r="BI1019" s="29">
        <f t="shared" si="645"/>
        <v>0</v>
      </c>
      <c r="BJ1019" s="29">
        <f t="shared" si="651"/>
        <v>-10.69</v>
      </c>
      <c r="BK1019" s="29">
        <f>BJ1019/INDEX('EX-Rate'!A:I,MATCH('TT BoM '!BL1019,'EX-Rate'!B:B,0),COLUMN('EX-Rate'!E:E))</f>
        <v>-1.5436439790586802</v>
      </c>
      <c r="BL1019" s="2" t="s">
        <v>2109</v>
      </c>
      <c r="BM1019" s="2" t="str">
        <f t="shared" si="652"/>
        <v>LP</v>
      </c>
      <c r="BN1019" s="2" t="s">
        <v>3153</v>
      </c>
      <c r="BO1019" s="2" t="s">
        <v>3154</v>
      </c>
      <c r="BQ1019" s="29"/>
      <c r="BR1019" s="29"/>
      <c r="BS1019" s="29"/>
      <c r="BT1019" s="29"/>
      <c r="BU1019" s="29"/>
      <c r="BV1019" s="29"/>
      <c r="CC1019" s="29">
        <f t="shared" si="653"/>
        <v>-1.5436439790586802</v>
      </c>
      <c r="CD1019" s="29">
        <f t="shared" si="654"/>
        <v>-1.5436439790586802</v>
      </c>
      <c r="CE1019" s="29">
        <f t="shared" si="655"/>
        <v>-1.5436439790586802</v>
      </c>
      <c r="CF1019" s="29">
        <f t="shared" si="656"/>
        <v>-1.5436439790586802</v>
      </c>
      <c r="CG1019" s="29">
        <f t="shared" si="657"/>
        <v>-1.5436439790586802</v>
      </c>
      <c r="CH1019" s="29">
        <f t="shared" si="658"/>
        <v>-1.5436439790586802</v>
      </c>
      <c r="CI1019" s="29">
        <f t="shared" si="659"/>
        <v>0</v>
      </c>
      <c r="CJ1019" s="29">
        <f t="shared" si="660"/>
        <v>0</v>
      </c>
      <c r="CK1019" s="29">
        <f t="shared" si="661"/>
        <v>-1.5436439790586802</v>
      </c>
      <c r="CL1019" s="29">
        <f t="shared" si="662"/>
        <v>-1.5436439790586802</v>
      </c>
      <c r="CM1019" s="29">
        <f t="shared" si="663"/>
        <v>-1.5436439790586802</v>
      </c>
      <c r="CN1019" s="29">
        <f t="shared" si="664"/>
        <v>-1.5436439790586802</v>
      </c>
      <c r="CO1019" s="29">
        <f t="shared" si="665"/>
        <v>0</v>
      </c>
      <c r="CQ1019" s="29">
        <f t="shared" si="666"/>
        <v>-10.69</v>
      </c>
      <c r="CR1019" s="29">
        <f t="shared" si="667"/>
        <v>-10.69</v>
      </c>
      <c r="CS1019" s="29">
        <f t="shared" si="668"/>
        <v>-10.69</v>
      </c>
      <c r="CT1019" s="29">
        <f t="shared" si="669"/>
        <v>-10.69</v>
      </c>
      <c r="CU1019" s="29">
        <f t="shared" si="670"/>
        <v>-10.69</v>
      </c>
      <c r="CV1019" s="29">
        <f t="shared" si="671"/>
        <v>-10.69</v>
      </c>
      <c r="CW1019" s="29">
        <f t="shared" si="672"/>
        <v>0</v>
      </c>
      <c r="CX1019" s="29">
        <f t="shared" si="673"/>
        <v>0</v>
      </c>
      <c r="CY1019" s="29">
        <f t="shared" si="674"/>
        <v>-10.69</v>
      </c>
      <c r="CZ1019" s="29">
        <f t="shared" si="675"/>
        <v>-10.69</v>
      </c>
      <c r="DA1019" s="29">
        <f t="shared" si="676"/>
        <v>-10.69</v>
      </c>
      <c r="DB1019" s="29">
        <f t="shared" si="677"/>
        <v>-10.69</v>
      </c>
      <c r="DC1019" s="29">
        <f t="shared" si="678"/>
        <v>0</v>
      </c>
    </row>
    <row r="1020" spans="11:107" s="2" customFormat="1">
      <c r="K1020" s="17" t="s">
        <v>77</v>
      </c>
      <c r="L1020" s="17" t="s">
        <v>1012</v>
      </c>
      <c r="M1020" s="17" t="s">
        <v>45</v>
      </c>
      <c r="N1020" s="2" t="str">
        <f t="shared" si="681"/>
        <v>JD8BF254A43AC</v>
      </c>
      <c r="O1020" s="2" t="str">
        <f t="shared" si="680"/>
        <v>AC</v>
      </c>
      <c r="P1020" s="2" t="str">
        <f t="shared" si="682"/>
        <v>JD8B-F254A43-AC</v>
      </c>
      <c r="Q1020" s="2" t="s">
        <v>3305</v>
      </c>
      <c r="R1020" s="2" t="s">
        <v>3306</v>
      </c>
      <c r="S1020" s="2" t="s">
        <v>2210</v>
      </c>
      <c r="T1020" s="2" t="s">
        <v>1375</v>
      </c>
      <c r="U1020" s="2" t="s">
        <v>1375</v>
      </c>
      <c r="V1020" s="2" t="s">
        <v>1375</v>
      </c>
      <c r="W1020" s="2" t="s">
        <v>1375</v>
      </c>
      <c r="X1020" s="2" t="s">
        <v>1375</v>
      </c>
      <c r="Y1020" s="2" t="s">
        <v>1375</v>
      </c>
      <c r="Z1020" s="2">
        <v>1</v>
      </c>
      <c r="AA1020" s="2">
        <v>1</v>
      </c>
      <c r="AB1020" s="2" t="s">
        <v>1375</v>
      </c>
      <c r="AC1020" s="2" t="s">
        <v>1375</v>
      </c>
      <c r="AD1020" s="2" t="s">
        <v>1375</v>
      </c>
      <c r="AE1020" s="2" t="s">
        <v>1375</v>
      </c>
      <c r="AF1020" s="2">
        <v>1</v>
      </c>
      <c r="AL1020" s="2">
        <f t="shared" si="646"/>
        <v>1</v>
      </c>
      <c r="AM1020" s="2" t="str">
        <f t="shared" si="647"/>
        <v>JD8B</v>
      </c>
      <c r="AN1020" s="2" t="str">
        <f t="shared" si="648"/>
        <v>F254A43</v>
      </c>
      <c r="AO1020" s="2" t="str">
        <f t="shared" si="679"/>
        <v>AC</v>
      </c>
      <c r="AP1020" s="2" t="str">
        <f t="shared" si="650"/>
        <v>JD8B-F254A43-AC</v>
      </c>
      <c r="AQ1020" s="2" t="s">
        <v>1672</v>
      </c>
      <c r="AR1020" s="2" t="s">
        <v>1673</v>
      </c>
      <c r="AS1020" s="2" t="s">
        <v>2164</v>
      </c>
      <c r="AT1020" s="2" t="s">
        <v>2165</v>
      </c>
      <c r="AU1020" s="2" t="s">
        <v>2550</v>
      </c>
      <c r="AV1020" s="2" t="s">
        <v>2551</v>
      </c>
      <c r="AW1020" s="2" t="s">
        <v>2552</v>
      </c>
      <c r="AX1020" s="2" t="s">
        <v>2553</v>
      </c>
      <c r="AY1020" s="2" t="s">
        <v>2108</v>
      </c>
      <c r="AZ1020" s="2" t="s">
        <v>2124</v>
      </c>
      <c r="BA1020" s="2" t="s">
        <v>2073</v>
      </c>
      <c r="BB1020" s="29">
        <v>-14.51</v>
      </c>
      <c r="BC1020" s="29">
        <v>-0.91</v>
      </c>
      <c r="BD1020" s="29">
        <v>-0.16</v>
      </c>
      <c r="BE1020" s="29">
        <v>0</v>
      </c>
      <c r="BF1020" s="29">
        <v>-0.16</v>
      </c>
      <c r="BG1020" s="29">
        <v>-15.74</v>
      </c>
      <c r="BH1020" s="29">
        <f t="shared" si="644"/>
        <v>0</v>
      </c>
      <c r="BI1020" s="29">
        <f t="shared" si="645"/>
        <v>0</v>
      </c>
      <c r="BJ1020" s="29">
        <f t="shared" si="651"/>
        <v>-15.74</v>
      </c>
      <c r="BK1020" s="29">
        <f>BJ1020/INDEX('EX-Rate'!A:I,MATCH('TT BoM '!BL1020,'EX-Rate'!B:B,0),COLUMN('EX-Rate'!E:E))</f>
        <v>-2.2728677483988426</v>
      </c>
      <c r="BL1020" s="2" t="s">
        <v>2109</v>
      </c>
      <c r="BM1020" s="2" t="str">
        <f t="shared" si="652"/>
        <v>LP</v>
      </c>
      <c r="BN1020" s="2" t="s">
        <v>2554</v>
      </c>
      <c r="BO1020" s="2" t="s">
        <v>2210</v>
      </c>
      <c r="BQ1020" s="29">
        <v>-815000</v>
      </c>
      <c r="BR1020" s="29">
        <v>-815000</v>
      </c>
      <c r="BS1020" s="29"/>
      <c r="BT1020" s="29">
        <v>-88750</v>
      </c>
      <c r="BU1020" s="29">
        <v>574899</v>
      </c>
      <c r="BV1020" s="29">
        <v>0</v>
      </c>
      <c r="CC1020" s="29">
        <f t="shared" si="653"/>
        <v>0</v>
      </c>
      <c r="CD1020" s="29">
        <f t="shared" si="654"/>
        <v>0</v>
      </c>
      <c r="CE1020" s="29">
        <f t="shared" si="655"/>
        <v>0</v>
      </c>
      <c r="CF1020" s="29">
        <f t="shared" si="656"/>
        <v>0</v>
      </c>
      <c r="CG1020" s="29">
        <f t="shared" si="657"/>
        <v>0</v>
      </c>
      <c r="CH1020" s="29">
        <f t="shared" si="658"/>
        <v>0</v>
      </c>
      <c r="CI1020" s="29">
        <f t="shared" si="659"/>
        <v>-2.2728677483988426</v>
      </c>
      <c r="CJ1020" s="29">
        <f t="shared" si="660"/>
        <v>-2.2728677483988426</v>
      </c>
      <c r="CK1020" s="29">
        <f t="shared" si="661"/>
        <v>0</v>
      </c>
      <c r="CL1020" s="29">
        <f t="shared" si="662"/>
        <v>0</v>
      </c>
      <c r="CM1020" s="29">
        <f t="shared" si="663"/>
        <v>0</v>
      </c>
      <c r="CN1020" s="29">
        <f t="shared" si="664"/>
        <v>0</v>
      </c>
      <c r="CO1020" s="29">
        <f t="shared" si="665"/>
        <v>-2.2728677483988426</v>
      </c>
      <c r="CQ1020" s="29">
        <f t="shared" si="666"/>
        <v>0</v>
      </c>
      <c r="CR1020" s="29">
        <f t="shared" si="667"/>
        <v>0</v>
      </c>
      <c r="CS1020" s="29">
        <f t="shared" si="668"/>
        <v>0</v>
      </c>
      <c r="CT1020" s="29">
        <f t="shared" si="669"/>
        <v>0</v>
      </c>
      <c r="CU1020" s="29">
        <f t="shared" si="670"/>
        <v>0</v>
      </c>
      <c r="CV1020" s="29">
        <f t="shared" si="671"/>
        <v>0</v>
      </c>
      <c r="CW1020" s="29">
        <f t="shared" si="672"/>
        <v>-15.74</v>
      </c>
      <c r="CX1020" s="29">
        <f t="shared" si="673"/>
        <v>-15.74</v>
      </c>
      <c r="CY1020" s="29">
        <f t="shared" si="674"/>
        <v>0</v>
      </c>
      <c r="CZ1020" s="29">
        <f t="shared" si="675"/>
        <v>0</v>
      </c>
      <c r="DA1020" s="29">
        <f t="shared" si="676"/>
        <v>0</v>
      </c>
      <c r="DB1020" s="29">
        <f t="shared" si="677"/>
        <v>0</v>
      </c>
      <c r="DC1020" s="29">
        <f t="shared" si="678"/>
        <v>-15.74</v>
      </c>
    </row>
    <row r="1021" spans="11:107" s="2" customFormat="1">
      <c r="K1021" s="17" t="s">
        <v>18</v>
      </c>
      <c r="L1021" s="17" t="s">
        <v>1013</v>
      </c>
      <c r="M1021" s="17" t="s">
        <v>121</v>
      </c>
      <c r="N1021" s="2" t="str">
        <f t="shared" si="681"/>
        <v>ED8BF264A26AE</v>
      </c>
      <c r="O1021" s="2" t="str">
        <f t="shared" si="680"/>
        <v>AE</v>
      </c>
      <c r="P1021" s="2" t="str">
        <f t="shared" si="682"/>
        <v>ED8B-F264A26-AE</v>
      </c>
      <c r="Q1021" s="2" t="s">
        <v>3307</v>
      </c>
      <c r="R1021" s="2" t="s">
        <v>3306</v>
      </c>
      <c r="S1021" s="2" t="s">
        <v>2769</v>
      </c>
      <c r="T1021" s="2">
        <v>1</v>
      </c>
      <c r="U1021" s="2">
        <v>1</v>
      </c>
      <c r="V1021" s="2">
        <v>1</v>
      </c>
      <c r="W1021" s="2">
        <v>1</v>
      </c>
      <c r="X1021" s="2">
        <v>1</v>
      </c>
      <c r="Y1021" s="2">
        <v>1</v>
      </c>
      <c r="Z1021" s="2">
        <v>1</v>
      </c>
      <c r="AA1021" s="2">
        <v>1</v>
      </c>
      <c r="AB1021" s="2">
        <v>1</v>
      </c>
      <c r="AC1021" s="2">
        <v>1</v>
      </c>
      <c r="AD1021" s="2">
        <v>1</v>
      </c>
      <c r="AE1021" s="2">
        <v>1</v>
      </c>
      <c r="AF1021" s="2">
        <v>1</v>
      </c>
      <c r="AL1021" s="2">
        <f t="shared" si="646"/>
        <v>1</v>
      </c>
      <c r="AM1021" s="2" t="str">
        <f t="shared" si="647"/>
        <v>ED8B</v>
      </c>
      <c r="AN1021" s="2" t="str">
        <f t="shared" si="648"/>
        <v>F264A26</v>
      </c>
      <c r="AO1021" s="2" t="str">
        <f t="shared" si="679"/>
        <v>AE</v>
      </c>
      <c r="AP1021" s="2" t="str">
        <f t="shared" si="650"/>
        <v>ED8B-F264A26-AE</v>
      </c>
      <c r="AQ1021" s="2" t="s">
        <v>1672</v>
      </c>
      <c r="AR1021" s="2" t="s">
        <v>1687</v>
      </c>
      <c r="AU1021" s="2" t="s">
        <v>2766</v>
      </c>
      <c r="AV1021" s="2" t="s">
        <v>3777</v>
      </c>
      <c r="AW1021" s="2" t="s">
        <v>3778</v>
      </c>
      <c r="AY1021" s="2" t="s">
        <v>1686</v>
      </c>
      <c r="AZ1021" s="2" t="s">
        <v>2124</v>
      </c>
      <c r="BA1021" s="2" t="s">
        <v>2073</v>
      </c>
      <c r="BB1021" s="29"/>
      <c r="BC1021" s="29"/>
      <c r="BD1021" s="29"/>
      <c r="BE1021" s="29"/>
      <c r="BF1021" s="29"/>
      <c r="BG1021" s="29">
        <v>-66.001999999999995</v>
      </c>
      <c r="BH1021" s="29">
        <f t="shared" si="644"/>
        <v>0</v>
      </c>
      <c r="BI1021" s="29">
        <f t="shared" si="645"/>
        <v>0</v>
      </c>
      <c r="BJ1021" s="29">
        <f t="shared" si="651"/>
        <v>-66.001999999999995</v>
      </c>
      <c r="BK1021" s="29">
        <f>BJ1021/INDEX('EX-Rate'!A:I,MATCH('TT BoM '!BL1021,'EX-Rate'!B:B,0),COLUMN('EX-Rate'!E:E))</f>
        <v>-9.5307380641563153</v>
      </c>
      <c r="BL1021" s="2" t="s">
        <v>2109</v>
      </c>
      <c r="BM1021" s="2" t="str">
        <f t="shared" si="652"/>
        <v>LP</v>
      </c>
      <c r="BN1021" s="2" t="s">
        <v>3159</v>
      </c>
      <c r="BO1021" s="2" t="s">
        <v>2769</v>
      </c>
      <c r="BQ1021" s="29"/>
      <c r="BR1021" s="29"/>
      <c r="BS1021" s="29"/>
      <c r="BT1021" s="29"/>
      <c r="BU1021" s="29"/>
      <c r="BV1021" s="29"/>
      <c r="CC1021" s="29">
        <f t="shared" si="653"/>
        <v>-9.5307380641563153</v>
      </c>
      <c r="CD1021" s="29">
        <f t="shared" si="654"/>
        <v>-9.5307380641563153</v>
      </c>
      <c r="CE1021" s="29">
        <f t="shared" si="655"/>
        <v>-9.5307380641563153</v>
      </c>
      <c r="CF1021" s="29">
        <f t="shared" si="656"/>
        <v>-9.5307380641563153</v>
      </c>
      <c r="CG1021" s="29">
        <f t="shared" si="657"/>
        <v>-9.5307380641563153</v>
      </c>
      <c r="CH1021" s="29">
        <f t="shared" si="658"/>
        <v>-9.5307380641563153</v>
      </c>
      <c r="CI1021" s="29">
        <f t="shared" si="659"/>
        <v>-9.5307380641563153</v>
      </c>
      <c r="CJ1021" s="29">
        <f t="shared" si="660"/>
        <v>-9.5307380641563153</v>
      </c>
      <c r="CK1021" s="29">
        <f t="shared" si="661"/>
        <v>-9.5307380641563153</v>
      </c>
      <c r="CL1021" s="29">
        <f t="shared" si="662"/>
        <v>-9.5307380641563153</v>
      </c>
      <c r="CM1021" s="29">
        <f t="shared" si="663"/>
        <v>-9.5307380641563153</v>
      </c>
      <c r="CN1021" s="29">
        <f t="shared" si="664"/>
        <v>-9.5307380641563153</v>
      </c>
      <c r="CO1021" s="29">
        <f t="shared" si="665"/>
        <v>-9.5307380641563153</v>
      </c>
      <c r="CQ1021" s="29">
        <f t="shared" si="666"/>
        <v>-66.001999999999995</v>
      </c>
      <c r="CR1021" s="29">
        <f t="shared" si="667"/>
        <v>-66.001999999999995</v>
      </c>
      <c r="CS1021" s="29">
        <f t="shared" si="668"/>
        <v>-66.001999999999995</v>
      </c>
      <c r="CT1021" s="29">
        <f t="shared" si="669"/>
        <v>-66.001999999999995</v>
      </c>
      <c r="CU1021" s="29">
        <f t="shared" si="670"/>
        <v>-66.001999999999995</v>
      </c>
      <c r="CV1021" s="29">
        <f t="shared" si="671"/>
        <v>-66.001999999999995</v>
      </c>
      <c r="CW1021" s="29">
        <f t="shared" si="672"/>
        <v>-66.001999999999995</v>
      </c>
      <c r="CX1021" s="29">
        <f t="shared" si="673"/>
        <v>-66.001999999999995</v>
      </c>
      <c r="CY1021" s="29">
        <f t="shared" si="674"/>
        <v>-66.001999999999995</v>
      </c>
      <c r="CZ1021" s="29">
        <f t="shared" si="675"/>
        <v>-66.001999999999995</v>
      </c>
      <c r="DA1021" s="29">
        <f t="shared" si="676"/>
        <v>-66.001999999999995</v>
      </c>
      <c r="DB1021" s="29">
        <f t="shared" si="677"/>
        <v>-66.001999999999995</v>
      </c>
      <c r="DC1021" s="29">
        <f t="shared" si="678"/>
        <v>-66.001999999999995</v>
      </c>
    </row>
    <row r="1022" spans="11:107" s="2" customFormat="1">
      <c r="K1022" s="17" t="s">
        <v>18</v>
      </c>
      <c r="L1022" s="17" t="s">
        <v>1014</v>
      </c>
      <c r="M1022" s="17" t="s">
        <v>121</v>
      </c>
      <c r="N1022" s="2" t="str">
        <f t="shared" si="681"/>
        <v>ED8BF264A27AE</v>
      </c>
      <c r="O1022" s="2" t="str">
        <f t="shared" si="680"/>
        <v>AE</v>
      </c>
      <c r="P1022" s="2" t="str">
        <f t="shared" si="682"/>
        <v>ED8B-F264A27-AE</v>
      </c>
      <c r="Q1022" s="2" t="s">
        <v>3307</v>
      </c>
      <c r="R1022" s="2" t="s">
        <v>3306</v>
      </c>
      <c r="S1022" s="2" t="s">
        <v>2769</v>
      </c>
      <c r="T1022" s="2">
        <v>1</v>
      </c>
      <c r="U1022" s="2">
        <v>1</v>
      </c>
      <c r="V1022" s="2">
        <v>1</v>
      </c>
      <c r="W1022" s="2">
        <v>1</v>
      </c>
      <c r="X1022" s="2">
        <v>1</v>
      </c>
      <c r="Y1022" s="2">
        <v>1</v>
      </c>
      <c r="Z1022" s="2">
        <v>1</v>
      </c>
      <c r="AA1022" s="2">
        <v>1</v>
      </c>
      <c r="AB1022" s="2">
        <v>1</v>
      </c>
      <c r="AC1022" s="2">
        <v>1</v>
      </c>
      <c r="AD1022" s="2">
        <v>1</v>
      </c>
      <c r="AE1022" s="2">
        <v>1</v>
      </c>
      <c r="AF1022" s="2">
        <v>1</v>
      </c>
      <c r="AL1022" s="2">
        <f t="shared" si="646"/>
        <v>1</v>
      </c>
      <c r="AM1022" s="2" t="str">
        <f t="shared" si="647"/>
        <v>ED8B</v>
      </c>
      <c r="AN1022" s="2" t="str">
        <f t="shared" si="648"/>
        <v>F264A27</v>
      </c>
      <c r="AO1022" s="2" t="str">
        <f t="shared" si="679"/>
        <v>AE</v>
      </c>
      <c r="AP1022" s="2" t="str">
        <f t="shared" si="650"/>
        <v>ED8B-F264A27-AE</v>
      </c>
      <c r="AQ1022" s="2" t="s">
        <v>1672</v>
      </c>
      <c r="AR1022" s="2" t="s">
        <v>1687</v>
      </c>
      <c r="AU1022" s="2" t="s">
        <v>2766</v>
      </c>
      <c r="AV1022" s="2" t="s">
        <v>3777</v>
      </c>
      <c r="AW1022" s="2" t="s">
        <v>3778</v>
      </c>
      <c r="AY1022" s="2" t="s">
        <v>1686</v>
      </c>
      <c r="AZ1022" s="2" t="s">
        <v>2124</v>
      </c>
      <c r="BA1022" s="2" t="s">
        <v>2073</v>
      </c>
      <c r="BB1022" s="29"/>
      <c r="BC1022" s="29"/>
      <c r="BD1022" s="29"/>
      <c r="BE1022" s="29"/>
      <c r="BF1022" s="29"/>
      <c r="BG1022" s="29">
        <v>-66.001999999999995</v>
      </c>
      <c r="BH1022" s="29">
        <f t="shared" si="644"/>
        <v>0</v>
      </c>
      <c r="BI1022" s="29">
        <f t="shared" si="645"/>
        <v>0</v>
      </c>
      <c r="BJ1022" s="29">
        <f t="shared" si="651"/>
        <v>-66.001999999999995</v>
      </c>
      <c r="BK1022" s="29">
        <f>BJ1022/INDEX('EX-Rate'!A:I,MATCH('TT BoM '!BL1022,'EX-Rate'!B:B,0),COLUMN('EX-Rate'!E:E))</f>
        <v>-9.5307380641563153</v>
      </c>
      <c r="BL1022" s="2" t="s">
        <v>2109</v>
      </c>
      <c r="BM1022" s="2" t="str">
        <f t="shared" si="652"/>
        <v>LP</v>
      </c>
      <c r="BN1022" s="2" t="s">
        <v>3159</v>
      </c>
      <c r="BO1022" s="2" t="s">
        <v>2769</v>
      </c>
      <c r="BQ1022" s="29"/>
      <c r="BR1022" s="29"/>
      <c r="BS1022" s="29"/>
      <c r="BT1022" s="29"/>
      <c r="BU1022" s="29"/>
      <c r="BV1022" s="29"/>
      <c r="CC1022" s="29">
        <f t="shared" si="653"/>
        <v>-9.5307380641563153</v>
      </c>
      <c r="CD1022" s="29">
        <f t="shared" si="654"/>
        <v>-9.5307380641563153</v>
      </c>
      <c r="CE1022" s="29">
        <f t="shared" si="655"/>
        <v>-9.5307380641563153</v>
      </c>
      <c r="CF1022" s="29">
        <f t="shared" si="656"/>
        <v>-9.5307380641563153</v>
      </c>
      <c r="CG1022" s="29">
        <f t="shared" si="657"/>
        <v>-9.5307380641563153</v>
      </c>
      <c r="CH1022" s="29">
        <f t="shared" si="658"/>
        <v>-9.5307380641563153</v>
      </c>
      <c r="CI1022" s="29">
        <f t="shared" si="659"/>
        <v>-9.5307380641563153</v>
      </c>
      <c r="CJ1022" s="29">
        <f t="shared" si="660"/>
        <v>-9.5307380641563153</v>
      </c>
      <c r="CK1022" s="29">
        <f t="shared" si="661"/>
        <v>-9.5307380641563153</v>
      </c>
      <c r="CL1022" s="29">
        <f t="shared" si="662"/>
        <v>-9.5307380641563153</v>
      </c>
      <c r="CM1022" s="29">
        <f t="shared" si="663"/>
        <v>-9.5307380641563153</v>
      </c>
      <c r="CN1022" s="29">
        <f t="shared" si="664"/>
        <v>-9.5307380641563153</v>
      </c>
      <c r="CO1022" s="29">
        <f t="shared" si="665"/>
        <v>-9.5307380641563153</v>
      </c>
      <c r="CQ1022" s="29">
        <f t="shared" si="666"/>
        <v>-66.001999999999995</v>
      </c>
      <c r="CR1022" s="29">
        <f t="shared" si="667"/>
        <v>-66.001999999999995</v>
      </c>
      <c r="CS1022" s="29">
        <f t="shared" si="668"/>
        <v>-66.001999999999995</v>
      </c>
      <c r="CT1022" s="29">
        <f t="shared" si="669"/>
        <v>-66.001999999999995</v>
      </c>
      <c r="CU1022" s="29">
        <f t="shared" si="670"/>
        <v>-66.001999999999995</v>
      </c>
      <c r="CV1022" s="29">
        <f t="shared" si="671"/>
        <v>-66.001999999999995</v>
      </c>
      <c r="CW1022" s="29">
        <f t="shared" si="672"/>
        <v>-66.001999999999995</v>
      </c>
      <c r="CX1022" s="29">
        <f t="shared" si="673"/>
        <v>-66.001999999999995</v>
      </c>
      <c r="CY1022" s="29">
        <f t="shared" si="674"/>
        <v>-66.001999999999995</v>
      </c>
      <c r="CZ1022" s="29">
        <f t="shared" si="675"/>
        <v>-66.001999999999995</v>
      </c>
      <c r="DA1022" s="29">
        <f t="shared" si="676"/>
        <v>-66.001999999999995</v>
      </c>
      <c r="DB1022" s="29">
        <f t="shared" si="677"/>
        <v>-66.001999999999995</v>
      </c>
      <c r="DC1022" s="29">
        <f t="shared" si="678"/>
        <v>-66.001999999999995</v>
      </c>
    </row>
    <row r="1023" spans="11:107" s="2" customFormat="1">
      <c r="K1023" s="17" t="s">
        <v>18</v>
      </c>
      <c r="L1023" s="17" t="s">
        <v>1015</v>
      </c>
      <c r="M1023" s="17" t="s">
        <v>66</v>
      </c>
      <c r="N1023" s="2" t="str">
        <f t="shared" si="681"/>
        <v>ED8BF274A66AD</v>
      </c>
      <c r="O1023" s="2" t="str">
        <f t="shared" si="680"/>
        <v>AD</v>
      </c>
      <c r="P1023" s="2" t="str">
        <f t="shared" si="682"/>
        <v>ED8B-F274A66-AD</v>
      </c>
      <c r="Q1023" s="2" t="s">
        <v>3305</v>
      </c>
      <c r="R1023" s="2" t="s">
        <v>3306</v>
      </c>
      <c r="S1023" s="2" t="s">
        <v>3137</v>
      </c>
      <c r="T1023" s="2">
        <v>1</v>
      </c>
      <c r="U1023" s="2">
        <v>1</v>
      </c>
      <c r="V1023" s="2">
        <v>1</v>
      </c>
      <c r="W1023" s="2">
        <v>1</v>
      </c>
      <c r="X1023" s="2">
        <v>1</v>
      </c>
      <c r="Y1023" s="2">
        <v>1</v>
      </c>
      <c r="Z1023" s="2">
        <v>1</v>
      </c>
      <c r="AA1023" s="2">
        <v>1</v>
      </c>
      <c r="AB1023" s="2">
        <v>1</v>
      </c>
      <c r="AC1023" s="2">
        <v>1</v>
      </c>
      <c r="AD1023" s="2">
        <v>1</v>
      </c>
      <c r="AE1023" s="2">
        <v>1</v>
      </c>
      <c r="AF1023" s="2">
        <v>1</v>
      </c>
      <c r="AL1023" s="2">
        <f t="shared" si="646"/>
        <v>1</v>
      </c>
      <c r="AM1023" s="2" t="str">
        <f t="shared" si="647"/>
        <v>ED8B</v>
      </c>
      <c r="AN1023" s="2" t="str">
        <f t="shared" si="648"/>
        <v>F274A66</v>
      </c>
      <c r="AO1023" s="2" t="str">
        <f t="shared" si="679"/>
        <v>AD</v>
      </c>
      <c r="AP1023" s="2" t="str">
        <f t="shared" si="650"/>
        <v>ED8B-F274A66-AD</v>
      </c>
      <c r="AQ1023" s="2" t="s">
        <v>1672</v>
      </c>
      <c r="AR1023" s="2" t="s">
        <v>1687</v>
      </c>
      <c r="AU1023" s="2" t="s">
        <v>3728</v>
      </c>
      <c r="AV1023" s="2" t="s">
        <v>3729</v>
      </c>
      <c r="AW1023" s="2" t="s">
        <v>3730</v>
      </c>
      <c r="AY1023" s="2" t="s">
        <v>1686</v>
      </c>
      <c r="AZ1023" s="2" t="s">
        <v>2124</v>
      </c>
      <c r="BA1023" s="2" t="s">
        <v>2073</v>
      </c>
      <c r="BB1023" s="29"/>
      <c r="BC1023" s="29"/>
      <c r="BD1023" s="29"/>
      <c r="BE1023" s="29"/>
      <c r="BF1023" s="29"/>
      <c r="BG1023" s="29">
        <v>-7.11</v>
      </c>
      <c r="BH1023" s="29">
        <f t="shared" si="644"/>
        <v>0</v>
      </c>
      <c r="BI1023" s="29">
        <f t="shared" si="645"/>
        <v>0</v>
      </c>
      <c r="BJ1023" s="29">
        <f t="shared" si="651"/>
        <v>-7.11</v>
      </c>
      <c r="BK1023" s="29">
        <f>BJ1023/INDEX('EX-Rate'!A:I,MATCH('TT BoM '!BL1023,'EX-Rate'!B:B,0),COLUMN('EX-Rate'!E:E))</f>
        <v>-1.026689306932387</v>
      </c>
      <c r="BL1023" s="2" t="s">
        <v>2109</v>
      </c>
      <c r="BM1023" s="2" t="str">
        <f t="shared" si="652"/>
        <v>LP</v>
      </c>
      <c r="BN1023" s="2" t="s">
        <v>3136</v>
      </c>
      <c r="BO1023" s="2" t="s">
        <v>3137</v>
      </c>
      <c r="BQ1023" s="29"/>
      <c r="BR1023" s="29"/>
      <c r="BS1023" s="29"/>
      <c r="BT1023" s="29"/>
      <c r="BU1023" s="29"/>
      <c r="BV1023" s="29"/>
      <c r="CC1023" s="29">
        <f t="shared" si="653"/>
        <v>-1.026689306932387</v>
      </c>
      <c r="CD1023" s="29">
        <f t="shared" si="654"/>
        <v>-1.026689306932387</v>
      </c>
      <c r="CE1023" s="29">
        <f t="shared" si="655"/>
        <v>-1.026689306932387</v>
      </c>
      <c r="CF1023" s="29">
        <f t="shared" si="656"/>
        <v>-1.026689306932387</v>
      </c>
      <c r="CG1023" s="29">
        <f t="shared" si="657"/>
        <v>-1.026689306932387</v>
      </c>
      <c r="CH1023" s="29">
        <f t="shared" si="658"/>
        <v>-1.026689306932387</v>
      </c>
      <c r="CI1023" s="29">
        <f t="shared" si="659"/>
        <v>-1.026689306932387</v>
      </c>
      <c r="CJ1023" s="29">
        <f t="shared" si="660"/>
        <v>-1.026689306932387</v>
      </c>
      <c r="CK1023" s="29">
        <f t="shared" si="661"/>
        <v>-1.026689306932387</v>
      </c>
      <c r="CL1023" s="29">
        <f t="shared" si="662"/>
        <v>-1.026689306932387</v>
      </c>
      <c r="CM1023" s="29">
        <f t="shared" si="663"/>
        <v>-1.026689306932387</v>
      </c>
      <c r="CN1023" s="29">
        <f t="shared" si="664"/>
        <v>-1.026689306932387</v>
      </c>
      <c r="CO1023" s="29">
        <f t="shared" si="665"/>
        <v>-1.026689306932387</v>
      </c>
      <c r="CQ1023" s="29">
        <f t="shared" si="666"/>
        <v>-7.11</v>
      </c>
      <c r="CR1023" s="29">
        <f t="shared" si="667"/>
        <v>-7.11</v>
      </c>
      <c r="CS1023" s="29">
        <f t="shared" si="668"/>
        <v>-7.11</v>
      </c>
      <c r="CT1023" s="29">
        <f t="shared" si="669"/>
        <v>-7.11</v>
      </c>
      <c r="CU1023" s="29">
        <f t="shared" si="670"/>
        <v>-7.11</v>
      </c>
      <c r="CV1023" s="29">
        <f t="shared" si="671"/>
        <v>-7.11</v>
      </c>
      <c r="CW1023" s="29">
        <f t="shared" si="672"/>
        <v>-7.11</v>
      </c>
      <c r="CX1023" s="29">
        <f t="shared" si="673"/>
        <v>-7.11</v>
      </c>
      <c r="CY1023" s="29">
        <f t="shared" si="674"/>
        <v>-7.11</v>
      </c>
      <c r="CZ1023" s="29">
        <f t="shared" si="675"/>
        <v>-7.11</v>
      </c>
      <c r="DA1023" s="29">
        <f t="shared" si="676"/>
        <v>-7.11</v>
      </c>
      <c r="DB1023" s="29">
        <f t="shared" si="677"/>
        <v>-7.11</v>
      </c>
      <c r="DC1023" s="29">
        <f t="shared" si="678"/>
        <v>-7.11</v>
      </c>
    </row>
    <row r="1024" spans="11:107" s="2" customFormat="1">
      <c r="K1024" s="17" t="s">
        <v>18</v>
      </c>
      <c r="L1024" s="17" t="s">
        <v>1016</v>
      </c>
      <c r="M1024" s="17" t="s">
        <v>66</v>
      </c>
      <c r="N1024" s="2" t="str">
        <f t="shared" si="681"/>
        <v>ED8BF274A67AD</v>
      </c>
      <c r="O1024" s="2" t="str">
        <f t="shared" si="680"/>
        <v>AD</v>
      </c>
      <c r="P1024" s="2" t="str">
        <f t="shared" si="682"/>
        <v>ED8B-F274A67-AD</v>
      </c>
      <c r="Q1024" s="2" t="s">
        <v>3305</v>
      </c>
      <c r="R1024" s="2" t="s">
        <v>3306</v>
      </c>
      <c r="S1024" s="2" t="s">
        <v>3137</v>
      </c>
      <c r="T1024" s="2">
        <v>1</v>
      </c>
      <c r="U1024" s="2">
        <v>1</v>
      </c>
      <c r="V1024" s="2">
        <v>1</v>
      </c>
      <c r="W1024" s="2">
        <v>1</v>
      </c>
      <c r="X1024" s="2">
        <v>1</v>
      </c>
      <c r="Y1024" s="2">
        <v>1</v>
      </c>
      <c r="Z1024" s="2">
        <v>1</v>
      </c>
      <c r="AA1024" s="2">
        <v>1</v>
      </c>
      <c r="AB1024" s="2">
        <v>1</v>
      </c>
      <c r="AC1024" s="2">
        <v>1</v>
      </c>
      <c r="AD1024" s="2">
        <v>1</v>
      </c>
      <c r="AE1024" s="2">
        <v>1</v>
      </c>
      <c r="AF1024" s="2">
        <v>1</v>
      </c>
      <c r="AL1024" s="2">
        <f t="shared" si="646"/>
        <v>1</v>
      </c>
      <c r="AM1024" s="2" t="str">
        <f t="shared" si="647"/>
        <v>ED8B</v>
      </c>
      <c r="AN1024" s="2" t="str">
        <f t="shared" si="648"/>
        <v>F274A67</v>
      </c>
      <c r="AO1024" s="2" t="str">
        <f t="shared" si="679"/>
        <v>AD</v>
      </c>
      <c r="AP1024" s="2" t="str">
        <f t="shared" si="650"/>
        <v>ED8B-F274A67-AD</v>
      </c>
      <c r="AQ1024" s="2" t="s">
        <v>1672</v>
      </c>
      <c r="AR1024" s="2" t="s">
        <v>1687</v>
      </c>
      <c r="AU1024" s="2" t="s">
        <v>3728</v>
      </c>
      <c r="AV1024" s="2" t="s">
        <v>3729</v>
      </c>
      <c r="AW1024" s="2" t="s">
        <v>3730</v>
      </c>
      <c r="AY1024" s="2" t="s">
        <v>1686</v>
      </c>
      <c r="AZ1024" s="2" t="s">
        <v>2124</v>
      </c>
      <c r="BA1024" s="2" t="s">
        <v>2073</v>
      </c>
      <c r="BB1024" s="29"/>
      <c r="BC1024" s="29"/>
      <c r="BD1024" s="29"/>
      <c r="BE1024" s="29"/>
      <c r="BF1024" s="29"/>
      <c r="BG1024" s="29">
        <v>-7.11</v>
      </c>
      <c r="BH1024" s="29">
        <f t="shared" si="644"/>
        <v>0</v>
      </c>
      <c r="BI1024" s="29">
        <f t="shared" si="645"/>
        <v>0</v>
      </c>
      <c r="BJ1024" s="29">
        <f t="shared" si="651"/>
        <v>-7.11</v>
      </c>
      <c r="BK1024" s="29">
        <f>BJ1024/INDEX('EX-Rate'!A:I,MATCH('TT BoM '!BL1024,'EX-Rate'!B:B,0),COLUMN('EX-Rate'!E:E))</f>
        <v>-1.026689306932387</v>
      </c>
      <c r="BL1024" s="2" t="s">
        <v>2109</v>
      </c>
      <c r="BM1024" s="2" t="str">
        <f t="shared" si="652"/>
        <v>LP</v>
      </c>
      <c r="BN1024" s="2" t="s">
        <v>3136</v>
      </c>
      <c r="BO1024" s="2" t="s">
        <v>3137</v>
      </c>
      <c r="BQ1024" s="29"/>
      <c r="BR1024" s="29"/>
      <c r="BS1024" s="29"/>
      <c r="BT1024" s="29"/>
      <c r="BU1024" s="29"/>
      <c r="BV1024" s="29"/>
      <c r="CC1024" s="29">
        <f t="shared" si="653"/>
        <v>-1.026689306932387</v>
      </c>
      <c r="CD1024" s="29">
        <f t="shared" si="654"/>
        <v>-1.026689306932387</v>
      </c>
      <c r="CE1024" s="29">
        <f t="shared" si="655"/>
        <v>-1.026689306932387</v>
      </c>
      <c r="CF1024" s="29">
        <f t="shared" si="656"/>
        <v>-1.026689306932387</v>
      </c>
      <c r="CG1024" s="29">
        <f t="shared" si="657"/>
        <v>-1.026689306932387</v>
      </c>
      <c r="CH1024" s="29">
        <f t="shared" si="658"/>
        <v>-1.026689306932387</v>
      </c>
      <c r="CI1024" s="29">
        <f t="shared" si="659"/>
        <v>-1.026689306932387</v>
      </c>
      <c r="CJ1024" s="29">
        <f t="shared" si="660"/>
        <v>-1.026689306932387</v>
      </c>
      <c r="CK1024" s="29">
        <f t="shared" si="661"/>
        <v>-1.026689306932387</v>
      </c>
      <c r="CL1024" s="29">
        <f t="shared" si="662"/>
        <v>-1.026689306932387</v>
      </c>
      <c r="CM1024" s="29">
        <f t="shared" si="663"/>
        <v>-1.026689306932387</v>
      </c>
      <c r="CN1024" s="29">
        <f t="shared" si="664"/>
        <v>-1.026689306932387</v>
      </c>
      <c r="CO1024" s="29">
        <f t="shared" si="665"/>
        <v>-1.026689306932387</v>
      </c>
      <c r="CQ1024" s="29">
        <f t="shared" si="666"/>
        <v>-7.11</v>
      </c>
      <c r="CR1024" s="29">
        <f t="shared" si="667"/>
        <v>-7.11</v>
      </c>
      <c r="CS1024" s="29">
        <f t="shared" si="668"/>
        <v>-7.11</v>
      </c>
      <c r="CT1024" s="29">
        <f t="shared" si="669"/>
        <v>-7.11</v>
      </c>
      <c r="CU1024" s="29">
        <f t="shared" si="670"/>
        <v>-7.11</v>
      </c>
      <c r="CV1024" s="29">
        <f t="shared" si="671"/>
        <v>-7.11</v>
      </c>
      <c r="CW1024" s="29">
        <f t="shared" si="672"/>
        <v>-7.11</v>
      </c>
      <c r="CX1024" s="29">
        <f t="shared" si="673"/>
        <v>-7.11</v>
      </c>
      <c r="CY1024" s="29">
        <f t="shared" si="674"/>
        <v>-7.11</v>
      </c>
      <c r="CZ1024" s="29">
        <f t="shared" si="675"/>
        <v>-7.11</v>
      </c>
      <c r="DA1024" s="29">
        <f t="shared" si="676"/>
        <v>-7.11</v>
      </c>
      <c r="DB1024" s="29">
        <f t="shared" si="677"/>
        <v>-7.11</v>
      </c>
      <c r="DC1024" s="29">
        <f t="shared" si="678"/>
        <v>-7.11</v>
      </c>
    </row>
    <row r="1025" spans="11:107" s="2" customFormat="1">
      <c r="K1025" s="17" t="s">
        <v>18</v>
      </c>
      <c r="L1025" s="17" t="s">
        <v>1017</v>
      </c>
      <c r="M1025" s="17" t="s">
        <v>121</v>
      </c>
      <c r="N1025" s="2" t="str">
        <f t="shared" si="681"/>
        <v>ED8BF277B12AE</v>
      </c>
      <c r="O1025" s="2" t="str">
        <f t="shared" si="680"/>
        <v>AE</v>
      </c>
      <c r="P1025" s="2" t="str">
        <f t="shared" si="682"/>
        <v>ED8B-F277B12-AE</v>
      </c>
      <c r="Q1025" s="2" t="s">
        <v>3305</v>
      </c>
      <c r="R1025" s="2" t="s">
        <v>3306</v>
      </c>
      <c r="S1025" s="2" t="s">
        <v>3329</v>
      </c>
      <c r="T1025" s="2">
        <v>1</v>
      </c>
      <c r="U1025" s="2">
        <v>1</v>
      </c>
      <c r="V1025" s="2">
        <v>1</v>
      </c>
      <c r="W1025" s="2">
        <v>1</v>
      </c>
      <c r="X1025" s="2">
        <v>1</v>
      </c>
      <c r="Y1025" s="2">
        <v>1</v>
      </c>
      <c r="Z1025" s="2">
        <v>1</v>
      </c>
      <c r="AA1025" s="2">
        <v>1</v>
      </c>
      <c r="AB1025" s="2">
        <v>1</v>
      </c>
      <c r="AC1025" s="2">
        <v>1</v>
      </c>
      <c r="AD1025" s="2">
        <v>1</v>
      </c>
      <c r="AE1025" s="2">
        <v>1</v>
      </c>
      <c r="AF1025" s="2">
        <v>1</v>
      </c>
      <c r="AL1025" s="2">
        <f t="shared" si="646"/>
        <v>1</v>
      </c>
      <c r="AM1025" s="2" t="str">
        <f t="shared" si="647"/>
        <v>ED8B</v>
      </c>
      <c r="AN1025" s="2" t="str">
        <f t="shared" si="648"/>
        <v>F277B12</v>
      </c>
      <c r="AO1025" s="2" t="str">
        <f t="shared" si="679"/>
        <v>AE</v>
      </c>
      <c r="AP1025" s="2" t="str">
        <f t="shared" si="650"/>
        <v>ED8B-F277B12-AE</v>
      </c>
      <c r="AQ1025" s="2" t="s">
        <v>1672</v>
      </c>
      <c r="AR1025" s="2" t="s">
        <v>1687</v>
      </c>
      <c r="AU1025" s="2" t="s">
        <v>2122</v>
      </c>
      <c r="AV1025" s="2" t="s">
        <v>2512</v>
      </c>
      <c r="AW1025" s="2">
        <v>0</v>
      </c>
      <c r="AY1025" s="2" t="s">
        <v>1686</v>
      </c>
      <c r="AZ1025" s="2" t="s">
        <v>2124</v>
      </c>
      <c r="BA1025" s="2" t="s">
        <v>2073</v>
      </c>
      <c r="BB1025" s="29"/>
      <c r="BC1025" s="29"/>
      <c r="BD1025" s="29"/>
      <c r="BE1025" s="29"/>
      <c r="BF1025" s="29"/>
      <c r="BG1025" s="29">
        <v>-72.012981782478633</v>
      </c>
      <c r="BH1025" s="29">
        <f t="shared" si="644"/>
        <v>0</v>
      </c>
      <c r="BI1025" s="29">
        <f t="shared" si="645"/>
        <v>0</v>
      </c>
      <c r="BJ1025" s="29">
        <f t="shared" si="651"/>
        <v>-72.012981782478633</v>
      </c>
      <c r="BK1025" s="29">
        <f>BJ1025/INDEX('EX-Rate'!A:I,MATCH('TT BoM '!BL1025,'EX-Rate'!B:B,0),COLUMN('EX-Rate'!E:E))</f>
        <v>-10.398728320167033</v>
      </c>
      <c r="BL1025" s="2" t="s">
        <v>2109</v>
      </c>
      <c r="BM1025" s="2" t="str">
        <f t="shared" si="652"/>
        <v>LP</v>
      </c>
      <c r="BN1025" s="2" t="s">
        <v>3146</v>
      </c>
      <c r="BO1025" s="2" t="s">
        <v>3147</v>
      </c>
      <c r="BQ1025" s="29"/>
      <c r="BR1025" s="29"/>
      <c r="BS1025" s="29"/>
      <c r="BT1025" s="29"/>
      <c r="BU1025" s="29"/>
      <c r="BV1025" s="29"/>
      <c r="CC1025" s="29">
        <f t="shared" si="653"/>
        <v>-10.398728320167033</v>
      </c>
      <c r="CD1025" s="29">
        <f t="shared" si="654"/>
        <v>-10.398728320167033</v>
      </c>
      <c r="CE1025" s="29">
        <f t="shared" si="655"/>
        <v>-10.398728320167033</v>
      </c>
      <c r="CF1025" s="29">
        <f t="shared" si="656"/>
        <v>-10.398728320167033</v>
      </c>
      <c r="CG1025" s="29">
        <f t="shared" si="657"/>
        <v>-10.398728320167033</v>
      </c>
      <c r="CH1025" s="29">
        <f t="shared" si="658"/>
        <v>-10.398728320167033</v>
      </c>
      <c r="CI1025" s="29">
        <f t="shared" si="659"/>
        <v>-10.398728320167033</v>
      </c>
      <c r="CJ1025" s="29">
        <f t="shared" si="660"/>
        <v>-10.398728320167033</v>
      </c>
      <c r="CK1025" s="29">
        <f t="shared" si="661"/>
        <v>-10.398728320167033</v>
      </c>
      <c r="CL1025" s="29">
        <f t="shared" si="662"/>
        <v>-10.398728320167033</v>
      </c>
      <c r="CM1025" s="29">
        <f t="shared" si="663"/>
        <v>-10.398728320167033</v>
      </c>
      <c r="CN1025" s="29">
        <f t="shared" si="664"/>
        <v>-10.398728320167033</v>
      </c>
      <c r="CO1025" s="29">
        <f t="shared" si="665"/>
        <v>-10.398728320167033</v>
      </c>
      <c r="CQ1025" s="29">
        <f t="shared" si="666"/>
        <v>-72.012981782478633</v>
      </c>
      <c r="CR1025" s="29">
        <f t="shared" si="667"/>
        <v>-72.012981782478633</v>
      </c>
      <c r="CS1025" s="29">
        <f t="shared" si="668"/>
        <v>-72.012981782478633</v>
      </c>
      <c r="CT1025" s="29">
        <f t="shared" si="669"/>
        <v>-72.012981782478633</v>
      </c>
      <c r="CU1025" s="29">
        <f t="shared" si="670"/>
        <v>-72.012981782478633</v>
      </c>
      <c r="CV1025" s="29">
        <f t="shared" si="671"/>
        <v>-72.012981782478633</v>
      </c>
      <c r="CW1025" s="29">
        <f t="shared" si="672"/>
        <v>-72.012981782478633</v>
      </c>
      <c r="CX1025" s="29">
        <f t="shared" si="673"/>
        <v>-72.012981782478633</v>
      </c>
      <c r="CY1025" s="29">
        <f t="shared" si="674"/>
        <v>-72.012981782478633</v>
      </c>
      <c r="CZ1025" s="29">
        <f t="shared" si="675"/>
        <v>-72.012981782478633</v>
      </c>
      <c r="DA1025" s="29">
        <f t="shared" si="676"/>
        <v>-72.012981782478633</v>
      </c>
      <c r="DB1025" s="29">
        <f t="shared" si="677"/>
        <v>-72.012981782478633</v>
      </c>
      <c r="DC1025" s="29">
        <f t="shared" si="678"/>
        <v>-72.012981782478633</v>
      </c>
    </row>
    <row r="1026" spans="11:107" s="2" customFormat="1">
      <c r="K1026" s="17" t="s">
        <v>18</v>
      </c>
      <c r="L1026" s="17" t="s">
        <v>1018</v>
      </c>
      <c r="M1026" s="17" t="s">
        <v>121</v>
      </c>
      <c r="N1026" s="2" t="str">
        <f t="shared" si="681"/>
        <v>ED8BF277B13AE</v>
      </c>
      <c r="O1026" s="2" t="str">
        <f t="shared" si="680"/>
        <v>AE</v>
      </c>
      <c r="P1026" s="2" t="str">
        <f t="shared" si="682"/>
        <v>ED8B-F277B13-AE</v>
      </c>
      <c r="Q1026" s="2" t="s">
        <v>3305</v>
      </c>
      <c r="R1026" s="2" t="s">
        <v>3306</v>
      </c>
      <c r="S1026" s="2" t="s">
        <v>3329</v>
      </c>
      <c r="T1026" s="2">
        <v>1</v>
      </c>
      <c r="U1026" s="2">
        <v>1</v>
      </c>
      <c r="V1026" s="2">
        <v>1</v>
      </c>
      <c r="W1026" s="2">
        <v>1</v>
      </c>
      <c r="X1026" s="2">
        <v>1</v>
      </c>
      <c r="Y1026" s="2">
        <v>1</v>
      </c>
      <c r="Z1026" s="2">
        <v>1</v>
      </c>
      <c r="AA1026" s="2">
        <v>1</v>
      </c>
      <c r="AB1026" s="2">
        <v>1</v>
      </c>
      <c r="AC1026" s="2">
        <v>1</v>
      </c>
      <c r="AD1026" s="2">
        <v>1</v>
      </c>
      <c r="AE1026" s="2">
        <v>1</v>
      </c>
      <c r="AF1026" s="2">
        <v>1</v>
      </c>
      <c r="AL1026" s="2">
        <f t="shared" si="646"/>
        <v>1</v>
      </c>
      <c r="AM1026" s="2" t="str">
        <f t="shared" si="647"/>
        <v>ED8B</v>
      </c>
      <c r="AN1026" s="2" t="str">
        <f t="shared" si="648"/>
        <v>F277B13</v>
      </c>
      <c r="AO1026" s="2" t="str">
        <f t="shared" si="679"/>
        <v>AE</v>
      </c>
      <c r="AP1026" s="2" t="str">
        <f t="shared" si="650"/>
        <v>ED8B-F277B13-AE</v>
      </c>
      <c r="AQ1026" s="2" t="s">
        <v>1672</v>
      </c>
      <c r="AR1026" s="2" t="s">
        <v>1687</v>
      </c>
      <c r="AU1026" s="2" t="s">
        <v>2122</v>
      </c>
      <c r="AV1026" s="2" t="s">
        <v>2512</v>
      </c>
      <c r="AW1026" s="2">
        <v>0</v>
      </c>
      <c r="AY1026" s="2" t="s">
        <v>1686</v>
      </c>
      <c r="AZ1026" s="2" t="s">
        <v>2124</v>
      </c>
      <c r="BA1026" s="2" t="s">
        <v>2073</v>
      </c>
      <c r="BB1026" s="29"/>
      <c r="BC1026" s="29"/>
      <c r="BD1026" s="29"/>
      <c r="BE1026" s="29"/>
      <c r="BF1026" s="29"/>
      <c r="BG1026" s="29">
        <v>-72.012981782478633</v>
      </c>
      <c r="BH1026" s="29">
        <f t="shared" si="644"/>
        <v>0</v>
      </c>
      <c r="BI1026" s="29">
        <f t="shared" si="645"/>
        <v>0</v>
      </c>
      <c r="BJ1026" s="29">
        <f t="shared" si="651"/>
        <v>-72.012981782478633</v>
      </c>
      <c r="BK1026" s="29">
        <f>BJ1026/INDEX('EX-Rate'!A:I,MATCH('TT BoM '!BL1026,'EX-Rate'!B:B,0),COLUMN('EX-Rate'!E:E))</f>
        <v>-10.398728320167033</v>
      </c>
      <c r="BL1026" s="2" t="s">
        <v>2109</v>
      </c>
      <c r="BM1026" s="2" t="str">
        <f t="shared" si="652"/>
        <v>LP</v>
      </c>
      <c r="BN1026" s="2" t="s">
        <v>3146</v>
      </c>
      <c r="BO1026" s="2" t="s">
        <v>3147</v>
      </c>
      <c r="BQ1026" s="29"/>
      <c r="BR1026" s="29"/>
      <c r="BS1026" s="29"/>
      <c r="BT1026" s="29"/>
      <c r="BU1026" s="29"/>
      <c r="BV1026" s="29"/>
      <c r="CC1026" s="29">
        <f t="shared" si="653"/>
        <v>-10.398728320167033</v>
      </c>
      <c r="CD1026" s="29">
        <f t="shared" si="654"/>
        <v>-10.398728320167033</v>
      </c>
      <c r="CE1026" s="29">
        <f t="shared" si="655"/>
        <v>-10.398728320167033</v>
      </c>
      <c r="CF1026" s="29">
        <f t="shared" si="656"/>
        <v>-10.398728320167033</v>
      </c>
      <c r="CG1026" s="29">
        <f t="shared" si="657"/>
        <v>-10.398728320167033</v>
      </c>
      <c r="CH1026" s="29">
        <f t="shared" si="658"/>
        <v>-10.398728320167033</v>
      </c>
      <c r="CI1026" s="29">
        <f t="shared" si="659"/>
        <v>-10.398728320167033</v>
      </c>
      <c r="CJ1026" s="29">
        <f t="shared" si="660"/>
        <v>-10.398728320167033</v>
      </c>
      <c r="CK1026" s="29">
        <f t="shared" si="661"/>
        <v>-10.398728320167033</v>
      </c>
      <c r="CL1026" s="29">
        <f t="shared" si="662"/>
        <v>-10.398728320167033</v>
      </c>
      <c r="CM1026" s="29">
        <f t="shared" si="663"/>
        <v>-10.398728320167033</v>
      </c>
      <c r="CN1026" s="29">
        <f t="shared" si="664"/>
        <v>-10.398728320167033</v>
      </c>
      <c r="CO1026" s="29">
        <f t="shared" si="665"/>
        <v>-10.398728320167033</v>
      </c>
      <c r="CQ1026" s="29">
        <f t="shared" si="666"/>
        <v>-72.012981782478633</v>
      </c>
      <c r="CR1026" s="29">
        <f t="shared" si="667"/>
        <v>-72.012981782478633</v>
      </c>
      <c r="CS1026" s="29">
        <f t="shared" si="668"/>
        <v>-72.012981782478633</v>
      </c>
      <c r="CT1026" s="29">
        <f t="shared" si="669"/>
        <v>-72.012981782478633</v>
      </c>
      <c r="CU1026" s="29">
        <f t="shared" si="670"/>
        <v>-72.012981782478633</v>
      </c>
      <c r="CV1026" s="29">
        <f t="shared" si="671"/>
        <v>-72.012981782478633</v>
      </c>
      <c r="CW1026" s="29">
        <f t="shared" si="672"/>
        <v>-72.012981782478633</v>
      </c>
      <c r="CX1026" s="29">
        <f t="shared" si="673"/>
        <v>-72.012981782478633</v>
      </c>
      <c r="CY1026" s="29">
        <f t="shared" si="674"/>
        <v>-72.012981782478633</v>
      </c>
      <c r="CZ1026" s="29">
        <f t="shared" si="675"/>
        <v>-72.012981782478633</v>
      </c>
      <c r="DA1026" s="29">
        <f t="shared" si="676"/>
        <v>-72.012981782478633</v>
      </c>
      <c r="DB1026" s="29">
        <f t="shared" si="677"/>
        <v>-72.012981782478633</v>
      </c>
      <c r="DC1026" s="29">
        <f t="shared" si="678"/>
        <v>-72.012981782478633</v>
      </c>
    </row>
    <row r="1027" spans="11:107" s="2" customFormat="1">
      <c r="K1027" s="17" t="s">
        <v>77</v>
      </c>
      <c r="L1027" s="17" t="s">
        <v>1019</v>
      </c>
      <c r="M1027" s="17" t="s">
        <v>56</v>
      </c>
      <c r="N1027" s="2" t="str">
        <f t="shared" si="681"/>
        <v>JD8BF278B50AB</v>
      </c>
      <c r="O1027" s="2" t="str">
        <f t="shared" si="680"/>
        <v>AB</v>
      </c>
      <c r="P1027" s="2" t="str">
        <f t="shared" si="682"/>
        <v>JD8B-F278B50-AB</v>
      </c>
      <c r="Q1027" s="2" t="s">
        <v>3305</v>
      </c>
      <c r="R1027" s="2" t="s">
        <v>3306</v>
      </c>
      <c r="S1027" s="2" t="s">
        <v>3082</v>
      </c>
      <c r="T1027" s="2">
        <v>1</v>
      </c>
      <c r="U1027" s="2">
        <v>1</v>
      </c>
      <c r="V1027" s="2">
        <v>1</v>
      </c>
      <c r="W1027" s="2">
        <v>1</v>
      </c>
      <c r="X1027" s="2">
        <v>1</v>
      </c>
      <c r="Y1027" s="2">
        <v>1</v>
      </c>
      <c r="Z1027" s="2">
        <v>1</v>
      </c>
      <c r="AA1027" s="2">
        <v>1</v>
      </c>
      <c r="AB1027" s="2">
        <v>1</v>
      </c>
      <c r="AC1027" s="2">
        <v>1</v>
      </c>
      <c r="AD1027" s="2">
        <v>1</v>
      </c>
      <c r="AE1027" s="2">
        <v>1</v>
      </c>
      <c r="AF1027" s="2">
        <v>1</v>
      </c>
      <c r="AL1027" s="2">
        <f t="shared" si="646"/>
        <v>1</v>
      </c>
      <c r="AM1027" s="2" t="str">
        <f t="shared" si="647"/>
        <v>JD8B</v>
      </c>
      <c r="AN1027" s="2" t="str">
        <f t="shared" si="648"/>
        <v>F278B50</v>
      </c>
      <c r="AO1027" s="2" t="str">
        <f t="shared" si="679"/>
        <v>AB</v>
      </c>
      <c r="AP1027" s="2" t="str">
        <f t="shared" si="650"/>
        <v>JD8B-F278B50-AB</v>
      </c>
      <c r="AQ1027" s="2" t="s">
        <v>1672</v>
      </c>
      <c r="AR1027" s="2" t="s">
        <v>1673</v>
      </c>
      <c r="AS1027" s="2">
        <v>0</v>
      </c>
      <c r="AT1027" s="2" t="s">
        <v>2160</v>
      </c>
      <c r="AU1027" s="2" t="s">
        <v>2775</v>
      </c>
      <c r="AV1027" s="2" t="s">
        <v>2776</v>
      </c>
      <c r="AW1027" s="2" t="s">
        <v>2777</v>
      </c>
      <c r="AX1027" s="2">
        <v>0</v>
      </c>
      <c r="AY1027" s="2" t="s">
        <v>2138</v>
      </c>
      <c r="AZ1027" s="2" t="s">
        <v>2124</v>
      </c>
      <c r="BA1027" s="2" t="s">
        <v>2073</v>
      </c>
      <c r="BB1027" s="29">
        <v>-30.15</v>
      </c>
      <c r="BC1027" s="29">
        <v>-0.8</v>
      </c>
      <c r="BD1027" s="29">
        <v>-1.33</v>
      </c>
      <c r="BE1027" s="29">
        <v>0</v>
      </c>
      <c r="BF1027" s="29">
        <v>0</v>
      </c>
      <c r="BG1027" s="29">
        <v>-32.28</v>
      </c>
      <c r="BH1027" s="29">
        <f t="shared" si="644"/>
        <v>0</v>
      </c>
      <c r="BI1027" s="29">
        <f t="shared" si="645"/>
        <v>0</v>
      </c>
      <c r="BJ1027" s="29">
        <f t="shared" si="651"/>
        <v>-32.28</v>
      </c>
      <c r="BK1027" s="29">
        <f>BJ1027/INDEX('EX-Rate'!A:I,MATCH('TT BoM '!BL1027,'EX-Rate'!B:B,0),COLUMN('EX-Rate'!E:E))</f>
        <v>-4.6612560939208798</v>
      </c>
      <c r="BL1027" s="2" t="s">
        <v>2109</v>
      </c>
      <c r="BM1027" s="2" t="str">
        <f t="shared" si="652"/>
        <v>LP</v>
      </c>
      <c r="BN1027" s="2" t="s">
        <v>2778</v>
      </c>
      <c r="BO1027" s="2" t="s">
        <v>2779</v>
      </c>
      <c r="BQ1027" s="29">
        <v>-690000</v>
      </c>
      <c r="BR1027" s="29">
        <v>-690000</v>
      </c>
      <c r="BS1027" s="29"/>
      <c r="BT1027" s="29">
        <v>0</v>
      </c>
      <c r="BU1027" s="29">
        <v>0</v>
      </c>
      <c r="BV1027" s="29">
        <v>0</v>
      </c>
      <c r="CC1027" s="29">
        <f t="shared" si="653"/>
        <v>-4.6612560939208798</v>
      </c>
      <c r="CD1027" s="29">
        <f t="shared" si="654"/>
        <v>-4.6612560939208798</v>
      </c>
      <c r="CE1027" s="29">
        <f t="shared" si="655"/>
        <v>-4.6612560939208798</v>
      </c>
      <c r="CF1027" s="29">
        <f t="shared" si="656"/>
        <v>-4.6612560939208798</v>
      </c>
      <c r="CG1027" s="29">
        <f t="shared" si="657"/>
        <v>-4.6612560939208798</v>
      </c>
      <c r="CH1027" s="29">
        <f t="shared" si="658"/>
        <v>-4.6612560939208798</v>
      </c>
      <c r="CI1027" s="29">
        <f t="shared" si="659"/>
        <v>-4.6612560939208798</v>
      </c>
      <c r="CJ1027" s="29">
        <f t="shared" si="660"/>
        <v>-4.6612560939208798</v>
      </c>
      <c r="CK1027" s="29">
        <f t="shared" si="661"/>
        <v>-4.6612560939208798</v>
      </c>
      <c r="CL1027" s="29">
        <f t="shared" si="662"/>
        <v>-4.6612560939208798</v>
      </c>
      <c r="CM1027" s="29">
        <f t="shared" si="663"/>
        <v>-4.6612560939208798</v>
      </c>
      <c r="CN1027" s="29">
        <f t="shared" si="664"/>
        <v>-4.6612560939208798</v>
      </c>
      <c r="CO1027" s="29">
        <f t="shared" si="665"/>
        <v>-4.6612560939208798</v>
      </c>
      <c r="CQ1027" s="29">
        <f t="shared" si="666"/>
        <v>-32.28</v>
      </c>
      <c r="CR1027" s="29">
        <f t="shared" si="667"/>
        <v>-32.28</v>
      </c>
      <c r="CS1027" s="29">
        <f t="shared" si="668"/>
        <v>-32.28</v>
      </c>
      <c r="CT1027" s="29">
        <f t="shared" si="669"/>
        <v>-32.28</v>
      </c>
      <c r="CU1027" s="29">
        <f t="shared" si="670"/>
        <v>-32.28</v>
      </c>
      <c r="CV1027" s="29">
        <f t="shared" si="671"/>
        <v>-32.28</v>
      </c>
      <c r="CW1027" s="29">
        <f t="shared" si="672"/>
        <v>-32.28</v>
      </c>
      <c r="CX1027" s="29">
        <f t="shared" si="673"/>
        <v>-32.28</v>
      </c>
      <c r="CY1027" s="29">
        <f t="shared" si="674"/>
        <v>-32.28</v>
      </c>
      <c r="CZ1027" s="29">
        <f t="shared" si="675"/>
        <v>-32.28</v>
      </c>
      <c r="DA1027" s="29">
        <f t="shared" si="676"/>
        <v>-32.28</v>
      </c>
      <c r="DB1027" s="29">
        <f t="shared" si="677"/>
        <v>-32.28</v>
      </c>
      <c r="DC1027" s="29">
        <f t="shared" si="678"/>
        <v>-32.28</v>
      </c>
    </row>
    <row r="1028" spans="11:107" s="2" customFormat="1">
      <c r="K1028" s="17" t="s">
        <v>77</v>
      </c>
      <c r="L1028" s="17" t="s">
        <v>1020</v>
      </c>
      <c r="M1028" s="17" t="s">
        <v>56</v>
      </c>
      <c r="N1028" s="2" t="str">
        <f t="shared" si="681"/>
        <v>JD8BF278B51AB</v>
      </c>
      <c r="O1028" s="2" t="str">
        <f t="shared" si="680"/>
        <v>AB</v>
      </c>
      <c r="P1028" s="2" t="str">
        <f t="shared" si="682"/>
        <v>JD8B-F278B51-AB</v>
      </c>
      <c r="Q1028" s="2" t="s">
        <v>3305</v>
      </c>
      <c r="R1028" s="2" t="s">
        <v>3306</v>
      </c>
      <c r="S1028" s="2" t="s">
        <v>3082</v>
      </c>
      <c r="T1028" s="2">
        <v>1</v>
      </c>
      <c r="U1028" s="2">
        <v>1</v>
      </c>
      <c r="V1028" s="2">
        <v>1</v>
      </c>
      <c r="W1028" s="2">
        <v>1</v>
      </c>
      <c r="X1028" s="2">
        <v>1</v>
      </c>
      <c r="Y1028" s="2">
        <v>1</v>
      </c>
      <c r="Z1028" s="2">
        <v>1</v>
      </c>
      <c r="AA1028" s="2">
        <v>1</v>
      </c>
      <c r="AB1028" s="2">
        <v>1</v>
      </c>
      <c r="AC1028" s="2">
        <v>1</v>
      </c>
      <c r="AD1028" s="2">
        <v>1</v>
      </c>
      <c r="AE1028" s="2">
        <v>1</v>
      </c>
      <c r="AF1028" s="2">
        <v>1</v>
      </c>
      <c r="AL1028" s="2">
        <f t="shared" si="646"/>
        <v>1</v>
      </c>
      <c r="AM1028" s="2" t="str">
        <f t="shared" si="647"/>
        <v>JD8B</v>
      </c>
      <c r="AN1028" s="2" t="str">
        <f t="shared" si="648"/>
        <v>F278B51</v>
      </c>
      <c r="AO1028" s="2" t="str">
        <f t="shared" si="679"/>
        <v>AB</v>
      </c>
      <c r="AP1028" s="2" t="str">
        <f t="shared" si="650"/>
        <v>JD8B-F278B51-AB</v>
      </c>
      <c r="AQ1028" s="2" t="s">
        <v>1672</v>
      </c>
      <c r="AR1028" s="2" t="s">
        <v>1673</v>
      </c>
      <c r="AS1028" s="2">
        <v>0</v>
      </c>
      <c r="AT1028" s="2" t="s">
        <v>2160</v>
      </c>
      <c r="AU1028" s="2" t="s">
        <v>2775</v>
      </c>
      <c r="AV1028" s="2" t="s">
        <v>2776</v>
      </c>
      <c r="AW1028" s="2" t="s">
        <v>2777</v>
      </c>
      <c r="AX1028" s="2">
        <v>0</v>
      </c>
      <c r="AY1028" s="2" t="s">
        <v>2138</v>
      </c>
      <c r="AZ1028" s="2" t="s">
        <v>2124</v>
      </c>
      <c r="BA1028" s="2" t="s">
        <v>2073</v>
      </c>
      <c r="BB1028" s="29">
        <v>-34.630000000000003</v>
      </c>
      <c r="BC1028" s="29">
        <v>-0.8</v>
      </c>
      <c r="BD1028" s="29">
        <v>-1.33</v>
      </c>
      <c r="BE1028" s="29">
        <v>0</v>
      </c>
      <c r="BF1028" s="29">
        <v>0</v>
      </c>
      <c r="BG1028" s="29">
        <v>-36.76</v>
      </c>
      <c r="BH1028" s="29">
        <f t="shared" si="644"/>
        <v>0</v>
      </c>
      <c r="BI1028" s="29">
        <f t="shared" si="645"/>
        <v>0</v>
      </c>
      <c r="BJ1028" s="29">
        <f t="shared" si="651"/>
        <v>-36.76</v>
      </c>
      <c r="BK1028" s="29">
        <f>BJ1028/INDEX('EX-Rate'!A:I,MATCH('TT BoM '!BL1028,'EX-Rate'!B:B,0),COLUMN('EX-Rate'!E:E))</f>
        <v>-5.3081714378107652</v>
      </c>
      <c r="BL1028" s="2" t="s">
        <v>2109</v>
      </c>
      <c r="BM1028" s="2" t="str">
        <f t="shared" si="652"/>
        <v>LP</v>
      </c>
      <c r="BN1028" s="2" t="s">
        <v>2778</v>
      </c>
      <c r="BO1028" s="2" t="s">
        <v>2779</v>
      </c>
      <c r="BQ1028" s="29">
        <v>-690000</v>
      </c>
      <c r="BR1028" s="29">
        <v>-690000</v>
      </c>
      <c r="BS1028" s="29"/>
      <c r="BT1028" s="29">
        <v>0</v>
      </c>
      <c r="BU1028" s="29">
        <v>0</v>
      </c>
      <c r="BV1028" s="29">
        <v>0</v>
      </c>
      <c r="CC1028" s="29">
        <f t="shared" si="653"/>
        <v>-5.3081714378107652</v>
      </c>
      <c r="CD1028" s="29">
        <f t="shared" si="654"/>
        <v>-5.3081714378107652</v>
      </c>
      <c r="CE1028" s="29">
        <f t="shared" si="655"/>
        <v>-5.3081714378107652</v>
      </c>
      <c r="CF1028" s="29">
        <f t="shared" si="656"/>
        <v>-5.3081714378107652</v>
      </c>
      <c r="CG1028" s="29">
        <f t="shared" si="657"/>
        <v>-5.3081714378107652</v>
      </c>
      <c r="CH1028" s="29">
        <f t="shared" si="658"/>
        <v>-5.3081714378107652</v>
      </c>
      <c r="CI1028" s="29">
        <f t="shared" si="659"/>
        <v>-5.3081714378107652</v>
      </c>
      <c r="CJ1028" s="29">
        <f t="shared" si="660"/>
        <v>-5.3081714378107652</v>
      </c>
      <c r="CK1028" s="29">
        <f t="shared" si="661"/>
        <v>-5.3081714378107652</v>
      </c>
      <c r="CL1028" s="29">
        <f t="shared" si="662"/>
        <v>-5.3081714378107652</v>
      </c>
      <c r="CM1028" s="29">
        <f t="shared" si="663"/>
        <v>-5.3081714378107652</v>
      </c>
      <c r="CN1028" s="29">
        <f t="shared" si="664"/>
        <v>-5.3081714378107652</v>
      </c>
      <c r="CO1028" s="29">
        <f t="shared" si="665"/>
        <v>-5.3081714378107652</v>
      </c>
      <c r="CQ1028" s="29">
        <f t="shared" si="666"/>
        <v>-36.76</v>
      </c>
      <c r="CR1028" s="29">
        <f t="shared" si="667"/>
        <v>-36.76</v>
      </c>
      <c r="CS1028" s="29">
        <f t="shared" si="668"/>
        <v>-36.76</v>
      </c>
      <c r="CT1028" s="29">
        <f t="shared" si="669"/>
        <v>-36.76</v>
      </c>
      <c r="CU1028" s="29">
        <f t="shared" si="670"/>
        <v>-36.76</v>
      </c>
      <c r="CV1028" s="29">
        <f t="shared" si="671"/>
        <v>-36.76</v>
      </c>
      <c r="CW1028" s="29">
        <f t="shared" si="672"/>
        <v>-36.76</v>
      </c>
      <c r="CX1028" s="29">
        <f t="shared" si="673"/>
        <v>-36.76</v>
      </c>
      <c r="CY1028" s="29">
        <f t="shared" si="674"/>
        <v>-36.76</v>
      </c>
      <c r="CZ1028" s="29">
        <f t="shared" si="675"/>
        <v>-36.76</v>
      </c>
      <c r="DA1028" s="29">
        <f t="shared" si="676"/>
        <v>-36.76</v>
      </c>
      <c r="DB1028" s="29">
        <f t="shared" si="677"/>
        <v>-36.76</v>
      </c>
      <c r="DC1028" s="29">
        <f t="shared" si="678"/>
        <v>-36.76</v>
      </c>
    </row>
    <row r="1029" spans="11:107" s="2" customFormat="1">
      <c r="K1029" s="17" t="s">
        <v>18</v>
      </c>
      <c r="L1029" s="17" t="s">
        <v>1021</v>
      </c>
      <c r="M1029" s="17" t="s">
        <v>56</v>
      </c>
      <c r="N1029" s="2" t="str">
        <f t="shared" si="681"/>
        <v>ED8BF278C62AB</v>
      </c>
      <c r="O1029" s="2" t="str">
        <f t="shared" si="680"/>
        <v>AB</v>
      </c>
      <c r="P1029" s="2" t="str">
        <f t="shared" si="682"/>
        <v>ED8B-F278C62-AB</v>
      </c>
      <c r="Q1029" s="2" t="s">
        <v>3305</v>
      </c>
      <c r="R1029" s="2" t="s">
        <v>3306</v>
      </c>
      <c r="S1029" s="2" t="s">
        <v>3143</v>
      </c>
      <c r="T1029" s="2">
        <v>2</v>
      </c>
      <c r="U1029" s="2">
        <v>2</v>
      </c>
      <c r="V1029" s="2">
        <v>2</v>
      </c>
      <c r="W1029" s="2">
        <v>2</v>
      </c>
      <c r="X1029" s="2">
        <v>2</v>
      </c>
      <c r="Y1029" s="2">
        <v>2</v>
      </c>
      <c r="Z1029" s="2">
        <v>2</v>
      </c>
      <c r="AA1029" s="2">
        <v>2</v>
      </c>
      <c r="AB1029" s="2">
        <v>2</v>
      </c>
      <c r="AC1029" s="2">
        <v>2</v>
      </c>
      <c r="AD1029" s="2">
        <v>2</v>
      </c>
      <c r="AE1029" s="2">
        <v>2</v>
      </c>
      <c r="AF1029" s="2">
        <v>2</v>
      </c>
      <c r="AL1029" s="2">
        <f t="shared" si="646"/>
        <v>1</v>
      </c>
      <c r="AM1029" s="2" t="str">
        <f t="shared" si="647"/>
        <v>ED8B</v>
      </c>
      <c r="AN1029" s="2" t="str">
        <f t="shared" si="648"/>
        <v>F278C62</v>
      </c>
      <c r="AO1029" s="2" t="str">
        <f t="shared" si="679"/>
        <v>AB</v>
      </c>
      <c r="AP1029" s="2" t="str">
        <f t="shared" si="650"/>
        <v>ED8B-F278C62-AB</v>
      </c>
      <c r="AQ1029" s="2" t="s">
        <v>2063</v>
      </c>
      <c r="AR1029" s="2" t="s">
        <v>3881</v>
      </c>
      <c r="AU1029" s="2" t="s">
        <v>2508</v>
      </c>
      <c r="AV1029" s="2" t="s">
        <v>3780</v>
      </c>
      <c r="AW1029" s="2" t="s">
        <v>3692</v>
      </c>
      <c r="AZ1029" s="2" t="s">
        <v>1646</v>
      </c>
      <c r="BA1029" s="2" t="s">
        <v>2073</v>
      </c>
      <c r="BB1029" s="29"/>
      <c r="BC1029" s="29"/>
      <c r="BD1029" s="29"/>
      <c r="BE1029" s="29"/>
      <c r="BF1029" s="29"/>
      <c r="BG1029" s="29">
        <v>-1.72</v>
      </c>
      <c r="BH1029" s="29">
        <f t="shared" si="644"/>
        <v>0</v>
      </c>
      <c r="BI1029" s="29">
        <f t="shared" si="645"/>
        <v>0</v>
      </c>
      <c r="BJ1029" s="29">
        <f t="shared" si="651"/>
        <v>-1.72</v>
      </c>
      <c r="BK1029" s="29">
        <f>BJ1029/INDEX('EX-Rate'!A:I,MATCH('TT BoM '!BL1029,'EX-Rate'!B:B,0),COLUMN('EX-Rate'!E:E))</f>
        <v>-0.24836928381486717</v>
      </c>
      <c r="BL1029" s="2" t="s">
        <v>2109</v>
      </c>
      <c r="BM1029" s="2" t="str">
        <f t="shared" si="652"/>
        <v>LP</v>
      </c>
      <c r="BO1029" s="2" t="s">
        <v>3143</v>
      </c>
      <c r="BQ1029" s="29"/>
      <c r="BR1029" s="29"/>
      <c r="BS1029" s="29"/>
      <c r="BT1029" s="29"/>
      <c r="BU1029" s="29"/>
      <c r="BV1029" s="29"/>
      <c r="CC1029" s="29">
        <f t="shared" si="653"/>
        <v>-0.49673856762973434</v>
      </c>
      <c r="CD1029" s="29">
        <f t="shared" si="654"/>
        <v>-0.49673856762973434</v>
      </c>
      <c r="CE1029" s="29">
        <f t="shared" si="655"/>
        <v>-0.49673856762973434</v>
      </c>
      <c r="CF1029" s="29">
        <f t="shared" si="656"/>
        <v>-0.49673856762973434</v>
      </c>
      <c r="CG1029" s="29">
        <f t="shared" si="657"/>
        <v>-0.49673856762973434</v>
      </c>
      <c r="CH1029" s="29">
        <f t="shared" si="658"/>
        <v>-0.49673856762973434</v>
      </c>
      <c r="CI1029" s="29">
        <f t="shared" si="659"/>
        <v>-0.49673856762973434</v>
      </c>
      <c r="CJ1029" s="29">
        <f t="shared" si="660"/>
        <v>-0.49673856762973434</v>
      </c>
      <c r="CK1029" s="29">
        <f t="shared" si="661"/>
        <v>-0.49673856762973434</v>
      </c>
      <c r="CL1029" s="29">
        <f t="shared" si="662"/>
        <v>-0.49673856762973434</v>
      </c>
      <c r="CM1029" s="29">
        <f t="shared" si="663"/>
        <v>-0.49673856762973434</v>
      </c>
      <c r="CN1029" s="29">
        <f t="shared" si="664"/>
        <v>-0.49673856762973434</v>
      </c>
      <c r="CO1029" s="29">
        <f t="shared" si="665"/>
        <v>-0.49673856762973434</v>
      </c>
      <c r="CQ1029" s="29">
        <f t="shared" si="666"/>
        <v>-3.44</v>
      </c>
      <c r="CR1029" s="29">
        <f t="shared" si="667"/>
        <v>-3.44</v>
      </c>
      <c r="CS1029" s="29">
        <f t="shared" si="668"/>
        <v>-3.44</v>
      </c>
      <c r="CT1029" s="29">
        <f t="shared" si="669"/>
        <v>-3.44</v>
      </c>
      <c r="CU1029" s="29">
        <f t="shared" si="670"/>
        <v>-3.44</v>
      </c>
      <c r="CV1029" s="29">
        <f t="shared" si="671"/>
        <v>-3.44</v>
      </c>
      <c r="CW1029" s="29">
        <f t="shared" si="672"/>
        <v>-3.44</v>
      </c>
      <c r="CX1029" s="29">
        <f t="shared" si="673"/>
        <v>-3.44</v>
      </c>
      <c r="CY1029" s="29">
        <f t="shared" si="674"/>
        <v>-3.44</v>
      </c>
      <c r="CZ1029" s="29">
        <f t="shared" si="675"/>
        <v>-3.44</v>
      </c>
      <c r="DA1029" s="29">
        <f t="shared" si="676"/>
        <v>-3.44</v>
      </c>
      <c r="DB1029" s="29">
        <f t="shared" si="677"/>
        <v>-3.44</v>
      </c>
      <c r="DC1029" s="29">
        <f t="shared" si="678"/>
        <v>-3.44</v>
      </c>
    </row>
    <row r="1030" spans="11:107" s="2" customFormat="1">
      <c r="K1030" s="17" t="s">
        <v>18</v>
      </c>
      <c r="L1030" s="17" t="s">
        <v>1022</v>
      </c>
      <c r="M1030" s="17" t="s">
        <v>20</v>
      </c>
      <c r="N1030" s="2" t="str">
        <f t="shared" si="681"/>
        <v>ED8BF278C90AA</v>
      </c>
      <c r="O1030" s="2" t="str">
        <f t="shared" si="680"/>
        <v>AA</v>
      </c>
      <c r="P1030" s="2" t="str">
        <f t="shared" si="682"/>
        <v>ED8B-F278C90-AA</v>
      </c>
      <c r="Q1030" s="2" t="s">
        <v>3305</v>
      </c>
      <c r="R1030" s="2" t="s">
        <v>3306</v>
      </c>
      <c r="S1030" s="2" t="s">
        <v>3145</v>
      </c>
      <c r="T1030" s="2">
        <v>1</v>
      </c>
      <c r="U1030" s="2">
        <v>1</v>
      </c>
      <c r="V1030" s="2">
        <v>1</v>
      </c>
      <c r="W1030" s="2">
        <v>1</v>
      </c>
      <c r="X1030" s="2">
        <v>1</v>
      </c>
      <c r="Y1030" s="2">
        <v>1</v>
      </c>
      <c r="Z1030" s="2">
        <v>1</v>
      </c>
      <c r="AA1030" s="2">
        <v>1</v>
      </c>
      <c r="AB1030" s="2">
        <v>1</v>
      </c>
      <c r="AC1030" s="2">
        <v>1</v>
      </c>
      <c r="AD1030" s="2">
        <v>1</v>
      </c>
      <c r="AE1030" s="2">
        <v>1</v>
      </c>
      <c r="AF1030" s="2">
        <v>1</v>
      </c>
      <c r="AL1030" s="2">
        <f t="shared" si="646"/>
        <v>1</v>
      </c>
      <c r="AM1030" s="2" t="str">
        <f t="shared" si="647"/>
        <v>ED8B</v>
      </c>
      <c r="AN1030" s="2" t="str">
        <f t="shared" si="648"/>
        <v>F278C90</v>
      </c>
      <c r="AO1030" s="2" t="str">
        <f t="shared" si="679"/>
        <v>AA</v>
      </c>
      <c r="AP1030" s="2" t="str">
        <f t="shared" si="650"/>
        <v>ED8B-F278C90-AA</v>
      </c>
      <c r="AQ1030" s="2" t="s">
        <v>1672</v>
      </c>
      <c r="AR1030" s="2" t="s">
        <v>1687</v>
      </c>
      <c r="AU1030" s="2" t="s">
        <v>3443</v>
      </c>
      <c r="AV1030" s="2" t="s">
        <v>3444</v>
      </c>
      <c r="AW1030" s="2" t="s">
        <v>3445</v>
      </c>
      <c r="AY1030" s="2" t="s">
        <v>1686</v>
      </c>
      <c r="AZ1030" s="2" t="s">
        <v>2124</v>
      </c>
      <c r="BA1030" s="2" t="s">
        <v>2073</v>
      </c>
      <c r="BB1030" s="29"/>
      <c r="BC1030" s="29"/>
      <c r="BD1030" s="29"/>
      <c r="BE1030" s="29"/>
      <c r="BF1030" s="29"/>
      <c r="BG1030" s="29">
        <v>-0.6</v>
      </c>
      <c r="BH1030" s="29">
        <f t="shared" si="644"/>
        <v>0</v>
      </c>
      <c r="BI1030" s="29">
        <f t="shared" si="645"/>
        <v>0</v>
      </c>
      <c r="BJ1030" s="29">
        <f t="shared" si="651"/>
        <v>-0.6</v>
      </c>
      <c r="BK1030" s="29">
        <f>BJ1030/INDEX('EX-Rate'!A:I,MATCH('TT BoM '!BL1030,'EX-Rate'!B:B,0),COLUMN('EX-Rate'!E:E))</f>
        <v>-8.6640447842395524E-2</v>
      </c>
      <c r="BL1030" s="2" t="s">
        <v>2109</v>
      </c>
      <c r="BM1030" s="2" t="str">
        <f t="shared" si="652"/>
        <v>LP</v>
      </c>
      <c r="BN1030" s="2" t="s">
        <v>3144</v>
      </c>
      <c r="BO1030" s="2" t="s">
        <v>3145</v>
      </c>
      <c r="BQ1030" s="29"/>
      <c r="BR1030" s="29"/>
      <c r="BS1030" s="29"/>
      <c r="BT1030" s="29"/>
      <c r="BU1030" s="29"/>
      <c r="BV1030" s="29"/>
      <c r="CC1030" s="29">
        <f t="shared" si="653"/>
        <v>-8.6640447842395524E-2</v>
      </c>
      <c r="CD1030" s="29">
        <f t="shared" si="654"/>
        <v>-8.6640447842395524E-2</v>
      </c>
      <c r="CE1030" s="29">
        <f t="shared" si="655"/>
        <v>-8.6640447842395524E-2</v>
      </c>
      <c r="CF1030" s="29">
        <f t="shared" si="656"/>
        <v>-8.6640447842395524E-2</v>
      </c>
      <c r="CG1030" s="29">
        <f t="shared" si="657"/>
        <v>-8.6640447842395524E-2</v>
      </c>
      <c r="CH1030" s="29">
        <f t="shared" si="658"/>
        <v>-8.6640447842395524E-2</v>
      </c>
      <c r="CI1030" s="29">
        <f t="shared" si="659"/>
        <v>-8.6640447842395524E-2</v>
      </c>
      <c r="CJ1030" s="29">
        <f t="shared" si="660"/>
        <v>-8.6640447842395524E-2</v>
      </c>
      <c r="CK1030" s="29">
        <f t="shared" si="661"/>
        <v>-8.6640447842395524E-2</v>
      </c>
      <c r="CL1030" s="29">
        <f t="shared" si="662"/>
        <v>-8.6640447842395524E-2</v>
      </c>
      <c r="CM1030" s="29">
        <f t="shared" si="663"/>
        <v>-8.6640447842395524E-2</v>
      </c>
      <c r="CN1030" s="29">
        <f t="shared" si="664"/>
        <v>-8.6640447842395524E-2</v>
      </c>
      <c r="CO1030" s="29">
        <f t="shared" si="665"/>
        <v>-8.6640447842395524E-2</v>
      </c>
      <c r="CQ1030" s="29">
        <f t="shared" si="666"/>
        <v>-0.6</v>
      </c>
      <c r="CR1030" s="29">
        <f t="shared" si="667"/>
        <v>-0.6</v>
      </c>
      <c r="CS1030" s="29">
        <f t="shared" si="668"/>
        <v>-0.6</v>
      </c>
      <c r="CT1030" s="29">
        <f t="shared" si="669"/>
        <v>-0.6</v>
      </c>
      <c r="CU1030" s="29">
        <f t="shared" si="670"/>
        <v>-0.6</v>
      </c>
      <c r="CV1030" s="29">
        <f t="shared" si="671"/>
        <v>-0.6</v>
      </c>
      <c r="CW1030" s="29">
        <f t="shared" si="672"/>
        <v>-0.6</v>
      </c>
      <c r="CX1030" s="29">
        <f t="shared" si="673"/>
        <v>-0.6</v>
      </c>
      <c r="CY1030" s="29">
        <f t="shared" si="674"/>
        <v>-0.6</v>
      </c>
      <c r="CZ1030" s="29">
        <f t="shared" si="675"/>
        <v>-0.6</v>
      </c>
      <c r="DA1030" s="29">
        <f t="shared" si="676"/>
        <v>-0.6</v>
      </c>
      <c r="DB1030" s="29">
        <f t="shared" si="677"/>
        <v>-0.6</v>
      </c>
      <c r="DC1030" s="29">
        <f t="shared" si="678"/>
        <v>-0.6</v>
      </c>
    </row>
    <row r="1031" spans="11:107" s="2" customFormat="1">
      <c r="K1031" s="17" t="s">
        <v>18</v>
      </c>
      <c r="L1031" s="17" t="s">
        <v>1023</v>
      </c>
      <c r="M1031" s="17" t="s">
        <v>171</v>
      </c>
      <c r="N1031" s="2" t="str">
        <f t="shared" si="681"/>
        <v>ED8BF278E98AF</v>
      </c>
      <c r="O1031" s="2" t="str">
        <f t="shared" si="680"/>
        <v>AF</v>
      </c>
      <c r="P1031" s="2" t="str">
        <f t="shared" si="682"/>
        <v>ED8B-F278E98-AF</v>
      </c>
      <c r="Q1031" s="2" t="s">
        <v>3305</v>
      </c>
      <c r="R1031" s="2" t="s">
        <v>3306</v>
      </c>
      <c r="S1031" s="2" t="s">
        <v>2528</v>
      </c>
      <c r="T1031" s="2">
        <v>1</v>
      </c>
      <c r="U1031" s="2">
        <v>1</v>
      </c>
      <c r="V1031" s="2">
        <v>1</v>
      </c>
      <c r="W1031" s="2">
        <v>1</v>
      </c>
      <c r="X1031" s="2">
        <v>1</v>
      </c>
      <c r="Y1031" s="2">
        <v>1</v>
      </c>
      <c r="Z1031" s="2">
        <v>1</v>
      </c>
      <c r="AA1031" s="2">
        <v>1</v>
      </c>
      <c r="AB1031" s="2">
        <v>1</v>
      </c>
      <c r="AC1031" s="2">
        <v>1</v>
      </c>
      <c r="AD1031" s="2">
        <v>1</v>
      </c>
      <c r="AE1031" s="2">
        <v>1</v>
      </c>
      <c r="AF1031" s="2">
        <v>1</v>
      </c>
      <c r="AL1031" s="2">
        <f t="shared" si="646"/>
        <v>1</v>
      </c>
      <c r="AM1031" s="2" t="str">
        <f t="shared" si="647"/>
        <v>ED8B</v>
      </c>
      <c r="AN1031" s="2" t="str">
        <f t="shared" si="648"/>
        <v>F278E98</v>
      </c>
      <c r="AO1031" s="2" t="str">
        <f t="shared" si="679"/>
        <v>AF</v>
      </c>
      <c r="AP1031" s="2" t="str">
        <f t="shared" si="650"/>
        <v>ED8B-F278E98-AF</v>
      </c>
      <c r="AQ1031" s="2" t="s">
        <v>1672</v>
      </c>
      <c r="AR1031" s="2" t="s">
        <v>1687</v>
      </c>
      <c r="AU1031" s="117" t="s">
        <v>2122</v>
      </c>
      <c r="AV1031" s="118" t="s">
        <v>2512</v>
      </c>
      <c r="AY1031" s="2" t="s">
        <v>1686</v>
      </c>
      <c r="AZ1031" s="2" t="s">
        <v>3446</v>
      </c>
      <c r="BB1031" s="29"/>
      <c r="BC1031" s="29"/>
      <c r="BD1031" s="29"/>
      <c r="BE1031" s="29"/>
      <c r="BF1031" s="29"/>
      <c r="BG1031" s="29">
        <v>-16.39</v>
      </c>
      <c r="BH1031" s="29">
        <f t="shared" si="644"/>
        <v>0</v>
      </c>
      <c r="BI1031" s="29">
        <f t="shared" si="645"/>
        <v>0</v>
      </c>
      <c r="BJ1031" s="29">
        <f t="shared" si="651"/>
        <v>-16.39</v>
      </c>
      <c r="BK1031" s="29">
        <f>BJ1031/INDEX('EX-Rate'!A:I,MATCH('TT BoM '!BL1031,'EX-Rate'!B:B,0),COLUMN('EX-Rate'!E:E))</f>
        <v>-2.3667282335614379</v>
      </c>
      <c r="BL1031" s="2" t="s">
        <v>2109</v>
      </c>
      <c r="BM1031" s="2" t="str">
        <f t="shared" si="652"/>
        <v>LP</v>
      </c>
      <c r="BN1031" s="2" t="s">
        <v>3089</v>
      </c>
      <c r="BO1031" s="2" t="s">
        <v>3090</v>
      </c>
      <c r="BQ1031" s="29"/>
      <c r="BR1031" s="29"/>
      <c r="BS1031" s="29"/>
      <c r="BT1031" s="29"/>
      <c r="BU1031" s="29"/>
      <c r="BV1031" s="29"/>
      <c r="CC1031" s="29">
        <f t="shared" si="653"/>
        <v>-2.3667282335614379</v>
      </c>
      <c r="CD1031" s="29">
        <f t="shared" si="654"/>
        <v>-2.3667282335614379</v>
      </c>
      <c r="CE1031" s="29">
        <f t="shared" si="655"/>
        <v>-2.3667282335614379</v>
      </c>
      <c r="CF1031" s="29">
        <f t="shared" si="656"/>
        <v>-2.3667282335614379</v>
      </c>
      <c r="CG1031" s="29">
        <f t="shared" si="657"/>
        <v>-2.3667282335614379</v>
      </c>
      <c r="CH1031" s="29">
        <f t="shared" si="658"/>
        <v>-2.3667282335614379</v>
      </c>
      <c r="CI1031" s="29">
        <f t="shared" si="659"/>
        <v>-2.3667282335614379</v>
      </c>
      <c r="CJ1031" s="29">
        <f t="shared" si="660"/>
        <v>-2.3667282335614379</v>
      </c>
      <c r="CK1031" s="29">
        <f t="shared" si="661"/>
        <v>-2.3667282335614379</v>
      </c>
      <c r="CL1031" s="29">
        <f t="shared" si="662"/>
        <v>-2.3667282335614379</v>
      </c>
      <c r="CM1031" s="29">
        <f t="shared" si="663"/>
        <v>-2.3667282335614379</v>
      </c>
      <c r="CN1031" s="29">
        <f t="shared" si="664"/>
        <v>-2.3667282335614379</v>
      </c>
      <c r="CO1031" s="29">
        <f t="shared" si="665"/>
        <v>-2.3667282335614379</v>
      </c>
      <c r="CQ1031" s="29">
        <f t="shared" si="666"/>
        <v>-16.39</v>
      </c>
      <c r="CR1031" s="29">
        <f t="shared" si="667"/>
        <v>-16.39</v>
      </c>
      <c r="CS1031" s="29">
        <f t="shared" si="668"/>
        <v>-16.39</v>
      </c>
      <c r="CT1031" s="29">
        <f t="shared" si="669"/>
        <v>-16.39</v>
      </c>
      <c r="CU1031" s="29">
        <f t="shared" si="670"/>
        <v>-16.39</v>
      </c>
      <c r="CV1031" s="29">
        <f t="shared" si="671"/>
        <v>-16.39</v>
      </c>
      <c r="CW1031" s="29">
        <f t="shared" si="672"/>
        <v>-16.39</v>
      </c>
      <c r="CX1031" s="29">
        <f t="shared" si="673"/>
        <v>-16.39</v>
      </c>
      <c r="CY1031" s="29">
        <f t="shared" si="674"/>
        <v>-16.39</v>
      </c>
      <c r="CZ1031" s="29">
        <f t="shared" si="675"/>
        <v>-16.39</v>
      </c>
      <c r="DA1031" s="29">
        <f t="shared" si="676"/>
        <v>-16.39</v>
      </c>
      <c r="DB1031" s="29">
        <f t="shared" si="677"/>
        <v>-16.39</v>
      </c>
      <c r="DC1031" s="29">
        <f t="shared" si="678"/>
        <v>-16.39</v>
      </c>
    </row>
    <row r="1032" spans="11:107" s="2" customFormat="1">
      <c r="K1032" s="17" t="s">
        <v>18</v>
      </c>
      <c r="L1032" s="17" t="s">
        <v>1024</v>
      </c>
      <c r="M1032" s="17" t="s">
        <v>85</v>
      </c>
      <c r="N1032" s="2" t="str">
        <f t="shared" si="681"/>
        <v>ED8BF278E99AG</v>
      </c>
      <c r="O1032" s="2" t="str">
        <f t="shared" si="680"/>
        <v>AG</v>
      </c>
      <c r="P1032" s="2" t="str">
        <f t="shared" si="682"/>
        <v>ED8B-F278E99-AG</v>
      </c>
      <c r="Q1032" s="2" t="s">
        <v>3305</v>
      </c>
      <c r="R1032" s="2" t="s">
        <v>3306</v>
      </c>
      <c r="S1032" s="2" t="s">
        <v>2528</v>
      </c>
      <c r="T1032" s="2">
        <v>1</v>
      </c>
      <c r="U1032" s="2">
        <v>1</v>
      </c>
      <c r="V1032" s="2">
        <v>1</v>
      </c>
      <c r="W1032" s="2">
        <v>1</v>
      </c>
      <c r="X1032" s="2">
        <v>1</v>
      </c>
      <c r="Y1032" s="2">
        <v>1</v>
      </c>
      <c r="Z1032" s="2">
        <v>1</v>
      </c>
      <c r="AA1032" s="2">
        <v>1</v>
      </c>
      <c r="AB1032" s="2">
        <v>1</v>
      </c>
      <c r="AC1032" s="2">
        <v>1</v>
      </c>
      <c r="AD1032" s="2">
        <v>1</v>
      </c>
      <c r="AE1032" s="2">
        <v>1</v>
      </c>
      <c r="AF1032" s="2">
        <v>1</v>
      </c>
      <c r="AL1032" s="2">
        <f t="shared" si="646"/>
        <v>1</v>
      </c>
      <c r="AM1032" s="2" t="str">
        <f t="shared" si="647"/>
        <v>ED8B</v>
      </c>
      <c r="AN1032" s="2" t="str">
        <f t="shared" si="648"/>
        <v>F278E99</v>
      </c>
      <c r="AO1032" s="2" t="str">
        <f t="shared" si="679"/>
        <v>AG</v>
      </c>
      <c r="AP1032" s="2" t="str">
        <f t="shared" si="650"/>
        <v>ED8B-F278E99-AG</v>
      </c>
      <c r="AQ1032" s="2" t="s">
        <v>1672</v>
      </c>
      <c r="AR1032" s="2" t="s">
        <v>1687</v>
      </c>
      <c r="AU1032" s="117" t="s">
        <v>2122</v>
      </c>
      <c r="AV1032" s="118" t="s">
        <v>2512</v>
      </c>
      <c r="AY1032" s="2" t="s">
        <v>1686</v>
      </c>
      <c r="AZ1032" s="2" t="s">
        <v>3446</v>
      </c>
      <c r="BB1032" s="29"/>
      <c r="BC1032" s="29"/>
      <c r="BD1032" s="29"/>
      <c r="BE1032" s="29"/>
      <c r="BF1032" s="29"/>
      <c r="BG1032" s="29">
        <v>-16.39</v>
      </c>
      <c r="BH1032" s="29">
        <f t="shared" si="644"/>
        <v>0</v>
      </c>
      <c r="BI1032" s="29">
        <f t="shared" si="645"/>
        <v>0</v>
      </c>
      <c r="BJ1032" s="29">
        <f t="shared" si="651"/>
        <v>-16.39</v>
      </c>
      <c r="BK1032" s="29">
        <f>BJ1032/INDEX('EX-Rate'!A:I,MATCH('TT BoM '!BL1032,'EX-Rate'!B:B,0),COLUMN('EX-Rate'!E:E))</f>
        <v>-2.3667282335614379</v>
      </c>
      <c r="BL1032" s="2" t="s">
        <v>2109</v>
      </c>
      <c r="BM1032" s="2" t="str">
        <f t="shared" si="652"/>
        <v>LP</v>
      </c>
      <c r="BN1032" s="2" t="s">
        <v>3089</v>
      </c>
      <c r="BO1032" s="2" t="s">
        <v>3090</v>
      </c>
      <c r="BQ1032" s="29"/>
      <c r="BR1032" s="29"/>
      <c r="BS1032" s="29"/>
      <c r="BT1032" s="29"/>
      <c r="BU1032" s="29"/>
      <c r="BV1032" s="29"/>
      <c r="CC1032" s="29">
        <f t="shared" si="653"/>
        <v>-2.3667282335614379</v>
      </c>
      <c r="CD1032" s="29">
        <f t="shared" si="654"/>
        <v>-2.3667282335614379</v>
      </c>
      <c r="CE1032" s="29">
        <f t="shared" si="655"/>
        <v>-2.3667282335614379</v>
      </c>
      <c r="CF1032" s="29">
        <f t="shared" si="656"/>
        <v>-2.3667282335614379</v>
      </c>
      <c r="CG1032" s="29">
        <f t="shared" si="657"/>
        <v>-2.3667282335614379</v>
      </c>
      <c r="CH1032" s="29">
        <f t="shared" si="658"/>
        <v>-2.3667282335614379</v>
      </c>
      <c r="CI1032" s="29">
        <f t="shared" si="659"/>
        <v>-2.3667282335614379</v>
      </c>
      <c r="CJ1032" s="29">
        <f t="shared" si="660"/>
        <v>-2.3667282335614379</v>
      </c>
      <c r="CK1032" s="29">
        <f t="shared" si="661"/>
        <v>-2.3667282335614379</v>
      </c>
      <c r="CL1032" s="29">
        <f t="shared" si="662"/>
        <v>-2.3667282335614379</v>
      </c>
      <c r="CM1032" s="29">
        <f t="shared" si="663"/>
        <v>-2.3667282335614379</v>
      </c>
      <c r="CN1032" s="29">
        <f t="shared" si="664"/>
        <v>-2.3667282335614379</v>
      </c>
      <c r="CO1032" s="29">
        <f t="shared" si="665"/>
        <v>-2.3667282335614379</v>
      </c>
      <c r="CQ1032" s="29">
        <f t="shared" si="666"/>
        <v>-16.39</v>
      </c>
      <c r="CR1032" s="29">
        <f t="shared" si="667"/>
        <v>-16.39</v>
      </c>
      <c r="CS1032" s="29">
        <f t="shared" si="668"/>
        <v>-16.39</v>
      </c>
      <c r="CT1032" s="29">
        <f t="shared" si="669"/>
        <v>-16.39</v>
      </c>
      <c r="CU1032" s="29">
        <f t="shared" si="670"/>
        <v>-16.39</v>
      </c>
      <c r="CV1032" s="29">
        <f t="shared" si="671"/>
        <v>-16.39</v>
      </c>
      <c r="CW1032" s="29">
        <f t="shared" si="672"/>
        <v>-16.39</v>
      </c>
      <c r="CX1032" s="29">
        <f t="shared" si="673"/>
        <v>-16.39</v>
      </c>
      <c r="CY1032" s="29">
        <f t="shared" si="674"/>
        <v>-16.39</v>
      </c>
      <c r="CZ1032" s="29">
        <f t="shared" si="675"/>
        <v>-16.39</v>
      </c>
      <c r="DA1032" s="29">
        <f t="shared" si="676"/>
        <v>-16.39</v>
      </c>
      <c r="DB1032" s="29">
        <f t="shared" si="677"/>
        <v>-16.39</v>
      </c>
      <c r="DC1032" s="29">
        <f t="shared" si="678"/>
        <v>-16.39</v>
      </c>
    </row>
    <row r="1033" spans="11:107" s="2" customFormat="1">
      <c r="K1033" s="17" t="s">
        <v>18</v>
      </c>
      <c r="L1033" s="17" t="s">
        <v>1025</v>
      </c>
      <c r="M1033" s="17" t="s">
        <v>45</v>
      </c>
      <c r="N1033" s="2" t="str">
        <f t="shared" si="681"/>
        <v>ED8BF403C94AC</v>
      </c>
      <c r="O1033" s="2" t="str">
        <f t="shared" si="680"/>
        <v>AC</v>
      </c>
      <c r="P1033" s="2" t="str">
        <f t="shared" si="682"/>
        <v>ED8B-F403C94-AC</v>
      </c>
      <c r="Q1033" s="2" t="s">
        <v>3305</v>
      </c>
      <c r="R1033" s="2" t="s">
        <v>3306</v>
      </c>
      <c r="S1033" s="2" t="s">
        <v>2378</v>
      </c>
      <c r="T1033" s="2">
        <v>1</v>
      </c>
      <c r="U1033" s="2">
        <v>1</v>
      </c>
      <c r="V1033" s="2">
        <v>1</v>
      </c>
      <c r="W1033" s="2">
        <v>1</v>
      </c>
      <c r="X1033" s="2">
        <v>1</v>
      </c>
      <c r="Y1033" s="2">
        <v>1</v>
      </c>
      <c r="Z1033" s="2">
        <v>1</v>
      </c>
      <c r="AA1033" s="2">
        <v>1</v>
      </c>
      <c r="AB1033" s="2">
        <v>1</v>
      </c>
      <c r="AC1033" s="2">
        <v>1</v>
      </c>
      <c r="AD1033" s="2">
        <v>1</v>
      </c>
      <c r="AE1033" s="2">
        <v>1</v>
      </c>
      <c r="AF1033" s="2">
        <v>1</v>
      </c>
      <c r="AL1033" s="2">
        <f t="shared" si="646"/>
        <v>1</v>
      </c>
      <c r="AM1033" s="2" t="str">
        <f t="shared" si="647"/>
        <v>ED8B</v>
      </c>
      <c r="AN1033" s="2" t="str">
        <f t="shared" si="648"/>
        <v>F403C94</v>
      </c>
      <c r="AO1033" s="2" t="str">
        <f t="shared" si="679"/>
        <v>AC</v>
      </c>
      <c r="AP1033" s="2" t="str">
        <f t="shared" si="650"/>
        <v>ED8B-F403C94-AC</v>
      </c>
      <c r="AQ1033" s="2" t="s">
        <v>1672</v>
      </c>
      <c r="AR1033" s="2" t="s">
        <v>1687</v>
      </c>
      <c r="AU1033" s="2" t="s">
        <v>3781</v>
      </c>
      <c r="AV1033" s="2" t="s">
        <v>3782</v>
      </c>
      <c r="AW1033" s="2" t="s">
        <v>3783</v>
      </c>
      <c r="AY1033" s="2" t="s">
        <v>1686</v>
      </c>
      <c r="AZ1033" s="2" t="s">
        <v>2124</v>
      </c>
      <c r="BA1033" s="2" t="s">
        <v>2115</v>
      </c>
      <c r="BB1033" s="29"/>
      <c r="BC1033" s="29"/>
      <c r="BD1033" s="29"/>
      <c r="BE1033" s="29"/>
      <c r="BF1033" s="29"/>
      <c r="BG1033" s="29">
        <v>-85.38</v>
      </c>
      <c r="BH1033" s="29">
        <f t="shared" si="644"/>
        <v>0</v>
      </c>
      <c r="BI1033" s="29">
        <f t="shared" si="645"/>
        <v>0</v>
      </c>
      <c r="BJ1033" s="29">
        <f t="shared" si="651"/>
        <v>-85.38</v>
      </c>
      <c r="BK1033" s="29">
        <f>BJ1033/INDEX('EX-Rate'!A:I,MATCH('TT BoM '!BL1033,'EX-Rate'!B:B,0),COLUMN('EX-Rate'!E:E))</f>
        <v>-12.328935727972883</v>
      </c>
      <c r="BL1033" s="2" t="s">
        <v>2109</v>
      </c>
      <c r="BM1033" s="2" t="str">
        <f t="shared" si="652"/>
        <v>LP</v>
      </c>
      <c r="BN1033" s="2" t="s">
        <v>3155</v>
      </c>
      <c r="BO1033" s="2" t="s">
        <v>3156</v>
      </c>
      <c r="BQ1033" s="29"/>
      <c r="BR1033" s="29"/>
      <c r="BS1033" s="29"/>
      <c r="BT1033" s="29"/>
      <c r="BU1033" s="29"/>
      <c r="BV1033" s="29"/>
      <c r="CC1033" s="29">
        <f t="shared" si="653"/>
        <v>-12.328935727972883</v>
      </c>
      <c r="CD1033" s="29">
        <f t="shared" si="654"/>
        <v>-12.328935727972883</v>
      </c>
      <c r="CE1033" s="29">
        <f t="shared" si="655"/>
        <v>-12.328935727972883</v>
      </c>
      <c r="CF1033" s="29">
        <f t="shared" si="656"/>
        <v>-12.328935727972883</v>
      </c>
      <c r="CG1033" s="29">
        <f t="shared" si="657"/>
        <v>-12.328935727972883</v>
      </c>
      <c r="CH1033" s="29">
        <f t="shared" si="658"/>
        <v>-12.328935727972883</v>
      </c>
      <c r="CI1033" s="29">
        <f t="shared" si="659"/>
        <v>-12.328935727972883</v>
      </c>
      <c r="CJ1033" s="29">
        <f t="shared" si="660"/>
        <v>-12.328935727972883</v>
      </c>
      <c r="CK1033" s="29">
        <f t="shared" si="661"/>
        <v>-12.328935727972883</v>
      </c>
      <c r="CL1033" s="29">
        <f t="shared" si="662"/>
        <v>-12.328935727972883</v>
      </c>
      <c r="CM1033" s="29">
        <f t="shared" si="663"/>
        <v>-12.328935727972883</v>
      </c>
      <c r="CN1033" s="29">
        <f t="shared" si="664"/>
        <v>-12.328935727972883</v>
      </c>
      <c r="CO1033" s="29">
        <f t="shared" si="665"/>
        <v>-12.328935727972883</v>
      </c>
      <c r="CQ1033" s="29">
        <f t="shared" si="666"/>
        <v>-85.38</v>
      </c>
      <c r="CR1033" s="29">
        <f t="shared" si="667"/>
        <v>-85.38</v>
      </c>
      <c r="CS1033" s="29">
        <f t="shared" si="668"/>
        <v>-85.38</v>
      </c>
      <c r="CT1033" s="29">
        <f t="shared" si="669"/>
        <v>-85.38</v>
      </c>
      <c r="CU1033" s="29">
        <f t="shared" si="670"/>
        <v>-85.38</v>
      </c>
      <c r="CV1033" s="29">
        <f t="shared" si="671"/>
        <v>-85.38</v>
      </c>
      <c r="CW1033" s="29">
        <f t="shared" si="672"/>
        <v>-85.38</v>
      </c>
      <c r="CX1033" s="29">
        <f t="shared" si="673"/>
        <v>-85.38</v>
      </c>
      <c r="CY1033" s="29">
        <f t="shared" si="674"/>
        <v>-85.38</v>
      </c>
      <c r="CZ1033" s="29">
        <f t="shared" si="675"/>
        <v>-85.38</v>
      </c>
      <c r="DA1033" s="29">
        <f t="shared" si="676"/>
        <v>-85.38</v>
      </c>
      <c r="DB1033" s="29">
        <f t="shared" si="677"/>
        <v>-85.38</v>
      </c>
      <c r="DC1033" s="29">
        <f t="shared" si="678"/>
        <v>-85.38</v>
      </c>
    </row>
    <row r="1034" spans="11:107" s="2" customFormat="1">
      <c r="K1034" s="17" t="s">
        <v>18</v>
      </c>
      <c r="L1034" s="17" t="s">
        <v>1026</v>
      </c>
      <c r="M1034" s="17" t="s">
        <v>20</v>
      </c>
      <c r="N1034" s="2" t="str">
        <f t="shared" si="681"/>
        <v>ED8BF404B12AA</v>
      </c>
      <c r="O1034" s="2" t="str">
        <f t="shared" si="680"/>
        <v>AA</v>
      </c>
      <c r="P1034" s="2" t="str">
        <f t="shared" si="682"/>
        <v>ED8B-F404B12-AA</v>
      </c>
      <c r="Q1034" s="2" t="s">
        <v>3305</v>
      </c>
      <c r="R1034" s="2" t="s">
        <v>3306</v>
      </c>
      <c r="S1034" s="2" t="s">
        <v>3080</v>
      </c>
      <c r="T1034" s="2">
        <v>1</v>
      </c>
      <c r="U1034" s="2">
        <v>1</v>
      </c>
      <c r="V1034" s="2">
        <v>1</v>
      </c>
      <c r="W1034" s="2">
        <v>1</v>
      </c>
      <c r="X1034" s="2">
        <v>1</v>
      </c>
      <c r="Y1034" s="2">
        <v>1</v>
      </c>
      <c r="Z1034" s="2">
        <v>1</v>
      </c>
      <c r="AA1034" s="2">
        <v>1</v>
      </c>
      <c r="AB1034" s="2">
        <v>1</v>
      </c>
      <c r="AC1034" s="2">
        <v>1</v>
      </c>
      <c r="AD1034" s="2">
        <v>1</v>
      </c>
      <c r="AE1034" s="2">
        <v>1</v>
      </c>
      <c r="AF1034" s="2">
        <v>1</v>
      </c>
      <c r="AL1034" s="2">
        <f t="shared" si="646"/>
        <v>1</v>
      </c>
      <c r="AM1034" s="2" t="str">
        <f t="shared" si="647"/>
        <v>ED8B</v>
      </c>
      <c r="AN1034" s="2" t="str">
        <f t="shared" si="648"/>
        <v>F404B12</v>
      </c>
      <c r="AO1034" s="2" t="str">
        <f t="shared" si="679"/>
        <v>AA</v>
      </c>
      <c r="AP1034" s="2" t="str">
        <f t="shared" si="650"/>
        <v>ED8B-F404B12-AA</v>
      </c>
      <c r="AQ1034" s="2" t="s">
        <v>1672</v>
      </c>
      <c r="AR1034" s="2" t="s">
        <v>1687</v>
      </c>
      <c r="AU1034" s="2" t="s">
        <v>2591</v>
      </c>
      <c r="AV1034" s="2" t="s">
        <v>2592</v>
      </c>
      <c r="AW1034" s="2" t="s">
        <v>3784</v>
      </c>
      <c r="AY1034" s="2" t="s">
        <v>1686</v>
      </c>
      <c r="AZ1034" s="2" t="s">
        <v>2124</v>
      </c>
      <c r="BA1034" s="2" t="s">
        <v>2073</v>
      </c>
      <c r="BB1034" s="29"/>
      <c r="BC1034" s="29"/>
      <c r="BD1034" s="29"/>
      <c r="BE1034" s="29"/>
      <c r="BF1034" s="29"/>
      <c r="BG1034" s="29">
        <v>-6.38</v>
      </c>
      <c r="BH1034" s="29">
        <f t="shared" ref="BH1034:BH1097" si="683">IF(BM1034="SP",BG1034*$BH$9,0)</f>
        <v>0</v>
      </c>
      <c r="BI1034" s="29">
        <f t="shared" ref="BI1034:BI1097" si="684">IF(BM1034="SP",(BG1034+BH1034)*$BI$9,0)</f>
        <v>0</v>
      </c>
      <c r="BJ1034" s="29">
        <f t="shared" si="651"/>
        <v>-6.38</v>
      </c>
      <c r="BK1034" s="29">
        <f>BJ1034/INDEX('EX-Rate'!A:I,MATCH('TT BoM '!BL1034,'EX-Rate'!B:B,0),COLUMN('EX-Rate'!E:E))</f>
        <v>-0.92127676205747244</v>
      </c>
      <c r="BL1034" s="2" t="s">
        <v>2109</v>
      </c>
      <c r="BM1034" s="2" t="str">
        <f t="shared" si="652"/>
        <v>LP</v>
      </c>
      <c r="BN1034" s="2" t="s">
        <v>3079</v>
      </c>
      <c r="BO1034" s="2" t="s">
        <v>3080</v>
      </c>
      <c r="BQ1034" s="29"/>
      <c r="BR1034" s="29"/>
      <c r="BS1034" s="29"/>
      <c r="BT1034" s="29"/>
      <c r="BU1034" s="29"/>
      <c r="BV1034" s="29"/>
      <c r="CC1034" s="29">
        <f t="shared" si="653"/>
        <v>-0.92127676205747244</v>
      </c>
      <c r="CD1034" s="29">
        <f t="shared" si="654"/>
        <v>-0.92127676205747244</v>
      </c>
      <c r="CE1034" s="29">
        <f t="shared" si="655"/>
        <v>-0.92127676205747244</v>
      </c>
      <c r="CF1034" s="29">
        <f t="shared" si="656"/>
        <v>-0.92127676205747244</v>
      </c>
      <c r="CG1034" s="29">
        <f t="shared" si="657"/>
        <v>-0.92127676205747244</v>
      </c>
      <c r="CH1034" s="29">
        <f t="shared" si="658"/>
        <v>-0.92127676205747244</v>
      </c>
      <c r="CI1034" s="29">
        <f t="shared" si="659"/>
        <v>-0.92127676205747244</v>
      </c>
      <c r="CJ1034" s="29">
        <f t="shared" si="660"/>
        <v>-0.92127676205747244</v>
      </c>
      <c r="CK1034" s="29">
        <f t="shared" si="661"/>
        <v>-0.92127676205747244</v>
      </c>
      <c r="CL1034" s="29">
        <f t="shared" si="662"/>
        <v>-0.92127676205747244</v>
      </c>
      <c r="CM1034" s="29">
        <f t="shared" si="663"/>
        <v>-0.92127676205747244</v>
      </c>
      <c r="CN1034" s="29">
        <f t="shared" si="664"/>
        <v>-0.92127676205747244</v>
      </c>
      <c r="CO1034" s="29">
        <f t="shared" si="665"/>
        <v>-0.92127676205747244</v>
      </c>
      <c r="CQ1034" s="29">
        <f t="shared" si="666"/>
        <v>-6.38</v>
      </c>
      <c r="CR1034" s="29">
        <f t="shared" si="667"/>
        <v>-6.38</v>
      </c>
      <c r="CS1034" s="29">
        <f t="shared" si="668"/>
        <v>-6.38</v>
      </c>
      <c r="CT1034" s="29">
        <f t="shared" si="669"/>
        <v>-6.38</v>
      </c>
      <c r="CU1034" s="29">
        <f t="shared" si="670"/>
        <v>-6.38</v>
      </c>
      <c r="CV1034" s="29">
        <f t="shared" si="671"/>
        <v>-6.38</v>
      </c>
      <c r="CW1034" s="29">
        <f t="shared" si="672"/>
        <v>-6.38</v>
      </c>
      <c r="CX1034" s="29">
        <f t="shared" si="673"/>
        <v>-6.38</v>
      </c>
      <c r="CY1034" s="29">
        <f t="shared" si="674"/>
        <v>-6.38</v>
      </c>
      <c r="CZ1034" s="29">
        <f t="shared" si="675"/>
        <v>-6.38</v>
      </c>
      <c r="DA1034" s="29">
        <f t="shared" si="676"/>
        <v>-6.38</v>
      </c>
      <c r="DB1034" s="29">
        <f t="shared" si="677"/>
        <v>-6.38</v>
      </c>
      <c r="DC1034" s="29">
        <f t="shared" si="678"/>
        <v>-6.38</v>
      </c>
    </row>
    <row r="1035" spans="11:107" s="2" customFormat="1">
      <c r="K1035" s="17" t="s">
        <v>18</v>
      </c>
      <c r="L1035" s="17" t="s">
        <v>1027</v>
      </c>
      <c r="M1035" s="17" t="s">
        <v>356</v>
      </c>
      <c r="N1035" s="2" t="str">
        <f t="shared" si="681"/>
        <v>ED8BF404W16AB3JA6</v>
      </c>
      <c r="O1035" s="2" t="str">
        <f t="shared" si="680"/>
        <v>ABW</v>
      </c>
      <c r="P1035" s="2" t="str">
        <f t="shared" si="682"/>
        <v>ED8B-F404W16-ABW</v>
      </c>
      <c r="Q1035" s="2" t="s">
        <v>3305</v>
      </c>
      <c r="R1035" s="2" t="s">
        <v>3306</v>
      </c>
      <c r="S1035" s="2" t="s">
        <v>2709</v>
      </c>
      <c r="T1035" s="2">
        <v>1</v>
      </c>
      <c r="U1035" s="2">
        <v>1</v>
      </c>
      <c r="V1035" s="2">
        <v>1</v>
      </c>
      <c r="W1035" s="2">
        <v>1</v>
      </c>
      <c r="X1035" s="2">
        <v>1</v>
      </c>
      <c r="Y1035" s="2">
        <v>1</v>
      </c>
      <c r="Z1035" s="2">
        <v>1</v>
      </c>
      <c r="AA1035" s="2">
        <v>1</v>
      </c>
      <c r="AB1035" s="2">
        <v>1</v>
      </c>
      <c r="AC1035" s="2">
        <v>1</v>
      </c>
      <c r="AD1035" s="2">
        <v>1</v>
      </c>
      <c r="AE1035" s="2">
        <v>1</v>
      </c>
      <c r="AF1035" s="2">
        <v>1</v>
      </c>
      <c r="AL1035" s="2">
        <f t="shared" ref="AL1035:AL1098" si="685">COUNTIF($AP$10:$AP$4000,AP1035)</f>
        <v>1</v>
      </c>
      <c r="AM1035" s="2" t="str">
        <f t="shared" ref="AM1035:AM1098" si="686">TRIM(K1035)</f>
        <v>ED8B</v>
      </c>
      <c r="AN1035" s="2" t="str">
        <f t="shared" ref="AN1035:AN1098" si="687">TRIM(L1035)</f>
        <v>F404W16</v>
      </c>
      <c r="AO1035" s="2" t="str">
        <f t="shared" ref="AO1035:AO1036" si="688">TRIM(O1035)</f>
        <v>ABW</v>
      </c>
      <c r="AP1035" s="2" t="str">
        <f t="shared" ref="AP1035:AP1098" si="689">TRIM(AM1035)&amp;"-"&amp;TRIM(AN1035)&amp;"-"&amp;TRIM(AO1035)</f>
        <v>ED8B-F404W16-ABW</v>
      </c>
      <c r="AQ1035" s="2" t="s">
        <v>1672</v>
      </c>
      <c r="AR1035" s="2" t="s">
        <v>1687</v>
      </c>
      <c r="AU1035" s="2" t="s">
        <v>2136</v>
      </c>
      <c r="AV1035" s="2" t="s">
        <v>3697</v>
      </c>
      <c r="AW1035" s="2" t="s">
        <v>3698</v>
      </c>
      <c r="AY1035" s="2" t="s">
        <v>1686</v>
      </c>
      <c r="AZ1035" s="2" t="s">
        <v>1646</v>
      </c>
      <c r="BA1035" s="2" t="s">
        <v>2073</v>
      </c>
      <c r="BB1035" s="29"/>
      <c r="BC1035" s="29"/>
      <c r="BD1035" s="29"/>
      <c r="BE1035" s="29"/>
      <c r="BF1035" s="29"/>
      <c r="BG1035" s="29">
        <v>-0.71</v>
      </c>
      <c r="BH1035" s="29">
        <f t="shared" si="683"/>
        <v>0</v>
      </c>
      <c r="BI1035" s="29">
        <f t="shared" si="684"/>
        <v>0</v>
      </c>
      <c r="BJ1035" s="29">
        <f t="shared" ref="BJ1035:BJ1098" si="690">SUM(BG1035:BI1035)</f>
        <v>-0.71</v>
      </c>
      <c r="BK1035" s="29">
        <f>BJ1035/INDEX('EX-Rate'!A:I,MATCH('TT BoM '!BL1035,'EX-Rate'!B:B,0),COLUMN('EX-Rate'!E:E))</f>
        <v>-0.1025245299468347</v>
      </c>
      <c r="BL1035" s="2" t="s">
        <v>2109</v>
      </c>
      <c r="BM1035" s="2" t="str">
        <f t="shared" ref="BM1035:BM1081" si="691">IF(BL1035="CNY","LP","SP")</f>
        <v>LP</v>
      </c>
      <c r="BN1035" s="2" t="s">
        <v>3075</v>
      </c>
      <c r="BO1035" s="2" t="s">
        <v>2709</v>
      </c>
      <c r="BQ1035" s="29"/>
      <c r="BR1035" s="29"/>
      <c r="BS1035" s="29"/>
      <c r="BT1035" s="29"/>
      <c r="BU1035" s="29"/>
      <c r="BV1035" s="29"/>
      <c r="CC1035" s="29">
        <f t="shared" ref="CC1035:CC1098" si="692">SUM(T1035)*$BK1035</f>
        <v>-0.1025245299468347</v>
      </c>
      <c r="CD1035" s="29">
        <f t="shared" ref="CD1035:CD1098" si="693">SUM(U1035)*$BK1035</f>
        <v>-0.1025245299468347</v>
      </c>
      <c r="CE1035" s="29">
        <f t="shared" ref="CE1035:CE1098" si="694">SUM(V1035)*$BK1035</f>
        <v>-0.1025245299468347</v>
      </c>
      <c r="CF1035" s="29">
        <f t="shared" ref="CF1035:CF1098" si="695">SUM(W1035)*$BK1035</f>
        <v>-0.1025245299468347</v>
      </c>
      <c r="CG1035" s="29">
        <f t="shared" ref="CG1035:CG1098" si="696">SUM(X1035)*$BK1035</f>
        <v>-0.1025245299468347</v>
      </c>
      <c r="CH1035" s="29">
        <f t="shared" ref="CH1035:CH1098" si="697">SUM(Y1035)*$BK1035</f>
        <v>-0.1025245299468347</v>
      </c>
      <c r="CI1035" s="29">
        <f t="shared" ref="CI1035:CI1098" si="698">SUM(Z1035)*$BK1035</f>
        <v>-0.1025245299468347</v>
      </c>
      <c r="CJ1035" s="29">
        <f t="shared" ref="CJ1035:CJ1098" si="699">SUM(AA1035)*$BK1035</f>
        <v>-0.1025245299468347</v>
      </c>
      <c r="CK1035" s="29">
        <f t="shared" ref="CK1035:CK1098" si="700">SUM(AB1035)*$BK1035</f>
        <v>-0.1025245299468347</v>
      </c>
      <c r="CL1035" s="29">
        <f t="shared" ref="CL1035:CL1098" si="701">SUM(AC1035)*$BK1035</f>
        <v>-0.1025245299468347</v>
      </c>
      <c r="CM1035" s="29">
        <f t="shared" ref="CM1035:CM1098" si="702">SUM(AD1035)*$BK1035</f>
        <v>-0.1025245299468347</v>
      </c>
      <c r="CN1035" s="29">
        <f t="shared" ref="CN1035:CN1098" si="703">SUM(AE1035)*$BK1035</f>
        <v>-0.1025245299468347</v>
      </c>
      <c r="CO1035" s="29">
        <f t="shared" ref="CO1035:CO1098" si="704">SUM(AF1035)*$BK1035</f>
        <v>-0.1025245299468347</v>
      </c>
      <c r="CQ1035" s="29">
        <f t="shared" ref="CQ1035:CQ1098" si="705">SUM(T1035)*$BJ1035</f>
        <v>-0.71</v>
      </c>
      <c r="CR1035" s="29">
        <f t="shared" ref="CR1035:CR1098" si="706">SUM(U1035)*$BJ1035</f>
        <v>-0.71</v>
      </c>
      <c r="CS1035" s="29">
        <f t="shared" ref="CS1035:CS1098" si="707">SUM(V1035)*$BJ1035</f>
        <v>-0.71</v>
      </c>
      <c r="CT1035" s="29">
        <f t="shared" ref="CT1035:CT1098" si="708">SUM(W1035)*$BJ1035</f>
        <v>-0.71</v>
      </c>
      <c r="CU1035" s="29">
        <f t="shared" ref="CU1035:CU1098" si="709">SUM(X1035)*$BJ1035</f>
        <v>-0.71</v>
      </c>
      <c r="CV1035" s="29">
        <f t="shared" ref="CV1035:CV1098" si="710">SUM(Y1035)*$BJ1035</f>
        <v>-0.71</v>
      </c>
      <c r="CW1035" s="29">
        <f t="shared" ref="CW1035:CW1098" si="711">SUM(Z1035)*$BJ1035</f>
        <v>-0.71</v>
      </c>
      <c r="CX1035" s="29">
        <f t="shared" ref="CX1035:CX1098" si="712">SUM(AA1035)*$BJ1035</f>
        <v>-0.71</v>
      </c>
      <c r="CY1035" s="29">
        <f t="shared" ref="CY1035:CY1098" si="713">SUM(AB1035)*$BJ1035</f>
        <v>-0.71</v>
      </c>
      <c r="CZ1035" s="29">
        <f t="shared" ref="CZ1035:CZ1098" si="714">SUM(AC1035)*$BJ1035</f>
        <v>-0.71</v>
      </c>
      <c r="DA1035" s="29">
        <f t="shared" ref="DA1035:DA1098" si="715">SUM(AD1035)*$BJ1035</f>
        <v>-0.71</v>
      </c>
      <c r="DB1035" s="29">
        <f t="shared" ref="DB1035:DB1098" si="716">SUM(AE1035)*$BJ1035</f>
        <v>-0.71</v>
      </c>
      <c r="DC1035" s="29">
        <f t="shared" ref="DC1035:DC1098" si="717">SUM(AF1035)*$BJ1035</f>
        <v>-0.71</v>
      </c>
    </row>
    <row r="1036" spans="11:107" s="2" customFormat="1">
      <c r="K1036" s="17" t="s">
        <v>18</v>
      </c>
      <c r="L1036" s="17" t="s">
        <v>1028</v>
      </c>
      <c r="M1036" s="17" t="s">
        <v>20</v>
      </c>
      <c r="N1036" s="2" t="str">
        <f t="shared" si="681"/>
        <v>ED8BF405A02AA</v>
      </c>
      <c r="O1036" s="2" t="str">
        <f t="shared" si="680"/>
        <v>AA</v>
      </c>
      <c r="P1036" s="2" t="str">
        <f t="shared" si="682"/>
        <v>ED8B-F405A02-AA</v>
      </c>
      <c r="Q1036" s="2" t="s">
        <v>3305</v>
      </c>
      <c r="R1036" s="2" t="s">
        <v>3306</v>
      </c>
      <c r="S1036" s="2" t="s">
        <v>3167</v>
      </c>
      <c r="T1036" s="2">
        <v>1</v>
      </c>
      <c r="U1036" s="2">
        <v>1</v>
      </c>
      <c r="V1036" s="2">
        <v>1</v>
      </c>
      <c r="W1036" s="2">
        <v>1</v>
      </c>
      <c r="X1036" s="2">
        <v>1</v>
      </c>
      <c r="Y1036" s="2">
        <v>1</v>
      </c>
      <c r="Z1036" s="2">
        <v>1</v>
      </c>
      <c r="AA1036" s="2">
        <v>1</v>
      </c>
      <c r="AB1036" s="2">
        <v>1</v>
      </c>
      <c r="AC1036" s="2">
        <v>1</v>
      </c>
      <c r="AD1036" s="2">
        <v>1</v>
      </c>
      <c r="AE1036" s="2">
        <v>1</v>
      </c>
      <c r="AF1036" s="2">
        <v>1</v>
      </c>
      <c r="AL1036" s="2">
        <f t="shared" si="685"/>
        <v>1</v>
      </c>
      <c r="AM1036" s="2" t="str">
        <f t="shared" si="686"/>
        <v>ED8B</v>
      </c>
      <c r="AN1036" s="2" t="str">
        <f t="shared" si="687"/>
        <v>F405A02</v>
      </c>
      <c r="AO1036" s="2" t="str">
        <f t="shared" si="688"/>
        <v>AA</v>
      </c>
      <c r="AP1036" s="2" t="str">
        <f t="shared" si="689"/>
        <v>ED8B-F405A02-AA</v>
      </c>
      <c r="AQ1036" s="2" t="s">
        <v>1672</v>
      </c>
      <c r="AR1036" s="2" t="s">
        <v>1687</v>
      </c>
      <c r="AU1036" s="117" t="s">
        <v>3447</v>
      </c>
      <c r="AV1036" s="118" t="s">
        <v>3448</v>
      </c>
      <c r="AW1036" s="118" t="s">
        <v>3449</v>
      </c>
      <c r="AY1036" s="2" t="s">
        <v>1686</v>
      </c>
      <c r="AZ1036" s="2" t="s">
        <v>3446</v>
      </c>
      <c r="BB1036" s="29"/>
      <c r="BC1036" s="29"/>
      <c r="BD1036" s="29"/>
      <c r="BE1036" s="29"/>
      <c r="BF1036" s="29"/>
      <c r="BG1036" s="29">
        <v>-9.4</v>
      </c>
      <c r="BH1036" s="29">
        <f t="shared" si="683"/>
        <v>0</v>
      </c>
      <c r="BI1036" s="29">
        <f t="shared" si="684"/>
        <v>0</v>
      </c>
      <c r="BJ1036" s="29">
        <f t="shared" si="690"/>
        <v>-9.4</v>
      </c>
      <c r="BK1036" s="29">
        <f>BJ1036/INDEX('EX-Rate'!A:I,MATCH('TT BoM '!BL1036,'EX-Rate'!B:B,0),COLUMN('EX-Rate'!E:E))</f>
        <v>-1.35736701619753</v>
      </c>
      <c r="BL1036" s="2" t="s">
        <v>2109</v>
      </c>
      <c r="BM1036" s="2" t="str">
        <f t="shared" si="691"/>
        <v>LP</v>
      </c>
      <c r="BN1036" s="2" t="s">
        <v>3166</v>
      </c>
      <c r="BO1036" s="2" t="s">
        <v>3167</v>
      </c>
      <c r="BQ1036" s="29"/>
      <c r="BR1036" s="29"/>
      <c r="BS1036" s="29"/>
      <c r="BT1036" s="29"/>
      <c r="BU1036" s="29"/>
      <c r="BV1036" s="29"/>
      <c r="CC1036" s="29">
        <f t="shared" si="692"/>
        <v>-1.35736701619753</v>
      </c>
      <c r="CD1036" s="29">
        <f t="shared" si="693"/>
        <v>-1.35736701619753</v>
      </c>
      <c r="CE1036" s="29">
        <f t="shared" si="694"/>
        <v>-1.35736701619753</v>
      </c>
      <c r="CF1036" s="29">
        <f t="shared" si="695"/>
        <v>-1.35736701619753</v>
      </c>
      <c r="CG1036" s="29">
        <f t="shared" si="696"/>
        <v>-1.35736701619753</v>
      </c>
      <c r="CH1036" s="29">
        <f t="shared" si="697"/>
        <v>-1.35736701619753</v>
      </c>
      <c r="CI1036" s="29">
        <f t="shared" si="698"/>
        <v>-1.35736701619753</v>
      </c>
      <c r="CJ1036" s="29">
        <f t="shared" si="699"/>
        <v>-1.35736701619753</v>
      </c>
      <c r="CK1036" s="29">
        <f t="shared" si="700"/>
        <v>-1.35736701619753</v>
      </c>
      <c r="CL1036" s="29">
        <f t="shared" si="701"/>
        <v>-1.35736701619753</v>
      </c>
      <c r="CM1036" s="29">
        <f t="shared" si="702"/>
        <v>-1.35736701619753</v>
      </c>
      <c r="CN1036" s="29">
        <f t="shared" si="703"/>
        <v>-1.35736701619753</v>
      </c>
      <c r="CO1036" s="29">
        <f t="shared" si="704"/>
        <v>-1.35736701619753</v>
      </c>
      <c r="CQ1036" s="29">
        <f t="shared" si="705"/>
        <v>-9.4</v>
      </c>
      <c r="CR1036" s="29">
        <f t="shared" si="706"/>
        <v>-9.4</v>
      </c>
      <c r="CS1036" s="29">
        <f t="shared" si="707"/>
        <v>-9.4</v>
      </c>
      <c r="CT1036" s="29">
        <f t="shared" si="708"/>
        <v>-9.4</v>
      </c>
      <c r="CU1036" s="29">
        <f t="shared" si="709"/>
        <v>-9.4</v>
      </c>
      <c r="CV1036" s="29">
        <f t="shared" si="710"/>
        <v>-9.4</v>
      </c>
      <c r="CW1036" s="29">
        <f t="shared" si="711"/>
        <v>-9.4</v>
      </c>
      <c r="CX1036" s="29">
        <f t="shared" si="712"/>
        <v>-9.4</v>
      </c>
      <c r="CY1036" s="29">
        <f t="shared" si="713"/>
        <v>-9.4</v>
      </c>
      <c r="CZ1036" s="29">
        <f t="shared" si="714"/>
        <v>-9.4</v>
      </c>
      <c r="DA1036" s="29">
        <f t="shared" si="715"/>
        <v>-9.4</v>
      </c>
      <c r="DB1036" s="29">
        <f t="shared" si="716"/>
        <v>-9.4</v>
      </c>
      <c r="DC1036" s="29">
        <f t="shared" si="717"/>
        <v>-9.4</v>
      </c>
    </row>
    <row r="1037" spans="11:107" s="2" customFormat="1">
      <c r="K1037" s="17" t="s">
        <v>77</v>
      </c>
      <c r="L1037" s="17" t="s">
        <v>1029</v>
      </c>
      <c r="M1037" s="17" t="s">
        <v>356</v>
      </c>
      <c r="N1037" s="2" t="str">
        <f t="shared" si="681"/>
        <v>JD8BF407A64AB3JA6</v>
      </c>
      <c r="O1037" s="2" t="str">
        <f t="shared" si="680"/>
        <v>ABW</v>
      </c>
      <c r="P1037" s="2" t="str">
        <f t="shared" si="682"/>
        <v>JD8B-F407A64-ABW</v>
      </c>
      <c r="Q1037" s="2" t="s">
        <v>3305</v>
      </c>
      <c r="R1037" s="2" t="s">
        <v>3306</v>
      </c>
      <c r="S1037" s="2" t="s">
        <v>3137</v>
      </c>
      <c r="T1037" s="2">
        <v>1</v>
      </c>
      <c r="U1037" s="2">
        <v>1</v>
      </c>
      <c r="V1037" s="2">
        <v>1</v>
      </c>
      <c r="W1037" s="2">
        <v>1</v>
      </c>
      <c r="X1037" s="2">
        <v>1</v>
      </c>
      <c r="Y1037" s="2">
        <v>1</v>
      </c>
      <c r="Z1037" s="2">
        <v>1</v>
      </c>
      <c r="AA1037" s="2">
        <v>1</v>
      </c>
      <c r="AB1037" s="2">
        <v>1</v>
      </c>
      <c r="AC1037" s="2">
        <v>1</v>
      </c>
      <c r="AD1037" s="2">
        <v>1</v>
      </c>
      <c r="AE1037" s="2">
        <v>1</v>
      </c>
      <c r="AF1037" s="2">
        <v>1</v>
      </c>
      <c r="AL1037" s="2">
        <f t="shared" si="685"/>
        <v>1</v>
      </c>
      <c r="AM1037" s="2" t="str">
        <f t="shared" si="686"/>
        <v>JD8B</v>
      </c>
      <c r="AN1037" s="2" t="str">
        <f t="shared" si="687"/>
        <v>F407A64</v>
      </c>
      <c r="AO1037" s="2" t="str">
        <f t="shared" ref="AO1037:AO1075" si="718">TRIM(O1037)</f>
        <v>ABW</v>
      </c>
      <c r="AP1037" s="2" t="str">
        <f t="shared" si="689"/>
        <v>JD8B-F407A64-ABW</v>
      </c>
      <c r="AQ1037" s="2" t="s">
        <v>1672</v>
      </c>
      <c r="AR1037" s="2" t="s">
        <v>1673</v>
      </c>
      <c r="AS1037" s="2">
        <v>0</v>
      </c>
      <c r="AT1037" s="2" t="s">
        <v>2160</v>
      </c>
      <c r="AU1037" s="2" t="s">
        <v>2780</v>
      </c>
      <c r="AV1037" s="2" t="s">
        <v>2781</v>
      </c>
      <c r="AW1037" s="2" t="s">
        <v>2782</v>
      </c>
      <c r="AX1037" s="2">
        <v>0</v>
      </c>
      <c r="AY1037" s="2" t="s">
        <v>2138</v>
      </c>
      <c r="AZ1037" s="2" t="s">
        <v>1646</v>
      </c>
      <c r="BA1037" s="2" t="s">
        <v>2073</v>
      </c>
      <c r="BB1037" s="29">
        <v>-19.829999999999998</v>
      </c>
      <c r="BC1037" s="29">
        <v>-0.68</v>
      </c>
      <c r="BD1037" s="29">
        <v>-0.5</v>
      </c>
      <c r="BE1037" s="29">
        <v>0</v>
      </c>
      <c r="BF1037" s="29">
        <v>0</v>
      </c>
      <c r="BG1037" s="29">
        <v>-21.009999999999998</v>
      </c>
      <c r="BH1037" s="29">
        <f t="shared" si="683"/>
        <v>0</v>
      </c>
      <c r="BI1037" s="29">
        <f t="shared" si="684"/>
        <v>0</v>
      </c>
      <c r="BJ1037" s="29">
        <f t="shared" si="690"/>
        <v>-21.009999999999998</v>
      </c>
      <c r="BK1037" s="29">
        <f>BJ1037/INDEX('EX-Rate'!A:I,MATCH('TT BoM '!BL1037,'EX-Rate'!B:B,0),COLUMN('EX-Rate'!E:E))</f>
        <v>-3.0338596819478831</v>
      </c>
      <c r="BL1037" s="2" t="s">
        <v>2109</v>
      </c>
      <c r="BM1037" s="2" t="str">
        <f t="shared" si="691"/>
        <v>LP</v>
      </c>
      <c r="BN1037" s="2" t="s">
        <v>2607</v>
      </c>
      <c r="BO1037" s="2" t="s">
        <v>2608</v>
      </c>
      <c r="BQ1037" s="29">
        <v>-150000</v>
      </c>
      <c r="BR1037" s="29">
        <v>-150000</v>
      </c>
      <c r="BS1037" s="29"/>
      <c r="BT1037" s="29">
        <v>0</v>
      </c>
      <c r="BU1037" s="29">
        <v>0</v>
      </c>
      <c r="BV1037" s="29">
        <v>0</v>
      </c>
      <c r="CC1037" s="29">
        <f t="shared" si="692"/>
        <v>-3.0338596819478831</v>
      </c>
      <c r="CD1037" s="29">
        <f t="shared" si="693"/>
        <v>-3.0338596819478831</v>
      </c>
      <c r="CE1037" s="29">
        <f t="shared" si="694"/>
        <v>-3.0338596819478831</v>
      </c>
      <c r="CF1037" s="29">
        <f t="shared" si="695"/>
        <v>-3.0338596819478831</v>
      </c>
      <c r="CG1037" s="29">
        <f t="shared" si="696"/>
        <v>-3.0338596819478831</v>
      </c>
      <c r="CH1037" s="29">
        <f t="shared" si="697"/>
        <v>-3.0338596819478831</v>
      </c>
      <c r="CI1037" s="29">
        <f t="shared" si="698"/>
        <v>-3.0338596819478831</v>
      </c>
      <c r="CJ1037" s="29">
        <f t="shared" si="699"/>
        <v>-3.0338596819478831</v>
      </c>
      <c r="CK1037" s="29">
        <f t="shared" si="700"/>
        <v>-3.0338596819478831</v>
      </c>
      <c r="CL1037" s="29">
        <f t="shared" si="701"/>
        <v>-3.0338596819478831</v>
      </c>
      <c r="CM1037" s="29">
        <f t="shared" si="702"/>
        <v>-3.0338596819478831</v>
      </c>
      <c r="CN1037" s="29">
        <f t="shared" si="703"/>
        <v>-3.0338596819478831</v>
      </c>
      <c r="CO1037" s="29">
        <f t="shared" si="704"/>
        <v>-3.0338596819478831</v>
      </c>
      <c r="CQ1037" s="29">
        <f t="shared" si="705"/>
        <v>-21.009999999999998</v>
      </c>
      <c r="CR1037" s="29">
        <f t="shared" si="706"/>
        <v>-21.009999999999998</v>
      </c>
      <c r="CS1037" s="29">
        <f t="shared" si="707"/>
        <v>-21.009999999999998</v>
      </c>
      <c r="CT1037" s="29">
        <f t="shared" si="708"/>
        <v>-21.009999999999998</v>
      </c>
      <c r="CU1037" s="29">
        <f t="shared" si="709"/>
        <v>-21.009999999999998</v>
      </c>
      <c r="CV1037" s="29">
        <f t="shared" si="710"/>
        <v>-21.009999999999998</v>
      </c>
      <c r="CW1037" s="29">
        <f t="shared" si="711"/>
        <v>-21.009999999999998</v>
      </c>
      <c r="CX1037" s="29">
        <f t="shared" si="712"/>
        <v>-21.009999999999998</v>
      </c>
      <c r="CY1037" s="29">
        <f t="shared" si="713"/>
        <v>-21.009999999999998</v>
      </c>
      <c r="CZ1037" s="29">
        <f t="shared" si="714"/>
        <v>-21.009999999999998</v>
      </c>
      <c r="DA1037" s="29">
        <f t="shared" si="715"/>
        <v>-21.009999999999998</v>
      </c>
      <c r="DB1037" s="29">
        <f t="shared" si="716"/>
        <v>-21.009999999999998</v>
      </c>
      <c r="DC1037" s="29">
        <f t="shared" si="717"/>
        <v>-21.009999999999998</v>
      </c>
    </row>
    <row r="1038" spans="11:107" s="2" customFormat="1">
      <c r="K1038" s="17" t="s">
        <v>18</v>
      </c>
      <c r="L1038" s="17" t="s">
        <v>1030</v>
      </c>
      <c r="M1038" s="17" t="s">
        <v>66</v>
      </c>
      <c r="N1038" s="2" t="str">
        <f t="shared" si="681"/>
        <v>ED8BF412A02AD</v>
      </c>
      <c r="O1038" s="2" t="str">
        <f t="shared" si="680"/>
        <v>AD</v>
      </c>
      <c r="P1038" s="2" t="str">
        <f t="shared" si="682"/>
        <v>ED8B-F412A02-AD</v>
      </c>
      <c r="Q1038" s="2" t="s">
        <v>3307</v>
      </c>
      <c r="R1038" s="2" t="s">
        <v>3306</v>
      </c>
      <c r="S1038" s="2" t="s">
        <v>2528</v>
      </c>
      <c r="T1038" s="2">
        <v>1</v>
      </c>
      <c r="U1038" s="2">
        <v>1</v>
      </c>
      <c r="V1038" s="2">
        <v>1</v>
      </c>
      <c r="W1038" s="2">
        <v>1</v>
      </c>
      <c r="X1038" s="2">
        <v>1</v>
      </c>
      <c r="Y1038" s="2">
        <v>1</v>
      </c>
      <c r="Z1038" s="2">
        <v>1</v>
      </c>
      <c r="AA1038" s="2">
        <v>1</v>
      </c>
      <c r="AB1038" s="2">
        <v>1</v>
      </c>
      <c r="AC1038" s="2">
        <v>1</v>
      </c>
      <c r="AD1038" s="2">
        <v>1</v>
      </c>
      <c r="AE1038" s="2">
        <v>1</v>
      </c>
      <c r="AF1038" s="2">
        <v>1</v>
      </c>
      <c r="AL1038" s="2">
        <f t="shared" si="685"/>
        <v>1</v>
      </c>
      <c r="AM1038" s="2" t="str">
        <f t="shared" si="686"/>
        <v>ED8B</v>
      </c>
      <c r="AN1038" s="2" t="str">
        <f t="shared" si="687"/>
        <v>F412A02</v>
      </c>
      <c r="AO1038" s="2" t="str">
        <f t="shared" si="718"/>
        <v>AD</v>
      </c>
      <c r="AP1038" s="2" t="str">
        <f t="shared" si="689"/>
        <v>ED8B-F412A02-AD</v>
      </c>
      <c r="AQ1038" s="2" t="s">
        <v>1672</v>
      </c>
      <c r="AR1038" s="2" t="s">
        <v>1687</v>
      </c>
      <c r="AU1038" s="2" t="s">
        <v>2122</v>
      </c>
      <c r="AV1038" s="2" t="s">
        <v>2512</v>
      </c>
      <c r="AW1038" s="2">
        <v>0</v>
      </c>
      <c r="AY1038" s="2" t="s">
        <v>1686</v>
      </c>
      <c r="AZ1038" s="2" t="s">
        <v>2124</v>
      </c>
      <c r="BA1038" s="2" t="s">
        <v>2073</v>
      </c>
      <c r="BB1038" s="29"/>
      <c r="BC1038" s="29"/>
      <c r="BD1038" s="29"/>
      <c r="BE1038" s="29"/>
      <c r="BF1038" s="29"/>
      <c r="BG1038" s="29">
        <v>-3.7</v>
      </c>
      <c r="BH1038" s="29">
        <f t="shared" si="683"/>
        <v>0</v>
      </c>
      <c r="BI1038" s="29">
        <f t="shared" si="684"/>
        <v>0</v>
      </c>
      <c r="BJ1038" s="29">
        <f t="shared" si="690"/>
        <v>-3.7</v>
      </c>
      <c r="BK1038" s="29">
        <f>BJ1038/INDEX('EX-Rate'!A:I,MATCH('TT BoM '!BL1038,'EX-Rate'!B:B,0),COLUMN('EX-Rate'!E:E))</f>
        <v>-0.5342827616947724</v>
      </c>
      <c r="BL1038" s="2" t="s">
        <v>2109</v>
      </c>
      <c r="BM1038" s="2" t="str">
        <f t="shared" si="691"/>
        <v>LP</v>
      </c>
      <c r="BN1038" s="2" t="s">
        <v>3089</v>
      </c>
      <c r="BO1038" s="2" t="s">
        <v>3090</v>
      </c>
      <c r="BQ1038" s="29"/>
      <c r="BR1038" s="29"/>
      <c r="BS1038" s="29"/>
      <c r="BT1038" s="29"/>
      <c r="BU1038" s="29"/>
      <c r="BV1038" s="29"/>
      <c r="CC1038" s="29">
        <f t="shared" si="692"/>
        <v>-0.5342827616947724</v>
      </c>
      <c r="CD1038" s="29">
        <f t="shared" si="693"/>
        <v>-0.5342827616947724</v>
      </c>
      <c r="CE1038" s="29">
        <f t="shared" si="694"/>
        <v>-0.5342827616947724</v>
      </c>
      <c r="CF1038" s="29">
        <f t="shared" si="695"/>
        <v>-0.5342827616947724</v>
      </c>
      <c r="CG1038" s="29">
        <f t="shared" si="696"/>
        <v>-0.5342827616947724</v>
      </c>
      <c r="CH1038" s="29">
        <f t="shared" si="697"/>
        <v>-0.5342827616947724</v>
      </c>
      <c r="CI1038" s="29">
        <f t="shared" si="698"/>
        <v>-0.5342827616947724</v>
      </c>
      <c r="CJ1038" s="29">
        <f t="shared" si="699"/>
        <v>-0.5342827616947724</v>
      </c>
      <c r="CK1038" s="29">
        <f t="shared" si="700"/>
        <v>-0.5342827616947724</v>
      </c>
      <c r="CL1038" s="29">
        <f t="shared" si="701"/>
        <v>-0.5342827616947724</v>
      </c>
      <c r="CM1038" s="29">
        <f t="shared" si="702"/>
        <v>-0.5342827616947724</v>
      </c>
      <c r="CN1038" s="29">
        <f t="shared" si="703"/>
        <v>-0.5342827616947724</v>
      </c>
      <c r="CO1038" s="29">
        <f t="shared" si="704"/>
        <v>-0.5342827616947724</v>
      </c>
      <c r="CQ1038" s="29">
        <f t="shared" si="705"/>
        <v>-3.7</v>
      </c>
      <c r="CR1038" s="29">
        <f t="shared" si="706"/>
        <v>-3.7</v>
      </c>
      <c r="CS1038" s="29">
        <f t="shared" si="707"/>
        <v>-3.7</v>
      </c>
      <c r="CT1038" s="29">
        <f t="shared" si="708"/>
        <v>-3.7</v>
      </c>
      <c r="CU1038" s="29">
        <f t="shared" si="709"/>
        <v>-3.7</v>
      </c>
      <c r="CV1038" s="29">
        <f t="shared" si="710"/>
        <v>-3.7</v>
      </c>
      <c r="CW1038" s="29">
        <f t="shared" si="711"/>
        <v>-3.7</v>
      </c>
      <c r="CX1038" s="29">
        <f t="shared" si="712"/>
        <v>-3.7</v>
      </c>
      <c r="CY1038" s="29">
        <f t="shared" si="713"/>
        <v>-3.7</v>
      </c>
      <c r="CZ1038" s="29">
        <f t="shared" si="714"/>
        <v>-3.7</v>
      </c>
      <c r="DA1038" s="29">
        <f t="shared" si="715"/>
        <v>-3.7</v>
      </c>
      <c r="DB1038" s="29">
        <f t="shared" si="716"/>
        <v>-3.7</v>
      </c>
      <c r="DC1038" s="29">
        <f t="shared" si="717"/>
        <v>-3.7</v>
      </c>
    </row>
    <row r="1039" spans="11:107" s="2" customFormat="1">
      <c r="K1039" s="17" t="s">
        <v>18</v>
      </c>
      <c r="L1039" s="17" t="s">
        <v>1031</v>
      </c>
      <c r="M1039" s="17" t="s">
        <v>56</v>
      </c>
      <c r="N1039" s="2" t="str">
        <f t="shared" si="681"/>
        <v>ED8BF412A03AB</v>
      </c>
      <c r="O1039" s="2" t="str">
        <f t="shared" si="680"/>
        <v>AB</v>
      </c>
      <c r="P1039" s="2" t="str">
        <f t="shared" si="682"/>
        <v>ED8B-F412A03-AB</v>
      </c>
      <c r="Q1039" s="2" t="s">
        <v>3305</v>
      </c>
      <c r="R1039" s="2" t="s">
        <v>3306</v>
      </c>
      <c r="S1039" s="2" t="s">
        <v>2528</v>
      </c>
      <c r="T1039" s="2">
        <v>1</v>
      </c>
      <c r="U1039" s="2">
        <v>1</v>
      </c>
      <c r="V1039" s="2">
        <v>1</v>
      </c>
      <c r="W1039" s="2">
        <v>1</v>
      </c>
      <c r="X1039" s="2">
        <v>1</v>
      </c>
      <c r="Y1039" s="2">
        <v>1</v>
      </c>
      <c r="Z1039" s="2">
        <v>1</v>
      </c>
      <c r="AA1039" s="2">
        <v>1</v>
      </c>
      <c r="AB1039" s="2">
        <v>1</v>
      </c>
      <c r="AC1039" s="2">
        <v>1</v>
      </c>
      <c r="AD1039" s="2">
        <v>1</v>
      </c>
      <c r="AE1039" s="2">
        <v>1</v>
      </c>
      <c r="AF1039" s="2">
        <v>1</v>
      </c>
      <c r="AL1039" s="2">
        <f t="shared" si="685"/>
        <v>1</v>
      </c>
      <c r="AM1039" s="2" t="str">
        <f t="shared" si="686"/>
        <v>ED8B</v>
      </c>
      <c r="AN1039" s="2" t="str">
        <f t="shared" si="687"/>
        <v>F412A03</v>
      </c>
      <c r="AO1039" s="2" t="str">
        <f t="shared" si="718"/>
        <v>AB</v>
      </c>
      <c r="AP1039" s="2" t="str">
        <f t="shared" si="689"/>
        <v>ED8B-F412A03-AB</v>
      </c>
      <c r="AQ1039" s="2" t="s">
        <v>1672</v>
      </c>
      <c r="AR1039" s="2" t="s">
        <v>1687</v>
      </c>
      <c r="AU1039" s="2" t="s">
        <v>2122</v>
      </c>
      <c r="AV1039" s="2" t="s">
        <v>2512</v>
      </c>
      <c r="AW1039" s="2">
        <v>0</v>
      </c>
      <c r="AY1039" s="2" t="s">
        <v>1686</v>
      </c>
      <c r="AZ1039" s="2" t="s">
        <v>2124</v>
      </c>
      <c r="BA1039" s="2" t="s">
        <v>2073</v>
      </c>
      <c r="BB1039" s="29"/>
      <c r="BC1039" s="29"/>
      <c r="BD1039" s="29"/>
      <c r="BE1039" s="29"/>
      <c r="BF1039" s="29"/>
      <c r="BG1039" s="29">
        <v>-3.7</v>
      </c>
      <c r="BH1039" s="29">
        <f t="shared" si="683"/>
        <v>0</v>
      </c>
      <c r="BI1039" s="29">
        <f t="shared" si="684"/>
        <v>0</v>
      </c>
      <c r="BJ1039" s="29">
        <f t="shared" si="690"/>
        <v>-3.7</v>
      </c>
      <c r="BK1039" s="29">
        <f>BJ1039/INDEX('EX-Rate'!A:I,MATCH('TT BoM '!BL1039,'EX-Rate'!B:B,0),COLUMN('EX-Rate'!E:E))</f>
        <v>-0.5342827616947724</v>
      </c>
      <c r="BL1039" s="2" t="s">
        <v>2109</v>
      </c>
      <c r="BM1039" s="2" t="str">
        <f t="shared" si="691"/>
        <v>LP</v>
      </c>
      <c r="BN1039" s="2" t="s">
        <v>3089</v>
      </c>
      <c r="BO1039" s="2" t="s">
        <v>3090</v>
      </c>
      <c r="BQ1039" s="29"/>
      <c r="BR1039" s="29"/>
      <c r="BS1039" s="29"/>
      <c r="BT1039" s="29"/>
      <c r="BU1039" s="29"/>
      <c r="BV1039" s="29"/>
      <c r="CC1039" s="29">
        <f t="shared" si="692"/>
        <v>-0.5342827616947724</v>
      </c>
      <c r="CD1039" s="29">
        <f t="shared" si="693"/>
        <v>-0.5342827616947724</v>
      </c>
      <c r="CE1039" s="29">
        <f t="shared" si="694"/>
        <v>-0.5342827616947724</v>
      </c>
      <c r="CF1039" s="29">
        <f t="shared" si="695"/>
        <v>-0.5342827616947724</v>
      </c>
      <c r="CG1039" s="29">
        <f t="shared" si="696"/>
        <v>-0.5342827616947724</v>
      </c>
      <c r="CH1039" s="29">
        <f t="shared" si="697"/>
        <v>-0.5342827616947724</v>
      </c>
      <c r="CI1039" s="29">
        <f t="shared" si="698"/>
        <v>-0.5342827616947724</v>
      </c>
      <c r="CJ1039" s="29">
        <f t="shared" si="699"/>
        <v>-0.5342827616947724</v>
      </c>
      <c r="CK1039" s="29">
        <f t="shared" si="700"/>
        <v>-0.5342827616947724</v>
      </c>
      <c r="CL1039" s="29">
        <f t="shared" si="701"/>
        <v>-0.5342827616947724</v>
      </c>
      <c r="CM1039" s="29">
        <f t="shared" si="702"/>
        <v>-0.5342827616947724</v>
      </c>
      <c r="CN1039" s="29">
        <f t="shared" si="703"/>
        <v>-0.5342827616947724</v>
      </c>
      <c r="CO1039" s="29">
        <f t="shared" si="704"/>
        <v>-0.5342827616947724</v>
      </c>
      <c r="CQ1039" s="29">
        <f t="shared" si="705"/>
        <v>-3.7</v>
      </c>
      <c r="CR1039" s="29">
        <f t="shared" si="706"/>
        <v>-3.7</v>
      </c>
      <c r="CS1039" s="29">
        <f t="shared" si="707"/>
        <v>-3.7</v>
      </c>
      <c r="CT1039" s="29">
        <f t="shared" si="708"/>
        <v>-3.7</v>
      </c>
      <c r="CU1039" s="29">
        <f t="shared" si="709"/>
        <v>-3.7</v>
      </c>
      <c r="CV1039" s="29">
        <f t="shared" si="710"/>
        <v>-3.7</v>
      </c>
      <c r="CW1039" s="29">
        <f t="shared" si="711"/>
        <v>-3.7</v>
      </c>
      <c r="CX1039" s="29">
        <f t="shared" si="712"/>
        <v>-3.7</v>
      </c>
      <c r="CY1039" s="29">
        <f t="shared" si="713"/>
        <v>-3.7</v>
      </c>
      <c r="CZ1039" s="29">
        <f t="shared" si="714"/>
        <v>-3.7</v>
      </c>
      <c r="DA1039" s="29">
        <f t="shared" si="715"/>
        <v>-3.7</v>
      </c>
      <c r="DB1039" s="29">
        <f t="shared" si="716"/>
        <v>-3.7</v>
      </c>
      <c r="DC1039" s="29">
        <f t="shared" si="717"/>
        <v>-3.7</v>
      </c>
    </row>
    <row r="1040" spans="11:107" s="2" customFormat="1">
      <c r="K1040" s="17" t="s">
        <v>18</v>
      </c>
      <c r="L1040" s="17" t="s">
        <v>1032</v>
      </c>
      <c r="M1040" s="17" t="s">
        <v>56</v>
      </c>
      <c r="N1040" s="2" t="str">
        <f t="shared" si="681"/>
        <v>ED8BF413A10AB</v>
      </c>
      <c r="O1040" s="2" t="str">
        <f t="shared" si="680"/>
        <v>AB</v>
      </c>
      <c r="P1040" s="2" t="str">
        <f t="shared" si="682"/>
        <v>ED8B-F413A10-AB</v>
      </c>
      <c r="Q1040" s="2" t="s">
        <v>3305</v>
      </c>
      <c r="R1040" s="2" t="s">
        <v>3306</v>
      </c>
      <c r="S1040" s="2" t="s">
        <v>3145</v>
      </c>
      <c r="T1040" s="2">
        <v>1</v>
      </c>
      <c r="U1040" s="2">
        <v>1</v>
      </c>
      <c r="V1040" s="2">
        <v>1</v>
      </c>
      <c r="W1040" s="2">
        <v>1</v>
      </c>
      <c r="X1040" s="2">
        <v>1</v>
      </c>
      <c r="Y1040" s="2">
        <v>1</v>
      </c>
      <c r="Z1040" s="2">
        <v>1</v>
      </c>
      <c r="AA1040" s="2">
        <v>1</v>
      </c>
      <c r="AB1040" s="2">
        <v>1</v>
      </c>
      <c r="AC1040" s="2">
        <v>1</v>
      </c>
      <c r="AD1040" s="2">
        <v>1</v>
      </c>
      <c r="AE1040" s="2">
        <v>1</v>
      </c>
      <c r="AF1040" s="2">
        <v>1</v>
      </c>
      <c r="AL1040" s="2">
        <f t="shared" si="685"/>
        <v>1</v>
      </c>
      <c r="AM1040" s="2" t="str">
        <f t="shared" si="686"/>
        <v>ED8B</v>
      </c>
      <c r="AN1040" s="2" t="str">
        <f t="shared" si="687"/>
        <v>F413A10</v>
      </c>
      <c r="AO1040" s="2" t="str">
        <f t="shared" si="718"/>
        <v>AB</v>
      </c>
      <c r="AP1040" s="2" t="str">
        <f t="shared" si="689"/>
        <v>ED8B-F413A10-AB</v>
      </c>
      <c r="AQ1040" s="2" t="s">
        <v>1672</v>
      </c>
      <c r="AR1040" s="2" t="s">
        <v>1687</v>
      </c>
      <c r="AU1040" s="2" t="s">
        <v>3443</v>
      </c>
      <c r="AV1040" s="2" t="s">
        <v>3444</v>
      </c>
      <c r="AW1040" s="2" t="s">
        <v>3445</v>
      </c>
      <c r="AY1040" s="2" t="s">
        <v>1686</v>
      </c>
      <c r="AZ1040" s="2" t="s">
        <v>2124</v>
      </c>
      <c r="BA1040" s="2" t="s">
        <v>2073</v>
      </c>
      <c r="BB1040" s="29"/>
      <c r="BC1040" s="29"/>
      <c r="BD1040" s="29"/>
      <c r="BE1040" s="29"/>
      <c r="BF1040" s="29"/>
      <c r="BG1040" s="29">
        <v>-1.17</v>
      </c>
      <c r="BH1040" s="29">
        <f t="shared" si="683"/>
        <v>0</v>
      </c>
      <c r="BI1040" s="29">
        <f t="shared" si="684"/>
        <v>0</v>
      </c>
      <c r="BJ1040" s="29">
        <f t="shared" si="690"/>
        <v>-1.17</v>
      </c>
      <c r="BK1040" s="29">
        <f>BJ1040/INDEX('EX-Rate'!A:I,MATCH('TT BoM '!BL1040,'EX-Rate'!B:B,0),COLUMN('EX-Rate'!E:E))</f>
        <v>-0.16894887329267128</v>
      </c>
      <c r="BL1040" s="2" t="s">
        <v>2109</v>
      </c>
      <c r="BM1040" s="2" t="str">
        <f t="shared" si="691"/>
        <v>LP</v>
      </c>
      <c r="BN1040" s="2" t="s">
        <v>3144</v>
      </c>
      <c r="BO1040" s="2" t="s">
        <v>3145</v>
      </c>
      <c r="BQ1040" s="29"/>
      <c r="BR1040" s="29"/>
      <c r="BS1040" s="29"/>
      <c r="BT1040" s="29"/>
      <c r="BU1040" s="29"/>
      <c r="BV1040" s="29"/>
      <c r="CC1040" s="29">
        <f t="shared" si="692"/>
        <v>-0.16894887329267128</v>
      </c>
      <c r="CD1040" s="29">
        <f t="shared" si="693"/>
        <v>-0.16894887329267128</v>
      </c>
      <c r="CE1040" s="29">
        <f t="shared" si="694"/>
        <v>-0.16894887329267128</v>
      </c>
      <c r="CF1040" s="29">
        <f t="shared" si="695"/>
        <v>-0.16894887329267128</v>
      </c>
      <c r="CG1040" s="29">
        <f t="shared" si="696"/>
        <v>-0.16894887329267128</v>
      </c>
      <c r="CH1040" s="29">
        <f t="shared" si="697"/>
        <v>-0.16894887329267128</v>
      </c>
      <c r="CI1040" s="29">
        <f t="shared" si="698"/>
        <v>-0.16894887329267128</v>
      </c>
      <c r="CJ1040" s="29">
        <f t="shared" si="699"/>
        <v>-0.16894887329267128</v>
      </c>
      <c r="CK1040" s="29">
        <f t="shared" si="700"/>
        <v>-0.16894887329267128</v>
      </c>
      <c r="CL1040" s="29">
        <f t="shared" si="701"/>
        <v>-0.16894887329267128</v>
      </c>
      <c r="CM1040" s="29">
        <f t="shared" si="702"/>
        <v>-0.16894887329267128</v>
      </c>
      <c r="CN1040" s="29">
        <f t="shared" si="703"/>
        <v>-0.16894887329267128</v>
      </c>
      <c r="CO1040" s="29">
        <f t="shared" si="704"/>
        <v>-0.16894887329267128</v>
      </c>
      <c r="CQ1040" s="29">
        <f t="shared" si="705"/>
        <v>-1.17</v>
      </c>
      <c r="CR1040" s="29">
        <f t="shared" si="706"/>
        <v>-1.17</v>
      </c>
      <c r="CS1040" s="29">
        <f t="shared" si="707"/>
        <v>-1.17</v>
      </c>
      <c r="CT1040" s="29">
        <f t="shared" si="708"/>
        <v>-1.17</v>
      </c>
      <c r="CU1040" s="29">
        <f t="shared" si="709"/>
        <v>-1.17</v>
      </c>
      <c r="CV1040" s="29">
        <f t="shared" si="710"/>
        <v>-1.17</v>
      </c>
      <c r="CW1040" s="29">
        <f t="shared" si="711"/>
        <v>-1.17</v>
      </c>
      <c r="CX1040" s="29">
        <f t="shared" si="712"/>
        <v>-1.17</v>
      </c>
      <c r="CY1040" s="29">
        <f t="shared" si="713"/>
        <v>-1.17</v>
      </c>
      <c r="CZ1040" s="29">
        <f t="shared" si="714"/>
        <v>-1.17</v>
      </c>
      <c r="DA1040" s="29">
        <f t="shared" si="715"/>
        <v>-1.17</v>
      </c>
      <c r="DB1040" s="29">
        <f t="shared" si="716"/>
        <v>-1.17</v>
      </c>
      <c r="DC1040" s="29">
        <f t="shared" si="717"/>
        <v>-1.17</v>
      </c>
    </row>
    <row r="1041" spans="11:107" s="2" customFormat="1">
      <c r="K1041" s="17" t="s">
        <v>18</v>
      </c>
      <c r="L1041" s="17" t="s">
        <v>1033</v>
      </c>
      <c r="M1041" s="17" t="s">
        <v>56</v>
      </c>
      <c r="N1041" s="2" t="str">
        <f t="shared" si="681"/>
        <v>ED8BF413A11AB</v>
      </c>
      <c r="O1041" s="2" t="str">
        <f t="shared" si="680"/>
        <v>AB</v>
      </c>
      <c r="P1041" s="2" t="str">
        <f t="shared" si="682"/>
        <v>ED8B-F413A11-AB</v>
      </c>
      <c r="Q1041" s="2" t="s">
        <v>3305</v>
      </c>
      <c r="R1041" s="2" t="s">
        <v>3306</v>
      </c>
      <c r="S1041" s="2" t="s">
        <v>3145</v>
      </c>
      <c r="T1041" s="2">
        <v>1</v>
      </c>
      <c r="U1041" s="2">
        <v>1</v>
      </c>
      <c r="V1041" s="2">
        <v>1</v>
      </c>
      <c r="W1041" s="2">
        <v>1</v>
      </c>
      <c r="X1041" s="2">
        <v>1</v>
      </c>
      <c r="Y1041" s="2">
        <v>1</v>
      </c>
      <c r="Z1041" s="2">
        <v>1</v>
      </c>
      <c r="AA1041" s="2">
        <v>1</v>
      </c>
      <c r="AB1041" s="2">
        <v>1</v>
      </c>
      <c r="AC1041" s="2">
        <v>1</v>
      </c>
      <c r="AD1041" s="2">
        <v>1</v>
      </c>
      <c r="AE1041" s="2">
        <v>1</v>
      </c>
      <c r="AF1041" s="2">
        <v>1</v>
      </c>
      <c r="AL1041" s="2">
        <f t="shared" si="685"/>
        <v>1</v>
      </c>
      <c r="AM1041" s="2" t="str">
        <f t="shared" si="686"/>
        <v>ED8B</v>
      </c>
      <c r="AN1041" s="2" t="str">
        <f t="shared" si="687"/>
        <v>F413A11</v>
      </c>
      <c r="AO1041" s="2" t="str">
        <f t="shared" si="718"/>
        <v>AB</v>
      </c>
      <c r="AP1041" s="2" t="str">
        <f t="shared" si="689"/>
        <v>ED8B-F413A11-AB</v>
      </c>
      <c r="AQ1041" s="2" t="s">
        <v>1672</v>
      </c>
      <c r="AR1041" s="2" t="s">
        <v>1687</v>
      </c>
      <c r="AU1041" s="2" t="s">
        <v>3443</v>
      </c>
      <c r="AV1041" s="2" t="s">
        <v>3444</v>
      </c>
      <c r="AW1041" s="2" t="s">
        <v>3445</v>
      </c>
      <c r="AY1041" s="2" t="s">
        <v>1686</v>
      </c>
      <c r="AZ1041" s="2" t="s">
        <v>2124</v>
      </c>
      <c r="BA1041" s="2" t="s">
        <v>2073</v>
      </c>
      <c r="BB1041" s="29"/>
      <c r="BC1041" s="29"/>
      <c r="BD1041" s="29"/>
      <c r="BE1041" s="29"/>
      <c r="BF1041" s="29"/>
      <c r="BG1041" s="29">
        <v>-1.17</v>
      </c>
      <c r="BH1041" s="29">
        <f t="shared" si="683"/>
        <v>0</v>
      </c>
      <c r="BI1041" s="29">
        <f t="shared" si="684"/>
        <v>0</v>
      </c>
      <c r="BJ1041" s="29">
        <f t="shared" si="690"/>
        <v>-1.17</v>
      </c>
      <c r="BK1041" s="29">
        <f>BJ1041/INDEX('EX-Rate'!A:I,MATCH('TT BoM '!BL1041,'EX-Rate'!B:B,0),COLUMN('EX-Rate'!E:E))</f>
        <v>-0.16894887329267128</v>
      </c>
      <c r="BL1041" s="2" t="s">
        <v>2109</v>
      </c>
      <c r="BM1041" s="2" t="str">
        <f t="shared" si="691"/>
        <v>LP</v>
      </c>
      <c r="BN1041" s="2" t="s">
        <v>3144</v>
      </c>
      <c r="BO1041" s="2" t="s">
        <v>3145</v>
      </c>
      <c r="BQ1041" s="29"/>
      <c r="BR1041" s="29"/>
      <c r="BS1041" s="29"/>
      <c r="BT1041" s="29"/>
      <c r="BU1041" s="29"/>
      <c r="BV1041" s="29"/>
      <c r="CC1041" s="29">
        <f t="shared" si="692"/>
        <v>-0.16894887329267128</v>
      </c>
      <c r="CD1041" s="29">
        <f t="shared" si="693"/>
        <v>-0.16894887329267128</v>
      </c>
      <c r="CE1041" s="29">
        <f t="shared" si="694"/>
        <v>-0.16894887329267128</v>
      </c>
      <c r="CF1041" s="29">
        <f t="shared" si="695"/>
        <v>-0.16894887329267128</v>
      </c>
      <c r="CG1041" s="29">
        <f t="shared" si="696"/>
        <v>-0.16894887329267128</v>
      </c>
      <c r="CH1041" s="29">
        <f t="shared" si="697"/>
        <v>-0.16894887329267128</v>
      </c>
      <c r="CI1041" s="29">
        <f t="shared" si="698"/>
        <v>-0.16894887329267128</v>
      </c>
      <c r="CJ1041" s="29">
        <f t="shared" si="699"/>
        <v>-0.16894887329267128</v>
      </c>
      <c r="CK1041" s="29">
        <f t="shared" si="700"/>
        <v>-0.16894887329267128</v>
      </c>
      <c r="CL1041" s="29">
        <f t="shared" si="701"/>
        <v>-0.16894887329267128</v>
      </c>
      <c r="CM1041" s="29">
        <f t="shared" si="702"/>
        <v>-0.16894887329267128</v>
      </c>
      <c r="CN1041" s="29">
        <f t="shared" si="703"/>
        <v>-0.16894887329267128</v>
      </c>
      <c r="CO1041" s="29">
        <f t="shared" si="704"/>
        <v>-0.16894887329267128</v>
      </c>
      <c r="CQ1041" s="29">
        <f t="shared" si="705"/>
        <v>-1.17</v>
      </c>
      <c r="CR1041" s="29">
        <f t="shared" si="706"/>
        <v>-1.17</v>
      </c>
      <c r="CS1041" s="29">
        <f t="shared" si="707"/>
        <v>-1.17</v>
      </c>
      <c r="CT1041" s="29">
        <f t="shared" si="708"/>
        <v>-1.17</v>
      </c>
      <c r="CU1041" s="29">
        <f t="shared" si="709"/>
        <v>-1.17</v>
      </c>
      <c r="CV1041" s="29">
        <f t="shared" si="710"/>
        <v>-1.17</v>
      </c>
      <c r="CW1041" s="29">
        <f t="shared" si="711"/>
        <v>-1.17</v>
      </c>
      <c r="CX1041" s="29">
        <f t="shared" si="712"/>
        <v>-1.17</v>
      </c>
      <c r="CY1041" s="29">
        <f t="shared" si="713"/>
        <v>-1.17</v>
      </c>
      <c r="CZ1041" s="29">
        <f t="shared" si="714"/>
        <v>-1.17</v>
      </c>
      <c r="DA1041" s="29">
        <f t="shared" si="715"/>
        <v>-1.17</v>
      </c>
      <c r="DB1041" s="29">
        <f t="shared" si="716"/>
        <v>-1.17</v>
      </c>
      <c r="DC1041" s="29">
        <f t="shared" si="717"/>
        <v>-1.17</v>
      </c>
    </row>
    <row r="1042" spans="11:107" s="2" customFormat="1">
      <c r="K1042" s="17" t="s">
        <v>18</v>
      </c>
      <c r="L1042" s="17" t="s">
        <v>1034</v>
      </c>
      <c r="M1042" s="17" t="s">
        <v>56</v>
      </c>
      <c r="N1042" s="2" t="str">
        <f t="shared" si="681"/>
        <v>ED8BF413A12AB</v>
      </c>
      <c r="O1042" s="2" t="str">
        <f t="shared" si="680"/>
        <v>AB</v>
      </c>
      <c r="P1042" s="2" t="str">
        <f t="shared" si="682"/>
        <v>ED8B-F413A12-AB</v>
      </c>
      <c r="Q1042" s="2" t="s">
        <v>3305</v>
      </c>
      <c r="R1042" s="2" t="s">
        <v>3306</v>
      </c>
      <c r="S1042" s="2" t="s">
        <v>3145</v>
      </c>
      <c r="T1042" s="2">
        <v>1</v>
      </c>
      <c r="U1042" s="2">
        <v>1</v>
      </c>
      <c r="V1042" s="2">
        <v>1</v>
      </c>
      <c r="W1042" s="2">
        <v>1</v>
      </c>
      <c r="X1042" s="2">
        <v>1</v>
      </c>
      <c r="Y1042" s="2">
        <v>1</v>
      </c>
      <c r="Z1042" s="2">
        <v>1</v>
      </c>
      <c r="AA1042" s="2">
        <v>1</v>
      </c>
      <c r="AB1042" s="2">
        <v>1</v>
      </c>
      <c r="AC1042" s="2">
        <v>1</v>
      </c>
      <c r="AD1042" s="2">
        <v>1</v>
      </c>
      <c r="AE1042" s="2">
        <v>1</v>
      </c>
      <c r="AF1042" s="2">
        <v>1</v>
      </c>
      <c r="AL1042" s="2">
        <f t="shared" si="685"/>
        <v>1</v>
      </c>
      <c r="AM1042" s="2" t="str">
        <f t="shared" si="686"/>
        <v>ED8B</v>
      </c>
      <c r="AN1042" s="2" t="str">
        <f t="shared" si="687"/>
        <v>F413A12</v>
      </c>
      <c r="AO1042" s="2" t="str">
        <f t="shared" si="718"/>
        <v>AB</v>
      </c>
      <c r="AP1042" s="2" t="str">
        <f t="shared" si="689"/>
        <v>ED8B-F413A12-AB</v>
      </c>
      <c r="AQ1042" s="2" t="s">
        <v>1672</v>
      </c>
      <c r="AR1042" s="2" t="s">
        <v>1687</v>
      </c>
      <c r="AU1042" s="2" t="s">
        <v>3443</v>
      </c>
      <c r="AV1042" s="2" t="s">
        <v>3444</v>
      </c>
      <c r="AW1042" s="2" t="s">
        <v>3445</v>
      </c>
      <c r="AY1042" s="2" t="s">
        <v>1686</v>
      </c>
      <c r="AZ1042" s="2" t="s">
        <v>2124</v>
      </c>
      <c r="BA1042" s="2" t="s">
        <v>2073</v>
      </c>
      <c r="BB1042" s="29"/>
      <c r="BC1042" s="29"/>
      <c r="BD1042" s="29"/>
      <c r="BE1042" s="29"/>
      <c r="BF1042" s="29"/>
      <c r="BG1042" s="29">
        <v>-1.0900000000000001</v>
      </c>
      <c r="BH1042" s="29">
        <f t="shared" si="683"/>
        <v>0</v>
      </c>
      <c r="BI1042" s="29">
        <f t="shared" si="684"/>
        <v>0</v>
      </c>
      <c r="BJ1042" s="29">
        <f t="shared" si="690"/>
        <v>-1.0900000000000001</v>
      </c>
      <c r="BK1042" s="29">
        <f>BJ1042/INDEX('EX-Rate'!A:I,MATCH('TT BoM '!BL1042,'EX-Rate'!B:B,0),COLUMN('EX-Rate'!E:E))</f>
        <v>-0.15739681358035187</v>
      </c>
      <c r="BL1042" s="2" t="s">
        <v>2109</v>
      </c>
      <c r="BM1042" s="2" t="str">
        <f t="shared" si="691"/>
        <v>LP</v>
      </c>
      <c r="BN1042" s="2" t="s">
        <v>3144</v>
      </c>
      <c r="BO1042" s="2" t="s">
        <v>3145</v>
      </c>
      <c r="BQ1042" s="29"/>
      <c r="BR1042" s="29"/>
      <c r="BS1042" s="29"/>
      <c r="BT1042" s="29"/>
      <c r="BU1042" s="29"/>
      <c r="BV1042" s="29"/>
      <c r="CC1042" s="29">
        <f t="shared" si="692"/>
        <v>-0.15739681358035187</v>
      </c>
      <c r="CD1042" s="29">
        <f t="shared" si="693"/>
        <v>-0.15739681358035187</v>
      </c>
      <c r="CE1042" s="29">
        <f t="shared" si="694"/>
        <v>-0.15739681358035187</v>
      </c>
      <c r="CF1042" s="29">
        <f t="shared" si="695"/>
        <v>-0.15739681358035187</v>
      </c>
      <c r="CG1042" s="29">
        <f t="shared" si="696"/>
        <v>-0.15739681358035187</v>
      </c>
      <c r="CH1042" s="29">
        <f t="shared" si="697"/>
        <v>-0.15739681358035187</v>
      </c>
      <c r="CI1042" s="29">
        <f t="shared" si="698"/>
        <v>-0.15739681358035187</v>
      </c>
      <c r="CJ1042" s="29">
        <f t="shared" si="699"/>
        <v>-0.15739681358035187</v>
      </c>
      <c r="CK1042" s="29">
        <f t="shared" si="700"/>
        <v>-0.15739681358035187</v>
      </c>
      <c r="CL1042" s="29">
        <f t="shared" si="701"/>
        <v>-0.15739681358035187</v>
      </c>
      <c r="CM1042" s="29">
        <f t="shared" si="702"/>
        <v>-0.15739681358035187</v>
      </c>
      <c r="CN1042" s="29">
        <f t="shared" si="703"/>
        <v>-0.15739681358035187</v>
      </c>
      <c r="CO1042" s="29">
        <f t="shared" si="704"/>
        <v>-0.15739681358035187</v>
      </c>
      <c r="CQ1042" s="29">
        <f t="shared" si="705"/>
        <v>-1.0900000000000001</v>
      </c>
      <c r="CR1042" s="29">
        <f t="shared" si="706"/>
        <v>-1.0900000000000001</v>
      </c>
      <c r="CS1042" s="29">
        <f t="shared" si="707"/>
        <v>-1.0900000000000001</v>
      </c>
      <c r="CT1042" s="29">
        <f t="shared" si="708"/>
        <v>-1.0900000000000001</v>
      </c>
      <c r="CU1042" s="29">
        <f t="shared" si="709"/>
        <v>-1.0900000000000001</v>
      </c>
      <c r="CV1042" s="29">
        <f t="shared" si="710"/>
        <v>-1.0900000000000001</v>
      </c>
      <c r="CW1042" s="29">
        <f t="shared" si="711"/>
        <v>-1.0900000000000001</v>
      </c>
      <c r="CX1042" s="29">
        <f t="shared" si="712"/>
        <v>-1.0900000000000001</v>
      </c>
      <c r="CY1042" s="29">
        <f t="shared" si="713"/>
        <v>-1.0900000000000001</v>
      </c>
      <c r="CZ1042" s="29">
        <f t="shared" si="714"/>
        <v>-1.0900000000000001</v>
      </c>
      <c r="DA1042" s="29">
        <f t="shared" si="715"/>
        <v>-1.0900000000000001</v>
      </c>
      <c r="DB1042" s="29">
        <f t="shared" si="716"/>
        <v>-1.0900000000000001</v>
      </c>
      <c r="DC1042" s="29">
        <f t="shared" si="717"/>
        <v>-1.0900000000000001</v>
      </c>
    </row>
    <row r="1043" spans="11:107" s="2" customFormat="1">
      <c r="K1043" s="17" t="s">
        <v>18</v>
      </c>
      <c r="L1043" s="17" t="s">
        <v>1035</v>
      </c>
      <c r="M1043" s="17" t="s">
        <v>56</v>
      </c>
      <c r="N1043" s="2" t="str">
        <f t="shared" si="681"/>
        <v>ED8BF413A13AB</v>
      </c>
      <c r="O1043" s="2" t="str">
        <f t="shared" si="680"/>
        <v>AB</v>
      </c>
      <c r="P1043" s="2" t="str">
        <f t="shared" si="682"/>
        <v>ED8B-F413A13-AB</v>
      </c>
      <c r="Q1043" s="2" t="s">
        <v>3305</v>
      </c>
      <c r="R1043" s="2" t="s">
        <v>3306</v>
      </c>
      <c r="S1043" s="2" t="s">
        <v>3145</v>
      </c>
      <c r="T1043" s="2">
        <v>1</v>
      </c>
      <c r="U1043" s="2">
        <v>1</v>
      </c>
      <c r="V1043" s="2">
        <v>1</v>
      </c>
      <c r="W1043" s="2">
        <v>1</v>
      </c>
      <c r="X1043" s="2">
        <v>1</v>
      </c>
      <c r="Y1043" s="2">
        <v>1</v>
      </c>
      <c r="Z1043" s="2">
        <v>1</v>
      </c>
      <c r="AA1043" s="2">
        <v>1</v>
      </c>
      <c r="AB1043" s="2">
        <v>1</v>
      </c>
      <c r="AC1043" s="2">
        <v>1</v>
      </c>
      <c r="AD1043" s="2">
        <v>1</v>
      </c>
      <c r="AE1043" s="2">
        <v>1</v>
      </c>
      <c r="AF1043" s="2">
        <v>1</v>
      </c>
      <c r="AL1043" s="2">
        <f t="shared" si="685"/>
        <v>1</v>
      </c>
      <c r="AM1043" s="2" t="str">
        <f t="shared" si="686"/>
        <v>ED8B</v>
      </c>
      <c r="AN1043" s="2" t="str">
        <f t="shared" si="687"/>
        <v>F413A13</v>
      </c>
      <c r="AO1043" s="2" t="str">
        <f t="shared" si="718"/>
        <v>AB</v>
      </c>
      <c r="AP1043" s="2" t="str">
        <f t="shared" si="689"/>
        <v>ED8B-F413A13-AB</v>
      </c>
      <c r="AQ1043" s="2" t="s">
        <v>1672</v>
      </c>
      <c r="AR1043" s="2" t="s">
        <v>1687</v>
      </c>
      <c r="AU1043" s="2" t="s">
        <v>3443</v>
      </c>
      <c r="AV1043" s="2" t="s">
        <v>3444</v>
      </c>
      <c r="AW1043" s="2" t="s">
        <v>3445</v>
      </c>
      <c r="AY1043" s="2" t="s">
        <v>1686</v>
      </c>
      <c r="AZ1043" s="2" t="s">
        <v>2124</v>
      </c>
      <c r="BA1043" s="2" t="s">
        <v>2073</v>
      </c>
      <c r="BB1043" s="29"/>
      <c r="BC1043" s="29"/>
      <c r="BD1043" s="29"/>
      <c r="BE1043" s="29"/>
      <c r="BF1043" s="29"/>
      <c r="BG1043" s="29">
        <v>-1.0900000000000001</v>
      </c>
      <c r="BH1043" s="29">
        <f t="shared" si="683"/>
        <v>0</v>
      </c>
      <c r="BI1043" s="29">
        <f t="shared" si="684"/>
        <v>0</v>
      </c>
      <c r="BJ1043" s="29">
        <f t="shared" si="690"/>
        <v>-1.0900000000000001</v>
      </c>
      <c r="BK1043" s="29">
        <f>BJ1043/INDEX('EX-Rate'!A:I,MATCH('TT BoM '!BL1043,'EX-Rate'!B:B,0),COLUMN('EX-Rate'!E:E))</f>
        <v>-0.15739681358035187</v>
      </c>
      <c r="BL1043" s="2" t="s">
        <v>2109</v>
      </c>
      <c r="BM1043" s="2" t="str">
        <f t="shared" si="691"/>
        <v>LP</v>
      </c>
      <c r="BN1043" s="2" t="s">
        <v>3144</v>
      </c>
      <c r="BO1043" s="2" t="s">
        <v>3145</v>
      </c>
      <c r="BQ1043" s="29"/>
      <c r="BR1043" s="29"/>
      <c r="BS1043" s="29"/>
      <c r="BT1043" s="29"/>
      <c r="BU1043" s="29"/>
      <c r="BV1043" s="29"/>
      <c r="CC1043" s="29">
        <f t="shared" si="692"/>
        <v>-0.15739681358035187</v>
      </c>
      <c r="CD1043" s="29">
        <f t="shared" si="693"/>
        <v>-0.15739681358035187</v>
      </c>
      <c r="CE1043" s="29">
        <f t="shared" si="694"/>
        <v>-0.15739681358035187</v>
      </c>
      <c r="CF1043" s="29">
        <f t="shared" si="695"/>
        <v>-0.15739681358035187</v>
      </c>
      <c r="CG1043" s="29">
        <f t="shared" si="696"/>
        <v>-0.15739681358035187</v>
      </c>
      <c r="CH1043" s="29">
        <f t="shared" si="697"/>
        <v>-0.15739681358035187</v>
      </c>
      <c r="CI1043" s="29">
        <f t="shared" si="698"/>
        <v>-0.15739681358035187</v>
      </c>
      <c r="CJ1043" s="29">
        <f t="shared" si="699"/>
        <v>-0.15739681358035187</v>
      </c>
      <c r="CK1043" s="29">
        <f t="shared" si="700"/>
        <v>-0.15739681358035187</v>
      </c>
      <c r="CL1043" s="29">
        <f t="shared" si="701"/>
        <v>-0.15739681358035187</v>
      </c>
      <c r="CM1043" s="29">
        <f t="shared" si="702"/>
        <v>-0.15739681358035187</v>
      </c>
      <c r="CN1043" s="29">
        <f t="shared" si="703"/>
        <v>-0.15739681358035187</v>
      </c>
      <c r="CO1043" s="29">
        <f t="shared" si="704"/>
        <v>-0.15739681358035187</v>
      </c>
      <c r="CQ1043" s="29">
        <f t="shared" si="705"/>
        <v>-1.0900000000000001</v>
      </c>
      <c r="CR1043" s="29">
        <f t="shared" si="706"/>
        <v>-1.0900000000000001</v>
      </c>
      <c r="CS1043" s="29">
        <f t="shared" si="707"/>
        <v>-1.0900000000000001</v>
      </c>
      <c r="CT1043" s="29">
        <f t="shared" si="708"/>
        <v>-1.0900000000000001</v>
      </c>
      <c r="CU1043" s="29">
        <f t="shared" si="709"/>
        <v>-1.0900000000000001</v>
      </c>
      <c r="CV1043" s="29">
        <f t="shared" si="710"/>
        <v>-1.0900000000000001</v>
      </c>
      <c r="CW1043" s="29">
        <f t="shared" si="711"/>
        <v>-1.0900000000000001</v>
      </c>
      <c r="CX1043" s="29">
        <f t="shared" si="712"/>
        <v>-1.0900000000000001</v>
      </c>
      <c r="CY1043" s="29">
        <f t="shared" si="713"/>
        <v>-1.0900000000000001</v>
      </c>
      <c r="CZ1043" s="29">
        <f t="shared" si="714"/>
        <v>-1.0900000000000001</v>
      </c>
      <c r="DA1043" s="29">
        <f t="shared" si="715"/>
        <v>-1.0900000000000001</v>
      </c>
      <c r="DB1043" s="29">
        <f t="shared" si="716"/>
        <v>-1.0900000000000001</v>
      </c>
      <c r="DC1043" s="29">
        <f t="shared" si="717"/>
        <v>-1.0900000000000001</v>
      </c>
    </row>
    <row r="1044" spans="11:107" s="2" customFormat="1">
      <c r="K1044" s="17" t="s">
        <v>18</v>
      </c>
      <c r="L1044" s="17" t="s">
        <v>1036</v>
      </c>
      <c r="M1044" s="17" t="s">
        <v>56</v>
      </c>
      <c r="N1044" s="2" t="str">
        <f t="shared" si="681"/>
        <v>ED8BF413A20AB</v>
      </c>
      <c r="O1044" s="2" t="str">
        <f t="shared" si="680"/>
        <v>AB</v>
      </c>
      <c r="P1044" s="2" t="str">
        <f t="shared" si="682"/>
        <v>ED8B-F413A20-AB</v>
      </c>
      <c r="Q1044" s="2" t="s">
        <v>3305</v>
      </c>
      <c r="R1044" s="2" t="s">
        <v>3306</v>
      </c>
      <c r="S1044" s="2" t="s">
        <v>3145</v>
      </c>
      <c r="T1044" s="2">
        <v>1</v>
      </c>
      <c r="U1044" s="2">
        <v>1</v>
      </c>
      <c r="V1044" s="2">
        <v>1</v>
      </c>
      <c r="W1044" s="2">
        <v>1</v>
      </c>
      <c r="X1044" s="2">
        <v>1</v>
      </c>
      <c r="Y1044" s="2">
        <v>1</v>
      </c>
      <c r="Z1044" s="2">
        <v>1</v>
      </c>
      <c r="AA1044" s="2">
        <v>1</v>
      </c>
      <c r="AB1044" s="2">
        <v>1</v>
      </c>
      <c r="AC1044" s="2">
        <v>1</v>
      </c>
      <c r="AD1044" s="2">
        <v>1</v>
      </c>
      <c r="AE1044" s="2">
        <v>1</v>
      </c>
      <c r="AF1044" s="2">
        <v>1</v>
      </c>
      <c r="AL1044" s="2">
        <f t="shared" si="685"/>
        <v>1</v>
      </c>
      <c r="AM1044" s="2" t="str">
        <f t="shared" si="686"/>
        <v>ED8B</v>
      </c>
      <c r="AN1044" s="2" t="str">
        <f t="shared" si="687"/>
        <v>F413A20</v>
      </c>
      <c r="AO1044" s="2" t="str">
        <f t="shared" si="718"/>
        <v>AB</v>
      </c>
      <c r="AP1044" s="2" t="str">
        <f t="shared" si="689"/>
        <v>ED8B-F413A20-AB</v>
      </c>
      <c r="AQ1044" s="2" t="s">
        <v>1672</v>
      </c>
      <c r="AR1044" s="2" t="s">
        <v>1687</v>
      </c>
      <c r="AU1044" s="2" t="s">
        <v>3443</v>
      </c>
      <c r="AV1044" s="2" t="s">
        <v>3444</v>
      </c>
      <c r="AW1044" s="2" t="s">
        <v>3445</v>
      </c>
      <c r="AY1044" s="2" t="s">
        <v>1686</v>
      </c>
      <c r="AZ1044" s="2" t="s">
        <v>2124</v>
      </c>
      <c r="BA1044" s="2" t="s">
        <v>2073</v>
      </c>
      <c r="BB1044" s="29"/>
      <c r="BC1044" s="29"/>
      <c r="BD1044" s="29"/>
      <c r="BE1044" s="29"/>
      <c r="BF1044" s="29"/>
      <c r="BG1044" s="29">
        <v>-3.06</v>
      </c>
      <c r="BH1044" s="29">
        <f t="shared" si="683"/>
        <v>0</v>
      </c>
      <c r="BI1044" s="29">
        <f t="shared" si="684"/>
        <v>0</v>
      </c>
      <c r="BJ1044" s="29">
        <f t="shared" si="690"/>
        <v>-3.06</v>
      </c>
      <c r="BK1044" s="29">
        <f>BJ1044/INDEX('EX-Rate'!A:I,MATCH('TT BoM '!BL1044,'EX-Rate'!B:B,0),COLUMN('EX-Rate'!E:E))</f>
        <v>-0.44186628399621719</v>
      </c>
      <c r="BL1044" s="2" t="s">
        <v>2109</v>
      </c>
      <c r="BM1044" s="2" t="str">
        <f t="shared" si="691"/>
        <v>LP</v>
      </c>
      <c r="BN1044" s="2" t="s">
        <v>3144</v>
      </c>
      <c r="BO1044" s="2" t="s">
        <v>3145</v>
      </c>
      <c r="BQ1044" s="29"/>
      <c r="BR1044" s="29"/>
      <c r="BS1044" s="29"/>
      <c r="BT1044" s="29"/>
      <c r="BU1044" s="29"/>
      <c r="BV1044" s="29"/>
      <c r="CC1044" s="29">
        <f t="shared" si="692"/>
        <v>-0.44186628399621719</v>
      </c>
      <c r="CD1044" s="29">
        <f t="shared" si="693"/>
        <v>-0.44186628399621719</v>
      </c>
      <c r="CE1044" s="29">
        <f t="shared" si="694"/>
        <v>-0.44186628399621719</v>
      </c>
      <c r="CF1044" s="29">
        <f t="shared" si="695"/>
        <v>-0.44186628399621719</v>
      </c>
      <c r="CG1044" s="29">
        <f t="shared" si="696"/>
        <v>-0.44186628399621719</v>
      </c>
      <c r="CH1044" s="29">
        <f t="shared" si="697"/>
        <v>-0.44186628399621719</v>
      </c>
      <c r="CI1044" s="29">
        <f t="shared" si="698"/>
        <v>-0.44186628399621719</v>
      </c>
      <c r="CJ1044" s="29">
        <f t="shared" si="699"/>
        <v>-0.44186628399621719</v>
      </c>
      <c r="CK1044" s="29">
        <f t="shared" si="700"/>
        <v>-0.44186628399621719</v>
      </c>
      <c r="CL1044" s="29">
        <f t="shared" si="701"/>
        <v>-0.44186628399621719</v>
      </c>
      <c r="CM1044" s="29">
        <f t="shared" si="702"/>
        <v>-0.44186628399621719</v>
      </c>
      <c r="CN1044" s="29">
        <f t="shared" si="703"/>
        <v>-0.44186628399621719</v>
      </c>
      <c r="CO1044" s="29">
        <f t="shared" si="704"/>
        <v>-0.44186628399621719</v>
      </c>
      <c r="CQ1044" s="29">
        <f t="shared" si="705"/>
        <v>-3.06</v>
      </c>
      <c r="CR1044" s="29">
        <f t="shared" si="706"/>
        <v>-3.06</v>
      </c>
      <c r="CS1044" s="29">
        <f t="shared" si="707"/>
        <v>-3.06</v>
      </c>
      <c r="CT1044" s="29">
        <f t="shared" si="708"/>
        <v>-3.06</v>
      </c>
      <c r="CU1044" s="29">
        <f t="shared" si="709"/>
        <v>-3.06</v>
      </c>
      <c r="CV1044" s="29">
        <f t="shared" si="710"/>
        <v>-3.06</v>
      </c>
      <c r="CW1044" s="29">
        <f t="shared" si="711"/>
        <v>-3.06</v>
      </c>
      <c r="CX1044" s="29">
        <f t="shared" si="712"/>
        <v>-3.06</v>
      </c>
      <c r="CY1044" s="29">
        <f t="shared" si="713"/>
        <v>-3.06</v>
      </c>
      <c r="CZ1044" s="29">
        <f t="shared" si="714"/>
        <v>-3.06</v>
      </c>
      <c r="DA1044" s="29">
        <f t="shared" si="715"/>
        <v>-3.06</v>
      </c>
      <c r="DB1044" s="29">
        <f t="shared" si="716"/>
        <v>-3.06</v>
      </c>
      <c r="DC1044" s="29">
        <f t="shared" si="717"/>
        <v>-3.06</v>
      </c>
    </row>
    <row r="1045" spans="11:107" s="2" customFormat="1">
      <c r="K1045" s="17" t="s">
        <v>18</v>
      </c>
      <c r="L1045" s="17" t="s">
        <v>1037</v>
      </c>
      <c r="M1045" s="17" t="s">
        <v>56</v>
      </c>
      <c r="N1045" s="2" t="str">
        <f t="shared" si="681"/>
        <v>ED8BF413A21AB</v>
      </c>
      <c r="O1045" s="2" t="str">
        <f t="shared" si="680"/>
        <v>AB</v>
      </c>
      <c r="P1045" s="2" t="str">
        <f t="shared" si="682"/>
        <v>ED8B-F413A21-AB</v>
      </c>
      <c r="Q1045" s="2" t="s">
        <v>3305</v>
      </c>
      <c r="R1045" s="2" t="s">
        <v>3306</v>
      </c>
      <c r="S1045" s="2" t="s">
        <v>3145</v>
      </c>
      <c r="T1045" s="2">
        <v>1</v>
      </c>
      <c r="U1045" s="2">
        <v>1</v>
      </c>
      <c r="V1045" s="2">
        <v>1</v>
      </c>
      <c r="W1045" s="2">
        <v>1</v>
      </c>
      <c r="X1045" s="2">
        <v>1</v>
      </c>
      <c r="Y1045" s="2">
        <v>1</v>
      </c>
      <c r="Z1045" s="2">
        <v>1</v>
      </c>
      <c r="AA1045" s="2">
        <v>1</v>
      </c>
      <c r="AB1045" s="2">
        <v>1</v>
      </c>
      <c r="AC1045" s="2">
        <v>1</v>
      </c>
      <c r="AD1045" s="2">
        <v>1</v>
      </c>
      <c r="AE1045" s="2">
        <v>1</v>
      </c>
      <c r="AF1045" s="2">
        <v>1</v>
      </c>
      <c r="AL1045" s="2">
        <f t="shared" si="685"/>
        <v>1</v>
      </c>
      <c r="AM1045" s="2" t="str">
        <f t="shared" si="686"/>
        <v>ED8B</v>
      </c>
      <c r="AN1045" s="2" t="str">
        <f t="shared" si="687"/>
        <v>F413A21</v>
      </c>
      <c r="AO1045" s="2" t="str">
        <f t="shared" si="718"/>
        <v>AB</v>
      </c>
      <c r="AP1045" s="2" t="str">
        <f t="shared" si="689"/>
        <v>ED8B-F413A21-AB</v>
      </c>
      <c r="AQ1045" s="2" t="s">
        <v>1672</v>
      </c>
      <c r="AR1045" s="2" t="s">
        <v>1687</v>
      </c>
      <c r="AU1045" s="2" t="s">
        <v>3443</v>
      </c>
      <c r="AV1045" s="2" t="s">
        <v>3444</v>
      </c>
      <c r="AW1045" s="2" t="s">
        <v>3445</v>
      </c>
      <c r="AY1045" s="2" t="s">
        <v>1686</v>
      </c>
      <c r="AZ1045" s="2" t="s">
        <v>2124</v>
      </c>
      <c r="BA1045" s="2" t="s">
        <v>2073</v>
      </c>
      <c r="BB1045" s="29"/>
      <c r="BC1045" s="29"/>
      <c r="BD1045" s="29"/>
      <c r="BE1045" s="29"/>
      <c r="BF1045" s="29"/>
      <c r="BG1045" s="29">
        <v>-3.06</v>
      </c>
      <c r="BH1045" s="29">
        <f t="shared" si="683"/>
        <v>0</v>
      </c>
      <c r="BI1045" s="29">
        <f t="shared" si="684"/>
        <v>0</v>
      </c>
      <c r="BJ1045" s="29">
        <f t="shared" si="690"/>
        <v>-3.06</v>
      </c>
      <c r="BK1045" s="29">
        <f>BJ1045/INDEX('EX-Rate'!A:I,MATCH('TT BoM '!BL1045,'EX-Rate'!B:B,0),COLUMN('EX-Rate'!E:E))</f>
        <v>-0.44186628399621719</v>
      </c>
      <c r="BL1045" s="2" t="s">
        <v>2109</v>
      </c>
      <c r="BM1045" s="2" t="str">
        <f t="shared" si="691"/>
        <v>LP</v>
      </c>
      <c r="BN1045" s="2" t="s">
        <v>3144</v>
      </c>
      <c r="BO1045" s="2" t="s">
        <v>3145</v>
      </c>
      <c r="BQ1045" s="29"/>
      <c r="BR1045" s="29"/>
      <c r="BS1045" s="29"/>
      <c r="BT1045" s="29"/>
      <c r="BU1045" s="29"/>
      <c r="BV1045" s="29"/>
      <c r="CC1045" s="29">
        <f t="shared" si="692"/>
        <v>-0.44186628399621719</v>
      </c>
      <c r="CD1045" s="29">
        <f t="shared" si="693"/>
        <v>-0.44186628399621719</v>
      </c>
      <c r="CE1045" s="29">
        <f t="shared" si="694"/>
        <v>-0.44186628399621719</v>
      </c>
      <c r="CF1045" s="29">
        <f t="shared" si="695"/>
        <v>-0.44186628399621719</v>
      </c>
      <c r="CG1045" s="29">
        <f t="shared" si="696"/>
        <v>-0.44186628399621719</v>
      </c>
      <c r="CH1045" s="29">
        <f t="shared" si="697"/>
        <v>-0.44186628399621719</v>
      </c>
      <c r="CI1045" s="29">
        <f t="shared" si="698"/>
        <v>-0.44186628399621719</v>
      </c>
      <c r="CJ1045" s="29">
        <f t="shared" si="699"/>
        <v>-0.44186628399621719</v>
      </c>
      <c r="CK1045" s="29">
        <f t="shared" si="700"/>
        <v>-0.44186628399621719</v>
      </c>
      <c r="CL1045" s="29">
        <f t="shared" si="701"/>
        <v>-0.44186628399621719</v>
      </c>
      <c r="CM1045" s="29">
        <f t="shared" si="702"/>
        <v>-0.44186628399621719</v>
      </c>
      <c r="CN1045" s="29">
        <f t="shared" si="703"/>
        <v>-0.44186628399621719</v>
      </c>
      <c r="CO1045" s="29">
        <f t="shared" si="704"/>
        <v>-0.44186628399621719</v>
      </c>
      <c r="CQ1045" s="29">
        <f t="shared" si="705"/>
        <v>-3.06</v>
      </c>
      <c r="CR1045" s="29">
        <f t="shared" si="706"/>
        <v>-3.06</v>
      </c>
      <c r="CS1045" s="29">
        <f t="shared" si="707"/>
        <v>-3.06</v>
      </c>
      <c r="CT1045" s="29">
        <f t="shared" si="708"/>
        <v>-3.06</v>
      </c>
      <c r="CU1045" s="29">
        <f t="shared" si="709"/>
        <v>-3.06</v>
      </c>
      <c r="CV1045" s="29">
        <f t="shared" si="710"/>
        <v>-3.06</v>
      </c>
      <c r="CW1045" s="29">
        <f t="shared" si="711"/>
        <v>-3.06</v>
      </c>
      <c r="CX1045" s="29">
        <f t="shared" si="712"/>
        <v>-3.06</v>
      </c>
      <c r="CY1045" s="29">
        <f t="shared" si="713"/>
        <v>-3.06</v>
      </c>
      <c r="CZ1045" s="29">
        <f t="shared" si="714"/>
        <v>-3.06</v>
      </c>
      <c r="DA1045" s="29">
        <f t="shared" si="715"/>
        <v>-3.06</v>
      </c>
      <c r="DB1045" s="29">
        <f t="shared" si="716"/>
        <v>-3.06</v>
      </c>
      <c r="DC1045" s="29">
        <f t="shared" si="717"/>
        <v>-3.06</v>
      </c>
    </row>
    <row r="1046" spans="11:107" s="2" customFormat="1">
      <c r="K1046" s="17" t="s">
        <v>18</v>
      </c>
      <c r="L1046" s="17" t="s">
        <v>1038</v>
      </c>
      <c r="M1046" s="17" t="s">
        <v>45</v>
      </c>
      <c r="N1046" s="2" t="str">
        <f t="shared" si="681"/>
        <v>ED8BF413A28AC</v>
      </c>
      <c r="O1046" s="2" t="str">
        <f t="shared" si="680"/>
        <v>AC</v>
      </c>
      <c r="P1046" s="2" t="str">
        <f t="shared" si="682"/>
        <v>ED8B-F413A28-AC</v>
      </c>
      <c r="Q1046" s="2" t="s">
        <v>3305</v>
      </c>
      <c r="R1046" s="2" t="s">
        <v>3306</v>
      </c>
      <c r="S1046" s="2" t="s">
        <v>3145</v>
      </c>
      <c r="T1046" s="2">
        <v>1</v>
      </c>
      <c r="U1046" s="2">
        <v>1</v>
      </c>
      <c r="V1046" s="2">
        <v>1</v>
      </c>
      <c r="W1046" s="2">
        <v>1</v>
      </c>
      <c r="X1046" s="2">
        <v>1</v>
      </c>
      <c r="Y1046" s="2">
        <v>1</v>
      </c>
      <c r="Z1046" s="2">
        <v>1</v>
      </c>
      <c r="AA1046" s="2">
        <v>1</v>
      </c>
      <c r="AB1046" s="2">
        <v>1</v>
      </c>
      <c r="AC1046" s="2">
        <v>1</v>
      </c>
      <c r="AD1046" s="2">
        <v>1</v>
      </c>
      <c r="AE1046" s="2">
        <v>1</v>
      </c>
      <c r="AF1046" s="2">
        <v>1</v>
      </c>
      <c r="AL1046" s="2">
        <f t="shared" si="685"/>
        <v>1</v>
      </c>
      <c r="AM1046" s="2" t="str">
        <f t="shared" si="686"/>
        <v>ED8B</v>
      </c>
      <c r="AN1046" s="2" t="str">
        <f t="shared" si="687"/>
        <v>F413A28</v>
      </c>
      <c r="AO1046" s="2" t="str">
        <f t="shared" si="718"/>
        <v>AC</v>
      </c>
      <c r="AP1046" s="2" t="str">
        <f t="shared" si="689"/>
        <v>ED8B-F413A28-AC</v>
      </c>
      <c r="AQ1046" s="2" t="s">
        <v>1672</v>
      </c>
      <c r="AR1046" s="2" t="s">
        <v>1687</v>
      </c>
      <c r="AU1046" s="2" t="s">
        <v>3443</v>
      </c>
      <c r="AV1046" s="2" t="s">
        <v>3444</v>
      </c>
      <c r="AW1046" s="2" t="s">
        <v>3445</v>
      </c>
      <c r="AY1046" s="2" t="s">
        <v>1686</v>
      </c>
      <c r="AZ1046" s="2" t="s">
        <v>2124</v>
      </c>
      <c r="BA1046" s="2" t="s">
        <v>2073</v>
      </c>
      <c r="BB1046" s="29"/>
      <c r="BC1046" s="29"/>
      <c r="BD1046" s="29"/>
      <c r="BE1046" s="29"/>
      <c r="BF1046" s="29"/>
      <c r="BG1046" s="29">
        <v>-1.65</v>
      </c>
      <c r="BH1046" s="29">
        <f t="shared" si="683"/>
        <v>0</v>
      </c>
      <c r="BI1046" s="29">
        <f t="shared" si="684"/>
        <v>0</v>
      </c>
      <c r="BJ1046" s="29">
        <f t="shared" si="690"/>
        <v>-1.65</v>
      </c>
      <c r="BK1046" s="29">
        <f>BJ1046/INDEX('EX-Rate'!A:I,MATCH('TT BoM '!BL1046,'EX-Rate'!B:B,0),COLUMN('EX-Rate'!E:E))</f>
        <v>-0.23826123156658768</v>
      </c>
      <c r="BL1046" s="2" t="s">
        <v>2109</v>
      </c>
      <c r="BM1046" s="2" t="str">
        <f t="shared" si="691"/>
        <v>LP</v>
      </c>
      <c r="BN1046" s="2" t="s">
        <v>3144</v>
      </c>
      <c r="BO1046" s="2" t="s">
        <v>3145</v>
      </c>
      <c r="BQ1046" s="29"/>
      <c r="BR1046" s="29"/>
      <c r="BS1046" s="29"/>
      <c r="BT1046" s="29"/>
      <c r="BU1046" s="29"/>
      <c r="BV1046" s="29"/>
      <c r="CC1046" s="29">
        <f t="shared" si="692"/>
        <v>-0.23826123156658768</v>
      </c>
      <c r="CD1046" s="29">
        <f t="shared" si="693"/>
        <v>-0.23826123156658768</v>
      </c>
      <c r="CE1046" s="29">
        <f t="shared" si="694"/>
        <v>-0.23826123156658768</v>
      </c>
      <c r="CF1046" s="29">
        <f t="shared" si="695"/>
        <v>-0.23826123156658768</v>
      </c>
      <c r="CG1046" s="29">
        <f t="shared" si="696"/>
        <v>-0.23826123156658768</v>
      </c>
      <c r="CH1046" s="29">
        <f t="shared" si="697"/>
        <v>-0.23826123156658768</v>
      </c>
      <c r="CI1046" s="29">
        <f t="shared" si="698"/>
        <v>-0.23826123156658768</v>
      </c>
      <c r="CJ1046" s="29">
        <f t="shared" si="699"/>
        <v>-0.23826123156658768</v>
      </c>
      <c r="CK1046" s="29">
        <f t="shared" si="700"/>
        <v>-0.23826123156658768</v>
      </c>
      <c r="CL1046" s="29">
        <f t="shared" si="701"/>
        <v>-0.23826123156658768</v>
      </c>
      <c r="CM1046" s="29">
        <f t="shared" si="702"/>
        <v>-0.23826123156658768</v>
      </c>
      <c r="CN1046" s="29">
        <f t="shared" si="703"/>
        <v>-0.23826123156658768</v>
      </c>
      <c r="CO1046" s="29">
        <f t="shared" si="704"/>
        <v>-0.23826123156658768</v>
      </c>
      <c r="CQ1046" s="29">
        <f t="shared" si="705"/>
        <v>-1.65</v>
      </c>
      <c r="CR1046" s="29">
        <f t="shared" si="706"/>
        <v>-1.65</v>
      </c>
      <c r="CS1046" s="29">
        <f t="shared" si="707"/>
        <v>-1.65</v>
      </c>
      <c r="CT1046" s="29">
        <f t="shared" si="708"/>
        <v>-1.65</v>
      </c>
      <c r="CU1046" s="29">
        <f t="shared" si="709"/>
        <v>-1.65</v>
      </c>
      <c r="CV1046" s="29">
        <f t="shared" si="710"/>
        <v>-1.65</v>
      </c>
      <c r="CW1046" s="29">
        <f t="shared" si="711"/>
        <v>-1.65</v>
      </c>
      <c r="CX1046" s="29">
        <f t="shared" si="712"/>
        <v>-1.65</v>
      </c>
      <c r="CY1046" s="29">
        <f t="shared" si="713"/>
        <v>-1.65</v>
      </c>
      <c r="CZ1046" s="29">
        <f t="shared" si="714"/>
        <v>-1.65</v>
      </c>
      <c r="DA1046" s="29">
        <f t="shared" si="715"/>
        <v>-1.65</v>
      </c>
      <c r="DB1046" s="29">
        <f t="shared" si="716"/>
        <v>-1.65</v>
      </c>
      <c r="DC1046" s="29">
        <f t="shared" si="717"/>
        <v>-1.65</v>
      </c>
    </row>
    <row r="1047" spans="11:107" s="2" customFormat="1">
      <c r="K1047" s="17" t="s">
        <v>18</v>
      </c>
      <c r="L1047" s="17" t="s">
        <v>1039</v>
      </c>
      <c r="M1047" s="17" t="s">
        <v>45</v>
      </c>
      <c r="N1047" s="2" t="str">
        <f t="shared" si="681"/>
        <v>ED8BF413A29AC</v>
      </c>
      <c r="O1047" s="2" t="str">
        <f t="shared" si="680"/>
        <v>AC</v>
      </c>
      <c r="P1047" s="2" t="str">
        <f t="shared" si="682"/>
        <v>ED8B-F413A29-AC</v>
      </c>
      <c r="Q1047" s="2" t="s">
        <v>3305</v>
      </c>
      <c r="R1047" s="2" t="s">
        <v>3306</v>
      </c>
      <c r="S1047" s="2" t="s">
        <v>3145</v>
      </c>
      <c r="T1047" s="2">
        <v>1</v>
      </c>
      <c r="U1047" s="2">
        <v>1</v>
      </c>
      <c r="V1047" s="2">
        <v>1</v>
      </c>
      <c r="W1047" s="2">
        <v>1</v>
      </c>
      <c r="X1047" s="2">
        <v>1</v>
      </c>
      <c r="Y1047" s="2">
        <v>1</v>
      </c>
      <c r="Z1047" s="2">
        <v>1</v>
      </c>
      <c r="AA1047" s="2">
        <v>1</v>
      </c>
      <c r="AB1047" s="2">
        <v>1</v>
      </c>
      <c r="AC1047" s="2">
        <v>1</v>
      </c>
      <c r="AD1047" s="2">
        <v>1</v>
      </c>
      <c r="AE1047" s="2">
        <v>1</v>
      </c>
      <c r="AF1047" s="2">
        <v>1</v>
      </c>
      <c r="AL1047" s="2">
        <f t="shared" si="685"/>
        <v>1</v>
      </c>
      <c r="AM1047" s="2" t="str">
        <f t="shared" si="686"/>
        <v>ED8B</v>
      </c>
      <c r="AN1047" s="2" t="str">
        <f t="shared" si="687"/>
        <v>F413A29</v>
      </c>
      <c r="AO1047" s="2" t="str">
        <f t="shared" si="718"/>
        <v>AC</v>
      </c>
      <c r="AP1047" s="2" t="str">
        <f t="shared" si="689"/>
        <v>ED8B-F413A29-AC</v>
      </c>
      <c r="AQ1047" s="2" t="s">
        <v>1672</v>
      </c>
      <c r="AR1047" s="2" t="s">
        <v>1687</v>
      </c>
      <c r="AU1047" s="2" t="s">
        <v>3443</v>
      </c>
      <c r="AV1047" s="2" t="s">
        <v>3444</v>
      </c>
      <c r="AW1047" s="2" t="s">
        <v>3445</v>
      </c>
      <c r="AY1047" s="2" t="s">
        <v>1686</v>
      </c>
      <c r="AZ1047" s="2" t="s">
        <v>2124</v>
      </c>
      <c r="BA1047" s="2" t="s">
        <v>2073</v>
      </c>
      <c r="BB1047" s="29"/>
      <c r="BC1047" s="29"/>
      <c r="BD1047" s="29"/>
      <c r="BE1047" s="29"/>
      <c r="BF1047" s="29"/>
      <c r="BG1047" s="29">
        <v>-1.65</v>
      </c>
      <c r="BH1047" s="29">
        <f t="shared" si="683"/>
        <v>0</v>
      </c>
      <c r="BI1047" s="29">
        <f t="shared" si="684"/>
        <v>0</v>
      </c>
      <c r="BJ1047" s="29">
        <f t="shared" si="690"/>
        <v>-1.65</v>
      </c>
      <c r="BK1047" s="29">
        <f>BJ1047/INDEX('EX-Rate'!A:I,MATCH('TT BoM '!BL1047,'EX-Rate'!B:B,0),COLUMN('EX-Rate'!E:E))</f>
        <v>-0.23826123156658768</v>
      </c>
      <c r="BL1047" s="2" t="s">
        <v>2109</v>
      </c>
      <c r="BM1047" s="2" t="str">
        <f t="shared" si="691"/>
        <v>LP</v>
      </c>
      <c r="BN1047" s="2" t="s">
        <v>3144</v>
      </c>
      <c r="BO1047" s="2" t="s">
        <v>3145</v>
      </c>
      <c r="BQ1047" s="29"/>
      <c r="BR1047" s="29"/>
      <c r="BS1047" s="29"/>
      <c r="BT1047" s="29"/>
      <c r="BU1047" s="29"/>
      <c r="BV1047" s="29"/>
      <c r="CC1047" s="29">
        <f t="shared" si="692"/>
        <v>-0.23826123156658768</v>
      </c>
      <c r="CD1047" s="29">
        <f t="shared" si="693"/>
        <v>-0.23826123156658768</v>
      </c>
      <c r="CE1047" s="29">
        <f t="shared" si="694"/>
        <v>-0.23826123156658768</v>
      </c>
      <c r="CF1047" s="29">
        <f t="shared" si="695"/>
        <v>-0.23826123156658768</v>
      </c>
      <c r="CG1047" s="29">
        <f t="shared" si="696"/>
        <v>-0.23826123156658768</v>
      </c>
      <c r="CH1047" s="29">
        <f t="shared" si="697"/>
        <v>-0.23826123156658768</v>
      </c>
      <c r="CI1047" s="29">
        <f t="shared" si="698"/>
        <v>-0.23826123156658768</v>
      </c>
      <c r="CJ1047" s="29">
        <f t="shared" si="699"/>
        <v>-0.23826123156658768</v>
      </c>
      <c r="CK1047" s="29">
        <f t="shared" si="700"/>
        <v>-0.23826123156658768</v>
      </c>
      <c r="CL1047" s="29">
        <f t="shared" si="701"/>
        <v>-0.23826123156658768</v>
      </c>
      <c r="CM1047" s="29">
        <f t="shared" si="702"/>
        <v>-0.23826123156658768</v>
      </c>
      <c r="CN1047" s="29">
        <f t="shared" si="703"/>
        <v>-0.23826123156658768</v>
      </c>
      <c r="CO1047" s="29">
        <f t="shared" si="704"/>
        <v>-0.23826123156658768</v>
      </c>
      <c r="CQ1047" s="29">
        <f t="shared" si="705"/>
        <v>-1.65</v>
      </c>
      <c r="CR1047" s="29">
        <f t="shared" si="706"/>
        <v>-1.65</v>
      </c>
      <c r="CS1047" s="29">
        <f t="shared" si="707"/>
        <v>-1.65</v>
      </c>
      <c r="CT1047" s="29">
        <f t="shared" si="708"/>
        <v>-1.65</v>
      </c>
      <c r="CU1047" s="29">
        <f t="shared" si="709"/>
        <v>-1.65</v>
      </c>
      <c r="CV1047" s="29">
        <f t="shared" si="710"/>
        <v>-1.65</v>
      </c>
      <c r="CW1047" s="29">
        <f t="shared" si="711"/>
        <v>-1.65</v>
      </c>
      <c r="CX1047" s="29">
        <f t="shared" si="712"/>
        <v>-1.65</v>
      </c>
      <c r="CY1047" s="29">
        <f t="shared" si="713"/>
        <v>-1.65</v>
      </c>
      <c r="CZ1047" s="29">
        <f t="shared" si="714"/>
        <v>-1.65</v>
      </c>
      <c r="DA1047" s="29">
        <f t="shared" si="715"/>
        <v>-1.65</v>
      </c>
      <c r="DB1047" s="29">
        <f t="shared" si="716"/>
        <v>-1.65</v>
      </c>
      <c r="DC1047" s="29">
        <f t="shared" si="717"/>
        <v>-1.65</v>
      </c>
    </row>
    <row r="1048" spans="11:107" s="2" customFormat="1">
      <c r="K1048" s="17" t="s">
        <v>18</v>
      </c>
      <c r="L1048" s="17" t="s">
        <v>1040</v>
      </c>
      <c r="M1048" s="17" t="s">
        <v>171</v>
      </c>
      <c r="N1048" s="2" t="str">
        <f t="shared" si="681"/>
        <v>ED8BF422B64AF</v>
      </c>
      <c r="O1048" s="2" t="str">
        <f t="shared" si="680"/>
        <v>AF</v>
      </c>
      <c r="P1048" s="2" t="str">
        <f t="shared" si="682"/>
        <v>ED8B-F422B64-AF</v>
      </c>
      <c r="Q1048" s="2" t="s">
        <v>3307</v>
      </c>
      <c r="R1048" s="2" t="s">
        <v>3306</v>
      </c>
      <c r="S1048" s="2" t="s">
        <v>2528</v>
      </c>
      <c r="T1048" s="2">
        <v>1</v>
      </c>
      <c r="U1048" s="2">
        <v>1</v>
      </c>
      <c r="V1048" s="2">
        <v>1</v>
      </c>
      <c r="W1048" s="2">
        <v>1</v>
      </c>
      <c r="X1048" s="2">
        <v>1</v>
      </c>
      <c r="Y1048" s="2">
        <v>1</v>
      </c>
      <c r="Z1048" s="2">
        <v>1</v>
      </c>
      <c r="AA1048" s="2">
        <v>1</v>
      </c>
      <c r="AB1048" s="2">
        <v>1</v>
      </c>
      <c r="AC1048" s="2">
        <v>1</v>
      </c>
      <c r="AD1048" s="2">
        <v>1</v>
      </c>
      <c r="AE1048" s="2">
        <v>1</v>
      </c>
      <c r="AF1048" s="2">
        <v>1</v>
      </c>
      <c r="AL1048" s="2">
        <f t="shared" si="685"/>
        <v>1</v>
      </c>
      <c r="AM1048" s="2" t="str">
        <f t="shared" si="686"/>
        <v>ED8B</v>
      </c>
      <c r="AN1048" s="2" t="str">
        <f t="shared" si="687"/>
        <v>F422B64</v>
      </c>
      <c r="AO1048" s="2" t="str">
        <f t="shared" si="718"/>
        <v>AF</v>
      </c>
      <c r="AP1048" s="2" t="str">
        <f t="shared" si="689"/>
        <v>ED8B-F422B64-AF</v>
      </c>
      <c r="AQ1048" s="2" t="s">
        <v>1672</v>
      </c>
      <c r="AR1048" s="2" t="s">
        <v>1687</v>
      </c>
      <c r="AU1048" s="117" t="s">
        <v>2122</v>
      </c>
      <c r="AV1048" s="118" t="s">
        <v>2512</v>
      </c>
      <c r="AY1048" s="2" t="s">
        <v>1686</v>
      </c>
      <c r="AZ1048" s="2" t="s">
        <v>3446</v>
      </c>
      <c r="BB1048" s="29"/>
      <c r="BC1048" s="29"/>
      <c r="BD1048" s="29"/>
      <c r="BE1048" s="29"/>
      <c r="BF1048" s="29"/>
      <c r="BG1048" s="29">
        <v>-42.25</v>
      </c>
      <c r="BH1048" s="29">
        <f t="shared" si="683"/>
        <v>0</v>
      </c>
      <c r="BI1048" s="29">
        <f t="shared" si="684"/>
        <v>0</v>
      </c>
      <c r="BJ1048" s="29">
        <f t="shared" si="690"/>
        <v>-42.25</v>
      </c>
      <c r="BK1048" s="29">
        <f>BJ1048/INDEX('EX-Rate'!A:I,MATCH('TT BoM '!BL1048,'EX-Rate'!B:B,0),COLUMN('EX-Rate'!E:E))</f>
        <v>-6.1009315355686846</v>
      </c>
      <c r="BL1048" s="2" t="s">
        <v>2109</v>
      </c>
      <c r="BM1048" s="2" t="str">
        <f t="shared" si="691"/>
        <v>LP</v>
      </c>
      <c r="BN1048" s="2" t="s">
        <v>3089</v>
      </c>
      <c r="BO1048" s="2" t="s">
        <v>3090</v>
      </c>
      <c r="BQ1048" s="29"/>
      <c r="BR1048" s="29"/>
      <c r="BS1048" s="29"/>
      <c r="BT1048" s="29"/>
      <c r="BU1048" s="29"/>
      <c r="BV1048" s="29"/>
      <c r="CC1048" s="29">
        <f t="shared" si="692"/>
        <v>-6.1009315355686846</v>
      </c>
      <c r="CD1048" s="29">
        <f t="shared" si="693"/>
        <v>-6.1009315355686846</v>
      </c>
      <c r="CE1048" s="29">
        <f t="shared" si="694"/>
        <v>-6.1009315355686846</v>
      </c>
      <c r="CF1048" s="29">
        <f t="shared" si="695"/>
        <v>-6.1009315355686846</v>
      </c>
      <c r="CG1048" s="29">
        <f t="shared" si="696"/>
        <v>-6.1009315355686846</v>
      </c>
      <c r="CH1048" s="29">
        <f t="shared" si="697"/>
        <v>-6.1009315355686846</v>
      </c>
      <c r="CI1048" s="29">
        <f t="shared" si="698"/>
        <v>-6.1009315355686846</v>
      </c>
      <c r="CJ1048" s="29">
        <f t="shared" si="699"/>
        <v>-6.1009315355686846</v>
      </c>
      <c r="CK1048" s="29">
        <f t="shared" si="700"/>
        <v>-6.1009315355686846</v>
      </c>
      <c r="CL1048" s="29">
        <f t="shared" si="701"/>
        <v>-6.1009315355686846</v>
      </c>
      <c r="CM1048" s="29">
        <f t="shared" si="702"/>
        <v>-6.1009315355686846</v>
      </c>
      <c r="CN1048" s="29">
        <f t="shared" si="703"/>
        <v>-6.1009315355686846</v>
      </c>
      <c r="CO1048" s="29">
        <f t="shared" si="704"/>
        <v>-6.1009315355686846</v>
      </c>
      <c r="CQ1048" s="29">
        <f t="shared" si="705"/>
        <v>-42.25</v>
      </c>
      <c r="CR1048" s="29">
        <f t="shared" si="706"/>
        <v>-42.25</v>
      </c>
      <c r="CS1048" s="29">
        <f t="shared" si="707"/>
        <v>-42.25</v>
      </c>
      <c r="CT1048" s="29">
        <f t="shared" si="708"/>
        <v>-42.25</v>
      </c>
      <c r="CU1048" s="29">
        <f t="shared" si="709"/>
        <v>-42.25</v>
      </c>
      <c r="CV1048" s="29">
        <f t="shared" si="710"/>
        <v>-42.25</v>
      </c>
      <c r="CW1048" s="29">
        <f t="shared" si="711"/>
        <v>-42.25</v>
      </c>
      <c r="CX1048" s="29">
        <f t="shared" si="712"/>
        <v>-42.25</v>
      </c>
      <c r="CY1048" s="29">
        <f t="shared" si="713"/>
        <v>-42.25</v>
      </c>
      <c r="CZ1048" s="29">
        <f t="shared" si="714"/>
        <v>-42.25</v>
      </c>
      <c r="DA1048" s="29">
        <f t="shared" si="715"/>
        <v>-42.25</v>
      </c>
      <c r="DB1048" s="29">
        <f t="shared" si="716"/>
        <v>-42.25</v>
      </c>
      <c r="DC1048" s="29">
        <f t="shared" si="717"/>
        <v>-42.25</v>
      </c>
    </row>
    <row r="1049" spans="11:107" s="2" customFormat="1">
      <c r="K1049" s="17" t="s">
        <v>77</v>
      </c>
      <c r="L1049" s="17" t="s">
        <v>1041</v>
      </c>
      <c r="M1049" s="17" t="s">
        <v>56</v>
      </c>
      <c r="N1049" s="2" t="str">
        <f t="shared" si="681"/>
        <v>JD8BF422C30AB</v>
      </c>
      <c r="O1049" s="2" t="str">
        <f t="shared" si="680"/>
        <v>AB</v>
      </c>
      <c r="P1049" s="2" t="str">
        <f t="shared" si="682"/>
        <v>JD8B-F422C30-AB</v>
      </c>
      <c r="Q1049" s="2" t="s">
        <v>3305</v>
      </c>
      <c r="R1049" s="2" t="s">
        <v>3306</v>
      </c>
      <c r="S1049" s="2" t="s">
        <v>2787</v>
      </c>
      <c r="T1049" s="2">
        <v>1</v>
      </c>
      <c r="U1049" s="2">
        <v>1</v>
      </c>
      <c r="V1049" s="2">
        <v>1</v>
      </c>
      <c r="W1049" s="2">
        <v>1</v>
      </c>
      <c r="X1049" s="2" t="s">
        <v>1375</v>
      </c>
      <c r="Y1049" s="2" t="s">
        <v>1375</v>
      </c>
      <c r="Z1049" s="2">
        <v>1</v>
      </c>
      <c r="AA1049" s="2" t="s">
        <v>1375</v>
      </c>
      <c r="AB1049" s="2">
        <v>1</v>
      </c>
      <c r="AC1049" s="2">
        <v>1</v>
      </c>
      <c r="AD1049" s="2">
        <v>1</v>
      </c>
      <c r="AE1049" s="2">
        <v>1</v>
      </c>
      <c r="AF1049" s="2">
        <v>1</v>
      </c>
      <c r="AL1049" s="2">
        <f t="shared" si="685"/>
        <v>1</v>
      </c>
      <c r="AM1049" s="2" t="str">
        <f t="shared" si="686"/>
        <v>JD8B</v>
      </c>
      <c r="AN1049" s="2" t="str">
        <f t="shared" si="687"/>
        <v>F422C30</v>
      </c>
      <c r="AO1049" s="2" t="s">
        <v>1394</v>
      </c>
      <c r="AP1049" s="2" t="str">
        <f t="shared" si="689"/>
        <v>JD8B-F422C30-AA</v>
      </c>
      <c r="AQ1049" s="2" t="s">
        <v>1674</v>
      </c>
      <c r="AR1049" s="2" t="s">
        <v>1675</v>
      </c>
      <c r="AS1049" s="2" t="s">
        <v>2164</v>
      </c>
      <c r="AT1049" s="2" t="s">
        <v>2165</v>
      </c>
      <c r="AU1049" s="2" t="s">
        <v>2783</v>
      </c>
      <c r="AV1049" s="2" t="s">
        <v>2784</v>
      </c>
      <c r="AW1049" s="2" t="s">
        <v>2785</v>
      </c>
      <c r="AX1049" s="2" t="s">
        <v>2784</v>
      </c>
      <c r="AY1049" s="2" t="s">
        <v>2108</v>
      </c>
      <c r="AZ1049" s="2" t="s">
        <v>3427</v>
      </c>
      <c r="BA1049" s="2" t="s">
        <v>2115</v>
      </c>
      <c r="BB1049" s="29">
        <v>-30.46</v>
      </c>
      <c r="BC1049" s="29">
        <v>-1.57</v>
      </c>
      <c r="BD1049" s="29" t="s">
        <v>2275</v>
      </c>
      <c r="BE1049" s="29">
        <v>0</v>
      </c>
      <c r="BF1049" s="29">
        <v>0</v>
      </c>
      <c r="BG1049" s="29">
        <v>-32.03</v>
      </c>
      <c r="BH1049" s="29">
        <f t="shared" si="683"/>
        <v>0</v>
      </c>
      <c r="BI1049" s="29">
        <f t="shared" si="684"/>
        <v>0</v>
      </c>
      <c r="BJ1049" s="29">
        <f t="shared" si="690"/>
        <v>-32.03</v>
      </c>
      <c r="BK1049" s="29">
        <f>BJ1049/INDEX('EX-Rate'!A:I,MATCH('TT BoM '!BL1049,'EX-Rate'!B:B,0),COLUMN('EX-Rate'!E:E))</f>
        <v>-4.6251559073198809</v>
      </c>
      <c r="BL1049" s="2" t="s">
        <v>2109</v>
      </c>
      <c r="BM1049" s="2" t="str">
        <f t="shared" si="691"/>
        <v>LP</v>
      </c>
      <c r="BN1049" s="2" t="s">
        <v>2786</v>
      </c>
      <c r="BO1049" s="2" t="s">
        <v>2787</v>
      </c>
      <c r="BQ1049" s="29">
        <v>-612000</v>
      </c>
      <c r="BR1049" s="29">
        <v>-612000</v>
      </c>
      <c r="BS1049" s="29"/>
      <c r="BT1049" s="29">
        <v>0</v>
      </c>
      <c r="BU1049" s="29">
        <v>0</v>
      </c>
      <c r="BV1049" s="29">
        <v>0</v>
      </c>
      <c r="CC1049" s="29">
        <f t="shared" si="692"/>
        <v>-4.6251559073198809</v>
      </c>
      <c r="CD1049" s="29">
        <f t="shared" si="693"/>
        <v>-4.6251559073198809</v>
      </c>
      <c r="CE1049" s="29">
        <f t="shared" si="694"/>
        <v>-4.6251559073198809</v>
      </c>
      <c r="CF1049" s="29">
        <f t="shared" si="695"/>
        <v>-4.6251559073198809</v>
      </c>
      <c r="CG1049" s="29">
        <f t="shared" si="696"/>
        <v>0</v>
      </c>
      <c r="CH1049" s="29">
        <f t="shared" si="697"/>
        <v>0</v>
      </c>
      <c r="CI1049" s="29">
        <f t="shared" si="698"/>
        <v>-4.6251559073198809</v>
      </c>
      <c r="CJ1049" s="29">
        <f t="shared" si="699"/>
        <v>0</v>
      </c>
      <c r="CK1049" s="29">
        <f t="shared" si="700"/>
        <v>-4.6251559073198809</v>
      </c>
      <c r="CL1049" s="29">
        <f t="shared" si="701"/>
        <v>-4.6251559073198809</v>
      </c>
      <c r="CM1049" s="29">
        <f t="shared" si="702"/>
        <v>-4.6251559073198809</v>
      </c>
      <c r="CN1049" s="29">
        <f t="shared" si="703"/>
        <v>-4.6251559073198809</v>
      </c>
      <c r="CO1049" s="29">
        <f t="shared" si="704"/>
        <v>-4.6251559073198809</v>
      </c>
      <c r="CQ1049" s="29">
        <f t="shared" si="705"/>
        <v>-32.03</v>
      </c>
      <c r="CR1049" s="29">
        <f t="shared" si="706"/>
        <v>-32.03</v>
      </c>
      <c r="CS1049" s="29">
        <f t="shared" si="707"/>
        <v>-32.03</v>
      </c>
      <c r="CT1049" s="29">
        <f t="shared" si="708"/>
        <v>-32.03</v>
      </c>
      <c r="CU1049" s="29">
        <f t="shared" si="709"/>
        <v>0</v>
      </c>
      <c r="CV1049" s="29">
        <f t="shared" si="710"/>
        <v>0</v>
      </c>
      <c r="CW1049" s="29">
        <f t="shared" si="711"/>
        <v>-32.03</v>
      </c>
      <c r="CX1049" s="29">
        <f t="shared" si="712"/>
        <v>0</v>
      </c>
      <c r="CY1049" s="29">
        <f t="shared" si="713"/>
        <v>-32.03</v>
      </c>
      <c r="CZ1049" s="29">
        <f t="shared" si="714"/>
        <v>-32.03</v>
      </c>
      <c r="DA1049" s="29">
        <f t="shared" si="715"/>
        <v>-32.03</v>
      </c>
      <c r="DB1049" s="29">
        <f t="shared" si="716"/>
        <v>-32.03</v>
      </c>
      <c r="DC1049" s="29">
        <f t="shared" si="717"/>
        <v>-32.03</v>
      </c>
    </row>
    <row r="1050" spans="11:107" s="2" customFormat="1">
      <c r="K1050" s="17" t="s">
        <v>77</v>
      </c>
      <c r="L1050" s="17" t="s">
        <v>1042</v>
      </c>
      <c r="M1050" s="17" t="s">
        <v>20</v>
      </c>
      <c r="N1050" s="2" t="str">
        <f t="shared" si="681"/>
        <v>JD8BF431F78AA</v>
      </c>
      <c r="O1050" s="2" t="str">
        <f t="shared" si="680"/>
        <v>AA</v>
      </c>
      <c r="P1050" s="2" t="str">
        <f t="shared" si="682"/>
        <v>JD8B-F431F78-AA</v>
      </c>
      <c r="Q1050" s="2" t="s">
        <v>3307</v>
      </c>
      <c r="R1050" s="2" t="s">
        <v>3306</v>
      </c>
      <c r="S1050" s="2" t="s">
        <v>2480</v>
      </c>
      <c r="T1050" s="2">
        <v>1</v>
      </c>
      <c r="U1050" s="2">
        <v>1</v>
      </c>
      <c r="V1050" s="2">
        <v>1</v>
      </c>
      <c r="W1050" s="2">
        <v>1</v>
      </c>
      <c r="X1050" s="2">
        <v>1</v>
      </c>
      <c r="Y1050" s="2">
        <v>1</v>
      </c>
      <c r="Z1050" s="2">
        <v>1</v>
      </c>
      <c r="AA1050" s="2">
        <v>1</v>
      </c>
      <c r="AB1050" s="2">
        <v>1</v>
      </c>
      <c r="AC1050" s="2">
        <v>1</v>
      </c>
      <c r="AD1050" s="2">
        <v>1</v>
      </c>
      <c r="AE1050" s="2">
        <v>1</v>
      </c>
      <c r="AF1050" s="2">
        <v>1</v>
      </c>
      <c r="AL1050" s="2">
        <f t="shared" si="685"/>
        <v>1</v>
      </c>
      <c r="AM1050" s="2" t="str">
        <f t="shared" si="686"/>
        <v>JD8B</v>
      </c>
      <c r="AN1050" s="2" t="str">
        <f t="shared" si="687"/>
        <v>F431F78</v>
      </c>
      <c r="AO1050" s="2" t="str">
        <f t="shared" si="718"/>
        <v>AA</v>
      </c>
      <c r="AP1050" s="2" t="str">
        <f t="shared" si="689"/>
        <v>JD8B-F431F78-AA</v>
      </c>
      <c r="AQ1050" s="2" t="s">
        <v>1672</v>
      </c>
      <c r="AR1050" s="2" t="s">
        <v>1673</v>
      </c>
      <c r="AS1050" s="2" t="s">
        <v>2306</v>
      </c>
      <c r="AT1050" s="2" t="s">
        <v>2165</v>
      </c>
      <c r="AU1050" s="2" t="s">
        <v>2597</v>
      </c>
      <c r="AV1050" s="2" t="s">
        <v>2598</v>
      </c>
      <c r="AW1050" s="2" t="s">
        <v>2599</v>
      </c>
      <c r="AX1050" s="2" t="s">
        <v>2598</v>
      </c>
      <c r="AY1050" s="2" t="s">
        <v>2138</v>
      </c>
      <c r="AZ1050" s="2" t="s">
        <v>3427</v>
      </c>
      <c r="BA1050" s="2" t="s">
        <v>2073</v>
      </c>
      <c r="BB1050" s="29">
        <v>-1.792</v>
      </c>
      <c r="BC1050" s="29">
        <v>-2.3E-2</v>
      </c>
      <c r="BD1050" s="29">
        <v>-2.3E-2</v>
      </c>
      <c r="BE1050" s="29">
        <v>0</v>
      </c>
      <c r="BF1050" s="29">
        <v>0</v>
      </c>
      <c r="BG1050" s="29">
        <v>-1.8379999999999999</v>
      </c>
      <c r="BH1050" s="29">
        <f t="shared" si="683"/>
        <v>0</v>
      </c>
      <c r="BI1050" s="29">
        <f t="shared" si="684"/>
        <v>0</v>
      </c>
      <c r="BJ1050" s="29">
        <f t="shared" si="690"/>
        <v>-1.8379999999999999</v>
      </c>
      <c r="BK1050" s="29">
        <f>BJ1050/INDEX('EX-Rate'!A:I,MATCH('TT BoM '!BL1050,'EX-Rate'!B:B,0),COLUMN('EX-Rate'!E:E))</f>
        <v>-0.26540857189053829</v>
      </c>
      <c r="BL1050" s="2" t="s">
        <v>2109</v>
      </c>
      <c r="BM1050" s="2" t="str">
        <f t="shared" si="691"/>
        <v>LP</v>
      </c>
      <c r="BN1050" s="2" t="s">
        <v>2479</v>
      </c>
      <c r="BO1050" s="2" t="s">
        <v>2312</v>
      </c>
      <c r="BQ1050" s="29">
        <v>-239400</v>
      </c>
      <c r="BR1050" s="29">
        <v>-239400</v>
      </c>
      <c r="BS1050" s="29"/>
      <c r="BT1050" s="29">
        <v>0</v>
      </c>
      <c r="BU1050" s="29">
        <v>0</v>
      </c>
      <c r="BV1050" s="29">
        <v>0</v>
      </c>
      <c r="CC1050" s="29">
        <f t="shared" si="692"/>
        <v>-0.26540857189053829</v>
      </c>
      <c r="CD1050" s="29">
        <f t="shared" si="693"/>
        <v>-0.26540857189053829</v>
      </c>
      <c r="CE1050" s="29">
        <f t="shared" si="694"/>
        <v>-0.26540857189053829</v>
      </c>
      <c r="CF1050" s="29">
        <f t="shared" si="695"/>
        <v>-0.26540857189053829</v>
      </c>
      <c r="CG1050" s="29">
        <f t="shared" si="696"/>
        <v>-0.26540857189053829</v>
      </c>
      <c r="CH1050" s="29">
        <f t="shared" si="697"/>
        <v>-0.26540857189053829</v>
      </c>
      <c r="CI1050" s="29">
        <f t="shared" si="698"/>
        <v>-0.26540857189053829</v>
      </c>
      <c r="CJ1050" s="29">
        <f t="shared" si="699"/>
        <v>-0.26540857189053829</v>
      </c>
      <c r="CK1050" s="29">
        <f t="shared" si="700"/>
        <v>-0.26540857189053829</v>
      </c>
      <c r="CL1050" s="29">
        <f t="shared" si="701"/>
        <v>-0.26540857189053829</v>
      </c>
      <c r="CM1050" s="29">
        <f t="shared" si="702"/>
        <v>-0.26540857189053829</v>
      </c>
      <c r="CN1050" s="29">
        <f t="shared" si="703"/>
        <v>-0.26540857189053829</v>
      </c>
      <c r="CO1050" s="29">
        <f t="shared" si="704"/>
        <v>-0.26540857189053829</v>
      </c>
      <c r="CQ1050" s="29">
        <f t="shared" si="705"/>
        <v>-1.8379999999999999</v>
      </c>
      <c r="CR1050" s="29">
        <f t="shared" si="706"/>
        <v>-1.8379999999999999</v>
      </c>
      <c r="CS1050" s="29">
        <f t="shared" si="707"/>
        <v>-1.8379999999999999</v>
      </c>
      <c r="CT1050" s="29">
        <f t="shared" si="708"/>
        <v>-1.8379999999999999</v>
      </c>
      <c r="CU1050" s="29">
        <f t="shared" si="709"/>
        <v>-1.8379999999999999</v>
      </c>
      <c r="CV1050" s="29">
        <f t="shared" si="710"/>
        <v>-1.8379999999999999</v>
      </c>
      <c r="CW1050" s="29">
        <f t="shared" si="711"/>
        <v>-1.8379999999999999</v>
      </c>
      <c r="CX1050" s="29">
        <f t="shared" si="712"/>
        <v>-1.8379999999999999</v>
      </c>
      <c r="CY1050" s="29">
        <f t="shared" si="713"/>
        <v>-1.8379999999999999</v>
      </c>
      <c r="CZ1050" s="29">
        <f t="shared" si="714"/>
        <v>-1.8379999999999999</v>
      </c>
      <c r="DA1050" s="29">
        <f t="shared" si="715"/>
        <v>-1.8379999999999999</v>
      </c>
      <c r="DB1050" s="29">
        <f t="shared" si="716"/>
        <v>-1.8379999999999999</v>
      </c>
      <c r="DC1050" s="29">
        <f t="shared" si="717"/>
        <v>-1.8379999999999999</v>
      </c>
    </row>
    <row r="1051" spans="11:107" s="2" customFormat="1">
      <c r="K1051" s="17" t="s">
        <v>77</v>
      </c>
      <c r="L1051" s="17" t="s">
        <v>1043</v>
      </c>
      <c r="M1051" s="17" t="s">
        <v>56</v>
      </c>
      <c r="N1051" s="2" t="str">
        <f t="shared" si="681"/>
        <v>JD8BF431F92AB</v>
      </c>
      <c r="O1051" s="2" t="str">
        <f t="shared" si="680"/>
        <v>AB</v>
      </c>
      <c r="P1051" s="2" t="str">
        <f t="shared" si="682"/>
        <v>JD8B-F431F92-AB</v>
      </c>
      <c r="Q1051" s="2" t="s">
        <v>3307</v>
      </c>
      <c r="R1051" s="2" t="s">
        <v>3306</v>
      </c>
      <c r="S1051" s="2" t="s">
        <v>2480</v>
      </c>
      <c r="T1051" s="2">
        <v>1</v>
      </c>
      <c r="U1051" s="2">
        <v>1</v>
      </c>
      <c r="V1051" s="2">
        <v>1</v>
      </c>
      <c r="W1051" s="2">
        <v>1</v>
      </c>
      <c r="X1051" s="2">
        <v>1</v>
      </c>
      <c r="Y1051" s="2">
        <v>1</v>
      </c>
      <c r="Z1051" s="2">
        <v>1</v>
      </c>
      <c r="AA1051" s="2">
        <v>1</v>
      </c>
      <c r="AB1051" s="2">
        <v>1</v>
      </c>
      <c r="AC1051" s="2">
        <v>1</v>
      </c>
      <c r="AD1051" s="2">
        <v>1</v>
      </c>
      <c r="AE1051" s="2">
        <v>1</v>
      </c>
      <c r="AF1051" s="2">
        <v>1</v>
      </c>
      <c r="AL1051" s="2">
        <f t="shared" si="685"/>
        <v>1</v>
      </c>
      <c r="AM1051" s="61" t="s">
        <v>1762</v>
      </c>
      <c r="AN1051" s="59" t="s">
        <v>1986</v>
      </c>
      <c r="AO1051" s="62" t="s">
        <v>1987</v>
      </c>
      <c r="AP1051" s="2" t="str">
        <f t="shared" si="689"/>
        <v>JD8B -F431F92 -AB</v>
      </c>
      <c r="AQ1051" s="2" t="s">
        <v>1868</v>
      </c>
      <c r="AR1051" s="2" t="s">
        <v>1754</v>
      </c>
      <c r="AS1051" s="2">
        <v>0</v>
      </c>
      <c r="AT1051" s="2" t="s">
        <v>2160</v>
      </c>
      <c r="AU1051" s="2" t="s">
        <v>2122</v>
      </c>
      <c r="AV1051" s="2" t="s">
        <v>2598</v>
      </c>
      <c r="AW1051" s="2">
        <v>0</v>
      </c>
      <c r="AX1051" s="2">
        <v>0</v>
      </c>
      <c r="AY1051" s="2" t="s">
        <v>2138</v>
      </c>
      <c r="AZ1051" s="2" t="s">
        <v>3427</v>
      </c>
      <c r="BA1051" s="2" t="s">
        <v>2073</v>
      </c>
      <c r="BB1051" s="29">
        <v>-1.65</v>
      </c>
      <c r="BC1051" s="29">
        <v>-0.03</v>
      </c>
      <c r="BD1051" s="29">
        <v>-0.04</v>
      </c>
      <c r="BE1051" s="29">
        <v>0</v>
      </c>
      <c r="BF1051" s="29">
        <v>0</v>
      </c>
      <c r="BG1051" s="29">
        <v>-1.72</v>
      </c>
      <c r="BH1051" s="29">
        <f t="shared" si="683"/>
        <v>0</v>
      </c>
      <c r="BI1051" s="29">
        <f t="shared" si="684"/>
        <v>0</v>
      </c>
      <c r="BJ1051" s="29">
        <f t="shared" si="690"/>
        <v>-1.72</v>
      </c>
      <c r="BK1051" s="29">
        <f>BJ1051/INDEX('EX-Rate'!A:I,MATCH('TT BoM '!BL1051,'EX-Rate'!B:B,0),COLUMN('EX-Rate'!E:E))</f>
        <v>-0.24836928381486717</v>
      </c>
      <c r="BL1051" s="2" t="s">
        <v>2109</v>
      </c>
      <c r="BM1051" s="2" t="str">
        <f t="shared" si="691"/>
        <v>LP</v>
      </c>
      <c r="BN1051" s="2" t="s">
        <v>2632</v>
      </c>
      <c r="BO1051" s="2" t="s">
        <v>2603</v>
      </c>
      <c r="BQ1051" s="29">
        <v>-275476</v>
      </c>
      <c r="BR1051" s="29">
        <v>-275476</v>
      </c>
      <c r="BS1051" s="29"/>
      <c r="BT1051" s="29">
        <v>0</v>
      </c>
      <c r="BU1051" s="29">
        <v>0</v>
      </c>
      <c r="BV1051" s="29">
        <v>0</v>
      </c>
      <c r="CC1051" s="29">
        <f t="shared" si="692"/>
        <v>-0.24836928381486717</v>
      </c>
      <c r="CD1051" s="29">
        <f t="shared" si="693"/>
        <v>-0.24836928381486717</v>
      </c>
      <c r="CE1051" s="29">
        <f t="shared" si="694"/>
        <v>-0.24836928381486717</v>
      </c>
      <c r="CF1051" s="29">
        <f t="shared" si="695"/>
        <v>-0.24836928381486717</v>
      </c>
      <c r="CG1051" s="29">
        <f t="shared" si="696"/>
        <v>-0.24836928381486717</v>
      </c>
      <c r="CH1051" s="29">
        <f t="shared" si="697"/>
        <v>-0.24836928381486717</v>
      </c>
      <c r="CI1051" s="29">
        <f t="shared" si="698"/>
        <v>-0.24836928381486717</v>
      </c>
      <c r="CJ1051" s="29">
        <f t="shared" si="699"/>
        <v>-0.24836928381486717</v>
      </c>
      <c r="CK1051" s="29">
        <f t="shared" si="700"/>
        <v>-0.24836928381486717</v>
      </c>
      <c r="CL1051" s="29">
        <f t="shared" si="701"/>
        <v>-0.24836928381486717</v>
      </c>
      <c r="CM1051" s="29">
        <f t="shared" si="702"/>
        <v>-0.24836928381486717</v>
      </c>
      <c r="CN1051" s="29">
        <f t="shared" si="703"/>
        <v>-0.24836928381486717</v>
      </c>
      <c r="CO1051" s="29">
        <f t="shared" si="704"/>
        <v>-0.24836928381486717</v>
      </c>
      <c r="CQ1051" s="29">
        <f t="shared" si="705"/>
        <v>-1.72</v>
      </c>
      <c r="CR1051" s="29">
        <f t="shared" si="706"/>
        <v>-1.72</v>
      </c>
      <c r="CS1051" s="29">
        <f t="shared" si="707"/>
        <v>-1.72</v>
      </c>
      <c r="CT1051" s="29">
        <f t="shared" si="708"/>
        <v>-1.72</v>
      </c>
      <c r="CU1051" s="29">
        <f t="shared" si="709"/>
        <v>-1.72</v>
      </c>
      <c r="CV1051" s="29">
        <f t="shared" si="710"/>
        <v>-1.72</v>
      </c>
      <c r="CW1051" s="29">
        <f t="shared" si="711"/>
        <v>-1.72</v>
      </c>
      <c r="CX1051" s="29">
        <f t="shared" si="712"/>
        <v>-1.72</v>
      </c>
      <c r="CY1051" s="29">
        <f t="shared" si="713"/>
        <v>-1.72</v>
      </c>
      <c r="CZ1051" s="29">
        <f t="shared" si="714"/>
        <v>-1.72</v>
      </c>
      <c r="DA1051" s="29">
        <f t="shared" si="715"/>
        <v>-1.72</v>
      </c>
      <c r="DB1051" s="29">
        <f t="shared" si="716"/>
        <v>-1.72</v>
      </c>
      <c r="DC1051" s="29">
        <f t="shared" si="717"/>
        <v>-1.72</v>
      </c>
    </row>
    <row r="1052" spans="11:107" s="2" customFormat="1">
      <c r="K1052" s="17" t="s">
        <v>18</v>
      </c>
      <c r="L1052" s="17" t="s">
        <v>1044</v>
      </c>
      <c r="M1052" s="17" t="s">
        <v>66</v>
      </c>
      <c r="N1052" s="2" t="str">
        <f t="shared" si="681"/>
        <v>ED8BF451A06AD</v>
      </c>
      <c r="O1052" s="2" t="str">
        <f t="shared" si="680"/>
        <v>AD</v>
      </c>
      <c r="P1052" s="2" t="str">
        <f t="shared" si="682"/>
        <v>ED8B-F451A06-AD</v>
      </c>
      <c r="Q1052" s="2" t="s">
        <v>3305</v>
      </c>
      <c r="R1052" s="2" t="s">
        <v>3306</v>
      </c>
      <c r="S1052" s="2" t="s">
        <v>2528</v>
      </c>
      <c r="T1052" s="2">
        <v>1</v>
      </c>
      <c r="U1052" s="2">
        <v>1</v>
      </c>
      <c r="V1052" s="2">
        <v>1</v>
      </c>
      <c r="W1052" s="2">
        <v>1</v>
      </c>
      <c r="X1052" s="2">
        <v>1</v>
      </c>
      <c r="Y1052" s="2">
        <v>1</v>
      </c>
      <c r="Z1052" s="2">
        <v>1</v>
      </c>
      <c r="AA1052" s="2">
        <v>1</v>
      </c>
      <c r="AB1052" s="2">
        <v>1</v>
      </c>
      <c r="AC1052" s="2">
        <v>1</v>
      </c>
      <c r="AD1052" s="2">
        <v>1</v>
      </c>
      <c r="AE1052" s="2">
        <v>1</v>
      </c>
      <c r="AF1052" s="2">
        <v>1</v>
      </c>
      <c r="AL1052" s="2">
        <f t="shared" si="685"/>
        <v>1</v>
      </c>
      <c r="AM1052" s="2" t="str">
        <f t="shared" si="686"/>
        <v>ED8B</v>
      </c>
      <c r="AN1052" s="2" t="str">
        <f t="shared" si="687"/>
        <v>F451A06</v>
      </c>
      <c r="AO1052" s="2" t="str">
        <f t="shared" si="718"/>
        <v>AD</v>
      </c>
      <c r="AP1052" s="2" t="str">
        <f t="shared" si="689"/>
        <v>ED8B-F451A06-AD</v>
      </c>
      <c r="AQ1052" s="2" t="s">
        <v>1672</v>
      </c>
      <c r="AR1052" s="2" t="s">
        <v>1687</v>
      </c>
      <c r="AU1052" s="2" t="s">
        <v>2122</v>
      </c>
      <c r="AV1052" s="2" t="s">
        <v>2512</v>
      </c>
      <c r="AW1052" s="2">
        <v>0</v>
      </c>
      <c r="AY1052" s="2" t="s">
        <v>1686</v>
      </c>
      <c r="AZ1052" s="2" t="s">
        <v>2124</v>
      </c>
      <c r="BA1052" s="2" t="s">
        <v>2073</v>
      </c>
      <c r="BB1052" s="29"/>
      <c r="BC1052" s="29"/>
      <c r="BD1052" s="29"/>
      <c r="BE1052" s="29"/>
      <c r="BF1052" s="29"/>
      <c r="BG1052" s="29">
        <v>-13.32</v>
      </c>
      <c r="BH1052" s="29">
        <f t="shared" si="683"/>
        <v>0</v>
      </c>
      <c r="BI1052" s="29">
        <f t="shared" si="684"/>
        <v>0</v>
      </c>
      <c r="BJ1052" s="29">
        <f t="shared" si="690"/>
        <v>-13.32</v>
      </c>
      <c r="BK1052" s="29">
        <f>BJ1052/INDEX('EX-Rate'!A:I,MATCH('TT BoM '!BL1052,'EX-Rate'!B:B,0),COLUMN('EX-Rate'!E:E))</f>
        <v>-1.9234179421011808</v>
      </c>
      <c r="BL1052" s="2" t="s">
        <v>2109</v>
      </c>
      <c r="BM1052" s="2" t="str">
        <f t="shared" si="691"/>
        <v>LP</v>
      </c>
      <c r="BN1052" s="2" t="s">
        <v>3089</v>
      </c>
      <c r="BO1052" s="2" t="s">
        <v>3090</v>
      </c>
      <c r="BQ1052" s="29"/>
      <c r="BR1052" s="29"/>
      <c r="BS1052" s="29"/>
      <c r="BT1052" s="29"/>
      <c r="BU1052" s="29"/>
      <c r="BV1052" s="29"/>
      <c r="CC1052" s="29">
        <f t="shared" si="692"/>
        <v>-1.9234179421011808</v>
      </c>
      <c r="CD1052" s="29">
        <f t="shared" si="693"/>
        <v>-1.9234179421011808</v>
      </c>
      <c r="CE1052" s="29">
        <f t="shared" si="694"/>
        <v>-1.9234179421011808</v>
      </c>
      <c r="CF1052" s="29">
        <f t="shared" si="695"/>
        <v>-1.9234179421011808</v>
      </c>
      <c r="CG1052" s="29">
        <f t="shared" si="696"/>
        <v>-1.9234179421011808</v>
      </c>
      <c r="CH1052" s="29">
        <f t="shared" si="697"/>
        <v>-1.9234179421011808</v>
      </c>
      <c r="CI1052" s="29">
        <f t="shared" si="698"/>
        <v>-1.9234179421011808</v>
      </c>
      <c r="CJ1052" s="29">
        <f t="shared" si="699"/>
        <v>-1.9234179421011808</v>
      </c>
      <c r="CK1052" s="29">
        <f t="shared" si="700"/>
        <v>-1.9234179421011808</v>
      </c>
      <c r="CL1052" s="29">
        <f t="shared" si="701"/>
        <v>-1.9234179421011808</v>
      </c>
      <c r="CM1052" s="29">
        <f t="shared" si="702"/>
        <v>-1.9234179421011808</v>
      </c>
      <c r="CN1052" s="29">
        <f t="shared" si="703"/>
        <v>-1.9234179421011808</v>
      </c>
      <c r="CO1052" s="29">
        <f t="shared" si="704"/>
        <v>-1.9234179421011808</v>
      </c>
      <c r="CQ1052" s="29">
        <f t="shared" si="705"/>
        <v>-13.32</v>
      </c>
      <c r="CR1052" s="29">
        <f t="shared" si="706"/>
        <v>-13.32</v>
      </c>
      <c r="CS1052" s="29">
        <f t="shared" si="707"/>
        <v>-13.32</v>
      </c>
      <c r="CT1052" s="29">
        <f t="shared" si="708"/>
        <v>-13.32</v>
      </c>
      <c r="CU1052" s="29">
        <f t="shared" si="709"/>
        <v>-13.32</v>
      </c>
      <c r="CV1052" s="29">
        <f t="shared" si="710"/>
        <v>-13.32</v>
      </c>
      <c r="CW1052" s="29">
        <f t="shared" si="711"/>
        <v>-13.32</v>
      </c>
      <c r="CX1052" s="29">
        <f t="shared" si="712"/>
        <v>-13.32</v>
      </c>
      <c r="CY1052" s="29">
        <f t="shared" si="713"/>
        <v>-13.32</v>
      </c>
      <c r="CZ1052" s="29">
        <f t="shared" si="714"/>
        <v>-13.32</v>
      </c>
      <c r="DA1052" s="29">
        <f t="shared" si="715"/>
        <v>-13.32</v>
      </c>
      <c r="DB1052" s="29">
        <f t="shared" si="716"/>
        <v>-13.32</v>
      </c>
      <c r="DC1052" s="29">
        <f t="shared" si="717"/>
        <v>-13.32</v>
      </c>
    </row>
    <row r="1053" spans="11:107" s="2" customFormat="1">
      <c r="K1053" s="17" t="s">
        <v>18</v>
      </c>
      <c r="L1053" s="17" t="s">
        <v>1045</v>
      </c>
      <c r="M1053" s="17" t="s">
        <v>121</v>
      </c>
      <c r="N1053" s="2" t="str">
        <f t="shared" si="681"/>
        <v>ED8BF451A07AE</v>
      </c>
      <c r="O1053" s="2" t="str">
        <f t="shared" si="680"/>
        <v>AE</v>
      </c>
      <c r="P1053" s="2" t="str">
        <f t="shared" si="682"/>
        <v>ED8B-F451A07-AE</v>
      </c>
      <c r="Q1053" s="2" t="s">
        <v>3305</v>
      </c>
      <c r="R1053" s="2" t="s">
        <v>3306</v>
      </c>
      <c r="S1053" s="2" t="s">
        <v>2528</v>
      </c>
      <c r="T1053" s="2">
        <v>1</v>
      </c>
      <c r="U1053" s="2">
        <v>1</v>
      </c>
      <c r="V1053" s="2">
        <v>1</v>
      </c>
      <c r="W1053" s="2">
        <v>1</v>
      </c>
      <c r="X1053" s="2">
        <v>1</v>
      </c>
      <c r="Y1053" s="2">
        <v>1</v>
      </c>
      <c r="Z1053" s="2">
        <v>1</v>
      </c>
      <c r="AA1053" s="2">
        <v>1</v>
      </c>
      <c r="AB1053" s="2">
        <v>1</v>
      </c>
      <c r="AC1053" s="2">
        <v>1</v>
      </c>
      <c r="AD1053" s="2">
        <v>1</v>
      </c>
      <c r="AE1053" s="2">
        <v>1</v>
      </c>
      <c r="AF1053" s="2">
        <v>1</v>
      </c>
      <c r="AL1053" s="2">
        <f t="shared" si="685"/>
        <v>1</v>
      </c>
      <c r="AM1053" s="2" t="str">
        <f t="shared" si="686"/>
        <v>ED8B</v>
      </c>
      <c r="AN1053" s="2" t="str">
        <f t="shared" si="687"/>
        <v>F451A07</v>
      </c>
      <c r="AO1053" s="2" t="str">
        <f t="shared" si="718"/>
        <v>AE</v>
      </c>
      <c r="AP1053" s="2" t="str">
        <f t="shared" si="689"/>
        <v>ED8B-F451A07-AE</v>
      </c>
      <c r="AQ1053" s="2" t="s">
        <v>1672</v>
      </c>
      <c r="AR1053" s="2" t="s">
        <v>1687</v>
      </c>
      <c r="AU1053" s="117" t="s">
        <v>2122</v>
      </c>
      <c r="AV1053" s="118" t="s">
        <v>2512</v>
      </c>
      <c r="AY1053" s="2" t="s">
        <v>1686</v>
      </c>
      <c r="AZ1053" s="2" t="s">
        <v>3446</v>
      </c>
      <c r="BB1053" s="29"/>
      <c r="BC1053" s="29"/>
      <c r="BD1053" s="29"/>
      <c r="BE1053" s="29"/>
      <c r="BF1053" s="29"/>
      <c r="BG1053" s="29">
        <v>-13.32</v>
      </c>
      <c r="BH1053" s="29">
        <f t="shared" si="683"/>
        <v>0</v>
      </c>
      <c r="BI1053" s="29">
        <f t="shared" si="684"/>
        <v>0</v>
      </c>
      <c r="BJ1053" s="29">
        <f t="shared" si="690"/>
        <v>-13.32</v>
      </c>
      <c r="BK1053" s="29">
        <f>BJ1053/INDEX('EX-Rate'!A:I,MATCH('TT BoM '!BL1053,'EX-Rate'!B:B,0),COLUMN('EX-Rate'!E:E))</f>
        <v>-1.9234179421011808</v>
      </c>
      <c r="BL1053" s="2" t="s">
        <v>2109</v>
      </c>
      <c r="BM1053" s="2" t="str">
        <f t="shared" si="691"/>
        <v>LP</v>
      </c>
      <c r="BN1053" s="2" t="s">
        <v>3089</v>
      </c>
      <c r="BO1053" s="2" t="s">
        <v>3090</v>
      </c>
      <c r="BQ1053" s="29"/>
      <c r="BR1053" s="29"/>
      <c r="BS1053" s="29"/>
      <c r="BT1053" s="29"/>
      <c r="BU1053" s="29"/>
      <c r="BV1053" s="29"/>
      <c r="CC1053" s="29">
        <f t="shared" si="692"/>
        <v>-1.9234179421011808</v>
      </c>
      <c r="CD1053" s="29">
        <f t="shared" si="693"/>
        <v>-1.9234179421011808</v>
      </c>
      <c r="CE1053" s="29">
        <f t="shared" si="694"/>
        <v>-1.9234179421011808</v>
      </c>
      <c r="CF1053" s="29">
        <f t="shared" si="695"/>
        <v>-1.9234179421011808</v>
      </c>
      <c r="CG1053" s="29">
        <f t="shared" si="696"/>
        <v>-1.9234179421011808</v>
      </c>
      <c r="CH1053" s="29">
        <f t="shared" si="697"/>
        <v>-1.9234179421011808</v>
      </c>
      <c r="CI1053" s="29">
        <f t="shared" si="698"/>
        <v>-1.9234179421011808</v>
      </c>
      <c r="CJ1053" s="29">
        <f t="shared" si="699"/>
        <v>-1.9234179421011808</v>
      </c>
      <c r="CK1053" s="29">
        <f t="shared" si="700"/>
        <v>-1.9234179421011808</v>
      </c>
      <c r="CL1053" s="29">
        <f t="shared" si="701"/>
        <v>-1.9234179421011808</v>
      </c>
      <c r="CM1053" s="29">
        <f t="shared" si="702"/>
        <v>-1.9234179421011808</v>
      </c>
      <c r="CN1053" s="29">
        <f t="shared" si="703"/>
        <v>-1.9234179421011808</v>
      </c>
      <c r="CO1053" s="29">
        <f t="shared" si="704"/>
        <v>-1.9234179421011808</v>
      </c>
      <c r="CQ1053" s="29">
        <f t="shared" si="705"/>
        <v>-13.32</v>
      </c>
      <c r="CR1053" s="29">
        <f t="shared" si="706"/>
        <v>-13.32</v>
      </c>
      <c r="CS1053" s="29">
        <f t="shared" si="707"/>
        <v>-13.32</v>
      </c>
      <c r="CT1053" s="29">
        <f t="shared" si="708"/>
        <v>-13.32</v>
      </c>
      <c r="CU1053" s="29">
        <f t="shared" si="709"/>
        <v>-13.32</v>
      </c>
      <c r="CV1053" s="29">
        <f t="shared" si="710"/>
        <v>-13.32</v>
      </c>
      <c r="CW1053" s="29">
        <f t="shared" si="711"/>
        <v>-13.32</v>
      </c>
      <c r="CX1053" s="29">
        <f t="shared" si="712"/>
        <v>-13.32</v>
      </c>
      <c r="CY1053" s="29">
        <f t="shared" si="713"/>
        <v>-13.32</v>
      </c>
      <c r="CZ1053" s="29">
        <f t="shared" si="714"/>
        <v>-13.32</v>
      </c>
      <c r="DA1053" s="29">
        <f t="shared" si="715"/>
        <v>-13.32</v>
      </c>
      <c r="DB1053" s="29">
        <f t="shared" si="716"/>
        <v>-13.32</v>
      </c>
      <c r="DC1053" s="29">
        <f t="shared" si="717"/>
        <v>-13.32</v>
      </c>
    </row>
    <row r="1054" spans="11:107" s="2" customFormat="1">
      <c r="K1054" s="17" t="s">
        <v>18</v>
      </c>
      <c r="L1054" s="17" t="s">
        <v>1046</v>
      </c>
      <c r="M1054" s="17" t="s">
        <v>20</v>
      </c>
      <c r="N1054" s="2" t="str">
        <f t="shared" si="681"/>
        <v>ED8BF466B00AA</v>
      </c>
      <c r="O1054" s="2" t="str">
        <f t="shared" si="680"/>
        <v>AA</v>
      </c>
      <c r="P1054" s="2" t="str">
        <f t="shared" si="682"/>
        <v>ED8B-F466B00-AA</v>
      </c>
      <c r="Q1054" s="2" t="s">
        <v>3305</v>
      </c>
      <c r="R1054" s="2" t="s">
        <v>3306</v>
      </c>
      <c r="S1054" s="2" t="s">
        <v>2480</v>
      </c>
      <c r="T1054" s="2">
        <v>2</v>
      </c>
      <c r="U1054" s="2">
        <v>2</v>
      </c>
      <c r="V1054" s="2">
        <v>2</v>
      </c>
      <c r="W1054" s="2">
        <v>2</v>
      </c>
      <c r="X1054" s="2">
        <v>2</v>
      </c>
      <c r="Y1054" s="2">
        <v>2</v>
      </c>
      <c r="Z1054" s="2">
        <v>2</v>
      </c>
      <c r="AA1054" s="2">
        <v>2</v>
      </c>
      <c r="AB1054" s="2">
        <v>2</v>
      </c>
      <c r="AC1054" s="2">
        <v>2</v>
      </c>
      <c r="AD1054" s="2">
        <v>2</v>
      </c>
      <c r="AE1054" s="2">
        <v>2</v>
      </c>
      <c r="AF1054" s="2">
        <v>2</v>
      </c>
      <c r="AL1054" s="2">
        <f t="shared" si="685"/>
        <v>1</v>
      </c>
      <c r="AM1054" s="2" t="str">
        <f t="shared" si="686"/>
        <v>ED8B</v>
      </c>
      <c r="AN1054" s="2" t="str">
        <f t="shared" si="687"/>
        <v>F466B00</v>
      </c>
      <c r="AO1054" s="2" t="str">
        <f t="shared" si="718"/>
        <v>AA</v>
      </c>
      <c r="AP1054" s="2" t="str">
        <f t="shared" si="689"/>
        <v>ED8B-F466B00-AA</v>
      </c>
      <c r="AQ1054" s="2" t="s">
        <v>1672</v>
      </c>
      <c r="AR1054" s="2" t="s">
        <v>1687</v>
      </c>
      <c r="AU1054" s="2" t="s">
        <v>2525</v>
      </c>
      <c r="AV1054" s="2" t="s">
        <v>2526</v>
      </c>
      <c r="AW1054" s="2" t="s">
        <v>3634</v>
      </c>
      <c r="AY1054" s="2" t="s">
        <v>1686</v>
      </c>
      <c r="AZ1054" s="2" t="s">
        <v>2124</v>
      </c>
      <c r="BA1054" s="2" t="s">
        <v>2115</v>
      </c>
      <c r="BB1054" s="29"/>
      <c r="BC1054" s="29"/>
      <c r="BD1054" s="29"/>
      <c r="BE1054" s="29"/>
      <c r="BF1054" s="29"/>
      <c r="BG1054" s="29">
        <v>-6.1146352990833179</v>
      </c>
      <c r="BH1054" s="29">
        <f t="shared" si="683"/>
        <v>0</v>
      </c>
      <c r="BI1054" s="29">
        <f t="shared" si="684"/>
        <v>0</v>
      </c>
      <c r="BJ1054" s="29">
        <f t="shared" si="690"/>
        <v>-6.1146352990833179</v>
      </c>
      <c r="BK1054" s="29">
        <f>BJ1054/INDEX('EX-Rate'!A:I,MATCH('TT BoM '!BL1054,'EX-Rate'!B:B,0),COLUMN('EX-Rate'!E:E))</f>
        <v>-0.88295790117583128</v>
      </c>
      <c r="BL1054" s="2" t="s">
        <v>2109</v>
      </c>
      <c r="BM1054" s="2" t="str">
        <f t="shared" si="691"/>
        <v>LP</v>
      </c>
      <c r="BN1054" s="2" t="s">
        <v>3095</v>
      </c>
      <c r="BO1054" s="2" t="s">
        <v>3096</v>
      </c>
      <c r="BQ1054" s="29"/>
      <c r="BR1054" s="29"/>
      <c r="BS1054" s="29"/>
      <c r="BT1054" s="29"/>
      <c r="BU1054" s="29"/>
      <c r="BV1054" s="29"/>
      <c r="CC1054" s="29">
        <f t="shared" si="692"/>
        <v>-1.7659158023516626</v>
      </c>
      <c r="CD1054" s="29">
        <f t="shared" si="693"/>
        <v>-1.7659158023516626</v>
      </c>
      <c r="CE1054" s="29">
        <f t="shared" si="694"/>
        <v>-1.7659158023516626</v>
      </c>
      <c r="CF1054" s="29">
        <f t="shared" si="695"/>
        <v>-1.7659158023516626</v>
      </c>
      <c r="CG1054" s="29">
        <f t="shared" si="696"/>
        <v>-1.7659158023516626</v>
      </c>
      <c r="CH1054" s="29">
        <f t="shared" si="697"/>
        <v>-1.7659158023516626</v>
      </c>
      <c r="CI1054" s="29">
        <f t="shared" si="698"/>
        <v>-1.7659158023516626</v>
      </c>
      <c r="CJ1054" s="29">
        <f t="shared" si="699"/>
        <v>-1.7659158023516626</v>
      </c>
      <c r="CK1054" s="29">
        <f t="shared" si="700"/>
        <v>-1.7659158023516626</v>
      </c>
      <c r="CL1054" s="29">
        <f t="shared" si="701"/>
        <v>-1.7659158023516626</v>
      </c>
      <c r="CM1054" s="29">
        <f t="shared" si="702"/>
        <v>-1.7659158023516626</v>
      </c>
      <c r="CN1054" s="29">
        <f t="shared" si="703"/>
        <v>-1.7659158023516626</v>
      </c>
      <c r="CO1054" s="29">
        <f t="shared" si="704"/>
        <v>-1.7659158023516626</v>
      </c>
      <c r="CQ1054" s="29">
        <f t="shared" si="705"/>
        <v>-12.229270598166636</v>
      </c>
      <c r="CR1054" s="29">
        <f t="shared" si="706"/>
        <v>-12.229270598166636</v>
      </c>
      <c r="CS1054" s="29">
        <f t="shared" si="707"/>
        <v>-12.229270598166636</v>
      </c>
      <c r="CT1054" s="29">
        <f t="shared" si="708"/>
        <v>-12.229270598166636</v>
      </c>
      <c r="CU1054" s="29">
        <f t="shared" si="709"/>
        <v>-12.229270598166636</v>
      </c>
      <c r="CV1054" s="29">
        <f t="shared" si="710"/>
        <v>-12.229270598166636</v>
      </c>
      <c r="CW1054" s="29">
        <f t="shared" si="711"/>
        <v>-12.229270598166636</v>
      </c>
      <c r="CX1054" s="29">
        <f t="shared" si="712"/>
        <v>-12.229270598166636</v>
      </c>
      <c r="CY1054" s="29">
        <f t="shared" si="713"/>
        <v>-12.229270598166636</v>
      </c>
      <c r="CZ1054" s="29">
        <f t="shared" si="714"/>
        <v>-12.229270598166636</v>
      </c>
      <c r="DA1054" s="29">
        <f t="shared" si="715"/>
        <v>-12.229270598166636</v>
      </c>
      <c r="DB1054" s="29">
        <f t="shared" si="716"/>
        <v>-12.229270598166636</v>
      </c>
      <c r="DC1054" s="29">
        <f t="shared" si="717"/>
        <v>-12.229270598166636</v>
      </c>
    </row>
    <row r="1055" spans="11:107" s="2" customFormat="1">
      <c r="K1055" s="17" t="s">
        <v>18</v>
      </c>
      <c r="L1055" s="17" t="s">
        <v>1047</v>
      </c>
      <c r="M1055" s="17" t="s">
        <v>45</v>
      </c>
      <c r="N1055" s="2" t="str">
        <f t="shared" si="681"/>
        <v>ED8BF501A98AC</v>
      </c>
      <c r="O1055" s="2" t="str">
        <f t="shared" si="680"/>
        <v>AC</v>
      </c>
      <c r="P1055" s="2" t="str">
        <f t="shared" si="682"/>
        <v>ED8B-F501A98-AC</v>
      </c>
      <c r="Q1055" s="2" t="s">
        <v>3305</v>
      </c>
      <c r="R1055" s="2" t="s">
        <v>3306</v>
      </c>
      <c r="S1055" s="2" t="s">
        <v>3216</v>
      </c>
      <c r="T1055" s="2" t="s">
        <v>1375</v>
      </c>
      <c r="U1055" s="2" t="s">
        <v>1375</v>
      </c>
      <c r="V1055" s="2">
        <v>1</v>
      </c>
      <c r="W1055" s="2">
        <v>1</v>
      </c>
      <c r="X1055" s="2">
        <v>1</v>
      </c>
      <c r="Y1055" s="2">
        <v>1</v>
      </c>
      <c r="Z1055" s="2">
        <v>1</v>
      </c>
      <c r="AA1055" s="2">
        <v>1</v>
      </c>
      <c r="AB1055" s="2" t="s">
        <v>1375</v>
      </c>
      <c r="AC1055" s="2" t="s">
        <v>1375</v>
      </c>
      <c r="AD1055" s="2">
        <v>1</v>
      </c>
      <c r="AE1055" s="2">
        <v>1</v>
      </c>
      <c r="AF1055" s="2">
        <v>1</v>
      </c>
      <c r="AL1055" s="2">
        <f t="shared" si="685"/>
        <v>1</v>
      </c>
      <c r="AM1055" s="2" t="str">
        <f t="shared" si="686"/>
        <v>ED8B</v>
      </c>
      <c r="AN1055" s="2" t="str">
        <f t="shared" si="687"/>
        <v>F501A98</v>
      </c>
      <c r="AO1055" s="2" t="str">
        <f t="shared" si="718"/>
        <v>AC</v>
      </c>
      <c r="AP1055" s="2" t="str">
        <f t="shared" si="689"/>
        <v>ED8B-F501A98-AC</v>
      </c>
      <c r="AQ1055" s="2" t="s">
        <v>1672</v>
      </c>
      <c r="AR1055" s="2" t="s">
        <v>1687</v>
      </c>
      <c r="AU1055" s="2" t="s">
        <v>3450</v>
      </c>
      <c r="AV1055" s="2" t="s">
        <v>3785</v>
      </c>
      <c r="AW1055" s="2" t="s">
        <v>3452</v>
      </c>
      <c r="AY1055" s="2" t="s">
        <v>1686</v>
      </c>
      <c r="AZ1055" s="2" t="s">
        <v>2124</v>
      </c>
      <c r="BA1055" s="2" t="s">
        <v>2073</v>
      </c>
      <c r="BB1055" s="29"/>
      <c r="BC1055" s="29"/>
      <c r="BD1055" s="29"/>
      <c r="BE1055" s="29"/>
      <c r="BF1055" s="29"/>
      <c r="BG1055" s="29">
        <v>-8.52</v>
      </c>
      <c r="BH1055" s="29">
        <f t="shared" si="683"/>
        <v>0</v>
      </c>
      <c r="BI1055" s="29">
        <f t="shared" si="684"/>
        <v>0</v>
      </c>
      <c r="BJ1055" s="29">
        <f t="shared" si="690"/>
        <v>-8.52</v>
      </c>
      <c r="BK1055" s="29">
        <f>BJ1055/INDEX('EX-Rate'!A:I,MATCH('TT BoM '!BL1055,'EX-Rate'!B:B,0),COLUMN('EX-Rate'!E:E))</f>
        <v>-1.2302943593620164</v>
      </c>
      <c r="BL1055" s="2" t="s">
        <v>2109</v>
      </c>
      <c r="BM1055" s="2" t="str">
        <f t="shared" si="691"/>
        <v>LP</v>
      </c>
      <c r="BN1055" s="2" t="s">
        <v>3215</v>
      </c>
      <c r="BO1055" s="2" t="s">
        <v>3216</v>
      </c>
      <c r="BQ1055" s="29"/>
      <c r="BR1055" s="29"/>
      <c r="BS1055" s="29"/>
      <c r="BT1055" s="29"/>
      <c r="BU1055" s="29"/>
      <c r="BV1055" s="29"/>
      <c r="CC1055" s="29">
        <f t="shared" si="692"/>
        <v>0</v>
      </c>
      <c r="CD1055" s="29">
        <f t="shared" si="693"/>
        <v>0</v>
      </c>
      <c r="CE1055" s="29">
        <f t="shared" si="694"/>
        <v>-1.2302943593620164</v>
      </c>
      <c r="CF1055" s="29">
        <f t="shared" si="695"/>
        <v>-1.2302943593620164</v>
      </c>
      <c r="CG1055" s="29">
        <f t="shared" si="696"/>
        <v>-1.2302943593620164</v>
      </c>
      <c r="CH1055" s="29">
        <f t="shared" si="697"/>
        <v>-1.2302943593620164</v>
      </c>
      <c r="CI1055" s="29">
        <f t="shared" si="698"/>
        <v>-1.2302943593620164</v>
      </c>
      <c r="CJ1055" s="29">
        <f t="shared" si="699"/>
        <v>-1.2302943593620164</v>
      </c>
      <c r="CK1055" s="29">
        <f t="shared" si="700"/>
        <v>0</v>
      </c>
      <c r="CL1055" s="29">
        <f t="shared" si="701"/>
        <v>0</v>
      </c>
      <c r="CM1055" s="29">
        <f t="shared" si="702"/>
        <v>-1.2302943593620164</v>
      </c>
      <c r="CN1055" s="29">
        <f t="shared" si="703"/>
        <v>-1.2302943593620164</v>
      </c>
      <c r="CO1055" s="29">
        <f t="shared" si="704"/>
        <v>-1.2302943593620164</v>
      </c>
      <c r="CQ1055" s="29">
        <f t="shared" si="705"/>
        <v>0</v>
      </c>
      <c r="CR1055" s="29">
        <f t="shared" si="706"/>
        <v>0</v>
      </c>
      <c r="CS1055" s="29">
        <f t="shared" si="707"/>
        <v>-8.52</v>
      </c>
      <c r="CT1055" s="29">
        <f t="shared" si="708"/>
        <v>-8.52</v>
      </c>
      <c r="CU1055" s="29">
        <f t="shared" si="709"/>
        <v>-8.52</v>
      </c>
      <c r="CV1055" s="29">
        <f t="shared" si="710"/>
        <v>-8.52</v>
      </c>
      <c r="CW1055" s="29">
        <f t="shared" si="711"/>
        <v>-8.52</v>
      </c>
      <c r="CX1055" s="29">
        <f t="shared" si="712"/>
        <v>-8.52</v>
      </c>
      <c r="CY1055" s="29">
        <f t="shared" si="713"/>
        <v>0</v>
      </c>
      <c r="CZ1055" s="29">
        <f t="shared" si="714"/>
        <v>0</v>
      </c>
      <c r="DA1055" s="29">
        <f t="shared" si="715"/>
        <v>-8.52</v>
      </c>
      <c r="DB1055" s="29">
        <f t="shared" si="716"/>
        <v>-8.52</v>
      </c>
      <c r="DC1055" s="29">
        <f t="shared" si="717"/>
        <v>-8.52</v>
      </c>
    </row>
    <row r="1056" spans="11:107" s="2" customFormat="1">
      <c r="K1056" s="17" t="s">
        <v>18</v>
      </c>
      <c r="L1056" s="17" t="s">
        <v>1048</v>
      </c>
      <c r="M1056" s="17" t="s">
        <v>45</v>
      </c>
      <c r="N1056" s="2" t="str">
        <f t="shared" si="681"/>
        <v>ED8BF501A99AC</v>
      </c>
      <c r="O1056" s="2" t="str">
        <f t="shared" si="680"/>
        <v>AC</v>
      </c>
      <c r="P1056" s="2" t="str">
        <f t="shared" si="682"/>
        <v>ED8B-F501A99-AC</v>
      </c>
      <c r="Q1056" s="2" t="s">
        <v>3305</v>
      </c>
      <c r="R1056" s="2" t="s">
        <v>3306</v>
      </c>
      <c r="S1056" s="2" t="s">
        <v>3216</v>
      </c>
      <c r="T1056" s="2" t="s">
        <v>1375</v>
      </c>
      <c r="U1056" s="2" t="s">
        <v>1375</v>
      </c>
      <c r="V1056" s="2">
        <v>1</v>
      </c>
      <c r="W1056" s="2">
        <v>1</v>
      </c>
      <c r="X1056" s="2">
        <v>1</v>
      </c>
      <c r="Y1056" s="2">
        <v>1</v>
      </c>
      <c r="Z1056" s="2">
        <v>1</v>
      </c>
      <c r="AA1056" s="2">
        <v>1</v>
      </c>
      <c r="AB1056" s="2" t="s">
        <v>1375</v>
      </c>
      <c r="AC1056" s="2" t="s">
        <v>1375</v>
      </c>
      <c r="AD1056" s="2">
        <v>1</v>
      </c>
      <c r="AE1056" s="2">
        <v>1</v>
      </c>
      <c r="AF1056" s="2">
        <v>1</v>
      </c>
      <c r="AL1056" s="2">
        <f t="shared" si="685"/>
        <v>1</v>
      </c>
      <c r="AM1056" s="2" t="str">
        <f t="shared" si="686"/>
        <v>ED8B</v>
      </c>
      <c r="AN1056" s="2" t="str">
        <f t="shared" si="687"/>
        <v>F501A99</v>
      </c>
      <c r="AO1056" s="2" t="str">
        <f t="shared" si="718"/>
        <v>AC</v>
      </c>
      <c r="AP1056" s="2" t="str">
        <f t="shared" si="689"/>
        <v>ED8B-F501A99-AC</v>
      </c>
      <c r="AQ1056" s="2" t="s">
        <v>1672</v>
      </c>
      <c r="AR1056" s="2" t="s">
        <v>1687</v>
      </c>
      <c r="AU1056" s="2" t="s">
        <v>3450</v>
      </c>
      <c r="AV1056" s="2" t="s">
        <v>3785</v>
      </c>
      <c r="AW1056" s="2" t="s">
        <v>3452</v>
      </c>
      <c r="AY1056" s="2" t="s">
        <v>1686</v>
      </c>
      <c r="AZ1056" s="2" t="s">
        <v>2124</v>
      </c>
      <c r="BA1056" s="2" t="s">
        <v>2073</v>
      </c>
      <c r="BB1056" s="29"/>
      <c r="BC1056" s="29"/>
      <c r="BD1056" s="29"/>
      <c r="BE1056" s="29"/>
      <c r="BF1056" s="29"/>
      <c r="BG1056" s="29">
        <v>-8.56</v>
      </c>
      <c r="BH1056" s="29">
        <f t="shared" si="683"/>
        <v>0</v>
      </c>
      <c r="BI1056" s="29">
        <f t="shared" si="684"/>
        <v>0</v>
      </c>
      <c r="BJ1056" s="29">
        <f t="shared" si="690"/>
        <v>-8.56</v>
      </c>
      <c r="BK1056" s="29">
        <f>BJ1056/INDEX('EX-Rate'!A:I,MATCH('TT BoM '!BL1056,'EX-Rate'!B:B,0),COLUMN('EX-Rate'!E:E))</f>
        <v>-1.2360703892181761</v>
      </c>
      <c r="BL1056" s="2" t="s">
        <v>2109</v>
      </c>
      <c r="BM1056" s="2" t="str">
        <f t="shared" si="691"/>
        <v>LP</v>
      </c>
      <c r="BN1056" s="2" t="s">
        <v>3215</v>
      </c>
      <c r="BO1056" s="2" t="s">
        <v>3216</v>
      </c>
      <c r="BQ1056" s="29"/>
      <c r="BR1056" s="29"/>
      <c r="BS1056" s="29"/>
      <c r="BT1056" s="29"/>
      <c r="BU1056" s="29"/>
      <c r="BV1056" s="29"/>
      <c r="CC1056" s="29">
        <f t="shared" si="692"/>
        <v>0</v>
      </c>
      <c r="CD1056" s="29">
        <f t="shared" si="693"/>
        <v>0</v>
      </c>
      <c r="CE1056" s="29">
        <f t="shared" si="694"/>
        <v>-1.2360703892181761</v>
      </c>
      <c r="CF1056" s="29">
        <f t="shared" si="695"/>
        <v>-1.2360703892181761</v>
      </c>
      <c r="CG1056" s="29">
        <f t="shared" si="696"/>
        <v>-1.2360703892181761</v>
      </c>
      <c r="CH1056" s="29">
        <f t="shared" si="697"/>
        <v>-1.2360703892181761</v>
      </c>
      <c r="CI1056" s="29">
        <f t="shared" si="698"/>
        <v>-1.2360703892181761</v>
      </c>
      <c r="CJ1056" s="29">
        <f t="shared" si="699"/>
        <v>-1.2360703892181761</v>
      </c>
      <c r="CK1056" s="29">
        <f t="shared" si="700"/>
        <v>0</v>
      </c>
      <c r="CL1056" s="29">
        <f t="shared" si="701"/>
        <v>0</v>
      </c>
      <c r="CM1056" s="29">
        <f t="shared" si="702"/>
        <v>-1.2360703892181761</v>
      </c>
      <c r="CN1056" s="29">
        <f t="shared" si="703"/>
        <v>-1.2360703892181761</v>
      </c>
      <c r="CO1056" s="29">
        <f t="shared" si="704"/>
        <v>-1.2360703892181761</v>
      </c>
      <c r="CQ1056" s="29">
        <f t="shared" si="705"/>
        <v>0</v>
      </c>
      <c r="CR1056" s="29">
        <f t="shared" si="706"/>
        <v>0</v>
      </c>
      <c r="CS1056" s="29">
        <f t="shared" si="707"/>
        <v>-8.56</v>
      </c>
      <c r="CT1056" s="29">
        <f t="shared" si="708"/>
        <v>-8.56</v>
      </c>
      <c r="CU1056" s="29">
        <f t="shared" si="709"/>
        <v>-8.56</v>
      </c>
      <c r="CV1056" s="29">
        <f t="shared" si="710"/>
        <v>-8.56</v>
      </c>
      <c r="CW1056" s="29">
        <f t="shared" si="711"/>
        <v>-8.56</v>
      </c>
      <c r="CX1056" s="29">
        <f t="shared" si="712"/>
        <v>-8.56</v>
      </c>
      <c r="CY1056" s="29">
        <f t="shared" si="713"/>
        <v>0</v>
      </c>
      <c r="CZ1056" s="29">
        <f t="shared" si="714"/>
        <v>0</v>
      </c>
      <c r="DA1056" s="29">
        <f t="shared" si="715"/>
        <v>-8.56</v>
      </c>
      <c r="DB1056" s="29">
        <f t="shared" si="716"/>
        <v>-8.56</v>
      </c>
      <c r="DC1056" s="29">
        <f t="shared" si="717"/>
        <v>-8.56</v>
      </c>
    </row>
    <row r="1057" spans="11:107" s="2" customFormat="1">
      <c r="K1057" s="17" t="s">
        <v>18</v>
      </c>
      <c r="L1057" s="17" t="s">
        <v>1049</v>
      </c>
      <c r="M1057" s="17" t="s">
        <v>56</v>
      </c>
      <c r="N1057" s="2" t="str">
        <f t="shared" si="681"/>
        <v>ED8BF502C53AB</v>
      </c>
      <c r="O1057" s="2" t="str">
        <f t="shared" si="680"/>
        <v>AB</v>
      </c>
      <c r="P1057" s="2" t="str">
        <f t="shared" si="682"/>
        <v>ED8B-F502C53-AB</v>
      </c>
      <c r="Q1057" s="2" t="s">
        <v>3305</v>
      </c>
      <c r="R1057" s="2" t="s">
        <v>3306</v>
      </c>
      <c r="S1057" s="2" t="s">
        <v>3216</v>
      </c>
      <c r="T1057" s="2" t="s">
        <v>1375</v>
      </c>
      <c r="U1057" s="2" t="s">
        <v>1375</v>
      </c>
      <c r="V1057" s="2">
        <v>2</v>
      </c>
      <c r="W1057" s="2">
        <v>2</v>
      </c>
      <c r="X1057" s="2">
        <v>2</v>
      </c>
      <c r="Y1057" s="2">
        <v>2</v>
      </c>
      <c r="Z1057" s="2">
        <v>2</v>
      </c>
      <c r="AA1057" s="2">
        <v>2</v>
      </c>
      <c r="AB1057" s="2" t="s">
        <v>1375</v>
      </c>
      <c r="AC1057" s="2" t="s">
        <v>1375</v>
      </c>
      <c r="AD1057" s="2">
        <v>2</v>
      </c>
      <c r="AE1057" s="2">
        <v>2</v>
      </c>
      <c r="AF1057" s="2">
        <v>2</v>
      </c>
      <c r="AL1057" s="2">
        <f t="shared" si="685"/>
        <v>1</v>
      </c>
      <c r="AM1057" s="2" t="str">
        <f t="shared" si="686"/>
        <v>ED8B</v>
      </c>
      <c r="AN1057" s="2" t="str">
        <f t="shared" si="687"/>
        <v>F502C53</v>
      </c>
      <c r="AO1057" s="2" t="str">
        <f t="shared" si="718"/>
        <v>AB</v>
      </c>
      <c r="AP1057" s="2" t="str">
        <f t="shared" si="689"/>
        <v>ED8B-F502C53-AB</v>
      </c>
      <c r="AQ1057" s="2" t="s">
        <v>1672</v>
      </c>
      <c r="AR1057" s="2" t="s">
        <v>1687</v>
      </c>
      <c r="AU1057" s="2" t="s">
        <v>3450</v>
      </c>
      <c r="AV1057" s="2" t="s">
        <v>3785</v>
      </c>
      <c r="AW1057" s="2" t="s">
        <v>3452</v>
      </c>
      <c r="AY1057" s="2" t="s">
        <v>1686</v>
      </c>
      <c r="AZ1057" s="2" t="s">
        <v>2124</v>
      </c>
      <c r="BA1057" s="2" t="s">
        <v>2073</v>
      </c>
      <c r="BB1057" s="29"/>
      <c r="BC1057" s="29"/>
      <c r="BD1057" s="29"/>
      <c r="BE1057" s="29"/>
      <c r="BF1057" s="29"/>
      <c r="BG1057" s="29">
        <v>-6.34</v>
      </c>
      <c r="BH1057" s="29">
        <f t="shared" si="683"/>
        <v>0</v>
      </c>
      <c r="BI1057" s="29">
        <f t="shared" si="684"/>
        <v>0</v>
      </c>
      <c r="BJ1057" s="29">
        <f t="shared" si="690"/>
        <v>-6.34</v>
      </c>
      <c r="BK1057" s="29">
        <f>BJ1057/INDEX('EX-Rate'!A:I,MATCH('TT BoM '!BL1057,'EX-Rate'!B:B,0),COLUMN('EX-Rate'!E:E))</f>
        <v>-0.91550073220131267</v>
      </c>
      <c r="BL1057" s="2" t="s">
        <v>2109</v>
      </c>
      <c r="BM1057" s="2" t="str">
        <f t="shared" si="691"/>
        <v>LP</v>
      </c>
      <c r="BN1057" s="2" t="s">
        <v>3215</v>
      </c>
      <c r="BO1057" s="2" t="s">
        <v>3216</v>
      </c>
      <c r="BQ1057" s="29"/>
      <c r="BR1057" s="29"/>
      <c r="BS1057" s="29"/>
      <c r="BT1057" s="29"/>
      <c r="BU1057" s="29"/>
      <c r="BV1057" s="29"/>
      <c r="CC1057" s="29">
        <f t="shared" si="692"/>
        <v>0</v>
      </c>
      <c r="CD1057" s="29">
        <f t="shared" si="693"/>
        <v>0</v>
      </c>
      <c r="CE1057" s="29">
        <f t="shared" si="694"/>
        <v>-1.8310014644026253</v>
      </c>
      <c r="CF1057" s="29">
        <f t="shared" si="695"/>
        <v>-1.8310014644026253</v>
      </c>
      <c r="CG1057" s="29">
        <f t="shared" si="696"/>
        <v>-1.8310014644026253</v>
      </c>
      <c r="CH1057" s="29">
        <f t="shared" si="697"/>
        <v>-1.8310014644026253</v>
      </c>
      <c r="CI1057" s="29">
        <f t="shared" si="698"/>
        <v>-1.8310014644026253</v>
      </c>
      <c r="CJ1057" s="29">
        <f t="shared" si="699"/>
        <v>-1.8310014644026253</v>
      </c>
      <c r="CK1057" s="29">
        <f t="shared" si="700"/>
        <v>0</v>
      </c>
      <c r="CL1057" s="29">
        <f t="shared" si="701"/>
        <v>0</v>
      </c>
      <c r="CM1057" s="29">
        <f t="shared" si="702"/>
        <v>-1.8310014644026253</v>
      </c>
      <c r="CN1057" s="29">
        <f t="shared" si="703"/>
        <v>-1.8310014644026253</v>
      </c>
      <c r="CO1057" s="29">
        <f t="shared" si="704"/>
        <v>-1.8310014644026253</v>
      </c>
      <c r="CQ1057" s="29">
        <f t="shared" si="705"/>
        <v>0</v>
      </c>
      <c r="CR1057" s="29">
        <f t="shared" si="706"/>
        <v>0</v>
      </c>
      <c r="CS1057" s="29">
        <f t="shared" si="707"/>
        <v>-12.68</v>
      </c>
      <c r="CT1057" s="29">
        <f t="shared" si="708"/>
        <v>-12.68</v>
      </c>
      <c r="CU1057" s="29">
        <f t="shared" si="709"/>
        <v>-12.68</v>
      </c>
      <c r="CV1057" s="29">
        <f t="shared" si="710"/>
        <v>-12.68</v>
      </c>
      <c r="CW1057" s="29">
        <f t="shared" si="711"/>
        <v>-12.68</v>
      </c>
      <c r="CX1057" s="29">
        <f t="shared" si="712"/>
        <v>-12.68</v>
      </c>
      <c r="CY1057" s="29">
        <f t="shared" si="713"/>
        <v>0</v>
      </c>
      <c r="CZ1057" s="29">
        <f t="shared" si="714"/>
        <v>0</v>
      </c>
      <c r="DA1057" s="29">
        <f t="shared" si="715"/>
        <v>-12.68</v>
      </c>
      <c r="DB1057" s="29">
        <f t="shared" si="716"/>
        <v>-12.68</v>
      </c>
      <c r="DC1057" s="29">
        <f t="shared" si="717"/>
        <v>-12.68</v>
      </c>
    </row>
    <row r="1058" spans="11:107" s="2" customFormat="1">
      <c r="K1058" s="17" t="s">
        <v>18</v>
      </c>
      <c r="L1058" s="17" t="s">
        <v>1050</v>
      </c>
      <c r="M1058" s="17" t="s">
        <v>20</v>
      </c>
      <c r="N1058" s="2" t="str">
        <f t="shared" si="681"/>
        <v>ED8BF503A20AA</v>
      </c>
      <c r="O1058" s="2" t="str">
        <f t="shared" ref="O1058:O1121" si="719">IF(AND(LEN(TRIM(M1058))&gt;5,TRIM(K1058)&lt;&gt;""),LEFT(TRIM(M1058),2)&amp;"W",TRIM(M1058))</f>
        <v>AA</v>
      </c>
      <c r="P1058" s="2" t="str">
        <f t="shared" si="682"/>
        <v>ED8B-F503A20-AA</v>
      </c>
      <c r="Q1058" s="2" t="s">
        <v>3305</v>
      </c>
      <c r="R1058" s="2" t="s">
        <v>3306</v>
      </c>
      <c r="S1058" s="2" t="s">
        <v>3216</v>
      </c>
      <c r="T1058" s="2" t="s">
        <v>1375</v>
      </c>
      <c r="U1058" s="2" t="s">
        <v>1375</v>
      </c>
      <c r="V1058" s="2">
        <v>2</v>
      </c>
      <c r="W1058" s="2">
        <v>2</v>
      </c>
      <c r="X1058" s="2">
        <v>2</v>
      </c>
      <c r="Y1058" s="2">
        <v>2</v>
      </c>
      <c r="Z1058" s="2">
        <v>2</v>
      </c>
      <c r="AA1058" s="2">
        <v>2</v>
      </c>
      <c r="AB1058" s="2" t="s">
        <v>1375</v>
      </c>
      <c r="AC1058" s="2" t="s">
        <v>1375</v>
      </c>
      <c r="AD1058" s="2">
        <v>2</v>
      </c>
      <c r="AE1058" s="2">
        <v>2</v>
      </c>
      <c r="AF1058" s="2">
        <v>2</v>
      </c>
      <c r="AL1058" s="2">
        <f t="shared" si="685"/>
        <v>1</v>
      </c>
      <c r="AM1058" s="2" t="str">
        <f t="shared" si="686"/>
        <v>ED8B</v>
      </c>
      <c r="AN1058" s="2" t="str">
        <f t="shared" si="687"/>
        <v>F503A20</v>
      </c>
      <c r="AO1058" s="2" t="str">
        <f t="shared" si="718"/>
        <v>AA</v>
      </c>
      <c r="AP1058" s="2" t="str">
        <f t="shared" si="689"/>
        <v>ED8B-F503A20-AA</v>
      </c>
      <c r="AQ1058" s="2" t="s">
        <v>1672</v>
      </c>
      <c r="AR1058" s="2" t="s">
        <v>1687</v>
      </c>
      <c r="AU1058" s="117" t="s">
        <v>3450</v>
      </c>
      <c r="AV1058" s="118" t="s">
        <v>3451</v>
      </c>
      <c r="AW1058" s="118" t="s">
        <v>3452</v>
      </c>
      <c r="AY1058" s="2" t="s">
        <v>1686</v>
      </c>
      <c r="AZ1058" s="2" t="s">
        <v>3446</v>
      </c>
      <c r="BB1058" s="29"/>
      <c r="BC1058" s="29"/>
      <c r="BD1058" s="29"/>
      <c r="BE1058" s="29"/>
      <c r="BF1058" s="29"/>
      <c r="BG1058" s="29">
        <v>-2.93</v>
      </c>
      <c r="BH1058" s="29">
        <f t="shared" si="683"/>
        <v>0</v>
      </c>
      <c r="BI1058" s="29">
        <f t="shared" si="684"/>
        <v>0</v>
      </c>
      <c r="BJ1058" s="29">
        <f t="shared" si="690"/>
        <v>-2.93</v>
      </c>
      <c r="BK1058" s="29">
        <f>BJ1058/INDEX('EX-Rate'!A:I,MATCH('TT BoM '!BL1058,'EX-Rate'!B:B,0),COLUMN('EX-Rate'!E:E))</f>
        <v>-0.42309418696369816</v>
      </c>
      <c r="BL1058" s="2" t="s">
        <v>2109</v>
      </c>
      <c r="BM1058" s="2" t="str">
        <f t="shared" si="691"/>
        <v>LP</v>
      </c>
      <c r="BN1058" s="2" t="s">
        <v>3215</v>
      </c>
      <c r="BO1058" s="2" t="s">
        <v>3216</v>
      </c>
      <c r="BQ1058" s="29"/>
      <c r="BR1058" s="29"/>
      <c r="BS1058" s="29"/>
      <c r="BT1058" s="29"/>
      <c r="BU1058" s="29"/>
      <c r="BV1058" s="29"/>
      <c r="CC1058" s="29">
        <f t="shared" si="692"/>
        <v>0</v>
      </c>
      <c r="CD1058" s="29">
        <f t="shared" si="693"/>
        <v>0</v>
      </c>
      <c r="CE1058" s="29">
        <f t="shared" si="694"/>
        <v>-0.84618837392739632</v>
      </c>
      <c r="CF1058" s="29">
        <f t="shared" si="695"/>
        <v>-0.84618837392739632</v>
      </c>
      <c r="CG1058" s="29">
        <f t="shared" si="696"/>
        <v>-0.84618837392739632</v>
      </c>
      <c r="CH1058" s="29">
        <f t="shared" si="697"/>
        <v>-0.84618837392739632</v>
      </c>
      <c r="CI1058" s="29">
        <f t="shared" si="698"/>
        <v>-0.84618837392739632</v>
      </c>
      <c r="CJ1058" s="29">
        <f t="shared" si="699"/>
        <v>-0.84618837392739632</v>
      </c>
      <c r="CK1058" s="29">
        <f t="shared" si="700"/>
        <v>0</v>
      </c>
      <c r="CL1058" s="29">
        <f t="shared" si="701"/>
        <v>0</v>
      </c>
      <c r="CM1058" s="29">
        <f t="shared" si="702"/>
        <v>-0.84618837392739632</v>
      </c>
      <c r="CN1058" s="29">
        <f t="shared" si="703"/>
        <v>-0.84618837392739632</v>
      </c>
      <c r="CO1058" s="29">
        <f t="shared" si="704"/>
        <v>-0.84618837392739632</v>
      </c>
      <c r="CQ1058" s="29">
        <f t="shared" si="705"/>
        <v>0</v>
      </c>
      <c r="CR1058" s="29">
        <f t="shared" si="706"/>
        <v>0</v>
      </c>
      <c r="CS1058" s="29">
        <f t="shared" si="707"/>
        <v>-5.86</v>
      </c>
      <c r="CT1058" s="29">
        <f t="shared" si="708"/>
        <v>-5.86</v>
      </c>
      <c r="CU1058" s="29">
        <f t="shared" si="709"/>
        <v>-5.86</v>
      </c>
      <c r="CV1058" s="29">
        <f t="shared" si="710"/>
        <v>-5.86</v>
      </c>
      <c r="CW1058" s="29">
        <f t="shared" si="711"/>
        <v>-5.86</v>
      </c>
      <c r="CX1058" s="29">
        <f t="shared" si="712"/>
        <v>-5.86</v>
      </c>
      <c r="CY1058" s="29">
        <f t="shared" si="713"/>
        <v>0</v>
      </c>
      <c r="CZ1058" s="29">
        <f t="shared" si="714"/>
        <v>0</v>
      </c>
      <c r="DA1058" s="29">
        <f t="shared" si="715"/>
        <v>-5.86</v>
      </c>
      <c r="DB1058" s="29">
        <f t="shared" si="716"/>
        <v>-5.86</v>
      </c>
      <c r="DC1058" s="29">
        <f t="shared" si="717"/>
        <v>-5.86</v>
      </c>
    </row>
    <row r="1059" spans="11:107" s="2" customFormat="1">
      <c r="K1059" s="17" t="s">
        <v>18</v>
      </c>
      <c r="L1059" s="17" t="s">
        <v>1051</v>
      </c>
      <c r="M1059" s="17" t="s">
        <v>45</v>
      </c>
      <c r="N1059" s="2" t="str">
        <f t="shared" si="681"/>
        <v>ED8BF513C44AC</v>
      </c>
      <c r="O1059" s="2" t="str">
        <f t="shared" si="719"/>
        <v>AC</v>
      </c>
      <c r="P1059" s="2" t="str">
        <f t="shared" si="682"/>
        <v>ED8B-F513C44-AC</v>
      </c>
      <c r="Q1059" s="2" t="s">
        <v>3307</v>
      </c>
      <c r="R1059" s="2" t="s">
        <v>3306</v>
      </c>
      <c r="S1059" s="2" t="s">
        <v>2480</v>
      </c>
      <c r="T1059" s="2" t="s">
        <v>1375</v>
      </c>
      <c r="U1059" s="2" t="s">
        <v>1375</v>
      </c>
      <c r="V1059" s="2">
        <v>1</v>
      </c>
      <c r="W1059" s="2">
        <v>1</v>
      </c>
      <c r="X1059" s="2">
        <v>1</v>
      </c>
      <c r="Y1059" s="2">
        <v>1</v>
      </c>
      <c r="Z1059" s="2">
        <v>1</v>
      </c>
      <c r="AA1059" s="2">
        <v>1</v>
      </c>
      <c r="AB1059" s="2" t="s">
        <v>1375</v>
      </c>
      <c r="AC1059" s="2" t="s">
        <v>1375</v>
      </c>
      <c r="AD1059" s="2">
        <v>1</v>
      </c>
      <c r="AE1059" s="2">
        <v>1</v>
      </c>
      <c r="AF1059" s="2">
        <v>1</v>
      </c>
      <c r="AL1059" s="2">
        <f t="shared" si="685"/>
        <v>1</v>
      </c>
      <c r="AM1059" s="2" t="str">
        <f t="shared" si="686"/>
        <v>ED8B</v>
      </c>
      <c r="AN1059" s="2" t="str">
        <f t="shared" si="687"/>
        <v>F513C44</v>
      </c>
      <c r="AO1059" s="2" t="str">
        <f t="shared" si="718"/>
        <v>AC</v>
      </c>
      <c r="AP1059" s="2" t="str">
        <f t="shared" si="689"/>
        <v>ED8B-F513C44-AC</v>
      </c>
      <c r="AQ1059" s="2" t="s">
        <v>1672</v>
      </c>
      <c r="AR1059" s="2" t="s">
        <v>1687</v>
      </c>
      <c r="AU1059" s="2" t="s">
        <v>3732</v>
      </c>
      <c r="AV1059" s="2" t="s">
        <v>3733</v>
      </c>
      <c r="AW1059" s="2" t="s">
        <v>3734</v>
      </c>
      <c r="AY1059" s="2" t="s">
        <v>1686</v>
      </c>
      <c r="AZ1059" s="2" t="s">
        <v>2124</v>
      </c>
      <c r="BA1059" s="2" t="s">
        <v>2073</v>
      </c>
      <c r="BB1059" s="29"/>
      <c r="BC1059" s="29"/>
      <c r="BD1059" s="29"/>
      <c r="BE1059" s="29"/>
      <c r="BF1059" s="29"/>
      <c r="BG1059" s="29">
        <v>-4.04</v>
      </c>
      <c r="BH1059" s="29">
        <f t="shared" si="683"/>
        <v>0</v>
      </c>
      <c r="BI1059" s="29">
        <f t="shared" si="684"/>
        <v>0</v>
      </c>
      <c r="BJ1059" s="29">
        <f t="shared" si="690"/>
        <v>-4.04</v>
      </c>
      <c r="BK1059" s="29">
        <f>BJ1059/INDEX('EX-Rate'!A:I,MATCH('TT BoM '!BL1059,'EX-Rate'!B:B,0),COLUMN('EX-Rate'!E:E))</f>
        <v>-0.58337901547212989</v>
      </c>
      <c r="BL1059" s="2" t="s">
        <v>2109</v>
      </c>
      <c r="BM1059" s="2" t="str">
        <f t="shared" si="691"/>
        <v>LP</v>
      </c>
      <c r="BN1059" s="2" t="s">
        <v>3095</v>
      </c>
      <c r="BO1059" s="2" t="s">
        <v>3096</v>
      </c>
      <c r="BQ1059" s="29"/>
      <c r="BR1059" s="29"/>
      <c r="BS1059" s="29"/>
      <c r="BT1059" s="29"/>
      <c r="BU1059" s="29"/>
      <c r="BV1059" s="29"/>
      <c r="CC1059" s="29">
        <f t="shared" si="692"/>
        <v>0</v>
      </c>
      <c r="CD1059" s="29">
        <f t="shared" si="693"/>
        <v>0</v>
      </c>
      <c r="CE1059" s="29">
        <f t="shared" si="694"/>
        <v>-0.58337901547212989</v>
      </c>
      <c r="CF1059" s="29">
        <f t="shared" si="695"/>
        <v>-0.58337901547212989</v>
      </c>
      <c r="CG1059" s="29">
        <f t="shared" si="696"/>
        <v>-0.58337901547212989</v>
      </c>
      <c r="CH1059" s="29">
        <f t="shared" si="697"/>
        <v>-0.58337901547212989</v>
      </c>
      <c r="CI1059" s="29">
        <f t="shared" si="698"/>
        <v>-0.58337901547212989</v>
      </c>
      <c r="CJ1059" s="29">
        <f t="shared" si="699"/>
        <v>-0.58337901547212989</v>
      </c>
      <c r="CK1059" s="29">
        <f t="shared" si="700"/>
        <v>0</v>
      </c>
      <c r="CL1059" s="29">
        <f t="shared" si="701"/>
        <v>0</v>
      </c>
      <c r="CM1059" s="29">
        <f t="shared" si="702"/>
        <v>-0.58337901547212989</v>
      </c>
      <c r="CN1059" s="29">
        <f t="shared" si="703"/>
        <v>-0.58337901547212989</v>
      </c>
      <c r="CO1059" s="29">
        <f t="shared" si="704"/>
        <v>-0.58337901547212989</v>
      </c>
      <c r="CQ1059" s="29">
        <f t="shared" si="705"/>
        <v>0</v>
      </c>
      <c r="CR1059" s="29">
        <f t="shared" si="706"/>
        <v>0</v>
      </c>
      <c r="CS1059" s="29">
        <f t="shared" si="707"/>
        <v>-4.04</v>
      </c>
      <c r="CT1059" s="29">
        <f t="shared" si="708"/>
        <v>-4.04</v>
      </c>
      <c r="CU1059" s="29">
        <f t="shared" si="709"/>
        <v>-4.04</v>
      </c>
      <c r="CV1059" s="29">
        <f t="shared" si="710"/>
        <v>-4.04</v>
      </c>
      <c r="CW1059" s="29">
        <f t="shared" si="711"/>
        <v>-4.04</v>
      </c>
      <c r="CX1059" s="29">
        <f t="shared" si="712"/>
        <v>-4.04</v>
      </c>
      <c r="CY1059" s="29">
        <f t="shared" si="713"/>
        <v>0</v>
      </c>
      <c r="CZ1059" s="29">
        <f t="shared" si="714"/>
        <v>0</v>
      </c>
      <c r="DA1059" s="29">
        <f t="shared" si="715"/>
        <v>-4.04</v>
      </c>
      <c r="DB1059" s="29">
        <f t="shared" si="716"/>
        <v>-4.04</v>
      </c>
      <c r="DC1059" s="29">
        <f t="shared" si="717"/>
        <v>-4.04</v>
      </c>
    </row>
    <row r="1060" spans="11:107" s="2" customFormat="1">
      <c r="K1060" s="17" t="s">
        <v>18</v>
      </c>
      <c r="L1060" s="17" t="s">
        <v>1052</v>
      </c>
      <c r="M1060" s="17" t="s">
        <v>45</v>
      </c>
      <c r="N1060" s="2" t="str">
        <f t="shared" si="681"/>
        <v>ED8BF513C45AC</v>
      </c>
      <c r="O1060" s="2" t="str">
        <f t="shared" si="719"/>
        <v>AC</v>
      </c>
      <c r="P1060" s="2" t="str">
        <f t="shared" si="682"/>
        <v>ED8B-F513C45-AC</v>
      </c>
      <c r="Q1060" s="2" t="s">
        <v>3307</v>
      </c>
      <c r="R1060" s="2" t="s">
        <v>3306</v>
      </c>
      <c r="S1060" s="2" t="s">
        <v>2480</v>
      </c>
      <c r="T1060" s="2" t="s">
        <v>1375</v>
      </c>
      <c r="U1060" s="2" t="s">
        <v>1375</v>
      </c>
      <c r="V1060" s="2">
        <v>1</v>
      </c>
      <c r="W1060" s="2">
        <v>1</v>
      </c>
      <c r="X1060" s="2">
        <v>1</v>
      </c>
      <c r="Y1060" s="2">
        <v>1</v>
      </c>
      <c r="Z1060" s="2">
        <v>1</v>
      </c>
      <c r="AA1060" s="2">
        <v>1</v>
      </c>
      <c r="AB1060" s="2" t="s">
        <v>1375</v>
      </c>
      <c r="AC1060" s="2" t="s">
        <v>1375</v>
      </c>
      <c r="AD1060" s="2">
        <v>1</v>
      </c>
      <c r="AE1060" s="2">
        <v>1</v>
      </c>
      <c r="AF1060" s="2">
        <v>1</v>
      </c>
      <c r="AL1060" s="2">
        <f t="shared" si="685"/>
        <v>1</v>
      </c>
      <c r="AM1060" s="2" t="str">
        <f t="shared" si="686"/>
        <v>ED8B</v>
      </c>
      <c r="AN1060" s="2" t="str">
        <f t="shared" si="687"/>
        <v>F513C45</v>
      </c>
      <c r="AO1060" s="2" t="str">
        <f t="shared" si="718"/>
        <v>AC</v>
      </c>
      <c r="AP1060" s="2" t="str">
        <f t="shared" si="689"/>
        <v>ED8B-F513C45-AC</v>
      </c>
      <c r="AQ1060" s="2" t="s">
        <v>1672</v>
      </c>
      <c r="AR1060" s="2" t="s">
        <v>1687</v>
      </c>
      <c r="AU1060" s="2" t="s">
        <v>3732</v>
      </c>
      <c r="AV1060" s="2" t="s">
        <v>3733</v>
      </c>
      <c r="AW1060" s="2" t="s">
        <v>3734</v>
      </c>
      <c r="AY1060" s="2" t="s">
        <v>1686</v>
      </c>
      <c r="AZ1060" s="2" t="s">
        <v>2124</v>
      </c>
      <c r="BA1060" s="2" t="s">
        <v>2073</v>
      </c>
      <c r="BB1060" s="29"/>
      <c r="BC1060" s="29"/>
      <c r="BD1060" s="29"/>
      <c r="BE1060" s="29"/>
      <c r="BF1060" s="29"/>
      <c r="BG1060" s="29">
        <v>-4.04</v>
      </c>
      <c r="BH1060" s="29">
        <f t="shared" si="683"/>
        <v>0</v>
      </c>
      <c r="BI1060" s="29">
        <f t="shared" si="684"/>
        <v>0</v>
      </c>
      <c r="BJ1060" s="29">
        <f t="shared" si="690"/>
        <v>-4.04</v>
      </c>
      <c r="BK1060" s="29">
        <f>BJ1060/INDEX('EX-Rate'!A:I,MATCH('TT BoM '!BL1060,'EX-Rate'!B:B,0),COLUMN('EX-Rate'!E:E))</f>
        <v>-0.58337901547212989</v>
      </c>
      <c r="BL1060" s="2" t="s">
        <v>2109</v>
      </c>
      <c r="BM1060" s="2" t="str">
        <f t="shared" si="691"/>
        <v>LP</v>
      </c>
      <c r="BN1060" s="2" t="s">
        <v>3095</v>
      </c>
      <c r="BO1060" s="2" t="s">
        <v>3096</v>
      </c>
      <c r="BQ1060" s="29"/>
      <c r="BR1060" s="29"/>
      <c r="BS1060" s="29"/>
      <c r="BT1060" s="29"/>
      <c r="BU1060" s="29"/>
      <c r="BV1060" s="29"/>
      <c r="CC1060" s="29">
        <f t="shared" si="692"/>
        <v>0</v>
      </c>
      <c r="CD1060" s="29">
        <f t="shared" si="693"/>
        <v>0</v>
      </c>
      <c r="CE1060" s="29">
        <f t="shared" si="694"/>
        <v>-0.58337901547212989</v>
      </c>
      <c r="CF1060" s="29">
        <f t="shared" si="695"/>
        <v>-0.58337901547212989</v>
      </c>
      <c r="CG1060" s="29">
        <f t="shared" si="696"/>
        <v>-0.58337901547212989</v>
      </c>
      <c r="CH1060" s="29">
        <f t="shared" si="697"/>
        <v>-0.58337901547212989</v>
      </c>
      <c r="CI1060" s="29">
        <f t="shared" si="698"/>
        <v>-0.58337901547212989</v>
      </c>
      <c r="CJ1060" s="29">
        <f t="shared" si="699"/>
        <v>-0.58337901547212989</v>
      </c>
      <c r="CK1060" s="29">
        <f t="shared" si="700"/>
        <v>0</v>
      </c>
      <c r="CL1060" s="29">
        <f t="shared" si="701"/>
        <v>0</v>
      </c>
      <c r="CM1060" s="29">
        <f t="shared" si="702"/>
        <v>-0.58337901547212989</v>
      </c>
      <c r="CN1060" s="29">
        <f t="shared" si="703"/>
        <v>-0.58337901547212989</v>
      </c>
      <c r="CO1060" s="29">
        <f t="shared" si="704"/>
        <v>-0.58337901547212989</v>
      </c>
      <c r="CQ1060" s="29">
        <f t="shared" si="705"/>
        <v>0</v>
      </c>
      <c r="CR1060" s="29">
        <f t="shared" si="706"/>
        <v>0</v>
      </c>
      <c r="CS1060" s="29">
        <f t="shared" si="707"/>
        <v>-4.04</v>
      </c>
      <c r="CT1060" s="29">
        <f t="shared" si="708"/>
        <v>-4.04</v>
      </c>
      <c r="CU1060" s="29">
        <f t="shared" si="709"/>
        <v>-4.04</v>
      </c>
      <c r="CV1060" s="29">
        <f t="shared" si="710"/>
        <v>-4.04</v>
      </c>
      <c r="CW1060" s="29">
        <f t="shared" si="711"/>
        <v>-4.04</v>
      </c>
      <c r="CX1060" s="29">
        <f t="shared" si="712"/>
        <v>-4.04</v>
      </c>
      <c r="CY1060" s="29">
        <f t="shared" si="713"/>
        <v>0</v>
      </c>
      <c r="CZ1060" s="29">
        <f t="shared" si="714"/>
        <v>0</v>
      </c>
      <c r="DA1060" s="29">
        <f t="shared" si="715"/>
        <v>-4.04</v>
      </c>
      <c r="DB1060" s="29">
        <f t="shared" si="716"/>
        <v>-4.04</v>
      </c>
      <c r="DC1060" s="29">
        <f t="shared" si="717"/>
        <v>-4.04</v>
      </c>
    </row>
    <row r="1061" spans="11:107" s="2" customFormat="1">
      <c r="K1061" s="17" t="s">
        <v>18</v>
      </c>
      <c r="L1061" s="17" t="s">
        <v>1053</v>
      </c>
      <c r="M1061" s="17" t="s">
        <v>56</v>
      </c>
      <c r="N1061" s="2" t="str">
        <f t="shared" si="681"/>
        <v>ED8BF514A72AB</v>
      </c>
      <c r="O1061" s="2" t="str">
        <f t="shared" si="719"/>
        <v>AB</v>
      </c>
      <c r="P1061" s="2" t="str">
        <f t="shared" si="682"/>
        <v>ED8B-F514A72-AB</v>
      </c>
      <c r="Q1061" s="2" t="s">
        <v>3305</v>
      </c>
      <c r="R1061" s="2" t="s">
        <v>3306</v>
      </c>
      <c r="S1061" s="2" t="s">
        <v>2528</v>
      </c>
      <c r="T1061" s="2">
        <v>1</v>
      </c>
      <c r="U1061" s="2">
        <v>1</v>
      </c>
      <c r="V1061" s="2" t="s">
        <v>1375</v>
      </c>
      <c r="W1061" s="2" t="s">
        <v>1375</v>
      </c>
      <c r="X1061" s="2" t="s">
        <v>1375</v>
      </c>
      <c r="Y1061" s="2" t="s">
        <v>1375</v>
      </c>
      <c r="Z1061" s="2" t="s">
        <v>1375</v>
      </c>
      <c r="AA1061" s="2" t="s">
        <v>1375</v>
      </c>
      <c r="AB1061" s="2">
        <v>1</v>
      </c>
      <c r="AC1061" s="2">
        <v>1</v>
      </c>
      <c r="AD1061" s="2" t="s">
        <v>1375</v>
      </c>
      <c r="AE1061" s="2" t="s">
        <v>1375</v>
      </c>
      <c r="AF1061" s="2" t="s">
        <v>1375</v>
      </c>
      <c r="AL1061" s="2">
        <f t="shared" si="685"/>
        <v>1</v>
      </c>
      <c r="AM1061" s="2" t="str">
        <f t="shared" si="686"/>
        <v>ED8B</v>
      </c>
      <c r="AN1061" s="2" t="str">
        <f t="shared" si="687"/>
        <v>F514A72</v>
      </c>
      <c r="AO1061" s="2" t="str">
        <f t="shared" si="718"/>
        <v>AB</v>
      </c>
      <c r="AP1061" s="2" t="str">
        <f t="shared" si="689"/>
        <v>ED8B-F514A72-AB</v>
      </c>
      <c r="AQ1061" s="2" t="s">
        <v>1672</v>
      </c>
      <c r="AR1061" s="2" t="s">
        <v>1687</v>
      </c>
      <c r="AU1061" s="2" t="s">
        <v>2122</v>
      </c>
      <c r="AV1061" s="2" t="s">
        <v>2512</v>
      </c>
      <c r="AW1061" s="2">
        <v>0</v>
      </c>
      <c r="AY1061" s="2" t="s">
        <v>1686</v>
      </c>
      <c r="AZ1061" s="2" t="s">
        <v>2124</v>
      </c>
      <c r="BA1061" s="2" t="s">
        <v>2073</v>
      </c>
      <c r="BB1061" s="29"/>
      <c r="BC1061" s="29"/>
      <c r="BD1061" s="29"/>
      <c r="BE1061" s="29"/>
      <c r="BF1061" s="29"/>
      <c r="BG1061" s="29">
        <v>-13.42</v>
      </c>
      <c r="BH1061" s="29">
        <f t="shared" si="683"/>
        <v>0</v>
      </c>
      <c r="BI1061" s="29">
        <f t="shared" si="684"/>
        <v>0</v>
      </c>
      <c r="BJ1061" s="29">
        <f t="shared" si="690"/>
        <v>-13.42</v>
      </c>
      <c r="BK1061" s="29">
        <f>BJ1061/INDEX('EX-Rate'!A:I,MATCH('TT BoM '!BL1061,'EX-Rate'!B:B,0),COLUMN('EX-Rate'!E:E))</f>
        <v>-1.93785801674158</v>
      </c>
      <c r="BL1061" s="2" t="s">
        <v>2109</v>
      </c>
      <c r="BM1061" s="2" t="str">
        <f t="shared" si="691"/>
        <v>LP</v>
      </c>
      <c r="BN1061" s="2" t="s">
        <v>3089</v>
      </c>
      <c r="BO1061" s="2" t="s">
        <v>3090</v>
      </c>
      <c r="BQ1061" s="29"/>
      <c r="BR1061" s="29"/>
      <c r="BS1061" s="29"/>
      <c r="BT1061" s="29"/>
      <c r="BU1061" s="29"/>
      <c r="BV1061" s="29"/>
      <c r="CC1061" s="29">
        <f t="shared" si="692"/>
        <v>-1.93785801674158</v>
      </c>
      <c r="CD1061" s="29">
        <f t="shared" si="693"/>
        <v>-1.93785801674158</v>
      </c>
      <c r="CE1061" s="29">
        <f t="shared" si="694"/>
        <v>0</v>
      </c>
      <c r="CF1061" s="29">
        <f t="shared" si="695"/>
        <v>0</v>
      </c>
      <c r="CG1061" s="29">
        <f t="shared" si="696"/>
        <v>0</v>
      </c>
      <c r="CH1061" s="29">
        <f t="shared" si="697"/>
        <v>0</v>
      </c>
      <c r="CI1061" s="29">
        <f t="shared" si="698"/>
        <v>0</v>
      </c>
      <c r="CJ1061" s="29">
        <f t="shared" si="699"/>
        <v>0</v>
      </c>
      <c r="CK1061" s="29">
        <f t="shared" si="700"/>
        <v>-1.93785801674158</v>
      </c>
      <c r="CL1061" s="29">
        <f t="shared" si="701"/>
        <v>-1.93785801674158</v>
      </c>
      <c r="CM1061" s="29">
        <f t="shared" si="702"/>
        <v>0</v>
      </c>
      <c r="CN1061" s="29">
        <f t="shared" si="703"/>
        <v>0</v>
      </c>
      <c r="CO1061" s="29">
        <f t="shared" si="704"/>
        <v>0</v>
      </c>
      <c r="CQ1061" s="29">
        <f t="shared" si="705"/>
        <v>-13.42</v>
      </c>
      <c r="CR1061" s="29">
        <f t="shared" si="706"/>
        <v>-13.42</v>
      </c>
      <c r="CS1061" s="29">
        <f t="shared" si="707"/>
        <v>0</v>
      </c>
      <c r="CT1061" s="29">
        <f t="shared" si="708"/>
        <v>0</v>
      </c>
      <c r="CU1061" s="29">
        <f t="shared" si="709"/>
        <v>0</v>
      </c>
      <c r="CV1061" s="29">
        <f t="shared" si="710"/>
        <v>0</v>
      </c>
      <c r="CW1061" s="29">
        <f t="shared" si="711"/>
        <v>0</v>
      </c>
      <c r="CX1061" s="29">
        <f t="shared" si="712"/>
        <v>0</v>
      </c>
      <c r="CY1061" s="29">
        <f t="shared" si="713"/>
        <v>-13.42</v>
      </c>
      <c r="CZ1061" s="29">
        <f t="shared" si="714"/>
        <v>-13.42</v>
      </c>
      <c r="DA1061" s="29">
        <f t="shared" si="715"/>
        <v>0</v>
      </c>
      <c r="DB1061" s="29">
        <f t="shared" si="716"/>
        <v>0</v>
      </c>
      <c r="DC1061" s="29">
        <f t="shared" si="717"/>
        <v>0</v>
      </c>
    </row>
    <row r="1062" spans="11:107" s="2" customFormat="1">
      <c r="K1062" s="17" t="s">
        <v>18</v>
      </c>
      <c r="L1062" s="17" t="s">
        <v>1054</v>
      </c>
      <c r="M1062" s="17" t="s">
        <v>1055</v>
      </c>
      <c r="N1062" s="2" t="str">
        <f t="shared" si="681"/>
        <v>ED8BF518A30AL3JM1</v>
      </c>
      <c r="O1062" s="2" t="str">
        <f t="shared" si="719"/>
        <v>ALW</v>
      </c>
      <c r="P1062" s="2" t="str">
        <f t="shared" si="682"/>
        <v>ED8B-F518A30-ALW</v>
      </c>
      <c r="Q1062" s="2" t="s">
        <v>3305</v>
      </c>
      <c r="R1062" s="2" t="s">
        <v>3306</v>
      </c>
      <c r="S1062" s="2" t="s">
        <v>2791</v>
      </c>
      <c r="T1062" s="2" t="s">
        <v>1375</v>
      </c>
      <c r="U1062" s="2" t="s">
        <v>1375</v>
      </c>
      <c r="V1062" s="2">
        <v>1</v>
      </c>
      <c r="W1062" s="2">
        <v>1</v>
      </c>
      <c r="X1062" s="2">
        <v>1</v>
      </c>
      <c r="Y1062" s="2">
        <v>1</v>
      </c>
      <c r="Z1062" s="2">
        <v>1</v>
      </c>
      <c r="AA1062" s="2">
        <v>1</v>
      </c>
      <c r="AB1062" s="2" t="s">
        <v>1375</v>
      </c>
      <c r="AC1062" s="2" t="s">
        <v>1375</v>
      </c>
      <c r="AD1062" s="2">
        <v>1</v>
      </c>
      <c r="AE1062" s="2">
        <v>1</v>
      </c>
      <c r="AF1062" s="2">
        <v>1</v>
      </c>
      <c r="AL1062" s="2">
        <f t="shared" si="685"/>
        <v>1</v>
      </c>
      <c r="AM1062" s="2" t="str">
        <f t="shared" si="686"/>
        <v>ED8B</v>
      </c>
      <c r="AN1062" s="2" t="str">
        <f t="shared" si="687"/>
        <v>F518A30</v>
      </c>
      <c r="AO1062" s="2" t="str">
        <f t="shared" si="718"/>
        <v>ALW</v>
      </c>
      <c r="AP1062" s="2" t="str">
        <f t="shared" si="689"/>
        <v>ED8B-F518A30-ALW</v>
      </c>
      <c r="AQ1062" s="2" t="s">
        <v>1672</v>
      </c>
      <c r="AR1062" s="2" t="s">
        <v>1673</v>
      </c>
      <c r="AS1062" s="2" t="s">
        <v>1401</v>
      </c>
      <c r="AT1062" s="2" t="s">
        <v>2202</v>
      </c>
      <c r="AU1062" s="2" t="s">
        <v>2788</v>
      </c>
      <c r="AV1062" s="2" t="s">
        <v>2789</v>
      </c>
      <c r="AW1062" s="2">
        <v>0</v>
      </c>
      <c r="AX1062" s="2">
        <v>0</v>
      </c>
      <c r="AY1062" s="2" t="s">
        <v>2108</v>
      </c>
      <c r="AZ1062" s="2" t="s">
        <v>2124</v>
      </c>
      <c r="BA1062" s="2" t="s">
        <v>2073</v>
      </c>
      <c r="BB1062" s="29">
        <v>-803.08</v>
      </c>
      <c r="BC1062" s="29">
        <v>-1.8</v>
      </c>
      <c r="BD1062" s="29">
        <v>-1.59</v>
      </c>
      <c r="BE1062" s="29">
        <v>-1.69</v>
      </c>
      <c r="BF1062" s="29">
        <v>0</v>
      </c>
      <c r="BG1062" s="29">
        <v>-808.16000000000008</v>
      </c>
      <c r="BH1062" s="29">
        <f t="shared" si="683"/>
        <v>0</v>
      </c>
      <c r="BI1062" s="29">
        <f t="shared" si="684"/>
        <v>0</v>
      </c>
      <c r="BJ1062" s="29">
        <f t="shared" si="690"/>
        <v>-808.16000000000008</v>
      </c>
      <c r="BK1062" s="29">
        <f>BJ1062/INDEX('EX-Rate'!A:I,MATCH('TT BoM '!BL1062,'EX-Rate'!B:B,0),COLUMN('EX-Rate'!E:E))</f>
        <v>-116.69890721385062</v>
      </c>
      <c r="BL1062" s="2" t="s">
        <v>2109</v>
      </c>
      <c r="BM1062" s="2" t="str">
        <f t="shared" si="691"/>
        <v>LP</v>
      </c>
      <c r="BN1062" s="2" t="s">
        <v>2790</v>
      </c>
      <c r="BO1062" s="2" t="s">
        <v>2791</v>
      </c>
      <c r="BQ1062" s="29">
        <v>0</v>
      </c>
      <c r="BR1062" s="29">
        <v>0</v>
      </c>
      <c r="BS1062" s="29"/>
      <c r="BT1062" s="29">
        <v>0</v>
      </c>
      <c r="BU1062" s="29">
        <v>0</v>
      </c>
      <c r="BV1062" s="29">
        <v>0</v>
      </c>
      <c r="CC1062" s="29">
        <f t="shared" si="692"/>
        <v>0</v>
      </c>
      <c r="CD1062" s="29">
        <f t="shared" si="693"/>
        <v>0</v>
      </c>
      <c r="CE1062" s="29">
        <f t="shared" si="694"/>
        <v>-116.69890721385062</v>
      </c>
      <c r="CF1062" s="29">
        <f t="shared" si="695"/>
        <v>-116.69890721385062</v>
      </c>
      <c r="CG1062" s="29">
        <f t="shared" si="696"/>
        <v>-116.69890721385062</v>
      </c>
      <c r="CH1062" s="29">
        <f t="shared" si="697"/>
        <v>-116.69890721385062</v>
      </c>
      <c r="CI1062" s="29">
        <f t="shared" si="698"/>
        <v>-116.69890721385062</v>
      </c>
      <c r="CJ1062" s="29">
        <f t="shared" si="699"/>
        <v>-116.69890721385062</v>
      </c>
      <c r="CK1062" s="29">
        <f t="shared" si="700"/>
        <v>0</v>
      </c>
      <c r="CL1062" s="29">
        <f t="shared" si="701"/>
        <v>0</v>
      </c>
      <c r="CM1062" s="29">
        <f t="shared" si="702"/>
        <v>-116.69890721385062</v>
      </c>
      <c r="CN1062" s="29">
        <f t="shared" si="703"/>
        <v>-116.69890721385062</v>
      </c>
      <c r="CO1062" s="29">
        <f t="shared" si="704"/>
        <v>-116.69890721385062</v>
      </c>
      <c r="CQ1062" s="29">
        <f t="shared" si="705"/>
        <v>0</v>
      </c>
      <c r="CR1062" s="29">
        <f t="shared" si="706"/>
        <v>0</v>
      </c>
      <c r="CS1062" s="29">
        <f t="shared" si="707"/>
        <v>-808.16000000000008</v>
      </c>
      <c r="CT1062" s="29">
        <f t="shared" si="708"/>
        <v>-808.16000000000008</v>
      </c>
      <c r="CU1062" s="29">
        <f t="shared" si="709"/>
        <v>-808.16000000000008</v>
      </c>
      <c r="CV1062" s="29">
        <f t="shared" si="710"/>
        <v>-808.16000000000008</v>
      </c>
      <c r="CW1062" s="29">
        <f t="shared" si="711"/>
        <v>-808.16000000000008</v>
      </c>
      <c r="CX1062" s="29">
        <f t="shared" si="712"/>
        <v>-808.16000000000008</v>
      </c>
      <c r="CY1062" s="29">
        <f t="shared" si="713"/>
        <v>0</v>
      </c>
      <c r="CZ1062" s="29">
        <f t="shared" si="714"/>
        <v>0</v>
      </c>
      <c r="DA1062" s="29">
        <f t="shared" si="715"/>
        <v>-808.16000000000008</v>
      </c>
      <c r="DB1062" s="29">
        <f t="shared" si="716"/>
        <v>-808.16000000000008</v>
      </c>
      <c r="DC1062" s="29">
        <f t="shared" si="717"/>
        <v>-808.16000000000008</v>
      </c>
    </row>
    <row r="1063" spans="11:107" s="2" customFormat="1">
      <c r="K1063" s="17" t="s">
        <v>18</v>
      </c>
      <c r="L1063" s="17" t="s">
        <v>1056</v>
      </c>
      <c r="M1063" s="17" t="s">
        <v>20</v>
      </c>
      <c r="N1063" s="2" t="str">
        <f t="shared" si="681"/>
        <v>ED8BF519D68AA</v>
      </c>
      <c r="O1063" s="2" t="str">
        <f t="shared" si="719"/>
        <v>AA</v>
      </c>
      <c r="P1063" s="2" t="str">
        <f t="shared" si="682"/>
        <v>ED8B-F519D68-AA</v>
      </c>
      <c r="Q1063" s="2" t="s">
        <v>3305</v>
      </c>
      <c r="R1063" s="2" t="s">
        <v>3306</v>
      </c>
      <c r="S1063" s="2" t="s">
        <v>3169</v>
      </c>
      <c r="T1063" s="2">
        <v>3</v>
      </c>
      <c r="U1063" s="2">
        <v>3</v>
      </c>
      <c r="V1063" s="2">
        <v>2</v>
      </c>
      <c r="W1063" s="2">
        <v>2</v>
      </c>
      <c r="X1063" s="2">
        <v>2</v>
      </c>
      <c r="Y1063" s="2">
        <v>2</v>
      </c>
      <c r="Z1063" s="2">
        <v>2</v>
      </c>
      <c r="AA1063" s="2">
        <v>2</v>
      </c>
      <c r="AB1063" s="2">
        <v>3</v>
      </c>
      <c r="AC1063" s="2">
        <v>3</v>
      </c>
      <c r="AD1063" s="2">
        <v>2</v>
      </c>
      <c r="AE1063" s="2">
        <v>2</v>
      </c>
      <c r="AF1063" s="2">
        <v>2</v>
      </c>
      <c r="AL1063" s="2">
        <f t="shared" si="685"/>
        <v>1</v>
      </c>
      <c r="AM1063" s="2" t="str">
        <f t="shared" si="686"/>
        <v>ED8B</v>
      </c>
      <c r="AN1063" s="2" t="str">
        <f t="shared" si="687"/>
        <v>F519D68</v>
      </c>
      <c r="AO1063" s="2" t="str">
        <f>TRIM(O1063)</f>
        <v>AA</v>
      </c>
      <c r="AP1063" s="2" t="str">
        <f t="shared" si="689"/>
        <v>ED8B-F519D68-AA</v>
      </c>
      <c r="AQ1063" s="2" t="s">
        <v>1672</v>
      </c>
      <c r="AR1063" s="2" t="s">
        <v>1687</v>
      </c>
      <c r="AU1063" s="2" t="s">
        <v>3459</v>
      </c>
      <c r="AV1063" s="2" t="s">
        <v>3460</v>
      </c>
      <c r="AW1063" s="2" t="s">
        <v>3461</v>
      </c>
      <c r="AY1063" s="2" t="s">
        <v>1686</v>
      </c>
      <c r="AZ1063" s="2" t="s">
        <v>2124</v>
      </c>
      <c r="BA1063" s="2" t="s">
        <v>2073</v>
      </c>
      <c r="BB1063" s="29"/>
      <c r="BC1063" s="29"/>
      <c r="BD1063" s="29"/>
      <c r="BE1063" s="29"/>
      <c r="BF1063" s="29"/>
      <c r="BG1063" s="29">
        <v>-3.04</v>
      </c>
      <c r="BH1063" s="29">
        <f t="shared" si="683"/>
        <v>0</v>
      </c>
      <c r="BI1063" s="29">
        <f t="shared" si="684"/>
        <v>0</v>
      </c>
      <c r="BJ1063" s="29">
        <f t="shared" si="690"/>
        <v>-3.04</v>
      </c>
      <c r="BK1063" s="29">
        <f>BJ1063/INDEX('EX-Rate'!A:I,MATCH('TT BoM '!BL1063,'EX-Rate'!B:B,0),COLUMN('EX-Rate'!E:E))</f>
        <v>-0.43897826906813731</v>
      </c>
      <c r="BL1063" s="2" t="s">
        <v>2109</v>
      </c>
      <c r="BM1063" s="2" t="str">
        <f t="shared" si="691"/>
        <v>LP</v>
      </c>
      <c r="BN1063" s="2" t="s">
        <v>3168</v>
      </c>
      <c r="BO1063" s="2" t="s">
        <v>3169</v>
      </c>
      <c r="BQ1063" s="29"/>
      <c r="BR1063" s="29"/>
      <c r="BS1063" s="29"/>
      <c r="BT1063" s="29"/>
      <c r="BU1063" s="29"/>
      <c r="BV1063" s="29"/>
      <c r="CC1063" s="29">
        <f t="shared" si="692"/>
        <v>-1.316934807204412</v>
      </c>
      <c r="CD1063" s="29">
        <f t="shared" si="693"/>
        <v>-1.316934807204412</v>
      </c>
      <c r="CE1063" s="29">
        <f t="shared" si="694"/>
        <v>-0.87795653813627461</v>
      </c>
      <c r="CF1063" s="29">
        <f t="shared" si="695"/>
        <v>-0.87795653813627461</v>
      </c>
      <c r="CG1063" s="29">
        <f t="shared" si="696"/>
        <v>-0.87795653813627461</v>
      </c>
      <c r="CH1063" s="29">
        <f t="shared" si="697"/>
        <v>-0.87795653813627461</v>
      </c>
      <c r="CI1063" s="29">
        <f t="shared" si="698"/>
        <v>-0.87795653813627461</v>
      </c>
      <c r="CJ1063" s="29">
        <f t="shared" si="699"/>
        <v>-0.87795653813627461</v>
      </c>
      <c r="CK1063" s="29">
        <f t="shared" si="700"/>
        <v>-1.316934807204412</v>
      </c>
      <c r="CL1063" s="29">
        <f t="shared" si="701"/>
        <v>-1.316934807204412</v>
      </c>
      <c r="CM1063" s="29">
        <f t="shared" si="702"/>
        <v>-0.87795653813627461</v>
      </c>
      <c r="CN1063" s="29">
        <f t="shared" si="703"/>
        <v>-0.87795653813627461</v>
      </c>
      <c r="CO1063" s="29">
        <f t="shared" si="704"/>
        <v>-0.87795653813627461</v>
      </c>
      <c r="CQ1063" s="29">
        <f t="shared" si="705"/>
        <v>-9.120000000000001</v>
      </c>
      <c r="CR1063" s="29">
        <f t="shared" si="706"/>
        <v>-9.120000000000001</v>
      </c>
      <c r="CS1063" s="29">
        <f t="shared" si="707"/>
        <v>-6.08</v>
      </c>
      <c r="CT1063" s="29">
        <f t="shared" si="708"/>
        <v>-6.08</v>
      </c>
      <c r="CU1063" s="29">
        <f t="shared" si="709"/>
        <v>-6.08</v>
      </c>
      <c r="CV1063" s="29">
        <f t="shared" si="710"/>
        <v>-6.08</v>
      </c>
      <c r="CW1063" s="29">
        <f t="shared" si="711"/>
        <v>-6.08</v>
      </c>
      <c r="CX1063" s="29">
        <f t="shared" si="712"/>
        <v>-6.08</v>
      </c>
      <c r="CY1063" s="29">
        <f t="shared" si="713"/>
        <v>-9.120000000000001</v>
      </c>
      <c r="CZ1063" s="29">
        <f t="shared" si="714"/>
        <v>-9.120000000000001</v>
      </c>
      <c r="DA1063" s="29">
        <f t="shared" si="715"/>
        <v>-6.08</v>
      </c>
      <c r="DB1063" s="29">
        <f t="shared" si="716"/>
        <v>-6.08</v>
      </c>
      <c r="DC1063" s="29">
        <f t="shared" si="717"/>
        <v>-6.08</v>
      </c>
    </row>
    <row r="1064" spans="11:107" s="2" customFormat="1">
      <c r="K1064" s="17" t="s">
        <v>77</v>
      </c>
      <c r="L1064" s="17" t="s">
        <v>1057</v>
      </c>
      <c r="M1064" s="17" t="s">
        <v>573</v>
      </c>
      <c r="N1064" s="2" t="str">
        <f t="shared" si="681"/>
        <v>JD8BF600A30AB3JM4</v>
      </c>
      <c r="O1064" s="2" t="str">
        <f t="shared" si="719"/>
        <v>ABW</v>
      </c>
      <c r="P1064" s="2" t="str">
        <f t="shared" si="682"/>
        <v>JD8B-F600A30-ABW</v>
      </c>
      <c r="Q1064" s="2" t="s">
        <v>3307</v>
      </c>
      <c r="R1064" s="2" t="s">
        <v>3306</v>
      </c>
      <c r="S1064" s="2" t="s">
        <v>2762</v>
      </c>
      <c r="T1064" s="2">
        <v>1</v>
      </c>
      <c r="U1064" s="2">
        <v>1</v>
      </c>
      <c r="V1064" s="2" t="s">
        <v>1375</v>
      </c>
      <c r="W1064" s="2" t="s">
        <v>1375</v>
      </c>
      <c r="X1064" s="2" t="s">
        <v>1375</v>
      </c>
      <c r="Y1064" s="2" t="s">
        <v>1375</v>
      </c>
      <c r="Z1064" s="2" t="s">
        <v>1375</v>
      </c>
      <c r="AA1064" s="2" t="s">
        <v>1375</v>
      </c>
      <c r="AB1064" s="2">
        <v>1</v>
      </c>
      <c r="AC1064" s="2">
        <v>1</v>
      </c>
      <c r="AD1064" s="2" t="s">
        <v>1375</v>
      </c>
      <c r="AE1064" s="2" t="s">
        <v>1375</v>
      </c>
      <c r="AF1064" s="2" t="s">
        <v>1375</v>
      </c>
      <c r="AL1064" s="2">
        <f t="shared" si="685"/>
        <v>1</v>
      </c>
      <c r="AM1064" s="2" t="str">
        <f t="shared" si="686"/>
        <v>JD8B</v>
      </c>
      <c r="AN1064" s="2" t="str">
        <f t="shared" si="687"/>
        <v>F600A30</v>
      </c>
      <c r="AO1064" s="2" t="str">
        <f t="shared" si="718"/>
        <v>ABW</v>
      </c>
      <c r="AP1064" s="2" t="str">
        <f t="shared" si="689"/>
        <v>JD8B-F600A30-ABW</v>
      </c>
      <c r="AQ1064" s="2" t="s">
        <v>1672</v>
      </c>
      <c r="AR1064" s="2" t="s">
        <v>1673</v>
      </c>
      <c r="AS1064" s="2">
        <v>0</v>
      </c>
      <c r="AT1064" s="2" t="s">
        <v>2160</v>
      </c>
      <c r="AU1064" s="2" t="s">
        <v>2759</v>
      </c>
      <c r="AV1064" s="2" t="s">
        <v>2760</v>
      </c>
      <c r="AW1064" s="2">
        <v>0</v>
      </c>
      <c r="AX1064" s="2">
        <v>0</v>
      </c>
      <c r="AY1064" s="2" t="s">
        <v>2108</v>
      </c>
      <c r="AZ1064" s="2" t="s">
        <v>1646</v>
      </c>
      <c r="BA1064" s="2" t="s">
        <v>2073</v>
      </c>
      <c r="BB1064" s="29">
        <v>-816.27200000000005</v>
      </c>
      <c r="BC1064" s="29">
        <v>0</v>
      </c>
      <c r="BD1064" s="29">
        <v>0</v>
      </c>
      <c r="BE1064" s="29">
        <v>0</v>
      </c>
      <c r="BF1064" s="29">
        <v>-4.8780000000000001</v>
      </c>
      <c r="BG1064" s="29">
        <v>-821.15000000000009</v>
      </c>
      <c r="BH1064" s="29">
        <f t="shared" si="683"/>
        <v>0</v>
      </c>
      <c r="BI1064" s="29">
        <f t="shared" si="684"/>
        <v>0</v>
      </c>
      <c r="BJ1064" s="29">
        <f t="shared" si="690"/>
        <v>-821.15000000000009</v>
      </c>
      <c r="BK1064" s="29">
        <f>BJ1064/INDEX('EX-Rate'!A:I,MATCH('TT BoM '!BL1064,'EX-Rate'!B:B,0),COLUMN('EX-Rate'!E:E))</f>
        <v>-118.57467290963849</v>
      </c>
      <c r="BL1064" s="2" t="s">
        <v>2109</v>
      </c>
      <c r="BM1064" s="2" t="str">
        <f t="shared" si="691"/>
        <v>LP</v>
      </c>
      <c r="BN1064" s="2" t="s">
        <v>2761</v>
      </c>
      <c r="BO1064" s="2" t="s">
        <v>2762</v>
      </c>
      <c r="BP1064" s="2" t="s">
        <v>3936</v>
      </c>
      <c r="BQ1064" s="29">
        <v>-18690</v>
      </c>
      <c r="BR1064" s="29">
        <v>-18690</v>
      </c>
      <c r="BS1064" s="29"/>
      <c r="BT1064" s="29" t="s">
        <v>2334</v>
      </c>
      <c r="BU1064" s="29" t="s">
        <v>2334</v>
      </c>
      <c r="BV1064" s="29">
        <v>0</v>
      </c>
      <c r="CC1064" s="29">
        <f t="shared" si="692"/>
        <v>-118.57467290963849</v>
      </c>
      <c r="CD1064" s="29">
        <f t="shared" si="693"/>
        <v>-118.57467290963849</v>
      </c>
      <c r="CE1064" s="29">
        <f t="shared" si="694"/>
        <v>0</v>
      </c>
      <c r="CF1064" s="29">
        <f t="shared" si="695"/>
        <v>0</v>
      </c>
      <c r="CG1064" s="29">
        <f t="shared" si="696"/>
        <v>0</v>
      </c>
      <c r="CH1064" s="29">
        <f t="shared" si="697"/>
        <v>0</v>
      </c>
      <c r="CI1064" s="29">
        <f t="shared" si="698"/>
        <v>0</v>
      </c>
      <c r="CJ1064" s="29">
        <f t="shared" si="699"/>
        <v>0</v>
      </c>
      <c r="CK1064" s="29">
        <f t="shared" si="700"/>
        <v>-118.57467290963849</v>
      </c>
      <c r="CL1064" s="29">
        <f t="shared" si="701"/>
        <v>-118.57467290963849</v>
      </c>
      <c r="CM1064" s="29">
        <f t="shared" si="702"/>
        <v>0</v>
      </c>
      <c r="CN1064" s="29">
        <f t="shared" si="703"/>
        <v>0</v>
      </c>
      <c r="CO1064" s="29">
        <f t="shared" si="704"/>
        <v>0</v>
      </c>
      <c r="CQ1064" s="29">
        <f t="shared" si="705"/>
        <v>-821.15000000000009</v>
      </c>
      <c r="CR1064" s="29">
        <f t="shared" si="706"/>
        <v>-821.15000000000009</v>
      </c>
      <c r="CS1064" s="29">
        <f t="shared" si="707"/>
        <v>0</v>
      </c>
      <c r="CT1064" s="29">
        <f t="shared" si="708"/>
        <v>0</v>
      </c>
      <c r="CU1064" s="29">
        <f t="shared" si="709"/>
        <v>0</v>
      </c>
      <c r="CV1064" s="29">
        <f t="shared" si="710"/>
        <v>0</v>
      </c>
      <c r="CW1064" s="29">
        <f t="shared" si="711"/>
        <v>0</v>
      </c>
      <c r="CX1064" s="29">
        <f t="shared" si="712"/>
        <v>0</v>
      </c>
      <c r="CY1064" s="29">
        <f t="shared" si="713"/>
        <v>-821.15000000000009</v>
      </c>
      <c r="CZ1064" s="29">
        <f t="shared" si="714"/>
        <v>-821.15000000000009</v>
      </c>
      <c r="DA1064" s="29">
        <f t="shared" si="715"/>
        <v>0</v>
      </c>
      <c r="DB1064" s="29">
        <f t="shared" si="716"/>
        <v>0</v>
      </c>
      <c r="DC1064" s="29">
        <f t="shared" si="717"/>
        <v>0</v>
      </c>
    </row>
    <row r="1065" spans="11:107" s="2" customFormat="1">
      <c r="K1065" s="17" t="s">
        <v>77</v>
      </c>
      <c r="L1065" s="17" t="s">
        <v>1057</v>
      </c>
      <c r="M1065" s="17" t="s">
        <v>574</v>
      </c>
      <c r="N1065" s="2" t="str">
        <f t="shared" si="681"/>
        <v>JD8BF600A30BB3JM4</v>
      </c>
      <c r="O1065" s="2" t="str">
        <f t="shared" si="719"/>
        <v>BBW</v>
      </c>
      <c r="P1065" s="2" t="str">
        <f t="shared" si="682"/>
        <v>JD8B-F600A30-BBW</v>
      </c>
      <c r="Q1065" s="2" t="s">
        <v>3307</v>
      </c>
      <c r="R1065" s="2" t="s">
        <v>3306</v>
      </c>
      <c r="S1065" s="2" t="s">
        <v>2762</v>
      </c>
      <c r="T1065" s="2" t="s">
        <v>1375</v>
      </c>
      <c r="U1065" s="2" t="s">
        <v>1375</v>
      </c>
      <c r="V1065" s="2">
        <v>1</v>
      </c>
      <c r="W1065" s="2">
        <v>1</v>
      </c>
      <c r="X1065" s="2" t="s">
        <v>1375</v>
      </c>
      <c r="Y1065" s="2" t="s">
        <v>1375</v>
      </c>
      <c r="Z1065" s="2" t="s">
        <v>1375</v>
      </c>
      <c r="AA1065" s="2" t="s">
        <v>1375</v>
      </c>
      <c r="AB1065" s="2" t="s">
        <v>1375</v>
      </c>
      <c r="AC1065" s="2" t="s">
        <v>1375</v>
      </c>
      <c r="AD1065" s="2">
        <v>1</v>
      </c>
      <c r="AE1065" s="2">
        <v>1</v>
      </c>
      <c r="AF1065" s="2" t="s">
        <v>1375</v>
      </c>
      <c r="AL1065" s="2">
        <f t="shared" si="685"/>
        <v>1</v>
      </c>
      <c r="AM1065" s="2" t="str">
        <f t="shared" si="686"/>
        <v>JD8B</v>
      </c>
      <c r="AN1065" s="2" t="str">
        <f t="shared" si="687"/>
        <v>F600A30</v>
      </c>
      <c r="AO1065" s="2" t="str">
        <f t="shared" si="718"/>
        <v>BBW</v>
      </c>
      <c r="AP1065" s="2" t="str">
        <f t="shared" si="689"/>
        <v>JD8B-F600A30-BBW</v>
      </c>
      <c r="AQ1065" s="2" t="s">
        <v>1672</v>
      </c>
      <c r="AR1065" s="2" t="s">
        <v>1673</v>
      </c>
      <c r="AS1065" s="2">
        <v>0</v>
      </c>
      <c r="AT1065" s="2" t="s">
        <v>2160</v>
      </c>
      <c r="AU1065" s="2" t="s">
        <v>2759</v>
      </c>
      <c r="AV1065" s="2" t="s">
        <v>2760</v>
      </c>
      <c r="AW1065" s="2">
        <v>0</v>
      </c>
      <c r="AX1065" s="2">
        <v>0</v>
      </c>
      <c r="AY1065" s="2" t="s">
        <v>2108</v>
      </c>
      <c r="AZ1065" s="2" t="s">
        <v>1646</v>
      </c>
      <c r="BA1065" s="2" t="s">
        <v>2073</v>
      </c>
      <c r="BB1065" s="29">
        <v>-1027.752</v>
      </c>
      <c r="BC1065" s="29">
        <v>0</v>
      </c>
      <c r="BD1065" s="29">
        <v>0</v>
      </c>
      <c r="BE1065" s="29">
        <v>0</v>
      </c>
      <c r="BF1065" s="29">
        <v>-4.8780000000000001</v>
      </c>
      <c r="BG1065" s="29">
        <v>-1032.6299999999999</v>
      </c>
      <c r="BH1065" s="29">
        <f t="shared" si="683"/>
        <v>0</v>
      </c>
      <c r="BI1065" s="29">
        <f t="shared" si="684"/>
        <v>0</v>
      </c>
      <c r="BJ1065" s="29">
        <f t="shared" si="690"/>
        <v>-1032.6299999999999</v>
      </c>
      <c r="BK1065" s="29">
        <f>BJ1065/INDEX('EX-Rate'!A:I,MATCH('TT BoM '!BL1065,'EX-Rate'!B:B,0),COLUMN('EX-Rate'!E:E))</f>
        <v>-149.11254275915479</v>
      </c>
      <c r="BL1065" s="2" t="s">
        <v>2109</v>
      </c>
      <c r="BM1065" s="2" t="str">
        <f t="shared" si="691"/>
        <v>LP</v>
      </c>
      <c r="BN1065" s="2" t="s">
        <v>2761</v>
      </c>
      <c r="BO1065" s="2" t="s">
        <v>2762</v>
      </c>
      <c r="BP1065" s="2" t="s">
        <v>3936</v>
      </c>
      <c r="BQ1065" s="29" t="s">
        <v>2334</v>
      </c>
      <c r="BR1065" s="29" t="s">
        <v>2334</v>
      </c>
      <c r="BS1065" s="29"/>
      <c r="BT1065" s="29" t="s">
        <v>2334</v>
      </c>
      <c r="BU1065" s="29" t="s">
        <v>2334</v>
      </c>
      <c r="BV1065" s="29">
        <v>0</v>
      </c>
      <c r="CC1065" s="29">
        <f t="shared" si="692"/>
        <v>0</v>
      </c>
      <c r="CD1065" s="29">
        <f t="shared" si="693"/>
        <v>0</v>
      </c>
      <c r="CE1065" s="29">
        <f t="shared" si="694"/>
        <v>-149.11254275915479</v>
      </c>
      <c r="CF1065" s="29">
        <f t="shared" si="695"/>
        <v>-149.11254275915479</v>
      </c>
      <c r="CG1065" s="29">
        <f t="shared" si="696"/>
        <v>0</v>
      </c>
      <c r="CH1065" s="29">
        <f t="shared" si="697"/>
        <v>0</v>
      </c>
      <c r="CI1065" s="29">
        <f t="shared" si="698"/>
        <v>0</v>
      </c>
      <c r="CJ1065" s="29">
        <f t="shared" si="699"/>
        <v>0</v>
      </c>
      <c r="CK1065" s="29">
        <f t="shared" si="700"/>
        <v>0</v>
      </c>
      <c r="CL1065" s="29">
        <f t="shared" si="701"/>
        <v>0</v>
      </c>
      <c r="CM1065" s="29">
        <f t="shared" si="702"/>
        <v>-149.11254275915479</v>
      </c>
      <c r="CN1065" s="29">
        <f t="shared" si="703"/>
        <v>-149.11254275915479</v>
      </c>
      <c r="CO1065" s="29">
        <f t="shared" si="704"/>
        <v>0</v>
      </c>
      <c r="CQ1065" s="29">
        <f t="shared" si="705"/>
        <v>0</v>
      </c>
      <c r="CR1065" s="29">
        <f t="shared" si="706"/>
        <v>0</v>
      </c>
      <c r="CS1065" s="29">
        <f t="shared" si="707"/>
        <v>-1032.6299999999999</v>
      </c>
      <c r="CT1065" s="29">
        <f t="shared" si="708"/>
        <v>-1032.6299999999999</v>
      </c>
      <c r="CU1065" s="29">
        <f t="shared" si="709"/>
        <v>0</v>
      </c>
      <c r="CV1065" s="29">
        <f t="shared" si="710"/>
        <v>0</v>
      </c>
      <c r="CW1065" s="29">
        <f t="shared" si="711"/>
        <v>0</v>
      </c>
      <c r="CX1065" s="29">
        <f t="shared" si="712"/>
        <v>0</v>
      </c>
      <c r="CY1065" s="29">
        <f t="shared" si="713"/>
        <v>0</v>
      </c>
      <c r="CZ1065" s="29">
        <f t="shared" si="714"/>
        <v>0</v>
      </c>
      <c r="DA1065" s="29">
        <f t="shared" si="715"/>
        <v>-1032.6299999999999</v>
      </c>
      <c r="DB1065" s="29">
        <f t="shared" si="716"/>
        <v>-1032.6299999999999</v>
      </c>
      <c r="DC1065" s="29">
        <f t="shared" si="717"/>
        <v>0</v>
      </c>
    </row>
    <row r="1066" spans="11:107" s="2" customFormat="1">
      <c r="K1066" s="17" t="s">
        <v>77</v>
      </c>
      <c r="L1066" s="17" t="s">
        <v>1057</v>
      </c>
      <c r="M1066" s="17" t="s">
        <v>1058</v>
      </c>
      <c r="N1066" s="2" t="str">
        <f t="shared" si="681"/>
        <v>JD8BF600A30CB3JM7</v>
      </c>
      <c r="O1066" s="2" t="str">
        <f t="shared" si="719"/>
        <v>CBW</v>
      </c>
      <c r="P1066" s="2" t="str">
        <f t="shared" si="682"/>
        <v>JD8B-F600A30-CBW</v>
      </c>
      <c r="Q1066" s="2" t="s">
        <v>3307</v>
      </c>
      <c r="R1066" s="2" t="s">
        <v>3306</v>
      </c>
      <c r="S1066" s="2" t="s">
        <v>2762</v>
      </c>
      <c r="T1066" s="2" t="s">
        <v>1375</v>
      </c>
      <c r="U1066" s="2" t="s">
        <v>1375</v>
      </c>
      <c r="V1066" s="2" t="s">
        <v>1375</v>
      </c>
      <c r="W1066" s="2" t="s">
        <v>1375</v>
      </c>
      <c r="X1066" s="2" t="s">
        <v>1375</v>
      </c>
      <c r="Y1066" s="2" t="s">
        <v>1375</v>
      </c>
      <c r="Z1066" s="2">
        <v>1</v>
      </c>
      <c r="AA1066" s="2">
        <v>1</v>
      </c>
      <c r="AB1066" s="2" t="s">
        <v>1375</v>
      </c>
      <c r="AC1066" s="2" t="s">
        <v>1375</v>
      </c>
      <c r="AD1066" s="2" t="s">
        <v>1375</v>
      </c>
      <c r="AE1066" s="2" t="s">
        <v>1375</v>
      </c>
      <c r="AF1066" s="2">
        <v>1</v>
      </c>
      <c r="AL1066" s="2">
        <f t="shared" si="685"/>
        <v>1</v>
      </c>
      <c r="AM1066" s="2" t="str">
        <f t="shared" si="686"/>
        <v>JD8B</v>
      </c>
      <c r="AN1066" s="2" t="str">
        <f t="shared" si="687"/>
        <v>F600A30</v>
      </c>
      <c r="AO1066" s="2" t="str">
        <f t="shared" si="718"/>
        <v>CBW</v>
      </c>
      <c r="AP1066" s="2" t="str">
        <f t="shared" si="689"/>
        <v>JD8B-F600A30-CBW</v>
      </c>
      <c r="AQ1066" s="2" t="s">
        <v>1672</v>
      </c>
      <c r="AR1066" s="2" t="s">
        <v>1673</v>
      </c>
      <c r="AS1066" s="2">
        <v>0</v>
      </c>
      <c r="AT1066" s="2" t="s">
        <v>2160</v>
      </c>
      <c r="AU1066" s="2" t="s">
        <v>2759</v>
      </c>
      <c r="AV1066" s="2" t="s">
        <v>2760</v>
      </c>
      <c r="AW1066" s="2">
        <v>0</v>
      </c>
      <c r="AX1066" s="2">
        <v>0</v>
      </c>
      <c r="AY1066" s="2" t="s">
        <v>2108</v>
      </c>
      <c r="AZ1066" s="2" t="s">
        <v>1646</v>
      </c>
      <c r="BA1066" s="2" t="s">
        <v>2073</v>
      </c>
      <c r="BB1066" s="29">
        <v>-1211.8320000000001</v>
      </c>
      <c r="BC1066" s="29">
        <v>0</v>
      </c>
      <c r="BD1066" s="29">
        <v>0</v>
      </c>
      <c r="BE1066" s="29">
        <v>0</v>
      </c>
      <c r="BF1066" s="29">
        <v>-4.8780000000000001</v>
      </c>
      <c r="BG1066" s="29">
        <v>-1216.71</v>
      </c>
      <c r="BH1066" s="29">
        <f t="shared" si="683"/>
        <v>0</v>
      </c>
      <c r="BI1066" s="29">
        <f t="shared" si="684"/>
        <v>0</v>
      </c>
      <c r="BJ1066" s="29">
        <f t="shared" si="690"/>
        <v>-1216.71</v>
      </c>
      <c r="BK1066" s="29">
        <f>BJ1066/INDEX('EX-Rate'!A:I,MATCH('TT BoM '!BL1066,'EX-Rate'!B:B,0),COLUMN('EX-Rate'!E:E))</f>
        <v>-175.69383215720177</v>
      </c>
      <c r="BL1066" s="2" t="s">
        <v>2109</v>
      </c>
      <c r="BM1066" s="2" t="str">
        <f t="shared" si="691"/>
        <v>LP</v>
      </c>
      <c r="BN1066" s="2" t="s">
        <v>2761</v>
      </c>
      <c r="BO1066" s="2" t="s">
        <v>2762</v>
      </c>
      <c r="BP1066" s="2" t="s">
        <v>3936</v>
      </c>
      <c r="BQ1066" s="29">
        <v>-9543879</v>
      </c>
      <c r="BR1066" s="29">
        <v>-9543879</v>
      </c>
      <c r="BS1066" s="29"/>
      <c r="BT1066" s="29" t="s">
        <v>2334</v>
      </c>
      <c r="BU1066" s="29" t="s">
        <v>2334</v>
      </c>
      <c r="BV1066" s="29">
        <v>0</v>
      </c>
      <c r="CC1066" s="29">
        <f t="shared" si="692"/>
        <v>0</v>
      </c>
      <c r="CD1066" s="29">
        <f t="shared" si="693"/>
        <v>0</v>
      </c>
      <c r="CE1066" s="29">
        <f t="shared" si="694"/>
        <v>0</v>
      </c>
      <c r="CF1066" s="29">
        <f t="shared" si="695"/>
        <v>0</v>
      </c>
      <c r="CG1066" s="29">
        <f t="shared" si="696"/>
        <v>0</v>
      </c>
      <c r="CH1066" s="29">
        <f t="shared" si="697"/>
        <v>0</v>
      </c>
      <c r="CI1066" s="29">
        <f t="shared" si="698"/>
        <v>-175.69383215720177</v>
      </c>
      <c r="CJ1066" s="29">
        <f t="shared" si="699"/>
        <v>-175.69383215720177</v>
      </c>
      <c r="CK1066" s="29">
        <f t="shared" si="700"/>
        <v>0</v>
      </c>
      <c r="CL1066" s="29">
        <f t="shared" si="701"/>
        <v>0</v>
      </c>
      <c r="CM1066" s="29">
        <f t="shared" si="702"/>
        <v>0</v>
      </c>
      <c r="CN1066" s="29">
        <f t="shared" si="703"/>
        <v>0</v>
      </c>
      <c r="CO1066" s="29">
        <f t="shared" si="704"/>
        <v>-175.69383215720177</v>
      </c>
      <c r="CQ1066" s="29">
        <f t="shared" si="705"/>
        <v>0</v>
      </c>
      <c r="CR1066" s="29">
        <f t="shared" si="706"/>
        <v>0</v>
      </c>
      <c r="CS1066" s="29">
        <f t="shared" si="707"/>
        <v>0</v>
      </c>
      <c r="CT1066" s="29">
        <f t="shared" si="708"/>
        <v>0</v>
      </c>
      <c r="CU1066" s="29">
        <f t="shared" si="709"/>
        <v>0</v>
      </c>
      <c r="CV1066" s="29">
        <f t="shared" si="710"/>
        <v>0</v>
      </c>
      <c r="CW1066" s="29">
        <f t="shared" si="711"/>
        <v>-1216.71</v>
      </c>
      <c r="CX1066" s="29">
        <f t="shared" si="712"/>
        <v>-1216.71</v>
      </c>
      <c r="CY1066" s="29">
        <f t="shared" si="713"/>
        <v>0</v>
      </c>
      <c r="CZ1066" s="29">
        <f t="shared" si="714"/>
        <v>0</v>
      </c>
      <c r="DA1066" s="29">
        <f t="shared" si="715"/>
        <v>0</v>
      </c>
      <c r="DB1066" s="29">
        <f t="shared" si="716"/>
        <v>0</v>
      </c>
      <c r="DC1066" s="29">
        <f t="shared" si="717"/>
        <v>-1216.71</v>
      </c>
    </row>
    <row r="1067" spans="11:107" s="2" customFormat="1">
      <c r="K1067" s="17" t="s">
        <v>77</v>
      </c>
      <c r="L1067" s="17" t="s">
        <v>1057</v>
      </c>
      <c r="M1067" s="17" t="s">
        <v>1059</v>
      </c>
      <c r="N1067" s="2" t="str">
        <f t="shared" si="681"/>
        <v>JD8BF600A30DB3JM4</v>
      </c>
      <c r="O1067" s="2" t="str">
        <f t="shared" si="719"/>
        <v>DBW</v>
      </c>
      <c r="P1067" s="2" t="str">
        <f t="shared" si="682"/>
        <v>JD8B-F600A30-DBW</v>
      </c>
      <c r="Q1067" s="2" t="s">
        <v>3307</v>
      </c>
      <c r="R1067" s="2" t="s">
        <v>3306</v>
      </c>
      <c r="S1067" s="2" t="s">
        <v>2762</v>
      </c>
      <c r="T1067" s="2" t="s">
        <v>1375</v>
      </c>
      <c r="U1067" s="2" t="s">
        <v>1375</v>
      </c>
      <c r="V1067" s="2" t="s">
        <v>1375</v>
      </c>
      <c r="W1067" s="2" t="s">
        <v>1375</v>
      </c>
      <c r="X1067" s="2">
        <v>1</v>
      </c>
      <c r="Y1067" s="2">
        <v>1</v>
      </c>
      <c r="Z1067" s="2" t="s">
        <v>1375</v>
      </c>
      <c r="AA1067" s="2" t="s">
        <v>1375</v>
      </c>
      <c r="AB1067" s="2" t="s">
        <v>1375</v>
      </c>
      <c r="AC1067" s="2" t="s">
        <v>1375</v>
      </c>
      <c r="AD1067" s="2" t="s">
        <v>1375</v>
      </c>
      <c r="AE1067" s="2" t="s">
        <v>1375</v>
      </c>
      <c r="AF1067" s="2" t="s">
        <v>1375</v>
      </c>
      <c r="AL1067" s="2">
        <f t="shared" si="685"/>
        <v>1</v>
      </c>
      <c r="AM1067" s="2" t="str">
        <f t="shared" si="686"/>
        <v>JD8B</v>
      </c>
      <c r="AN1067" s="2" t="str">
        <f t="shared" si="687"/>
        <v>F600A30</v>
      </c>
      <c r="AO1067" s="2" t="str">
        <f t="shared" si="718"/>
        <v>DBW</v>
      </c>
      <c r="AP1067" s="2" t="str">
        <f t="shared" si="689"/>
        <v>JD8B-F600A30-DBW</v>
      </c>
      <c r="AQ1067" s="2" t="s">
        <v>1672</v>
      </c>
      <c r="AR1067" s="2" t="s">
        <v>1673</v>
      </c>
      <c r="AS1067" s="2">
        <v>0</v>
      </c>
      <c r="AT1067" s="2" t="s">
        <v>2160</v>
      </c>
      <c r="AU1067" s="2" t="s">
        <v>2759</v>
      </c>
      <c r="AV1067" s="2" t="s">
        <v>2760</v>
      </c>
      <c r="AW1067" s="2">
        <v>0</v>
      </c>
      <c r="AX1067" s="2">
        <v>0</v>
      </c>
      <c r="AY1067" s="2" t="s">
        <v>2108</v>
      </c>
      <c r="AZ1067" s="2" t="s">
        <v>1646</v>
      </c>
      <c r="BA1067" s="2" t="s">
        <v>2073</v>
      </c>
      <c r="BB1067" s="29">
        <v>-1138.4459999999999</v>
      </c>
      <c r="BC1067" s="29">
        <v>0</v>
      </c>
      <c r="BD1067" s="29">
        <v>0</v>
      </c>
      <c r="BE1067" s="29">
        <v>0</v>
      </c>
      <c r="BF1067" s="29">
        <v>-6.5039999999999996</v>
      </c>
      <c r="BG1067" s="29">
        <v>-1144.9499999999998</v>
      </c>
      <c r="BH1067" s="29">
        <f t="shared" si="683"/>
        <v>0</v>
      </c>
      <c r="BI1067" s="29">
        <f t="shared" si="684"/>
        <v>0</v>
      </c>
      <c r="BJ1067" s="29">
        <f t="shared" si="690"/>
        <v>-1144.9499999999998</v>
      </c>
      <c r="BK1067" s="29">
        <f>BJ1067/INDEX('EX-Rate'!A:I,MATCH('TT BoM '!BL1067,'EX-Rate'!B:B,0),COLUMN('EX-Rate'!E:E))</f>
        <v>-165.33163459525124</v>
      </c>
      <c r="BL1067" s="2" t="s">
        <v>2109</v>
      </c>
      <c r="BM1067" s="2" t="str">
        <f t="shared" si="691"/>
        <v>LP</v>
      </c>
      <c r="BN1067" s="2" t="s">
        <v>2761</v>
      </c>
      <c r="BO1067" s="2" t="s">
        <v>2762</v>
      </c>
      <c r="BP1067" s="2" t="s">
        <v>3936</v>
      </c>
      <c r="BQ1067" s="29" t="s">
        <v>2334</v>
      </c>
      <c r="BR1067" s="29" t="s">
        <v>2334</v>
      </c>
      <c r="BS1067" s="29"/>
      <c r="BT1067" s="29" t="s">
        <v>2334</v>
      </c>
      <c r="BU1067" s="29" t="s">
        <v>2334</v>
      </c>
      <c r="BV1067" s="29">
        <v>0</v>
      </c>
      <c r="CC1067" s="29">
        <f t="shared" si="692"/>
        <v>0</v>
      </c>
      <c r="CD1067" s="29">
        <f t="shared" si="693"/>
        <v>0</v>
      </c>
      <c r="CE1067" s="29">
        <f t="shared" si="694"/>
        <v>0</v>
      </c>
      <c r="CF1067" s="29">
        <f t="shared" si="695"/>
        <v>0</v>
      </c>
      <c r="CG1067" s="29">
        <f t="shared" si="696"/>
        <v>-165.33163459525124</v>
      </c>
      <c r="CH1067" s="29">
        <f t="shared" si="697"/>
        <v>-165.33163459525124</v>
      </c>
      <c r="CI1067" s="29">
        <f t="shared" si="698"/>
        <v>0</v>
      </c>
      <c r="CJ1067" s="29">
        <f t="shared" si="699"/>
        <v>0</v>
      </c>
      <c r="CK1067" s="29">
        <f t="shared" si="700"/>
        <v>0</v>
      </c>
      <c r="CL1067" s="29">
        <f t="shared" si="701"/>
        <v>0</v>
      </c>
      <c r="CM1067" s="29">
        <f t="shared" si="702"/>
        <v>0</v>
      </c>
      <c r="CN1067" s="29">
        <f t="shared" si="703"/>
        <v>0</v>
      </c>
      <c r="CO1067" s="29">
        <f t="shared" si="704"/>
        <v>0</v>
      </c>
      <c r="CQ1067" s="29">
        <f t="shared" si="705"/>
        <v>0</v>
      </c>
      <c r="CR1067" s="29">
        <f t="shared" si="706"/>
        <v>0</v>
      </c>
      <c r="CS1067" s="29">
        <f t="shared" si="707"/>
        <v>0</v>
      </c>
      <c r="CT1067" s="29">
        <f t="shared" si="708"/>
        <v>0</v>
      </c>
      <c r="CU1067" s="29">
        <f t="shared" si="709"/>
        <v>-1144.9499999999998</v>
      </c>
      <c r="CV1067" s="29">
        <f t="shared" si="710"/>
        <v>-1144.9499999999998</v>
      </c>
      <c r="CW1067" s="29">
        <f t="shared" si="711"/>
        <v>0</v>
      </c>
      <c r="CX1067" s="29">
        <f t="shared" si="712"/>
        <v>0</v>
      </c>
      <c r="CY1067" s="29">
        <f t="shared" si="713"/>
        <v>0</v>
      </c>
      <c r="CZ1067" s="29">
        <f t="shared" si="714"/>
        <v>0</v>
      </c>
      <c r="DA1067" s="29">
        <f t="shared" si="715"/>
        <v>0</v>
      </c>
      <c r="DB1067" s="29">
        <f t="shared" si="716"/>
        <v>0</v>
      </c>
      <c r="DC1067" s="29">
        <f t="shared" si="717"/>
        <v>0</v>
      </c>
    </row>
    <row r="1068" spans="11:107" s="2" customFormat="1">
      <c r="K1068" s="17" t="s">
        <v>77</v>
      </c>
      <c r="L1068" s="17" t="s">
        <v>1060</v>
      </c>
      <c r="M1068" s="17" t="s">
        <v>573</v>
      </c>
      <c r="N1068" s="2" t="str">
        <f t="shared" si="681"/>
        <v>JD8BF600A31AB3JM4</v>
      </c>
      <c r="O1068" s="2" t="str">
        <f t="shared" si="719"/>
        <v>ABW</v>
      </c>
      <c r="P1068" s="2" t="str">
        <f t="shared" si="682"/>
        <v>JD8B-F600A31-ABW</v>
      </c>
      <c r="Q1068" s="2" t="s">
        <v>3307</v>
      </c>
      <c r="R1068" s="2" t="s">
        <v>3306</v>
      </c>
      <c r="S1068" s="2" t="s">
        <v>2762</v>
      </c>
      <c r="T1068" s="2">
        <v>1</v>
      </c>
      <c r="U1068" s="2">
        <v>1</v>
      </c>
      <c r="V1068" s="2" t="s">
        <v>1375</v>
      </c>
      <c r="W1068" s="2" t="s">
        <v>1375</v>
      </c>
      <c r="X1068" s="2" t="s">
        <v>1375</v>
      </c>
      <c r="Y1068" s="2" t="s">
        <v>1375</v>
      </c>
      <c r="Z1068" s="2" t="s">
        <v>1375</v>
      </c>
      <c r="AA1068" s="2" t="s">
        <v>1375</v>
      </c>
      <c r="AB1068" s="2">
        <v>1</v>
      </c>
      <c r="AC1068" s="2">
        <v>1</v>
      </c>
      <c r="AD1068" s="2" t="s">
        <v>1375</v>
      </c>
      <c r="AE1068" s="2" t="s">
        <v>1375</v>
      </c>
      <c r="AF1068" s="2" t="s">
        <v>1375</v>
      </c>
      <c r="AL1068" s="2">
        <f t="shared" si="685"/>
        <v>1</v>
      </c>
      <c r="AM1068" s="2" t="str">
        <f t="shared" si="686"/>
        <v>JD8B</v>
      </c>
      <c r="AN1068" s="2" t="str">
        <f t="shared" si="687"/>
        <v>F600A31</v>
      </c>
      <c r="AO1068" s="2" t="str">
        <f t="shared" si="718"/>
        <v>ABW</v>
      </c>
      <c r="AP1068" s="2" t="str">
        <f t="shared" si="689"/>
        <v>JD8B-F600A31-ABW</v>
      </c>
      <c r="AQ1068" s="2" t="s">
        <v>1672</v>
      </c>
      <c r="AR1068" s="2" t="s">
        <v>1673</v>
      </c>
      <c r="AS1068" s="2">
        <v>0</v>
      </c>
      <c r="AT1068" s="2" t="s">
        <v>2160</v>
      </c>
      <c r="AU1068" s="2" t="s">
        <v>2759</v>
      </c>
      <c r="AV1068" s="2" t="s">
        <v>2760</v>
      </c>
      <c r="AW1068" s="2">
        <v>0</v>
      </c>
      <c r="AX1068" s="2">
        <v>0</v>
      </c>
      <c r="AY1068" s="2" t="s">
        <v>2108</v>
      </c>
      <c r="AZ1068" s="2" t="s">
        <v>1646</v>
      </c>
      <c r="BA1068" s="2" t="s">
        <v>2073</v>
      </c>
      <c r="BB1068" s="29">
        <v>-831.65200000000004</v>
      </c>
      <c r="BC1068" s="29">
        <v>0</v>
      </c>
      <c r="BD1068" s="29">
        <v>0</v>
      </c>
      <c r="BE1068" s="29">
        <v>0</v>
      </c>
      <c r="BF1068" s="29">
        <v>-4.8780000000000001</v>
      </c>
      <c r="BG1068" s="29">
        <v>-836.53000000000009</v>
      </c>
      <c r="BH1068" s="29">
        <f t="shared" si="683"/>
        <v>0</v>
      </c>
      <c r="BI1068" s="29">
        <f t="shared" si="684"/>
        <v>0</v>
      </c>
      <c r="BJ1068" s="29">
        <f t="shared" si="690"/>
        <v>-836.53000000000009</v>
      </c>
      <c r="BK1068" s="29">
        <f>BJ1068/INDEX('EX-Rate'!A:I,MATCH('TT BoM '!BL1068,'EX-Rate'!B:B,0),COLUMN('EX-Rate'!E:E))</f>
        <v>-120.79555638933189</v>
      </c>
      <c r="BL1068" s="2" t="s">
        <v>2109</v>
      </c>
      <c r="BM1068" s="2" t="str">
        <f t="shared" si="691"/>
        <v>LP</v>
      </c>
      <c r="BN1068" s="2" t="s">
        <v>2761</v>
      </c>
      <c r="BO1068" s="2" t="s">
        <v>2762</v>
      </c>
      <c r="BP1068" s="2" t="s">
        <v>3936</v>
      </c>
      <c r="BQ1068" s="29" t="s">
        <v>2334</v>
      </c>
      <c r="BR1068" s="29" t="s">
        <v>2334</v>
      </c>
      <c r="BS1068" s="29"/>
      <c r="BT1068" s="29" t="s">
        <v>2334</v>
      </c>
      <c r="BU1068" s="29" t="s">
        <v>2334</v>
      </c>
      <c r="BV1068" s="29">
        <v>0</v>
      </c>
      <c r="CC1068" s="29">
        <f t="shared" si="692"/>
        <v>-120.79555638933189</v>
      </c>
      <c r="CD1068" s="29">
        <f t="shared" si="693"/>
        <v>-120.79555638933189</v>
      </c>
      <c r="CE1068" s="29">
        <f t="shared" si="694"/>
        <v>0</v>
      </c>
      <c r="CF1068" s="29">
        <f t="shared" si="695"/>
        <v>0</v>
      </c>
      <c r="CG1068" s="29">
        <f t="shared" si="696"/>
        <v>0</v>
      </c>
      <c r="CH1068" s="29">
        <f t="shared" si="697"/>
        <v>0</v>
      </c>
      <c r="CI1068" s="29">
        <f t="shared" si="698"/>
        <v>0</v>
      </c>
      <c r="CJ1068" s="29">
        <f t="shared" si="699"/>
        <v>0</v>
      </c>
      <c r="CK1068" s="29">
        <f t="shared" si="700"/>
        <v>-120.79555638933189</v>
      </c>
      <c r="CL1068" s="29">
        <f t="shared" si="701"/>
        <v>-120.79555638933189</v>
      </c>
      <c r="CM1068" s="29">
        <f t="shared" si="702"/>
        <v>0</v>
      </c>
      <c r="CN1068" s="29">
        <f t="shared" si="703"/>
        <v>0</v>
      </c>
      <c r="CO1068" s="29">
        <f t="shared" si="704"/>
        <v>0</v>
      </c>
      <c r="CQ1068" s="29">
        <f t="shared" si="705"/>
        <v>-836.53000000000009</v>
      </c>
      <c r="CR1068" s="29">
        <f t="shared" si="706"/>
        <v>-836.53000000000009</v>
      </c>
      <c r="CS1068" s="29">
        <f t="shared" si="707"/>
        <v>0</v>
      </c>
      <c r="CT1068" s="29">
        <f t="shared" si="708"/>
        <v>0</v>
      </c>
      <c r="CU1068" s="29">
        <f t="shared" si="709"/>
        <v>0</v>
      </c>
      <c r="CV1068" s="29">
        <f t="shared" si="710"/>
        <v>0</v>
      </c>
      <c r="CW1068" s="29">
        <f t="shared" si="711"/>
        <v>0</v>
      </c>
      <c r="CX1068" s="29">
        <f t="shared" si="712"/>
        <v>0</v>
      </c>
      <c r="CY1068" s="29">
        <f t="shared" si="713"/>
        <v>-836.53000000000009</v>
      </c>
      <c r="CZ1068" s="29">
        <f t="shared" si="714"/>
        <v>-836.53000000000009</v>
      </c>
      <c r="DA1068" s="29">
        <f t="shared" si="715"/>
        <v>0</v>
      </c>
      <c r="DB1068" s="29">
        <f t="shared" si="716"/>
        <v>0</v>
      </c>
      <c r="DC1068" s="29">
        <f t="shared" si="717"/>
        <v>0</v>
      </c>
    </row>
    <row r="1069" spans="11:107" s="2" customFormat="1">
      <c r="K1069" s="17" t="s">
        <v>77</v>
      </c>
      <c r="L1069" s="17" t="s">
        <v>1060</v>
      </c>
      <c r="M1069" s="17" t="s">
        <v>574</v>
      </c>
      <c r="N1069" s="2" t="str">
        <f t="shared" ref="N1069:N1132" si="720">TRIM(K1069)&amp;TRIM(L1069)&amp;TRIM(M1069)</f>
        <v>JD8BF600A31BB3JM4</v>
      </c>
      <c r="O1069" s="2" t="str">
        <f t="shared" si="719"/>
        <v>BBW</v>
      </c>
      <c r="P1069" s="2" t="str">
        <f t="shared" ref="P1069:P1132" si="721">TRIM(K1069)&amp;"-"&amp;TRIM(L1069)&amp;"-"&amp;TRIM(O1069)</f>
        <v>JD8B-F600A31-BBW</v>
      </c>
      <c r="Q1069" s="2" t="s">
        <v>3307</v>
      </c>
      <c r="R1069" s="2" t="s">
        <v>3306</v>
      </c>
      <c r="S1069" s="2" t="s">
        <v>2762</v>
      </c>
      <c r="T1069" s="2" t="s">
        <v>1375</v>
      </c>
      <c r="U1069" s="2" t="s">
        <v>1375</v>
      </c>
      <c r="V1069" s="2">
        <v>1</v>
      </c>
      <c r="W1069" s="2">
        <v>1</v>
      </c>
      <c r="X1069" s="2" t="s">
        <v>1375</v>
      </c>
      <c r="Y1069" s="2" t="s">
        <v>1375</v>
      </c>
      <c r="Z1069" s="2" t="s">
        <v>1375</v>
      </c>
      <c r="AA1069" s="2" t="s">
        <v>1375</v>
      </c>
      <c r="AB1069" s="2" t="s">
        <v>1375</v>
      </c>
      <c r="AC1069" s="2" t="s">
        <v>1375</v>
      </c>
      <c r="AD1069" s="2">
        <v>1</v>
      </c>
      <c r="AE1069" s="2">
        <v>1</v>
      </c>
      <c r="AF1069" s="2" t="s">
        <v>1375</v>
      </c>
      <c r="AL1069" s="2">
        <f t="shared" si="685"/>
        <v>1</v>
      </c>
      <c r="AM1069" s="2" t="str">
        <f t="shared" si="686"/>
        <v>JD8B</v>
      </c>
      <c r="AN1069" s="2" t="str">
        <f t="shared" si="687"/>
        <v>F600A31</v>
      </c>
      <c r="AO1069" s="2" t="str">
        <f t="shared" si="718"/>
        <v>BBW</v>
      </c>
      <c r="AP1069" s="2" t="str">
        <f t="shared" si="689"/>
        <v>JD8B-F600A31-BBW</v>
      </c>
      <c r="AQ1069" s="2" t="s">
        <v>1672</v>
      </c>
      <c r="AR1069" s="2" t="s">
        <v>1673</v>
      </c>
      <c r="AS1069" s="2">
        <v>0</v>
      </c>
      <c r="AT1069" s="2" t="s">
        <v>2160</v>
      </c>
      <c r="AU1069" s="2" t="s">
        <v>2759</v>
      </c>
      <c r="AV1069" s="2" t="s">
        <v>2760</v>
      </c>
      <c r="AW1069" s="2">
        <v>0</v>
      </c>
      <c r="AX1069" s="2">
        <v>0</v>
      </c>
      <c r="AY1069" s="2" t="s">
        <v>2108</v>
      </c>
      <c r="AZ1069" s="2" t="s">
        <v>1646</v>
      </c>
      <c r="BA1069" s="2" t="s">
        <v>2073</v>
      </c>
      <c r="BB1069" s="29">
        <v>-1009.702</v>
      </c>
      <c r="BC1069" s="29">
        <v>0</v>
      </c>
      <c r="BD1069" s="29">
        <v>0</v>
      </c>
      <c r="BE1069" s="29">
        <v>0</v>
      </c>
      <c r="BF1069" s="29">
        <v>-4.8780000000000001</v>
      </c>
      <c r="BG1069" s="29">
        <v>-1014.58</v>
      </c>
      <c r="BH1069" s="29">
        <f t="shared" si="683"/>
        <v>0</v>
      </c>
      <c r="BI1069" s="29">
        <f t="shared" si="684"/>
        <v>0</v>
      </c>
      <c r="BJ1069" s="29">
        <f t="shared" si="690"/>
        <v>-1014.58</v>
      </c>
      <c r="BK1069" s="29">
        <f>BJ1069/INDEX('EX-Rate'!A:I,MATCH('TT BoM '!BL1069,'EX-Rate'!B:B,0),COLUMN('EX-Rate'!E:E))</f>
        <v>-146.50610928656275</v>
      </c>
      <c r="BL1069" s="2" t="s">
        <v>2109</v>
      </c>
      <c r="BM1069" s="2" t="str">
        <f t="shared" si="691"/>
        <v>LP</v>
      </c>
      <c r="BN1069" s="2" t="s">
        <v>2761</v>
      </c>
      <c r="BO1069" s="2" t="s">
        <v>2762</v>
      </c>
      <c r="BP1069" s="2" t="s">
        <v>3936</v>
      </c>
      <c r="BQ1069" s="29" t="s">
        <v>2334</v>
      </c>
      <c r="BR1069" s="29" t="s">
        <v>2334</v>
      </c>
      <c r="BS1069" s="29"/>
      <c r="BT1069" s="29" t="s">
        <v>2334</v>
      </c>
      <c r="BU1069" s="29" t="s">
        <v>2334</v>
      </c>
      <c r="BV1069" s="29">
        <v>0</v>
      </c>
      <c r="CC1069" s="29">
        <f t="shared" si="692"/>
        <v>0</v>
      </c>
      <c r="CD1069" s="29">
        <f t="shared" si="693"/>
        <v>0</v>
      </c>
      <c r="CE1069" s="29">
        <f t="shared" si="694"/>
        <v>-146.50610928656275</v>
      </c>
      <c r="CF1069" s="29">
        <f t="shared" si="695"/>
        <v>-146.50610928656275</v>
      </c>
      <c r="CG1069" s="29">
        <f t="shared" si="696"/>
        <v>0</v>
      </c>
      <c r="CH1069" s="29">
        <f t="shared" si="697"/>
        <v>0</v>
      </c>
      <c r="CI1069" s="29">
        <f t="shared" si="698"/>
        <v>0</v>
      </c>
      <c r="CJ1069" s="29">
        <f t="shared" si="699"/>
        <v>0</v>
      </c>
      <c r="CK1069" s="29">
        <f t="shared" si="700"/>
        <v>0</v>
      </c>
      <c r="CL1069" s="29">
        <f t="shared" si="701"/>
        <v>0</v>
      </c>
      <c r="CM1069" s="29">
        <f t="shared" si="702"/>
        <v>-146.50610928656275</v>
      </c>
      <c r="CN1069" s="29">
        <f t="shared" si="703"/>
        <v>-146.50610928656275</v>
      </c>
      <c r="CO1069" s="29">
        <f t="shared" si="704"/>
        <v>0</v>
      </c>
      <c r="CQ1069" s="29">
        <f t="shared" si="705"/>
        <v>0</v>
      </c>
      <c r="CR1069" s="29">
        <f t="shared" si="706"/>
        <v>0</v>
      </c>
      <c r="CS1069" s="29">
        <f t="shared" si="707"/>
        <v>-1014.58</v>
      </c>
      <c r="CT1069" s="29">
        <f t="shared" si="708"/>
        <v>-1014.58</v>
      </c>
      <c r="CU1069" s="29">
        <f t="shared" si="709"/>
        <v>0</v>
      </c>
      <c r="CV1069" s="29">
        <f t="shared" si="710"/>
        <v>0</v>
      </c>
      <c r="CW1069" s="29">
        <f t="shared" si="711"/>
        <v>0</v>
      </c>
      <c r="CX1069" s="29">
        <f t="shared" si="712"/>
        <v>0</v>
      </c>
      <c r="CY1069" s="29">
        <f t="shared" si="713"/>
        <v>0</v>
      </c>
      <c r="CZ1069" s="29">
        <f t="shared" si="714"/>
        <v>0</v>
      </c>
      <c r="DA1069" s="29">
        <f t="shared" si="715"/>
        <v>-1014.58</v>
      </c>
      <c r="DB1069" s="29">
        <f t="shared" si="716"/>
        <v>-1014.58</v>
      </c>
      <c r="DC1069" s="29">
        <f t="shared" si="717"/>
        <v>0</v>
      </c>
    </row>
    <row r="1070" spans="11:107" s="2" customFormat="1">
      <c r="K1070" s="17" t="s">
        <v>77</v>
      </c>
      <c r="L1070" s="17" t="s">
        <v>1060</v>
      </c>
      <c r="M1070" s="17" t="s">
        <v>1058</v>
      </c>
      <c r="N1070" s="2" t="str">
        <f t="shared" si="720"/>
        <v>JD8BF600A31CB3JM7</v>
      </c>
      <c r="O1070" s="2" t="str">
        <f t="shared" si="719"/>
        <v>CBW</v>
      </c>
      <c r="P1070" s="2" t="str">
        <f t="shared" si="721"/>
        <v>JD8B-F600A31-CBW</v>
      </c>
      <c r="Q1070" s="2" t="s">
        <v>3307</v>
      </c>
      <c r="R1070" s="2" t="s">
        <v>3306</v>
      </c>
      <c r="S1070" s="2" t="s">
        <v>2762</v>
      </c>
      <c r="T1070" s="2" t="s">
        <v>1375</v>
      </c>
      <c r="U1070" s="2" t="s">
        <v>1375</v>
      </c>
      <c r="V1070" s="2" t="s">
        <v>1375</v>
      </c>
      <c r="W1070" s="2" t="s">
        <v>1375</v>
      </c>
      <c r="X1070" s="2" t="s">
        <v>1375</v>
      </c>
      <c r="Y1070" s="2" t="s">
        <v>1375</v>
      </c>
      <c r="Z1070" s="2">
        <v>1</v>
      </c>
      <c r="AA1070" s="2">
        <v>1</v>
      </c>
      <c r="AB1070" s="2" t="s">
        <v>1375</v>
      </c>
      <c r="AC1070" s="2" t="s">
        <v>1375</v>
      </c>
      <c r="AD1070" s="2" t="s">
        <v>1375</v>
      </c>
      <c r="AE1070" s="2" t="s">
        <v>1375</v>
      </c>
      <c r="AF1070" s="2">
        <v>1</v>
      </c>
      <c r="AL1070" s="2">
        <f t="shared" si="685"/>
        <v>1</v>
      </c>
      <c r="AM1070" s="2" t="str">
        <f t="shared" si="686"/>
        <v>JD8B</v>
      </c>
      <c r="AN1070" s="2" t="str">
        <f t="shared" si="687"/>
        <v>F600A31</v>
      </c>
      <c r="AO1070" s="2" t="str">
        <f t="shared" si="718"/>
        <v>CBW</v>
      </c>
      <c r="AP1070" s="2" t="str">
        <f t="shared" si="689"/>
        <v>JD8B-F600A31-CBW</v>
      </c>
      <c r="AQ1070" s="2" t="s">
        <v>1672</v>
      </c>
      <c r="AR1070" s="2" t="s">
        <v>1673</v>
      </c>
      <c r="AS1070" s="2">
        <v>0</v>
      </c>
      <c r="AT1070" s="2" t="s">
        <v>2160</v>
      </c>
      <c r="AU1070" s="2" t="s">
        <v>2759</v>
      </c>
      <c r="AV1070" s="2" t="s">
        <v>2760</v>
      </c>
      <c r="AW1070" s="2">
        <v>0</v>
      </c>
      <c r="AX1070" s="2">
        <v>0</v>
      </c>
      <c r="AY1070" s="2" t="s">
        <v>2108</v>
      </c>
      <c r="AZ1070" s="2" t="s">
        <v>1646</v>
      </c>
      <c r="BA1070" s="2" t="s">
        <v>2073</v>
      </c>
      <c r="BB1070" s="29">
        <v>-1675.672</v>
      </c>
      <c r="BC1070" s="29">
        <v>0</v>
      </c>
      <c r="BD1070" s="29">
        <v>0</v>
      </c>
      <c r="BE1070" s="29">
        <v>0</v>
      </c>
      <c r="BF1070" s="29">
        <v>-4.8780000000000001</v>
      </c>
      <c r="BG1070" s="29">
        <v>-1680.55</v>
      </c>
      <c r="BH1070" s="29">
        <f t="shared" si="683"/>
        <v>0</v>
      </c>
      <c r="BI1070" s="29">
        <f t="shared" si="684"/>
        <v>0</v>
      </c>
      <c r="BJ1070" s="29">
        <f t="shared" si="690"/>
        <v>-1680.55</v>
      </c>
      <c r="BK1070" s="29">
        <f>BJ1070/INDEX('EX-Rate'!A:I,MATCH('TT BoM '!BL1070,'EX-Rate'!B:B,0),COLUMN('EX-Rate'!E:E))</f>
        <v>-242.67267436922967</v>
      </c>
      <c r="BL1070" s="2" t="s">
        <v>2109</v>
      </c>
      <c r="BM1070" s="2" t="str">
        <f t="shared" si="691"/>
        <v>LP</v>
      </c>
      <c r="BN1070" s="2" t="s">
        <v>2761</v>
      </c>
      <c r="BO1070" s="2" t="s">
        <v>2762</v>
      </c>
      <c r="BP1070" s="2" t="s">
        <v>3936</v>
      </c>
      <c r="BQ1070" s="29" t="s">
        <v>2334</v>
      </c>
      <c r="BR1070" s="29" t="s">
        <v>2334</v>
      </c>
      <c r="BS1070" s="29"/>
      <c r="BT1070" s="29" t="s">
        <v>2334</v>
      </c>
      <c r="BU1070" s="29" t="s">
        <v>2334</v>
      </c>
      <c r="BV1070" s="29">
        <v>0</v>
      </c>
      <c r="CC1070" s="29">
        <f t="shared" si="692"/>
        <v>0</v>
      </c>
      <c r="CD1070" s="29">
        <f t="shared" si="693"/>
        <v>0</v>
      </c>
      <c r="CE1070" s="29">
        <f t="shared" si="694"/>
        <v>0</v>
      </c>
      <c r="CF1070" s="29">
        <f t="shared" si="695"/>
        <v>0</v>
      </c>
      <c r="CG1070" s="29">
        <f t="shared" si="696"/>
        <v>0</v>
      </c>
      <c r="CH1070" s="29">
        <f t="shared" si="697"/>
        <v>0</v>
      </c>
      <c r="CI1070" s="29">
        <f t="shared" si="698"/>
        <v>-242.67267436922967</v>
      </c>
      <c r="CJ1070" s="29">
        <f t="shared" si="699"/>
        <v>-242.67267436922967</v>
      </c>
      <c r="CK1070" s="29">
        <f t="shared" si="700"/>
        <v>0</v>
      </c>
      <c r="CL1070" s="29">
        <f t="shared" si="701"/>
        <v>0</v>
      </c>
      <c r="CM1070" s="29">
        <f t="shared" si="702"/>
        <v>0</v>
      </c>
      <c r="CN1070" s="29">
        <f t="shared" si="703"/>
        <v>0</v>
      </c>
      <c r="CO1070" s="29">
        <f t="shared" si="704"/>
        <v>-242.67267436922967</v>
      </c>
      <c r="CQ1070" s="29">
        <f t="shared" si="705"/>
        <v>0</v>
      </c>
      <c r="CR1070" s="29">
        <f t="shared" si="706"/>
        <v>0</v>
      </c>
      <c r="CS1070" s="29">
        <f t="shared" si="707"/>
        <v>0</v>
      </c>
      <c r="CT1070" s="29">
        <f t="shared" si="708"/>
        <v>0</v>
      </c>
      <c r="CU1070" s="29">
        <f t="shared" si="709"/>
        <v>0</v>
      </c>
      <c r="CV1070" s="29">
        <f t="shared" si="710"/>
        <v>0</v>
      </c>
      <c r="CW1070" s="29">
        <f t="shared" si="711"/>
        <v>-1680.55</v>
      </c>
      <c r="CX1070" s="29">
        <f t="shared" si="712"/>
        <v>-1680.55</v>
      </c>
      <c r="CY1070" s="29">
        <f t="shared" si="713"/>
        <v>0</v>
      </c>
      <c r="CZ1070" s="29">
        <f t="shared" si="714"/>
        <v>0</v>
      </c>
      <c r="DA1070" s="29">
        <f t="shared" si="715"/>
        <v>0</v>
      </c>
      <c r="DB1070" s="29">
        <f t="shared" si="716"/>
        <v>0</v>
      </c>
      <c r="DC1070" s="29">
        <f t="shared" si="717"/>
        <v>-1680.55</v>
      </c>
    </row>
    <row r="1071" spans="11:107" s="2" customFormat="1">
      <c r="K1071" s="17" t="s">
        <v>77</v>
      </c>
      <c r="L1071" s="17" t="s">
        <v>1060</v>
      </c>
      <c r="M1071" s="17" t="s">
        <v>1061</v>
      </c>
      <c r="N1071" s="2" t="str">
        <f t="shared" si="720"/>
        <v>JD8BF600A31DC3JM4</v>
      </c>
      <c r="O1071" s="2" t="str">
        <f t="shared" si="719"/>
        <v>DCW</v>
      </c>
      <c r="P1071" s="2" t="str">
        <f t="shared" si="721"/>
        <v>JD8B-F600A31-DCW</v>
      </c>
      <c r="Q1071" s="2" t="s">
        <v>3307</v>
      </c>
      <c r="R1071" s="2" t="s">
        <v>3306</v>
      </c>
      <c r="S1071" s="2" t="s">
        <v>2762</v>
      </c>
      <c r="T1071" s="2" t="s">
        <v>1375</v>
      </c>
      <c r="U1071" s="2" t="s">
        <v>1375</v>
      </c>
      <c r="V1071" s="2" t="s">
        <v>1375</v>
      </c>
      <c r="W1071" s="2" t="s">
        <v>1375</v>
      </c>
      <c r="X1071" s="2">
        <v>1</v>
      </c>
      <c r="Y1071" s="2">
        <v>1</v>
      </c>
      <c r="Z1071" s="2" t="s">
        <v>1375</v>
      </c>
      <c r="AA1071" s="2" t="s">
        <v>1375</v>
      </c>
      <c r="AB1071" s="2" t="s">
        <v>1375</v>
      </c>
      <c r="AC1071" s="2" t="s">
        <v>1375</v>
      </c>
      <c r="AD1071" s="2" t="s">
        <v>1375</v>
      </c>
      <c r="AE1071" s="2" t="s">
        <v>1375</v>
      </c>
      <c r="AF1071" s="2" t="s">
        <v>1375</v>
      </c>
      <c r="AL1071" s="2">
        <f t="shared" si="685"/>
        <v>1</v>
      </c>
      <c r="AM1071" s="2" t="str">
        <f t="shared" si="686"/>
        <v>JD8B</v>
      </c>
      <c r="AN1071" s="2" t="str">
        <f t="shared" si="687"/>
        <v>F600A31</v>
      </c>
      <c r="AO1071" s="2" t="s">
        <v>2428</v>
      </c>
      <c r="AP1071" s="2" t="str">
        <f t="shared" si="689"/>
        <v>JD8B-F600A31-DBW</v>
      </c>
      <c r="AQ1071" s="2" t="s">
        <v>1674</v>
      </c>
      <c r="AR1071" s="2" t="s">
        <v>1675</v>
      </c>
      <c r="AS1071" s="2">
        <v>0</v>
      </c>
      <c r="AT1071" s="2" t="s">
        <v>2160</v>
      </c>
      <c r="AU1071" s="2" t="s">
        <v>2759</v>
      </c>
      <c r="AV1071" s="2" t="s">
        <v>2760</v>
      </c>
      <c r="AW1071" s="2">
        <v>0</v>
      </c>
      <c r="AX1071" s="2">
        <v>0</v>
      </c>
      <c r="AY1071" s="2" t="s">
        <v>2108</v>
      </c>
      <c r="AZ1071" s="2" t="s">
        <v>1646</v>
      </c>
      <c r="BA1071" s="2" t="s">
        <v>2073</v>
      </c>
      <c r="BB1071" s="29">
        <v>-1173.0619999999999</v>
      </c>
      <c r="BC1071" s="29">
        <v>0</v>
      </c>
      <c r="BD1071" s="29">
        <v>0</v>
      </c>
      <c r="BE1071" s="29">
        <v>0</v>
      </c>
      <c r="BF1071" s="29">
        <v>-4.8780000000000001</v>
      </c>
      <c r="BG1071" s="29">
        <v>-1177.9399999999998</v>
      </c>
      <c r="BH1071" s="29">
        <f t="shared" si="683"/>
        <v>0</v>
      </c>
      <c r="BI1071" s="29">
        <f t="shared" si="684"/>
        <v>0</v>
      </c>
      <c r="BJ1071" s="29">
        <f t="shared" si="690"/>
        <v>-1177.9399999999998</v>
      </c>
      <c r="BK1071" s="29">
        <f>BJ1071/INDEX('EX-Rate'!A:I,MATCH('TT BoM '!BL1071,'EX-Rate'!B:B,0),COLUMN('EX-Rate'!E:E))</f>
        <v>-170.09541521911896</v>
      </c>
      <c r="BL1071" s="2" t="s">
        <v>2109</v>
      </c>
      <c r="BM1071" s="2" t="str">
        <f t="shared" si="691"/>
        <v>LP</v>
      </c>
      <c r="BN1071" s="2" t="s">
        <v>2761</v>
      </c>
      <c r="BO1071" s="2" t="s">
        <v>2762</v>
      </c>
      <c r="BP1071" s="2" t="s">
        <v>3936</v>
      </c>
      <c r="BQ1071" s="29" t="s">
        <v>2334</v>
      </c>
      <c r="BR1071" s="29" t="s">
        <v>2334</v>
      </c>
      <c r="BS1071" s="29"/>
      <c r="BT1071" s="29" t="s">
        <v>2334</v>
      </c>
      <c r="BU1071" s="29" t="s">
        <v>2334</v>
      </c>
      <c r="BV1071" s="29">
        <v>0</v>
      </c>
      <c r="CC1071" s="29">
        <f t="shared" si="692"/>
        <v>0</v>
      </c>
      <c r="CD1071" s="29">
        <f t="shared" si="693"/>
        <v>0</v>
      </c>
      <c r="CE1071" s="29">
        <f t="shared" si="694"/>
        <v>0</v>
      </c>
      <c r="CF1071" s="29">
        <f t="shared" si="695"/>
        <v>0</v>
      </c>
      <c r="CG1071" s="29">
        <f t="shared" si="696"/>
        <v>-170.09541521911896</v>
      </c>
      <c r="CH1071" s="29">
        <f t="shared" si="697"/>
        <v>-170.09541521911896</v>
      </c>
      <c r="CI1071" s="29">
        <f t="shared" si="698"/>
        <v>0</v>
      </c>
      <c r="CJ1071" s="29">
        <f t="shared" si="699"/>
        <v>0</v>
      </c>
      <c r="CK1071" s="29">
        <f t="shared" si="700"/>
        <v>0</v>
      </c>
      <c r="CL1071" s="29">
        <f t="shared" si="701"/>
        <v>0</v>
      </c>
      <c r="CM1071" s="29">
        <f t="shared" si="702"/>
        <v>0</v>
      </c>
      <c r="CN1071" s="29">
        <f t="shared" si="703"/>
        <v>0</v>
      </c>
      <c r="CO1071" s="29">
        <f t="shared" si="704"/>
        <v>0</v>
      </c>
      <c r="CQ1071" s="29">
        <f t="shared" si="705"/>
        <v>0</v>
      </c>
      <c r="CR1071" s="29">
        <f t="shared" si="706"/>
        <v>0</v>
      </c>
      <c r="CS1071" s="29">
        <f t="shared" si="707"/>
        <v>0</v>
      </c>
      <c r="CT1071" s="29">
        <f t="shared" si="708"/>
        <v>0</v>
      </c>
      <c r="CU1071" s="29">
        <f t="shared" si="709"/>
        <v>-1177.9399999999998</v>
      </c>
      <c r="CV1071" s="29">
        <f t="shared" si="710"/>
        <v>-1177.9399999999998</v>
      </c>
      <c r="CW1071" s="29">
        <f t="shared" si="711"/>
        <v>0</v>
      </c>
      <c r="CX1071" s="29">
        <f t="shared" si="712"/>
        <v>0</v>
      </c>
      <c r="CY1071" s="29">
        <f t="shared" si="713"/>
        <v>0</v>
      </c>
      <c r="CZ1071" s="29">
        <f t="shared" si="714"/>
        <v>0</v>
      </c>
      <c r="DA1071" s="29">
        <f t="shared" si="715"/>
        <v>0</v>
      </c>
      <c r="DB1071" s="29">
        <f t="shared" si="716"/>
        <v>0</v>
      </c>
      <c r="DC1071" s="29">
        <f t="shared" si="717"/>
        <v>0</v>
      </c>
    </row>
    <row r="1072" spans="11:107" s="2" customFormat="1">
      <c r="K1072" s="17" t="s">
        <v>77</v>
      </c>
      <c r="L1072" s="17" t="s">
        <v>1062</v>
      </c>
      <c r="M1072" s="17" t="s">
        <v>573</v>
      </c>
      <c r="N1072" s="2" t="str">
        <f t="shared" si="720"/>
        <v>JD8BF600B28AB3JM4</v>
      </c>
      <c r="O1072" s="2" t="str">
        <f t="shared" si="719"/>
        <v>ABW</v>
      </c>
      <c r="P1072" s="2" t="str">
        <f t="shared" si="721"/>
        <v>JD8B-F600B28-ABW</v>
      </c>
      <c r="Q1072" s="2" t="s">
        <v>3305</v>
      </c>
      <c r="R1072" s="2" t="s">
        <v>3306</v>
      </c>
      <c r="S1072" s="2" t="s">
        <v>2762</v>
      </c>
      <c r="T1072" s="2">
        <v>1</v>
      </c>
      <c r="U1072" s="2">
        <v>1</v>
      </c>
      <c r="V1072" s="2" t="s">
        <v>1375</v>
      </c>
      <c r="W1072" s="2" t="s">
        <v>1375</v>
      </c>
      <c r="X1072" s="2" t="s">
        <v>1375</v>
      </c>
      <c r="Y1072" s="2" t="s">
        <v>1375</v>
      </c>
      <c r="Z1072" s="2" t="s">
        <v>1375</v>
      </c>
      <c r="AA1072" s="2" t="s">
        <v>1375</v>
      </c>
      <c r="AB1072" s="2">
        <v>1</v>
      </c>
      <c r="AC1072" s="2">
        <v>1</v>
      </c>
      <c r="AD1072" s="2" t="s">
        <v>1375</v>
      </c>
      <c r="AE1072" s="2" t="s">
        <v>1375</v>
      </c>
      <c r="AF1072" s="2" t="s">
        <v>1375</v>
      </c>
      <c r="AL1072" s="2">
        <f t="shared" si="685"/>
        <v>1</v>
      </c>
      <c r="AM1072" s="2" t="str">
        <f t="shared" si="686"/>
        <v>JD8B</v>
      </c>
      <c r="AN1072" s="2" t="str">
        <f t="shared" si="687"/>
        <v>F600B28</v>
      </c>
      <c r="AO1072" s="2" t="str">
        <f t="shared" si="718"/>
        <v>ABW</v>
      </c>
      <c r="AP1072" s="2" t="str">
        <f t="shared" si="689"/>
        <v>JD8B-F600B28-ABW</v>
      </c>
      <c r="AQ1072" s="2" t="s">
        <v>1672</v>
      </c>
      <c r="AR1072" s="2" t="s">
        <v>1673</v>
      </c>
      <c r="AS1072" s="2">
        <v>0</v>
      </c>
      <c r="AT1072" s="2" t="s">
        <v>2160</v>
      </c>
      <c r="AU1072" s="2" t="s">
        <v>2759</v>
      </c>
      <c r="AV1072" s="2" t="s">
        <v>2760</v>
      </c>
      <c r="AW1072" s="2">
        <v>0</v>
      </c>
      <c r="AX1072" s="2">
        <v>0</v>
      </c>
      <c r="AY1072" s="2" t="s">
        <v>2108</v>
      </c>
      <c r="AZ1072" s="2" t="s">
        <v>1646</v>
      </c>
      <c r="BA1072" s="2" t="s">
        <v>2073</v>
      </c>
      <c r="BB1072" s="29">
        <v>-845.06600000000003</v>
      </c>
      <c r="BC1072" s="29">
        <v>0</v>
      </c>
      <c r="BD1072" s="29">
        <v>0</v>
      </c>
      <c r="BE1072" s="29">
        <v>0</v>
      </c>
      <c r="BF1072" s="29">
        <v>-6.5039999999999996</v>
      </c>
      <c r="BG1072" s="29">
        <v>-851.57</v>
      </c>
      <c r="BH1072" s="29">
        <f t="shared" si="683"/>
        <v>0</v>
      </c>
      <c r="BI1072" s="29">
        <f t="shared" si="684"/>
        <v>0</v>
      </c>
      <c r="BJ1072" s="29">
        <f t="shared" si="690"/>
        <v>-851.57</v>
      </c>
      <c r="BK1072" s="29">
        <f>BJ1072/INDEX('EX-Rate'!A:I,MATCH('TT BoM '!BL1072,'EX-Rate'!B:B,0),COLUMN('EX-Rate'!E:E))</f>
        <v>-122.96734361524794</v>
      </c>
      <c r="BL1072" s="2" t="s">
        <v>2109</v>
      </c>
      <c r="BM1072" s="2" t="str">
        <f t="shared" si="691"/>
        <v>LP</v>
      </c>
      <c r="BN1072" s="2" t="s">
        <v>2761</v>
      </c>
      <c r="BO1072" s="2" t="s">
        <v>2762</v>
      </c>
      <c r="BP1072" s="2" t="s">
        <v>3936</v>
      </c>
      <c r="BQ1072" s="29" t="s">
        <v>2334</v>
      </c>
      <c r="BR1072" s="29" t="s">
        <v>2334</v>
      </c>
      <c r="BS1072" s="29"/>
      <c r="BT1072" s="29" t="s">
        <v>2334</v>
      </c>
      <c r="BU1072" s="29" t="s">
        <v>2334</v>
      </c>
      <c r="BV1072" s="29">
        <v>0</v>
      </c>
      <c r="CC1072" s="29">
        <f t="shared" si="692"/>
        <v>-122.96734361524794</v>
      </c>
      <c r="CD1072" s="29">
        <f t="shared" si="693"/>
        <v>-122.96734361524794</v>
      </c>
      <c r="CE1072" s="29">
        <f t="shared" si="694"/>
        <v>0</v>
      </c>
      <c r="CF1072" s="29">
        <f t="shared" si="695"/>
        <v>0</v>
      </c>
      <c r="CG1072" s="29">
        <f t="shared" si="696"/>
        <v>0</v>
      </c>
      <c r="CH1072" s="29">
        <f t="shared" si="697"/>
        <v>0</v>
      </c>
      <c r="CI1072" s="29">
        <f t="shared" si="698"/>
        <v>0</v>
      </c>
      <c r="CJ1072" s="29">
        <f t="shared" si="699"/>
        <v>0</v>
      </c>
      <c r="CK1072" s="29">
        <f t="shared" si="700"/>
        <v>-122.96734361524794</v>
      </c>
      <c r="CL1072" s="29">
        <f t="shared" si="701"/>
        <v>-122.96734361524794</v>
      </c>
      <c r="CM1072" s="29">
        <f t="shared" si="702"/>
        <v>0</v>
      </c>
      <c r="CN1072" s="29">
        <f t="shared" si="703"/>
        <v>0</v>
      </c>
      <c r="CO1072" s="29">
        <f t="shared" si="704"/>
        <v>0</v>
      </c>
      <c r="CQ1072" s="29">
        <f t="shared" si="705"/>
        <v>-851.57</v>
      </c>
      <c r="CR1072" s="29">
        <f t="shared" si="706"/>
        <v>-851.57</v>
      </c>
      <c r="CS1072" s="29">
        <f t="shared" si="707"/>
        <v>0</v>
      </c>
      <c r="CT1072" s="29">
        <f t="shared" si="708"/>
        <v>0</v>
      </c>
      <c r="CU1072" s="29">
        <f t="shared" si="709"/>
        <v>0</v>
      </c>
      <c r="CV1072" s="29">
        <f t="shared" si="710"/>
        <v>0</v>
      </c>
      <c r="CW1072" s="29">
        <f t="shared" si="711"/>
        <v>0</v>
      </c>
      <c r="CX1072" s="29">
        <f t="shared" si="712"/>
        <v>0</v>
      </c>
      <c r="CY1072" s="29">
        <f t="shared" si="713"/>
        <v>-851.57</v>
      </c>
      <c r="CZ1072" s="29">
        <f t="shared" si="714"/>
        <v>-851.57</v>
      </c>
      <c r="DA1072" s="29">
        <f t="shared" si="715"/>
        <v>0</v>
      </c>
      <c r="DB1072" s="29">
        <f t="shared" si="716"/>
        <v>0</v>
      </c>
      <c r="DC1072" s="29">
        <f t="shared" si="717"/>
        <v>0</v>
      </c>
    </row>
    <row r="1073" spans="11:107" s="2" customFormat="1">
      <c r="K1073" s="17" t="s">
        <v>77</v>
      </c>
      <c r="L1073" s="17" t="s">
        <v>1062</v>
      </c>
      <c r="M1073" s="17" t="s">
        <v>1063</v>
      </c>
      <c r="N1073" s="2" t="str">
        <f t="shared" si="720"/>
        <v>JD8BF600B28BC3JM4</v>
      </c>
      <c r="O1073" s="2" t="str">
        <f t="shared" si="719"/>
        <v>BCW</v>
      </c>
      <c r="P1073" s="2" t="str">
        <f t="shared" si="721"/>
        <v>JD8B-F600B28-BCW</v>
      </c>
      <c r="Q1073" s="2" t="s">
        <v>3305</v>
      </c>
      <c r="R1073" s="2" t="s">
        <v>3306</v>
      </c>
      <c r="S1073" s="2" t="s">
        <v>2762</v>
      </c>
      <c r="T1073" s="2" t="s">
        <v>1375</v>
      </c>
      <c r="U1073" s="2" t="s">
        <v>1375</v>
      </c>
      <c r="V1073" s="2">
        <v>1</v>
      </c>
      <c r="W1073" s="2">
        <v>1</v>
      </c>
      <c r="X1073" s="2" t="s">
        <v>1375</v>
      </c>
      <c r="Y1073" s="2" t="s">
        <v>1375</v>
      </c>
      <c r="Z1073" s="2" t="s">
        <v>1375</v>
      </c>
      <c r="AA1073" s="2" t="s">
        <v>1375</v>
      </c>
      <c r="AB1073" s="2" t="s">
        <v>1375</v>
      </c>
      <c r="AC1073" s="2" t="s">
        <v>1375</v>
      </c>
      <c r="AD1073" s="2">
        <v>1</v>
      </c>
      <c r="AE1073" s="2">
        <v>1</v>
      </c>
      <c r="AF1073" s="2" t="s">
        <v>1375</v>
      </c>
      <c r="AL1073" s="2">
        <f t="shared" si="685"/>
        <v>1</v>
      </c>
      <c r="AM1073" s="2" t="str">
        <f t="shared" si="686"/>
        <v>JD8B</v>
      </c>
      <c r="AN1073" s="2" t="str">
        <f t="shared" si="687"/>
        <v>F600B28</v>
      </c>
      <c r="AO1073" s="2" t="s">
        <v>2569</v>
      </c>
      <c r="AP1073" s="2" t="str">
        <f t="shared" si="689"/>
        <v>JD8B-F600B28-BBW</v>
      </c>
      <c r="AQ1073" s="2" t="s">
        <v>1674</v>
      </c>
      <c r="AR1073" s="2" t="s">
        <v>1675</v>
      </c>
      <c r="AS1073" s="2">
        <v>0</v>
      </c>
      <c r="AT1073" s="2" t="s">
        <v>2160</v>
      </c>
      <c r="AU1073" s="2" t="s">
        <v>2759</v>
      </c>
      <c r="AV1073" s="2" t="s">
        <v>2760</v>
      </c>
      <c r="AW1073" s="2">
        <v>0</v>
      </c>
      <c r="AX1073" s="2">
        <v>0</v>
      </c>
      <c r="AY1073" s="2" t="s">
        <v>2108</v>
      </c>
      <c r="AZ1073" s="2" t="s">
        <v>1646</v>
      </c>
      <c r="BA1073" s="2" t="s">
        <v>2073</v>
      </c>
      <c r="BB1073" s="29">
        <v>-1314.2560000000001</v>
      </c>
      <c r="BC1073" s="29">
        <v>0</v>
      </c>
      <c r="BD1073" s="29">
        <v>0</v>
      </c>
      <c r="BE1073" s="29">
        <v>0</v>
      </c>
      <c r="BF1073" s="29">
        <v>-6.5039999999999996</v>
      </c>
      <c r="BG1073" s="29">
        <v>-1320.76</v>
      </c>
      <c r="BH1073" s="29">
        <f t="shared" si="683"/>
        <v>0</v>
      </c>
      <c r="BI1073" s="29">
        <f t="shared" si="684"/>
        <v>0</v>
      </c>
      <c r="BJ1073" s="29">
        <f t="shared" si="690"/>
        <v>-1320.76</v>
      </c>
      <c r="BK1073" s="29">
        <f>BJ1073/INDEX('EX-Rate'!A:I,MATCH('TT BoM '!BL1073,'EX-Rate'!B:B,0),COLUMN('EX-Rate'!E:E))</f>
        <v>-190.71872982053719</v>
      </c>
      <c r="BL1073" s="2" t="s">
        <v>2109</v>
      </c>
      <c r="BM1073" s="2" t="str">
        <f t="shared" si="691"/>
        <v>LP</v>
      </c>
      <c r="BN1073" s="2" t="s">
        <v>2761</v>
      </c>
      <c r="BO1073" s="2" t="s">
        <v>2762</v>
      </c>
      <c r="BP1073" s="2" t="s">
        <v>3936</v>
      </c>
      <c r="BQ1073" s="29" t="s">
        <v>2334</v>
      </c>
      <c r="BR1073" s="29" t="s">
        <v>2334</v>
      </c>
      <c r="BS1073" s="29"/>
      <c r="BT1073" s="29" t="s">
        <v>2334</v>
      </c>
      <c r="BU1073" s="29" t="s">
        <v>2334</v>
      </c>
      <c r="BV1073" s="29">
        <v>0</v>
      </c>
      <c r="CC1073" s="29">
        <f t="shared" si="692"/>
        <v>0</v>
      </c>
      <c r="CD1073" s="29">
        <f t="shared" si="693"/>
        <v>0</v>
      </c>
      <c r="CE1073" s="29">
        <f t="shared" si="694"/>
        <v>-190.71872982053719</v>
      </c>
      <c r="CF1073" s="29">
        <f t="shared" si="695"/>
        <v>-190.71872982053719</v>
      </c>
      <c r="CG1073" s="29">
        <f t="shared" si="696"/>
        <v>0</v>
      </c>
      <c r="CH1073" s="29">
        <f t="shared" si="697"/>
        <v>0</v>
      </c>
      <c r="CI1073" s="29">
        <f t="shared" si="698"/>
        <v>0</v>
      </c>
      <c r="CJ1073" s="29">
        <f t="shared" si="699"/>
        <v>0</v>
      </c>
      <c r="CK1073" s="29">
        <f t="shared" si="700"/>
        <v>0</v>
      </c>
      <c r="CL1073" s="29">
        <f t="shared" si="701"/>
        <v>0</v>
      </c>
      <c r="CM1073" s="29">
        <f t="shared" si="702"/>
        <v>-190.71872982053719</v>
      </c>
      <c r="CN1073" s="29">
        <f t="shared" si="703"/>
        <v>-190.71872982053719</v>
      </c>
      <c r="CO1073" s="29">
        <f t="shared" si="704"/>
        <v>0</v>
      </c>
      <c r="CQ1073" s="29">
        <f t="shared" si="705"/>
        <v>0</v>
      </c>
      <c r="CR1073" s="29">
        <f t="shared" si="706"/>
        <v>0</v>
      </c>
      <c r="CS1073" s="29">
        <f t="shared" si="707"/>
        <v>-1320.76</v>
      </c>
      <c r="CT1073" s="29">
        <f t="shared" si="708"/>
        <v>-1320.76</v>
      </c>
      <c r="CU1073" s="29">
        <f t="shared" si="709"/>
        <v>0</v>
      </c>
      <c r="CV1073" s="29">
        <f t="shared" si="710"/>
        <v>0</v>
      </c>
      <c r="CW1073" s="29">
        <f t="shared" si="711"/>
        <v>0</v>
      </c>
      <c r="CX1073" s="29">
        <f t="shared" si="712"/>
        <v>0</v>
      </c>
      <c r="CY1073" s="29">
        <f t="shared" si="713"/>
        <v>0</v>
      </c>
      <c r="CZ1073" s="29">
        <f t="shared" si="714"/>
        <v>0</v>
      </c>
      <c r="DA1073" s="29">
        <f t="shared" si="715"/>
        <v>-1320.76</v>
      </c>
      <c r="DB1073" s="29">
        <f t="shared" si="716"/>
        <v>-1320.76</v>
      </c>
      <c r="DC1073" s="29">
        <f t="shared" si="717"/>
        <v>0</v>
      </c>
    </row>
    <row r="1074" spans="11:107" s="2" customFormat="1">
      <c r="K1074" s="17" t="s">
        <v>77</v>
      </c>
      <c r="L1074" s="17" t="s">
        <v>1062</v>
      </c>
      <c r="M1074" s="17" t="s">
        <v>1064</v>
      </c>
      <c r="N1074" s="2" t="str">
        <f t="shared" si="720"/>
        <v>JD8BF600B28CD3JM7</v>
      </c>
      <c r="O1074" s="2" t="str">
        <f t="shared" si="719"/>
        <v>CDW</v>
      </c>
      <c r="P1074" s="2" t="str">
        <f t="shared" si="721"/>
        <v>JD8B-F600B28-CDW</v>
      </c>
      <c r="Q1074" s="2" t="s">
        <v>3305</v>
      </c>
      <c r="R1074" s="2" t="s">
        <v>3306</v>
      </c>
      <c r="S1074" s="2" t="s">
        <v>2762</v>
      </c>
      <c r="T1074" s="2" t="s">
        <v>1375</v>
      </c>
      <c r="U1074" s="2" t="s">
        <v>1375</v>
      </c>
      <c r="V1074" s="2" t="s">
        <v>1375</v>
      </c>
      <c r="W1074" s="2" t="s">
        <v>1375</v>
      </c>
      <c r="X1074" s="2" t="s">
        <v>1375</v>
      </c>
      <c r="Y1074" s="2" t="s">
        <v>1375</v>
      </c>
      <c r="Z1074" s="2">
        <v>1</v>
      </c>
      <c r="AA1074" s="2">
        <v>1</v>
      </c>
      <c r="AB1074" s="2" t="s">
        <v>1375</v>
      </c>
      <c r="AC1074" s="2" t="s">
        <v>1375</v>
      </c>
      <c r="AD1074" s="2" t="s">
        <v>1375</v>
      </c>
      <c r="AE1074" s="2" t="s">
        <v>1375</v>
      </c>
      <c r="AF1074" s="2">
        <v>1</v>
      </c>
      <c r="AL1074" s="2">
        <f t="shared" si="685"/>
        <v>1</v>
      </c>
      <c r="AM1074" s="2" t="str">
        <f t="shared" si="686"/>
        <v>JD8B</v>
      </c>
      <c r="AN1074" s="2" t="str">
        <f t="shared" si="687"/>
        <v>F600B28</v>
      </c>
      <c r="AO1074" s="2" t="str">
        <f t="shared" si="718"/>
        <v>CDW</v>
      </c>
      <c r="AP1074" s="2" t="str">
        <f t="shared" si="689"/>
        <v>JD8B-F600B28-CDW</v>
      </c>
      <c r="AQ1074" s="2" t="s">
        <v>1672</v>
      </c>
      <c r="AR1074" s="2" t="s">
        <v>1673</v>
      </c>
      <c r="AS1074" s="2">
        <v>0</v>
      </c>
      <c r="AT1074" s="2" t="s">
        <v>2160</v>
      </c>
      <c r="AU1074" s="2" t="s">
        <v>2759</v>
      </c>
      <c r="AV1074" s="2" t="s">
        <v>2760</v>
      </c>
      <c r="AW1074" s="2">
        <v>0</v>
      </c>
      <c r="AX1074" s="2">
        <v>0</v>
      </c>
      <c r="AY1074" s="2" t="s">
        <v>2108</v>
      </c>
      <c r="AZ1074" s="2" t="s">
        <v>1646</v>
      </c>
      <c r="BA1074" s="2" t="s">
        <v>2073</v>
      </c>
      <c r="BB1074" s="29">
        <v>-1602.47613</v>
      </c>
      <c r="BC1074" s="29">
        <v>0</v>
      </c>
      <c r="BD1074" s="29">
        <v>0</v>
      </c>
      <c r="BE1074" s="29">
        <v>0</v>
      </c>
      <c r="BF1074" s="29">
        <v>-11.343999999999999</v>
      </c>
      <c r="BG1074" s="29">
        <v>-1613.8201300000001</v>
      </c>
      <c r="BH1074" s="29">
        <f t="shared" si="683"/>
        <v>0</v>
      </c>
      <c r="BI1074" s="29">
        <f t="shared" si="684"/>
        <v>0</v>
      </c>
      <c r="BJ1074" s="29">
        <f t="shared" si="690"/>
        <v>-1613.8201300000001</v>
      </c>
      <c r="BK1074" s="29">
        <f>BJ1074/INDEX('EX-Rate'!A:I,MATCH('TT BoM '!BL1074,'EX-Rate'!B:B,0),COLUMN('EX-Rate'!E:E))</f>
        <v>-233.03683133378829</v>
      </c>
      <c r="BL1074" s="2" t="s">
        <v>2109</v>
      </c>
      <c r="BM1074" s="2" t="str">
        <f t="shared" si="691"/>
        <v>LP</v>
      </c>
      <c r="BN1074" s="2" t="s">
        <v>2761</v>
      </c>
      <c r="BO1074" s="2" t="s">
        <v>2762</v>
      </c>
      <c r="BP1074" s="2" t="s">
        <v>3936</v>
      </c>
      <c r="BQ1074" s="29" t="s">
        <v>2334</v>
      </c>
      <c r="BR1074" s="29" t="s">
        <v>2334</v>
      </c>
      <c r="BS1074" s="29"/>
      <c r="BT1074" s="29" t="s">
        <v>2334</v>
      </c>
      <c r="BU1074" s="29" t="s">
        <v>2334</v>
      </c>
      <c r="BV1074" s="29">
        <v>0</v>
      </c>
      <c r="CC1074" s="29">
        <f t="shared" si="692"/>
        <v>0</v>
      </c>
      <c r="CD1074" s="29">
        <f t="shared" si="693"/>
        <v>0</v>
      </c>
      <c r="CE1074" s="29">
        <f t="shared" si="694"/>
        <v>0</v>
      </c>
      <c r="CF1074" s="29">
        <f t="shared" si="695"/>
        <v>0</v>
      </c>
      <c r="CG1074" s="29">
        <f t="shared" si="696"/>
        <v>0</v>
      </c>
      <c r="CH1074" s="29">
        <f t="shared" si="697"/>
        <v>0</v>
      </c>
      <c r="CI1074" s="29">
        <f t="shared" si="698"/>
        <v>-233.03683133378829</v>
      </c>
      <c r="CJ1074" s="29">
        <f t="shared" si="699"/>
        <v>-233.03683133378829</v>
      </c>
      <c r="CK1074" s="29">
        <f t="shared" si="700"/>
        <v>0</v>
      </c>
      <c r="CL1074" s="29">
        <f t="shared" si="701"/>
        <v>0</v>
      </c>
      <c r="CM1074" s="29">
        <f t="shared" si="702"/>
        <v>0</v>
      </c>
      <c r="CN1074" s="29">
        <f t="shared" si="703"/>
        <v>0</v>
      </c>
      <c r="CO1074" s="29">
        <f t="shared" si="704"/>
        <v>-233.03683133378829</v>
      </c>
      <c r="CQ1074" s="29">
        <f t="shared" si="705"/>
        <v>0</v>
      </c>
      <c r="CR1074" s="29">
        <f t="shared" si="706"/>
        <v>0</v>
      </c>
      <c r="CS1074" s="29">
        <f t="shared" si="707"/>
        <v>0</v>
      </c>
      <c r="CT1074" s="29">
        <f t="shared" si="708"/>
        <v>0</v>
      </c>
      <c r="CU1074" s="29">
        <f t="shared" si="709"/>
        <v>0</v>
      </c>
      <c r="CV1074" s="29">
        <f t="shared" si="710"/>
        <v>0</v>
      </c>
      <c r="CW1074" s="29">
        <f t="shared" si="711"/>
        <v>-1613.8201300000001</v>
      </c>
      <c r="CX1074" s="29">
        <f t="shared" si="712"/>
        <v>-1613.8201300000001</v>
      </c>
      <c r="CY1074" s="29">
        <f t="shared" si="713"/>
        <v>0</v>
      </c>
      <c r="CZ1074" s="29">
        <f t="shared" si="714"/>
        <v>0</v>
      </c>
      <c r="DA1074" s="29">
        <f t="shared" si="715"/>
        <v>0</v>
      </c>
      <c r="DB1074" s="29">
        <f t="shared" si="716"/>
        <v>0</v>
      </c>
      <c r="DC1074" s="29">
        <f t="shared" si="717"/>
        <v>-1613.8201300000001</v>
      </c>
    </row>
    <row r="1075" spans="11:107" s="2" customFormat="1">
      <c r="K1075" s="17" t="s">
        <v>77</v>
      </c>
      <c r="L1075" s="17" t="s">
        <v>1062</v>
      </c>
      <c r="M1075" s="17" t="s">
        <v>1065</v>
      </c>
      <c r="N1075" s="2" t="str">
        <f t="shared" si="720"/>
        <v>JD8BF600B28DD3JM4</v>
      </c>
      <c r="O1075" s="2" t="str">
        <f t="shared" si="719"/>
        <v>DDW</v>
      </c>
      <c r="P1075" s="2" t="str">
        <f t="shared" si="721"/>
        <v>JD8B-F600B28-DDW</v>
      </c>
      <c r="Q1075" s="2" t="s">
        <v>3305</v>
      </c>
      <c r="R1075" s="2" t="s">
        <v>3306</v>
      </c>
      <c r="S1075" s="2" t="s">
        <v>2762</v>
      </c>
      <c r="T1075" s="2" t="s">
        <v>1375</v>
      </c>
      <c r="U1075" s="2" t="s">
        <v>1375</v>
      </c>
      <c r="V1075" s="2" t="s">
        <v>1375</v>
      </c>
      <c r="W1075" s="2" t="s">
        <v>1375</v>
      </c>
      <c r="X1075" s="2">
        <v>1</v>
      </c>
      <c r="Y1075" s="2">
        <v>1</v>
      </c>
      <c r="Z1075" s="2" t="s">
        <v>1375</v>
      </c>
      <c r="AA1075" s="2" t="s">
        <v>1375</v>
      </c>
      <c r="AB1075" s="2" t="s">
        <v>1375</v>
      </c>
      <c r="AC1075" s="2" t="s">
        <v>1375</v>
      </c>
      <c r="AD1075" s="2" t="s">
        <v>1375</v>
      </c>
      <c r="AE1075" s="2" t="s">
        <v>1375</v>
      </c>
      <c r="AF1075" s="2" t="s">
        <v>1375</v>
      </c>
      <c r="AL1075" s="2">
        <f t="shared" si="685"/>
        <v>1</v>
      </c>
      <c r="AM1075" s="2" t="str">
        <f t="shared" si="686"/>
        <v>JD8B</v>
      </c>
      <c r="AN1075" s="2" t="str">
        <f t="shared" si="687"/>
        <v>F600B28</v>
      </c>
      <c r="AO1075" s="2" t="str">
        <f t="shared" si="718"/>
        <v>DDW</v>
      </c>
      <c r="AP1075" s="2" t="str">
        <f t="shared" si="689"/>
        <v>JD8B-F600B28-DDW</v>
      </c>
      <c r="AQ1075" s="2" t="s">
        <v>1672</v>
      </c>
      <c r="AR1075" s="2" t="s">
        <v>1673</v>
      </c>
      <c r="AS1075" s="2">
        <v>0</v>
      </c>
      <c r="AT1075" s="2" t="s">
        <v>2160</v>
      </c>
      <c r="AU1075" s="2" t="s">
        <v>2759</v>
      </c>
      <c r="AV1075" s="2" t="s">
        <v>2760</v>
      </c>
      <c r="AW1075" s="2">
        <v>0</v>
      </c>
      <c r="AX1075" s="2">
        <v>0</v>
      </c>
      <c r="AY1075" s="2" t="s">
        <v>2108</v>
      </c>
      <c r="AZ1075" s="2" t="s">
        <v>1646</v>
      </c>
      <c r="BA1075" s="2" t="s">
        <v>2073</v>
      </c>
      <c r="BB1075" s="29">
        <v>-1512.1560000000002</v>
      </c>
      <c r="BC1075" s="29">
        <v>0</v>
      </c>
      <c r="BD1075" s="29">
        <v>0</v>
      </c>
      <c r="BE1075" s="29">
        <v>0</v>
      </c>
      <c r="BF1075" s="29">
        <v>-6.5039999999999996</v>
      </c>
      <c r="BG1075" s="29">
        <v>-1518.66</v>
      </c>
      <c r="BH1075" s="29">
        <f t="shared" si="683"/>
        <v>0</v>
      </c>
      <c r="BI1075" s="29">
        <f t="shared" si="684"/>
        <v>0</v>
      </c>
      <c r="BJ1075" s="29">
        <f t="shared" si="690"/>
        <v>-1518.66</v>
      </c>
      <c r="BK1075" s="29">
        <f>BJ1075/INDEX('EX-Rate'!A:I,MATCH('TT BoM '!BL1075,'EX-Rate'!B:B,0),COLUMN('EX-Rate'!E:E))</f>
        <v>-219.29563753388732</v>
      </c>
      <c r="BL1075" s="2" t="s">
        <v>2109</v>
      </c>
      <c r="BM1075" s="2" t="str">
        <f t="shared" si="691"/>
        <v>LP</v>
      </c>
      <c r="BN1075" s="2" t="s">
        <v>2761</v>
      </c>
      <c r="BO1075" s="2" t="s">
        <v>2762</v>
      </c>
      <c r="BP1075" s="2" t="s">
        <v>3936</v>
      </c>
      <c r="BQ1075" s="29" t="s">
        <v>2334</v>
      </c>
      <c r="BR1075" s="29" t="s">
        <v>2334</v>
      </c>
      <c r="BS1075" s="29"/>
      <c r="BT1075" s="29" t="s">
        <v>2334</v>
      </c>
      <c r="BU1075" s="29" t="s">
        <v>2334</v>
      </c>
      <c r="BV1075" s="29">
        <v>0</v>
      </c>
      <c r="CC1075" s="29">
        <f t="shared" si="692"/>
        <v>0</v>
      </c>
      <c r="CD1075" s="29">
        <f t="shared" si="693"/>
        <v>0</v>
      </c>
      <c r="CE1075" s="29">
        <f t="shared" si="694"/>
        <v>0</v>
      </c>
      <c r="CF1075" s="29">
        <f t="shared" si="695"/>
        <v>0</v>
      </c>
      <c r="CG1075" s="29">
        <f t="shared" si="696"/>
        <v>-219.29563753388732</v>
      </c>
      <c r="CH1075" s="29">
        <f t="shared" si="697"/>
        <v>-219.29563753388732</v>
      </c>
      <c r="CI1075" s="29">
        <f t="shared" si="698"/>
        <v>0</v>
      </c>
      <c r="CJ1075" s="29">
        <f t="shared" si="699"/>
        <v>0</v>
      </c>
      <c r="CK1075" s="29">
        <f t="shared" si="700"/>
        <v>0</v>
      </c>
      <c r="CL1075" s="29">
        <f t="shared" si="701"/>
        <v>0</v>
      </c>
      <c r="CM1075" s="29">
        <f t="shared" si="702"/>
        <v>0</v>
      </c>
      <c r="CN1075" s="29">
        <f t="shared" si="703"/>
        <v>0</v>
      </c>
      <c r="CO1075" s="29">
        <f t="shared" si="704"/>
        <v>0</v>
      </c>
      <c r="CQ1075" s="29">
        <f t="shared" si="705"/>
        <v>0</v>
      </c>
      <c r="CR1075" s="29">
        <f t="shared" si="706"/>
        <v>0</v>
      </c>
      <c r="CS1075" s="29">
        <f t="shared" si="707"/>
        <v>0</v>
      </c>
      <c r="CT1075" s="29">
        <f t="shared" si="708"/>
        <v>0</v>
      </c>
      <c r="CU1075" s="29">
        <f t="shared" si="709"/>
        <v>-1518.66</v>
      </c>
      <c r="CV1075" s="29">
        <f t="shared" si="710"/>
        <v>-1518.66</v>
      </c>
      <c r="CW1075" s="29">
        <f t="shared" si="711"/>
        <v>0</v>
      </c>
      <c r="CX1075" s="29">
        <f t="shared" si="712"/>
        <v>0</v>
      </c>
      <c r="CY1075" s="29">
        <f t="shared" si="713"/>
        <v>0</v>
      </c>
      <c r="CZ1075" s="29">
        <f t="shared" si="714"/>
        <v>0</v>
      </c>
      <c r="DA1075" s="29">
        <f t="shared" si="715"/>
        <v>0</v>
      </c>
      <c r="DB1075" s="29">
        <f t="shared" si="716"/>
        <v>0</v>
      </c>
      <c r="DC1075" s="29">
        <f t="shared" si="717"/>
        <v>0</v>
      </c>
    </row>
    <row r="1076" spans="11:107" s="2" customFormat="1">
      <c r="K1076" s="17" t="s">
        <v>77</v>
      </c>
      <c r="L1076" s="17" t="s">
        <v>1066</v>
      </c>
      <c r="M1076" s="17" t="s">
        <v>356</v>
      </c>
      <c r="N1076" s="2" t="str">
        <f t="shared" si="720"/>
        <v>JD8BF618D00AB3JA6</v>
      </c>
      <c r="O1076" s="2" t="str">
        <f t="shared" si="719"/>
        <v>ABW</v>
      </c>
      <c r="P1076" s="2" t="str">
        <f t="shared" si="721"/>
        <v>JD8B-F618D00-ABW</v>
      </c>
      <c r="Q1076" s="2" t="s">
        <v>3305</v>
      </c>
      <c r="R1076" s="2" t="s">
        <v>3306</v>
      </c>
      <c r="S1076" s="2" t="s">
        <v>2762</v>
      </c>
      <c r="T1076" s="2">
        <v>1</v>
      </c>
      <c r="U1076" s="2">
        <v>1</v>
      </c>
      <c r="V1076" s="2">
        <v>1</v>
      </c>
      <c r="W1076" s="2">
        <v>1</v>
      </c>
      <c r="X1076" s="2">
        <v>1</v>
      </c>
      <c r="Y1076" s="2">
        <v>1</v>
      </c>
      <c r="Z1076" s="2">
        <v>1</v>
      </c>
      <c r="AA1076" s="2">
        <v>1</v>
      </c>
      <c r="AB1076" s="2">
        <v>1</v>
      </c>
      <c r="AC1076" s="2">
        <v>1</v>
      </c>
      <c r="AD1076" s="2">
        <v>1</v>
      </c>
      <c r="AE1076" s="2">
        <v>1</v>
      </c>
      <c r="AF1076" s="2">
        <v>1</v>
      </c>
      <c r="AL1076" s="2">
        <f t="shared" si="685"/>
        <v>1</v>
      </c>
      <c r="AM1076" s="2" t="str">
        <f t="shared" si="686"/>
        <v>JD8B</v>
      </c>
      <c r="AN1076" s="2" t="str">
        <f t="shared" si="687"/>
        <v>F618D00</v>
      </c>
      <c r="AO1076" s="2" t="s">
        <v>1916</v>
      </c>
      <c r="AP1076" s="2" t="str">
        <f t="shared" si="689"/>
        <v>JD8B-F618D00-AAW</v>
      </c>
      <c r="AQ1076" s="2" t="s">
        <v>1674</v>
      </c>
      <c r="AR1076" s="2" t="s">
        <v>1675</v>
      </c>
      <c r="AS1076" s="2">
        <v>0</v>
      </c>
      <c r="AT1076" s="2" t="s">
        <v>2160</v>
      </c>
      <c r="AU1076" s="2" t="s">
        <v>2759</v>
      </c>
      <c r="AV1076" s="2" t="s">
        <v>2760</v>
      </c>
      <c r="AW1076" s="2">
        <v>0</v>
      </c>
      <c r="AX1076" s="2">
        <v>0</v>
      </c>
      <c r="AY1076" s="2" t="s">
        <v>2108</v>
      </c>
      <c r="AZ1076" s="2" t="s">
        <v>1646</v>
      </c>
      <c r="BA1076" s="2" t="s">
        <v>2073</v>
      </c>
      <c r="BB1076" s="29">
        <v>-2.3561999999999999</v>
      </c>
      <c r="BC1076" s="29">
        <v>0</v>
      </c>
      <c r="BD1076" s="29">
        <v>0</v>
      </c>
      <c r="BE1076" s="29">
        <v>0</v>
      </c>
      <c r="BF1076" s="29">
        <v>0</v>
      </c>
      <c r="BG1076" s="29">
        <v>-2.3561999999999999</v>
      </c>
      <c r="BH1076" s="29">
        <f t="shared" si="683"/>
        <v>0</v>
      </c>
      <c r="BI1076" s="29">
        <f t="shared" si="684"/>
        <v>0</v>
      </c>
      <c r="BJ1076" s="29">
        <f t="shared" si="690"/>
        <v>-2.3561999999999999</v>
      </c>
      <c r="BK1076" s="29">
        <f>BJ1076/INDEX('EX-Rate'!A:I,MATCH('TT BoM '!BL1076,'EX-Rate'!B:B,0),COLUMN('EX-Rate'!E:E))</f>
        <v>-0.34023703867708721</v>
      </c>
      <c r="BL1076" s="2" t="s">
        <v>2109</v>
      </c>
      <c r="BM1076" s="2" t="str">
        <f t="shared" si="691"/>
        <v>LP</v>
      </c>
      <c r="BN1076" s="2" t="s">
        <v>2761</v>
      </c>
      <c r="BO1076" s="2" t="s">
        <v>2762</v>
      </c>
      <c r="BP1076" s="2" t="s">
        <v>3936</v>
      </c>
      <c r="BQ1076" s="29" t="s">
        <v>2334</v>
      </c>
      <c r="BR1076" s="29" t="s">
        <v>2334</v>
      </c>
      <c r="BS1076" s="29"/>
      <c r="BT1076" s="29" t="s">
        <v>2334</v>
      </c>
      <c r="BU1076" s="29" t="s">
        <v>2334</v>
      </c>
      <c r="BV1076" s="29">
        <v>0</v>
      </c>
      <c r="CC1076" s="29">
        <f t="shared" si="692"/>
        <v>-0.34023703867708721</v>
      </c>
      <c r="CD1076" s="29">
        <f t="shared" si="693"/>
        <v>-0.34023703867708721</v>
      </c>
      <c r="CE1076" s="29">
        <f t="shared" si="694"/>
        <v>-0.34023703867708721</v>
      </c>
      <c r="CF1076" s="29">
        <f t="shared" si="695"/>
        <v>-0.34023703867708721</v>
      </c>
      <c r="CG1076" s="29">
        <f t="shared" si="696"/>
        <v>-0.34023703867708721</v>
      </c>
      <c r="CH1076" s="29">
        <f t="shared" si="697"/>
        <v>-0.34023703867708721</v>
      </c>
      <c r="CI1076" s="29">
        <f t="shared" si="698"/>
        <v>-0.34023703867708721</v>
      </c>
      <c r="CJ1076" s="29">
        <f t="shared" si="699"/>
        <v>-0.34023703867708721</v>
      </c>
      <c r="CK1076" s="29">
        <f t="shared" si="700"/>
        <v>-0.34023703867708721</v>
      </c>
      <c r="CL1076" s="29">
        <f t="shared" si="701"/>
        <v>-0.34023703867708721</v>
      </c>
      <c r="CM1076" s="29">
        <f t="shared" si="702"/>
        <v>-0.34023703867708721</v>
      </c>
      <c r="CN1076" s="29">
        <f t="shared" si="703"/>
        <v>-0.34023703867708721</v>
      </c>
      <c r="CO1076" s="29">
        <f t="shared" si="704"/>
        <v>-0.34023703867708721</v>
      </c>
      <c r="CQ1076" s="29">
        <f t="shared" si="705"/>
        <v>-2.3561999999999999</v>
      </c>
      <c r="CR1076" s="29">
        <f t="shared" si="706"/>
        <v>-2.3561999999999999</v>
      </c>
      <c r="CS1076" s="29">
        <f t="shared" si="707"/>
        <v>-2.3561999999999999</v>
      </c>
      <c r="CT1076" s="29">
        <f t="shared" si="708"/>
        <v>-2.3561999999999999</v>
      </c>
      <c r="CU1076" s="29">
        <f t="shared" si="709"/>
        <v>-2.3561999999999999</v>
      </c>
      <c r="CV1076" s="29">
        <f t="shared" si="710"/>
        <v>-2.3561999999999999</v>
      </c>
      <c r="CW1076" s="29">
        <f t="shared" si="711"/>
        <v>-2.3561999999999999</v>
      </c>
      <c r="CX1076" s="29">
        <f t="shared" si="712"/>
        <v>-2.3561999999999999</v>
      </c>
      <c r="CY1076" s="29">
        <f t="shared" si="713"/>
        <v>-2.3561999999999999</v>
      </c>
      <c r="CZ1076" s="29">
        <f t="shared" si="714"/>
        <v>-2.3561999999999999</v>
      </c>
      <c r="DA1076" s="29">
        <f t="shared" si="715"/>
        <v>-2.3561999999999999</v>
      </c>
      <c r="DB1076" s="29">
        <f t="shared" si="716"/>
        <v>-2.3561999999999999</v>
      </c>
      <c r="DC1076" s="29">
        <f t="shared" si="717"/>
        <v>-2.3561999999999999</v>
      </c>
    </row>
    <row r="1077" spans="11:107" s="2" customFormat="1">
      <c r="K1077" s="17" t="s">
        <v>77</v>
      </c>
      <c r="L1077" s="17" t="s">
        <v>1067</v>
      </c>
      <c r="M1077" s="17" t="s">
        <v>356</v>
      </c>
      <c r="N1077" s="2" t="str">
        <f t="shared" si="720"/>
        <v>JD8BF618D01AB3JA6</v>
      </c>
      <c r="O1077" s="2" t="str">
        <f t="shared" si="719"/>
        <v>ABW</v>
      </c>
      <c r="P1077" s="2" t="str">
        <f t="shared" si="721"/>
        <v>JD8B-F618D01-ABW</v>
      </c>
      <c r="Q1077" s="2" t="s">
        <v>3305</v>
      </c>
      <c r="R1077" s="2" t="s">
        <v>3306</v>
      </c>
      <c r="S1077" s="2" t="s">
        <v>2762</v>
      </c>
      <c r="T1077" s="2">
        <v>1</v>
      </c>
      <c r="U1077" s="2">
        <v>1</v>
      </c>
      <c r="V1077" s="2">
        <v>1</v>
      </c>
      <c r="W1077" s="2">
        <v>1</v>
      </c>
      <c r="X1077" s="2">
        <v>1</v>
      </c>
      <c r="Y1077" s="2">
        <v>1</v>
      </c>
      <c r="Z1077" s="2">
        <v>1</v>
      </c>
      <c r="AA1077" s="2">
        <v>1</v>
      </c>
      <c r="AB1077" s="2">
        <v>1</v>
      </c>
      <c r="AC1077" s="2">
        <v>1</v>
      </c>
      <c r="AD1077" s="2">
        <v>1</v>
      </c>
      <c r="AE1077" s="2">
        <v>1</v>
      </c>
      <c r="AF1077" s="2">
        <v>1</v>
      </c>
      <c r="AL1077" s="2">
        <f t="shared" si="685"/>
        <v>1</v>
      </c>
      <c r="AM1077" s="2" t="str">
        <f t="shared" si="686"/>
        <v>JD8B</v>
      </c>
      <c r="AN1077" s="2" t="str">
        <f t="shared" si="687"/>
        <v>F618D01</v>
      </c>
      <c r="AO1077" s="2" t="s">
        <v>1916</v>
      </c>
      <c r="AP1077" s="2" t="str">
        <f t="shared" si="689"/>
        <v>JD8B-F618D01-AAW</v>
      </c>
      <c r="AQ1077" s="2" t="s">
        <v>1674</v>
      </c>
      <c r="AR1077" s="2" t="s">
        <v>1675</v>
      </c>
      <c r="AS1077" s="2">
        <v>0</v>
      </c>
      <c r="AT1077" s="2" t="s">
        <v>2160</v>
      </c>
      <c r="AU1077" s="2" t="s">
        <v>2759</v>
      </c>
      <c r="AV1077" s="2" t="s">
        <v>2760</v>
      </c>
      <c r="AW1077" s="2">
        <v>0</v>
      </c>
      <c r="AX1077" s="2">
        <v>0</v>
      </c>
      <c r="AY1077" s="2" t="s">
        <v>2108</v>
      </c>
      <c r="AZ1077" s="2" t="s">
        <v>1646</v>
      </c>
      <c r="BA1077" s="2" t="s">
        <v>2073</v>
      </c>
      <c r="BB1077" s="29">
        <v>-2.3561999999999999</v>
      </c>
      <c r="BC1077" s="29">
        <v>0</v>
      </c>
      <c r="BD1077" s="29">
        <v>0</v>
      </c>
      <c r="BE1077" s="29">
        <v>0</v>
      </c>
      <c r="BF1077" s="29">
        <v>0</v>
      </c>
      <c r="BG1077" s="29">
        <v>-2.3561999999999999</v>
      </c>
      <c r="BH1077" s="29">
        <f t="shared" si="683"/>
        <v>0</v>
      </c>
      <c r="BI1077" s="29">
        <f t="shared" si="684"/>
        <v>0</v>
      </c>
      <c r="BJ1077" s="29">
        <f t="shared" si="690"/>
        <v>-2.3561999999999999</v>
      </c>
      <c r="BK1077" s="29">
        <f>BJ1077/INDEX('EX-Rate'!A:I,MATCH('TT BoM '!BL1077,'EX-Rate'!B:B,0),COLUMN('EX-Rate'!E:E))</f>
        <v>-0.34023703867708721</v>
      </c>
      <c r="BL1077" s="2" t="s">
        <v>2109</v>
      </c>
      <c r="BM1077" s="2" t="str">
        <f t="shared" si="691"/>
        <v>LP</v>
      </c>
      <c r="BN1077" s="2" t="s">
        <v>2761</v>
      </c>
      <c r="BO1077" s="2" t="s">
        <v>2762</v>
      </c>
      <c r="BP1077" s="2" t="s">
        <v>3936</v>
      </c>
      <c r="BQ1077" s="29" t="s">
        <v>2334</v>
      </c>
      <c r="BR1077" s="29" t="s">
        <v>2334</v>
      </c>
      <c r="BS1077" s="29"/>
      <c r="BT1077" s="29" t="s">
        <v>2334</v>
      </c>
      <c r="BU1077" s="29" t="s">
        <v>2334</v>
      </c>
      <c r="BV1077" s="29">
        <v>0</v>
      </c>
      <c r="CC1077" s="29">
        <f t="shared" si="692"/>
        <v>-0.34023703867708721</v>
      </c>
      <c r="CD1077" s="29">
        <f t="shared" si="693"/>
        <v>-0.34023703867708721</v>
      </c>
      <c r="CE1077" s="29">
        <f t="shared" si="694"/>
        <v>-0.34023703867708721</v>
      </c>
      <c r="CF1077" s="29">
        <f t="shared" si="695"/>
        <v>-0.34023703867708721</v>
      </c>
      <c r="CG1077" s="29">
        <f t="shared" si="696"/>
        <v>-0.34023703867708721</v>
      </c>
      <c r="CH1077" s="29">
        <f t="shared" si="697"/>
        <v>-0.34023703867708721</v>
      </c>
      <c r="CI1077" s="29">
        <f t="shared" si="698"/>
        <v>-0.34023703867708721</v>
      </c>
      <c r="CJ1077" s="29">
        <f t="shared" si="699"/>
        <v>-0.34023703867708721</v>
      </c>
      <c r="CK1077" s="29">
        <f t="shared" si="700"/>
        <v>-0.34023703867708721</v>
      </c>
      <c r="CL1077" s="29">
        <f t="shared" si="701"/>
        <v>-0.34023703867708721</v>
      </c>
      <c r="CM1077" s="29">
        <f t="shared" si="702"/>
        <v>-0.34023703867708721</v>
      </c>
      <c r="CN1077" s="29">
        <f t="shared" si="703"/>
        <v>-0.34023703867708721</v>
      </c>
      <c r="CO1077" s="29">
        <f t="shared" si="704"/>
        <v>-0.34023703867708721</v>
      </c>
      <c r="CQ1077" s="29">
        <f t="shared" si="705"/>
        <v>-2.3561999999999999</v>
      </c>
      <c r="CR1077" s="29">
        <f t="shared" si="706"/>
        <v>-2.3561999999999999</v>
      </c>
      <c r="CS1077" s="29">
        <f t="shared" si="707"/>
        <v>-2.3561999999999999</v>
      </c>
      <c r="CT1077" s="29">
        <f t="shared" si="708"/>
        <v>-2.3561999999999999</v>
      </c>
      <c r="CU1077" s="29">
        <f t="shared" si="709"/>
        <v>-2.3561999999999999</v>
      </c>
      <c r="CV1077" s="29">
        <f t="shared" si="710"/>
        <v>-2.3561999999999999</v>
      </c>
      <c r="CW1077" s="29">
        <f t="shared" si="711"/>
        <v>-2.3561999999999999</v>
      </c>
      <c r="CX1077" s="29">
        <f t="shared" si="712"/>
        <v>-2.3561999999999999</v>
      </c>
      <c r="CY1077" s="29">
        <f t="shared" si="713"/>
        <v>-2.3561999999999999</v>
      </c>
      <c r="CZ1077" s="29">
        <f t="shared" si="714"/>
        <v>-2.3561999999999999</v>
      </c>
      <c r="DA1077" s="29">
        <f t="shared" si="715"/>
        <v>-2.3561999999999999</v>
      </c>
      <c r="DB1077" s="29">
        <f t="shared" si="716"/>
        <v>-2.3561999999999999</v>
      </c>
      <c r="DC1077" s="29">
        <f t="shared" si="717"/>
        <v>-2.3561999999999999</v>
      </c>
    </row>
    <row r="1078" spans="11:107" s="2" customFormat="1">
      <c r="K1078" s="17" t="s">
        <v>18</v>
      </c>
      <c r="L1078" s="17" t="s">
        <v>1068</v>
      </c>
      <c r="M1078" s="17" t="s">
        <v>20</v>
      </c>
      <c r="N1078" s="2" t="str">
        <f t="shared" si="720"/>
        <v>ED8BF624K58AA</v>
      </c>
      <c r="O1078" s="2" t="str">
        <f t="shared" si="719"/>
        <v>AA</v>
      </c>
      <c r="P1078" s="2" t="str">
        <f t="shared" si="721"/>
        <v>ED8B-F624K58-AA</v>
      </c>
      <c r="Q1078" s="2" t="s">
        <v>3307</v>
      </c>
      <c r="R1078" s="2" t="s">
        <v>3306</v>
      </c>
      <c r="S1078" s="2" t="s">
        <v>2528</v>
      </c>
      <c r="T1078" s="2">
        <v>1</v>
      </c>
      <c r="U1078" s="2">
        <v>1</v>
      </c>
      <c r="V1078" s="2">
        <v>1</v>
      </c>
      <c r="W1078" s="2">
        <v>1</v>
      </c>
      <c r="X1078" s="2">
        <v>1</v>
      </c>
      <c r="Y1078" s="2">
        <v>1</v>
      </c>
      <c r="Z1078" s="2">
        <v>1</v>
      </c>
      <c r="AA1078" s="2">
        <v>1</v>
      </c>
      <c r="AB1078" s="2">
        <v>1</v>
      </c>
      <c r="AC1078" s="2">
        <v>1</v>
      </c>
      <c r="AD1078" s="2">
        <v>1</v>
      </c>
      <c r="AE1078" s="2">
        <v>1</v>
      </c>
      <c r="AF1078" s="2">
        <v>1</v>
      </c>
      <c r="AL1078" s="2">
        <f t="shared" si="685"/>
        <v>1</v>
      </c>
      <c r="AM1078" s="2" t="str">
        <f t="shared" si="686"/>
        <v>ED8B</v>
      </c>
      <c r="AN1078" s="2" t="str">
        <f t="shared" si="687"/>
        <v>F624K58</v>
      </c>
      <c r="AO1078" s="2" t="str">
        <f t="shared" ref="AO1078:AO1098" si="722">TRIM(O1078)</f>
        <v>AA</v>
      </c>
      <c r="AP1078" s="2" t="str">
        <f t="shared" si="689"/>
        <v>ED8B-F624K58-AA</v>
      </c>
      <c r="AQ1078" s="2" t="s">
        <v>1672</v>
      </c>
      <c r="AR1078" s="2" t="s">
        <v>1687</v>
      </c>
      <c r="AU1078" s="2" t="s">
        <v>2525</v>
      </c>
      <c r="AV1078" s="2" t="s">
        <v>2526</v>
      </c>
      <c r="AW1078" s="2" t="s">
        <v>3634</v>
      </c>
      <c r="AY1078" s="2" t="s">
        <v>1686</v>
      </c>
      <c r="AZ1078" s="2" t="s">
        <v>2124</v>
      </c>
      <c r="BA1078" s="2" t="s">
        <v>2115</v>
      </c>
      <c r="BB1078" s="29"/>
      <c r="BC1078" s="29"/>
      <c r="BD1078" s="29"/>
      <c r="BE1078" s="29"/>
      <c r="BF1078" s="29"/>
      <c r="BG1078" s="29">
        <v>-7.71</v>
      </c>
      <c r="BH1078" s="29">
        <f t="shared" si="683"/>
        <v>0</v>
      </c>
      <c r="BI1078" s="29">
        <f t="shared" si="684"/>
        <v>0</v>
      </c>
      <c r="BJ1078" s="29">
        <f t="shared" si="690"/>
        <v>-7.71</v>
      </c>
      <c r="BK1078" s="29">
        <f>BJ1078/INDEX('EX-Rate'!A:I,MATCH('TT BoM '!BL1078,'EX-Rate'!B:B,0),COLUMN('EX-Rate'!E:E))</f>
        <v>-1.1133297547747825</v>
      </c>
      <c r="BL1078" s="2" t="s">
        <v>2109</v>
      </c>
      <c r="BM1078" s="2" t="str">
        <f t="shared" si="691"/>
        <v>LP</v>
      </c>
      <c r="BN1078" s="2" t="s">
        <v>3089</v>
      </c>
      <c r="BO1078" s="2" t="s">
        <v>3090</v>
      </c>
      <c r="BQ1078" s="29"/>
      <c r="BR1078" s="29"/>
      <c r="BS1078" s="29"/>
      <c r="BT1078" s="29"/>
      <c r="BU1078" s="29"/>
      <c r="BV1078" s="29"/>
      <c r="CC1078" s="29">
        <f t="shared" si="692"/>
        <v>-1.1133297547747825</v>
      </c>
      <c r="CD1078" s="29">
        <f t="shared" si="693"/>
        <v>-1.1133297547747825</v>
      </c>
      <c r="CE1078" s="29">
        <f t="shared" si="694"/>
        <v>-1.1133297547747825</v>
      </c>
      <c r="CF1078" s="29">
        <f t="shared" si="695"/>
        <v>-1.1133297547747825</v>
      </c>
      <c r="CG1078" s="29">
        <f t="shared" si="696"/>
        <v>-1.1133297547747825</v>
      </c>
      <c r="CH1078" s="29">
        <f t="shared" si="697"/>
        <v>-1.1133297547747825</v>
      </c>
      <c r="CI1078" s="29">
        <f t="shared" si="698"/>
        <v>-1.1133297547747825</v>
      </c>
      <c r="CJ1078" s="29">
        <f t="shared" si="699"/>
        <v>-1.1133297547747825</v>
      </c>
      <c r="CK1078" s="29">
        <f t="shared" si="700"/>
        <v>-1.1133297547747825</v>
      </c>
      <c r="CL1078" s="29">
        <f t="shared" si="701"/>
        <v>-1.1133297547747825</v>
      </c>
      <c r="CM1078" s="29">
        <f t="shared" si="702"/>
        <v>-1.1133297547747825</v>
      </c>
      <c r="CN1078" s="29">
        <f t="shared" si="703"/>
        <v>-1.1133297547747825</v>
      </c>
      <c r="CO1078" s="29">
        <f t="shared" si="704"/>
        <v>-1.1133297547747825</v>
      </c>
      <c r="CQ1078" s="29">
        <f t="shared" si="705"/>
        <v>-7.71</v>
      </c>
      <c r="CR1078" s="29">
        <f t="shared" si="706"/>
        <v>-7.71</v>
      </c>
      <c r="CS1078" s="29">
        <f t="shared" si="707"/>
        <v>-7.71</v>
      </c>
      <c r="CT1078" s="29">
        <f t="shared" si="708"/>
        <v>-7.71</v>
      </c>
      <c r="CU1078" s="29">
        <f t="shared" si="709"/>
        <v>-7.71</v>
      </c>
      <c r="CV1078" s="29">
        <f t="shared" si="710"/>
        <v>-7.71</v>
      </c>
      <c r="CW1078" s="29">
        <f t="shared" si="711"/>
        <v>-7.71</v>
      </c>
      <c r="CX1078" s="29">
        <f t="shared" si="712"/>
        <v>-7.71</v>
      </c>
      <c r="CY1078" s="29">
        <f t="shared" si="713"/>
        <v>-7.71</v>
      </c>
      <c r="CZ1078" s="29">
        <f t="shared" si="714"/>
        <v>-7.71</v>
      </c>
      <c r="DA1078" s="29">
        <f t="shared" si="715"/>
        <v>-7.71</v>
      </c>
      <c r="DB1078" s="29">
        <f t="shared" si="716"/>
        <v>-7.71</v>
      </c>
      <c r="DC1078" s="29">
        <f t="shared" si="717"/>
        <v>-7.71</v>
      </c>
    </row>
    <row r="1079" spans="11:107" s="2" customFormat="1">
      <c r="K1079" s="17" t="s">
        <v>18</v>
      </c>
      <c r="L1079" s="17" t="s">
        <v>1069</v>
      </c>
      <c r="M1079" s="17" t="s">
        <v>20</v>
      </c>
      <c r="N1079" s="2" t="str">
        <f t="shared" si="720"/>
        <v>ED8BF624K59AA</v>
      </c>
      <c r="O1079" s="2" t="str">
        <f t="shared" si="719"/>
        <v>AA</v>
      </c>
      <c r="P1079" s="2" t="str">
        <f t="shared" si="721"/>
        <v>ED8B-F624K59-AA</v>
      </c>
      <c r="Q1079" s="2" t="s">
        <v>3307</v>
      </c>
      <c r="R1079" s="2" t="s">
        <v>3306</v>
      </c>
      <c r="S1079" s="2" t="s">
        <v>2528</v>
      </c>
      <c r="T1079" s="2">
        <v>1</v>
      </c>
      <c r="U1079" s="2">
        <v>1</v>
      </c>
      <c r="V1079" s="2">
        <v>1</v>
      </c>
      <c r="W1079" s="2">
        <v>1</v>
      </c>
      <c r="X1079" s="2">
        <v>1</v>
      </c>
      <c r="Y1079" s="2">
        <v>1</v>
      </c>
      <c r="Z1079" s="2">
        <v>1</v>
      </c>
      <c r="AA1079" s="2">
        <v>1</v>
      </c>
      <c r="AB1079" s="2">
        <v>1</v>
      </c>
      <c r="AC1079" s="2">
        <v>1</v>
      </c>
      <c r="AD1079" s="2">
        <v>1</v>
      </c>
      <c r="AE1079" s="2">
        <v>1</v>
      </c>
      <c r="AF1079" s="2">
        <v>1</v>
      </c>
      <c r="AL1079" s="2">
        <f t="shared" si="685"/>
        <v>1</v>
      </c>
      <c r="AM1079" s="2" t="str">
        <f t="shared" si="686"/>
        <v>ED8B</v>
      </c>
      <c r="AN1079" s="2" t="str">
        <f t="shared" si="687"/>
        <v>F624K59</v>
      </c>
      <c r="AO1079" s="2" t="str">
        <f t="shared" si="722"/>
        <v>AA</v>
      </c>
      <c r="AP1079" s="2" t="str">
        <f t="shared" si="689"/>
        <v>ED8B-F624K59-AA</v>
      </c>
      <c r="AQ1079" s="2" t="s">
        <v>1672</v>
      </c>
      <c r="AR1079" s="2" t="s">
        <v>1687</v>
      </c>
      <c r="AU1079" s="2" t="s">
        <v>2525</v>
      </c>
      <c r="AV1079" s="2" t="s">
        <v>2526</v>
      </c>
      <c r="AW1079" s="2" t="s">
        <v>3634</v>
      </c>
      <c r="AY1079" s="2" t="s">
        <v>1686</v>
      </c>
      <c r="AZ1079" s="2" t="s">
        <v>2124</v>
      </c>
      <c r="BA1079" s="2" t="s">
        <v>2115</v>
      </c>
      <c r="BB1079" s="29"/>
      <c r="BC1079" s="29"/>
      <c r="BD1079" s="29"/>
      <c r="BE1079" s="29"/>
      <c r="BF1079" s="29"/>
      <c r="BG1079" s="29">
        <v>-7.71</v>
      </c>
      <c r="BH1079" s="29">
        <f t="shared" si="683"/>
        <v>0</v>
      </c>
      <c r="BI1079" s="29">
        <f t="shared" si="684"/>
        <v>0</v>
      </c>
      <c r="BJ1079" s="29">
        <f t="shared" si="690"/>
        <v>-7.71</v>
      </c>
      <c r="BK1079" s="29">
        <f>BJ1079/INDEX('EX-Rate'!A:I,MATCH('TT BoM '!BL1079,'EX-Rate'!B:B,0),COLUMN('EX-Rate'!E:E))</f>
        <v>-1.1133297547747825</v>
      </c>
      <c r="BL1079" s="2" t="s">
        <v>2109</v>
      </c>
      <c r="BM1079" s="2" t="str">
        <f t="shared" si="691"/>
        <v>LP</v>
      </c>
      <c r="BN1079" s="2" t="s">
        <v>3089</v>
      </c>
      <c r="BO1079" s="2" t="s">
        <v>3090</v>
      </c>
      <c r="BQ1079" s="29"/>
      <c r="BR1079" s="29"/>
      <c r="BS1079" s="29"/>
      <c r="BT1079" s="29"/>
      <c r="BU1079" s="29"/>
      <c r="BV1079" s="29"/>
      <c r="CC1079" s="29">
        <f t="shared" si="692"/>
        <v>-1.1133297547747825</v>
      </c>
      <c r="CD1079" s="29">
        <f t="shared" si="693"/>
        <v>-1.1133297547747825</v>
      </c>
      <c r="CE1079" s="29">
        <f t="shared" si="694"/>
        <v>-1.1133297547747825</v>
      </c>
      <c r="CF1079" s="29">
        <f t="shared" si="695"/>
        <v>-1.1133297547747825</v>
      </c>
      <c r="CG1079" s="29">
        <f t="shared" si="696"/>
        <v>-1.1133297547747825</v>
      </c>
      <c r="CH1079" s="29">
        <f t="shared" si="697"/>
        <v>-1.1133297547747825</v>
      </c>
      <c r="CI1079" s="29">
        <f t="shared" si="698"/>
        <v>-1.1133297547747825</v>
      </c>
      <c r="CJ1079" s="29">
        <f t="shared" si="699"/>
        <v>-1.1133297547747825</v>
      </c>
      <c r="CK1079" s="29">
        <f t="shared" si="700"/>
        <v>-1.1133297547747825</v>
      </c>
      <c r="CL1079" s="29">
        <f t="shared" si="701"/>
        <v>-1.1133297547747825</v>
      </c>
      <c r="CM1079" s="29">
        <f t="shared" si="702"/>
        <v>-1.1133297547747825</v>
      </c>
      <c r="CN1079" s="29">
        <f t="shared" si="703"/>
        <v>-1.1133297547747825</v>
      </c>
      <c r="CO1079" s="29">
        <f t="shared" si="704"/>
        <v>-1.1133297547747825</v>
      </c>
      <c r="CQ1079" s="29">
        <f t="shared" si="705"/>
        <v>-7.71</v>
      </c>
      <c r="CR1079" s="29">
        <f t="shared" si="706"/>
        <v>-7.71</v>
      </c>
      <c r="CS1079" s="29">
        <f t="shared" si="707"/>
        <v>-7.71</v>
      </c>
      <c r="CT1079" s="29">
        <f t="shared" si="708"/>
        <v>-7.71</v>
      </c>
      <c r="CU1079" s="29">
        <f t="shared" si="709"/>
        <v>-7.71</v>
      </c>
      <c r="CV1079" s="29">
        <f t="shared" si="710"/>
        <v>-7.71</v>
      </c>
      <c r="CW1079" s="29">
        <f t="shared" si="711"/>
        <v>-7.71</v>
      </c>
      <c r="CX1079" s="29">
        <f t="shared" si="712"/>
        <v>-7.71</v>
      </c>
      <c r="CY1079" s="29">
        <f t="shared" si="713"/>
        <v>-7.71</v>
      </c>
      <c r="CZ1079" s="29">
        <f t="shared" si="714"/>
        <v>-7.71</v>
      </c>
      <c r="DA1079" s="29">
        <f t="shared" si="715"/>
        <v>-7.71</v>
      </c>
      <c r="DB1079" s="29">
        <f t="shared" si="716"/>
        <v>-7.71</v>
      </c>
      <c r="DC1079" s="29">
        <f t="shared" si="717"/>
        <v>-7.71</v>
      </c>
    </row>
    <row r="1080" spans="11:107" s="2" customFormat="1">
      <c r="K1080" s="17" t="s">
        <v>18</v>
      </c>
      <c r="L1080" s="17" t="s">
        <v>1070</v>
      </c>
      <c r="M1080" s="17" t="s">
        <v>357</v>
      </c>
      <c r="N1080" s="2" t="str">
        <f t="shared" si="720"/>
        <v>ED8BF629B04AC3JA6</v>
      </c>
      <c r="O1080" s="2" t="str">
        <f t="shared" si="719"/>
        <v>ACW</v>
      </c>
      <c r="P1080" s="2" t="str">
        <f t="shared" si="721"/>
        <v>ED8B-F629B04-ACW</v>
      </c>
      <c r="Q1080" s="2" t="s">
        <v>3305</v>
      </c>
      <c r="R1080" s="2" t="s">
        <v>3306</v>
      </c>
      <c r="S1080" s="2" t="s">
        <v>2762</v>
      </c>
      <c r="T1080" s="2">
        <v>2</v>
      </c>
      <c r="U1080" s="2">
        <v>2</v>
      </c>
      <c r="V1080" s="2">
        <v>2</v>
      </c>
      <c r="W1080" s="2">
        <v>2</v>
      </c>
      <c r="X1080" s="2">
        <v>2</v>
      </c>
      <c r="Y1080" s="2">
        <v>2</v>
      </c>
      <c r="Z1080" s="2">
        <v>2</v>
      </c>
      <c r="AA1080" s="2">
        <v>2</v>
      </c>
      <c r="AB1080" s="2">
        <v>2</v>
      </c>
      <c r="AC1080" s="2">
        <v>2</v>
      </c>
      <c r="AD1080" s="2">
        <v>2</v>
      </c>
      <c r="AE1080" s="2">
        <v>2</v>
      </c>
      <c r="AF1080" s="2">
        <v>2</v>
      </c>
      <c r="AL1080" s="2">
        <f t="shared" si="685"/>
        <v>1</v>
      </c>
      <c r="AM1080" s="2" t="str">
        <f t="shared" si="686"/>
        <v>ED8B</v>
      </c>
      <c r="AN1080" s="2" t="str">
        <f t="shared" si="687"/>
        <v>F629B04</v>
      </c>
      <c r="AO1080" s="2" t="str">
        <f t="shared" si="722"/>
        <v>ACW</v>
      </c>
      <c r="AP1080" s="2" t="str">
        <f t="shared" si="689"/>
        <v>ED8B-F629B04-ACW</v>
      </c>
      <c r="AQ1080" s="2" t="s">
        <v>1672</v>
      </c>
      <c r="AR1080" s="2" t="s">
        <v>1687</v>
      </c>
      <c r="AU1080" s="2" t="s">
        <v>2759</v>
      </c>
      <c r="AV1080" s="2" t="s">
        <v>3735</v>
      </c>
      <c r="AW1080" s="2" t="s">
        <v>3736</v>
      </c>
      <c r="AY1080" s="2" t="s">
        <v>1686</v>
      </c>
      <c r="AZ1080" s="2" t="s">
        <v>1646</v>
      </c>
      <c r="BA1080" s="2" t="s">
        <v>2073</v>
      </c>
      <c r="BB1080" s="29"/>
      <c r="BC1080" s="29"/>
      <c r="BD1080" s="29"/>
      <c r="BE1080" s="29"/>
      <c r="BF1080" s="29"/>
      <c r="BG1080" s="29">
        <v>-0.6</v>
      </c>
      <c r="BH1080" s="29">
        <f t="shared" si="683"/>
        <v>0</v>
      </c>
      <c r="BI1080" s="29">
        <f t="shared" si="684"/>
        <v>0</v>
      </c>
      <c r="BJ1080" s="29">
        <f t="shared" si="690"/>
        <v>-0.6</v>
      </c>
      <c r="BK1080" s="29">
        <f>BJ1080/INDEX('EX-Rate'!A:I,MATCH('TT BoM '!BL1080,'EX-Rate'!B:B,0),COLUMN('EX-Rate'!E:E))</f>
        <v>-8.6640447842395524E-2</v>
      </c>
      <c r="BL1080" s="2" t="s">
        <v>2109</v>
      </c>
      <c r="BM1080" s="2" t="str">
        <f t="shared" si="691"/>
        <v>LP</v>
      </c>
      <c r="BN1080" s="2" t="s">
        <v>3170</v>
      </c>
      <c r="BO1080" s="2" t="s">
        <v>2762</v>
      </c>
      <c r="BP1080" s="2" t="s">
        <v>3936</v>
      </c>
      <c r="BQ1080" s="29"/>
      <c r="BR1080" s="29"/>
      <c r="BS1080" s="29"/>
      <c r="BT1080" s="29"/>
      <c r="BU1080" s="29"/>
      <c r="BV1080" s="29"/>
      <c r="CC1080" s="29">
        <f t="shared" si="692"/>
        <v>-0.17328089568479105</v>
      </c>
      <c r="CD1080" s="29">
        <f t="shared" si="693"/>
        <v>-0.17328089568479105</v>
      </c>
      <c r="CE1080" s="29">
        <f t="shared" si="694"/>
        <v>-0.17328089568479105</v>
      </c>
      <c r="CF1080" s="29">
        <f t="shared" si="695"/>
        <v>-0.17328089568479105</v>
      </c>
      <c r="CG1080" s="29">
        <f t="shared" si="696"/>
        <v>-0.17328089568479105</v>
      </c>
      <c r="CH1080" s="29">
        <f t="shared" si="697"/>
        <v>-0.17328089568479105</v>
      </c>
      <c r="CI1080" s="29">
        <f t="shared" si="698"/>
        <v>-0.17328089568479105</v>
      </c>
      <c r="CJ1080" s="29">
        <f t="shared" si="699"/>
        <v>-0.17328089568479105</v>
      </c>
      <c r="CK1080" s="29">
        <f t="shared" si="700"/>
        <v>-0.17328089568479105</v>
      </c>
      <c r="CL1080" s="29">
        <f t="shared" si="701"/>
        <v>-0.17328089568479105</v>
      </c>
      <c r="CM1080" s="29">
        <f t="shared" si="702"/>
        <v>-0.17328089568479105</v>
      </c>
      <c r="CN1080" s="29">
        <f t="shared" si="703"/>
        <v>-0.17328089568479105</v>
      </c>
      <c r="CO1080" s="29">
        <f t="shared" si="704"/>
        <v>-0.17328089568479105</v>
      </c>
      <c r="CQ1080" s="29">
        <f t="shared" si="705"/>
        <v>-1.2</v>
      </c>
      <c r="CR1080" s="29">
        <f t="shared" si="706"/>
        <v>-1.2</v>
      </c>
      <c r="CS1080" s="29">
        <f t="shared" si="707"/>
        <v>-1.2</v>
      </c>
      <c r="CT1080" s="29">
        <f t="shared" si="708"/>
        <v>-1.2</v>
      </c>
      <c r="CU1080" s="29">
        <f t="shared" si="709"/>
        <v>-1.2</v>
      </c>
      <c r="CV1080" s="29">
        <f t="shared" si="710"/>
        <v>-1.2</v>
      </c>
      <c r="CW1080" s="29">
        <f t="shared" si="711"/>
        <v>-1.2</v>
      </c>
      <c r="CX1080" s="29">
        <f t="shared" si="712"/>
        <v>-1.2</v>
      </c>
      <c r="CY1080" s="29">
        <f t="shared" si="713"/>
        <v>-1.2</v>
      </c>
      <c r="CZ1080" s="29">
        <f t="shared" si="714"/>
        <v>-1.2</v>
      </c>
      <c r="DA1080" s="29">
        <f t="shared" si="715"/>
        <v>-1.2</v>
      </c>
      <c r="DB1080" s="29">
        <f t="shared" si="716"/>
        <v>-1.2</v>
      </c>
      <c r="DC1080" s="29">
        <f t="shared" si="717"/>
        <v>-1.2</v>
      </c>
    </row>
    <row r="1081" spans="11:107" s="2" customFormat="1">
      <c r="K1081" s="17" t="s">
        <v>1071</v>
      </c>
      <c r="L1081" s="17" t="s">
        <v>1072</v>
      </c>
      <c r="M1081" s="17" t="s">
        <v>147</v>
      </c>
      <c r="N1081" s="2" t="str">
        <f t="shared" si="720"/>
        <v>ESEM99B144B</v>
      </c>
      <c r="O1081" s="2" t="str">
        <f t="shared" si="719"/>
        <v>B</v>
      </c>
      <c r="P1081" s="2" t="str">
        <f t="shared" si="721"/>
        <v>ESE-M99B144-B</v>
      </c>
      <c r="Q1081" s="2" t="s">
        <v>3313</v>
      </c>
      <c r="R1081" s="2" t="s">
        <v>3314</v>
      </c>
      <c r="S1081" s="2" t="s">
        <v>3174</v>
      </c>
      <c r="T1081" s="2">
        <v>5.0000000000000001E-3</v>
      </c>
      <c r="U1081" s="2">
        <v>5.0000000000000001E-3</v>
      </c>
      <c r="V1081" s="2">
        <v>5.0000000000000001E-3</v>
      </c>
      <c r="W1081" s="2">
        <v>5.0000000000000001E-3</v>
      </c>
      <c r="X1081" s="2">
        <v>5.0000000000000001E-3</v>
      </c>
      <c r="Y1081" s="2">
        <v>5.0000000000000001E-3</v>
      </c>
      <c r="Z1081" s="2">
        <v>5.0000000000000001E-3</v>
      </c>
      <c r="AA1081" s="2">
        <v>5.0000000000000001E-3</v>
      </c>
      <c r="AB1081" s="2">
        <v>5.0000000000000001E-3</v>
      </c>
      <c r="AC1081" s="2">
        <v>5.0000000000000001E-3</v>
      </c>
      <c r="AD1081" s="2">
        <v>5.0000000000000001E-3</v>
      </c>
      <c r="AE1081" s="2">
        <v>5.0000000000000001E-3</v>
      </c>
      <c r="AF1081" s="2">
        <v>5.0000000000000001E-3</v>
      </c>
      <c r="AL1081" s="2">
        <f t="shared" si="685"/>
        <v>1</v>
      </c>
      <c r="AM1081" s="2" t="str">
        <f t="shared" si="686"/>
        <v>ESE</v>
      </c>
      <c r="AN1081" s="2" t="str">
        <f t="shared" si="687"/>
        <v>M99B144</v>
      </c>
      <c r="AO1081" s="2" t="str">
        <f t="shared" si="722"/>
        <v>B</v>
      </c>
      <c r="AP1081" s="2" t="str">
        <f t="shared" si="689"/>
        <v>ESE-M99B144-B</v>
      </c>
      <c r="AQ1081" s="2" t="s">
        <v>1672</v>
      </c>
      <c r="AR1081" s="2" t="s">
        <v>1687</v>
      </c>
      <c r="AY1081" s="2" t="s">
        <v>1686</v>
      </c>
      <c r="AZ1081" s="2" t="s">
        <v>1817</v>
      </c>
      <c r="BB1081" s="29"/>
      <c r="BC1081" s="29"/>
      <c r="BD1081" s="29"/>
      <c r="BE1081" s="29"/>
      <c r="BF1081" s="29"/>
      <c r="BG1081" s="29">
        <v>-1.7485200000000001</v>
      </c>
      <c r="BH1081" s="29">
        <f t="shared" si="683"/>
        <v>-6.4695240000000015E-2</v>
      </c>
      <c r="BI1081" s="29">
        <f t="shared" si="684"/>
        <v>-0.18132152400000001</v>
      </c>
      <c r="BJ1081" s="29">
        <f t="shared" si="690"/>
        <v>-1.9945367640000002</v>
      </c>
      <c r="BK1081" s="29">
        <f>BJ1081/INDEX('EX-Rate'!A:I,MATCH('TT BoM '!BL1081,'EX-Rate'!B:B,0),COLUMN('EX-Rate'!E:E))</f>
        <v>-1.9945367640000002</v>
      </c>
      <c r="BL1081" s="2" t="s">
        <v>3117</v>
      </c>
      <c r="BM1081" s="2" t="str">
        <f t="shared" si="691"/>
        <v>SP</v>
      </c>
      <c r="BN1081" s="2" t="s">
        <v>3173</v>
      </c>
      <c r="BO1081" s="2" t="s">
        <v>3174</v>
      </c>
      <c r="BQ1081" s="29"/>
      <c r="BR1081" s="29"/>
      <c r="BS1081" s="29"/>
      <c r="BT1081" s="29"/>
      <c r="BU1081" s="29"/>
      <c r="BV1081" s="29"/>
      <c r="CC1081" s="29">
        <f t="shared" si="692"/>
        <v>-9.9726838200000015E-3</v>
      </c>
      <c r="CD1081" s="29">
        <f t="shared" si="693"/>
        <v>-9.9726838200000015E-3</v>
      </c>
      <c r="CE1081" s="29">
        <f t="shared" si="694"/>
        <v>-9.9726838200000015E-3</v>
      </c>
      <c r="CF1081" s="29">
        <f t="shared" si="695"/>
        <v>-9.9726838200000015E-3</v>
      </c>
      <c r="CG1081" s="29">
        <f t="shared" si="696"/>
        <v>-9.9726838200000015E-3</v>
      </c>
      <c r="CH1081" s="29">
        <f t="shared" si="697"/>
        <v>-9.9726838200000015E-3</v>
      </c>
      <c r="CI1081" s="29">
        <f t="shared" si="698"/>
        <v>-9.9726838200000015E-3</v>
      </c>
      <c r="CJ1081" s="29">
        <f t="shared" si="699"/>
        <v>-9.9726838200000015E-3</v>
      </c>
      <c r="CK1081" s="29">
        <f t="shared" si="700"/>
        <v>-9.9726838200000015E-3</v>
      </c>
      <c r="CL1081" s="29">
        <f t="shared" si="701"/>
        <v>-9.9726838200000015E-3</v>
      </c>
      <c r="CM1081" s="29">
        <f t="shared" si="702"/>
        <v>-9.9726838200000015E-3</v>
      </c>
      <c r="CN1081" s="29">
        <f t="shared" si="703"/>
        <v>-9.9726838200000015E-3</v>
      </c>
      <c r="CO1081" s="29">
        <f t="shared" si="704"/>
        <v>-9.9726838200000015E-3</v>
      </c>
      <c r="CQ1081" s="29">
        <f t="shared" si="705"/>
        <v>-9.9726838200000015E-3</v>
      </c>
      <c r="CR1081" s="29">
        <f t="shared" si="706"/>
        <v>-9.9726838200000015E-3</v>
      </c>
      <c r="CS1081" s="29">
        <f t="shared" si="707"/>
        <v>-9.9726838200000015E-3</v>
      </c>
      <c r="CT1081" s="29">
        <f t="shared" si="708"/>
        <v>-9.9726838200000015E-3</v>
      </c>
      <c r="CU1081" s="29">
        <f t="shared" si="709"/>
        <v>-9.9726838200000015E-3</v>
      </c>
      <c r="CV1081" s="29">
        <f t="shared" si="710"/>
        <v>-9.9726838200000015E-3</v>
      </c>
      <c r="CW1081" s="29">
        <f t="shared" si="711"/>
        <v>-9.9726838200000015E-3</v>
      </c>
      <c r="CX1081" s="29">
        <f t="shared" si="712"/>
        <v>-9.9726838200000015E-3</v>
      </c>
      <c r="CY1081" s="29">
        <f t="shared" si="713"/>
        <v>-9.9726838200000015E-3</v>
      </c>
      <c r="CZ1081" s="29">
        <f t="shared" si="714"/>
        <v>-9.9726838200000015E-3</v>
      </c>
      <c r="DA1081" s="29">
        <f t="shared" si="715"/>
        <v>-9.9726838200000015E-3</v>
      </c>
      <c r="DB1081" s="29">
        <f t="shared" si="716"/>
        <v>-9.9726838200000015E-3</v>
      </c>
      <c r="DC1081" s="29">
        <f t="shared" si="717"/>
        <v>-9.9726838200000015E-3</v>
      </c>
    </row>
    <row r="1082" spans="11:107" s="2" customFormat="1">
      <c r="K1082" s="17" t="s">
        <v>1073</v>
      </c>
      <c r="L1082" s="17" t="s">
        <v>1074</v>
      </c>
      <c r="M1082" s="17" t="s">
        <v>56</v>
      </c>
      <c r="N1082" s="2" t="str">
        <f t="shared" si="720"/>
        <v>AV6NR043A83AB</v>
      </c>
      <c r="O1082" s="2" t="str">
        <f t="shared" si="719"/>
        <v>AB</v>
      </c>
      <c r="P1082" s="2" t="str">
        <f t="shared" si="721"/>
        <v>AV6N-R043A83-AB</v>
      </c>
      <c r="Q1082" s="2" t="s">
        <v>3305</v>
      </c>
      <c r="R1082" s="2" t="s">
        <v>3306</v>
      </c>
      <c r="S1082" s="2" t="s">
        <v>2922</v>
      </c>
      <c r="T1082" s="2">
        <v>1</v>
      </c>
      <c r="U1082" s="2">
        <v>1</v>
      </c>
      <c r="V1082" s="2">
        <v>1</v>
      </c>
      <c r="W1082" s="2">
        <v>1</v>
      </c>
      <c r="X1082" s="2">
        <v>1</v>
      </c>
      <c r="Y1082" s="2">
        <v>1</v>
      </c>
      <c r="Z1082" s="2">
        <v>1</v>
      </c>
      <c r="AA1082" s="2">
        <v>1</v>
      </c>
      <c r="AB1082" s="2">
        <v>1</v>
      </c>
      <c r="AC1082" s="2">
        <v>1</v>
      </c>
      <c r="AD1082" s="2">
        <v>1</v>
      </c>
      <c r="AE1082" s="2">
        <v>1</v>
      </c>
      <c r="AF1082" s="2">
        <v>1</v>
      </c>
      <c r="AL1082" s="2">
        <f t="shared" si="685"/>
        <v>1</v>
      </c>
      <c r="AM1082" s="2" t="str">
        <f t="shared" si="686"/>
        <v>AV6N</v>
      </c>
      <c r="AN1082" s="2" t="str">
        <f t="shared" si="687"/>
        <v>R043A83</v>
      </c>
      <c r="AO1082" s="2" t="str">
        <f t="shared" si="722"/>
        <v>AB</v>
      </c>
      <c r="AP1082" s="2" t="str">
        <f t="shared" si="689"/>
        <v>AV6N-R043A83-AB</v>
      </c>
      <c r="AQ1082" s="2" t="s">
        <v>1672</v>
      </c>
      <c r="AR1082" s="2" t="s">
        <v>1687</v>
      </c>
      <c r="AU1082" s="2" t="s">
        <v>2990</v>
      </c>
      <c r="AV1082" s="2" t="s">
        <v>2999</v>
      </c>
      <c r="AW1082" s="2" t="s">
        <v>3786</v>
      </c>
      <c r="AY1082" s="2" t="s">
        <v>1686</v>
      </c>
      <c r="AZ1082" s="2" t="s">
        <v>1646</v>
      </c>
      <c r="BA1082" s="2" t="s">
        <v>2115</v>
      </c>
      <c r="BB1082" s="29"/>
      <c r="BC1082" s="29"/>
      <c r="BD1082" s="29"/>
      <c r="BE1082" s="29"/>
      <c r="BF1082" s="29"/>
      <c r="BG1082" s="29">
        <v>-5.33</v>
      </c>
      <c r="BH1082" s="29">
        <f t="shared" si="683"/>
        <v>0</v>
      </c>
      <c r="BI1082" s="29">
        <f t="shared" si="684"/>
        <v>0</v>
      </c>
      <c r="BJ1082" s="29">
        <f t="shared" si="690"/>
        <v>-5.33</v>
      </c>
      <c r="BK1082" s="29">
        <f>BJ1082/INDEX('EX-Rate'!A:I,MATCH('TT BoM '!BL1082,'EX-Rate'!B:B,0),COLUMN('EX-Rate'!E:E))</f>
        <v>-0.76965597833328026</v>
      </c>
      <c r="BL1082" s="2" t="s">
        <v>2109</v>
      </c>
      <c r="BM1082" s="2" t="str">
        <f t="shared" ref="BM1082:BM1096" si="723">IF(BL1082="CNY","LP","SP")</f>
        <v>LP</v>
      </c>
      <c r="BN1082" s="2" t="s">
        <v>3217</v>
      </c>
      <c r="BO1082" s="2" t="s">
        <v>2922</v>
      </c>
      <c r="BQ1082" s="29"/>
      <c r="BR1082" s="29"/>
      <c r="BS1082" s="29"/>
      <c r="BT1082" s="29"/>
      <c r="BU1082" s="29"/>
      <c r="BV1082" s="29"/>
      <c r="CC1082" s="29">
        <f t="shared" si="692"/>
        <v>-0.76965597833328026</v>
      </c>
      <c r="CD1082" s="29">
        <f t="shared" si="693"/>
        <v>-0.76965597833328026</v>
      </c>
      <c r="CE1082" s="29">
        <f t="shared" si="694"/>
        <v>-0.76965597833328026</v>
      </c>
      <c r="CF1082" s="29">
        <f t="shared" si="695"/>
        <v>-0.76965597833328026</v>
      </c>
      <c r="CG1082" s="29">
        <f t="shared" si="696"/>
        <v>-0.76965597833328026</v>
      </c>
      <c r="CH1082" s="29">
        <f t="shared" si="697"/>
        <v>-0.76965597833328026</v>
      </c>
      <c r="CI1082" s="29">
        <f t="shared" si="698"/>
        <v>-0.76965597833328026</v>
      </c>
      <c r="CJ1082" s="29">
        <f t="shared" si="699"/>
        <v>-0.76965597833328026</v>
      </c>
      <c r="CK1082" s="29">
        <f t="shared" si="700"/>
        <v>-0.76965597833328026</v>
      </c>
      <c r="CL1082" s="29">
        <f t="shared" si="701"/>
        <v>-0.76965597833328026</v>
      </c>
      <c r="CM1082" s="29">
        <f t="shared" si="702"/>
        <v>-0.76965597833328026</v>
      </c>
      <c r="CN1082" s="29">
        <f t="shared" si="703"/>
        <v>-0.76965597833328026</v>
      </c>
      <c r="CO1082" s="29">
        <f t="shared" si="704"/>
        <v>-0.76965597833328026</v>
      </c>
      <c r="CQ1082" s="29">
        <f t="shared" si="705"/>
        <v>-5.33</v>
      </c>
      <c r="CR1082" s="29">
        <f t="shared" si="706"/>
        <v>-5.33</v>
      </c>
      <c r="CS1082" s="29">
        <f t="shared" si="707"/>
        <v>-5.33</v>
      </c>
      <c r="CT1082" s="29">
        <f t="shared" si="708"/>
        <v>-5.33</v>
      </c>
      <c r="CU1082" s="29">
        <f t="shared" si="709"/>
        <v>-5.33</v>
      </c>
      <c r="CV1082" s="29">
        <f t="shared" si="710"/>
        <v>-5.33</v>
      </c>
      <c r="CW1082" s="29">
        <f t="shared" si="711"/>
        <v>-5.33</v>
      </c>
      <c r="CX1082" s="29">
        <f t="shared" si="712"/>
        <v>-5.33</v>
      </c>
      <c r="CY1082" s="29">
        <f t="shared" si="713"/>
        <v>-5.33</v>
      </c>
      <c r="CZ1082" s="29">
        <f t="shared" si="714"/>
        <v>-5.33</v>
      </c>
      <c r="DA1082" s="29">
        <f t="shared" si="715"/>
        <v>-5.33</v>
      </c>
      <c r="DB1082" s="29">
        <f t="shared" si="716"/>
        <v>-5.33</v>
      </c>
      <c r="DC1082" s="29">
        <f t="shared" si="717"/>
        <v>-5.33</v>
      </c>
    </row>
    <row r="1083" spans="11:107" s="2" customFormat="1">
      <c r="K1083" s="17" t="s">
        <v>130</v>
      </c>
      <c r="L1083" s="17" t="s">
        <v>1075</v>
      </c>
      <c r="M1083" s="17" t="s">
        <v>121</v>
      </c>
      <c r="N1083" s="2" t="str">
        <f t="shared" si="720"/>
        <v>3M51R101A02AE</v>
      </c>
      <c r="O1083" s="2" t="str">
        <f t="shared" si="719"/>
        <v>AE</v>
      </c>
      <c r="P1083" s="2" t="str">
        <f t="shared" si="721"/>
        <v>3M51-R101A02-AE</v>
      </c>
      <c r="Q1083" s="2" t="s">
        <v>3305</v>
      </c>
      <c r="R1083" s="2" t="s">
        <v>3306</v>
      </c>
      <c r="S1083" s="2" t="s">
        <v>2621</v>
      </c>
      <c r="T1083" s="2">
        <v>1</v>
      </c>
      <c r="U1083" s="2">
        <v>1</v>
      </c>
      <c r="V1083" s="2">
        <v>1</v>
      </c>
      <c r="W1083" s="2">
        <v>1</v>
      </c>
      <c r="X1083" s="2">
        <v>1</v>
      </c>
      <c r="Y1083" s="2">
        <v>1</v>
      </c>
      <c r="Z1083" s="2">
        <v>1</v>
      </c>
      <c r="AA1083" s="2">
        <v>1</v>
      </c>
      <c r="AB1083" s="2">
        <v>1</v>
      </c>
      <c r="AC1083" s="2">
        <v>1</v>
      </c>
      <c r="AD1083" s="2">
        <v>1</v>
      </c>
      <c r="AE1083" s="2">
        <v>1</v>
      </c>
      <c r="AF1083" s="2">
        <v>1</v>
      </c>
      <c r="AL1083" s="2">
        <f t="shared" si="685"/>
        <v>1</v>
      </c>
      <c r="AM1083" s="2" t="str">
        <f t="shared" si="686"/>
        <v>3M51</v>
      </c>
      <c r="AN1083" s="2" t="str">
        <f t="shared" si="687"/>
        <v>R101A02</v>
      </c>
      <c r="AO1083" s="2" t="str">
        <f t="shared" si="722"/>
        <v>AE</v>
      </c>
      <c r="AP1083" s="2" t="str">
        <f t="shared" si="689"/>
        <v>3M51-R101A02-AE</v>
      </c>
      <c r="AQ1083" s="2" t="s">
        <v>1672</v>
      </c>
      <c r="AR1083" s="2" t="s">
        <v>1687</v>
      </c>
      <c r="AU1083" s="2" t="s">
        <v>2619</v>
      </c>
      <c r="AV1083" s="2" t="s">
        <v>2620</v>
      </c>
      <c r="AW1083" s="2" t="s">
        <v>3603</v>
      </c>
      <c r="AY1083" s="2" t="s">
        <v>1686</v>
      </c>
      <c r="AZ1083" s="2" t="s">
        <v>2124</v>
      </c>
      <c r="BA1083" s="2" t="s">
        <v>2115</v>
      </c>
      <c r="BB1083" s="29"/>
      <c r="BC1083" s="29"/>
      <c r="BD1083" s="29"/>
      <c r="BE1083" s="29"/>
      <c r="BF1083" s="29"/>
      <c r="BG1083" s="29">
        <v>-8.58</v>
      </c>
      <c r="BH1083" s="29">
        <f t="shared" si="683"/>
        <v>0</v>
      </c>
      <c r="BI1083" s="29">
        <f t="shared" si="684"/>
        <v>0</v>
      </c>
      <c r="BJ1083" s="29">
        <f t="shared" si="690"/>
        <v>-8.58</v>
      </c>
      <c r="BK1083" s="29">
        <f>BJ1083/INDEX('EX-Rate'!A:I,MATCH('TT BoM '!BL1083,'EX-Rate'!B:B,0),COLUMN('EX-Rate'!E:E))</f>
        <v>-1.238958404146256</v>
      </c>
      <c r="BL1083" s="2" t="s">
        <v>2109</v>
      </c>
      <c r="BM1083" s="2" t="str">
        <f t="shared" si="723"/>
        <v>LP</v>
      </c>
      <c r="BN1083" s="2" t="s">
        <v>3100</v>
      </c>
      <c r="BO1083" s="2" t="s">
        <v>3101</v>
      </c>
      <c r="BQ1083" s="29"/>
      <c r="BR1083" s="29"/>
      <c r="BS1083" s="29"/>
      <c r="BT1083" s="29"/>
      <c r="BU1083" s="29"/>
      <c r="BV1083" s="29"/>
      <c r="CC1083" s="29">
        <f t="shared" si="692"/>
        <v>-1.238958404146256</v>
      </c>
      <c r="CD1083" s="29">
        <f t="shared" si="693"/>
        <v>-1.238958404146256</v>
      </c>
      <c r="CE1083" s="29">
        <f t="shared" si="694"/>
        <v>-1.238958404146256</v>
      </c>
      <c r="CF1083" s="29">
        <f t="shared" si="695"/>
        <v>-1.238958404146256</v>
      </c>
      <c r="CG1083" s="29">
        <f t="shared" si="696"/>
        <v>-1.238958404146256</v>
      </c>
      <c r="CH1083" s="29">
        <f t="shared" si="697"/>
        <v>-1.238958404146256</v>
      </c>
      <c r="CI1083" s="29">
        <f t="shared" si="698"/>
        <v>-1.238958404146256</v>
      </c>
      <c r="CJ1083" s="29">
        <f t="shared" si="699"/>
        <v>-1.238958404146256</v>
      </c>
      <c r="CK1083" s="29">
        <f t="shared" si="700"/>
        <v>-1.238958404146256</v>
      </c>
      <c r="CL1083" s="29">
        <f t="shared" si="701"/>
        <v>-1.238958404146256</v>
      </c>
      <c r="CM1083" s="29">
        <f t="shared" si="702"/>
        <v>-1.238958404146256</v>
      </c>
      <c r="CN1083" s="29">
        <f t="shared" si="703"/>
        <v>-1.238958404146256</v>
      </c>
      <c r="CO1083" s="29">
        <f t="shared" si="704"/>
        <v>-1.238958404146256</v>
      </c>
      <c r="CQ1083" s="29">
        <f t="shared" si="705"/>
        <v>-8.58</v>
      </c>
      <c r="CR1083" s="29">
        <f t="shared" si="706"/>
        <v>-8.58</v>
      </c>
      <c r="CS1083" s="29">
        <f t="shared" si="707"/>
        <v>-8.58</v>
      </c>
      <c r="CT1083" s="29">
        <f t="shared" si="708"/>
        <v>-8.58</v>
      </c>
      <c r="CU1083" s="29">
        <f t="shared" si="709"/>
        <v>-8.58</v>
      </c>
      <c r="CV1083" s="29">
        <f t="shared" si="710"/>
        <v>-8.58</v>
      </c>
      <c r="CW1083" s="29">
        <f t="shared" si="711"/>
        <v>-8.58</v>
      </c>
      <c r="CX1083" s="29">
        <f t="shared" si="712"/>
        <v>-8.58</v>
      </c>
      <c r="CY1083" s="29">
        <f t="shared" si="713"/>
        <v>-8.58</v>
      </c>
      <c r="CZ1083" s="29">
        <f t="shared" si="714"/>
        <v>-8.58</v>
      </c>
      <c r="DA1083" s="29">
        <f t="shared" si="715"/>
        <v>-8.58</v>
      </c>
      <c r="DB1083" s="29">
        <f t="shared" si="716"/>
        <v>-8.58</v>
      </c>
      <c r="DC1083" s="29">
        <f t="shared" si="717"/>
        <v>-8.58</v>
      </c>
    </row>
    <row r="1084" spans="11:107" s="2" customFormat="1">
      <c r="K1084" s="17" t="s">
        <v>130</v>
      </c>
      <c r="L1084" s="17" t="s">
        <v>1076</v>
      </c>
      <c r="M1084" s="17" t="s">
        <v>121</v>
      </c>
      <c r="N1084" s="2" t="str">
        <f t="shared" si="720"/>
        <v>3M51R101A03AE</v>
      </c>
      <c r="O1084" s="2" t="str">
        <f t="shared" si="719"/>
        <v>AE</v>
      </c>
      <c r="P1084" s="2" t="str">
        <f t="shared" si="721"/>
        <v>3M51-R101A03-AE</v>
      </c>
      <c r="Q1084" s="2" t="s">
        <v>3305</v>
      </c>
      <c r="R1084" s="2" t="s">
        <v>3306</v>
      </c>
      <c r="S1084" s="2" t="s">
        <v>2621</v>
      </c>
      <c r="T1084" s="2">
        <v>1</v>
      </c>
      <c r="U1084" s="2">
        <v>1</v>
      </c>
      <c r="V1084" s="2">
        <v>1</v>
      </c>
      <c r="W1084" s="2">
        <v>1</v>
      </c>
      <c r="X1084" s="2">
        <v>1</v>
      </c>
      <c r="Y1084" s="2">
        <v>1</v>
      </c>
      <c r="Z1084" s="2">
        <v>1</v>
      </c>
      <c r="AA1084" s="2">
        <v>1</v>
      </c>
      <c r="AB1084" s="2">
        <v>1</v>
      </c>
      <c r="AC1084" s="2">
        <v>1</v>
      </c>
      <c r="AD1084" s="2">
        <v>1</v>
      </c>
      <c r="AE1084" s="2">
        <v>1</v>
      </c>
      <c r="AF1084" s="2">
        <v>1</v>
      </c>
      <c r="AL1084" s="2">
        <f t="shared" si="685"/>
        <v>1</v>
      </c>
      <c r="AM1084" s="2" t="str">
        <f t="shared" si="686"/>
        <v>3M51</v>
      </c>
      <c r="AN1084" s="2" t="str">
        <f t="shared" si="687"/>
        <v>R101A03</v>
      </c>
      <c r="AO1084" s="2" t="str">
        <f t="shared" si="722"/>
        <v>AE</v>
      </c>
      <c r="AP1084" s="2" t="str">
        <f t="shared" si="689"/>
        <v>3M51-R101A03-AE</v>
      </c>
      <c r="AQ1084" s="2" t="s">
        <v>1672</v>
      </c>
      <c r="AR1084" s="2" t="s">
        <v>1687</v>
      </c>
      <c r="AU1084" s="2" t="s">
        <v>2619</v>
      </c>
      <c r="AV1084" s="2" t="s">
        <v>2620</v>
      </c>
      <c r="AW1084" s="2" t="s">
        <v>3603</v>
      </c>
      <c r="AY1084" s="2" t="s">
        <v>1686</v>
      </c>
      <c r="AZ1084" s="2" t="s">
        <v>2124</v>
      </c>
      <c r="BA1084" s="2" t="s">
        <v>2115</v>
      </c>
      <c r="BB1084" s="29"/>
      <c r="BC1084" s="29"/>
      <c r="BD1084" s="29"/>
      <c r="BE1084" s="29"/>
      <c r="BF1084" s="29"/>
      <c r="BG1084" s="29">
        <v>-8.58</v>
      </c>
      <c r="BH1084" s="29">
        <f t="shared" si="683"/>
        <v>0</v>
      </c>
      <c r="BI1084" s="29">
        <f t="shared" si="684"/>
        <v>0</v>
      </c>
      <c r="BJ1084" s="29">
        <f t="shared" si="690"/>
        <v>-8.58</v>
      </c>
      <c r="BK1084" s="29">
        <f>BJ1084/INDEX('EX-Rate'!A:I,MATCH('TT BoM '!BL1084,'EX-Rate'!B:B,0),COLUMN('EX-Rate'!E:E))</f>
        <v>-1.238958404146256</v>
      </c>
      <c r="BL1084" s="2" t="s">
        <v>2109</v>
      </c>
      <c r="BM1084" s="2" t="str">
        <f t="shared" si="723"/>
        <v>LP</v>
      </c>
      <c r="BN1084" s="2" t="s">
        <v>3100</v>
      </c>
      <c r="BO1084" s="2" t="s">
        <v>3101</v>
      </c>
      <c r="BQ1084" s="29"/>
      <c r="BR1084" s="29"/>
      <c r="BS1084" s="29"/>
      <c r="BT1084" s="29"/>
      <c r="BU1084" s="29"/>
      <c r="BV1084" s="29"/>
      <c r="CC1084" s="29">
        <f t="shared" si="692"/>
        <v>-1.238958404146256</v>
      </c>
      <c r="CD1084" s="29">
        <f t="shared" si="693"/>
        <v>-1.238958404146256</v>
      </c>
      <c r="CE1084" s="29">
        <f t="shared" si="694"/>
        <v>-1.238958404146256</v>
      </c>
      <c r="CF1084" s="29">
        <f t="shared" si="695"/>
        <v>-1.238958404146256</v>
      </c>
      <c r="CG1084" s="29">
        <f t="shared" si="696"/>
        <v>-1.238958404146256</v>
      </c>
      <c r="CH1084" s="29">
        <f t="shared" si="697"/>
        <v>-1.238958404146256</v>
      </c>
      <c r="CI1084" s="29">
        <f t="shared" si="698"/>
        <v>-1.238958404146256</v>
      </c>
      <c r="CJ1084" s="29">
        <f t="shared" si="699"/>
        <v>-1.238958404146256</v>
      </c>
      <c r="CK1084" s="29">
        <f t="shared" si="700"/>
        <v>-1.238958404146256</v>
      </c>
      <c r="CL1084" s="29">
        <f t="shared" si="701"/>
        <v>-1.238958404146256</v>
      </c>
      <c r="CM1084" s="29">
        <f t="shared" si="702"/>
        <v>-1.238958404146256</v>
      </c>
      <c r="CN1084" s="29">
        <f t="shared" si="703"/>
        <v>-1.238958404146256</v>
      </c>
      <c r="CO1084" s="29">
        <f t="shared" si="704"/>
        <v>-1.238958404146256</v>
      </c>
      <c r="CQ1084" s="29">
        <f t="shared" si="705"/>
        <v>-8.58</v>
      </c>
      <c r="CR1084" s="29">
        <f t="shared" si="706"/>
        <v>-8.58</v>
      </c>
      <c r="CS1084" s="29">
        <f t="shared" si="707"/>
        <v>-8.58</v>
      </c>
      <c r="CT1084" s="29">
        <f t="shared" si="708"/>
        <v>-8.58</v>
      </c>
      <c r="CU1084" s="29">
        <f t="shared" si="709"/>
        <v>-8.58</v>
      </c>
      <c r="CV1084" s="29">
        <f t="shared" si="710"/>
        <v>-8.58</v>
      </c>
      <c r="CW1084" s="29">
        <f t="shared" si="711"/>
        <v>-8.58</v>
      </c>
      <c r="CX1084" s="29">
        <f t="shared" si="712"/>
        <v>-8.58</v>
      </c>
      <c r="CY1084" s="29">
        <f t="shared" si="713"/>
        <v>-8.58</v>
      </c>
      <c r="CZ1084" s="29">
        <f t="shared" si="714"/>
        <v>-8.58</v>
      </c>
      <c r="DA1084" s="29">
        <f t="shared" si="715"/>
        <v>-8.58</v>
      </c>
      <c r="DB1084" s="29">
        <f t="shared" si="716"/>
        <v>-8.58</v>
      </c>
      <c r="DC1084" s="29">
        <f t="shared" si="717"/>
        <v>-8.58</v>
      </c>
    </row>
    <row r="1085" spans="11:107" s="2" customFormat="1">
      <c r="K1085" s="17" t="s">
        <v>130</v>
      </c>
      <c r="L1085" s="17" t="s">
        <v>1077</v>
      </c>
      <c r="M1085" s="17" t="s">
        <v>56</v>
      </c>
      <c r="N1085" s="2" t="str">
        <f t="shared" si="720"/>
        <v>3M51R101A22AB</v>
      </c>
      <c r="O1085" s="2" t="str">
        <f t="shared" si="719"/>
        <v>AB</v>
      </c>
      <c r="P1085" s="2" t="str">
        <f t="shared" si="721"/>
        <v>3M51-R101A22-AB</v>
      </c>
      <c r="Q1085" s="2" t="s">
        <v>3307</v>
      </c>
      <c r="R1085" s="2" t="s">
        <v>3306</v>
      </c>
      <c r="S1085" s="2" t="s">
        <v>2621</v>
      </c>
      <c r="T1085" s="2">
        <v>1</v>
      </c>
      <c r="U1085" s="2">
        <v>1</v>
      </c>
      <c r="V1085" s="2">
        <v>1</v>
      </c>
      <c r="W1085" s="2">
        <v>1</v>
      </c>
      <c r="X1085" s="2">
        <v>1</v>
      </c>
      <c r="Y1085" s="2">
        <v>1</v>
      </c>
      <c r="Z1085" s="2">
        <v>1</v>
      </c>
      <c r="AA1085" s="2">
        <v>1</v>
      </c>
      <c r="AB1085" s="2">
        <v>1</v>
      </c>
      <c r="AC1085" s="2">
        <v>1</v>
      </c>
      <c r="AD1085" s="2">
        <v>1</v>
      </c>
      <c r="AE1085" s="2">
        <v>1</v>
      </c>
      <c r="AF1085" s="2">
        <v>1</v>
      </c>
      <c r="AL1085" s="2">
        <f t="shared" si="685"/>
        <v>1</v>
      </c>
      <c r="AM1085" s="2" t="str">
        <f t="shared" si="686"/>
        <v>3M51</v>
      </c>
      <c r="AN1085" s="2" t="str">
        <f t="shared" si="687"/>
        <v>R101A22</v>
      </c>
      <c r="AO1085" s="2" t="str">
        <f t="shared" si="722"/>
        <v>AB</v>
      </c>
      <c r="AP1085" s="2" t="str">
        <f t="shared" si="689"/>
        <v>3M51-R101A22-AB</v>
      </c>
      <c r="AQ1085" s="2" t="s">
        <v>1672</v>
      </c>
      <c r="AR1085" s="2" t="s">
        <v>1687</v>
      </c>
      <c r="AU1085" s="2" t="s">
        <v>2619</v>
      </c>
      <c r="AV1085" s="2" t="s">
        <v>2620</v>
      </c>
      <c r="AW1085" s="2" t="s">
        <v>3603</v>
      </c>
      <c r="AY1085" s="2" t="s">
        <v>1686</v>
      </c>
      <c r="AZ1085" s="2" t="s">
        <v>2124</v>
      </c>
      <c r="BA1085" s="2" t="s">
        <v>2115</v>
      </c>
      <c r="BB1085" s="29"/>
      <c r="BC1085" s="29"/>
      <c r="BD1085" s="29"/>
      <c r="BE1085" s="29"/>
      <c r="BF1085" s="29"/>
      <c r="BG1085" s="29">
        <v>-40.090000000000003</v>
      </c>
      <c r="BH1085" s="29">
        <f t="shared" si="683"/>
        <v>0</v>
      </c>
      <c r="BI1085" s="29">
        <f t="shared" si="684"/>
        <v>0</v>
      </c>
      <c r="BJ1085" s="29">
        <f t="shared" si="690"/>
        <v>-40.090000000000003</v>
      </c>
      <c r="BK1085" s="29">
        <f>BJ1085/INDEX('EX-Rate'!A:I,MATCH('TT BoM '!BL1085,'EX-Rate'!B:B,0),COLUMN('EX-Rate'!E:E))</f>
        <v>-5.7890259233360615</v>
      </c>
      <c r="BL1085" s="2" t="s">
        <v>2109</v>
      </c>
      <c r="BM1085" s="2" t="str">
        <f t="shared" si="723"/>
        <v>LP</v>
      </c>
      <c r="BN1085" s="2" t="s">
        <v>3100</v>
      </c>
      <c r="BO1085" s="2" t="s">
        <v>3101</v>
      </c>
      <c r="BQ1085" s="29"/>
      <c r="BR1085" s="29"/>
      <c r="BS1085" s="29"/>
      <c r="BT1085" s="29"/>
      <c r="BU1085" s="29"/>
      <c r="BV1085" s="29"/>
      <c r="CC1085" s="29">
        <f t="shared" si="692"/>
        <v>-5.7890259233360615</v>
      </c>
      <c r="CD1085" s="29">
        <f t="shared" si="693"/>
        <v>-5.7890259233360615</v>
      </c>
      <c r="CE1085" s="29">
        <f t="shared" si="694"/>
        <v>-5.7890259233360615</v>
      </c>
      <c r="CF1085" s="29">
        <f t="shared" si="695"/>
        <v>-5.7890259233360615</v>
      </c>
      <c r="CG1085" s="29">
        <f t="shared" si="696"/>
        <v>-5.7890259233360615</v>
      </c>
      <c r="CH1085" s="29">
        <f t="shared" si="697"/>
        <v>-5.7890259233360615</v>
      </c>
      <c r="CI1085" s="29">
        <f t="shared" si="698"/>
        <v>-5.7890259233360615</v>
      </c>
      <c r="CJ1085" s="29">
        <f t="shared" si="699"/>
        <v>-5.7890259233360615</v>
      </c>
      <c r="CK1085" s="29">
        <f t="shared" si="700"/>
        <v>-5.7890259233360615</v>
      </c>
      <c r="CL1085" s="29">
        <f t="shared" si="701"/>
        <v>-5.7890259233360615</v>
      </c>
      <c r="CM1085" s="29">
        <f t="shared" si="702"/>
        <v>-5.7890259233360615</v>
      </c>
      <c r="CN1085" s="29">
        <f t="shared" si="703"/>
        <v>-5.7890259233360615</v>
      </c>
      <c r="CO1085" s="29">
        <f t="shared" si="704"/>
        <v>-5.7890259233360615</v>
      </c>
      <c r="CQ1085" s="29">
        <f t="shared" si="705"/>
        <v>-40.090000000000003</v>
      </c>
      <c r="CR1085" s="29">
        <f t="shared" si="706"/>
        <v>-40.090000000000003</v>
      </c>
      <c r="CS1085" s="29">
        <f t="shared" si="707"/>
        <v>-40.090000000000003</v>
      </c>
      <c r="CT1085" s="29">
        <f t="shared" si="708"/>
        <v>-40.090000000000003</v>
      </c>
      <c r="CU1085" s="29">
        <f t="shared" si="709"/>
        <v>-40.090000000000003</v>
      </c>
      <c r="CV1085" s="29">
        <f t="shared" si="710"/>
        <v>-40.090000000000003</v>
      </c>
      <c r="CW1085" s="29">
        <f t="shared" si="711"/>
        <v>-40.090000000000003</v>
      </c>
      <c r="CX1085" s="29">
        <f t="shared" si="712"/>
        <v>-40.090000000000003</v>
      </c>
      <c r="CY1085" s="29">
        <f t="shared" si="713"/>
        <v>-40.090000000000003</v>
      </c>
      <c r="CZ1085" s="29">
        <f t="shared" si="714"/>
        <v>-40.090000000000003</v>
      </c>
      <c r="DA1085" s="29">
        <f t="shared" si="715"/>
        <v>-40.090000000000003</v>
      </c>
      <c r="DB1085" s="29">
        <f t="shared" si="716"/>
        <v>-40.090000000000003</v>
      </c>
      <c r="DC1085" s="29">
        <f t="shared" si="717"/>
        <v>-40.090000000000003</v>
      </c>
    </row>
    <row r="1086" spans="11:107" s="2" customFormat="1">
      <c r="K1086" s="17" t="s">
        <v>130</v>
      </c>
      <c r="L1086" s="17" t="s">
        <v>1078</v>
      </c>
      <c r="M1086" s="17" t="s">
        <v>56</v>
      </c>
      <c r="N1086" s="2" t="str">
        <f t="shared" si="720"/>
        <v>3M51R101A23AB</v>
      </c>
      <c r="O1086" s="2" t="str">
        <f t="shared" si="719"/>
        <v>AB</v>
      </c>
      <c r="P1086" s="2" t="str">
        <f t="shared" si="721"/>
        <v>3M51-R101A23-AB</v>
      </c>
      <c r="Q1086" s="2" t="s">
        <v>3307</v>
      </c>
      <c r="R1086" s="2" t="s">
        <v>3306</v>
      </c>
      <c r="S1086" s="2" t="s">
        <v>2621</v>
      </c>
      <c r="T1086" s="2">
        <v>1</v>
      </c>
      <c r="U1086" s="2">
        <v>1</v>
      </c>
      <c r="V1086" s="2">
        <v>1</v>
      </c>
      <c r="W1086" s="2">
        <v>1</v>
      </c>
      <c r="X1086" s="2">
        <v>1</v>
      </c>
      <c r="Y1086" s="2">
        <v>1</v>
      </c>
      <c r="Z1086" s="2">
        <v>1</v>
      </c>
      <c r="AA1086" s="2">
        <v>1</v>
      </c>
      <c r="AB1086" s="2">
        <v>1</v>
      </c>
      <c r="AC1086" s="2">
        <v>1</v>
      </c>
      <c r="AD1086" s="2">
        <v>1</v>
      </c>
      <c r="AE1086" s="2">
        <v>1</v>
      </c>
      <c r="AF1086" s="2">
        <v>1</v>
      </c>
      <c r="AL1086" s="2">
        <f t="shared" si="685"/>
        <v>1</v>
      </c>
      <c r="AM1086" s="2" t="str">
        <f t="shared" si="686"/>
        <v>3M51</v>
      </c>
      <c r="AN1086" s="2" t="str">
        <f t="shared" si="687"/>
        <v>R101A23</v>
      </c>
      <c r="AO1086" s="2" t="str">
        <f t="shared" si="722"/>
        <v>AB</v>
      </c>
      <c r="AP1086" s="2" t="str">
        <f t="shared" si="689"/>
        <v>3M51-R101A23-AB</v>
      </c>
      <c r="AQ1086" s="2" t="s">
        <v>1672</v>
      </c>
      <c r="AR1086" s="2" t="s">
        <v>1687</v>
      </c>
      <c r="AU1086" s="2" t="s">
        <v>2619</v>
      </c>
      <c r="AV1086" s="2" t="s">
        <v>2620</v>
      </c>
      <c r="AW1086" s="2" t="s">
        <v>3603</v>
      </c>
      <c r="AY1086" s="2" t="s">
        <v>1686</v>
      </c>
      <c r="AZ1086" s="2" t="s">
        <v>2124</v>
      </c>
      <c r="BA1086" s="2" t="s">
        <v>2115</v>
      </c>
      <c r="BB1086" s="29"/>
      <c r="BC1086" s="29"/>
      <c r="BD1086" s="29"/>
      <c r="BE1086" s="29"/>
      <c r="BF1086" s="29"/>
      <c r="BG1086" s="29">
        <v>-40.1</v>
      </c>
      <c r="BH1086" s="29">
        <f t="shared" si="683"/>
        <v>0</v>
      </c>
      <c r="BI1086" s="29">
        <f t="shared" si="684"/>
        <v>0</v>
      </c>
      <c r="BJ1086" s="29">
        <f t="shared" si="690"/>
        <v>-40.1</v>
      </c>
      <c r="BK1086" s="29">
        <f>BJ1086/INDEX('EX-Rate'!A:I,MATCH('TT BoM '!BL1086,'EX-Rate'!B:B,0),COLUMN('EX-Rate'!E:E))</f>
        <v>-5.7904699308001009</v>
      </c>
      <c r="BL1086" s="2" t="s">
        <v>2109</v>
      </c>
      <c r="BM1086" s="2" t="str">
        <f t="shared" si="723"/>
        <v>LP</v>
      </c>
      <c r="BN1086" s="2" t="s">
        <v>3100</v>
      </c>
      <c r="BO1086" s="2" t="s">
        <v>3101</v>
      </c>
      <c r="BQ1086" s="29"/>
      <c r="BR1086" s="29"/>
      <c r="BS1086" s="29"/>
      <c r="BT1086" s="29"/>
      <c r="BU1086" s="29"/>
      <c r="BV1086" s="29"/>
      <c r="CC1086" s="29">
        <f t="shared" si="692"/>
        <v>-5.7904699308001009</v>
      </c>
      <c r="CD1086" s="29">
        <f t="shared" si="693"/>
        <v>-5.7904699308001009</v>
      </c>
      <c r="CE1086" s="29">
        <f t="shared" si="694"/>
        <v>-5.7904699308001009</v>
      </c>
      <c r="CF1086" s="29">
        <f t="shared" si="695"/>
        <v>-5.7904699308001009</v>
      </c>
      <c r="CG1086" s="29">
        <f t="shared" si="696"/>
        <v>-5.7904699308001009</v>
      </c>
      <c r="CH1086" s="29">
        <f t="shared" si="697"/>
        <v>-5.7904699308001009</v>
      </c>
      <c r="CI1086" s="29">
        <f t="shared" si="698"/>
        <v>-5.7904699308001009</v>
      </c>
      <c r="CJ1086" s="29">
        <f t="shared" si="699"/>
        <v>-5.7904699308001009</v>
      </c>
      <c r="CK1086" s="29">
        <f t="shared" si="700"/>
        <v>-5.7904699308001009</v>
      </c>
      <c r="CL1086" s="29">
        <f t="shared" si="701"/>
        <v>-5.7904699308001009</v>
      </c>
      <c r="CM1086" s="29">
        <f t="shared" si="702"/>
        <v>-5.7904699308001009</v>
      </c>
      <c r="CN1086" s="29">
        <f t="shared" si="703"/>
        <v>-5.7904699308001009</v>
      </c>
      <c r="CO1086" s="29">
        <f t="shared" si="704"/>
        <v>-5.7904699308001009</v>
      </c>
      <c r="CQ1086" s="29">
        <f t="shared" si="705"/>
        <v>-40.1</v>
      </c>
      <c r="CR1086" s="29">
        <f t="shared" si="706"/>
        <v>-40.1</v>
      </c>
      <c r="CS1086" s="29">
        <f t="shared" si="707"/>
        <v>-40.1</v>
      </c>
      <c r="CT1086" s="29">
        <f t="shared" si="708"/>
        <v>-40.1</v>
      </c>
      <c r="CU1086" s="29">
        <f t="shared" si="709"/>
        <v>-40.1</v>
      </c>
      <c r="CV1086" s="29">
        <f t="shared" si="710"/>
        <v>-40.1</v>
      </c>
      <c r="CW1086" s="29">
        <f t="shared" si="711"/>
        <v>-40.1</v>
      </c>
      <c r="CX1086" s="29">
        <f t="shared" si="712"/>
        <v>-40.1</v>
      </c>
      <c r="CY1086" s="29">
        <f t="shared" si="713"/>
        <v>-40.1</v>
      </c>
      <c r="CZ1086" s="29">
        <f t="shared" si="714"/>
        <v>-40.1</v>
      </c>
      <c r="DA1086" s="29">
        <f t="shared" si="715"/>
        <v>-40.1</v>
      </c>
      <c r="DB1086" s="29">
        <f t="shared" si="716"/>
        <v>-40.1</v>
      </c>
      <c r="DC1086" s="29">
        <f t="shared" si="717"/>
        <v>-40.1</v>
      </c>
    </row>
    <row r="1087" spans="11:107" s="2" customFormat="1">
      <c r="K1087" s="17" t="s">
        <v>54</v>
      </c>
      <c r="L1087" s="17" t="s">
        <v>1079</v>
      </c>
      <c r="M1087" s="17" t="s">
        <v>45</v>
      </c>
      <c r="N1087" s="2" t="str">
        <f t="shared" si="720"/>
        <v>AV61R102K31AC</v>
      </c>
      <c r="O1087" s="2" t="str">
        <f t="shared" si="719"/>
        <v>AC</v>
      </c>
      <c r="P1087" s="2" t="str">
        <f t="shared" si="721"/>
        <v>AV61-R102K31-AC</v>
      </c>
      <c r="Q1087" s="2" t="s">
        <v>3307</v>
      </c>
      <c r="R1087" s="2" t="s">
        <v>3306</v>
      </c>
      <c r="S1087" s="2" t="s">
        <v>2480</v>
      </c>
      <c r="T1087" s="2">
        <v>1</v>
      </c>
      <c r="U1087" s="2">
        <v>1</v>
      </c>
      <c r="V1087" s="2">
        <v>1</v>
      </c>
      <c r="W1087" s="2">
        <v>1</v>
      </c>
      <c r="X1087" s="2">
        <v>1</v>
      </c>
      <c r="Y1087" s="2">
        <v>1</v>
      </c>
      <c r="Z1087" s="2">
        <v>1</v>
      </c>
      <c r="AA1087" s="2">
        <v>1</v>
      </c>
      <c r="AB1087" s="2">
        <v>1</v>
      </c>
      <c r="AC1087" s="2">
        <v>1</v>
      </c>
      <c r="AD1087" s="2">
        <v>1</v>
      </c>
      <c r="AE1087" s="2">
        <v>1</v>
      </c>
      <c r="AF1087" s="2">
        <v>1</v>
      </c>
      <c r="AL1087" s="2">
        <f t="shared" si="685"/>
        <v>1</v>
      </c>
      <c r="AM1087" s="2" t="str">
        <f t="shared" si="686"/>
        <v>AV61</v>
      </c>
      <c r="AN1087" s="2" t="str">
        <f t="shared" si="687"/>
        <v>R102K31</v>
      </c>
      <c r="AO1087" s="2" t="str">
        <f t="shared" si="722"/>
        <v>AC</v>
      </c>
      <c r="AP1087" s="2" t="str">
        <f t="shared" si="689"/>
        <v>AV61-R102K31-AC</v>
      </c>
      <c r="AQ1087" s="2" t="s">
        <v>1672</v>
      </c>
      <c r="AR1087" s="2" t="s">
        <v>1687</v>
      </c>
      <c r="AU1087" s="2" t="s">
        <v>2619</v>
      </c>
      <c r="AV1087" s="2" t="s">
        <v>2620</v>
      </c>
      <c r="AW1087" s="2" t="s">
        <v>3603</v>
      </c>
      <c r="AY1087" s="2" t="s">
        <v>1686</v>
      </c>
      <c r="AZ1087" s="2" t="s">
        <v>2124</v>
      </c>
      <c r="BA1087" s="2" t="s">
        <v>2115</v>
      </c>
      <c r="BB1087" s="29"/>
      <c r="BC1087" s="29"/>
      <c r="BD1087" s="29"/>
      <c r="BE1087" s="29"/>
      <c r="BF1087" s="29"/>
      <c r="BG1087" s="29">
        <v>-7.3269869379000001</v>
      </c>
      <c r="BH1087" s="29">
        <f t="shared" si="683"/>
        <v>0</v>
      </c>
      <c r="BI1087" s="29">
        <f t="shared" si="684"/>
        <v>0</v>
      </c>
      <c r="BJ1087" s="29">
        <f t="shared" si="690"/>
        <v>-7.3269869379000001</v>
      </c>
      <c r="BK1087" s="29">
        <f>BJ1087/INDEX('EX-Rate'!A:I,MATCH('TT BoM '!BL1087,'EX-Rate'!B:B,0),COLUMN('EX-Rate'!E:E))</f>
        <v>-1.0580223827250637</v>
      </c>
      <c r="BL1087" s="2" t="s">
        <v>2109</v>
      </c>
      <c r="BM1087" s="2" t="str">
        <f t="shared" si="723"/>
        <v>LP</v>
      </c>
      <c r="BN1087" s="2" t="s">
        <v>3095</v>
      </c>
      <c r="BO1087" s="2" t="s">
        <v>3096</v>
      </c>
      <c r="BQ1087" s="29"/>
      <c r="BR1087" s="29"/>
      <c r="BS1087" s="29"/>
      <c r="BT1087" s="29"/>
      <c r="BU1087" s="29"/>
      <c r="BV1087" s="29"/>
      <c r="CC1087" s="29">
        <f t="shared" si="692"/>
        <v>-1.0580223827250637</v>
      </c>
      <c r="CD1087" s="29">
        <f t="shared" si="693"/>
        <v>-1.0580223827250637</v>
      </c>
      <c r="CE1087" s="29">
        <f t="shared" si="694"/>
        <v>-1.0580223827250637</v>
      </c>
      <c r="CF1087" s="29">
        <f t="shared" si="695"/>
        <v>-1.0580223827250637</v>
      </c>
      <c r="CG1087" s="29">
        <f t="shared" si="696"/>
        <v>-1.0580223827250637</v>
      </c>
      <c r="CH1087" s="29">
        <f t="shared" si="697"/>
        <v>-1.0580223827250637</v>
      </c>
      <c r="CI1087" s="29">
        <f t="shared" si="698"/>
        <v>-1.0580223827250637</v>
      </c>
      <c r="CJ1087" s="29">
        <f t="shared" si="699"/>
        <v>-1.0580223827250637</v>
      </c>
      <c r="CK1087" s="29">
        <f t="shared" si="700"/>
        <v>-1.0580223827250637</v>
      </c>
      <c r="CL1087" s="29">
        <f t="shared" si="701"/>
        <v>-1.0580223827250637</v>
      </c>
      <c r="CM1087" s="29">
        <f t="shared" si="702"/>
        <v>-1.0580223827250637</v>
      </c>
      <c r="CN1087" s="29">
        <f t="shared" si="703"/>
        <v>-1.0580223827250637</v>
      </c>
      <c r="CO1087" s="29">
        <f t="shared" si="704"/>
        <v>-1.0580223827250637</v>
      </c>
      <c r="CQ1087" s="29">
        <f t="shared" si="705"/>
        <v>-7.3269869379000001</v>
      </c>
      <c r="CR1087" s="29">
        <f t="shared" si="706"/>
        <v>-7.3269869379000001</v>
      </c>
      <c r="CS1087" s="29">
        <f t="shared" si="707"/>
        <v>-7.3269869379000001</v>
      </c>
      <c r="CT1087" s="29">
        <f t="shared" si="708"/>
        <v>-7.3269869379000001</v>
      </c>
      <c r="CU1087" s="29">
        <f t="shared" si="709"/>
        <v>-7.3269869379000001</v>
      </c>
      <c r="CV1087" s="29">
        <f t="shared" si="710"/>
        <v>-7.3269869379000001</v>
      </c>
      <c r="CW1087" s="29">
        <f t="shared" si="711"/>
        <v>-7.3269869379000001</v>
      </c>
      <c r="CX1087" s="29">
        <f t="shared" si="712"/>
        <v>-7.3269869379000001</v>
      </c>
      <c r="CY1087" s="29">
        <f t="shared" si="713"/>
        <v>-7.3269869379000001</v>
      </c>
      <c r="CZ1087" s="29">
        <f t="shared" si="714"/>
        <v>-7.3269869379000001</v>
      </c>
      <c r="DA1087" s="29">
        <f t="shared" si="715"/>
        <v>-7.3269869379000001</v>
      </c>
      <c r="DB1087" s="29">
        <f t="shared" si="716"/>
        <v>-7.3269869379000001</v>
      </c>
      <c r="DC1087" s="29">
        <f t="shared" si="717"/>
        <v>-7.3269869379000001</v>
      </c>
    </row>
    <row r="1088" spans="11:107" s="2" customFormat="1">
      <c r="K1088" s="17" t="s">
        <v>54</v>
      </c>
      <c r="L1088" s="17" t="s">
        <v>1080</v>
      </c>
      <c r="M1088" s="17" t="s">
        <v>45</v>
      </c>
      <c r="N1088" s="2" t="str">
        <f t="shared" si="720"/>
        <v>AV61R102K32AC</v>
      </c>
      <c r="O1088" s="2" t="str">
        <f t="shared" si="719"/>
        <v>AC</v>
      </c>
      <c r="P1088" s="2" t="str">
        <f t="shared" si="721"/>
        <v>AV61-R102K32-AC</v>
      </c>
      <c r="Q1088" s="2" t="s">
        <v>3307</v>
      </c>
      <c r="R1088" s="2" t="s">
        <v>3306</v>
      </c>
      <c r="S1088" s="2" t="s">
        <v>2480</v>
      </c>
      <c r="T1088" s="2">
        <v>1</v>
      </c>
      <c r="U1088" s="2">
        <v>1</v>
      </c>
      <c r="V1088" s="2">
        <v>1</v>
      </c>
      <c r="W1088" s="2">
        <v>1</v>
      </c>
      <c r="X1088" s="2">
        <v>1</v>
      </c>
      <c r="Y1088" s="2">
        <v>1</v>
      </c>
      <c r="Z1088" s="2">
        <v>1</v>
      </c>
      <c r="AA1088" s="2">
        <v>1</v>
      </c>
      <c r="AB1088" s="2">
        <v>1</v>
      </c>
      <c r="AC1088" s="2">
        <v>1</v>
      </c>
      <c r="AD1088" s="2">
        <v>1</v>
      </c>
      <c r="AE1088" s="2">
        <v>1</v>
      </c>
      <c r="AF1088" s="2">
        <v>1</v>
      </c>
      <c r="AL1088" s="2">
        <f t="shared" si="685"/>
        <v>1</v>
      </c>
      <c r="AM1088" s="2" t="str">
        <f t="shared" si="686"/>
        <v>AV61</v>
      </c>
      <c r="AN1088" s="2" t="str">
        <f t="shared" si="687"/>
        <v>R102K32</v>
      </c>
      <c r="AO1088" s="2" t="str">
        <f t="shared" si="722"/>
        <v>AC</v>
      </c>
      <c r="AP1088" s="2" t="str">
        <f t="shared" si="689"/>
        <v>AV61-R102K32-AC</v>
      </c>
      <c r="AQ1088" s="2" t="s">
        <v>1672</v>
      </c>
      <c r="AR1088" s="2" t="s">
        <v>1687</v>
      </c>
      <c r="AU1088" s="2" t="s">
        <v>2619</v>
      </c>
      <c r="AV1088" s="2" t="s">
        <v>2620</v>
      </c>
      <c r="AW1088" s="2" t="s">
        <v>3603</v>
      </c>
      <c r="AY1088" s="2" t="s">
        <v>1686</v>
      </c>
      <c r="AZ1088" s="2" t="s">
        <v>2124</v>
      </c>
      <c r="BA1088" s="2" t="s">
        <v>2115</v>
      </c>
      <c r="BB1088" s="29"/>
      <c r="BC1088" s="29"/>
      <c r="BD1088" s="29"/>
      <c r="BE1088" s="29"/>
      <c r="BF1088" s="29"/>
      <c r="BG1088" s="29">
        <v>-7.3269869379000001</v>
      </c>
      <c r="BH1088" s="29">
        <f t="shared" si="683"/>
        <v>0</v>
      </c>
      <c r="BI1088" s="29">
        <f t="shared" si="684"/>
        <v>0</v>
      </c>
      <c r="BJ1088" s="29">
        <f t="shared" si="690"/>
        <v>-7.3269869379000001</v>
      </c>
      <c r="BK1088" s="29">
        <f>BJ1088/INDEX('EX-Rate'!A:I,MATCH('TT BoM '!BL1088,'EX-Rate'!B:B,0),COLUMN('EX-Rate'!E:E))</f>
        <v>-1.0580223827250637</v>
      </c>
      <c r="BL1088" s="2" t="s">
        <v>2109</v>
      </c>
      <c r="BM1088" s="2" t="str">
        <f t="shared" si="723"/>
        <v>LP</v>
      </c>
      <c r="BN1088" s="2" t="s">
        <v>3095</v>
      </c>
      <c r="BO1088" s="2" t="s">
        <v>3096</v>
      </c>
      <c r="BQ1088" s="29"/>
      <c r="BR1088" s="29"/>
      <c r="BS1088" s="29"/>
      <c r="BT1088" s="29"/>
      <c r="BU1088" s="29"/>
      <c r="BV1088" s="29"/>
      <c r="CC1088" s="29">
        <f t="shared" si="692"/>
        <v>-1.0580223827250637</v>
      </c>
      <c r="CD1088" s="29">
        <f t="shared" si="693"/>
        <v>-1.0580223827250637</v>
      </c>
      <c r="CE1088" s="29">
        <f t="shared" si="694"/>
        <v>-1.0580223827250637</v>
      </c>
      <c r="CF1088" s="29">
        <f t="shared" si="695"/>
        <v>-1.0580223827250637</v>
      </c>
      <c r="CG1088" s="29">
        <f t="shared" si="696"/>
        <v>-1.0580223827250637</v>
      </c>
      <c r="CH1088" s="29">
        <f t="shared" si="697"/>
        <v>-1.0580223827250637</v>
      </c>
      <c r="CI1088" s="29">
        <f t="shared" si="698"/>
        <v>-1.0580223827250637</v>
      </c>
      <c r="CJ1088" s="29">
        <f t="shared" si="699"/>
        <v>-1.0580223827250637</v>
      </c>
      <c r="CK1088" s="29">
        <f t="shared" si="700"/>
        <v>-1.0580223827250637</v>
      </c>
      <c r="CL1088" s="29">
        <f t="shared" si="701"/>
        <v>-1.0580223827250637</v>
      </c>
      <c r="CM1088" s="29">
        <f t="shared" si="702"/>
        <v>-1.0580223827250637</v>
      </c>
      <c r="CN1088" s="29">
        <f t="shared" si="703"/>
        <v>-1.0580223827250637</v>
      </c>
      <c r="CO1088" s="29">
        <f t="shared" si="704"/>
        <v>-1.0580223827250637</v>
      </c>
      <c r="CQ1088" s="29">
        <f t="shared" si="705"/>
        <v>-7.3269869379000001</v>
      </c>
      <c r="CR1088" s="29">
        <f t="shared" si="706"/>
        <v>-7.3269869379000001</v>
      </c>
      <c r="CS1088" s="29">
        <f t="shared" si="707"/>
        <v>-7.3269869379000001</v>
      </c>
      <c r="CT1088" s="29">
        <f t="shared" si="708"/>
        <v>-7.3269869379000001</v>
      </c>
      <c r="CU1088" s="29">
        <f t="shared" si="709"/>
        <v>-7.3269869379000001</v>
      </c>
      <c r="CV1088" s="29">
        <f t="shared" si="710"/>
        <v>-7.3269869379000001</v>
      </c>
      <c r="CW1088" s="29">
        <f t="shared" si="711"/>
        <v>-7.3269869379000001</v>
      </c>
      <c r="CX1088" s="29">
        <f t="shared" si="712"/>
        <v>-7.3269869379000001</v>
      </c>
      <c r="CY1088" s="29">
        <f t="shared" si="713"/>
        <v>-7.3269869379000001</v>
      </c>
      <c r="CZ1088" s="29">
        <f t="shared" si="714"/>
        <v>-7.3269869379000001</v>
      </c>
      <c r="DA1088" s="29">
        <f t="shared" si="715"/>
        <v>-7.3269869379000001</v>
      </c>
      <c r="DB1088" s="29">
        <f t="shared" si="716"/>
        <v>-7.3269869379000001</v>
      </c>
      <c r="DC1088" s="29">
        <f t="shared" si="717"/>
        <v>-7.3269869379000001</v>
      </c>
    </row>
    <row r="1089" spans="11:107" s="2" customFormat="1">
      <c r="K1089" s="17" t="s">
        <v>54</v>
      </c>
      <c r="L1089" s="17" t="s">
        <v>1081</v>
      </c>
      <c r="M1089" s="17" t="s">
        <v>20</v>
      </c>
      <c r="N1089" s="2" t="str">
        <f t="shared" si="720"/>
        <v>AV61R106A60AA</v>
      </c>
      <c r="O1089" s="2" t="str">
        <f t="shared" si="719"/>
        <v>AA</v>
      </c>
      <c r="P1089" s="2" t="str">
        <f t="shared" si="721"/>
        <v>AV61-R106A60-AA</v>
      </c>
      <c r="Q1089" s="2" t="s">
        <v>3305</v>
      </c>
      <c r="R1089" s="2" t="s">
        <v>3306</v>
      </c>
      <c r="S1089" s="2" t="s">
        <v>2621</v>
      </c>
      <c r="T1089" s="2">
        <v>1</v>
      </c>
      <c r="U1089" s="2">
        <v>1</v>
      </c>
      <c r="V1089" s="2">
        <v>1</v>
      </c>
      <c r="W1089" s="2">
        <v>1</v>
      </c>
      <c r="X1089" s="2">
        <v>1</v>
      </c>
      <c r="Y1089" s="2">
        <v>1</v>
      </c>
      <c r="Z1089" s="2">
        <v>1</v>
      </c>
      <c r="AA1089" s="2">
        <v>1</v>
      </c>
      <c r="AB1089" s="2">
        <v>1</v>
      </c>
      <c r="AC1089" s="2">
        <v>1</v>
      </c>
      <c r="AD1089" s="2">
        <v>1</v>
      </c>
      <c r="AE1089" s="2">
        <v>1</v>
      </c>
      <c r="AF1089" s="2">
        <v>1</v>
      </c>
      <c r="AL1089" s="2">
        <f t="shared" si="685"/>
        <v>1</v>
      </c>
      <c r="AM1089" s="2" t="str">
        <f t="shared" si="686"/>
        <v>AV61</v>
      </c>
      <c r="AN1089" s="2" t="str">
        <f t="shared" si="687"/>
        <v>R106A60</v>
      </c>
      <c r="AO1089" s="2" t="str">
        <f t="shared" si="722"/>
        <v>AA</v>
      </c>
      <c r="AP1089" s="2" t="str">
        <f t="shared" si="689"/>
        <v>AV61-R106A60-AA</v>
      </c>
      <c r="AQ1089" s="2" t="s">
        <v>1672</v>
      </c>
      <c r="AR1089" s="2" t="s">
        <v>1687</v>
      </c>
      <c r="AU1089" s="2" t="s">
        <v>2619</v>
      </c>
      <c r="AV1089" s="2" t="s">
        <v>2620</v>
      </c>
      <c r="AW1089" s="2" t="s">
        <v>3603</v>
      </c>
      <c r="AY1089" s="2" t="s">
        <v>1686</v>
      </c>
      <c r="AZ1089" s="2" t="s">
        <v>2124</v>
      </c>
      <c r="BA1089" s="2" t="s">
        <v>2115</v>
      </c>
      <c r="BB1089" s="29"/>
      <c r="BC1089" s="29"/>
      <c r="BD1089" s="29"/>
      <c r="BE1089" s="29"/>
      <c r="BF1089" s="29"/>
      <c r="BG1089" s="29">
        <v>-4.5599999999999996</v>
      </c>
      <c r="BH1089" s="29">
        <f t="shared" si="683"/>
        <v>0</v>
      </c>
      <c r="BI1089" s="29">
        <f t="shared" si="684"/>
        <v>0</v>
      </c>
      <c r="BJ1089" s="29">
        <f t="shared" si="690"/>
        <v>-4.5599999999999996</v>
      </c>
      <c r="BK1089" s="29">
        <f>BJ1089/INDEX('EX-Rate'!A:I,MATCH('TT BoM '!BL1089,'EX-Rate'!B:B,0),COLUMN('EX-Rate'!E:E))</f>
        <v>-0.6584674036022059</v>
      </c>
      <c r="BL1089" s="2" t="s">
        <v>2109</v>
      </c>
      <c r="BM1089" s="2" t="str">
        <f t="shared" si="723"/>
        <v>LP</v>
      </c>
      <c r="BN1089" s="2" t="s">
        <v>3100</v>
      </c>
      <c r="BO1089" s="2" t="s">
        <v>3101</v>
      </c>
      <c r="BQ1089" s="29"/>
      <c r="BR1089" s="29"/>
      <c r="BS1089" s="29"/>
      <c r="BT1089" s="29"/>
      <c r="BU1089" s="29"/>
      <c r="BV1089" s="29"/>
      <c r="CC1089" s="29">
        <f t="shared" si="692"/>
        <v>-0.6584674036022059</v>
      </c>
      <c r="CD1089" s="29">
        <f t="shared" si="693"/>
        <v>-0.6584674036022059</v>
      </c>
      <c r="CE1089" s="29">
        <f t="shared" si="694"/>
        <v>-0.6584674036022059</v>
      </c>
      <c r="CF1089" s="29">
        <f t="shared" si="695"/>
        <v>-0.6584674036022059</v>
      </c>
      <c r="CG1089" s="29">
        <f t="shared" si="696"/>
        <v>-0.6584674036022059</v>
      </c>
      <c r="CH1089" s="29">
        <f t="shared" si="697"/>
        <v>-0.6584674036022059</v>
      </c>
      <c r="CI1089" s="29">
        <f t="shared" si="698"/>
        <v>-0.6584674036022059</v>
      </c>
      <c r="CJ1089" s="29">
        <f t="shared" si="699"/>
        <v>-0.6584674036022059</v>
      </c>
      <c r="CK1089" s="29">
        <f t="shared" si="700"/>
        <v>-0.6584674036022059</v>
      </c>
      <c r="CL1089" s="29">
        <f t="shared" si="701"/>
        <v>-0.6584674036022059</v>
      </c>
      <c r="CM1089" s="29">
        <f t="shared" si="702"/>
        <v>-0.6584674036022059</v>
      </c>
      <c r="CN1089" s="29">
        <f t="shared" si="703"/>
        <v>-0.6584674036022059</v>
      </c>
      <c r="CO1089" s="29">
        <f t="shared" si="704"/>
        <v>-0.6584674036022059</v>
      </c>
      <c r="CQ1089" s="29">
        <f t="shared" si="705"/>
        <v>-4.5599999999999996</v>
      </c>
      <c r="CR1089" s="29">
        <f t="shared" si="706"/>
        <v>-4.5599999999999996</v>
      </c>
      <c r="CS1089" s="29">
        <f t="shared" si="707"/>
        <v>-4.5599999999999996</v>
      </c>
      <c r="CT1089" s="29">
        <f t="shared" si="708"/>
        <v>-4.5599999999999996</v>
      </c>
      <c r="CU1089" s="29">
        <f t="shared" si="709"/>
        <v>-4.5599999999999996</v>
      </c>
      <c r="CV1089" s="29">
        <f t="shared" si="710"/>
        <v>-4.5599999999999996</v>
      </c>
      <c r="CW1089" s="29">
        <f t="shared" si="711"/>
        <v>-4.5599999999999996</v>
      </c>
      <c r="CX1089" s="29">
        <f t="shared" si="712"/>
        <v>-4.5599999999999996</v>
      </c>
      <c r="CY1089" s="29">
        <f t="shared" si="713"/>
        <v>-4.5599999999999996</v>
      </c>
      <c r="CZ1089" s="29">
        <f t="shared" si="714"/>
        <v>-4.5599999999999996</v>
      </c>
      <c r="DA1089" s="29">
        <f t="shared" si="715"/>
        <v>-4.5599999999999996</v>
      </c>
      <c r="DB1089" s="29">
        <f t="shared" si="716"/>
        <v>-4.5599999999999996</v>
      </c>
      <c r="DC1089" s="29">
        <f t="shared" si="717"/>
        <v>-4.5599999999999996</v>
      </c>
    </row>
    <row r="1090" spans="11:107" s="2" customFormat="1">
      <c r="K1090" s="17" t="s">
        <v>54</v>
      </c>
      <c r="L1090" s="17" t="s">
        <v>1082</v>
      </c>
      <c r="M1090" s="17" t="s">
        <v>20</v>
      </c>
      <c r="N1090" s="2" t="str">
        <f t="shared" si="720"/>
        <v>AV61R106A61AA</v>
      </c>
      <c r="O1090" s="2" t="str">
        <f t="shared" si="719"/>
        <v>AA</v>
      </c>
      <c r="P1090" s="2" t="str">
        <f t="shared" si="721"/>
        <v>AV61-R106A61-AA</v>
      </c>
      <c r="Q1090" s="2" t="s">
        <v>3305</v>
      </c>
      <c r="R1090" s="2" t="s">
        <v>3306</v>
      </c>
      <c r="S1090" s="2" t="s">
        <v>2621</v>
      </c>
      <c r="T1090" s="2">
        <v>1</v>
      </c>
      <c r="U1090" s="2">
        <v>1</v>
      </c>
      <c r="V1090" s="2">
        <v>1</v>
      </c>
      <c r="W1090" s="2">
        <v>1</v>
      </c>
      <c r="X1090" s="2">
        <v>1</v>
      </c>
      <c r="Y1090" s="2">
        <v>1</v>
      </c>
      <c r="Z1090" s="2">
        <v>1</v>
      </c>
      <c r="AA1090" s="2">
        <v>1</v>
      </c>
      <c r="AB1090" s="2">
        <v>1</v>
      </c>
      <c r="AC1090" s="2">
        <v>1</v>
      </c>
      <c r="AD1090" s="2">
        <v>1</v>
      </c>
      <c r="AE1090" s="2">
        <v>1</v>
      </c>
      <c r="AF1090" s="2">
        <v>1</v>
      </c>
      <c r="AL1090" s="2">
        <f t="shared" si="685"/>
        <v>1</v>
      </c>
      <c r="AM1090" s="2" t="str">
        <f t="shared" si="686"/>
        <v>AV61</v>
      </c>
      <c r="AN1090" s="2" t="str">
        <f t="shared" si="687"/>
        <v>R106A61</v>
      </c>
      <c r="AO1090" s="2" t="str">
        <f t="shared" si="722"/>
        <v>AA</v>
      </c>
      <c r="AP1090" s="2" t="str">
        <f t="shared" si="689"/>
        <v>AV61-R106A61-AA</v>
      </c>
      <c r="AQ1090" s="2" t="s">
        <v>1672</v>
      </c>
      <c r="AR1090" s="2" t="s">
        <v>1687</v>
      </c>
      <c r="AU1090" s="2" t="s">
        <v>2619</v>
      </c>
      <c r="AV1090" s="2" t="s">
        <v>2620</v>
      </c>
      <c r="AW1090" s="2" t="s">
        <v>3603</v>
      </c>
      <c r="AY1090" s="2" t="s">
        <v>1686</v>
      </c>
      <c r="AZ1090" s="2" t="s">
        <v>2124</v>
      </c>
      <c r="BA1090" s="2" t="s">
        <v>2115</v>
      </c>
      <c r="BB1090" s="29"/>
      <c r="BC1090" s="29"/>
      <c r="BD1090" s="29"/>
      <c r="BE1090" s="29"/>
      <c r="BF1090" s="29"/>
      <c r="BG1090" s="29">
        <v>-4.5599999999999996</v>
      </c>
      <c r="BH1090" s="29">
        <f t="shared" si="683"/>
        <v>0</v>
      </c>
      <c r="BI1090" s="29">
        <f t="shared" si="684"/>
        <v>0</v>
      </c>
      <c r="BJ1090" s="29">
        <f t="shared" si="690"/>
        <v>-4.5599999999999996</v>
      </c>
      <c r="BK1090" s="29">
        <f>BJ1090/INDEX('EX-Rate'!A:I,MATCH('TT BoM '!BL1090,'EX-Rate'!B:B,0),COLUMN('EX-Rate'!E:E))</f>
        <v>-0.6584674036022059</v>
      </c>
      <c r="BL1090" s="2" t="s">
        <v>2109</v>
      </c>
      <c r="BM1090" s="2" t="str">
        <f t="shared" si="723"/>
        <v>LP</v>
      </c>
      <c r="BN1090" s="2" t="s">
        <v>3100</v>
      </c>
      <c r="BO1090" s="2" t="s">
        <v>3101</v>
      </c>
      <c r="BQ1090" s="29"/>
      <c r="BR1090" s="29"/>
      <c r="BS1090" s="29"/>
      <c r="BT1090" s="29"/>
      <c r="BU1090" s="29"/>
      <c r="BV1090" s="29"/>
      <c r="CC1090" s="29">
        <f t="shared" si="692"/>
        <v>-0.6584674036022059</v>
      </c>
      <c r="CD1090" s="29">
        <f t="shared" si="693"/>
        <v>-0.6584674036022059</v>
      </c>
      <c r="CE1090" s="29">
        <f t="shared" si="694"/>
        <v>-0.6584674036022059</v>
      </c>
      <c r="CF1090" s="29">
        <f t="shared" si="695"/>
        <v>-0.6584674036022059</v>
      </c>
      <c r="CG1090" s="29">
        <f t="shared" si="696"/>
        <v>-0.6584674036022059</v>
      </c>
      <c r="CH1090" s="29">
        <f t="shared" si="697"/>
        <v>-0.6584674036022059</v>
      </c>
      <c r="CI1090" s="29">
        <f t="shared" si="698"/>
        <v>-0.6584674036022059</v>
      </c>
      <c r="CJ1090" s="29">
        <f t="shared" si="699"/>
        <v>-0.6584674036022059</v>
      </c>
      <c r="CK1090" s="29">
        <f t="shared" si="700"/>
        <v>-0.6584674036022059</v>
      </c>
      <c r="CL1090" s="29">
        <f t="shared" si="701"/>
        <v>-0.6584674036022059</v>
      </c>
      <c r="CM1090" s="29">
        <f t="shared" si="702"/>
        <v>-0.6584674036022059</v>
      </c>
      <c r="CN1090" s="29">
        <f t="shared" si="703"/>
        <v>-0.6584674036022059</v>
      </c>
      <c r="CO1090" s="29">
        <f t="shared" si="704"/>
        <v>-0.6584674036022059</v>
      </c>
      <c r="CQ1090" s="29">
        <f t="shared" si="705"/>
        <v>-4.5599999999999996</v>
      </c>
      <c r="CR1090" s="29">
        <f t="shared" si="706"/>
        <v>-4.5599999999999996</v>
      </c>
      <c r="CS1090" s="29">
        <f t="shared" si="707"/>
        <v>-4.5599999999999996</v>
      </c>
      <c r="CT1090" s="29">
        <f t="shared" si="708"/>
        <v>-4.5599999999999996</v>
      </c>
      <c r="CU1090" s="29">
        <f t="shared" si="709"/>
        <v>-4.5599999999999996</v>
      </c>
      <c r="CV1090" s="29">
        <f t="shared" si="710"/>
        <v>-4.5599999999999996</v>
      </c>
      <c r="CW1090" s="29">
        <f t="shared" si="711"/>
        <v>-4.5599999999999996</v>
      </c>
      <c r="CX1090" s="29">
        <f t="shared" si="712"/>
        <v>-4.5599999999999996</v>
      </c>
      <c r="CY1090" s="29">
        <f t="shared" si="713"/>
        <v>-4.5599999999999996</v>
      </c>
      <c r="CZ1090" s="29">
        <f t="shared" si="714"/>
        <v>-4.5599999999999996</v>
      </c>
      <c r="DA1090" s="29">
        <f t="shared" si="715"/>
        <v>-4.5599999999999996</v>
      </c>
      <c r="DB1090" s="29">
        <f t="shared" si="716"/>
        <v>-4.5599999999999996</v>
      </c>
      <c r="DC1090" s="29">
        <f t="shared" si="717"/>
        <v>-4.5599999999999996</v>
      </c>
    </row>
    <row r="1091" spans="11:107" s="2" customFormat="1">
      <c r="K1091" s="17" t="s">
        <v>130</v>
      </c>
      <c r="L1091" s="17" t="s">
        <v>1083</v>
      </c>
      <c r="M1091" s="17" t="s">
        <v>137</v>
      </c>
      <c r="N1091" s="2" t="str">
        <f t="shared" si="720"/>
        <v>3M51R107A22CC</v>
      </c>
      <c r="O1091" s="2" t="str">
        <f t="shared" si="719"/>
        <v>CC</v>
      </c>
      <c r="P1091" s="2" t="str">
        <f t="shared" si="721"/>
        <v>3M51-R107A22-CC</v>
      </c>
      <c r="Q1091" s="2" t="s">
        <v>3307</v>
      </c>
      <c r="R1091" s="2" t="s">
        <v>3306</v>
      </c>
      <c r="S1091" s="2" t="s">
        <v>2621</v>
      </c>
      <c r="T1091" s="2">
        <v>1</v>
      </c>
      <c r="U1091" s="2">
        <v>1</v>
      </c>
      <c r="V1091" s="2">
        <v>1</v>
      </c>
      <c r="W1091" s="2">
        <v>1</v>
      </c>
      <c r="X1091" s="2">
        <v>1</v>
      </c>
      <c r="Y1091" s="2">
        <v>1</v>
      </c>
      <c r="Z1091" s="2">
        <v>1</v>
      </c>
      <c r="AA1091" s="2">
        <v>1</v>
      </c>
      <c r="AB1091" s="2">
        <v>1</v>
      </c>
      <c r="AC1091" s="2">
        <v>1</v>
      </c>
      <c r="AD1091" s="2">
        <v>1</v>
      </c>
      <c r="AE1091" s="2">
        <v>1</v>
      </c>
      <c r="AF1091" s="2">
        <v>1</v>
      </c>
      <c r="AL1091" s="2">
        <f t="shared" si="685"/>
        <v>1</v>
      </c>
      <c r="AM1091" s="2" t="str">
        <f t="shared" si="686"/>
        <v>3M51</v>
      </c>
      <c r="AN1091" s="2" t="str">
        <f t="shared" si="687"/>
        <v>R107A22</v>
      </c>
      <c r="AO1091" s="2" t="str">
        <f t="shared" si="722"/>
        <v>CC</v>
      </c>
      <c r="AP1091" s="2" t="str">
        <f t="shared" si="689"/>
        <v>3M51-R107A22-CC</v>
      </c>
      <c r="AQ1091" s="2" t="s">
        <v>1672</v>
      </c>
      <c r="AR1091" s="2" t="s">
        <v>1687</v>
      </c>
      <c r="AU1091" s="2" t="s">
        <v>2619</v>
      </c>
      <c r="AV1091" s="2" t="s">
        <v>2620</v>
      </c>
      <c r="AW1091" s="2" t="s">
        <v>3603</v>
      </c>
      <c r="AY1091" s="2" t="s">
        <v>1686</v>
      </c>
      <c r="AZ1091" s="2" t="s">
        <v>2124</v>
      </c>
      <c r="BA1091" s="2" t="s">
        <v>2115</v>
      </c>
      <c r="BB1091" s="29"/>
      <c r="BC1091" s="29"/>
      <c r="BD1091" s="29"/>
      <c r="BE1091" s="29"/>
      <c r="BF1091" s="29"/>
      <c r="BG1091" s="29">
        <v>-26.9</v>
      </c>
      <c r="BH1091" s="29">
        <f t="shared" si="683"/>
        <v>0</v>
      </c>
      <c r="BI1091" s="29">
        <f t="shared" si="684"/>
        <v>0</v>
      </c>
      <c r="BJ1091" s="29">
        <f t="shared" si="690"/>
        <v>-26.9</v>
      </c>
      <c r="BK1091" s="29">
        <f>BJ1091/INDEX('EX-Rate'!A:I,MATCH('TT BoM '!BL1091,'EX-Rate'!B:B,0),COLUMN('EX-Rate'!E:E))</f>
        <v>-3.884380078267399</v>
      </c>
      <c r="BL1091" s="2" t="s">
        <v>2109</v>
      </c>
      <c r="BM1091" s="2" t="str">
        <f t="shared" si="723"/>
        <v>LP</v>
      </c>
      <c r="BN1091" s="2" t="s">
        <v>3100</v>
      </c>
      <c r="BO1091" s="2" t="s">
        <v>3101</v>
      </c>
      <c r="BQ1091" s="29"/>
      <c r="BR1091" s="29"/>
      <c r="BS1091" s="29"/>
      <c r="BT1091" s="29"/>
      <c r="BU1091" s="29"/>
      <c r="BV1091" s="29"/>
      <c r="CC1091" s="29">
        <f t="shared" si="692"/>
        <v>-3.884380078267399</v>
      </c>
      <c r="CD1091" s="29">
        <f t="shared" si="693"/>
        <v>-3.884380078267399</v>
      </c>
      <c r="CE1091" s="29">
        <f t="shared" si="694"/>
        <v>-3.884380078267399</v>
      </c>
      <c r="CF1091" s="29">
        <f t="shared" si="695"/>
        <v>-3.884380078267399</v>
      </c>
      <c r="CG1091" s="29">
        <f t="shared" si="696"/>
        <v>-3.884380078267399</v>
      </c>
      <c r="CH1091" s="29">
        <f t="shared" si="697"/>
        <v>-3.884380078267399</v>
      </c>
      <c r="CI1091" s="29">
        <f t="shared" si="698"/>
        <v>-3.884380078267399</v>
      </c>
      <c r="CJ1091" s="29">
        <f t="shared" si="699"/>
        <v>-3.884380078267399</v>
      </c>
      <c r="CK1091" s="29">
        <f t="shared" si="700"/>
        <v>-3.884380078267399</v>
      </c>
      <c r="CL1091" s="29">
        <f t="shared" si="701"/>
        <v>-3.884380078267399</v>
      </c>
      <c r="CM1091" s="29">
        <f t="shared" si="702"/>
        <v>-3.884380078267399</v>
      </c>
      <c r="CN1091" s="29">
        <f t="shared" si="703"/>
        <v>-3.884380078267399</v>
      </c>
      <c r="CO1091" s="29">
        <f t="shared" si="704"/>
        <v>-3.884380078267399</v>
      </c>
      <c r="CQ1091" s="29">
        <f t="shared" si="705"/>
        <v>-26.9</v>
      </c>
      <c r="CR1091" s="29">
        <f t="shared" si="706"/>
        <v>-26.9</v>
      </c>
      <c r="CS1091" s="29">
        <f t="shared" si="707"/>
        <v>-26.9</v>
      </c>
      <c r="CT1091" s="29">
        <f t="shared" si="708"/>
        <v>-26.9</v>
      </c>
      <c r="CU1091" s="29">
        <f t="shared" si="709"/>
        <v>-26.9</v>
      </c>
      <c r="CV1091" s="29">
        <f t="shared" si="710"/>
        <v>-26.9</v>
      </c>
      <c r="CW1091" s="29">
        <f t="shared" si="711"/>
        <v>-26.9</v>
      </c>
      <c r="CX1091" s="29">
        <f t="shared" si="712"/>
        <v>-26.9</v>
      </c>
      <c r="CY1091" s="29">
        <f t="shared" si="713"/>
        <v>-26.9</v>
      </c>
      <c r="CZ1091" s="29">
        <f t="shared" si="714"/>
        <v>-26.9</v>
      </c>
      <c r="DA1091" s="29">
        <f t="shared" si="715"/>
        <v>-26.9</v>
      </c>
      <c r="DB1091" s="29">
        <f t="shared" si="716"/>
        <v>-26.9</v>
      </c>
      <c r="DC1091" s="29">
        <f t="shared" si="717"/>
        <v>-26.9</v>
      </c>
    </row>
    <row r="1092" spans="11:107" s="2" customFormat="1">
      <c r="K1092" s="17" t="s">
        <v>130</v>
      </c>
      <c r="L1092" s="17" t="s">
        <v>1084</v>
      </c>
      <c r="M1092" s="17" t="s">
        <v>63</v>
      </c>
      <c r="N1092" s="2" t="str">
        <f t="shared" si="720"/>
        <v>3M51R113A64BA</v>
      </c>
      <c r="O1092" s="2" t="str">
        <f t="shared" si="719"/>
        <v>BA</v>
      </c>
      <c r="P1092" s="2" t="str">
        <f t="shared" si="721"/>
        <v>3M51-R113A64-BA</v>
      </c>
      <c r="Q1092" s="2" t="s">
        <v>3307</v>
      </c>
      <c r="R1092" s="2" t="s">
        <v>3306</v>
      </c>
      <c r="S1092" s="2" t="s">
        <v>2528</v>
      </c>
      <c r="T1092" s="2">
        <v>1</v>
      </c>
      <c r="U1092" s="2">
        <v>1</v>
      </c>
      <c r="V1092" s="2">
        <v>1</v>
      </c>
      <c r="W1092" s="2">
        <v>1</v>
      </c>
      <c r="X1092" s="2">
        <v>1</v>
      </c>
      <c r="Y1092" s="2">
        <v>1</v>
      </c>
      <c r="Z1092" s="2">
        <v>1</v>
      </c>
      <c r="AA1092" s="2">
        <v>1</v>
      </c>
      <c r="AB1092" s="2">
        <v>1</v>
      </c>
      <c r="AC1092" s="2">
        <v>1</v>
      </c>
      <c r="AD1092" s="2">
        <v>1</v>
      </c>
      <c r="AE1092" s="2">
        <v>1</v>
      </c>
      <c r="AF1092" s="2">
        <v>1</v>
      </c>
      <c r="AL1092" s="2">
        <f t="shared" si="685"/>
        <v>1</v>
      </c>
      <c r="AM1092" s="2" t="str">
        <f t="shared" si="686"/>
        <v>3M51</v>
      </c>
      <c r="AN1092" s="2" t="str">
        <f t="shared" si="687"/>
        <v>R113A64</v>
      </c>
      <c r="AO1092" s="2" t="str">
        <f t="shared" si="722"/>
        <v>BA</v>
      </c>
      <c r="AP1092" s="2" t="str">
        <f t="shared" si="689"/>
        <v>3M51-R113A64-BA</v>
      </c>
      <c r="AQ1092" s="2" t="s">
        <v>1672</v>
      </c>
      <c r="AR1092" s="2" t="s">
        <v>1687</v>
      </c>
      <c r="AU1092" s="2" t="s">
        <v>3462</v>
      </c>
      <c r="AV1092" s="2" t="s">
        <v>3463</v>
      </c>
      <c r="AW1092" s="2" t="s">
        <v>3464</v>
      </c>
      <c r="AY1092" s="2" t="s">
        <v>1686</v>
      </c>
      <c r="AZ1092" s="2" t="s">
        <v>2124</v>
      </c>
      <c r="BA1092" s="2" t="s">
        <v>2115</v>
      </c>
      <c r="BB1092" s="29"/>
      <c r="BC1092" s="29"/>
      <c r="BD1092" s="29"/>
      <c r="BE1092" s="29"/>
      <c r="BF1092" s="29"/>
      <c r="BG1092" s="29">
        <v>-11.397621421472724</v>
      </c>
      <c r="BH1092" s="29">
        <f t="shared" si="683"/>
        <v>0</v>
      </c>
      <c r="BI1092" s="29">
        <f t="shared" si="684"/>
        <v>0</v>
      </c>
      <c r="BJ1092" s="29">
        <f t="shared" si="690"/>
        <v>-11.397621421472724</v>
      </c>
      <c r="BK1092" s="29">
        <f>BJ1092/INDEX('EX-Rate'!A:I,MATCH('TT BoM '!BL1092,'EX-Rate'!B:B,0),COLUMN('EX-Rate'!E:E))</f>
        <v>-1.6458250404907959</v>
      </c>
      <c r="BL1092" s="2" t="s">
        <v>2109</v>
      </c>
      <c r="BM1092" s="2" t="str">
        <f t="shared" si="723"/>
        <v>LP</v>
      </c>
      <c r="BN1092" s="2" t="s">
        <v>3089</v>
      </c>
      <c r="BO1092" s="2" t="s">
        <v>3090</v>
      </c>
      <c r="BQ1092" s="29"/>
      <c r="BR1092" s="29"/>
      <c r="BS1092" s="29"/>
      <c r="BT1092" s="29"/>
      <c r="BU1092" s="29"/>
      <c r="BV1092" s="29"/>
      <c r="CC1092" s="29">
        <f t="shared" si="692"/>
        <v>-1.6458250404907959</v>
      </c>
      <c r="CD1092" s="29">
        <f t="shared" si="693"/>
        <v>-1.6458250404907959</v>
      </c>
      <c r="CE1092" s="29">
        <f t="shared" si="694"/>
        <v>-1.6458250404907959</v>
      </c>
      <c r="CF1092" s="29">
        <f t="shared" si="695"/>
        <v>-1.6458250404907959</v>
      </c>
      <c r="CG1092" s="29">
        <f t="shared" si="696"/>
        <v>-1.6458250404907959</v>
      </c>
      <c r="CH1092" s="29">
        <f t="shared" si="697"/>
        <v>-1.6458250404907959</v>
      </c>
      <c r="CI1092" s="29">
        <f t="shared" si="698"/>
        <v>-1.6458250404907959</v>
      </c>
      <c r="CJ1092" s="29">
        <f t="shared" si="699"/>
        <v>-1.6458250404907959</v>
      </c>
      <c r="CK1092" s="29">
        <f t="shared" si="700"/>
        <v>-1.6458250404907959</v>
      </c>
      <c r="CL1092" s="29">
        <f t="shared" si="701"/>
        <v>-1.6458250404907959</v>
      </c>
      <c r="CM1092" s="29">
        <f t="shared" si="702"/>
        <v>-1.6458250404907959</v>
      </c>
      <c r="CN1092" s="29">
        <f t="shared" si="703"/>
        <v>-1.6458250404907959</v>
      </c>
      <c r="CO1092" s="29">
        <f t="shared" si="704"/>
        <v>-1.6458250404907959</v>
      </c>
      <c r="CQ1092" s="29">
        <f t="shared" si="705"/>
        <v>-11.397621421472724</v>
      </c>
      <c r="CR1092" s="29">
        <f t="shared" si="706"/>
        <v>-11.397621421472724</v>
      </c>
      <c r="CS1092" s="29">
        <f t="shared" si="707"/>
        <v>-11.397621421472724</v>
      </c>
      <c r="CT1092" s="29">
        <f t="shared" si="708"/>
        <v>-11.397621421472724</v>
      </c>
      <c r="CU1092" s="29">
        <f t="shared" si="709"/>
        <v>-11.397621421472724</v>
      </c>
      <c r="CV1092" s="29">
        <f t="shared" si="710"/>
        <v>-11.397621421472724</v>
      </c>
      <c r="CW1092" s="29">
        <f t="shared" si="711"/>
        <v>-11.397621421472724</v>
      </c>
      <c r="CX1092" s="29">
        <f t="shared" si="712"/>
        <v>-11.397621421472724</v>
      </c>
      <c r="CY1092" s="29">
        <f t="shared" si="713"/>
        <v>-11.397621421472724</v>
      </c>
      <c r="CZ1092" s="29">
        <f t="shared" si="714"/>
        <v>-11.397621421472724</v>
      </c>
      <c r="DA1092" s="29">
        <f t="shared" si="715"/>
        <v>-11.397621421472724</v>
      </c>
      <c r="DB1092" s="29">
        <f t="shared" si="716"/>
        <v>-11.397621421472724</v>
      </c>
      <c r="DC1092" s="29">
        <f t="shared" si="717"/>
        <v>-11.397621421472724</v>
      </c>
    </row>
    <row r="1093" spans="11:107" s="2" customFormat="1">
      <c r="K1093" s="17" t="s">
        <v>130</v>
      </c>
      <c r="L1093" s="17" t="s">
        <v>1085</v>
      </c>
      <c r="M1093" s="17" t="s">
        <v>171</v>
      </c>
      <c r="N1093" s="2" t="str">
        <f t="shared" si="720"/>
        <v>3M51R502P34AF</v>
      </c>
      <c r="O1093" s="2" t="str">
        <f t="shared" si="719"/>
        <v>AF</v>
      </c>
      <c r="P1093" s="2" t="str">
        <f t="shared" si="721"/>
        <v>3M51-R502P34-AF</v>
      </c>
      <c r="Q1093" s="2" t="s">
        <v>3305</v>
      </c>
      <c r="R1093" s="2" t="s">
        <v>3306</v>
      </c>
      <c r="S1093" s="2" t="s">
        <v>3329</v>
      </c>
      <c r="T1093" s="2" t="s">
        <v>1375</v>
      </c>
      <c r="U1093" s="2" t="s">
        <v>1375</v>
      </c>
      <c r="V1093" s="2">
        <v>1</v>
      </c>
      <c r="W1093" s="2">
        <v>1</v>
      </c>
      <c r="X1093" s="2">
        <v>1</v>
      </c>
      <c r="Y1093" s="2">
        <v>1</v>
      </c>
      <c r="Z1093" s="2">
        <v>1</v>
      </c>
      <c r="AA1093" s="2">
        <v>1</v>
      </c>
      <c r="AB1093" s="2" t="s">
        <v>1375</v>
      </c>
      <c r="AC1093" s="2" t="s">
        <v>1375</v>
      </c>
      <c r="AD1093" s="2">
        <v>1</v>
      </c>
      <c r="AE1093" s="2">
        <v>1</v>
      </c>
      <c r="AF1093" s="2">
        <v>1</v>
      </c>
      <c r="AL1093" s="2">
        <f t="shared" si="685"/>
        <v>1</v>
      </c>
      <c r="AM1093" s="2" t="str">
        <f t="shared" si="686"/>
        <v>3M51</v>
      </c>
      <c r="AN1093" s="2" t="str">
        <f t="shared" si="687"/>
        <v>R502P34</v>
      </c>
      <c r="AO1093" s="2" t="str">
        <f t="shared" si="722"/>
        <v>AF</v>
      </c>
      <c r="AP1093" s="2" t="str">
        <f t="shared" si="689"/>
        <v>3M51-R502P34-AF</v>
      </c>
      <c r="AQ1093" s="2" t="s">
        <v>1672</v>
      </c>
      <c r="AR1093" s="2" t="s">
        <v>1687</v>
      </c>
      <c r="AU1093" s="2" t="s">
        <v>2122</v>
      </c>
      <c r="AV1093" s="2" t="s">
        <v>2512</v>
      </c>
      <c r="AW1093" s="2">
        <v>0</v>
      </c>
      <c r="AY1093" s="2" t="s">
        <v>1686</v>
      </c>
      <c r="AZ1093" s="2" t="s">
        <v>2124</v>
      </c>
      <c r="BA1093" s="2" t="s">
        <v>2073</v>
      </c>
      <c r="BB1093" s="29"/>
      <c r="BC1093" s="29"/>
      <c r="BD1093" s="29"/>
      <c r="BE1093" s="29"/>
      <c r="BF1093" s="29"/>
      <c r="BG1093" s="29">
        <v>-55.42</v>
      </c>
      <c r="BH1093" s="29">
        <f t="shared" si="683"/>
        <v>0</v>
      </c>
      <c r="BI1093" s="29">
        <f t="shared" si="684"/>
        <v>0</v>
      </c>
      <c r="BJ1093" s="29">
        <f t="shared" si="690"/>
        <v>-55.42</v>
      </c>
      <c r="BK1093" s="29">
        <f>BJ1093/INDEX('EX-Rate'!A:I,MATCH('TT BoM '!BL1093,'EX-Rate'!B:B,0),COLUMN('EX-Rate'!E:E))</f>
        <v>-8.0026893657092675</v>
      </c>
      <c r="BL1093" s="2" t="s">
        <v>2109</v>
      </c>
      <c r="BM1093" s="2" t="str">
        <f t="shared" si="723"/>
        <v>LP</v>
      </c>
      <c r="BN1093" s="2" t="s">
        <v>3146</v>
      </c>
      <c r="BO1093" s="2" t="s">
        <v>3147</v>
      </c>
      <c r="BQ1093" s="29"/>
      <c r="BR1093" s="29"/>
      <c r="BS1093" s="29"/>
      <c r="BT1093" s="29"/>
      <c r="BU1093" s="29"/>
      <c r="BV1093" s="29"/>
      <c r="CC1093" s="29">
        <f t="shared" si="692"/>
        <v>0</v>
      </c>
      <c r="CD1093" s="29">
        <f t="shared" si="693"/>
        <v>0</v>
      </c>
      <c r="CE1093" s="29">
        <f t="shared" si="694"/>
        <v>-8.0026893657092675</v>
      </c>
      <c r="CF1093" s="29">
        <f t="shared" si="695"/>
        <v>-8.0026893657092675</v>
      </c>
      <c r="CG1093" s="29">
        <f t="shared" si="696"/>
        <v>-8.0026893657092675</v>
      </c>
      <c r="CH1093" s="29">
        <f t="shared" si="697"/>
        <v>-8.0026893657092675</v>
      </c>
      <c r="CI1093" s="29">
        <f t="shared" si="698"/>
        <v>-8.0026893657092675</v>
      </c>
      <c r="CJ1093" s="29">
        <f t="shared" si="699"/>
        <v>-8.0026893657092675</v>
      </c>
      <c r="CK1093" s="29">
        <f t="shared" si="700"/>
        <v>0</v>
      </c>
      <c r="CL1093" s="29">
        <f t="shared" si="701"/>
        <v>0</v>
      </c>
      <c r="CM1093" s="29">
        <f t="shared" si="702"/>
        <v>-8.0026893657092675</v>
      </c>
      <c r="CN1093" s="29">
        <f t="shared" si="703"/>
        <v>-8.0026893657092675</v>
      </c>
      <c r="CO1093" s="29">
        <f t="shared" si="704"/>
        <v>-8.0026893657092675</v>
      </c>
      <c r="CQ1093" s="29">
        <f t="shared" si="705"/>
        <v>0</v>
      </c>
      <c r="CR1093" s="29">
        <f t="shared" si="706"/>
        <v>0</v>
      </c>
      <c r="CS1093" s="29">
        <f t="shared" si="707"/>
        <v>-55.42</v>
      </c>
      <c r="CT1093" s="29">
        <f t="shared" si="708"/>
        <v>-55.42</v>
      </c>
      <c r="CU1093" s="29">
        <f t="shared" si="709"/>
        <v>-55.42</v>
      </c>
      <c r="CV1093" s="29">
        <f t="shared" si="710"/>
        <v>-55.42</v>
      </c>
      <c r="CW1093" s="29">
        <f t="shared" si="711"/>
        <v>-55.42</v>
      </c>
      <c r="CX1093" s="29">
        <f t="shared" si="712"/>
        <v>-55.42</v>
      </c>
      <c r="CY1093" s="29">
        <f t="shared" si="713"/>
        <v>0</v>
      </c>
      <c r="CZ1093" s="29">
        <f t="shared" si="714"/>
        <v>0</v>
      </c>
      <c r="DA1093" s="29">
        <f t="shared" si="715"/>
        <v>-55.42</v>
      </c>
      <c r="DB1093" s="29">
        <f t="shared" si="716"/>
        <v>-55.42</v>
      </c>
      <c r="DC1093" s="29">
        <f t="shared" si="717"/>
        <v>-55.42</v>
      </c>
    </row>
    <row r="1094" spans="11:107" s="2" customFormat="1">
      <c r="K1094" s="17" t="s">
        <v>130</v>
      </c>
      <c r="L1094" s="17" t="s">
        <v>1086</v>
      </c>
      <c r="M1094" s="17" t="s">
        <v>45</v>
      </c>
      <c r="N1094" s="2" t="str">
        <f t="shared" si="720"/>
        <v>3M51R617K64AC</v>
      </c>
      <c r="O1094" s="2" t="str">
        <f t="shared" si="719"/>
        <v>AC</v>
      </c>
      <c r="P1094" s="2" t="str">
        <f t="shared" si="721"/>
        <v>3M51-R617K64-AC</v>
      </c>
      <c r="Q1094" s="2" t="s">
        <v>3307</v>
      </c>
      <c r="R1094" s="2" t="s">
        <v>3306</v>
      </c>
      <c r="S1094" s="2" t="s">
        <v>2528</v>
      </c>
      <c r="T1094" s="2">
        <v>2</v>
      </c>
      <c r="U1094" s="2">
        <v>2</v>
      </c>
      <c r="V1094" s="2">
        <v>2</v>
      </c>
      <c r="W1094" s="2">
        <v>2</v>
      </c>
      <c r="X1094" s="2">
        <v>2</v>
      </c>
      <c r="Y1094" s="2">
        <v>2</v>
      </c>
      <c r="Z1094" s="2">
        <v>2</v>
      </c>
      <c r="AA1094" s="2">
        <v>2</v>
      </c>
      <c r="AB1094" s="2">
        <v>2</v>
      </c>
      <c r="AC1094" s="2">
        <v>2</v>
      </c>
      <c r="AD1094" s="2">
        <v>2</v>
      </c>
      <c r="AE1094" s="2">
        <v>2</v>
      </c>
      <c r="AF1094" s="2">
        <v>2</v>
      </c>
      <c r="AL1094" s="2">
        <f t="shared" si="685"/>
        <v>1</v>
      </c>
      <c r="AM1094" s="2" t="str">
        <f t="shared" si="686"/>
        <v>3M51</v>
      </c>
      <c r="AN1094" s="2" t="str">
        <f t="shared" si="687"/>
        <v>R617K64</v>
      </c>
      <c r="AO1094" s="2" t="str">
        <f t="shared" si="722"/>
        <v>AC</v>
      </c>
      <c r="AP1094" s="2" t="str">
        <f t="shared" si="689"/>
        <v>3M51-R617K64-AC</v>
      </c>
      <c r="AQ1094" s="2" t="s">
        <v>1672</v>
      </c>
      <c r="AR1094" s="2" t="s">
        <v>1687</v>
      </c>
      <c r="AU1094" s="2" t="s">
        <v>3462</v>
      </c>
      <c r="AV1094" s="2" t="s">
        <v>3463</v>
      </c>
      <c r="AW1094" s="2" t="s">
        <v>3464</v>
      </c>
      <c r="AY1094" s="2" t="s">
        <v>1686</v>
      </c>
      <c r="AZ1094" s="2" t="s">
        <v>2124</v>
      </c>
      <c r="BA1094" s="2" t="s">
        <v>2115</v>
      </c>
      <c r="BB1094" s="29"/>
      <c r="BC1094" s="29"/>
      <c r="BD1094" s="29"/>
      <c r="BE1094" s="29"/>
      <c r="BF1094" s="29"/>
      <c r="BG1094" s="29">
        <v>-5.5949691847215677</v>
      </c>
      <c r="BH1094" s="29">
        <f t="shared" si="683"/>
        <v>0</v>
      </c>
      <c r="BI1094" s="29">
        <f t="shared" si="684"/>
        <v>0</v>
      </c>
      <c r="BJ1094" s="29">
        <f t="shared" si="690"/>
        <v>-5.5949691847215677</v>
      </c>
      <c r="BK1094" s="29">
        <f>BJ1094/INDEX('EX-Rate'!A:I,MATCH('TT BoM '!BL1094,'EX-Rate'!B:B,0),COLUMN('EX-Rate'!E:E))</f>
        <v>-0.80791772638113202</v>
      </c>
      <c r="BL1094" s="2" t="s">
        <v>2109</v>
      </c>
      <c r="BM1094" s="2" t="str">
        <f t="shared" si="723"/>
        <v>LP</v>
      </c>
      <c r="BN1094" s="2" t="s">
        <v>3089</v>
      </c>
      <c r="BO1094" s="2" t="s">
        <v>3090</v>
      </c>
      <c r="BQ1094" s="29"/>
      <c r="BR1094" s="29"/>
      <c r="BS1094" s="29"/>
      <c r="BT1094" s="29"/>
      <c r="BU1094" s="29"/>
      <c r="BV1094" s="29"/>
      <c r="CC1094" s="29">
        <f t="shared" si="692"/>
        <v>-1.615835452762264</v>
      </c>
      <c r="CD1094" s="29">
        <f t="shared" si="693"/>
        <v>-1.615835452762264</v>
      </c>
      <c r="CE1094" s="29">
        <f t="shared" si="694"/>
        <v>-1.615835452762264</v>
      </c>
      <c r="CF1094" s="29">
        <f t="shared" si="695"/>
        <v>-1.615835452762264</v>
      </c>
      <c r="CG1094" s="29">
        <f t="shared" si="696"/>
        <v>-1.615835452762264</v>
      </c>
      <c r="CH1094" s="29">
        <f t="shared" si="697"/>
        <v>-1.615835452762264</v>
      </c>
      <c r="CI1094" s="29">
        <f t="shared" si="698"/>
        <v>-1.615835452762264</v>
      </c>
      <c r="CJ1094" s="29">
        <f t="shared" si="699"/>
        <v>-1.615835452762264</v>
      </c>
      <c r="CK1094" s="29">
        <f t="shared" si="700"/>
        <v>-1.615835452762264</v>
      </c>
      <c r="CL1094" s="29">
        <f t="shared" si="701"/>
        <v>-1.615835452762264</v>
      </c>
      <c r="CM1094" s="29">
        <f t="shared" si="702"/>
        <v>-1.615835452762264</v>
      </c>
      <c r="CN1094" s="29">
        <f t="shared" si="703"/>
        <v>-1.615835452762264</v>
      </c>
      <c r="CO1094" s="29">
        <f t="shared" si="704"/>
        <v>-1.615835452762264</v>
      </c>
      <c r="CQ1094" s="29">
        <f t="shared" si="705"/>
        <v>-11.189938369443135</v>
      </c>
      <c r="CR1094" s="29">
        <f t="shared" si="706"/>
        <v>-11.189938369443135</v>
      </c>
      <c r="CS1094" s="29">
        <f t="shared" si="707"/>
        <v>-11.189938369443135</v>
      </c>
      <c r="CT1094" s="29">
        <f t="shared" si="708"/>
        <v>-11.189938369443135</v>
      </c>
      <c r="CU1094" s="29">
        <f t="shared" si="709"/>
        <v>-11.189938369443135</v>
      </c>
      <c r="CV1094" s="29">
        <f t="shared" si="710"/>
        <v>-11.189938369443135</v>
      </c>
      <c r="CW1094" s="29">
        <f t="shared" si="711"/>
        <v>-11.189938369443135</v>
      </c>
      <c r="CX1094" s="29">
        <f t="shared" si="712"/>
        <v>-11.189938369443135</v>
      </c>
      <c r="CY1094" s="29">
        <f t="shared" si="713"/>
        <v>-11.189938369443135</v>
      </c>
      <c r="CZ1094" s="29">
        <f t="shared" si="714"/>
        <v>-11.189938369443135</v>
      </c>
      <c r="DA1094" s="29">
        <f t="shared" si="715"/>
        <v>-11.189938369443135</v>
      </c>
      <c r="DB1094" s="29">
        <f t="shared" si="716"/>
        <v>-11.189938369443135</v>
      </c>
      <c r="DC1094" s="29">
        <f t="shared" si="717"/>
        <v>-11.189938369443135</v>
      </c>
    </row>
    <row r="1095" spans="11:107" s="2" customFormat="1">
      <c r="K1095" s="17" t="s">
        <v>54</v>
      </c>
      <c r="L1095" s="17" t="s">
        <v>1087</v>
      </c>
      <c r="M1095" s="17" t="s">
        <v>45</v>
      </c>
      <c r="N1095" s="2" t="str">
        <f t="shared" si="720"/>
        <v>AV61U022B52AC</v>
      </c>
      <c r="O1095" s="2" t="str">
        <f t="shared" si="719"/>
        <v>AC</v>
      </c>
      <c r="P1095" s="2" t="str">
        <f t="shared" si="721"/>
        <v>AV61-U022B52-AC</v>
      </c>
      <c r="Q1095" s="2" t="s">
        <v>3305</v>
      </c>
      <c r="R1095" s="2" t="s">
        <v>3306</v>
      </c>
      <c r="S1095" s="2" t="s">
        <v>3066</v>
      </c>
      <c r="T1095" s="2">
        <v>1</v>
      </c>
      <c r="U1095" s="2">
        <v>1</v>
      </c>
      <c r="V1095" s="2">
        <v>1</v>
      </c>
      <c r="W1095" s="2">
        <v>1</v>
      </c>
      <c r="X1095" s="2">
        <v>1</v>
      </c>
      <c r="Y1095" s="2">
        <v>1</v>
      </c>
      <c r="Z1095" s="2">
        <v>1</v>
      </c>
      <c r="AA1095" s="2">
        <v>1</v>
      </c>
      <c r="AB1095" s="2">
        <v>1</v>
      </c>
      <c r="AC1095" s="2">
        <v>1</v>
      </c>
      <c r="AD1095" s="2">
        <v>1</v>
      </c>
      <c r="AE1095" s="2">
        <v>1</v>
      </c>
      <c r="AF1095" s="2">
        <v>1</v>
      </c>
      <c r="AL1095" s="2">
        <f t="shared" si="685"/>
        <v>1</v>
      </c>
      <c r="AM1095" s="2" t="str">
        <f t="shared" si="686"/>
        <v>AV61</v>
      </c>
      <c r="AN1095" s="2" t="str">
        <f t="shared" si="687"/>
        <v>U022B52</v>
      </c>
      <c r="AO1095" s="2" t="str">
        <f t="shared" si="722"/>
        <v>AC</v>
      </c>
      <c r="AP1095" s="2" t="str">
        <f t="shared" si="689"/>
        <v>AV61-U022B52-AC</v>
      </c>
      <c r="AQ1095" s="2" t="s">
        <v>1672</v>
      </c>
      <c r="AR1095" s="2" t="s">
        <v>1687</v>
      </c>
      <c r="AU1095" s="2" t="s">
        <v>2124</v>
      </c>
      <c r="AV1095" s="2" t="s">
        <v>2154</v>
      </c>
      <c r="AW1095" s="2" t="s">
        <v>2154</v>
      </c>
      <c r="AY1095" s="2" t="s">
        <v>1686</v>
      </c>
      <c r="AZ1095" s="2" t="s">
        <v>2124</v>
      </c>
      <c r="BA1095" s="2" t="s">
        <v>2115</v>
      </c>
      <c r="BB1095" s="29"/>
      <c r="BC1095" s="29"/>
      <c r="BD1095" s="29"/>
      <c r="BE1095" s="29"/>
      <c r="BF1095" s="29"/>
      <c r="BG1095" s="29">
        <v>-0.23578499999999999</v>
      </c>
      <c r="BH1095" s="29">
        <f t="shared" si="683"/>
        <v>-8.7240450000000015E-3</v>
      </c>
      <c r="BI1095" s="29">
        <f t="shared" si="684"/>
        <v>-2.4450904500000002E-2</v>
      </c>
      <c r="BJ1095" s="29">
        <f t="shared" si="690"/>
        <v>-0.26895994950000002</v>
      </c>
      <c r="BK1095" s="29">
        <f>BJ1095/INDEX('EX-Rate'!A:I,MATCH('TT BoM '!BL1095,'EX-Rate'!B:B,0),COLUMN('EX-Rate'!E:E))</f>
        <v>-0.30879540607045547</v>
      </c>
      <c r="BL1095" s="2" t="s">
        <v>3064</v>
      </c>
      <c r="BM1095" s="2" t="str">
        <f t="shared" si="723"/>
        <v>SP</v>
      </c>
      <c r="BN1095" s="2" t="s">
        <v>3065</v>
      </c>
      <c r="BO1095" s="2" t="s">
        <v>3066</v>
      </c>
      <c r="BQ1095" s="29"/>
      <c r="BR1095" s="29"/>
      <c r="BS1095" s="29"/>
      <c r="BT1095" s="29"/>
      <c r="BU1095" s="29"/>
      <c r="BV1095" s="29"/>
      <c r="CC1095" s="29">
        <f t="shared" si="692"/>
        <v>-0.30879540607045547</v>
      </c>
      <c r="CD1095" s="29">
        <f t="shared" si="693"/>
        <v>-0.30879540607045547</v>
      </c>
      <c r="CE1095" s="29">
        <f t="shared" si="694"/>
        <v>-0.30879540607045547</v>
      </c>
      <c r="CF1095" s="29">
        <f t="shared" si="695"/>
        <v>-0.30879540607045547</v>
      </c>
      <c r="CG1095" s="29">
        <f t="shared" si="696"/>
        <v>-0.30879540607045547</v>
      </c>
      <c r="CH1095" s="29">
        <f t="shared" si="697"/>
        <v>-0.30879540607045547</v>
      </c>
      <c r="CI1095" s="29">
        <f t="shared" si="698"/>
        <v>-0.30879540607045547</v>
      </c>
      <c r="CJ1095" s="29">
        <f t="shared" si="699"/>
        <v>-0.30879540607045547</v>
      </c>
      <c r="CK1095" s="29">
        <f t="shared" si="700"/>
        <v>-0.30879540607045547</v>
      </c>
      <c r="CL1095" s="29">
        <f t="shared" si="701"/>
        <v>-0.30879540607045547</v>
      </c>
      <c r="CM1095" s="29">
        <f t="shared" si="702"/>
        <v>-0.30879540607045547</v>
      </c>
      <c r="CN1095" s="29">
        <f t="shared" si="703"/>
        <v>-0.30879540607045547</v>
      </c>
      <c r="CO1095" s="29">
        <f t="shared" si="704"/>
        <v>-0.30879540607045547</v>
      </c>
      <c r="CQ1095" s="29">
        <f t="shared" si="705"/>
        <v>-0.26895994950000002</v>
      </c>
      <c r="CR1095" s="29">
        <f t="shared" si="706"/>
        <v>-0.26895994950000002</v>
      </c>
      <c r="CS1095" s="29">
        <f t="shared" si="707"/>
        <v>-0.26895994950000002</v>
      </c>
      <c r="CT1095" s="29">
        <f t="shared" si="708"/>
        <v>-0.26895994950000002</v>
      </c>
      <c r="CU1095" s="29">
        <f t="shared" si="709"/>
        <v>-0.26895994950000002</v>
      </c>
      <c r="CV1095" s="29">
        <f t="shared" si="710"/>
        <v>-0.26895994950000002</v>
      </c>
      <c r="CW1095" s="29">
        <f t="shared" si="711"/>
        <v>-0.26895994950000002</v>
      </c>
      <c r="CX1095" s="29">
        <f t="shared" si="712"/>
        <v>-0.26895994950000002</v>
      </c>
      <c r="CY1095" s="29">
        <f t="shared" si="713"/>
        <v>-0.26895994950000002</v>
      </c>
      <c r="CZ1095" s="29">
        <f t="shared" si="714"/>
        <v>-0.26895994950000002</v>
      </c>
      <c r="DA1095" s="29">
        <f t="shared" si="715"/>
        <v>-0.26895994950000002</v>
      </c>
      <c r="DB1095" s="29">
        <f t="shared" si="716"/>
        <v>-0.26895994950000002</v>
      </c>
      <c r="DC1095" s="29">
        <f t="shared" si="717"/>
        <v>-0.26895994950000002</v>
      </c>
    </row>
    <row r="1096" spans="11:107" s="2" customFormat="1">
      <c r="K1096" s="17" t="s">
        <v>54</v>
      </c>
      <c r="L1096" s="17" t="s">
        <v>1088</v>
      </c>
      <c r="M1096" s="17" t="s">
        <v>45</v>
      </c>
      <c r="N1096" s="2" t="str">
        <f t="shared" si="720"/>
        <v>AV61U022B53AC</v>
      </c>
      <c r="O1096" s="2" t="str">
        <f t="shared" si="719"/>
        <v>AC</v>
      </c>
      <c r="P1096" s="2" t="str">
        <f t="shared" si="721"/>
        <v>AV61-U022B53-AC</v>
      </c>
      <c r="Q1096" s="2" t="s">
        <v>3305</v>
      </c>
      <c r="R1096" s="2" t="s">
        <v>3306</v>
      </c>
      <c r="S1096" s="2" t="s">
        <v>3066</v>
      </c>
      <c r="T1096" s="2">
        <v>1</v>
      </c>
      <c r="U1096" s="2">
        <v>1</v>
      </c>
      <c r="V1096" s="2">
        <v>1</v>
      </c>
      <c r="W1096" s="2">
        <v>1</v>
      </c>
      <c r="X1096" s="2">
        <v>1</v>
      </c>
      <c r="Y1096" s="2">
        <v>1</v>
      </c>
      <c r="Z1096" s="2">
        <v>1</v>
      </c>
      <c r="AA1096" s="2">
        <v>1</v>
      </c>
      <c r="AB1096" s="2">
        <v>1</v>
      </c>
      <c r="AC1096" s="2">
        <v>1</v>
      </c>
      <c r="AD1096" s="2">
        <v>1</v>
      </c>
      <c r="AE1096" s="2">
        <v>1</v>
      </c>
      <c r="AF1096" s="2">
        <v>1</v>
      </c>
      <c r="AL1096" s="2">
        <f t="shared" si="685"/>
        <v>1</v>
      </c>
      <c r="AM1096" s="2" t="str">
        <f t="shared" si="686"/>
        <v>AV61</v>
      </c>
      <c r="AN1096" s="2" t="str">
        <f t="shared" si="687"/>
        <v>U022B53</v>
      </c>
      <c r="AO1096" s="2" t="str">
        <f t="shared" si="722"/>
        <v>AC</v>
      </c>
      <c r="AP1096" s="2" t="str">
        <f t="shared" si="689"/>
        <v>AV61-U022B53-AC</v>
      </c>
      <c r="AQ1096" s="2" t="s">
        <v>1672</v>
      </c>
      <c r="AR1096" s="2" t="s">
        <v>1687</v>
      </c>
      <c r="AU1096" s="2" t="s">
        <v>2124</v>
      </c>
      <c r="AV1096" s="2" t="s">
        <v>2154</v>
      </c>
      <c r="AW1096" s="2" t="s">
        <v>2154</v>
      </c>
      <c r="AY1096" s="2" t="s">
        <v>1686</v>
      </c>
      <c r="AZ1096" s="2" t="s">
        <v>2124</v>
      </c>
      <c r="BA1096" s="2" t="s">
        <v>2115</v>
      </c>
      <c r="BB1096" s="29"/>
      <c r="BC1096" s="29"/>
      <c r="BD1096" s="29"/>
      <c r="BE1096" s="29"/>
      <c r="BF1096" s="29"/>
      <c r="BG1096" s="29">
        <v>-0.23954</v>
      </c>
      <c r="BH1096" s="29">
        <f t="shared" si="683"/>
        <v>-8.8629800000000012E-3</v>
      </c>
      <c r="BI1096" s="29">
        <f t="shared" si="684"/>
        <v>-2.4840298E-2</v>
      </c>
      <c r="BJ1096" s="29">
        <f t="shared" si="690"/>
        <v>-0.27324327799999998</v>
      </c>
      <c r="BK1096" s="29">
        <f>BJ1096/INDEX('EX-Rate'!A:I,MATCH('TT BoM '!BL1096,'EX-Rate'!B:B,0),COLUMN('EX-Rate'!E:E))</f>
        <v>-0.31371313514480098</v>
      </c>
      <c r="BL1096" s="2" t="s">
        <v>3064</v>
      </c>
      <c r="BM1096" s="2" t="str">
        <f t="shared" si="723"/>
        <v>SP</v>
      </c>
      <c r="BN1096" s="2" t="s">
        <v>3065</v>
      </c>
      <c r="BO1096" s="2" t="s">
        <v>3066</v>
      </c>
      <c r="BQ1096" s="29"/>
      <c r="BR1096" s="29"/>
      <c r="BS1096" s="29"/>
      <c r="BT1096" s="29"/>
      <c r="BU1096" s="29"/>
      <c r="BV1096" s="29"/>
      <c r="CC1096" s="29">
        <f t="shared" si="692"/>
        <v>-0.31371313514480098</v>
      </c>
      <c r="CD1096" s="29">
        <f t="shared" si="693"/>
        <v>-0.31371313514480098</v>
      </c>
      <c r="CE1096" s="29">
        <f t="shared" si="694"/>
        <v>-0.31371313514480098</v>
      </c>
      <c r="CF1096" s="29">
        <f t="shared" si="695"/>
        <v>-0.31371313514480098</v>
      </c>
      <c r="CG1096" s="29">
        <f t="shared" si="696"/>
        <v>-0.31371313514480098</v>
      </c>
      <c r="CH1096" s="29">
        <f t="shared" si="697"/>
        <v>-0.31371313514480098</v>
      </c>
      <c r="CI1096" s="29">
        <f t="shared" si="698"/>
        <v>-0.31371313514480098</v>
      </c>
      <c r="CJ1096" s="29">
        <f t="shared" si="699"/>
        <v>-0.31371313514480098</v>
      </c>
      <c r="CK1096" s="29">
        <f t="shared" si="700"/>
        <v>-0.31371313514480098</v>
      </c>
      <c r="CL1096" s="29">
        <f t="shared" si="701"/>
        <v>-0.31371313514480098</v>
      </c>
      <c r="CM1096" s="29">
        <f t="shared" si="702"/>
        <v>-0.31371313514480098</v>
      </c>
      <c r="CN1096" s="29">
        <f t="shared" si="703"/>
        <v>-0.31371313514480098</v>
      </c>
      <c r="CO1096" s="29">
        <f t="shared" si="704"/>
        <v>-0.31371313514480098</v>
      </c>
      <c r="CQ1096" s="29">
        <f t="shared" si="705"/>
        <v>-0.27324327799999998</v>
      </c>
      <c r="CR1096" s="29">
        <f t="shared" si="706"/>
        <v>-0.27324327799999998</v>
      </c>
      <c r="CS1096" s="29">
        <f t="shared" si="707"/>
        <v>-0.27324327799999998</v>
      </c>
      <c r="CT1096" s="29">
        <f t="shared" si="708"/>
        <v>-0.27324327799999998</v>
      </c>
      <c r="CU1096" s="29">
        <f t="shared" si="709"/>
        <v>-0.27324327799999998</v>
      </c>
      <c r="CV1096" s="29">
        <f t="shared" si="710"/>
        <v>-0.27324327799999998</v>
      </c>
      <c r="CW1096" s="29">
        <f t="shared" si="711"/>
        <v>-0.27324327799999998</v>
      </c>
      <c r="CX1096" s="29">
        <f t="shared" si="712"/>
        <v>-0.27324327799999998</v>
      </c>
      <c r="CY1096" s="29">
        <f t="shared" si="713"/>
        <v>-0.27324327799999998</v>
      </c>
      <c r="CZ1096" s="29">
        <f t="shared" si="714"/>
        <v>-0.27324327799999998</v>
      </c>
      <c r="DA1096" s="29">
        <f t="shared" si="715"/>
        <v>-0.27324327799999998</v>
      </c>
      <c r="DB1096" s="29">
        <f t="shared" si="716"/>
        <v>-0.27324327799999998</v>
      </c>
      <c r="DC1096" s="29">
        <f t="shared" si="717"/>
        <v>-0.27324327799999998</v>
      </c>
    </row>
    <row r="1097" spans="11:107" s="2" customFormat="1">
      <c r="K1097" s="17" t="s">
        <v>54</v>
      </c>
      <c r="L1097" s="17" t="s">
        <v>1089</v>
      </c>
      <c r="M1097" s="17" t="s">
        <v>20</v>
      </c>
      <c r="N1097" s="2" t="str">
        <f t="shared" si="720"/>
        <v>AV61U403F26AA</v>
      </c>
      <c r="O1097" s="2" t="str">
        <f t="shared" si="719"/>
        <v>AA</v>
      </c>
      <c r="P1097" s="2" t="str">
        <f t="shared" si="721"/>
        <v>AV61-U403F26-AA</v>
      </c>
      <c r="Q1097" s="2" t="s">
        <v>3305</v>
      </c>
      <c r="R1097" s="2" t="s">
        <v>3306</v>
      </c>
      <c r="S1097" s="2" t="s">
        <v>2528</v>
      </c>
      <c r="T1097" s="2">
        <v>2</v>
      </c>
      <c r="U1097" s="2">
        <v>2</v>
      </c>
      <c r="V1097" s="2">
        <v>2</v>
      </c>
      <c r="W1097" s="2">
        <v>2</v>
      </c>
      <c r="X1097" s="2">
        <v>2</v>
      </c>
      <c r="Y1097" s="2">
        <v>2</v>
      </c>
      <c r="Z1097" s="2">
        <v>2</v>
      </c>
      <c r="AA1097" s="2">
        <v>2</v>
      </c>
      <c r="AB1097" s="2">
        <v>2</v>
      </c>
      <c r="AC1097" s="2">
        <v>2</v>
      </c>
      <c r="AD1097" s="2">
        <v>2</v>
      </c>
      <c r="AE1097" s="2">
        <v>2</v>
      </c>
      <c r="AF1097" s="2">
        <v>2</v>
      </c>
      <c r="AL1097" s="2">
        <f t="shared" si="685"/>
        <v>1</v>
      </c>
      <c r="AM1097" s="2" t="str">
        <f t="shared" si="686"/>
        <v>AV61</v>
      </c>
      <c r="AN1097" s="2" t="str">
        <f t="shared" si="687"/>
        <v>U403F26</v>
      </c>
      <c r="AO1097" s="2" t="str">
        <f t="shared" si="722"/>
        <v>AA</v>
      </c>
      <c r="AP1097" s="2" t="str">
        <f t="shared" si="689"/>
        <v>AV61-U403F26-AA</v>
      </c>
      <c r="AQ1097" s="2" t="s">
        <v>1672</v>
      </c>
      <c r="AR1097" s="2" t="s">
        <v>1687</v>
      </c>
      <c r="AU1097" s="2" t="s">
        <v>2525</v>
      </c>
      <c r="AV1097" s="2" t="s">
        <v>2526</v>
      </c>
      <c r="AW1097" s="2" t="s">
        <v>3634</v>
      </c>
      <c r="AY1097" s="2" t="s">
        <v>1686</v>
      </c>
      <c r="AZ1097" s="2" t="s">
        <v>2124</v>
      </c>
      <c r="BA1097" s="2" t="s">
        <v>2115</v>
      </c>
      <c r="BB1097" s="29"/>
      <c r="BC1097" s="29"/>
      <c r="BD1097" s="29"/>
      <c r="BE1097" s="29"/>
      <c r="BF1097" s="29"/>
      <c r="BG1097" s="29">
        <v>-0.6298185890318182</v>
      </c>
      <c r="BH1097" s="29">
        <f t="shared" si="683"/>
        <v>0</v>
      </c>
      <c r="BI1097" s="29">
        <f t="shared" si="684"/>
        <v>0</v>
      </c>
      <c r="BJ1097" s="29">
        <f t="shared" si="690"/>
        <v>-0.6298185890318182</v>
      </c>
      <c r="BK1097" s="29">
        <f>BJ1097/INDEX('EX-Rate'!A:I,MATCH('TT BoM '!BL1097,'EX-Rate'!B:B,0),COLUMN('EX-Rate'!E:E))</f>
        <v>-9.0946274355303974E-2</v>
      </c>
      <c r="BL1097" s="2" t="s">
        <v>2109</v>
      </c>
      <c r="BM1097" s="2" t="str">
        <f>IF(BL1097="CNY","LP","SP")</f>
        <v>LP</v>
      </c>
      <c r="BN1097" s="2" t="s">
        <v>3089</v>
      </c>
      <c r="BO1097" s="2" t="s">
        <v>3090</v>
      </c>
      <c r="BQ1097" s="29"/>
      <c r="BR1097" s="29"/>
      <c r="BS1097" s="29"/>
      <c r="BT1097" s="29"/>
      <c r="BU1097" s="29"/>
      <c r="BV1097" s="29"/>
      <c r="CC1097" s="29">
        <f t="shared" si="692"/>
        <v>-0.18189254871060795</v>
      </c>
      <c r="CD1097" s="29">
        <f t="shared" si="693"/>
        <v>-0.18189254871060795</v>
      </c>
      <c r="CE1097" s="29">
        <f t="shared" si="694"/>
        <v>-0.18189254871060795</v>
      </c>
      <c r="CF1097" s="29">
        <f t="shared" si="695"/>
        <v>-0.18189254871060795</v>
      </c>
      <c r="CG1097" s="29">
        <f t="shared" si="696"/>
        <v>-0.18189254871060795</v>
      </c>
      <c r="CH1097" s="29">
        <f t="shared" si="697"/>
        <v>-0.18189254871060795</v>
      </c>
      <c r="CI1097" s="29">
        <f t="shared" si="698"/>
        <v>-0.18189254871060795</v>
      </c>
      <c r="CJ1097" s="29">
        <f t="shared" si="699"/>
        <v>-0.18189254871060795</v>
      </c>
      <c r="CK1097" s="29">
        <f t="shared" si="700"/>
        <v>-0.18189254871060795</v>
      </c>
      <c r="CL1097" s="29">
        <f t="shared" si="701"/>
        <v>-0.18189254871060795</v>
      </c>
      <c r="CM1097" s="29">
        <f t="shared" si="702"/>
        <v>-0.18189254871060795</v>
      </c>
      <c r="CN1097" s="29">
        <f t="shared" si="703"/>
        <v>-0.18189254871060795</v>
      </c>
      <c r="CO1097" s="29">
        <f t="shared" si="704"/>
        <v>-0.18189254871060795</v>
      </c>
      <c r="CQ1097" s="29">
        <f t="shared" si="705"/>
        <v>-1.2596371780636364</v>
      </c>
      <c r="CR1097" s="29">
        <f t="shared" si="706"/>
        <v>-1.2596371780636364</v>
      </c>
      <c r="CS1097" s="29">
        <f t="shared" si="707"/>
        <v>-1.2596371780636364</v>
      </c>
      <c r="CT1097" s="29">
        <f t="shared" si="708"/>
        <v>-1.2596371780636364</v>
      </c>
      <c r="CU1097" s="29">
        <f t="shared" si="709"/>
        <v>-1.2596371780636364</v>
      </c>
      <c r="CV1097" s="29">
        <f t="shared" si="710"/>
        <v>-1.2596371780636364</v>
      </c>
      <c r="CW1097" s="29">
        <f t="shared" si="711"/>
        <v>-1.2596371780636364</v>
      </c>
      <c r="CX1097" s="29">
        <f t="shared" si="712"/>
        <v>-1.2596371780636364</v>
      </c>
      <c r="CY1097" s="29">
        <f t="shared" si="713"/>
        <v>-1.2596371780636364</v>
      </c>
      <c r="CZ1097" s="29">
        <f t="shared" si="714"/>
        <v>-1.2596371780636364</v>
      </c>
      <c r="DA1097" s="29">
        <f t="shared" si="715"/>
        <v>-1.2596371780636364</v>
      </c>
      <c r="DB1097" s="29">
        <f t="shared" si="716"/>
        <v>-1.2596371780636364</v>
      </c>
      <c r="DC1097" s="29">
        <f t="shared" si="717"/>
        <v>-1.2596371780636364</v>
      </c>
    </row>
    <row r="1098" spans="11:107" s="2" customFormat="1">
      <c r="K1098" s="17" t="s">
        <v>1090</v>
      </c>
      <c r="L1098" s="17" t="s">
        <v>1093</v>
      </c>
      <c r="M1098" s="17" t="s">
        <v>1092</v>
      </c>
      <c r="N1098" s="2" t="str">
        <f t="shared" si="720"/>
        <v>W500012S442</v>
      </c>
      <c r="O1098" s="2" t="str">
        <f t="shared" si="719"/>
        <v>S442</v>
      </c>
      <c r="P1098" s="2" t="str">
        <f t="shared" si="721"/>
        <v>-W500012-S442</v>
      </c>
      <c r="Q1098" s="2" t="s">
        <v>3305</v>
      </c>
      <c r="R1098" s="2" t="s">
        <v>3306</v>
      </c>
      <c r="S1098" s="2" t="s">
        <v>2798</v>
      </c>
      <c r="T1098" s="2" t="s">
        <v>1375</v>
      </c>
      <c r="U1098" s="2" t="s">
        <v>1375</v>
      </c>
      <c r="V1098" s="2" t="s">
        <v>1375</v>
      </c>
      <c r="W1098" s="2" t="s">
        <v>1375</v>
      </c>
      <c r="X1098" s="2">
        <v>2</v>
      </c>
      <c r="Y1098" s="2">
        <v>2</v>
      </c>
      <c r="Z1098" s="2" t="s">
        <v>1375</v>
      </c>
      <c r="AA1098" s="2">
        <v>2</v>
      </c>
      <c r="AB1098" s="2" t="s">
        <v>1375</v>
      </c>
      <c r="AC1098" s="2" t="s">
        <v>1375</v>
      </c>
      <c r="AD1098" s="2" t="s">
        <v>1375</v>
      </c>
      <c r="AE1098" s="2" t="s">
        <v>1375</v>
      </c>
      <c r="AF1098" s="2" t="s">
        <v>1375</v>
      </c>
      <c r="AL1098" s="2">
        <f t="shared" si="685"/>
        <v>1</v>
      </c>
      <c r="AM1098" s="2" t="str">
        <f t="shared" si="686"/>
        <v/>
      </c>
      <c r="AN1098" s="2" t="str">
        <f t="shared" si="687"/>
        <v>W500012</v>
      </c>
      <c r="AO1098" s="2" t="str">
        <f t="shared" si="722"/>
        <v>S442</v>
      </c>
      <c r="AP1098" s="2" t="str">
        <f t="shared" si="689"/>
        <v>-W500012-S442</v>
      </c>
      <c r="AQ1098" s="2" t="s">
        <v>3873</v>
      </c>
      <c r="AR1098" s="2" t="s">
        <v>3880</v>
      </c>
      <c r="AZ1098" s="2" t="s">
        <v>1690</v>
      </c>
      <c r="BB1098" s="29">
        <v>-0.126</v>
      </c>
      <c r="BC1098" s="29"/>
      <c r="BD1098" s="29"/>
      <c r="BE1098" s="29"/>
      <c r="BF1098" s="29"/>
      <c r="BG1098" s="29">
        <v>-0.126</v>
      </c>
      <c r="BH1098" s="29">
        <f t="shared" ref="BH1098:BH1161" si="724">IF(BM1098="SP",BG1098*$BH$9,0)</f>
        <v>0</v>
      </c>
      <c r="BI1098" s="29">
        <f t="shared" ref="BI1098:BI1161" si="725">IF(BM1098="SP",(BG1098+BH1098)*$BI$9,0)</f>
        <v>0</v>
      </c>
      <c r="BJ1098" s="29">
        <f t="shared" si="690"/>
        <v>-0.126</v>
      </c>
      <c r="BK1098" s="29">
        <f>BJ1098/INDEX('EX-Rate'!A:I,MATCH('TT BoM '!BL1098,'EX-Rate'!B:B,0),COLUMN('EX-Rate'!E:E))</f>
        <v>-1.819449404690306E-2</v>
      </c>
      <c r="BL1098" s="2" t="s">
        <v>2109</v>
      </c>
      <c r="BM1098" s="2" t="str">
        <f t="shared" ref="BM1098" si="726">IF(BL1098="CNY","LP","SP")</f>
        <v>LP</v>
      </c>
      <c r="BN1098" s="64" t="s">
        <v>3878</v>
      </c>
      <c r="BO1098" s="64" t="s">
        <v>3879</v>
      </c>
      <c r="BQ1098" s="29"/>
      <c r="BR1098" s="29"/>
      <c r="BS1098" s="29"/>
      <c r="BT1098" s="29"/>
      <c r="BU1098" s="29"/>
      <c r="BV1098" s="29"/>
      <c r="CC1098" s="29">
        <f t="shared" si="692"/>
        <v>0</v>
      </c>
      <c r="CD1098" s="29">
        <f t="shared" si="693"/>
        <v>0</v>
      </c>
      <c r="CE1098" s="29">
        <f t="shared" si="694"/>
        <v>0</v>
      </c>
      <c r="CF1098" s="29">
        <f t="shared" si="695"/>
        <v>0</v>
      </c>
      <c r="CG1098" s="29">
        <f t="shared" si="696"/>
        <v>-3.638898809380612E-2</v>
      </c>
      <c r="CH1098" s="29">
        <f t="shared" si="697"/>
        <v>-3.638898809380612E-2</v>
      </c>
      <c r="CI1098" s="29">
        <f t="shared" si="698"/>
        <v>0</v>
      </c>
      <c r="CJ1098" s="29">
        <f t="shared" si="699"/>
        <v>-3.638898809380612E-2</v>
      </c>
      <c r="CK1098" s="29">
        <f t="shared" si="700"/>
        <v>0</v>
      </c>
      <c r="CL1098" s="29">
        <f t="shared" si="701"/>
        <v>0</v>
      </c>
      <c r="CM1098" s="29">
        <f t="shared" si="702"/>
        <v>0</v>
      </c>
      <c r="CN1098" s="29">
        <f t="shared" si="703"/>
        <v>0</v>
      </c>
      <c r="CO1098" s="29">
        <f t="shared" si="704"/>
        <v>0</v>
      </c>
      <c r="CQ1098" s="29">
        <f t="shared" si="705"/>
        <v>0</v>
      </c>
      <c r="CR1098" s="29">
        <f t="shared" si="706"/>
        <v>0</v>
      </c>
      <c r="CS1098" s="29">
        <f t="shared" si="707"/>
        <v>0</v>
      </c>
      <c r="CT1098" s="29">
        <f t="shared" si="708"/>
        <v>0</v>
      </c>
      <c r="CU1098" s="29">
        <f t="shared" si="709"/>
        <v>-0.252</v>
      </c>
      <c r="CV1098" s="29">
        <f t="shared" si="710"/>
        <v>-0.252</v>
      </c>
      <c r="CW1098" s="29">
        <f t="shared" si="711"/>
        <v>0</v>
      </c>
      <c r="CX1098" s="29">
        <f t="shared" si="712"/>
        <v>-0.252</v>
      </c>
      <c r="CY1098" s="29">
        <f t="shared" si="713"/>
        <v>0</v>
      </c>
      <c r="CZ1098" s="29">
        <f t="shared" si="714"/>
        <v>0</v>
      </c>
      <c r="DA1098" s="29">
        <f t="shared" si="715"/>
        <v>0</v>
      </c>
      <c r="DB1098" s="29">
        <f t="shared" si="716"/>
        <v>0</v>
      </c>
      <c r="DC1098" s="29">
        <f t="shared" si="717"/>
        <v>0</v>
      </c>
    </row>
    <row r="1099" spans="11:107" s="2" customFormat="1">
      <c r="K1099" s="17" t="s">
        <v>1090</v>
      </c>
      <c r="L1099" s="17" t="s">
        <v>1094</v>
      </c>
      <c r="M1099" s="17" t="s">
        <v>1095</v>
      </c>
      <c r="N1099" s="2" t="str">
        <f t="shared" si="720"/>
        <v>W500014S437</v>
      </c>
      <c r="O1099" s="2" t="str">
        <f t="shared" si="719"/>
        <v>S437</v>
      </c>
      <c r="P1099" s="2" t="str">
        <f t="shared" si="721"/>
        <v>-W500014-S437</v>
      </c>
      <c r="Q1099" s="2" t="s">
        <v>3305</v>
      </c>
      <c r="R1099" s="2" t="s">
        <v>3306</v>
      </c>
      <c r="S1099" s="2" t="s">
        <v>2798</v>
      </c>
      <c r="T1099" s="2">
        <v>2</v>
      </c>
      <c r="U1099" s="2" t="s">
        <v>1375</v>
      </c>
      <c r="V1099" s="2">
        <v>2</v>
      </c>
      <c r="W1099" s="2" t="s">
        <v>1375</v>
      </c>
      <c r="X1099" s="2">
        <v>2</v>
      </c>
      <c r="Y1099" s="2" t="s">
        <v>1375</v>
      </c>
      <c r="Z1099" s="2" t="s">
        <v>1375</v>
      </c>
      <c r="AA1099" s="2" t="s">
        <v>1375</v>
      </c>
      <c r="AB1099" s="2">
        <v>2</v>
      </c>
      <c r="AC1099" s="2" t="s">
        <v>1375</v>
      </c>
      <c r="AD1099" s="2">
        <v>2</v>
      </c>
      <c r="AE1099" s="2" t="s">
        <v>1375</v>
      </c>
      <c r="AF1099" s="2" t="s">
        <v>1375</v>
      </c>
      <c r="AL1099" s="2">
        <f t="shared" ref="AL1099:AL1162" si="727">COUNTIF($AP$10:$AP$4000,AP1099)</f>
        <v>1</v>
      </c>
      <c r="AM1099" s="2" t="str">
        <f t="shared" ref="AM1099:AM1162" si="728">TRIM(K1099)</f>
        <v/>
      </c>
      <c r="AN1099" s="2" t="str">
        <f t="shared" ref="AN1099:AN1162" si="729">TRIM(L1099)</f>
        <v>W500014</v>
      </c>
      <c r="AO1099" s="2" t="str">
        <f t="shared" ref="AO1099:AO1141" si="730">TRIM(O1099)</f>
        <v>S437</v>
      </c>
      <c r="AP1099" s="2" t="str">
        <f t="shared" ref="AP1099:AP1162" si="731">TRIM(AM1099)&amp;"-"&amp;TRIM(AN1099)&amp;"-"&amp;TRIM(AO1099)</f>
        <v>-W500014-S437</v>
      </c>
      <c r="AQ1099" s="2" t="s">
        <v>1672</v>
      </c>
      <c r="AR1099" s="2" t="s">
        <v>1676</v>
      </c>
      <c r="AU1099" s="2" t="s">
        <v>2149</v>
      </c>
      <c r="AV1099" s="2" t="s">
        <v>2150</v>
      </c>
      <c r="AY1099" s="2" t="s">
        <v>2151</v>
      </c>
      <c r="AZ1099" s="2" t="s">
        <v>1690</v>
      </c>
      <c r="BA1099" s="2" t="s">
        <v>2115</v>
      </c>
      <c r="BB1099" s="29">
        <v>-0.111</v>
      </c>
      <c r="BC1099" s="29">
        <v>-2.5999999999999999E-3</v>
      </c>
      <c r="BD1099" s="29">
        <v>-2.2000000000000001E-3</v>
      </c>
      <c r="BE1099" s="29">
        <v>-2.2000000000000001E-3</v>
      </c>
      <c r="BF1099" s="29">
        <v>0</v>
      </c>
      <c r="BG1099" s="29">
        <v>-0.1158</v>
      </c>
      <c r="BH1099" s="29">
        <f t="shared" si="724"/>
        <v>0</v>
      </c>
      <c r="BI1099" s="29">
        <f t="shared" si="725"/>
        <v>0</v>
      </c>
      <c r="BJ1099" s="29">
        <f t="shared" ref="BJ1099:BJ1162" si="732">SUM(BG1099:BI1099)</f>
        <v>-0.1158</v>
      </c>
      <c r="BK1099" s="29">
        <f>BJ1099/INDEX('EX-Rate'!A:I,MATCH('TT BoM '!BL1099,'EX-Rate'!B:B,0),COLUMN('EX-Rate'!E:E))</f>
        <v>-1.6721606433582337E-2</v>
      </c>
      <c r="BL1099" s="2" t="s">
        <v>2109</v>
      </c>
      <c r="BM1099" s="2" t="str">
        <f>IF(BL1099="CNY","LP","SP")</f>
        <v>LP</v>
      </c>
      <c r="BQ1099" s="29">
        <v>0</v>
      </c>
      <c r="BR1099" s="29">
        <v>0</v>
      </c>
      <c r="BS1099" s="29"/>
      <c r="BT1099" s="29">
        <v>0</v>
      </c>
      <c r="BU1099" s="29">
        <v>0</v>
      </c>
      <c r="BV1099" s="29">
        <v>0</v>
      </c>
      <c r="BW1099" s="2">
        <v>0</v>
      </c>
      <c r="CC1099" s="29">
        <f t="shared" ref="CC1099:CC1162" si="733">SUM(T1099)*$BK1099</f>
        <v>-3.3443212867164673E-2</v>
      </c>
      <c r="CD1099" s="29">
        <f t="shared" ref="CD1099:CD1162" si="734">SUM(U1099)*$BK1099</f>
        <v>0</v>
      </c>
      <c r="CE1099" s="29">
        <f t="shared" ref="CE1099:CE1162" si="735">SUM(V1099)*$BK1099</f>
        <v>-3.3443212867164673E-2</v>
      </c>
      <c r="CF1099" s="29">
        <f t="shared" ref="CF1099:CF1162" si="736">SUM(W1099)*$BK1099</f>
        <v>0</v>
      </c>
      <c r="CG1099" s="29">
        <f t="shared" ref="CG1099:CG1162" si="737">SUM(X1099)*$BK1099</f>
        <v>-3.3443212867164673E-2</v>
      </c>
      <c r="CH1099" s="29">
        <f t="shared" ref="CH1099:CH1162" si="738">SUM(Y1099)*$BK1099</f>
        <v>0</v>
      </c>
      <c r="CI1099" s="29">
        <f t="shared" ref="CI1099:CI1162" si="739">SUM(Z1099)*$BK1099</f>
        <v>0</v>
      </c>
      <c r="CJ1099" s="29">
        <f t="shared" ref="CJ1099:CJ1162" si="740">SUM(AA1099)*$BK1099</f>
        <v>0</v>
      </c>
      <c r="CK1099" s="29">
        <f t="shared" ref="CK1099:CK1162" si="741">SUM(AB1099)*$BK1099</f>
        <v>-3.3443212867164673E-2</v>
      </c>
      <c r="CL1099" s="29">
        <f t="shared" ref="CL1099:CL1162" si="742">SUM(AC1099)*$BK1099</f>
        <v>0</v>
      </c>
      <c r="CM1099" s="29">
        <f t="shared" ref="CM1099:CM1162" si="743">SUM(AD1099)*$BK1099</f>
        <v>-3.3443212867164673E-2</v>
      </c>
      <c r="CN1099" s="29">
        <f t="shared" ref="CN1099:CN1162" si="744">SUM(AE1099)*$BK1099</f>
        <v>0</v>
      </c>
      <c r="CO1099" s="29">
        <f t="shared" ref="CO1099:CO1162" si="745">SUM(AF1099)*$BK1099</f>
        <v>0</v>
      </c>
      <c r="CQ1099" s="29">
        <f t="shared" ref="CQ1099:CQ1162" si="746">SUM(T1099)*$BJ1099</f>
        <v>-0.2316</v>
      </c>
      <c r="CR1099" s="29">
        <f t="shared" ref="CR1099:CR1162" si="747">SUM(U1099)*$BJ1099</f>
        <v>0</v>
      </c>
      <c r="CS1099" s="29">
        <f t="shared" ref="CS1099:CS1162" si="748">SUM(V1099)*$BJ1099</f>
        <v>-0.2316</v>
      </c>
      <c r="CT1099" s="29">
        <f t="shared" ref="CT1099:CT1162" si="749">SUM(W1099)*$BJ1099</f>
        <v>0</v>
      </c>
      <c r="CU1099" s="29">
        <f t="shared" ref="CU1099:CU1162" si="750">SUM(X1099)*$BJ1099</f>
        <v>-0.2316</v>
      </c>
      <c r="CV1099" s="29">
        <f t="shared" ref="CV1099:CV1162" si="751">SUM(Y1099)*$BJ1099</f>
        <v>0</v>
      </c>
      <c r="CW1099" s="29">
        <f t="shared" ref="CW1099:CW1162" si="752">SUM(Z1099)*$BJ1099</f>
        <v>0</v>
      </c>
      <c r="CX1099" s="29">
        <f t="shared" ref="CX1099:CX1162" si="753">SUM(AA1099)*$BJ1099</f>
        <v>0</v>
      </c>
      <c r="CY1099" s="29">
        <f t="shared" ref="CY1099:CY1162" si="754">SUM(AB1099)*$BJ1099</f>
        <v>-0.2316</v>
      </c>
      <c r="CZ1099" s="29">
        <f t="shared" ref="CZ1099:CZ1162" si="755">SUM(AC1099)*$BJ1099</f>
        <v>0</v>
      </c>
      <c r="DA1099" s="29">
        <f t="shared" ref="DA1099:DA1162" si="756">SUM(AD1099)*$BJ1099</f>
        <v>-0.2316</v>
      </c>
      <c r="DB1099" s="29">
        <f t="shared" ref="DB1099:DB1162" si="757">SUM(AE1099)*$BJ1099</f>
        <v>0</v>
      </c>
      <c r="DC1099" s="29">
        <f t="shared" ref="DC1099:DC1162" si="758">SUM(AF1099)*$BJ1099</f>
        <v>0</v>
      </c>
    </row>
    <row r="1100" spans="11:107" s="2" customFormat="1">
      <c r="K1100" s="17" t="s">
        <v>1090</v>
      </c>
      <c r="L1100" s="17" t="s">
        <v>1096</v>
      </c>
      <c r="M1100" s="17" t="s">
        <v>1092</v>
      </c>
      <c r="N1100" s="2" t="str">
        <f t="shared" si="720"/>
        <v>W500020S442</v>
      </c>
      <c r="O1100" s="2" t="str">
        <f t="shared" si="719"/>
        <v>S442</v>
      </c>
      <c r="P1100" s="2" t="str">
        <f t="shared" si="721"/>
        <v>-W500020-S442</v>
      </c>
      <c r="Q1100" s="2" t="s">
        <v>3305</v>
      </c>
      <c r="R1100" s="2" t="s">
        <v>3306</v>
      </c>
      <c r="S1100" s="2" t="s">
        <v>3066</v>
      </c>
      <c r="T1100" s="2">
        <v>1</v>
      </c>
      <c r="U1100" s="2" t="s">
        <v>1375</v>
      </c>
      <c r="V1100" s="2">
        <v>1</v>
      </c>
      <c r="W1100" s="2" t="s">
        <v>1375</v>
      </c>
      <c r="X1100" s="2">
        <v>1</v>
      </c>
      <c r="Y1100" s="2" t="s">
        <v>1375</v>
      </c>
      <c r="Z1100" s="2" t="s">
        <v>1375</v>
      </c>
      <c r="AA1100" s="2" t="s">
        <v>1375</v>
      </c>
      <c r="AB1100" s="2">
        <v>1</v>
      </c>
      <c r="AC1100" s="2" t="s">
        <v>1375</v>
      </c>
      <c r="AD1100" s="2">
        <v>1</v>
      </c>
      <c r="AE1100" s="2" t="s">
        <v>1375</v>
      </c>
      <c r="AF1100" s="2" t="s">
        <v>1375</v>
      </c>
      <c r="AL1100" s="2">
        <f t="shared" si="727"/>
        <v>1</v>
      </c>
      <c r="AM1100" s="2" t="str">
        <f t="shared" si="728"/>
        <v/>
      </c>
      <c r="AN1100" s="2" t="str">
        <f t="shared" si="729"/>
        <v>W500020</v>
      </c>
      <c r="AO1100" s="2" t="str">
        <f t="shared" si="730"/>
        <v>S442</v>
      </c>
      <c r="AP1100" s="2" t="str">
        <f t="shared" si="731"/>
        <v>-W500020-S442</v>
      </c>
      <c r="AQ1100" s="2" t="s">
        <v>2064</v>
      </c>
      <c r="AR1100" s="2" t="s">
        <v>3881</v>
      </c>
      <c r="AZ1100" s="2" t="s">
        <v>1690</v>
      </c>
      <c r="BB1100" s="29"/>
      <c r="BC1100" s="29"/>
      <c r="BD1100" s="29"/>
      <c r="BE1100" s="29"/>
      <c r="BF1100" s="29"/>
      <c r="BG1100" s="29">
        <v>-3.1730000000000001E-2</v>
      </c>
      <c r="BH1100" s="29">
        <f t="shared" si="724"/>
        <v>-1.1740100000000003E-3</v>
      </c>
      <c r="BI1100" s="29">
        <f t="shared" si="725"/>
        <v>-3.2904010000000005E-3</v>
      </c>
      <c r="BJ1100" s="29">
        <f t="shared" si="732"/>
        <v>-3.6194411000000003E-2</v>
      </c>
      <c r="BK1100" s="29">
        <f>BJ1100/INDEX('EX-Rate'!A:I,MATCH('TT BoM '!BL1100,'EX-Rate'!B:B,0),COLUMN('EX-Rate'!E:E))</f>
        <v>-4.1555138090275265E-2</v>
      </c>
      <c r="BL1100" s="2" t="s">
        <v>3064</v>
      </c>
      <c r="BM1100" s="2" t="str">
        <f t="shared" ref="BM1100:BM1101" si="759">IF(BL1100="CNY","LP","SP")</f>
        <v>SP</v>
      </c>
      <c r="BO1100" s="2" t="s">
        <v>3282</v>
      </c>
      <c r="BQ1100" s="29"/>
      <c r="BR1100" s="29"/>
      <c r="BS1100" s="29"/>
      <c r="BT1100" s="29"/>
      <c r="BU1100" s="29"/>
      <c r="BV1100" s="29"/>
      <c r="CC1100" s="29">
        <f t="shared" si="733"/>
        <v>-4.1555138090275265E-2</v>
      </c>
      <c r="CD1100" s="29">
        <f t="shared" si="734"/>
        <v>0</v>
      </c>
      <c r="CE1100" s="29">
        <f t="shared" si="735"/>
        <v>-4.1555138090275265E-2</v>
      </c>
      <c r="CF1100" s="29">
        <f t="shared" si="736"/>
        <v>0</v>
      </c>
      <c r="CG1100" s="29">
        <f t="shared" si="737"/>
        <v>-4.1555138090275265E-2</v>
      </c>
      <c r="CH1100" s="29">
        <f t="shared" si="738"/>
        <v>0</v>
      </c>
      <c r="CI1100" s="29">
        <f t="shared" si="739"/>
        <v>0</v>
      </c>
      <c r="CJ1100" s="29">
        <f t="shared" si="740"/>
        <v>0</v>
      </c>
      <c r="CK1100" s="29">
        <f t="shared" si="741"/>
        <v>-4.1555138090275265E-2</v>
      </c>
      <c r="CL1100" s="29">
        <f t="shared" si="742"/>
        <v>0</v>
      </c>
      <c r="CM1100" s="29">
        <f t="shared" si="743"/>
        <v>-4.1555138090275265E-2</v>
      </c>
      <c r="CN1100" s="29">
        <f t="shared" si="744"/>
        <v>0</v>
      </c>
      <c r="CO1100" s="29">
        <f t="shared" si="745"/>
        <v>0</v>
      </c>
      <c r="CQ1100" s="29">
        <f t="shared" si="746"/>
        <v>-3.6194411000000003E-2</v>
      </c>
      <c r="CR1100" s="29">
        <f t="shared" si="747"/>
        <v>0</v>
      </c>
      <c r="CS1100" s="29">
        <f t="shared" si="748"/>
        <v>-3.6194411000000003E-2</v>
      </c>
      <c r="CT1100" s="29">
        <f t="shared" si="749"/>
        <v>0</v>
      </c>
      <c r="CU1100" s="29">
        <f t="shared" si="750"/>
        <v>-3.6194411000000003E-2</v>
      </c>
      <c r="CV1100" s="29">
        <f t="shared" si="751"/>
        <v>0</v>
      </c>
      <c r="CW1100" s="29">
        <f t="shared" si="752"/>
        <v>0</v>
      </c>
      <c r="CX1100" s="29">
        <f t="shared" si="753"/>
        <v>0</v>
      </c>
      <c r="CY1100" s="29">
        <f t="shared" si="754"/>
        <v>-3.6194411000000003E-2</v>
      </c>
      <c r="CZ1100" s="29">
        <f t="shared" si="755"/>
        <v>0</v>
      </c>
      <c r="DA1100" s="29">
        <f t="shared" si="756"/>
        <v>-3.6194411000000003E-2</v>
      </c>
      <c r="DB1100" s="29">
        <f t="shared" si="757"/>
        <v>0</v>
      </c>
      <c r="DC1100" s="29">
        <f t="shared" si="758"/>
        <v>0</v>
      </c>
    </row>
    <row r="1101" spans="11:107" s="2" customFormat="1">
      <c r="K1101" s="17" t="s">
        <v>1090</v>
      </c>
      <c r="L1101" s="17" t="s">
        <v>1097</v>
      </c>
      <c r="M1101" s="17" t="s">
        <v>1092</v>
      </c>
      <c r="N1101" s="2" t="str">
        <f t="shared" si="720"/>
        <v>W500025S442</v>
      </c>
      <c r="O1101" s="2" t="str">
        <f t="shared" si="719"/>
        <v>S442</v>
      </c>
      <c r="P1101" s="2" t="str">
        <f t="shared" si="721"/>
        <v>-W500025-S442</v>
      </c>
      <c r="Q1101" s="2" t="s">
        <v>3305</v>
      </c>
      <c r="R1101" s="2" t="s">
        <v>3306</v>
      </c>
      <c r="S1101" s="2" t="s">
        <v>3066</v>
      </c>
      <c r="T1101" s="2">
        <v>3</v>
      </c>
      <c r="U1101" s="2" t="s">
        <v>1375</v>
      </c>
      <c r="V1101" s="2">
        <v>3</v>
      </c>
      <c r="W1101" s="2" t="s">
        <v>1375</v>
      </c>
      <c r="X1101" s="2">
        <v>3</v>
      </c>
      <c r="Y1101" s="2" t="s">
        <v>1375</v>
      </c>
      <c r="Z1101" s="2" t="s">
        <v>1375</v>
      </c>
      <c r="AA1101" s="2" t="s">
        <v>1375</v>
      </c>
      <c r="AB1101" s="2">
        <v>3</v>
      </c>
      <c r="AC1101" s="2" t="s">
        <v>1375</v>
      </c>
      <c r="AD1101" s="2">
        <v>3</v>
      </c>
      <c r="AE1101" s="2" t="s">
        <v>1375</v>
      </c>
      <c r="AF1101" s="2" t="s">
        <v>1375</v>
      </c>
      <c r="AL1101" s="2">
        <f t="shared" si="727"/>
        <v>1</v>
      </c>
      <c r="AM1101" s="2" t="str">
        <f t="shared" si="728"/>
        <v/>
      </c>
      <c r="AN1101" s="2" t="str">
        <f t="shared" si="729"/>
        <v>W500025</v>
      </c>
      <c r="AO1101" s="2" t="str">
        <f t="shared" si="730"/>
        <v>S442</v>
      </c>
      <c r="AP1101" s="2" t="str">
        <f t="shared" si="731"/>
        <v>-W500025-S442</v>
      </c>
      <c r="AQ1101" s="2" t="s">
        <v>2065</v>
      </c>
      <c r="AR1101" s="2" t="s">
        <v>3881</v>
      </c>
      <c r="AZ1101" s="2" t="s">
        <v>1690</v>
      </c>
      <c r="BB1101" s="29"/>
      <c r="BC1101" s="29"/>
      <c r="BD1101" s="29"/>
      <c r="BE1101" s="29"/>
      <c r="BF1101" s="29"/>
      <c r="BG1101" s="29">
        <v>-4.1009999999999998E-2</v>
      </c>
      <c r="BH1101" s="29">
        <f t="shared" si="724"/>
        <v>-1.5173700000000001E-3</v>
      </c>
      <c r="BI1101" s="29">
        <f t="shared" si="725"/>
        <v>-4.2527369999999995E-3</v>
      </c>
      <c r="BJ1101" s="29">
        <f t="shared" si="732"/>
        <v>-4.6780106999999994E-2</v>
      </c>
      <c r="BK1101" s="29">
        <f>BJ1101/INDEX('EX-Rate'!A:I,MATCH('TT BoM '!BL1101,'EX-Rate'!B:B,0),COLUMN('EX-Rate'!E:E))</f>
        <v>-5.3708673592253016E-2</v>
      </c>
      <c r="BL1101" s="2" t="s">
        <v>3064</v>
      </c>
      <c r="BM1101" s="2" t="str">
        <f t="shared" si="759"/>
        <v>SP</v>
      </c>
      <c r="BO1101" s="2" t="s">
        <v>3264</v>
      </c>
      <c r="BQ1101" s="29"/>
      <c r="BR1101" s="29"/>
      <c r="BS1101" s="29"/>
      <c r="BT1101" s="29"/>
      <c r="BU1101" s="29"/>
      <c r="BV1101" s="29"/>
      <c r="CC1101" s="29">
        <f t="shared" si="733"/>
        <v>-0.16112602077675905</v>
      </c>
      <c r="CD1101" s="29">
        <f t="shared" si="734"/>
        <v>0</v>
      </c>
      <c r="CE1101" s="29">
        <f t="shared" si="735"/>
        <v>-0.16112602077675905</v>
      </c>
      <c r="CF1101" s="29">
        <f t="shared" si="736"/>
        <v>0</v>
      </c>
      <c r="CG1101" s="29">
        <f t="shared" si="737"/>
        <v>-0.16112602077675905</v>
      </c>
      <c r="CH1101" s="29">
        <f t="shared" si="738"/>
        <v>0</v>
      </c>
      <c r="CI1101" s="29">
        <f t="shared" si="739"/>
        <v>0</v>
      </c>
      <c r="CJ1101" s="29">
        <f t="shared" si="740"/>
        <v>0</v>
      </c>
      <c r="CK1101" s="29">
        <f t="shared" si="741"/>
        <v>-0.16112602077675905</v>
      </c>
      <c r="CL1101" s="29">
        <f t="shared" si="742"/>
        <v>0</v>
      </c>
      <c r="CM1101" s="29">
        <f t="shared" si="743"/>
        <v>-0.16112602077675905</v>
      </c>
      <c r="CN1101" s="29">
        <f t="shared" si="744"/>
        <v>0</v>
      </c>
      <c r="CO1101" s="29">
        <f t="shared" si="745"/>
        <v>0</v>
      </c>
      <c r="CQ1101" s="29">
        <f t="shared" si="746"/>
        <v>-0.14034032099999999</v>
      </c>
      <c r="CR1101" s="29">
        <f t="shared" si="747"/>
        <v>0</v>
      </c>
      <c r="CS1101" s="29">
        <f t="shared" si="748"/>
        <v>-0.14034032099999999</v>
      </c>
      <c r="CT1101" s="29">
        <f t="shared" si="749"/>
        <v>0</v>
      </c>
      <c r="CU1101" s="29">
        <f t="shared" si="750"/>
        <v>-0.14034032099999999</v>
      </c>
      <c r="CV1101" s="29">
        <f t="shared" si="751"/>
        <v>0</v>
      </c>
      <c r="CW1101" s="29">
        <f t="shared" si="752"/>
        <v>0</v>
      </c>
      <c r="CX1101" s="29">
        <f t="shared" si="753"/>
        <v>0</v>
      </c>
      <c r="CY1101" s="29">
        <f t="shared" si="754"/>
        <v>-0.14034032099999999</v>
      </c>
      <c r="CZ1101" s="29">
        <f t="shared" si="755"/>
        <v>0</v>
      </c>
      <c r="DA1101" s="29">
        <f t="shared" si="756"/>
        <v>-0.14034032099999999</v>
      </c>
      <c r="DB1101" s="29">
        <f t="shared" si="757"/>
        <v>0</v>
      </c>
      <c r="DC1101" s="29">
        <f t="shared" si="758"/>
        <v>0</v>
      </c>
    </row>
    <row r="1102" spans="11:107" s="2" customFormat="1">
      <c r="K1102" s="17" t="s">
        <v>1090</v>
      </c>
      <c r="L1102" s="17" t="s">
        <v>1098</v>
      </c>
      <c r="M1102" s="17" t="s">
        <v>1092</v>
      </c>
      <c r="N1102" s="2" t="str">
        <f t="shared" si="720"/>
        <v>W500044S442</v>
      </c>
      <c r="O1102" s="2" t="str">
        <f t="shared" si="719"/>
        <v>S442</v>
      </c>
      <c r="P1102" s="2" t="str">
        <f t="shared" si="721"/>
        <v>-W500044-S442</v>
      </c>
      <c r="Q1102" s="2" t="s">
        <v>3305</v>
      </c>
      <c r="R1102" s="2" t="s">
        <v>3306</v>
      </c>
      <c r="S1102" s="2" t="s">
        <v>3050</v>
      </c>
      <c r="T1102" s="2">
        <v>6</v>
      </c>
      <c r="U1102" s="2">
        <v>1</v>
      </c>
      <c r="V1102" s="2">
        <v>6</v>
      </c>
      <c r="W1102" s="2">
        <v>1</v>
      </c>
      <c r="X1102" s="2">
        <v>9</v>
      </c>
      <c r="Y1102" s="2">
        <v>3</v>
      </c>
      <c r="Z1102" s="2">
        <v>1</v>
      </c>
      <c r="AA1102" s="2">
        <v>3</v>
      </c>
      <c r="AB1102" s="2">
        <v>6</v>
      </c>
      <c r="AC1102" s="2">
        <v>1</v>
      </c>
      <c r="AD1102" s="2">
        <v>6</v>
      </c>
      <c r="AE1102" s="2">
        <v>1</v>
      </c>
      <c r="AF1102" s="2">
        <v>1</v>
      </c>
      <c r="AL1102" s="2">
        <f t="shared" si="727"/>
        <v>1</v>
      </c>
      <c r="AM1102" s="2" t="str">
        <f t="shared" si="728"/>
        <v/>
      </c>
      <c r="AN1102" s="2" t="str">
        <f t="shared" si="729"/>
        <v>W500044</v>
      </c>
      <c r="AO1102" s="2" t="str">
        <f t="shared" si="730"/>
        <v>S442</v>
      </c>
      <c r="AP1102" s="2" t="str">
        <f>TRIM(AM1102)&amp;"-"&amp;TRIM(AN1102)&amp;"-"&amp;TRIM(AO1102)</f>
        <v>-W500044-S442</v>
      </c>
      <c r="AQ1102" s="2" t="s">
        <v>1688</v>
      </c>
      <c r="AR1102" s="2" t="s">
        <v>1689</v>
      </c>
      <c r="AY1102" s="2" t="s">
        <v>1686</v>
      </c>
      <c r="AZ1102" s="2" t="s">
        <v>1690</v>
      </c>
      <c r="BB1102" s="29"/>
      <c r="BC1102" s="29"/>
      <c r="BD1102" s="29"/>
      <c r="BE1102" s="29"/>
      <c r="BF1102" s="29"/>
      <c r="BG1102" s="29">
        <v>-1.3</v>
      </c>
      <c r="BH1102" s="29">
        <f t="shared" si="724"/>
        <v>0</v>
      </c>
      <c r="BI1102" s="29">
        <f t="shared" si="725"/>
        <v>0</v>
      </c>
      <c r="BJ1102" s="29">
        <f t="shared" si="732"/>
        <v>-1.3</v>
      </c>
      <c r="BK1102" s="29">
        <f>BJ1102/INDEX('EX-Rate'!A:I,MATCH('TT BoM '!BL1102,'EX-Rate'!B:B,0),COLUMN('EX-Rate'!E:E))</f>
        <v>-0.18772097032519031</v>
      </c>
      <c r="BL1102" s="2" t="s">
        <v>2109</v>
      </c>
      <c r="BM1102" s="2" t="str">
        <f>IF(BL1102="CNY","LP","SP")</f>
        <v>LP</v>
      </c>
      <c r="BN1102" s="2" t="s">
        <v>3049</v>
      </c>
      <c r="BO1102" s="2" t="s">
        <v>3050</v>
      </c>
      <c r="BQ1102" s="29"/>
      <c r="BR1102" s="29"/>
      <c r="BS1102" s="29"/>
      <c r="BT1102" s="29"/>
      <c r="BU1102" s="29"/>
      <c r="BV1102" s="29"/>
      <c r="CC1102" s="29">
        <f t="shared" si="733"/>
        <v>-1.1263258219511418</v>
      </c>
      <c r="CD1102" s="29">
        <f t="shared" si="734"/>
        <v>-0.18772097032519031</v>
      </c>
      <c r="CE1102" s="29">
        <f t="shared" si="735"/>
        <v>-1.1263258219511418</v>
      </c>
      <c r="CF1102" s="29">
        <f t="shared" si="736"/>
        <v>-0.18772097032519031</v>
      </c>
      <c r="CG1102" s="29">
        <f t="shared" si="737"/>
        <v>-1.6894887329267128</v>
      </c>
      <c r="CH1102" s="29">
        <f t="shared" si="738"/>
        <v>-0.56316291097557092</v>
      </c>
      <c r="CI1102" s="29">
        <f t="shared" si="739"/>
        <v>-0.18772097032519031</v>
      </c>
      <c r="CJ1102" s="29">
        <f t="shared" si="740"/>
        <v>-0.56316291097557092</v>
      </c>
      <c r="CK1102" s="29">
        <f t="shared" si="741"/>
        <v>-1.1263258219511418</v>
      </c>
      <c r="CL1102" s="29">
        <f t="shared" si="742"/>
        <v>-0.18772097032519031</v>
      </c>
      <c r="CM1102" s="29">
        <f t="shared" si="743"/>
        <v>-1.1263258219511418</v>
      </c>
      <c r="CN1102" s="29">
        <f t="shared" si="744"/>
        <v>-0.18772097032519031</v>
      </c>
      <c r="CO1102" s="29">
        <f t="shared" si="745"/>
        <v>-0.18772097032519031</v>
      </c>
      <c r="CQ1102" s="29">
        <f t="shared" si="746"/>
        <v>-7.8000000000000007</v>
      </c>
      <c r="CR1102" s="29">
        <f t="shared" si="747"/>
        <v>-1.3</v>
      </c>
      <c r="CS1102" s="29">
        <f t="shared" si="748"/>
        <v>-7.8000000000000007</v>
      </c>
      <c r="CT1102" s="29">
        <f t="shared" si="749"/>
        <v>-1.3</v>
      </c>
      <c r="CU1102" s="29">
        <f t="shared" si="750"/>
        <v>-11.700000000000001</v>
      </c>
      <c r="CV1102" s="29">
        <f t="shared" si="751"/>
        <v>-3.9000000000000004</v>
      </c>
      <c r="CW1102" s="29">
        <f t="shared" si="752"/>
        <v>-1.3</v>
      </c>
      <c r="CX1102" s="29">
        <f t="shared" si="753"/>
        <v>-3.9000000000000004</v>
      </c>
      <c r="CY1102" s="29">
        <f t="shared" si="754"/>
        <v>-7.8000000000000007</v>
      </c>
      <c r="CZ1102" s="29">
        <f t="shared" si="755"/>
        <v>-1.3</v>
      </c>
      <c r="DA1102" s="29">
        <f t="shared" si="756"/>
        <v>-7.8000000000000007</v>
      </c>
      <c r="DB1102" s="29">
        <f t="shared" si="757"/>
        <v>-1.3</v>
      </c>
      <c r="DC1102" s="29">
        <f t="shared" si="758"/>
        <v>-1.3</v>
      </c>
    </row>
    <row r="1103" spans="11:107" s="2" customFormat="1">
      <c r="K1103" s="17" t="s">
        <v>1090</v>
      </c>
      <c r="L1103" s="17" t="s">
        <v>1099</v>
      </c>
      <c r="M1103" s="17" t="s">
        <v>1095</v>
      </c>
      <c r="N1103" s="2" t="str">
        <f t="shared" si="720"/>
        <v>W500212S437</v>
      </c>
      <c r="O1103" s="2" t="str">
        <f t="shared" si="719"/>
        <v>S437</v>
      </c>
      <c r="P1103" s="2" t="str">
        <f t="shared" si="721"/>
        <v>-W500212-S437</v>
      </c>
      <c r="Q1103" s="2" t="s">
        <v>3305</v>
      </c>
      <c r="R1103" s="2" t="s">
        <v>3306</v>
      </c>
      <c r="S1103" s="2" t="s">
        <v>3114</v>
      </c>
      <c r="T1103" s="2" t="s">
        <v>1375</v>
      </c>
      <c r="U1103" s="2">
        <v>2</v>
      </c>
      <c r="V1103" s="2" t="s">
        <v>1375</v>
      </c>
      <c r="W1103" s="2">
        <v>2</v>
      </c>
      <c r="X1103" s="2" t="s">
        <v>1375</v>
      </c>
      <c r="Y1103" s="2">
        <v>2</v>
      </c>
      <c r="Z1103" s="2">
        <v>2</v>
      </c>
      <c r="AA1103" s="2">
        <v>2</v>
      </c>
      <c r="AB1103" s="2" t="s">
        <v>1375</v>
      </c>
      <c r="AC1103" s="2">
        <v>2</v>
      </c>
      <c r="AD1103" s="2" t="s">
        <v>1375</v>
      </c>
      <c r="AE1103" s="2">
        <v>2</v>
      </c>
      <c r="AF1103" s="2">
        <v>2</v>
      </c>
      <c r="AL1103" s="2">
        <f t="shared" si="727"/>
        <v>1</v>
      </c>
      <c r="AM1103" s="2" t="str">
        <f t="shared" si="728"/>
        <v/>
      </c>
      <c r="AN1103" s="2" t="str">
        <f t="shared" si="729"/>
        <v>W500212</v>
      </c>
      <c r="AO1103" s="2" t="str">
        <f t="shared" si="730"/>
        <v>S437</v>
      </c>
      <c r="AP1103" s="2" t="str">
        <f t="shared" si="731"/>
        <v>-W500212-S437</v>
      </c>
      <c r="AQ1103" s="2" t="s">
        <v>1688</v>
      </c>
      <c r="AR1103" s="2" t="s">
        <v>1689</v>
      </c>
      <c r="AY1103" s="2" t="s">
        <v>1686</v>
      </c>
      <c r="AZ1103" s="2" t="s">
        <v>1690</v>
      </c>
      <c r="BB1103" s="29"/>
      <c r="BC1103" s="29"/>
      <c r="BD1103" s="29"/>
      <c r="BE1103" s="29"/>
      <c r="BF1103" s="29"/>
      <c r="BG1103" s="29">
        <v>-2.3278E-2</v>
      </c>
      <c r="BH1103" s="29">
        <f t="shared" si="724"/>
        <v>-8.6128600000000017E-4</v>
      </c>
      <c r="BI1103" s="29">
        <f t="shared" si="725"/>
        <v>-2.4139286000000003E-3</v>
      </c>
      <c r="BJ1103" s="29">
        <f t="shared" si="732"/>
        <v>-2.65532146E-2</v>
      </c>
      <c r="BK1103" s="29">
        <f>BJ1103/INDEX('EX-Rate'!A:I,MATCH('TT BoM '!BL1103,'EX-Rate'!B:B,0),COLUMN('EX-Rate'!E:E))</f>
        <v>-3.0485991316275683E-2</v>
      </c>
      <c r="BL1103" s="2" t="s">
        <v>3064</v>
      </c>
      <c r="BM1103" s="2" t="str">
        <f t="shared" ref="BM1103:BM1106" si="760">IF(BL1103="CNY","LP","SP")</f>
        <v>SP</v>
      </c>
      <c r="BN1103" s="2" t="s">
        <v>3113</v>
      </c>
      <c r="BO1103" s="2" t="s">
        <v>3114</v>
      </c>
      <c r="BQ1103" s="29"/>
      <c r="BR1103" s="29"/>
      <c r="BS1103" s="29"/>
      <c r="BT1103" s="29"/>
      <c r="BU1103" s="29"/>
      <c r="BV1103" s="29"/>
      <c r="CC1103" s="29">
        <f t="shared" si="733"/>
        <v>0</v>
      </c>
      <c r="CD1103" s="29">
        <f t="shared" si="734"/>
        <v>-6.0971982632551366E-2</v>
      </c>
      <c r="CE1103" s="29">
        <f t="shared" si="735"/>
        <v>0</v>
      </c>
      <c r="CF1103" s="29">
        <f t="shared" si="736"/>
        <v>-6.0971982632551366E-2</v>
      </c>
      <c r="CG1103" s="29">
        <f t="shared" si="737"/>
        <v>0</v>
      </c>
      <c r="CH1103" s="29">
        <f t="shared" si="738"/>
        <v>-6.0971982632551366E-2</v>
      </c>
      <c r="CI1103" s="29">
        <f t="shared" si="739"/>
        <v>-6.0971982632551366E-2</v>
      </c>
      <c r="CJ1103" s="29">
        <f t="shared" si="740"/>
        <v>-6.0971982632551366E-2</v>
      </c>
      <c r="CK1103" s="29">
        <f t="shared" si="741"/>
        <v>0</v>
      </c>
      <c r="CL1103" s="29">
        <f t="shared" si="742"/>
        <v>-6.0971982632551366E-2</v>
      </c>
      <c r="CM1103" s="29">
        <f t="shared" si="743"/>
        <v>0</v>
      </c>
      <c r="CN1103" s="29">
        <f t="shared" si="744"/>
        <v>-6.0971982632551366E-2</v>
      </c>
      <c r="CO1103" s="29">
        <f t="shared" si="745"/>
        <v>-6.0971982632551366E-2</v>
      </c>
      <c r="CQ1103" s="29">
        <f t="shared" si="746"/>
        <v>0</v>
      </c>
      <c r="CR1103" s="29">
        <f t="shared" si="747"/>
        <v>-5.3106429199999999E-2</v>
      </c>
      <c r="CS1103" s="29">
        <f t="shared" si="748"/>
        <v>0</v>
      </c>
      <c r="CT1103" s="29">
        <f t="shared" si="749"/>
        <v>-5.3106429199999999E-2</v>
      </c>
      <c r="CU1103" s="29">
        <f t="shared" si="750"/>
        <v>0</v>
      </c>
      <c r="CV1103" s="29">
        <f t="shared" si="751"/>
        <v>-5.3106429199999999E-2</v>
      </c>
      <c r="CW1103" s="29">
        <f t="shared" si="752"/>
        <v>-5.3106429199999999E-2</v>
      </c>
      <c r="CX1103" s="29">
        <f t="shared" si="753"/>
        <v>-5.3106429199999999E-2</v>
      </c>
      <c r="CY1103" s="29">
        <f t="shared" si="754"/>
        <v>0</v>
      </c>
      <c r="CZ1103" s="29">
        <f t="shared" si="755"/>
        <v>-5.3106429199999999E-2</v>
      </c>
      <c r="DA1103" s="29">
        <f t="shared" si="756"/>
        <v>0</v>
      </c>
      <c r="DB1103" s="29">
        <f t="shared" si="757"/>
        <v>-5.3106429199999999E-2</v>
      </c>
      <c r="DC1103" s="29">
        <f t="shared" si="758"/>
        <v>-5.3106429199999999E-2</v>
      </c>
    </row>
    <row r="1104" spans="11:107" s="2" customFormat="1">
      <c r="K1104" s="17" t="s">
        <v>1090</v>
      </c>
      <c r="L1104" s="17" t="s">
        <v>1099</v>
      </c>
      <c r="M1104" s="17" t="s">
        <v>1092</v>
      </c>
      <c r="N1104" s="2" t="str">
        <f t="shared" si="720"/>
        <v>W500212S442</v>
      </c>
      <c r="O1104" s="2" t="str">
        <f t="shared" si="719"/>
        <v>S442</v>
      </c>
      <c r="P1104" s="2" t="str">
        <f t="shared" si="721"/>
        <v>-W500212-S442</v>
      </c>
      <c r="Q1104" s="2" t="s">
        <v>3305</v>
      </c>
      <c r="R1104" s="2" t="s">
        <v>3306</v>
      </c>
      <c r="S1104" s="2" t="s">
        <v>3066</v>
      </c>
      <c r="T1104" s="2">
        <v>4</v>
      </c>
      <c r="U1104" s="2">
        <v>4</v>
      </c>
      <c r="V1104" s="2">
        <v>4</v>
      </c>
      <c r="W1104" s="2">
        <v>4</v>
      </c>
      <c r="X1104" s="2">
        <v>4</v>
      </c>
      <c r="Y1104" s="2">
        <v>4</v>
      </c>
      <c r="Z1104" s="2">
        <v>4</v>
      </c>
      <c r="AA1104" s="2">
        <v>4</v>
      </c>
      <c r="AB1104" s="2">
        <v>4</v>
      </c>
      <c r="AC1104" s="2">
        <v>4</v>
      </c>
      <c r="AD1104" s="2">
        <v>4</v>
      </c>
      <c r="AE1104" s="2">
        <v>4</v>
      </c>
      <c r="AF1104" s="2">
        <v>4</v>
      </c>
      <c r="AL1104" s="2">
        <f t="shared" si="727"/>
        <v>1</v>
      </c>
      <c r="AM1104" s="2" t="str">
        <f t="shared" si="728"/>
        <v/>
      </c>
      <c r="AN1104" s="2" t="str">
        <f t="shared" si="729"/>
        <v>W500212</v>
      </c>
      <c r="AO1104" s="2" t="str">
        <f t="shared" si="730"/>
        <v>S442</v>
      </c>
      <c r="AP1104" s="2" t="str">
        <f t="shared" si="731"/>
        <v>-W500212-S442</v>
      </c>
      <c r="AQ1104" s="2" t="s">
        <v>1688</v>
      </c>
      <c r="AR1104" s="2" t="s">
        <v>1689</v>
      </c>
      <c r="AY1104" s="2" t="s">
        <v>1686</v>
      </c>
      <c r="AZ1104" s="2" t="s">
        <v>1690</v>
      </c>
      <c r="BB1104" s="29"/>
      <c r="BC1104" s="29"/>
      <c r="BD1104" s="29"/>
      <c r="BE1104" s="29"/>
      <c r="BF1104" s="29"/>
      <c r="BG1104" s="29">
        <v>-2.3463999999999999E-2</v>
      </c>
      <c r="BH1104" s="29">
        <f t="shared" si="724"/>
        <v>-8.6816800000000011E-4</v>
      </c>
      <c r="BI1104" s="29">
        <f t="shared" si="725"/>
        <v>-2.4332168E-3</v>
      </c>
      <c r="BJ1104" s="29">
        <f t="shared" si="732"/>
        <v>-2.6765384799999997E-2</v>
      </c>
      <c r="BK1104" s="29">
        <f>BJ1104/INDEX('EX-Rate'!A:I,MATCH('TT BoM '!BL1104,'EX-Rate'!B:B,0),COLUMN('EX-Rate'!E:E))</f>
        <v>-3.0729585885604115E-2</v>
      </c>
      <c r="BL1104" s="2" t="s">
        <v>3064</v>
      </c>
      <c r="BM1104" s="2" t="str">
        <f t="shared" si="760"/>
        <v>SP</v>
      </c>
      <c r="BN1104" s="2" t="s">
        <v>3065</v>
      </c>
      <c r="BO1104" s="2" t="s">
        <v>3066</v>
      </c>
      <c r="BQ1104" s="29"/>
      <c r="BR1104" s="29"/>
      <c r="BS1104" s="29"/>
      <c r="BT1104" s="29"/>
      <c r="BU1104" s="29"/>
      <c r="BV1104" s="29"/>
      <c r="CC1104" s="29">
        <f t="shared" si="733"/>
        <v>-0.12291834354241646</v>
      </c>
      <c r="CD1104" s="29">
        <f t="shared" si="734"/>
        <v>-0.12291834354241646</v>
      </c>
      <c r="CE1104" s="29">
        <f t="shared" si="735"/>
        <v>-0.12291834354241646</v>
      </c>
      <c r="CF1104" s="29">
        <f t="shared" si="736"/>
        <v>-0.12291834354241646</v>
      </c>
      <c r="CG1104" s="29">
        <f t="shared" si="737"/>
        <v>-0.12291834354241646</v>
      </c>
      <c r="CH1104" s="29">
        <f t="shared" si="738"/>
        <v>-0.12291834354241646</v>
      </c>
      <c r="CI1104" s="29">
        <f t="shared" si="739"/>
        <v>-0.12291834354241646</v>
      </c>
      <c r="CJ1104" s="29">
        <f t="shared" si="740"/>
        <v>-0.12291834354241646</v>
      </c>
      <c r="CK1104" s="29">
        <f t="shared" si="741"/>
        <v>-0.12291834354241646</v>
      </c>
      <c r="CL1104" s="29">
        <f t="shared" si="742"/>
        <v>-0.12291834354241646</v>
      </c>
      <c r="CM1104" s="29">
        <f t="shared" si="743"/>
        <v>-0.12291834354241646</v>
      </c>
      <c r="CN1104" s="29">
        <f t="shared" si="744"/>
        <v>-0.12291834354241646</v>
      </c>
      <c r="CO1104" s="29">
        <f t="shared" si="745"/>
        <v>-0.12291834354241646</v>
      </c>
      <c r="CQ1104" s="29">
        <f t="shared" si="746"/>
        <v>-0.10706153919999999</v>
      </c>
      <c r="CR1104" s="29">
        <f t="shared" si="747"/>
        <v>-0.10706153919999999</v>
      </c>
      <c r="CS1104" s="29">
        <f t="shared" si="748"/>
        <v>-0.10706153919999999</v>
      </c>
      <c r="CT1104" s="29">
        <f t="shared" si="749"/>
        <v>-0.10706153919999999</v>
      </c>
      <c r="CU1104" s="29">
        <f t="shared" si="750"/>
        <v>-0.10706153919999999</v>
      </c>
      <c r="CV1104" s="29">
        <f t="shared" si="751"/>
        <v>-0.10706153919999999</v>
      </c>
      <c r="CW1104" s="29">
        <f t="shared" si="752"/>
        <v>-0.10706153919999999</v>
      </c>
      <c r="CX1104" s="29">
        <f t="shared" si="753"/>
        <v>-0.10706153919999999</v>
      </c>
      <c r="CY1104" s="29">
        <f t="shared" si="754"/>
        <v>-0.10706153919999999</v>
      </c>
      <c r="CZ1104" s="29">
        <f t="shared" si="755"/>
        <v>-0.10706153919999999</v>
      </c>
      <c r="DA1104" s="29">
        <f t="shared" si="756"/>
        <v>-0.10706153919999999</v>
      </c>
      <c r="DB1104" s="29">
        <f t="shared" si="757"/>
        <v>-0.10706153919999999</v>
      </c>
      <c r="DC1104" s="29">
        <f t="shared" si="758"/>
        <v>-0.10706153919999999</v>
      </c>
    </row>
    <row r="1105" spans="11:107" s="2" customFormat="1">
      <c r="K1105" s="17" t="s">
        <v>1090</v>
      </c>
      <c r="L1105" s="17" t="s">
        <v>1100</v>
      </c>
      <c r="M1105" s="17" t="s">
        <v>1095</v>
      </c>
      <c r="N1105" s="2" t="str">
        <f t="shared" si="720"/>
        <v>W500213S437</v>
      </c>
      <c r="O1105" s="2" t="str">
        <f t="shared" si="719"/>
        <v>S437</v>
      </c>
      <c r="P1105" s="2" t="str">
        <f t="shared" si="721"/>
        <v>-W500213-S437</v>
      </c>
      <c r="Q1105" s="2" t="s">
        <v>3305</v>
      </c>
      <c r="R1105" s="2" t="s">
        <v>3306</v>
      </c>
      <c r="S1105" s="2" t="s">
        <v>2798</v>
      </c>
      <c r="T1105" s="2">
        <v>1</v>
      </c>
      <c r="U1105" s="2">
        <v>1</v>
      </c>
      <c r="V1105" s="2">
        <v>1</v>
      </c>
      <c r="W1105" s="2">
        <v>1</v>
      </c>
      <c r="X1105" s="2" t="s">
        <v>1375</v>
      </c>
      <c r="Y1105" s="2" t="s">
        <v>1375</v>
      </c>
      <c r="Z1105" s="2">
        <v>1</v>
      </c>
      <c r="AA1105" s="2" t="s">
        <v>1375</v>
      </c>
      <c r="AB1105" s="2">
        <v>1</v>
      </c>
      <c r="AC1105" s="2">
        <v>1</v>
      </c>
      <c r="AD1105" s="2">
        <v>1</v>
      </c>
      <c r="AE1105" s="2">
        <v>1</v>
      </c>
      <c r="AF1105" s="2">
        <v>1</v>
      </c>
      <c r="AL1105" s="2">
        <f t="shared" si="727"/>
        <v>1</v>
      </c>
      <c r="AM1105" s="2" t="str">
        <f t="shared" si="728"/>
        <v/>
      </c>
      <c r="AN1105" s="2" t="str">
        <f t="shared" si="729"/>
        <v>W500213</v>
      </c>
      <c r="AO1105" s="2" t="str">
        <f t="shared" si="730"/>
        <v>S437</v>
      </c>
      <c r="AP1105" s="2" t="str">
        <f t="shared" si="731"/>
        <v>-W500213-S437</v>
      </c>
      <c r="AQ1105" s="2" t="s">
        <v>1688</v>
      </c>
      <c r="AR1105" s="2" t="s">
        <v>1689</v>
      </c>
      <c r="AY1105" s="2" t="s">
        <v>1686</v>
      </c>
      <c r="AZ1105" s="2" t="s">
        <v>1690</v>
      </c>
      <c r="BB1105" s="29"/>
      <c r="BC1105" s="29"/>
      <c r="BD1105" s="29"/>
      <c r="BE1105" s="29"/>
      <c r="BF1105" s="29"/>
      <c r="BG1105" s="29">
        <v>-2.4331999999999999E-2</v>
      </c>
      <c r="BH1105" s="29">
        <f t="shared" si="724"/>
        <v>-9.0028400000000011E-4</v>
      </c>
      <c r="BI1105" s="29">
        <f t="shared" si="725"/>
        <v>-2.5232284000000003E-3</v>
      </c>
      <c r="BJ1105" s="29">
        <f t="shared" si="732"/>
        <v>-2.7755512400000001E-2</v>
      </c>
      <c r="BK1105" s="29">
        <f>BJ1105/INDEX('EX-Rate'!A:I,MATCH('TT BoM '!BL1105,'EX-Rate'!B:B,0),COLUMN('EX-Rate'!E:E))</f>
        <v>-3.1866360542470142E-2</v>
      </c>
      <c r="BL1105" s="2" t="s">
        <v>3064</v>
      </c>
      <c r="BM1105" s="2" t="str">
        <f t="shared" si="760"/>
        <v>SP</v>
      </c>
      <c r="BN1105" s="2" t="s">
        <v>3218</v>
      </c>
      <c r="BO1105" s="2" t="s">
        <v>3219</v>
      </c>
      <c r="BQ1105" s="29"/>
      <c r="BR1105" s="29"/>
      <c r="BS1105" s="29"/>
      <c r="BT1105" s="29"/>
      <c r="BU1105" s="29"/>
      <c r="BV1105" s="29"/>
      <c r="CC1105" s="29">
        <f t="shared" si="733"/>
        <v>-3.1866360542470142E-2</v>
      </c>
      <c r="CD1105" s="29">
        <f t="shared" si="734"/>
        <v>-3.1866360542470142E-2</v>
      </c>
      <c r="CE1105" s="29">
        <f t="shared" si="735"/>
        <v>-3.1866360542470142E-2</v>
      </c>
      <c r="CF1105" s="29">
        <f t="shared" si="736"/>
        <v>-3.1866360542470142E-2</v>
      </c>
      <c r="CG1105" s="29">
        <f t="shared" si="737"/>
        <v>0</v>
      </c>
      <c r="CH1105" s="29">
        <f t="shared" si="738"/>
        <v>0</v>
      </c>
      <c r="CI1105" s="29">
        <f t="shared" si="739"/>
        <v>-3.1866360542470142E-2</v>
      </c>
      <c r="CJ1105" s="29">
        <f t="shared" si="740"/>
        <v>0</v>
      </c>
      <c r="CK1105" s="29">
        <f t="shared" si="741"/>
        <v>-3.1866360542470142E-2</v>
      </c>
      <c r="CL1105" s="29">
        <f t="shared" si="742"/>
        <v>-3.1866360542470142E-2</v>
      </c>
      <c r="CM1105" s="29">
        <f t="shared" si="743"/>
        <v>-3.1866360542470142E-2</v>
      </c>
      <c r="CN1105" s="29">
        <f t="shared" si="744"/>
        <v>-3.1866360542470142E-2</v>
      </c>
      <c r="CO1105" s="29">
        <f t="shared" si="745"/>
        <v>-3.1866360542470142E-2</v>
      </c>
      <c r="CQ1105" s="29">
        <f t="shared" si="746"/>
        <v>-2.7755512400000001E-2</v>
      </c>
      <c r="CR1105" s="29">
        <f t="shared" si="747"/>
        <v>-2.7755512400000001E-2</v>
      </c>
      <c r="CS1105" s="29">
        <f t="shared" si="748"/>
        <v>-2.7755512400000001E-2</v>
      </c>
      <c r="CT1105" s="29">
        <f t="shared" si="749"/>
        <v>-2.7755512400000001E-2</v>
      </c>
      <c r="CU1105" s="29">
        <f t="shared" si="750"/>
        <v>0</v>
      </c>
      <c r="CV1105" s="29">
        <f t="shared" si="751"/>
        <v>0</v>
      </c>
      <c r="CW1105" s="29">
        <f t="shared" si="752"/>
        <v>-2.7755512400000001E-2</v>
      </c>
      <c r="CX1105" s="29">
        <f t="shared" si="753"/>
        <v>0</v>
      </c>
      <c r="CY1105" s="29">
        <f t="shared" si="754"/>
        <v>-2.7755512400000001E-2</v>
      </c>
      <c r="CZ1105" s="29">
        <f t="shared" si="755"/>
        <v>-2.7755512400000001E-2</v>
      </c>
      <c r="DA1105" s="29">
        <f t="shared" si="756"/>
        <v>-2.7755512400000001E-2</v>
      </c>
      <c r="DB1105" s="29">
        <f t="shared" si="757"/>
        <v>-2.7755512400000001E-2</v>
      </c>
      <c r="DC1105" s="29">
        <f t="shared" si="758"/>
        <v>-2.7755512400000001E-2</v>
      </c>
    </row>
    <row r="1106" spans="11:107" s="2" customFormat="1">
      <c r="K1106" s="17" t="s">
        <v>1090</v>
      </c>
      <c r="L1106" s="17" t="s">
        <v>1100</v>
      </c>
      <c r="M1106" s="17" t="s">
        <v>1092</v>
      </c>
      <c r="N1106" s="2" t="str">
        <f t="shared" si="720"/>
        <v>W500213S442</v>
      </c>
      <c r="O1106" s="2" t="str">
        <f t="shared" si="719"/>
        <v>S442</v>
      </c>
      <c r="P1106" s="2" t="str">
        <f t="shared" si="721"/>
        <v>-W500213-S442</v>
      </c>
      <c r="Q1106" s="2" t="s">
        <v>3305</v>
      </c>
      <c r="R1106" s="2" t="s">
        <v>3306</v>
      </c>
      <c r="S1106" s="2" t="s">
        <v>3066</v>
      </c>
      <c r="T1106" s="2" t="s">
        <v>1375</v>
      </c>
      <c r="U1106" s="2" t="s">
        <v>1375</v>
      </c>
      <c r="V1106" s="2" t="s">
        <v>1375</v>
      </c>
      <c r="W1106" s="2" t="s">
        <v>1375</v>
      </c>
      <c r="X1106" s="2">
        <v>1</v>
      </c>
      <c r="Y1106" s="2">
        <v>1</v>
      </c>
      <c r="Z1106" s="2" t="s">
        <v>1375</v>
      </c>
      <c r="AA1106" s="2">
        <v>1</v>
      </c>
      <c r="AB1106" s="2" t="s">
        <v>1375</v>
      </c>
      <c r="AC1106" s="2" t="s">
        <v>1375</v>
      </c>
      <c r="AD1106" s="2" t="s">
        <v>1375</v>
      </c>
      <c r="AE1106" s="2" t="s">
        <v>1375</v>
      </c>
      <c r="AF1106" s="2" t="s">
        <v>1375</v>
      </c>
      <c r="AL1106" s="2">
        <f t="shared" si="727"/>
        <v>1</v>
      </c>
      <c r="AM1106" s="2" t="str">
        <f t="shared" si="728"/>
        <v/>
      </c>
      <c r="AN1106" s="2" t="str">
        <f t="shared" si="729"/>
        <v>W500213</v>
      </c>
      <c r="AO1106" s="2" t="str">
        <f t="shared" si="730"/>
        <v>S442</v>
      </c>
      <c r="AP1106" s="2" t="str">
        <f t="shared" si="731"/>
        <v>-W500213-S442</v>
      </c>
      <c r="AQ1106" s="2" t="s">
        <v>2064</v>
      </c>
      <c r="AR1106" s="2" t="s">
        <v>3881</v>
      </c>
      <c r="AZ1106" s="2" t="s">
        <v>1690</v>
      </c>
      <c r="BB1106" s="29"/>
      <c r="BC1106" s="29"/>
      <c r="BD1106" s="29"/>
      <c r="BE1106" s="29"/>
      <c r="BF1106" s="29"/>
      <c r="BG1106" s="29">
        <v>-2.332E-2</v>
      </c>
      <c r="BH1106" s="29">
        <f t="shared" si="724"/>
        <v>-8.6284000000000013E-4</v>
      </c>
      <c r="BI1106" s="29">
        <f t="shared" si="725"/>
        <v>-2.4182840000000001E-3</v>
      </c>
      <c r="BJ1106" s="29">
        <f t="shared" si="732"/>
        <v>-2.6601124E-2</v>
      </c>
      <c r="BK1106" s="29">
        <f>BJ1106/INDEX('EX-Rate'!A:I,MATCH('TT BoM '!BL1106,'EX-Rate'!B:B,0),COLUMN('EX-Rate'!E:E))</f>
        <v>-3.0540996541607912E-2</v>
      </c>
      <c r="BL1106" s="2" t="s">
        <v>3064</v>
      </c>
      <c r="BM1106" s="2" t="str">
        <f t="shared" si="760"/>
        <v>SP</v>
      </c>
      <c r="BO1106" s="2" t="s">
        <v>3264</v>
      </c>
      <c r="BQ1106" s="29"/>
      <c r="BR1106" s="29"/>
      <c r="BS1106" s="29"/>
      <c r="BT1106" s="29"/>
      <c r="BU1106" s="29"/>
      <c r="BV1106" s="29"/>
      <c r="CC1106" s="29">
        <f t="shared" si="733"/>
        <v>0</v>
      </c>
      <c r="CD1106" s="29">
        <f t="shared" si="734"/>
        <v>0</v>
      </c>
      <c r="CE1106" s="29">
        <f t="shared" si="735"/>
        <v>0</v>
      </c>
      <c r="CF1106" s="29">
        <f t="shared" si="736"/>
        <v>0</v>
      </c>
      <c r="CG1106" s="29">
        <f t="shared" si="737"/>
        <v>-3.0540996541607912E-2</v>
      </c>
      <c r="CH1106" s="29">
        <f t="shared" si="738"/>
        <v>-3.0540996541607912E-2</v>
      </c>
      <c r="CI1106" s="29">
        <f t="shared" si="739"/>
        <v>0</v>
      </c>
      <c r="CJ1106" s="29">
        <f t="shared" si="740"/>
        <v>-3.0540996541607912E-2</v>
      </c>
      <c r="CK1106" s="29">
        <f t="shared" si="741"/>
        <v>0</v>
      </c>
      <c r="CL1106" s="29">
        <f t="shared" si="742"/>
        <v>0</v>
      </c>
      <c r="CM1106" s="29">
        <f t="shared" si="743"/>
        <v>0</v>
      </c>
      <c r="CN1106" s="29">
        <f t="shared" si="744"/>
        <v>0</v>
      </c>
      <c r="CO1106" s="29">
        <f t="shared" si="745"/>
        <v>0</v>
      </c>
      <c r="CQ1106" s="29">
        <f t="shared" si="746"/>
        <v>0</v>
      </c>
      <c r="CR1106" s="29">
        <f t="shared" si="747"/>
        <v>0</v>
      </c>
      <c r="CS1106" s="29">
        <f t="shared" si="748"/>
        <v>0</v>
      </c>
      <c r="CT1106" s="29">
        <f t="shared" si="749"/>
        <v>0</v>
      </c>
      <c r="CU1106" s="29">
        <f t="shared" si="750"/>
        <v>-2.6601124E-2</v>
      </c>
      <c r="CV1106" s="29">
        <f t="shared" si="751"/>
        <v>-2.6601124E-2</v>
      </c>
      <c r="CW1106" s="29">
        <f t="shared" si="752"/>
        <v>0</v>
      </c>
      <c r="CX1106" s="29">
        <f t="shared" si="753"/>
        <v>-2.6601124E-2</v>
      </c>
      <c r="CY1106" s="29">
        <f t="shared" si="754"/>
        <v>0</v>
      </c>
      <c r="CZ1106" s="29">
        <f t="shared" si="755"/>
        <v>0</v>
      </c>
      <c r="DA1106" s="29">
        <f t="shared" si="756"/>
        <v>0</v>
      </c>
      <c r="DB1106" s="29">
        <f t="shared" si="757"/>
        <v>0</v>
      </c>
      <c r="DC1106" s="29">
        <f t="shared" si="758"/>
        <v>0</v>
      </c>
    </row>
    <row r="1107" spans="11:107" s="2" customFormat="1">
      <c r="K1107" s="17" t="s">
        <v>1090</v>
      </c>
      <c r="L1107" s="17" t="s">
        <v>1101</v>
      </c>
      <c r="M1107" s="17" t="s">
        <v>1092</v>
      </c>
      <c r="N1107" s="2" t="str">
        <f t="shared" si="720"/>
        <v>W500215S442</v>
      </c>
      <c r="O1107" s="2" t="str">
        <f t="shared" si="719"/>
        <v>S442</v>
      </c>
      <c r="P1107" s="2" t="str">
        <f t="shared" si="721"/>
        <v>-W500215-S442</v>
      </c>
      <c r="Q1107" s="2" t="s">
        <v>3305</v>
      </c>
      <c r="R1107" s="2" t="s">
        <v>3306</v>
      </c>
      <c r="S1107" s="2" t="s">
        <v>3050</v>
      </c>
      <c r="T1107" s="2">
        <v>1</v>
      </c>
      <c r="U1107" s="2">
        <v>1</v>
      </c>
      <c r="V1107" s="2">
        <v>1</v>
      </c>
      <c r="W1107" s="2">
        <v>1</v>
      </c>
      <c r="X1107" s="2">
        <v>1</v>
      </c>
      <c r="Y1107" s="2">
        <v>1</v>
      </c>
      <c r="Z1107" s="2">
        <v>1</v>
      </c>
      <c r="AA1107" s="2">
        <v>1</v>
      </c>
      <c r="AB1107" s="2">
        <v>1</v>
      </c>
      <c r="AC1107" s="2">
        <v>1</v>
      </c>
      <c r="AD1107" s="2">
        <v>1</v>
      </c>
      <c r="AE1107" s="2">
        <v>1</v>
      </c>
      <c r="AF1107" s="2">
        <v>1</v>
      </c>
      <c r="AL1107" s="2">
        <f t="shared" si="727"/>
        <v>1</v>
      </c>
      <c r="AM1107" s="2" t="str">
        <f t="shared" si="728"/>
        <v/>
      </c>
      <c r="AN1107" s="2" t="str">
        <f t="shared" si="729"/>
        <v>W500215</v>
      </c>
      <c r="AO1107" s="2" t="str">
        <f t="shared" si="730"/>
        <v>S442</v>
      </c>
      <c r="AP1107" s="2" t="str">
        <f t="shared" si="731"/>
        <v>-W500215-S442</v>
      </c>
      <c r="AQ1107" s="2" t="s">
        <v>1688</v>
      </c>
      <c r="AR1107" s="2" t="s">
        <v>1689</v>
      </c>
      <c r="AY1107" s="2" t="s">
        <v>1686</v>
      </c>
      <c r="AZ1107" s="2" t="s">
        <v>1690</v>
      </c>
      <c r="BB1107" s="29"/>
      <c r="BC1107" s="29"/>
      <c r="BD1107" s="29"/>
      <c r="BE1107" s="29"/>
      <c r="BF1107" s="29"/>
      <c r="BG1107" s="29">
        <v>-0.24</v>
      </c>
      <c r="BH1107" s="29">
        <f t="shared" si="724"/>
        <v>0</v>
      </c>
      <c r="BI1107" s="29">
        <f t="shared" si="725"/>
        <v>0</v>
      </c>
      <c r="BJ1107" s="29">
        <f t="shared" si="732"/>
        <v>-0.24</v>
      </c>
      <c r="BK1107" s="29">
        <f>BJ1107/INDEX('EX-Rate'!A:I,MATCH('TT BoM '!BL1107,'EX-Rate'!B:B,0),COLUMN('EX-Rate'!E:E))</f>
        <v>-3.4656179136958211E-2</v>
      </c>
      <c r="BL1107" s="2" t="s">
        <v>2109</v>
      </c>
      <c r="BM1107" s="2" t="str">
        <f t="shared" ref="BM1107:BM1110" si="761">IF(BL1107="CNY","LP","SP")</f>
        <v>LP</v>
      </c>
      <c r="BN1107" s="2" t="s">
        <v>3049</v>
      </c>
      <c r="BO1107" s="2" t="s">
        <v>3050</v>
      </c>
      <c r="BQ1107" s="29"/>
      <c r="BR1107" s="29"/>
      <c r="BS1107" s="29"/>
      <c r="BT1107" s="29"/>
      <c r="BU1107" s="29"/>
      <c r="BV1107" s="29"/>
      <c r="CC1107" s="29">
        <f t="shared" si="733"/>
        <v>-3.4656179136958211E-2</v>
      </c>
      <c r="CD1107" s="29">
        <f t="shared" si="734"/>
        <v>-3.4656179136958211E-2</v>
      </c>
      <c r="CE1107" s="29">
        <f t="shared" si="735"/>
        <v>-3.4656179136958211E-2</v>
      </c>
      <c r="CF1107" s="29">
        <f t="shared" si="736"/>
        <v>-3.4656179136958211E-2</v>
      </c>
      <c r="CG1107" s="29">
        <f t="shared" si="737"/>
        <v>-3.4656179136958211E-2</v>
      </c>
      <c r="CH1107" s="29">
        <f t="shared" si="738"/>
        <v>-3.4656179136958211E-2</v>
      </c>
      <c r="CI1107" s="29">
        <f t="shared" si="739"/>
        <v>-3.4656179136958211E-2</v>
      </c>
      <c r="CJ1107" s="29">
        <f t="shared" si="740"/>
        <v>-3.4656179136958211E-2</v>
      </c>
      <c r="CK1107" s="29">
        <f t="shared" si="741"/>
        <v>-3.4656179136958211E-2</v>
      </c>
      <c r="CL1107" s="29">
        <f t="shared" si="742"/>
        <v>-3.4656179136958211E-2</v>
      </c>
      <c r="CM1107" s="29">
        <f t="shared" si="743"/>
        <v>-3.4656179136958211E-2</v>
      </c>
      <c r="CN1107" s="29">
        <f t="shared" si="744"/>
        <v>-3.4656179136958211E-2</v>
      </c>
      <c r="CO1107" s="29">
        <f t="shared" si="745"/>
        <v>-3.4656179136958211E-2</v>
      </c>
      <c r="CQ1107" s="29">
        <f t="shared" si="746"/>
        <v>-0.24</v>
      </c>
      <c r="CR1107" s="29">
        <f t="shared" si="747"/>
        <v>-0.24</v>
      </c>
      <c r="CS1107" s="29">
        <f t="shared" si="748"/>
        <v>-0.24</v>
      </c>
      <c r="CT1107" s="29">
        <f t="shared" si="749"/>
        <v>-0.24</v>
      </c>
      <c r="CU1107" s="29">
        <f t="shared" si="750"/>
        <v>-0.24</v>
      </c>
      <c r="CV1107" s="29">
        <f t="shared" si="751"/>
        <v>-0.24</v>
      </c>
      <c r="CW1107" s="29">
        <f t="shared" si="752"/>
        <v>-0.24</v>
      </c>
      <c r="CX1107" s="29">
        <f t="shared" si="753"/>
        <v>-0.24</v>
      </c>
      <c r="CY1107" s="29">
        <f t="shared" si="754"/>
        <v>-0.24</v>
      </c>
      <c r="CZ1107" s="29">
        <f t="shared" si="755"/>
        <v>-0.24</v>
      </c>
      <c r="DA1107" s="29">
        <f t="shared" si="756"/>
        <v>-0.24</v>
      </c>
      <c r="DB1107" s="29">
        <f t="shared" si="757"/>
        <v>-0.24</v>
      </c>
      <c r="DC1107" s="29">
        <f t="shared" si="758"/>
        <v>-0.24</v>
      </c>
    </row>
    <row r="1108" spans="11:107" s="2" customFormat="1">
      <c r="K1108" s="17" t="s">
        <v>1090</v>
      </c>
      <c r="L1108" s="17" t="s">
        <v>1101</v>
      </c>
      <c r="M1108" s="17" t="s">
        <v>1102</v>
      </c>
      <c r="N1108" s="2" t="str">
        <f t="shared" si="720"/>
        <v>W500215S450B</v>
      </c>
      <c r="O1108" s="2" t="str">
        <f t="shared" si="719"/>
        <v>S450B</v>
      </c>
      <c r="P1108" s="2" t="str">
        <f t="shared" si="721"/>
        <v>-W500215-S450B</v>
      </c>
      <c r="Q1108" s="2" t="s">
        <v>3305</v>
      </c>
      <c r="R1108" s="2" t="s">
        <v>3306</v>
      </c>
      <c r="S1108" s="2" t="s">
        <v>3228</v>
      </c>
      <c r="T1108" s="2">
        <v>2</v>
      </c>
      <c r="U1108" s="2">
        <v>2</v>
      </c>
      <c r="V1108" s="2">
        <v>2</v>
      </c>
      <c r="W1108" s="2">
        <v>2</v>
      </c>
      <c r="X1108" s="2">
        <v>2</v>
      </c>
      <c r="Y1108" s="2">
        <v>2</v>
      </c>
      <c r="Z1108" s="2">
        <v>2</v>
      </c>
      <c r="AA1108" s="2">
        <v>2</v>
      </c>
      <c r="AB1108" s="2">
        <v>2</v>
      </c>
      <c r="AC1108" s="2">
        <v>2</v>
      </c>
      <c r="AD1108" s="2">
        <v>2</v>
      </c>
      <c r="AE1108" s="2">
        <v>2</v>
      </c>
      <c r="AF1108" s="2">
        <v>2</v>
      </c>
      <c r="AL1108" s="2">
        <f t="shared" si="727"/>
        <v>1</v>
      </c>
      <c r="AM1108" s="2" t="str">
        <f t="shared" si="728"/>
        <v/>
      </c>
      <c r="AN1108" s="2" t="str">
        <f t="shared" si="729"/>
        <v>W500215</v>
      </c>
      <c r="AO1108" s="2" t="str">
        <f t="shared" si="730"/>
        <v>S450B</v>
      </c>
      <c r="AP1108" s="2" t="str">
        <f t="shared" si="731"/>
        <v>-W500215-S450B</v>
      </c>
      <c r="AQ1108" s="2" t="s">
        <v>1672</v>
      </c>
      <c r="AR1108" s="2" t="s">
        <v>1676</v>
      </c>
      <c r="AU1108" s="2" t="s">
        <v>2149</v>
      </c>
      <c r="AV1108" s="2" t="s">
        <v>2150</v>
      </c>
      <c r="AY1108" s="2" t="s">
        <v>2151</v>
      </c>
      <c r="AZ1108" s="2" t="s">
        <v>1690</v>
      </c>
      <c r="BA1108" s="2" t="s">
        <v>2115</v>
      </c>
      <c r="BB1108" s="29">
        <v>-0.189</v>
      </c>
      <c r="BC1108" s="29">
        <v>-3.0000000000000001E-3</v>
      </c>
      <c r="BD1108" s="29">
        <v>-2.5999999999999999E-3</v>
      </c>
      <c r="BE1108" s="29">
        <v>-2.5999999999999999E-3</v>
      </c>
      <c r="BF1108" s="29">
        <v>0</v>
      </c>
      <c r="BG1108" s="29">
        <v>-0.1946</v>
      </c>
      <c r="BH1108" s="29">
        <f t="shared" si="724"/>
        <v>0</v>
      </c>
      <c r="BI1108" s="29">
        <f t="shared" si="725"/>
        <v>0</v>
      </c>
      <c r="BJ1108" s="29">
        <f t="shared" si="732"/>
        <v>-0.1946</v>
      </c>
      <c r="BK1108" s="29">
        <f>BJ1108/INDEX('EX-Rate'!A:I,MATCH('TT BoM '!BL1108,'EX-Rate'!B:B,0),COLUMN('EX-Rate'!E:E))</f>
        <v>-2.8100385250216946E-2</v>
      </c>
      <c r="BL1108" s="2" t="s">
        <v>2109</v>
      </c>
      <c r="BM1108" s="2" t="str">
        <f t="shared" si="761"/>
        <v>LP</v>
      </c>
      <c r="BQ1108" s="29">
        <v>0</v>
      </c>
      <c r="BR1108" s="29">
        <v>0</v>
      </c>
      <c r="BS1108" s="29"/>
      <c r="BT1108" s="29">
        <v>0</v>
      </c>
      <c r="BU1108" s="29">
        <v>0</v>
      </c>
      <c r="BV1108" s="29">
        <v>0</v>
      </c>
      <c r="BW1108" s="2">
        <v>0</v>
      </c>
      <c r="CC1108" s="29">
        <f t="shared" si="733"/>
        <v>-5.6200770500433893E-2</v>
      </c>
      <c r="CD1108" s="29">
        <f t="shared" si="734"/>
        <v>-5.6200770500433893E-2</v>
      </c>
      <c r="CE1108" s="29">
        <f t="shared" si="735"/>
        <v>-5.6200770500433893E-2</v>
      </c>
      <c r="CF1108" s="29">
        <f t="shared" si="736"/>
        <v>-5.6200770500433893E-2</v>
      </c>
      <c r="CG1108" s="29">
        <f t="shared" si="737"/>
        <v>-5.6200770500433893E-2</v>
      </c>
      <c r="CH1108" s="29">
        <f t="shared" si="738"/>
        <v>-5.6200770500433893E-2</v>
      </c>
      <c r="CI1108" s="29">
        <f t="shared" si="739"/>
        <v>-5.6200770500433893E-2</v>
      </c>
      <c r="CJ1108" s="29">
        <f t="shared" si="740"/>
        <v>-5.6200770500433893E-2</v>
      </c>
      <c r="CK1108" s="29">
        <f t="shared" si="741"/>
        <v>-5.6200770500433893E-2</v>
      </c>
      <c r="CL1108" s="29">
        <f t="shared" si="742"/>
        <v>-5.6200770500433893E-2</v>
      </c>
      <c r="CM1108" s="29">
        <f t="shared" si="743"/>
        <v>-5.6200770500433893E-2</v>
      </c>
      <c r="CN1108" s="29">
        <f t="shared" si="744"/>
        <v>-5.6200770500433893E-2</v>
      </c>
      <c r="CO1108" s="29">
        <f t="shared" si="745"/>
        <v>-5.6200770500433893E-2</v>
      </c>
      <c r="CQ1108" s="29">
        <f t="shared" si="746"/>
        <v>-0.38919999999999999</v>
      </c>
      <c r="CR1108" s="29">
        <f t="shared" si="747"/>
        <v>-0.38919999999999999</v>
      </c>
      <c r="CS1108" s="29">
        <f t="shared" si="748"/>
        <v>-0.38919999999999999</v>
      </c>
      <c r="CT1108" s="29">
        <f t="shared" si="749"/>
        <v>-0.38919999999999999</v>
      </c>
      <c r="CU1108" s="29">
        <f t="shared" si="750"/>
        <v>-0.38919999999999999</v>
      </c>
      <c r="CV1108" s="29">
        <f t="shared" si="751"/>
        <v>-0.38919999999999999</v>
      </c>
      <c r="CW1108" s="29">
        <f t="shared" si="752"/>
        <v>-0.38919999999999999</v>
      </c>
      <c r="CX1108" s="29">
        <f t="shared" si="753"/>
        <v>-0.38919999999999999</v>
      </c>
      <c r="CY1108" s="29">
        <f t="shared" si="754"/>
        <v>-0.38919999999999999</v>
      </c>
      <c r="CZ1108" s="29">
        <f t="shared" si="755"/>
        <v>-0.38919999999999999</v>
      </c>
      <c r="DA1108" s="29">
        <f t="shared" si="756"/>
        <v>-0.38919999999999999</v>
      </c>
      <c r="DB1108" s="29">
        <f t="shared" si="757"/>
        <v>-0.38919999999999999</v>
      </c>
      <c r="DC1108" s="29">
        <f t="shared" si="758"/>
        <v>-0.38919999999999999</v>
      </c>
    </row>
    <row r="1109" spans="11:107" s="2" customFormat="1">
      <c r="K1109" s="17" t="s">
        <v>1090</v>
      </c>
      <c r="L1109" s="17" t="s">
        <v>1103</v>
      </c>
      <c r="M1109" s="17" t="s">
        <v>1092</v>
      </c>
      <c r="N1109" s="2" t="str">
        <f t="shared" si="720"/>
        <v>W500220S442</v>
      </c>
      <c r="O1109" s="2" t="str">
        <f t="shared" si="719"/>
        <v>S442</v>
      </c>
      <c r="P1109" s="2" t="str">
        <f t="shared" si="721"/>
        <v>-W500220-S442</v>
      </c>
      <c r="Q1109" s="2" t="s">
        <v>3305</v>
      </c>
      <c r="R1109" s="2" t="s">
        <v>3306</v>
      </c>
      <c r="S1109" s="2" t="s">
        <v>2798</v>
      </c>
      <c r="T1109" s="2">
        <v>6</v>
      </c>
      <c r="U1109" s="2">
        <v>6</v>
      </c>
      <c r="V1109" s="2">
        <v>6</v>
      </c>
      <c r="W1109" s="2">
        <v>6</v>
      </c>
      <c r="X1109" s="2">
        <v>6</v>
      </c>
      <c r="Y1109" s="2">
        <v>6</v>
      </c>
      <c r="Z1109" s="2">
        <v>6</v>
      </c>
      <c r="AA1109" s="2">
        <v>6</v>
      </c>
      <c r="AB1109" s="2">
        <v>6</v>
      </c>
      <c r="AC1109" s="2">
        <v>6</v>
      </c>
      <c r="AD1109" s="2">
        <v>6</v>
      </c>
      <c r="AE1109" s="2">
        <v>6</v>
      </c>
      <c r="AF1109" s="2">
        <v>6</v>
      </c>
      <c r="AL1109" s="2">
        <f t="shared" si="727"/>
        <v>1</v>
      </c>
      <c r="AM1109" s="2" t="str">
        <f t="shared" si="728"/>
        <v/>
      </c>
      <c r="AN1109" s="2" t="str">
        <f t="shared" si="729"/>
        <v>W500220</v>
      </c>
      <c r="AO1109" s="2" t="str">
        <f t="shared" si="730"/>
        <v>S442</v>
      </c>
      <c r="AP1109" s="2" t="str">
        <f t="shared" si="731"/>
        <v>-W500220-S442</v>
      </c>
      <c r="AQ1109" s="2" t="s">
        <v>1688</v>
      </c>
      <c r="AR1109" s="2" t="s">
        <v>1689</v>
      </c>
      <c r="AY1109" s="2" t="s">
        <v>1686</v>
      </c>
      <c r="AZ1109" s="2" t="s">
        <v>1690</v>
      </c>
      <c r="BB1109" s="29"/>
      <c r="BC1109" s="29"/>
      <c r="BD1109" s="29"/>
      <c r="BE1109" s="29"/>
      <c r="BF1109" s="29"/>
      <c r="BG1109" s="29">
        <v>-0.28799999999999998</v>
      </c>
      <c r="BH1109" s="29">
        <f t="shared" si="724"/>
        <v>0</v>
      </c>
      <c r="BI1109" s="29">
        <f t="shared" si="725"/>
        <v>0</v>
      </c>
      <c r="BJ1109" s="29">
        <f t="shared" si="732"/>
        <v>-0.28799999999999998</v>
      </c>
      <c r="BK1109" s="29">
        <f>BJ1109/INDEX('EX-Rate'!A:I,MATCH('TT BoM '!BL1109,'EX-Rate'!B:B,0),COLUMN('EX-Rate'!E:E))</f>
        <v>-4.1587414964349846E-2</v>
      </c>
      <c r="BL1109" s="2" t="s">
        <v>2109</v>
      </c>
      <c r="BM1109" s="2" t="str">
        <f t="shared" si="761"/>
        <v>LP</v>
      </c>
      <c r="BN1109" s="2" t="s">
        <v>3220</v>
      </c>
      <c r="BO1109" s="2" t="s">
        <v>2798</v>
      </c>
      <c r="BQ1109" s="29"/>
      <c r="BR1109" s="29"/>
      <c r="BS1109" s="29"/>
      <c r="BT1109" s="29"/>
      <c r="BU1109" s="29"/>
      <c r="BV1109" s="29"/>
      <c r="CC1109" s="29">
        <f t="shared" si="733"/>
        <v>-0.24952448978609909</v>
      </c>
      <c r="CD1109" s="29">
        <f t="shared" si="734"/>
        <v>-0.24952448978609909</v>
      </c>
      <c r="CE1109" s="29">
        <f t="shared" si="735"/>
        <v>-0.24952448978609909</v>
      </c>
      <c r="CF1109" s="29">
        <f t="shared" si="736"/>
        <v>-0.24952448978609909</v>
      </c>
      <c r="CG1109" s="29">
        <f t="shared" si="737"/>
        <v>-0.24952448978609909</v>
      </c>
      <c r="CH1109" s="29">
        <f t="shared" si="738"/>
        <v>-0.24952448978609909</v>
      </c>
      <c r="CI1109" s="29">
        <f t="shared" si="739"/>
        <v>-0.24952448978609909</v>
      </c>
      <c r="CJ1109" s="29">
        <f t="shared" si="740"/>
        <v>-0.24952448978609909</v>
      </c>
      <c r="CK1109" s="29">
        <f t="shared" si="741"/>
        <v>-0.24952448978609909</v>
      </c>
      <c r="CL1109" s="29">
        <f t="shared" si="742"/>
        <v>-0.24952448978609909</v>
      </c>
      <c r="CM1109" s="29">
        <f t="shared" si="743"/>
        <v>-0.24952448978609909</v>
      </c>
      <c r="CN1109" s="29">
        <f t="shared" si="744"/>
        <v>-0.24952448978609909</v>
      </c>
      <c r="CO1109" s="29">
        <f t="shared" si="745"/>
        <v>-0.24952448978609909</v>
      </c>
      <c r="CQ1109" s="29">
        <f t="shared" si="746"/>
        <v>-1.7279999999999998</v>
      </c>
      <c r="CR1109" s="29">
        <f t="shared" si="747"/>
        <v>-1.7279999999999998</v>
      </c>
      <c r="CS1109" s="29">
        <f t="shared" si="748"/>
        <v>-1.7279999999999998</v>
      </c>
      <c r="CT1109" s="29">
        <f t="shared" si="749"/>
        <v>-1.7279999999999998</v>
      </c>
      <c r="CU1109" s="29">
        <f t="shared" si="750"/>
        <v>-1.7279999999999998</v>
      </c>
      <c r="CV1109" s="29">
        <f t="shared" si="751"/>
        <v>-1.7279999999999998</v>
      </c>
      <c r="CW1109" s="29">
        <f t="shared" si="752"/>
        <v>-1.7279999999999998</v>
      </c>
      <c r="CX1109" s="29">
        <f t="shared" si="753"/>
        <v>-1.7279999999999998</v>
      </c>
      <c r="CY1109" s="29">
        <f t="shared" si="754"/>
        <v>-1.7279999999999998</v>
      </c>
      <c r="CZ1109" s="29">
        <f t="shared" si="755"/>
        <v>-1.7279999999999998</v>
      </c>
      <c r="DA1109" s="29">
        <f t="shared" si="756"/>
        <v>-1.7279999999999998</v>
      </c>
      <c r="DB1109" s="29">
        <f t="shared" si="757"/>
        <v>-1.7279999999999998</v>
      </c>
      <c r="DC1109" s="29">
        <f t="shared" si="758"/>
        <v>-1.7279999999999998</v>
      </c>
    </row>
    <row r="1110" spans="11:107" s="2" customFormat="1">
      <c r="K1110" s="17" t="s">
        <v>1090</v>
      </c>
      <c r="L1110" s="17" t="s">
        <v>1104</v>
      </c>
      <c r="M1110" s="17" t="s">
        <v>1092</v>
      </c>
      <c r="N1110" s="2" t="str">
        <f t="shared" si="720"/>
        <v>W500222S442</v>
      </c>
      <c r="O1110" s="2" t="str">
        <f t="shared" si="719"/>
        <v>S442</v>
      </c>
      <c r="P1110" s="2" t="str">
        <f t="shared" si="721"/>
        <v>-W500222-S442</v>
      </c>
      <c r="Q1110" s="2" t="s">
        <v>3305</v>
      </c>
      <c r="R1110" s="2" t="s">
        <v>3306</v>
      </c>
      <c r="S1110" s="2" t="s">
        <v>3066</v>
      </c>
      <c r="T1110" s="2">
        <v>2</v>
      </c>
      <c r="U1110" s="2">
        <v>2</v>
      </c>
      <c r="V1110" s="2">
        <v>2</v>
      </c>
      <c r="W1110" s="2">
        <v>2</v>
      </c>
      <c r="X1110" s="2">
        <v>2</v>
      </c>
      <c r="Y1110" s="2">
        <v>2</v>
      </c>
      <c r="Z1110" s="2">
        <v>2</v>
      </c>
      <c r="AA1110" s="2">
        <v>2</v>
      </c>
      <c r="AB1110" s="2">
        <v>2</v>
      </c>
      <c r="AC1110" s="2">
        <v>2</v>
      </c>
      <c r="AD1110" s="2">
        <v>2</v>
      </c>
      <c r="AE1110" s="2">
        <v>2</v>
      </c>
      <c r="AF1110" s="2">
        <v>2</v>
      </c>
      <c r="AL1110" s="2">
        <f t="shared" si="727"/>
        <v>1</v>
      </c>
      <c r="AM1110" s="2" t="str">
        <f t="shared" si="728"/>
        <v/>
      </c>
      <c r="AN1110" s="2" t="str">
        <f t="shared" si="729"/>
        <v>W500222</v>
      </c>
      <c r="AO1110" s="2" t="str">
        <f t="shared" si="730"/>
        <v>S442</v>
      </c>
      <c r="AP1110" s="2" t="str">
        <f t="shared" si="731"/>
        <v>-W500222-S442</v>
      </c>
      <c r="AQ1110" s="2" t="s">
        <v>1688</v>
      </c>
      <c r="AR1110" s="2" t="s">
        <v>1689</v>
      </c>
      <c r="AY1110" s="2" t="s">
        <v>1686</v>
      </c>
      <c r="AZ1110" s="2" t="s">
        <v>1690</v>
      </c>
      <c r="BB1110" s="29"/>
      <c r="BC1110" s="29"/>
      <c r="BD1110" s="29"/>
      <c r="BE1110" s="29"/>
      <c r="BF1110" s="29"/>
      <c r="BG1110" s="29">
        <v>-2.9766999999999998E-2</v>
      </c>
      <c r="BH1110" s="29">
        <f t="shared" si="724"/>
        <v>-1.101379E-3</v>
      </c>
      <c r="BI1110" s="29">
        <f t="shared" si="725"/>
        <v>-3.0868379000000001E-3</v>
      </c>
      <c r="BJ1110" s="29">
        <f t="shared" si="732"/>
        <v>-3.3955216900000001E-2</v>
      </c>
      <c r="BK1110" s="29">
        <f>BJ1110/INDEX('EX-Rate'!A:I,MATCH('TT BoM '!BL1110,'EX-Rate'!B:B,0),COLUMN('EX-Rate'!E:E))</f>
        <v>-3.8984298630104747E-2</v>
      </c>
      <c r="BL1110" s="2" t="s">
        <v>3064</v>
      </c>
      <c r="BM1110" s="2" t="str">
        <f t="shared" si="761"/>
        <v>SP</v>
      </c>
      <c r="BN1110" s="2" t="s">
        <v>3065</v>
      </c>
      <c r="BO1110" s="2" t="s">
        <v>3066</v>
      </c>
      <c r="BQ1110" s="29"/>
      <c r="BR1110" s="29"/>
      <c r="BS1110" s="29"/>
      <c r="BT1110" s="29"/>
      <c r="BU1110" s="29"/>
      <c r="BV1110" s="29"/>
      <c r="CC1110" s="29">
        <f t="shared" si="733"/>
        <v>-7.7968597260209493E-2</v>
      </c>
      <c r="CD1110" s="29">
        <f t="shared" si="734"/>
        <v>-7.7968597260209493E-2</v>
      </c>
      <c r="CE1110" s="29">
        <f t="shared" si="735"/>
        <v>-7.7968597260209493E-2</v>
      </c>
      <c r="CF1110" s="29">
        <f t="shared" si="736"/>
        <v>-7.7968597260209493E-2</v>
      </c>
      <c r="CG1110" s="29">
        <f t="shared" si="737"/>
        <v>-7.7968597260209493E-2</v>
      </c>
      <c r="CH1110" s="29">
        <f t="shared" si="738"/>
        <v>-7.7968597260209493E-2</v>
      </c>
      <c r="CI1110" s="29">
        <f t="shared" si="739"/>
        <v>-7.7968597260209493E-2</v>
      </c>
      <c r="CJ1110" s="29">
        <f t="shared" si="740"/>
        <v>-7.7968597260209493E-2</v>
      </c>
      <c r="CK1110" s="29">
        <f t="shared" si="741"/>
        <v>-7.7968597260209493E-2</v>
      </c>
      <c r="CL1110" s="29">
        <f t="shared" si="742"/>
        <v>-7.7968597260209493E-2</v>
      </c>
      <c r="CM1110" s="29">
        <f t="shared" si="743"/>
        <v>-7.7968597260209493E-2</v>
      </c>
      <c r="CN1110" s="29">
        <f t="shared" si="744"/>
        <v>-7.7968597260209493E-2</v>
      </c>
      <c r="CO1110" s="29">
        <f t="shared" si="745"/>
        <v>-7.7968597260209493E-2</v>
      </c>
      <c r="CQ1110" s="29">
        <f t="shared" si="746"/>
        <v>-6.7910433800000003E-2</v>
      </c>
      <c r="CR1110" s="29">
        <f t="shared" si="747"/>
        <v>-6.7910433800000003E-2</v>
      </c>
      <c r="CS1110" s="29">
        <f t="shared" si="748"/>
        <v>-6.7910433800000003E-2</v>
      </c>
      <c r="CT1110" s="29">
        <f t="shared" si="749"/>
        <v>-6.7910433800000003E-2</v>
      </c>
      <c r="CU1110" s="29">
        <f t="shared" si="750"/>
        <v>-6.7910433800000003E-2</v>
      </c>
      <c r="CV1110" s="29">
        <f t="shared" si="751"/>
        <v>-6.7910433800000003E-2</v>
      </c>
      <c r="CW1110" s="29">
        <f t="shared" si="752"/>
        <v>-6.7910433800000003E-2</v>
      </c>
      <c r="CX1110" s="29">
        <f t="shared" si="753"/>
        <v>-6.7910433800000003E-2</v>
      </c>
      <c r="CY1110" s="29">
        <f t="shared" si="754"/>
        <v>-6.7910433800000003E-2</v>
      </c>
      <c r="CZ1110" s="29">
        <f t="shared" si="755"/>
        <v>-6.7910433800000003E-2</v>
      </c>
      <c r="DA1110" s="29">
        <f t="shared" si="756"/>
        <v>-6.7910433800000003E-2</v>
      </c>
      <c r="DB1110" s="29">
        <f t="shared" si="757"/>
        <v>-6.7910433800000003E-2</v>
      </c>
      <c r="DC1110" s="29">
        <f t="shared" si="758"/>
        <v>-6.7910433800000003E-2</v>
      </c>
    </row>
    <row r="1111" spans="11:107" s="2" customFormat="1">
      <c r="K1111" s="17" t="s">
        <v>1090</v>
      </c>
      <c r="L1111" s="17" t="s">
        <v>1105</v>
      </c>
      <c r="M1111" s="17" t="s">
        <v>1092</v>
      </c>
      <c r="N1111" s="2" t="str">
        <f t="shared" si="720"/>
        <v>W500224S442</v>
      </c>
      <c r="O1111" s="2" t="str">
        <f t="shared" si="719"/>
        <v>S442</v>
      </c>
      <c r="P1111" s="2" t="str">
        <f t="shared" si="721"/>
        <v>-W500224-S442</v>
      </c>
      <c r="Q1111" s="2" t="s">
        <v>3305</v>
      </c>
      <c r="R1111" s="2" t="s">
        <v>3306</v>
      </c>
      <c r="S1111" s="2" t="s">
        <v>3050</v>
      </c>
      <c r="T1111" s="2" t="s">
        <v>1375</v>
      </c>
      <c r="U1111" s="2" t="s">
        <v>1375</v>
      </c>
      <c r="V1111" s="2" t="s">
        <v>1375</v>
      </c>
      <c r="W1111" s="2" t="s">
        <v>1375</v>
      </c>
      <c r="X1111" s="2">
        <v>3</v>
      </c>
      <c r="Y1111" s="2">
        <v>3</v>
      </c>
      <c r="Z1111" s="2" t="s">
        <v>1375</v>
      </c>
      <c r="AA1111" s="2">
        <v>3</v>
      </c>
      <c r="AB1111" s="2" t="s">
        <v>1375</v>
      </c>
      <c r="AC1111" s="2" t="s">
        <v>1375</v>
      </c>
      <c r="AD1111" s="2" t="s">
        <v>1375</v>
      </c>
      <c r="AE1111" s="2" t="s">
        <v>1375</v>
      </c>
      <c r="AF1111" s="2" t="s">
        <v>1375</v>
      </c>
      <c r="AL1111" s="2">
        <f t="shared" si="727"/>
        <v>1</v>
      </c>
      <c r="AM1111" s="2" t="str">
        <f t="shared" si="728"/>
        <v/>
      </c>
      <c r="AN1111" s="2" t="str">
        <f t="shared" si="729"/>
        <v>W500224</v>
      </c>
      <c r="AO1111" s="2" t="str">
        <f t="shared" si="730"/>
        <v>S442</v>
      </c>
      <c r="AP1111" s="2" t="str">
        <f t="shared" si="731"/>
        <v>-W500224-S442</v>
      </c>
      <c r="AQ1111" s="2" t="s">
        <v>2064</v>
      </c>
      <c r="AR1111" s="2" t="s">
        <v>3881</v>
      </c>
      <c r="AZ1111" s="2" t="s">
        <v>1690</v>
      </c>
      <c r="BB1111" s="29"/>
      <c r="BC1111" s="29"/>
      <c r="BD1111" s="29"/>
      <c r="BE1111" s="29"/>
      <c r="BF1111" s="29"/>
      <c r="BG1111" s="29">
        <v>-0.35499999999999998</v>
      </c>
      <c r="BH1111" s="29">
        <f t="shared" si="724"/>
        <v>0</v>
      </c>
      <c r="BI1111" s="29">
        <f t="shared" si="725"/>
        <v>0</v>
      </c>
      <c r="BJ1111" s="29">
        <f t="shared" si="732"/>
        <v>-0.35499999999999998</v>
      </c>
      <c r="BK1111" s="29">
        <f>BJ1111/INDEX('EX-Rate'!A:I,MATCH('TT BoM '!BL1111,'EX-Rate'!B:B,0),COLUMN('EX-Rate'!E:E))</f>
        <v>-5.1262264973417349E-2</v>
      </c>
      <c r="BL1111" s="2" t="s">
        <v>2109</v>
      </c>
      <c r="BM1111" s="2" t="str">
        <f>IF(BL1111="CNY","LP","SP")</f>
        <v>LP</v>
      </c>
      <c r="BO1111" s="2" t="s">
        <v>3050</v>
      </c>
      <c r="BQ1111" s="29"/>
      <c r="BR1111" s="29"/>
      <c r="BS1111" s="29"/>
      <c r="BT1111" s="29"/>
      <c r="BU1111" s="29"/>
      <c r="BV1111" s="29"/>
      <c r="CC1111" s="29">
        <f t="shared" si="733"/>
        <v>0</v>
      </c>
      <c r="CD1111" s="29">
        <f t="shared" si="734"/>
        <v>0</v>
      </c>
      <c r="CE1111" s="29">
        <f t="shared" si="735"/>
        <v>0</v>
      </c>
      <c r="CF1111" s="29">
        <f t="shared" si="736"/>
        <v>0</v>
      </c>
      <c r="CG1111" s="29">
        <f t="shared" si="737"/>
        <v>-0.15378679492025205</v>
      </c>
      <c r="CH1111" s="29">
        <f t="shared" si="738"/>
        <v>-0.15378679492025205</v>
      </c>
      <c r="CI1111" s="29">
        <f t="shared" si="739"/>
        <v>0</v>
      </c>
      <c r="CJ1111" s="29">
        <f t="shared" si="740"/>
        <v>-0.15378679492025205</v>
      </c>
      <c r="CK1111" s="29">
        <f t="shared" si="741"/>
        <v>0</v>
      </c>
      <c r="CL1111" s="29">
        <f t="shared" si="742"/>
        <v>0</v>
      </c>
      <c r="CM1111" s="29">
        <f t="shared" si="743"/>
        <v>0</v>
      </c>
      <c r="CN1111" s="29">
        <f t="shared" si="744"/>
        <v>0</v>
      </c>
      <c r="CO1111" s="29">
        <f t="shared" si="745"/>
        <v>0</v>
      </c>
      <c r="CQ1111" s="29">
        <f t="shared" si="746"/>
        <v>0</v>
      </c>
      <c r="CR1111" s="29">
        <f t="shared" si="747"/>
        <v>0</v>
      </c>
      <c r="CS1111" s="29">
        <f t="shared" si="748"/>
        <v>0</v>
      </c>
      <c r="CT1111" s="29">
        <f t="shared" si="749"/>
        <v>0</v>
      </c>
      <c r="CU1111" s="29">
        <f t="shared" si="750"/>
        <v>-1.0649999999999999</v>
      </c>
      <c r="CV1111" s="29">
        <f t="shared" si="751"/>
        <v>-1.0649999999999999</v>
      </c>
      <c r="CW1111" s="29">
        <f t="shared" si="752"/>
        <v>0</v>
      </c>
      <c r="CX1111" s="29">
        <f t="shared" si="753"/>
        <v>-1.0649999999999999</v>
      </c>
      <c r="CY1111" s="29">
        <f t="shared" si="754"/>
        <v>0</v>
      </c>
      <c r="CZ1111" s="29">
        <f t="shared" si="755"/>
        <v>0</v>
      </c>
      <c r="DA1111" s="29">
        <f t="shared" si="756"/>
        <v>0</v>
      </c>
      <c r="DB1111" s="29">
        <f t="shared" si="757"/>
        <v>0</v>
      </c>
      <c r="DC1111" s="29">
        <f t="shared" si="758"/>
        <v>0</v>
      </c>
    </row>
    <row r="1112" spans="11:107" s="2" customFormat="1">
      <c r="K1112" s="17" t="s">
        <v>1090</v>
      </c>
      <c r="L1112" s="17" t="s">
        <v>1106</v>
      </c>
      <c r="M1112" s="17" t="s">
        <v>1095</v>
      </c>
      <c r="N1112" s="2" t="str">
        <f t="shared" si="720"/>
        <v>W500311S437</v>
      </c>
      <c r="O1112" s="2" t="str">
        <f t="shared" si="719"/>
        <v>S437</v>
      </c>
      <c r="P1112" s="2" t="str">
        <f t="shared" si="721"/>
        <v>-W500311-S437</v>
      </c>
      <c r="Q1112" s="2" t="s">
        <v>3305</v>
      </c>
      <c r="R1112" s="2" t="s">
        <v>3306</v>
      </c>
      <c r="S1112" s="2" t="s">
        <v>3066</v>
      </c>
      <c r="T1112" s="2" t="s">
        <v>1375</v>
      </c>
      <c r="U1112" s="2" t="s">
        <v>1375</v>
      </c>
      <c r="V1112" s="2" t="s">
        <v>1375</v>
      </c>
      <c r="W1112" s="2" t="s">
        <v>1375</v>
      </c>
      <c r="X1112" s="2">
        <v>2</v>
      </c>
      <c r="Y1112" s="2">
        <v>2</v>
      </c>
      <c r="Z1112" s="2" t="s">
        <v>1375</v>
      </c>
      <c r="AA1112" s="2">
        <v>2</v>
      </c>
      <c r="AB1112" s="2" t="s">
        <v>1375</v>
      </c>
      <c r="AC1112" s="2" t="s">
        <v>1375</v>
      </c>
      <c r="AD1112" s="2" t="s">
        <v>1375</v>
      </c>
      <c r="AE1112" s="2" t="s">
        <v>1375</v>
      </c>
      <c r="AF1112" s="2" t="s">
        <v>1375</v>
      </c>
      <c r="AL1112" s="2">
        <f t="shared" si="727"/>
        <v>1</v>
      </c>
      <c r="AM1112" s="2" t="str">
        <f t="shared" si="728"/>
        <v/>
      </c>
      <c r="AN1112" s="2" t="str">
        <f t="shared" si="729"/>
        <v>W500311</v>
      </c>
      <c r="AO1112" s="2" t="str">
        <f t="shared" si="730"/>
        <v>S437</v>
      </c>
      <c r="AP1112" s="2" t="str">
        <f t="shared" si="731"/>
        <v>-W500311-S437</v>
      </c>
      <c r="AQ1112" s="2" t="s">
        <v>2064</v>
      </c>
      <c r="AR1112" s="2" t="s">
        <v>3881</v>
      </c>
      <c r="AZ1112" s="2" t="s">
        <v>1690</v>
      </c>
      <c r="BB1112" s="29"/>
      <c r="BC1112" s="29"/>
      <c r="BD1112" s="29"/>
      <c r="BE1112" s="29"/>
      <c r="BF1112" s="29"/>
      <c r="BG1112" s="29">
        <v>-4.8809999999999999E-2</v>
      </c>
      <c r="BH1112" s="29">
        <f t="shared" si="724"/>
        <v>-1.8059700000000003E-3</v>
      </c>
      <c r="BI1112" s="29">
        <f t="shared" si="725"/>
        <v>-5.0615970000000001E-3</v>
      </c>
      <c r="BJ1112" s="29">
        <f t="shared" si="732"/>
        <v>-5.5677566999999997E-2</v>
      </c>
      <c r="BK1112" s="29">
        <f>BJ1112/INDEX('EX-Rate'!A:I,MATCH('TT BoM '!BL1112,'EX-Rate'!B:B,0),COLUMN('EX-Rate'!E:E))</f>
        <v>-6.3923929725380885E-2</v>
      </c>
      <c r="BL1112" s="2" t="s">
        <v>3064</v>
      </c>
      <c r="BM1112" s="2" t="str">
        <f t="shared" ref="BM1112" si="762">IF(BL1112="CNY","LP","SP")</f>
        <v>SP</v>
      </c>
      <c r="BO1112" s="2" t="s">
        <v>3282</v>
      </c>
      <c r="BQ1112" s="29"/>
      <c r="BR1112" s="29"/>
      <c r="BS1112" s="29"/>
      <c r="BT1112" s="29"/>
      <c r="BU1112" s="29"/>
      <c r="BV1112" s="29"/>
      <c r="CC1112" s="29">
        <f t="shared" si="733"/>
        <v>0</v>
      </c>
      <c r="CD1112" s="29">
        <f t="shared" si="734"/>
        <v>0</v>
      </c>
      <c r="CE1112" s="29">
        <f t="shared" si="735"/>
        <v>0</v>
      </c>
      <c r="CF1112" s="29">
        <f t="shared" si="736"/>
        <v>0</v>
      </c>
      <c r="CG1112" s="29">
        <f t="shared" si="737"/>
        <v>-0.12784785945076177</v>
      </c>
      <c r="CH1112" s="29">
        <f t="shared" si="738"/>
        <v>-0.12784785945076177</v>
      </c>
      <c r="CI1112" s="29">
        <f t="shared" si="739"/>
        <v>0</v>
      </c>
      <c r="CJ1112" s="29">
        <f t="shared" si="740"/>
        <v>-0.12784785945076177</v>
      </c>
      <c r="CK1112" s="29">
        <f t="shared" si="741"/>
        <v>0</v>
      </c>
      <c r="CL1112" s="29">
        <f t="shared" si="742"/>
        <v>0</v>
      </c>
      <c r="CM1112" s="29">
        <f t="shared" si="743"/>
        <v>0</v>
      </c>
      <c r="CN1112" s="29">
        <f t="shared" si="744"/>
        <v>0</v>
      </c>
      <c r="CO1112" s="29">
        <f t="shared" si="745"/>
        <v>0</v>
      </c>
      <c r="CQ1112" s="29">
        <f t="shared" si="746"/>
        <v>0</v>
      </c>
      <c r="CR1112" s="29">
        <f t="shared" si="747"/>
        <v>0</v>
      </c>
      <c r="CS1112" s="29">
        <f t="shared" si="748"/>
        <v>0</v>
      </c>
      <c r="CT1112" s="29">
        <f t="shared" si="749"/>
        <v>0</v>
      </c>
      <c r="CU1112" s="29">
        <f t="shared" si="750"/>
        <v>-0.11135513399999999</v>
      </c>
      <c r="CV1112" s="29">
        <f t="shared" si="751"/>
        <v>-0.11135513399999999</v>
      </c>
      <c r="CW1112" s="29">
        <f t="shared" si="752"/>
        <v>0</v>
      </c>
      <c r="CX1112" s="29">
        <f t="shared" si="753"/>
        <v>-0.11135513399999999</v>
      </c>
      <c r="CY1112" s="29">
        <f t="shared" si="754"/>
        <v>0</v>
      </c>
      <c r="CZ1112" s="29">
        <f t="shared" si="755"/>
        <v>0</v>
      </c>
      <c r="DA1112" s="29">
        <f t="shared" si="756"/>
        <v>0</v>
      </c>
      <c r="DB1112" s="29">
        <f t="shared" si="757"/>
        <v>0</v>
      </c>
      <c r="DC1112" s="29">
        <f t="shared" si="758"/>
        <v>0</v>
      </c>
    </row>
    <row r="1113" spans="11:107" s="2" customFormat="1">
      <c r="K1113" s="17" t="s">
        <v>1090</v>
      </c>
      <c r="L1113" s="17" t="s">
        <v>1107</v>
      </c>
      <c r="M1113" s="17" t="s">
        <v>1092</v>
      </c>
      <c r="N1113" s="2" t="str">
        <f t="shared" si="720"/>
        <v>W500319S442</v>
      </c>
      <c r="O1113" s="2" t="str">
        <f t="shared" si="719"/>
        <v>S442</v>
      </c>
      <c r="P1113" s="2" t="str">
        <f t="shared" si="721"/>
        <v>-W500319-S442</v>
      </c>
      <c r="Q1113" s="2" t="s">
        <v>3305</v>
      </c>
      <c r="R1113" s="2" t="s">
        <v>3306</v>
      </c>
      <c r="S1113" s="2" t="s">
        <v>2798</v>
      </c>
      <c r="T1113" s="2">
        <v>1</v>
      </c>
      <c r="U1113" s="2">
        <v>1</v>
      </c>
      <c r="V1113" s="2">
        <v>1</v>
      </c>
      <c r="W1113" s="2">
        <v>1</v>
      </c>
      <c r="X1113" s="2">
        <v>2</v>
      </c>
      <c r="Y1113" s="2">
        <v>2</v>
      </c>
      <c r="Z1113" s="2">
        <v>1</v>
      </c>
      <c r="AA1113" s="2">
        <v>2</v>
      </c>
      <c r="AB1113" s="2">
        <v>1</v>
      </c>
      <c r="AC1113" s="2">
        <v>1</v>
      </c>
      <c r="AD1113" s="2">
        <v>1</v>
      </c>
      <c r="AE1113" s="2">
        <v>1</v>
      </c>
      <c r="AF1113" s="2">
        <v>1</v>
      </c>
      <c r="AL1113" s="2">
        <f t="shared" si="727"/>
        <v>1</v>
      </c>
      <c r="AM1113" s="2" t="str">
        <f t="shared" si="728"/>
        <v/>
      </c>
      <c r="AN1113" s="2" t="str">
        <f t="shared" si="729"/>
        <v>W500319</v>
      </c>
      <c r="AO1113" s="2" t="str">
        <f t="shared" si="730"/>
        <v>S442</v>
      </c>
      <c r="AP1113" s="2" t="str">
        <f t="shared" si="731"/>
        <v>-W500319-S442</v>
      </c>
      <c r="AQ1113" s="2" t="s">
        <v>2064</v>
      </c>
      <c r="AR1113" s="2" t="s">
        <v>3881</v>
      </c>
      <c r="AZ1113" s="2" t="s">
        <v>1690</v>
      </c>
      <c r="BB1113" s="29"/>
      <c r="BC1113" s="29"/>
      <c r="BD1113" s="29"/>
      <c r="BE1113" s="29"/>
      <c r="BF1113" s="29"/>
      <c r="BG1113" s="29">
        <v>-0.46500000000000002</v>
      </c>
      <c r="BH1113" s="29">
        <f t="shared" si="724"/>
        <v>0</v>
      </c>
      <c r="BI1113" s="29">
        <f t="shared" si="725"/>
        <v>0</v>
      </c>
      <c r="BJ1113" s="29">
        <f t="shared" si="732"/>
        <v>-0.46500000000000002</v>
      </c>
      <c r="BK1113" s="29">
        <f>BJ1113/INDEX('EX-Rate'!A:I,MATCH('TT BoM '!BL1113,'EX-Rate'!B:B,0),COLUMN('EX-Rate'!E:E))</f>
        <v>-6.7146347077856536E-2</v>
      </c>
      <c r="BL1113" s="2" t="s">
        <v>2109</v>
      </c>
      <c r="BM1113" s="2" t="str">
        <f>IF(BL1113="CNY","LP","SP")</f>
        <v>LP</v>
      </c>
      <c r="BO1113" s="2" t="s">
        <v>2798</v>
      </c>
      <c r="BQ1113" s="29"/>
      <c r="BR1113" s="29"/>
      <c r="BS1113" s="29"/>
      <c r="BT1113" s="29"/>
      <c r="BU1113" s="29"/>
      <c r="BV1113" s="29"/>
      <c r="CC1113" s="29">
        <f t="shared" si="733"/>
        <v>-6.7146347077856536E-2</v>
      </c>
      <c r="CD1113" s="29">
        <f t="shared" si="734"/>
        <v>-6.7146347077856536E-2</v>
      </c>
      <c r="CE1113" s="29">
        <f t="shared" si="735"/>
        <v>-6.7146347077856536E-2</v>
      </c>
      <c r="CF1113" s="29">
        <f t="shared" si="736"/>
        <v>-6.7146347077856536E-2</v>
      </c>
      <c r="CG1113" s="29">
        <f t="shared" si="737"/>
        <v>-0.13429269415571307</v>
      </c>
      <c r="CH1113" s="29">
        <f t="shared" si="738"/>
        <v>-0.13429269415571307</v>
      </c>
      <c r="CI1113" s="29">
        <f t="shared" si="739"/>
        <v>-6.7146347077856536E-2</v>
      </c>
      <c r="CJ1113" s="29">
        <f t="shared" si="740"/>
        <v>-0.13429269415571307</v>
      </c>
      <c r="CK1113" s="29">
        <f t="shared" si="741"/>
        <v>-6.7146347077856536E-2</v>
      </c>
      <c r="CL1113" s="29">
        <f t="shared" si="742"/>
        <v>-6.7146347077856536E-2</v>
      </c>
      <c r="CM1113" s="29">
        <f t="shared" si="743"/>
        <v>-6.7146347077856536E-2</v>
      </c>
      <c r="CN1113" s="29">
        <f t="shared" si="744"/>
        <v>-6.7146347077856536E-2</v>
      </c>
      <c r="CO1113" s="29">
        <f t="shared" si="745"/>
        <v>-6.7146347077856536E-2</v>
      </c>
      <c r="CQ1113" s="29">
        <f t="shared" si="746"/>
        <v>-0.46500000000000002</v>
      </c>
      <c r="CR1113" s="29">
        <f t="shared" si="747"/>
        <v>-0.46500000000000002</v>
      </c>
      <c r="CS1113" s="29">
        <f t="shared" si="748"/>
        <v>-0.46500000000000002</v>
      </c>
      <c r="CT1113" s="29">
        <f t="shared" si="749"/>
        <v>-0.46500000000000002</v>
      </c>
      <c r="CU1113" s="29">
        <f t="shared" si="750"/>
        <v>-0.93</v>
      </c>
      <c r="CV1113" s="29">
        <f t="shared" si="751"/>
        <v>-0.93</v>
      </c>
      <c r="CW1113" s="29">
        <f t="shared" si="752"/>
        <v>-0.46500000000000002</v>
      </c>
      <c r="CX1113" s="29">
        <f t="shared" si="753"/>
        <v>-0.93</v>
      </c>
      <c r="CY1113" s="29">
        <f t="shared" si="754"/>
        <v>-0.46500000000000002</v>
      </c>
      <c r="CZ1113" s="29">
        <f t="shared" si="755"/>
        <v>-0.46500000000000002</v>
      </c>
      <c r="DA1113" s="29">
        <f t="shared" si="756"/>
        <v>-0.46500000000000002</v>
      </c>
      <c r="DB1113" s="29">
        <f t="shared" si="757"/>
        <v>-0.46500000000000002</v>
      </c>
      <c r="DC1113" s="29">
        <f t="shared" si="758"/>
        <v>-0.46500000000000002</v>
      </c>
    </row>
    <row r="1114" spans="11:107" s="2" customFormat="1">
      <c r="K1114" s="17" t="s">
        <v>1090</v>
      </c>
      <c r="L1114" s="17" t="s">
        <v>1108</v>
      </c>
      <c r="M1114" s="17" t="s">
        <v>1092</v>
      </c>
      <c r="N1114" s="2" t="str">
        <f t="shared" si="720"/>
        <v>W500361S442</v>
      </c>
      <c r="O1114" s="2" t="str">
        <f t="shared" si="719"/>
        <v>S442</v>
      </c>
      <c r="P1114" s="2" t="str">
        <f t="shared" si="721"/>
        <v>-W500361-S442</v>
      </c>
      <c r="Q1114" s="2" t="s">
        <v>3305</v>
      </c>
      <c r="R1114" s="2" t="s">
        <v>3306</v>
      </c>
      <c r="S1114" s="2" t="s">
        <v>3066</v>
      </c>
      <c r="T1114" s="2">
        <v>1</v>
      </c>
      <c r="U1114" s="2">
        <v>1</v>
      </c>
      <c r="V1114" s="2">
        <v>1</v>
      </c>
      <c r="W1114" s="2">
        <v>1</v>
      </c>
      <c r="X1114" s="2">
        <v>1</v>
      </c>
      <c r="Y1114" s="2">
        <v>1</v>
      </c>
      <c r="Z1114" s="2">
        <v>1</v>
      </c>
      <c r="AA1114" s="2">
        <v>1</v>
      </c>
      <c r="AB1114" s="2">
        <v>1</v>
      </c>
      <c r="AC1114" s="2">
        <v>1</v>
      </c>
      <c r="AD1114" s="2">
        <v>1</v>
      </c>
      <c r="AE1114" s="2">
        <v>1</v>
      </c>
      <c r="AF1114" s="2">
        <v>1</v>
      </c>
      <c r="AL1114" s="2">
        <f t="shared" si="727"/>
        <v>1</v>
      </c>
      <c r="AM1114" s="2" t="str">
        <f t="shared" si="728"/>
        <v/>
      </c>
      <c r="AN1114" s="2" t="str">
        <f t="shared" si="729"/>
        <v>W500361</v>
      </c>
      <c r="AO1114" s="2" t="str">
        <f t="shared" si="730"/>
        <v>S442</v>
      </c>
      <c r="AP1114" s="2" t="str">
        <f t="shared" si="731"/>
        <v>-W500361-S442</v>
      </c>
      <c r="AQ1114" s="2" t="s">
        <v>1688</v>
      </c>
      <c r="AR1114" s="2" t="s">
        <v>1689</v>
      </c>
      <c r="AY1114" s="2" t="s">
        <v>1686</v>
      </c>
      <c r="AZ1114" s="2" t="s">
        <v>1690</v>
      </c>
      <c r="BB1114" s="29"/>
      <c r="BC1114" s="29"/>
      <c r="BD1114" s="29"/>
      <c r="BE1114" s="29"/>
      <c r="BF1114" s="29"/>
      <c r="BG1114" s="29">
        <v>-0.25315500000000002</v>
      </c>
      <c r="BH1114" s="29">
        <f t="shared" si="724"/>
        <v>-9.3667350000000028E-3</v>
      </c>
      <c r="BI1114" s="29">
        <f t="shared" si="725"/>
        <v>-2.6252173500000003E-2</v>
      </c>
      <c r="BJ1114" s="29">
        <f t="shared" si="732"/>
        <v>-0.28877390850000006</v>
      </c>
      <c r="BK1114" s="29">
        <f>BJ1114/INDEX('EX-Rate'!A:I,MATCH('TT BoM '!BL1114,'EX-Rate'!B:B,0),COLUMN('EX-Rate'!E:E))</f>
        <v>-0.33154399568999798</v>
      </c>
      <c r="BL1114" s="2" t="s">
        <v>3064</v>
      </c>
      <c r="BM1114" s="2" t="str">
        <f t="shared" ref="BM1114:BM1115" si="763">IF(BL1114="CNY","LP","SP")</f>
        <v>SP</v>
      </c>
      <c r="BN1114" s="2" t="s">
        <v>3065</v>
      </c>
      <c r="BO1114" s="2" t="s">
        <v>3066</v>
      </c>
      <c r="BQ1114" s="29"/>
      <c r="BR1114" s="29"/>
      <c r="BS1114" s="29"/>
      <c r="BT1114" s="29"/>
      <c r="BU1114" s="29"/>
      <c r="BV1114" s="29"/>
      <c r="CC1114" s="29">
        <f t="shared" si="733"/>
        <v>-0.33154399568999798</v>
      </c>
      <c r="CD1114" s="29">
        <f t="shared" si="734"/>
        <v>-0.33154399568999798</v>
      </c>
      <c r="CE1114" s="29">
        <f t="shared" si="735"/>
        <v>-0.33154399568999798</v>
      </c>
      <c r="CF1114" s="29">
        <f t="shared" si="736"/>
        <v>-0.33154399568999798</v>
      </c>
      <c r="CG1114" s="29">
        <f t="shared" si="737"/>
        <v>-0.33154399568999798</v>
      </c>
      <c r="CH1114" s="29">
        <f t="shared" si="738"/>
        <v>-0.33154399568999798</v>
      </c>
      <c r="CI1114" s="29">
        <f t="shared" si="739"/>
        <v>-0.33154399568999798</v>
      </c>
      <c r="CJ1114" s="29">
        <f t="shared" si="740"/>
        <v>-0.33154399568999798</v>
      </c>
      <c r="CK1114" s="29">
        <f t="shared" si="741"/>
        <v>-0.33154399568999798</v>
      </c>
      <c r="CL1114" s="29">
        <f t="shared" si="742"/>
        <v>-0.33154399568999798</v>
      </c>
      <c r="CM1114" s="29">
        <f t="shared" si="743"/>
        <v>-0.33154399568999798</v>
      </c>
      <c r="CN1114" s="29">
        <f t="shared" si="744"/>
        <v>-0.33154399568999798</v>
      </c>
      <c r="CO1114" s="29">
        <f t="shared" si="745"/>
        <v>-0.33154399568999798</v>
      </c>
      <c r="CQ1114" s="29">
        <f t="shared" si="746"/>
        <v>-0.28877390850000006</v>
      </c>
      <c r="CR1114" s="29">
        <f t="shared" si="747"/>
        <v>-0.28877390850000006</v>
      </c>
      <c r="CS1114" s="29">
        <f t="shared" si="748"/>
        <v>-0.28877390850000006</v>
      </c>
      <c r="CT1114" s="29">
        <f t="shared" si="749"/>
        <v>-0.28877390850000006</v>
      </c>
      <c r="CU1114" s="29">
        <f t="shared" si="750"/>
        <v>-0.28877390850000006</v>
      </c>
      <c r="CV1114" s="29">
        <f t="shared" si="751"/>
        <v>-0.28877390850000006</v>
      </c>
      <c r="CW1114" s="29">
        <f t="shared" si="752"/>
        <v>-0.28877390850000006</v>
      </c>
      <c r="CX1114" s="29">
        <f t="shared" si="753"/>
        <v>-0.28877390850000006</v>
      </c>
      <c r="CY1114" s="29">
        <f t="shared" si="754"/>
        <v>-0.28877390850000006</v>
      </c>
      <c r="CZ1114" s="29">
        <f t="shared" si="755"/>
        <v>-0.28877390850000006</v>
      </c>
      <c r="DA1114" s="29">
        <f t="shared" si="756"/>
        <v>-0.28877390850000006</v>
      </c>
      <c r="DB1114" s="29">
        <f t="shared" si="757"/>
        <v>-0.28877390850000006</v>
      </c>
      <c r="DC1114" s="29">
        <f t="shared" si="758"/>
        <v>-0.28877390850000006</v>
      </c>
    </row>
    <row r="1115" spans="11:107" s="2" customFormat="1">
      <c r="K1115" s="17" t="s">
        <v>1090</v>
      </c>
      <c r="L1115" s="17" t="s">
        <v>1109</v>
      </c>
      <c r="M1115" s="17" t="s">
        <v>1092</v>
      </c>
      <c r="N1115" s="2" t="str">
        <f t="shared" si="720"/>
        <v>W500433S442</v>
      </c>
      <c r="O1115" s="2" t="str">
        <f t="shared" si="719"/>
        <v>S442</v>
      </c>
      <c r="P1115" s="2" t="str">
        <f t="shared" si="721"/>
        <v>-W500433-S442</v>
      </c>
      <c r="Q1115" s="2" t="s">
        <v>3305</v>
      </c>
      <c r="R1115" s="2" t="s">
        <v>3306</v>
      </c>
      <c r="S1115" s="2" t="s">
        <v>3066</v>
      </c>
      <c r="T1115" s="2">
        <v>2</v>
      </c>
      <c r="U1115" s="2">
        <v>2</v>
      </c>
      <c r="V1115" s="2">
        <v>2</v>
      </c>
      <c r="W1115" s="2">
        <v>2</v>
      </c>
      <c r="X1115" s="2" t="s">
        <v>1375</v>
      </c>
      <c r="Y1115" s="2" t="s">
        <v>1375</v>
      </c>
      <c r="Z1115" s="2">
        <v>2</v>
      </c>
      <c r="AA1115" s="2" t="s">
        <v>1375</v>
      </c>
      <c r="AB1115" s="2">
        <v>2</v>
      </c>
      <c r="AC1115" s="2">
        <v>2</v>
      </c>
      <c r="AD1115" s="2">
        <v>2</v>
      </c>
      <c r="AE1115" s="2">
        <v>2</v>
      </c>
      <c r="AF1115" s="2">
        <v>2</v>
      </c>
      <c r="AL1115" s="2">
        <f t="shared" si="727"/>
        <v>1</v>
      </c>
      <c r="AM1115" s="2" t="str">
        <f t="shared" si="728"/>
        <v/>
      </c>
      <c r="AN1115" s="2" t="str">
        <f t="shared" si="729"/>
        <v>W500433</v>
      </c>
      <c r="AO1115" s="2" t="str">
        <f t="shared" si="730"/>
        <v>S442</v>
      </c>
      <c r="AP1115" s="2" t="str">
        <f t="shared" si="731"/>
        <v>-W500433-S442</v>
      </c>
      <c r="AQ1115" s="2" t="s">
        <v>1688</v>
      </c>
      <c r="AR1115" s="2" t="s">
        <v>1689</v>
      </c>
      <c r="AY1115" s="2" t="s">
        <v>1686</v>
      </c>
      <c r="AZ1115" s="2" t="s">
        <v>1690</v>
      </c>
      <c r="BB1115" s="29"/>
      <c r="BC1115" s="29"/>
      <c r="BD1115" s="29"/>
      <c r="BE1115" s="29"/>
      <c r="BF1115" s="29"/>
      <c r="BG1115" s="29">
        <v>-8.8477E-2</v>
      </c>
      <c r="BH1115" s="29">
        <f t="shared" si="724"/>
        <v>-3.2736490000000004E-3</v>
      </c>
      <c r="BI1115" s="29">
        <f t="shared" si="725"/>
        <v>-9.1750649E-3</v>
      </c>
      <c r="BJ1115" s="29">
        <f t="shared" si="732"/>
        <v>-0.10092571390000001</v>
      </c>
      <c r="BK1115" s="29">
        <f>BJ1115/INDEX('EX-Rate'!A:I,MATCH('TT BoM '!BL1115,'EX-Rate'!B:B,0),COLUMN('EX-Rate'!E:E))</f>
        <v>-0.11587374575522484</v>
      </c>
      <c r="BL1115" s="2" t="s">
        <v>3064</v>
      </c>
      <c r="BM1115" s="2" t="str">
        <f t="shared" si="763"/>
        <v>SP</v>
      </c>
      <c r="BN1115" s="2" t="s">
        <v>3065</v>
      </c>
      <c r="BO1115" s="2" t="s">
        <v>3066</v>
      </c>
      <c r="BQ1115" s="29"/>
      <c r="BR1115" s="29"/>
      <c r="BS1115" s="29"/>
      <c r="BT1115" s="29"/>
      <c r="BU1115" s="29"/>
      <c r="BV1115" s="29"/>
      <c r="CC1115" s="29">
        <f t="shared" si="733"/>
        <v>-0.23174749151044968</v>
      </c>
      <c r="CD1115" s="29">
        <f t="shared" si="734"/>
        <v>-0.23174749151044968</v>
      </c>
      <c r="CE1115" s="29">
        <f t="shared" si="735"/>
        <v>-0.23174749151044968</v>
      </c>
      <c r="CF1115" s="29">
        <f t="shared" si="736"/>
        <v>-0.23174749151044968</v>
      </c>
      <c r="CG1115" s="29">
        <f t="shared" si="737"/>
        <v>0</v>
      </c>
      <c r="CH1115" s="29">
        <f t="shared" si="738"/>
        <v>0</v>
      </c>
      <c r="CI1115" s="29">
        <f t="shared" si="739"/>
        <v>-0.23174749151044968</v>
      </c>
      <c r="CJ1115" s="29">
        <f t="shared" si="740"/>
        <v>0</v>
      </c>
      <c r="CK1115" s="29">
        <f t="shared" si="741"/>
        <v>-0.23174749151044968</v>
      </c>
      <c r="CL1115" s="29">
        <f t="shared" si="742"/>
        <v>-0.23174749151044968</v>
      </c>
      <c r="CM1115" s="29">
        <f t="shared" si="743"/>
        <v>-0.23174749151044968</v>
      </c>
      <c r="CN1115" s="29">
        <f t="shared" si="744"/>
        <v>-0.23174749151044968</v>
      </c>
      <c r="CO1115" s="29">
        <f t="shared" si="745"/>
        <v>-0.23174749151044968</v>
      </c>
      <c r="CQ1115" s="29">
        <f t="shared" si="746"/>
        <v>-0.20185142780000001</v>
      </c>
      <c r="CR1115" s="29">
        <f t="shared" si="747"/>
        <v>-0.20185142780000001</v>
      </c>
      <c r="CS1115" s="29">
        <f t="shared" si="748"/>
        <v>-0.20185142780000001</v>
      </c>
      <c r="CT1115" s="29">
        <f t="shared" si="749"/>
        <v>-0.20185142780000001</v>
      </c>
      <c r="CU1115" s="29">
        <f t="shared" si="750"/>
        <v>0</v>
      </c>
      <c r="CV1115" s="29">
        <f t="shared" si="751"/>
        <v>0</v>
      </c>
      <c r="CW1115" s="29">
        <f t="shared" si="752"/>
        <v>-0.20185142780000001</v>
      </c>
      <c r="CX1115" s="29">
        <f t="shared" si="753"/>
        <v>0</v>
      </c>
      <c r="CY1115" s="29">
        <f t="shared" si="754"/>
        <v>-0.20185142780000001</v>
      </c>
      <c r="CZ1115" s="29">
        <f t="shared" si="755"/>
        <v>-0.20185142780000001</v>
      </c>
      <c r="DA1115" s="29">
        <f t="shared" si="756"/>
        <v>-0.20185142780000001</v>
      </c>
      <c r="DB1115" s="29">
        <f t="shared" si="757"/>
        <v>-0.20185142780000001</v>
      </c>
      <c r="DC1115" s="29">
        <f t="shared" si="758"/>
        <v>-0.20185142780000001</v>
      </c>
    </row>
    <row r="1116" spans="11:107" s="2" customFormat="1">
      <c r="K1116" s="17" t="s">
        <v>1090</v>
      </c>
      <c r="L1116" s="17" t="s">
        <v>1110</v>
      </c>
      <c r="M1116" s="17" t="s">
        <v>1092</v>
      </c>
      <c r="N1116" s="2" t="str">
        <f t="shared" si="720"/>
        <v>W500520S442</v>
      </c>
      <c r="O1116" s="2" t="str">
        <f t="shared" si="719"/>
        <v>S442</v>
      </c>
      <c r="P1116" s="2" t="str">
        <f t="shared" si="721"/>
        <v>-W500520-S442</v>
      </c>
      <c r="Q1116" s="2" t="s">
        <v>3305</v>
      </c>
      <c r="R1116" s="2" t="s">
        <v>3306</v>
      </c>
      <c r="S1116" s="2" t="s">
        <v>2798</v>
      </c>
      <c r="T1116" s="2" t="s">
        <v>1375</v>
      </c>
      <c r="U1116" s="2">
        <v>4</v>
      </c>
      <c r="V1116" s="2" t="s">
        <v>1375</v>
      </c>
      <c r="W1116" s="2">
        <v>4</v>
      </c>
      <c r="X1116" s="2" t="s">
        <v>1375</v>
      </c>
      <c r="Y1116" s="2">
        <v>4</v>
      </c>
      <c r="Z1116" s="2">
        <v>4</v>
      </c>
      <c r="AA1116" s="2">
        <v>4</v>
      </c>
      <c r="AB1116" s="2" t="s">
        <v>1375</v>
      </c>
      <c r="AC1116" s="2">
        <v>4</v>
      </c>
      <c r="AD1116" s="2" t="s">
        <v>1375</v>
      </c>
      <c r="AE1116" s="2">
        <v>4</v>
      </c>
      <c r="AF1116" s="2">
        <v>4</v>
      </c>
      <c r="AL1116" s="2">
        <f t="shared" si="727"/>
        <v>1</v>
      </c>
      <c r="AM1116" s="2" t="str">
        <f t="shared" si="728"/>
        <v/>
      </c>
      <c r="AN1116" s="2" t="str">
        <f t="shared" si="729"/>
        <v>W500520</v>
      </c>
      <c r="AO1116" s="2" t="str">
        <f t="shared" si="730"/>
        <v>S442</v>
      </c>
      <c r="AP1116" s="2" t="str">
        <f t="shared" si="731"/>
        <v>-W500520-S442</v>
      </c>
      <c r="AQ1116" s="2" t="s">
        <v>1688</v>
      </c>
      <c r="AR1116" s="2" t="s">
        <v>1689</v>
      </c>
      <c r="AY1116" s="2" t="s">
        <v>1686</v>
      </c>
      <c r="AZ1116" s="2" t="s">
        <v>1690</v>
      </c>
      <c r="BB1116" s="29"/>
      <c r="BC1116" s="29"/>
      <c r="BD1116" s="29"/>
      <c r="BE1116" s="29"/>
      <c r="BF1116" s="29"/>
      <c r="BG1116" s="29">
        <v>-0.66830000000000001</v>
      </c>
      <c r="BH1116" s="29">
        <f t="shared" si="724"/>
        <v>0</v>
      </c>
      <c r="BI1116" s="29">
        <f t="shared" si="725"/>
        <v>0</v>
      </c>
      <c r="BJ1116" s="29">
        <f t="shared" si="732"/>
        <v>-0.66830000000000001</v>
      </c>
      <c r="BK1116" s="29">
        <f>BJ1116/INDEX('EX-Rate'!A:I,MATCH('TT BoM '!BL1116,'EX-Rate'!B:B,0),COLUMN('EX-Rate'!E:E))</f>
        <v>-9.6503018821788217E-2</v>
      </c>
      <c r="BL1116" s="2" t="s">
        <v>2109</v>
      </c>
      <c r="BM1116" s="2" t="str">
        <f>IF(BL1116="CNY","LP","SP")</f>
        <v>LP</v>
      </c>
      <c r="BN1116" s="2" t="s">
        <v>3220</v>
      </c>
      <c r="BO1116" s="2" t="s">
        <v>2798</v>
      </c>
      <c r="BQ1116" s="29"/>
      <c r="BR1116" s="29"/>
      <c r="BS1116" s="29"/>
      <c r="BT1116" s="29"/>
      <c r="BU1116" s="29"/>
      <c r="BV1116" s="29"/>
      <c r="CC1116" s="29">
        <f t="shared" si="733"/>
        <v>0</v>
      </c>
      <c r="CD1116" s="29">
        <f t="shared" si="734"/>
        <v>-0.38601207528715287</v>
      </c>
      <c r="CE1116" s="29">
        <f t="shared" si="735"/>
        <v>0</v>
      </c>
      <c r="CF1116" s="29">
        <f t="shared" si="736"/>
        <v>-0.38601207528715287</v>
      </c>
      <c r="CG1116" s="29">
        <f t="shared" si="737"/>
        <v>0</v>
      </c>
      <c r="CH1116" s="29">
        <f t="shared" si="738"/>
        <v>-0.38601207528715287</v>
      </c>
      <c r="CI1116" s="29">
        <f t="shared" si="739"/>
        <v>-0.38601207528715287</v>
      </c>
      <c r="CJ1116" s="29">
        <f t="shared" si="740"/>
        <v>-0.38601207528715287</v>
      </c>
      <c r="CK1116" s="29">
        <f t="shared" si="741"/>
        <v>0</v>
      </c>
      <c r="CL1116" s="29">
        <f t="shared" si="742"/>
        <v>-0.38601207528715287</v>
      </c>
      <c r="CM1116" s="29">
        <f t="shared" si="743"/>
        <v>0</v>
      </c>
      <c r="CN1116" s="29">
        <f t="shared" si="744"/>
        <v>-0.38601207528715287</v>
      </c>
      <c r="CO1116" s="29">
        <f t="shared" si="745"/>
        <v>-0.38601207528715287</v>
      </c>
      <c r="CQ1116" s="29">
        <f t="shared" si="746"/>
        <v>0</v>
      </c>
      <c r="CR1116" s="29">
        <f t="shared" si="747"/>
        <v>-2.6732</v>
      </c>
      <c r="CS1116" s="29">
        <f t="shared" si="748"/>
        <v>0</v>
      </c>
      <c r="CT1116" s="29">
        <f t="shared" si="749"/>
        <v>-2.6732</v>
      </c>
      <c r="CU1116" s="29">
        <f t="shared" si="750"/>
        <v>0</v>
      </c>
      <c r="CV1116" s="29">
        <f t="shared" si="751"/>
        <v>-2.6732</v>
      </c>
      <c r="CW1116" s="29">
        <f t="shared" si="752"/>
        <v>-2.6732</v>
      </c>
      <c r="CX1116" s="29">
        <f t="shared" si="753"/>
        <v>-2.6732</v>
      </c>
      <c r="CY1116" s="29">
        <f t="shared" si="754"/>
        <v>0</v>
      </c>
      <c r="CZ1116" s="29">
        <f t="shared" si="755"/>
        <v>-2.6732</v>
      </c>
      <c r="DA1116" s="29">
        <f t="shared" si="756"/>
        <v>0</v>
      </c>
      <c r="DB1116" s="29">
        <f t="shared" si="757"/>
        <v>-2.6732</v>
      </c>
      <c r="DC1116" s="29">
        <f t="shared" si="758"/>
        <v>-2.6732</v>
      </c>
    </row>
    <row r="1117" spans="11:107" s="2" customFormat="1">
      <c r="K1117" s="17" t="s">
        <v>1090</v>
      </c>
      <c r="L1117" s="17" t="s">
        <v>1111</v>
      </c>
      <c r="M1117" s="17" t="s">
        <v>1112</v>
      </c>
      <c r="N1117" s="2" t="str">
        <f t="shared" si="720"/>
        <v>W500545S900</v>
      </c>
      <c r="O1117" s="2" t="str">
        <f t="shared" si="719"/>
        <v>S900</v>
      </c>
      <c r="P1117" s="2" t="str">
        <f t="shared" si="721"/>
        <v>-W500545-S900</v>
      </c>
      <c r="Q1117" s="2" t="s">
        <v>3305</v>
      </c>
      <c r="R1117" s="2" t="s">
        <v>3306</v>
      </c>
      <c r="S1117" s="2" t="s">
        <v>3066</v>
      </c>
      <c r="T1117" s="2">
        <v>1</v>
      </c>
      <c r="U1117" s="2">
        <v>1</v>
      </c>
      <c r="V1117" s="2">
        <v>1</v>
      </c>
      <c r="W1117" s="2">
        <v>1</v>
      </c>
      <c r="X1117" s="2">
        <v>1</v>
      </c>
      <c r="Y1117" s="2">
        <v>1</v>
      </c>
      <c r="Z1117" s="2">
        <v>1</v>
      </c>
      <c r="AA1117" s="2">
        <v>1</v>
      </c>
      <c r="AB1117" s="2">
        <v>1</v>
      </c>
      <c r="AC1117" s="2">
        <v>1</v>
      </c>
      <c r="AD1117" s="2">
        <v>1</v>
      </c>
      <c r="AE1117" s="2">
        <v>1</v>
      </c>
      <c r="AF1117" s="2">
        <v>1</v>
      </c>
      <c r="AL1117" s="2">
        <f t="shared" si="727"/>
        <v>1</v>
      </c>
      <c r="AM1117" s="2" t="str">
        <f t="shared" si="728"/>
        <v/>
      </c>
      <c r="AN1117" s="2" t="str">
        <f t="shared" si="729"/>
        <v>W500545</v>
      </c>
      <c r="AO1117" s="2" t="str">
        <f t="shared" si="730"/>
        <v>S900</v>
      </c>
      <c r="AP1117" s="2" t="str">
        <f t="shared" si="731"/>
        <v>-W500545-S900</v>
      </c>
      <c r="AQ1117" s="2" t="s">
        <v>1688</v>
      </c>
      <c r="AR1117" s="2" t="s">
        <v>1689</v>
      </c>
      <c r="AY1117" s="2" t="s">
        <v>1686</v>
      </c>
      <c r="AZ1117" s="2" t="s">
        <v>1690</v>
      </c>
      <c r="BB1117" s="29"/>
      <c r="BC1117" s="29"/>
      <c r="BD1117" s="29"/>
      <c r="BE1117" s="29"/>
      <c r="BF1117" s="29"/>
      <c r="BG1117" s="29">
        <v>-0.20305300000000001</v>
      </c>
      <c r="BH1117" s="29">
        <f t="shared" si="724"/>
        <v>-7.5129610000000012E-3</v>
      </c>
      <c r="BI1117" s="29">
        <f t="shared" si="725"/>
        <v>-2.1056596100000005E-2</v>
      </c>
      <c r="BJ1117" s="29">
        <f t="shared" si="732"/>
        <v>-0.23162255710000001</v>
      </c>
      <c r="BK1117" s="29">
        <f>BJ1117/INDEX('EX-Rate'!A:I,MATCH('TT BoM '!BL1117,'EX-Rate'!B:B,0),COLUMN('EX-Rate'!E:E))</f>
        <v>-0.26592800046153997</v>
      </c>
      <c r="BL1117" s="2" t="s">
        <v>3064</v>
      </c>
      <c r="BM1117" s="2" t="str">
        <f t="shared" ref="BM1117:BM1118" si="764">IF(BL1117="CNY","LP","SP")</f>
        <v>SP</v>
      </c>
      <c r="BN1117" s="2" t="s">
        <v>3065</v>
      </c>
      <c r="BO1117" s="2" t="s">
        <v>3066</v>
      </c>
      <c r="BQ1117" s="29"/>
      <c r="BR1117" s="29"/>
      <c r="BS1117" s="29"/>
      <c r="BT1117" s="29"/>
      <c r="BU1117" s="29"/>
      <c r="BV1117" s="29"/>
      <c r="CC1117" s="29">
        <f t="shared" si="733"/>
        <v>-0.26592800046153997</v>
      </c>
      <c r="CD1117" s="29">
        <f t="shared" si="734"/>
        <v>-0.26592800046153997</v>
      </c>
      <c r="CE1117" s="29">
        <f t="shared" si="735"/>
        <v>-0.26592800046153997</v>
      </c>
      <c r="CF1117" s="29">
        <f t="shared" si="736"/>
        <v>-0.26592800046153997</v>
      </c>
      <c r="CG1117" s="29">
        <f t="shared" si="737"/>
        <v>-0.26592800046153997</v>
      </c>
      <c r="CH1117" s="29">
        <f t="shared" si="738"/>
        <v>-0.26592800046153997</v>
      </c>
      <c r="CI1117" s="29">
        <f t="shared" si="739"/>
        <v>-0.26592800046153997</v>
      </c>
      <c r="CJ1117" s="29">
        <f t="shared" si="740"/>
        <v>-0.26592800046153997</v>
      </c>
      <c r="CK1117" s="29">
        <f t="shared" si="741"/>
        <v>-0.26592800046153997</v>
      </c>
      <c r="CL1117" s="29">
        <f t="shared" si="742"/>
        <v>-0.26592800046153997</v>
      </c>
      <c r="CM1117" s="29">
        <f t="shared" si="743"/>
        <v>-0.26592800046153997</v>
      </c>
      <c r="CN1117" s="29">
        <f t="shared" si="744"/>
        <v>-0.26592800046153997</v>
      </c>
      <c r="CO1117" s="29">
        <f t="shared" si="745"/>
        <v>-0.26592800046153997</v>
      </c>
      <c r="CQ1117" s="29">
        <f t="shared" si="746"/>
        <v>-0.23162255710000001</v>
      </c>
      <c r="CR1117" s="29">
        <f t="shared" si="747"/>
        <v>-0.23162255710000001</v>
      </c>
      <c r="CS1117" s="29">
        <f t="shared" si="748"/>
        <v>-0.23162255710000001</v>
      </c>
      <c r="CT1117" s="29">
        <f t="shared" si="749"/>
        <v>-0.23162255710000001</v>
      </c>
      <c r="CU1117" s="29">
        <f t="shared" si="750"/>
        <v>-0.23162255710000001</v>
      </c>
      <c r="CV1117" s="29">
        <f t="shared" si="751"/>
        <v>-0.23162255710000001</v>
      </c>
      <c r="CW1117" s="29">
        <f t="shared" si="752"/>
        <v>-0.23162255710000001</v>
      </c>
      <c r="CX1117" s="29">
        <f t="shared" si="753"/>
        <v>-0.23162255710000001</v>
      </c>
      <c r="CY1117" s="29">
        <f t="shared" si="754"/>
        <v>-0.23162255710000001</v>
      </c>
      <c r="CZ1117" s="29">
        <f t="shared" si="755"/>
        <v>-0.23162255710000001</v>
      </c>
      <c r="DA1117" s="29">
        <f t="shared" si="756"/>
        <v>-0.23162255710000001</v>
      </c>
      <c r="DB1117" s="29">
        <f t="shared" si="757"/>
        <v>-0.23162255710000001</v>
      </c>
      <c r="DC1117" s="29">
        <f t="shared" si="758"/>
        <v>-0.23162255710000001</v>
      </c>
    </row>
    <row r="1118" spans="11:107" s="2" customFormat="1">
      <c r="K1118" s="17" t="s">
        <v>1090</v>
      </c>
      <c r="L1118" s="17" t="s">
        <v>1113</v>
      </c>
      <c r="M1118" s="17" t="s">
        <v>1114</v>
      </c>
      <c r="N1118" s="2" t="str">
        <f t="shared" si="720"/>
        <v>W502662S303</v>
      </c>
      <c r="O1118" s="2" t="str">
        <f t="shared" si="719"/>
        <v>S303</v>
      </c>
      <c r="P1118" s="2" t="str">
        <f t="shared" si="721"/>
        <v>-W502662-S303</v>
      </c>
      <c r="Q1118" s="2" t="s">
        <v>3305</v>
      </c>
      <c r="R1118" s="2" t="s">
        <v>3306</v>
      </c>
      <c r="S1118" s="2" t="s">
        <v>3066</v>
      </c>
      <c r="T1118" s="2">
        <v>12</v>
      </c>
      <c r="U1118" s="2">
        <v>12</v>
      </c>
      <c r="V1118" s="2">
        <v>12</v>
      </c>
      <c r="W1118" s="2">
        <v>12</v>
      </c>
      <c r="X1118" s="2">
        <v>12</v>
      </c>
      <c r="Y1118" s="2">
        <v>12</v>
      </c>
      <c r="Z1118" s="2">
        <v>12</v>
      </c>
      <c r="AA1118" s="2">
        <v>12</v>
      </c>
      <c r="AB1118" s="2">
        <v>12</v>
      </c>
      <c r="AC1118" s="2">
        <v>12</v>
      </c>
      <c r="AD1118" s="2">
        <v>12</v>
      </c>
      <c r="AE1118" s="2">
        <v>12</v>
      </c>
      <c r="AF1118" s="2">
        <v>12</v>
      </c>
      <c r="AL1118" s="2">
        <f t="shared" si="727"/>
        <v>1</v>
      </c>
      <c r="AM1118" s="2" t="str">
        <f t="shared" si="728"/>
        <v/>
      </c>
      <c r="AN1118" s="2" t="str">
        <f t="shared" si="729"/>
        <v>W502662</v>
      </c>
      <c r="AO1118" s="2" t="str">
        <f t="shared" si="730"/>
        <v>S303</v>
      </c>
      <c r="AP1118" s="2" t="str">
        <f t="shared" si="731"/>
        <v>-W502662-S303</v>
      </c>
      <c r="AQ1118" s="2" t="s">
        <v>1688</v>
      </c>
      <c r="AR1118" s="2" t="s">
        <v>1689</v>
      </c>
      <c r="AY1118" s="2" t="s">
        <v>1686</v>
      </c>
      <c r="AZ1118" s="2" t="s">
        <v>1690</v>
      </c>
      <c r="BB1118" s="29"/>
      <c r="BC1118" s="29"/>
      <c r="BD1118" s="29"/>
      <c r="BE1118" s="29"/>
      <c r="BF1118" s="29"/>
      <c r="BG1118" s="29">
        <v>-1.2309E-2</v>
      </c>
      <c r="BH1118" s="29">
        <f t="shared" si="724"/>
        <v>-4.554330000000001E-4</v>
      </c>
      <c r="BI1118" s="29">
        <f t="shared" si="725"/>
        <v>-1.2764433E-3</v>
      </c>
      <c r="BJ1118" s="29">
        <f t="shared" si="732"/>
        <v>-1.4040876300000001E-2</v>
      </c>
      <c r="BK1118" s="29">
        <f>BJ1118/INDEX('EX-Rate'!A:I,MATCH('TT BoM '!BL1118,'EX-Rate'!B:B,0),COLUMN('EX-Rate'!E:E))</f>
        <v>-1.6120459967009084E-2</v>
      </c>
      <c r="BL1118" s="2" t="s">
        <v>3064</v>
      </c>
      <c r="BM1118" s="2" t="str">
        <f t="shared" si="764"/>
        <v>SP</v>
      </c>
      <c r="BN1118" s="2" t="s">
        <v>3065</v>
      </c>
      <c r="BO1118" s="2" t="s">
        <v>3066</v>
      </c>
      <c r="BQ1118" s="29"/>
      <c r="BR1118" s="29"/>
      <c r="BS1118" s="29"/>
      <c r="BT1118" s="29"/>
      <c r="BU1118" s="29"/>
      <c r="BV1118" s="29"/>
      <c r="CC1118" s="29">
        <f t="shared" si="733"/>
        <v>-0.193445519604109</v>
      </c>
      <c r="CD1118" s="29">
        <f t="shared" si="734"/>
        <v>-0.193445519604109</v>
      </c>
      <c r="CE1118" s="29">
        <f t="shared" si="735"/>
        <v>-0.193445519604109</v>
      </c>
      <c r="CF1118" s="29">
        <f t="shared" si="736"/>
        <v>-0.193445519604109</v>
      </c>
      <c r="CG1118" s="29">
        <f t="shared" si="737"/>
        <v>-0.193445519604109</v>
      </c>
      <c r="CH1118" s="29">
        <f t="shared" si="738"/>
        <v>-0.193445519604109</v>
      </c>
      <c r="CI1118" s="29">
        <f t="shared" si="739"/>
        <v>-0.193445519604109</v>
      </c>
      <c r="CJ1118" s="29">
        <f t="shared" si="740"/>
        <v>-0.193445519604109</v>
      </c>
      <c r="CK1118" s="29">
        <f t="shared" si="741"/>
        <v>-0.193445519604109</v>
      </c>
      <c r="CL1118" s="29">
        <f t="shared" si="742"/>
        <v>-0.193445519604109</v>
      </c>
      <c r="CM1118" s="29">
        <f t="shared" si="743"/>
        <v>-0.193445519604109</v>
      </c>
      <c r="CN1118" s="29">
        <f t="shared" si="744"/>
        <v>-0.193445519604109</v>
      </c>
      <c r="CO1118" s="29">
        <f t="shared" si="745"/>
        <v>-0.193445519604109</v>
      </c>
      <c r="CQ1118" s="29">
        <f t="shared" si="746"/>
        <v>-0.1684905156</v>
      </c>
      <c r="CR1118" s="29">
        <f t="shared" si="747"/>
        <v>-0.1684905156</v>
      </c>
      <c r="CS1118" s="29">
        <f t="shared" si="748"/>
        <v>-0.1684905156</v>
      </c>
      <c r="CT1118" s="29">
        <f t="shared" si="749"/>
        <v>-0.1684905156</v>
      </c>
      <c r="CU1118" s="29">
        <f t="shared" si="750"/>
        <v>-0.1684905156</v>
      </c>
      <c r="CV1118" s="29">
        <f t="shared" si="751"/>
        <v>-0.1684905156</v>
      </c>
      <c r="CW1118" s="29">
        <f t="shared" si="752"/>
        <v>-0.1684905156</v>
      </c>
      <c r="CX1118" s="29">
        <f t="shared" si="753"/>
        <v>-0.1684905156</v>
      </c>
      <c r="CY1118" s="29">
        <f t="shared" si="754"/>
        <v>-0.1684905156</v>
      </c>
      <c r="CZ1118" s="29">
        <f t="shared" si="755"/>
        <v>-0.1684905156</v>
      </c>
      <c r="DA1118" s="29">
        <f t="shared" si="756"/>
        <v>-0.1684905156</v>
      </c>
      <c r="DB1118" s="29">
        <f t="shared" si="757"/>
        <v>-0.1684905156</v>
      </c>
      <c r="DC1118" s="29">
        <f t="shared" si="758"/>
        <v>-0.1684905156</v>
      </c>
    </row>
    <row r="1119" spans="11:107" s="2" customFormat="1">
      <c r="K1119" s="17" t="s">
        <v>1090</v>
      </c>
      <c r="L1119" s="17" t="s">
        <v>1116</v>
      </c>
      <c r="M1119" s="17" t="s">
        <v>1114</v>
      </c>
      <c r="N1119" s="2" t="str">
        <f t="shared" si="720"/>
        <v>W502674S303</v>
      </c>
      <c r="O1119" s="2" t="str">
        <f t="shared" si="719"/>
        <v>S303</v>
      </c>
      <c r="P1119" s="2" t="str">
        <f t="shared" si="721"/>
        <v>-W502674-S303</v>
      </c>
      <c r="Q1119" s="2" t="s">
        <v>3305</v>
      </c>
      <c r="R1119" s="2" t="s">
        <v>3306</v>
      </c>
      <c r="S1119" s="2" t="s">
        <v>2798</v>
      </c>
      <c r="T1119" s="2">
        <v>2</v>
      </c>
      <c r="U1119" s="2">
        <v>2</v>
      </c>
      <c r="V1119" s="2">
        <v>2</v>
      </c>
      <c r="W1119" s="2">
        <v>2</v>
      </c>
      <c r="X1119" s="2">
        <v>2</v>
      </c>
      <c r="Y1119" s="2">
        <v>2</v>
      </c>
      <c r="Z1119" s="2">
        <v>2</v>
      </c>
      <c r="AA1119" s="2">
        <v>2</v>
      </c>
      <c r="AB1119" s="2">
        <v>2</v>
      </c>
      <c r="AC1119" s="2">
        <v>2</v>
      </c>
      <c r="AD1119" s="2">
        <v>2</v>
      </c>
      <c r="AE1119" s="2">
        <v>2</v>
      </c>
      <c r="AF1119" s="2">
        <v>2</v>
      </c>
      <c r="AL1119" s="2">
        <f t="shared" si="727"/>
        <v>1</v>
      </c>
      <c r="AM1119" s="2" t="str">
        <f t="shared" si="728"/>
        <v/>
      </c>
      <c r="AN1119" s="2" t="str">
        <f t="shared" si="729"/>
        <v>W502674</v>
      </c>
      <c r="AO1119" s="2" t="str">
        <f t="shared" si="730"/>
        <v>S303</v>
      </c>
      <c r="AP1119" s="2" t="str">
        <f t="shared" si="731"/>
        <v>-W502674-S303</v>
      </c>
      <c r="AQ1119" s="2" t="s">
        <v>1688</v>
      </c>
      <c r="AR1119" s="2" t="s">
        <v>1689</v>
      </c>
      <c r="AY1119" s="2" t="s">
        <v>1686</v>
      </c>
      <c r="AZ1119" s="2" t="s">
        <v>1690</v>
      </c>
      <c r="BB1119" s="29"/>
      <c r="BC1119" s="29"/>
      <c r="BD1119" s="29"/>
      <c r="BE1119" s="29"/>
      <c r="BF1119" s="29"/>
      <c r="BG1119" s="29">
        <v>-0.124</v>
      </c>
      <c r="BH1119" s="29">
        <f t="shared" si="724"/>
        <v>0</v>
      </c>
      <c r="BI1119" s="29">
        <f t="shared" si="725"/>
        <v>0</v>
      </c>
      <c r="BJ1119" s="29">
        <f t="shared" si="732"/>
        <v>-0.124</v>
      </c>
      <c r="BK1119" s="29">
        <f>BJ1119/INDEX('EX-Rate'!A:I,MATCH('TT BoM '!BL1119,'EX-Rate'!B:B,0),COLUMN('EX-Rate'!E:E))</f>
        <v>-1.7905692554095076E-2</v>
      </c>
      <c r="BL1119" s="2" t="s">
        <v>2109</v>
      </c>
      <c r="BM1119" s="2" t="str">
        <f t="shared" ref="BM1119:BM1165" si="765">IF(BL1119="CNY","LP","SP")</f>
        <v>LP</v>
      </c>
      <c r="BN1119" s="2" t="s">
        <v>3220</v>
      </c>
      <c r="BO1119" s="2" t="s">
        <v>2798</v>
      </c>
      <c r="BQ1119" s="29"/>
      <c r="BR1119" s="29"/>
      <c r="BS1119" s="29"/>
      <c r="BT1119" s="29"/>
      <c r="BU1119" s="29"/>
      <c r="BV1119" s="29"/>
      <c r="CC1119" s="29">
        <f t="shared" si="733"/>
        <v>-3.5811385108190152E-2</v>
      </c>
      <c r="CD1119" s="29">
        <f t="shared" si="734"/>
        <v>-3.5811385108190152E-2</v>
      </c>
      <c r="CE1119" s="29">
        <f t="shared" si="735"/>
        <v>-3.5811385108190152E-2</v>
      </c>
      <c r="CF1119" s="29">
        <f t="shared" si="736"/>
        <v>-3.5811385108190152E-2</v>
      </c>
      <c r="CG1119" s="29">
        <f t="shared" si="737"/>
        <v>-3.5811385108190152E-2</v>
      </c>
      <c r="CH1119" s="29">
        <f t="shared" si="738"/>
        <v>-3.5811385108190152E-2</v>
      </c>
      <c r="CI1119" s="29">
        <f t="shared" si="739"/>
        <v>-3.5811385108190152E-2</v>
      </c>
      <c r="CJ1119" s="29">
        <f t="shared" si="740"/>
        <v>-3.5811385108190152E-2</v>
      </c>
      <c r="CK1119" s="29">
        <f t="shared" si="741"/>
        <v>-3.5811385108190152E-2</v>
      </c>
      <c r="CL1119" s="29">
        <f t="shared" si="742"/>
        <v>-3.5811385108190152E-2</v>
      </c>
      <c r="CM1119" s="29">
        <f t="shared" si="743"/>
        <v>-3.5811385108190152E-2</v>
      </c>
      <c r="CN1119" s="29">
        <f t="shared" si="744"/>
        <v>-3.5811385108190152E-2</v>
      </c>
      <c r="CO1119" s="29">
        <f t="shared" si="745"/>
        <v>-3.5811385108190152E-2</v>
      </c>
      <c r="CQ1119" s="29">
        <f t="shared" si="746"/>
        <v>-0.248</v>
      </c>
      <c r="CR1119" s="29">
        <f t="shared" si="747"/>
        <v>-0.248</v>
      </c>
      <c r="CS1119" s="29">
        <f t="shared" si="748"/>
        <v>-0.248</v>
      </c>
      <c r="CT1119" s="29">
        <f t="shared" si="749"/>
        <v>-0.248</v>
      </c>
      <c r="CU1119" s="29">
        <f t="shared" si="750"/>
        <v>-0.248</v>
      </c>
      <c r="CV1119" s="29">
        <f t="shared" si="751"/>
        <v>-0.248</v>
      </c>
      <c r="CW1119" s="29">
        <f t="shared" si="752"/>
        <v>-0.248</v>
      </c>
      <c r="CX1119" s="29">
        <f t="shared" si="753"/>
        <v>-0.248</v>
      </c>
      <c r="CY1119" s="29">
        <f t="shared" si="754"/>
        <v>-0.248</v>
      </c>
      <c r="CZ1119" s="29">
        <f t="shared" si="755"/>
        <v>-0.248</v>
      </c>
      <c r="DA1119" s="29">
        <f t="shared" si="756"/>
        <v>-0.248</v>
      </c>
      <c r="DB1119" s="29">
        <f t="shared" si="757"/>
        <v>-0.248</v>
      </c>
      <c r="DC1119" s="29">
        <f t="shared" si="758"/>
        <v>-0.248</v>
      </c>
    </row>
    <row r="1120" spans="11:107" s="2" customFormat="1">
      <c r="K1120" s="17" t="s">
        <v>1090</v>
      </c>
      <c r="L1120" s="17" t="s">
        <v>1117</v>
      </c>
      <c r="M1120" s="17" t="s">
        <v>1118</v>
      </c>
      <c r="N1120" s="2" t="str">
        <f t="shared" si="720"/>
        <v>W504756S424</v>
      </c>
      <c r="O1120" s="2" t="str">
        <f t="shared" si="719"/>
        <v>S424</v>
      </c>
      <c r="P1120" s="2" t="str">
        <f t="shared" si="721"/>
        <v>-W504756-S424</v>
      </c>
      <c r="Q1120" s="2" t="s">
        <v>3305</v>
      </c>
      <c r="R1120" s="2" t="s">
        <v>3306</v>
      </c>
      <c r="S1120" s="2" t="s">
        <v>3222</v>
      </c>
      <c r="T1120" s="2">
        <v>2</v>
      </c>
      <c r="U1120" s="2">
        <v>2</v>
      </c>
      <c r="V1120" s="2">
        <v>2</v>
      </c>
      <c r="W1120" s="2">
        <v>2</v>
      </c>
      <c r="X1120" s="2">
        <v>2</v>
      </c>
      <c r="Y1120" s="2">
        <v>2</v>
      </c>
      <c r="Z1120" s="2">
        <v>2</v>
      </c>
      <c r="AA1120" s="2">
        <v>2</v>
      </c>
      <c r="AB1120" s="2">
        <v>2</v>
      </c>
      <c r="AC1120" s="2">
        <v>2</v>
      </c>
      <c r="AD1120" s="2">
        <v>2</v>
      </c>
      <c r="AE1120" s="2">
        <v>2</v>
      </c>
      <c r="AF1120" s="2">
        <v>2</v>
      </c>
      <c r="AL1120" s="2">
        <f t="shared" si="727"/>
        <v>1</v>
      </c>
      <c r="AM1120" s="2" t="str">
        <f t="shared" si="728"/>
        <v/>
      </c>
      <c r="AN1120" s="2" t="str">
        <f t="shared" si="729"/>
        <v>W504756</v>
      </c>
      <c r="AO1120" s="2" t="str">
        <f t="shared" si="730"/>
        <v>S424</v>
      </c>
      <c r="AP1120" s="2" t="str">
        <f t="shared" si="731"/>
        <v>-W504756-S424</v>
      </c>
      <c r="AQ1120" s="2" t="s">
        <v>1688</v>
      </c>
      <c r="AR1120" s="2" t="s">
        <v>1689</v>
      </c>
      <c r="AY1120" s="2" t="s">
        <v>1686</v>
      </c>
      <c r="AZ1120" s="2" t="s">
        <v>1690</v>
      </c>
      <c r="BB1120" s="29"/>
      <c r="BC1120" s="29"/>
      <c r="BD1120" s="29"/>
      <c r="BE1120" s="29"/>
      <c r="BF1120" s="29"/>
      <c r="BG1120" s="29">
        <v>-0.42099999999999999</v>
      </c>
      <c r="BH1120" s="29">
        <f t="shared" si="724"/>
        <v>0</v>
      </c>
      <c r="BI1120" s="29">
        <f t="shared" si="725"/>
        <v>0</v>
      </c>
      <c r="BJ1120" s="29">
        <f t="shared" si="732"/>
        <v>-0.42099999999999999</v>
      </c>
      <c r="BK1120" s="29">
        <f>BJ1120/INDEX('EX-Rate'!A:I,MATCH('TT BoM '!BL1120,'EX-Rate'!B:B,0),COLUMN('EX-Rate'!E:E))</f>
        <v>-6.0792714236080861E-2</v>
      </c>
      <c r="BL1120" s="2" t="s">
        <v>2109</v>
      </c>
      <c r="BM1120" s="2" t="str">
        <f t="shared" si="765"/>
        <v>LP</v>
      </c>
      <c r="BN1120" s="2" t="s">
        <v>3221</v>
      </c>
      <c r="BO1120" s="2" t="s">
        <v>3222</v>
      </c>
      <c r="BQ1120" s="29"/>
      <c r="BR1120" s="29"/>
      <c r="BS1120" s="29"/>
      <c r="BT1120" s="29"/>
      <c r="BU1120" s="29"/>
      <c r="BV1120" s="29"/>
      <c r="CC1120" s="29">
        <f t="shared" si="733"/>
        <v>-0.12158542847216172</v>
      </c>
      <c r="CD1120" s="29">
        <f t="shared" si="734"/>
        <v>-0.12158542847216172</v>
      </c>
      <c r="CE1120" s="29">
        <f t="shared" si="735"/>
        <v>-0.12158542847216172</v>
      </c>
      <c r="CF1120" s="29">
        <f t="shared" si="736"/>
        <v>-0.12158542847216172</v>
      </c>
      <c r="CG1120" s="29">
        <f t="shared" si="737"/>
        <v>-0.12158542847216172</v>
      </c>
      <c r="CH1120" s="29">
        <f t="shared" si="738"/>
        <v>-0.12158542847216172</v>
      </c>
      <c r="CI1120" s="29">
        <f t="shared" si="739"/>
        <v>-0.12158542847216172</v>
      </c>
      <c r="CJ1120" s="29">
        <f t="shared" si="740"/>
        <v>-0.12158542847216172</v>
      </c>
      <c r="CK1120" s="29">
        <f t="shared" si="741"/>
        <v>-0.12158542847216172</v>
      </c>
      <c r="CL1120" s="29">
        <f t="shared" si="742"/>
        <v>-0.12158542847216172</v>
      </c>
      <c r="CM1120" s="29">
        <f t="shared" si="743"/>
        <v>-0.12158542847216172</v>
      </c>
      <c r="CN1120" s="29">
        <f t="shared" si="744"/>
        <v>-0.12158542847216172</v>
      </c>
      <c r="CO1120" s="29">
        <f t="shared" si="745"/>
        <v>-0.12158542847216172</v>
      </c>
      <c r="CQ1120" s="29">
        <f t="shared" si="746"/>
        <v>-0.84199999999999997</v>
      </c>
      <c r="CR1120" s="29">
        <f t="shared" si="747"/>
        <v>-0.84199999999999997</v>
      </c>
      <c r="CS1120" s="29">
        <f t="shared" si="748"/>
        <v>-0.84199999999999997</v>
      </c>
      <c r="CT1120" s="29">
        <f t="shared" si="749"/>
        <v>-0.84199999999999997</v>
      </c>
      <c r="CU1120" s="29">
        <f t="shared" si="750"/>
        <v>-0.84199999999999997</v>
      </c>
      <c r="CV1120" s="29">
        <f t="shared" si="751"/>
        <v>-0.84199999999999997</v>
      </c>
      <c r="CW1120" s="29">
        <f t="shared" si="752"/>
        <v>-0.84199999999999997</v>
      </c>
      <c r="CX1120" s="29">
        <f t="shared" si="753"/>
        <v>-0.84199999999999997</v>
      </c>
      <c r="CY1120" s="29">
        <f t="shared" si="754"/>
        <v>-0.84199999999999997</v>
      </c>
      <c r="CZ1120" s="29">
        <f t="shared" si="755"/>
        <v>-0.84199999999999997</v>
      </c>
      <c r="DA1120" s="29">
        <f t="shared" si="756"/>
        <v>-0.84199999999999997</v>
      </c>
      <c r="DB1120" s="29">
        <f t="shared" si="757"/>
        <v>-0.84199999999999997</v>
      </c>
      <c r="DC1120" s="29">
        <f t="shared" si="758"/>
        <v>-0.84199999999999997</v>
      </c>
    </row>
    <row r="1121" spans="11:107" s="2" customFormat="1">
      <c r="K1121" s="17" t="s">
        <v>1090</v>
      </c>
      <c r="L1121" s="17" t="s">
        <v>1121</v>
      </c>
      <c r="M1121" s="17" t="s">
        <v>1120</v>
      </c>
      <c r="N1121" s="2" t="str">
        <f t="shared" si="720"/>
        <v>W505261S450L</v>
      </c>
      <c r="O1121" s="2" t="str">
        <f t="shared" si="719"/>
        <v>S450L</v>
      </c>
      <c r="P1121" s="2" t="str">
        <f t="shared" si="721"/>
        <v>-W505261-S450L</v>
      </c>
      <c r="Q1121" s="2" t="s">
        <v>3305</v>
      </c>
      <c r="R1121" s="2" t="s">
        <v>3306</v>
      </c>
      <c r="S1121" s="2" t="s">
        <v>3066</v>
      </c>
      <c r="T1121" s="2">
        <v>1</v>
      </c>
      <c r="U1121" s="2">
        <v>1</v>
      </c>
      <c r="V1121" s="2">
        <v>1</v>
      </c>
      <c r="W1121" s="2">
        <v>1</v>
      </c>
      <c r="X1121" s="2">
        <v>1</v>
      </c>
      <c r="Y1121" s="2">
        <v>1</v>
      </c>
      <c r="Z1121" s="2">
        <v>1</v>
      </c>
      <c r="AA1121" s="2">
        <v>1</v>
      </c>
      <c r="AB1121" s="2">
        <v>1</v>
      </c>
      <c r="AC1121" s="2">
        <v>1</v>
      </c>
      <c r="AD1121" s="2">
        <v>1</v>
      </c>
      <c r="AE1121" s="2">
        <v>1</v>
      </c>
      <c r="AF1121" s="2">
        <v>1</v>
      </c>
      <c r="AL1121" s="2">
        <f t="shared" si="727"/>
        <v>1</v>
      </c>
      <c r="AM1121" s="2" t="str">
        <f t="shared" si="728"/>
        <v/>
      </c>
      <c r="AN1121" s="2" t="str">
        <f t="shared" si="729"/>
        <v>W505261</v>
      </c>
      <c r="AO1121" s="2" t="str">
        <f t="shared" si="730"/>
        <v>S450L</v>
      </c>
      <c r="AP1121" s="2" t="str">
        <f t="shared" si="731"/>
        <v>-W505261-S450L</v>
      </c>
      <c r="AQ1121" s="2" t="s">
        <v>1672</v>
      </c>
      <c r="AR1121" s="2" t="s">
        <v>1676</v>
      </c>
      <c r="AU1121" s="2" t="s">
        <v>2152</v>
      </c>
      <c r="AV1121" s="2" t="s">
        <v>2153</v>
      </c>
      <c r="AY1121" s="2" t="s">
        <v>2151</v>
      </c>
      <c r="AZ1121" s="2" t="s">
        <v>1690</v>
      </c>
      <c r="BA1121" s="2" t="s">
        <v>2115</v>
      </c>
      <c r="BB1121" s="29">
        <v>-0.51</v>
      </c>
      <c r="BC1121" s="29">
        <v>-0.01</v>
      </c>
      <c r="BD1121" s="29">
        <v>-0.01</v>
      </c>
      <c r="BE1121" s="29">
        <v>-0.01</v>
      </c>
      <c r="BF1121" s="29">
        <v>0</v>
      </c>
      <c r="BG1121" s="29">
        <v>-0.53</v>
      </c>
      <c r="BH1121" s="29">
        <f t="shared" si="724"/>
        <v>0</v>
      </c>
      <c r="BI1121" s="29">
        <f t="shared" si="725"/>
        <v>0</v>
      </c>
      <c r="BJ1121" s="29">
        <f t="shared" si="732"/>
        <v>-0.53</v>
      </c>
      <c r="BK1121" s="29">
        <f>BJ1121/INDEX('EX-Rate'!A:I,MATCH('TT BoM '!BL1121,'EX-Rate'!B:B,0),COLUMN('EX-Rate'!E:E))</f>
        <v>-7.6532395594116051E-2</v>
      </c>
      <c r="BL1121" s="2" t="s">
        <v>2109</v>
      </c>
      <c r="BM1121" s="2" t="str">
        <f t="shared" si="765"/>
        <v>LP</v>
      </c>
      <c r="BQ1121" s="29">
        <v>0</v>
      </c>
      <c r="BR1121" s="29">
        <v>0</v>
      </c>
      <c r="BS1121" s="29"/>
      <c r="BT1121" s="29">
        <v>0</v>
      </c>
      <c r="BU1121" s="29">
        <v>0</v>
      </c>
      <c r="BV1121" s="29">
        <v>0</v>
      </c>
      <c r="BW1121" s="2">
        <v>0</v>
      </c>
      <c r="CC1121" s="29">
        <f t="shared" si="733"/>
        <v>-7.6532395594116051E-2</v>
      </c>
      <c r="CD1121" s="29">
        <f t="shared" si="734"/>
        <v>-7.6532395594116051E-2</v>
      </c>
      <c r="CE1121" s="29">
        <f t="shared" si="735"/>
        <v>-7.6532395594116051E-2</v>
      </c>
      <c r="CF1121" s="29">
        <f t="shared" si="736"/>
        <v>-7.6532395594116051E-2</v>
      </c>
      <c r="CG1121" s="29">
        <f t="shared" si="737"/>
        <v>-7.6532395594116051E-2</v>
      </c>
      <c r="CH1121" s="29">
        <f t="shared" si="738"/>
        <v>-7.6532395594116051E-2</v>
      </c>
      <c r="CI1121" s="29">
        <f t="shared" si="739"/>
        <v>-7.6532395594116051E-2</v>
      </c>
      <c r="CJ1121" s="29">
        <f t="shared" si="740"/>
        <v>-7.6532395594116051E-2</v>
      </c>
      <c r="CK1121" s="29">
        <f t="shared" si="741"/>
        <v>-7.6532395594116051E-2</v>
      </c>
      <c r="CL1121" s="29">
        <f t="shared" si="742"/>
        <v>-7.6532395594116051E-2</v>
      </c>
      <c r="CM1121" s="29">
        <f t="shared" si="743"/>
        <v>-7.6532395594116051E-2</v>
      </c>
      <c r="CN1121" s="29">
        <f t="shared" si="744"/>
        <v>-7.6532395594116051E-2</v>
      </c>
      <c r="CO1121" s="29">
        <f t="shared" si="745"/>
        <v>-7.6532395594116051E-2</v>
      </c>
      <c r="CQ1121" s="29">
        <f t="shared" si="746"/>
        <v>-0.53</v>
      </c>
      <c r="CR1121" s="29">
        <f t="shared" si="747"/>
        <v>-0.53</v>
      </c>
      <c r="CS1121" s="29">
        <f t="shared" si="748"/>
        <v>-0.53</v>
      </c>
      <c r="CT1121" s="29">
        <f t="shared" si="749"/>
        <v>-0.53</v>
      </c>
      <c r="CU1121" s="29">
        <f t="shared" si="750"/>
        <v>-0.53</v>
      </c>
      <c r="CV1121" s="29">
        <f t="shared" si="751"/>
        <v>-0.53</v>
      </c>
      <c r="CW1121" s="29">
        <f t="shared" si="752"/>
        <v>-0.53</v>
      </c>
      <c r="CX1121" s="29">
        <f t="shared" si="753"/>
        <v>-0.53</v>
      </c>
      <c r="CY1121" s="29">
        <f t="shared" si="754"/>
        <v>-0.53</v>
      </c>
      <c r="CZ1121" s="29">
        <f t="shared" si="755"/>
        <v>-0.53</v>
      </c>
      <c r="DA1121" s="29">
        <f t="shared" si="756"/>
        <v>-0.53</v>
      </c>
      <c r="DB1121" s="29">
        <f t="shared" si="757"/>
        <v>-0.53</v>
      </c>
      <c r="DC1121" s="29">
        <f t="shared" si="758"/>
        <v>-0.53</v>
      </c>
    </row>
    <row r="1122" spans="11:107" s="2" customFormat="1">
      <c r="K1122" s="17" t="s">
        <v>1090</v>
      </c>
      <c r="L1122" s="17" t="s">
        <v>1122</v>
      </c>
      <c r="M1122" s="17" t="s">
        <v>1123</v>
      </c>
      <c r="N1122" s="2" t="str">
        <f t="shared" si="720"/>
        <v>W505276S307</v>
      </c>
      <c r="O1122" s="2" t="str">
        <f t="shared" ref="O1122:O1185" si="766">IF(AND(LEN(TRIM(M1122))&gt;5,TRIM(K1122)&lt;&gt;""),LEFT(TRIM(M1122),2)&amp;"W",TRIM(M1122))</f>
        <v>S307</v>
      </c>
      <c r="P1122" s="2" t="str">
        <f t="shared" si="721"/>
        <v>-W505276-S307</v>
      </c>
      <c r="Q1122" s="2" t="s">
        <v>3305</v>
      </c>
      <c r="R1122" s="2" t="s">
        <v>3306</v>
      </c>
      <c r="S1122" s="2" t="s">
        <v>3174</v>
      </c>
      <c r="T1122" s="2">
        <v>4</v>
      </c>
      <c r="U1122" s="2">
        <v>4</v>
      </c>
      <c r="V1122" s="2">
        <v>4</v>
      </c>
      <c r="W1122" s="2">
        <v>4</v>
      </c>
      <c r="X1122" s="2">
        <v>4</v>
      </c>
      <c r="Y1122" s="2">
        <v>4</v>
      </c>
      <c r="Z1122" s="2">
        <v>4</v>
      </c>
      <c r="AA1122" s="2">
        <v>4</v>
      </c>
      <c r="AB1122" s="2">
        <v>4</v>
      </c>
      <c r="AC1122" s="2">
        <v>4</v>
      </c>
      <c r="AD1122" s="2">
        <v>4</v>
      </c>
      <c r="AE1122" s="2">
        <v>4</v>
      </c>
      <c r="AF1122" s="2">
        <v>4</v>
      </c>
      <c r="AL1122" s="2">
        <f t="shared" si="727"/>
        <v>1</v>
      </c>
      <c r="AM1122" s="2" t="str">
        <f t="shared" si="728"/>
        <v/>
      </c>
      <c r="AN1122" s="2" t="str">
        <f t="shared" si="729"/>
        <v>W505276</v>
      </c>
      <c r="AO1122" s="2" t="str">
        <f t="shared" si="730"/>
        <v>S307</v>
      </c>
      <c r="AP1122" s="2" t="str">
        <f t="shared" si="731"/>
        <v>-W505276-S307</v>
      </c>
      <c r="AQ1122" s="2" t="s">
        <v>1672</v>
      </c>
      <c r="AR1122" s="2" t="s">
        <v>1676</v>
      </c>
      <c r="AU1122" s="2" t="s">
        <v>2152</v>
      </c>
      <c r="AV1122" s="2" t="s">
        <v>2153</v>
      </c>
      <c r="AY1122" s="2" t="s">
        <v>2151</v>
      </c>
      <c r="AZ1122" s="2" t="s">
        <v>1690</v>
      </c>
      <c r="BA1122" s="2" t="s">
        <v>2115</v>
      </c>
      <c r="BB1122" s="29">
        <v>-0.86299999999999999</v>
      </c>
      <c r="BC1122" s="29">
        <v>-1.2E-2</v>
      </c>
      <c r="BD1122" s="29">
        <v>-2.5000000000000001E-2</v>
      </c>
      <c r="BE1122" s="29">
        <v>-2.5000000000000001E-2</v>
      </c>
      <c r="BF1122" s="29">
        <v>0</v>
      </c>
      <c r="BG1122" s="29">
        <v>-0.9</v>
      </c>
      <c r="BH1122" s="29">
        <f t="shared" si="724"/>
        <v>0</v>
      </c>
      <c r="BI1122" s="29">
        <f t="shared" si="725"/>
        <v>0</v>
      </c>
      <c r="BJ1122" s="29">
        <f t="shared" si="732"/>
        <v>-0.9</v>
      </c>
      <c r="BK1122" s="29">
        <f>BJ1122/INDEX('EX-Rate'!A:I,MATCH('TT BoM '!BL1122,'EX-Rate'!B:B,0),COLUMN('EX-Rate'!E:E))</f>
        <v>-0.1299606717635933</v>
      </c>
      <c r="BL1122" s="2" t="s">
        <v>2109</v>
      </c>
      <c r="BM1122" s="2" t="str">
        <f t="shared" si="765"/>
        <v>LP</v>
      </c>
      <c r="BQ1122" s="29">
        <v>0</v>
      </c>
      <c r="BR1122" s="29">
        <v>0</v>
      </c>
      <c r="BS1122" s="29"/>
      <c r="BT1122" s="29">
        <v>0</v>
      </c>
      <c r="BU1122" s="29">
        <v>0</v>
      </c>
      <c r="BV1122" s="29">
        <v>0</v>
      </c>
      <c r="BW1122" s="2">
        <v>0</v>
      </c>
      <c r="CC1122" s="29">
        <f t="shared" si="733"/>
        <v>-0.5198426870543732</v>
      </c>
      <c r="CD1122" s="29">
        <f t="shared" si="734"/>
        <v>-0.5198426870543732</v>
      </c>
      <c r="CE1122" s="29">
        <f t="shared" si="735"/>
        <v>-0.5198426870543732</v>
      </c>
      <c r="CF1122" s="29">
        <f t="shared" si="736"/>
        <v>-0.5198426870543732</v>
      </c>
      <c r="CG1122" s="29">
        <f t="shared" si="737"/>
        <v>-0.5198426870543732</v>
      </c>
      <c r="CH1122" s="29">
        <f t="shared" si="738"/>
        <v>-0.5198426870543732</v>
      </c>
      <c r="CI1122" s="29">
        <f t="shared" si="739"/>
        <v>-0.5198426870543732</v>
      </c>
      <c r="CJ1122" s="29">
        <f t="shared" si="740"/>
        <v>-0.5198426870543732</v>
      </c>
      <c r="CK1122" s="29">
        <f t="shared" si="741"/>
        <v>-0.5198426870543732</v>
      </c>
      <c r="CL1122" s="29">
        <f t="shared" si="742"/>
        <v>-0.5198426870543732</v>
      </c>
      <c r="CM1122" s="29">
        <f t="shared" si="743"/>
        <v>-0.5198426870543732</v>
      </c>
      <c r="CN1122" s="29">
        <f t="shared" si="744"/>
        <v>-0.5198426870543732</v>
      </c>
      <c r="CO1122" s="29">
        <f t="shared" si="745"/>
        <v>-0.5198426870543732</v>
      </c>
      <c r="CQ1122" s="29">
        <f t="shared" si="746"/>
        <v>-3.6</v>
      </c>
      <c r="CR1122" s="29">
        <f t="shared" si="747"/>
        <v>-3.6</v>
      </c>
      <c r="CS1122" s="29">
        <f t="shared" si="748"/>
        <v>-3.6</v>
      </c>
      <c r="CT1122" s="29">
        <f t="shared" si="749"/>
        <v>-3.6</v>
      </c>
      <c r="CU1122" s="29">
        <f t="shared" si="750"/>
        <v>-3.6</v>
      </c>
      <c r="CV1122" s="29">
        <f t="shared" si="751"/>
        <v>-3.6</v>
      </c>
      <c r="CW1122" s="29">
        <f t="shared" si="752"/>
        <v>-3.6</v>
      </c>
      <c r="CX1122" s="29">
        <f t="shared" si="753"/>
        <v>-3.6</v>
      </c>
      <c r="CY1122" s="29">
        <f t="shared" si="754"/>
        <v>-3.6</v>
      </c>
      <c r="CZ1122" s="29">
        <f t="shared" si="755"/>
        <v>-3.6</v>
      </c>
      <c r="DA1122" s="29">
        <f t="shared" si="756"/>
        <v>-3.6</v>
      </c>
      <c r="DB1122" s="29">
        <f t="shared" si="757"/>
        <v>-3.6</v>
      </c>
      <c r="DC1122" s="29">
        <f t="shared" si="758"/>
        <v>-3.6</v>
      </c>
    </row>
    <row r="1123" spans="11:107" s="2" customFormat="1">
      <c r="K1123" s="17" t="s">
        <v>1090</v>
      </c>
      <c r="L1123" s="17" t="s">
        <v>1124</v>
      </c>
      <c r="M1123" s="17" t="s">
        <v>1114</v>
      </c>
      <c r="N1123" s="2" t="str">
        <f t="shared" si="720"/>
        <v>W505423S303</v>
      </c>
      <c r="O1123" s="2" t="str">
        <f t="shared" si="766"/>
        <v>S303</v>
      </c>
      <c r="P1123" s="2" t="str">
        <f t="shared" si="721"/>
        <v>-W505423-S303</v>
      </c>
      <c r="Q1123" s="2" t="s">
        <v>3305</v>
      </c>
      <c r="R1123" s="2" t="s">
        <v>3306</v>
      </c>
      <c r="S1123" s="2" t="s">
        <v>3224</v>
      </c>
      <c r="T1123" s="2">
        <v>4</v>
      </c>
      <c r="U1123" s="2">
        <v>4</v>
      </c>
      <c r="V1123" s="2">
        <v>4</v>
      </c>
      <c r="W1123" s="2">
        <v>4</v>
      </c>
      <c r="X1123" s="2">
        <v>4</v>
      </c>
      <c r="Y1123" s="2">
        <v>4</v>
      </c>
      <c r="Z1123" s="2">
        <v>4</v>
      </c>
      <c r="AA1123" s="2">
        <v>4</v>
      </c>
      <c r="AB1123" s="2">
        <v>4</v>
      </c>
      <c r="AC1123" s="2">
        <v>4</v>
      </c>
      <c r="AD1123" s="2">
        <v>4</v>
      </c>
      <c r="AE1123" s="2">
        <v>4</v>
      </c>
      <c r="AF1123" s="2">
        <v>4</v>
      </c>
      <c r="AL1123" s="2">
        <f t="shared" si="727"/>
        <v>1</v>
      </c>
      <c r="AM1123" s="2" t="str">
        <f t="shared" si="728"/>
        <v/>
      </c>
      <c r="AN1123" s="2" t="str">
        <f t="shared" si="729"/>
        <v>W505423</v>
      </c>
      <c r="AO1123" s="2" t="str">
        <f t="shared" si="730"/>
        <v>S303</v>
      </c>
      <c r="AP1123" s="2" t="str">
        <f t="shared" si="731"/>
        <v>-W505423-S303</v>
      </c>
      <c r="AQ1123" s="2" t="s">
        <v>1688</v>
      </c>
      <c r="AR1123" s="2" t="s">
        <v>1689</v>
      </c>
      <c r="AY1123" s="2" t="s">
        <v>1686</v>
      </c>
      <c r="AZ1123" s="2" t="s">
        <v>1690</v>
      </c>
      <c r="BB1123" s="29"/>
      <c r="BC1123" s="29"/>
      <c r="BD1123" s="29"/>
      <c r="BE1123" s="29"/>
      <c r="BF1123" s="29"/>
      <c r="BG1123" s="29">
        <v>-0.28999999999999998</v>
      </c>
      <c r="BH1123" s="29">
        <f t="shared" si="724"/>
        <v>0</v>
      </c>
      <c r="BI1123" s="29">
        <f t="shared" si="725"/>
        <v>0</v>
      </c>
      <c r="BJ1123" s="29">
        <f t="shared" si="732"/>
        <v>-0.28999999999999998</v>
      </c>
      <c r="BK1123" s="29">
        <f>BJ1123/INDEX('EX-Rate'!A:I,MATCH('TT BoM '!BL1123,'EX-Rate'!B:B,0),COLUMN('EX-Rate'!E:E))</f>
        <v>-4.1876216457157833E-2</v>
      </c>
      <c r="BL1123" s="2" t="s">
        <v>2109</v>
      </c>
      <c r="BM1123" s="2" t="str">
        <f t="shared" si="765"/>
        <v>LP</v>
      </c>
      <c r="BN1123" s="2" t="s">
        <v>3223</v>
      </c>
      <c r="BO1123" s="2" t="s">
        <v>3224</v>
      </c>
      <c r="BQ1123" s="29"/>
      <c r="BR1123" s="29"/>
      <c r="BS1123" s="29"/>
      <c r="BT1123" s="29"/>
      <c r="BU1123" s="29"/>
      <c r="BV1123" s="29"/>
      <c r="CC1123" s="29">
        <f t="shared" si="733"/>
        <v>-0.16750486582863133</v>
      </c>
      <c r="CD1123" s="29">
        <f t="shared" si="734"/>
        <v>-0.16750486582863133</v>
      </c>
      <c r="CE1123" s="29">
        <f t="shared" si="735"/>
        <v>-0.16750486582863133</v>
      </c>
      <c r="CF1123" s="29">
        <f t="shared" si="736"/>
        <v>-0.16750486582863133</v>
      </c>
      <c r="CG1123" s="29">
        <f t="shared" si="737"/>
        <v>-0.16750486582863133</v>
      </c>
      <c r="CH1123" s="29">
        <f t="shared" si="738"/>
        <v>-0.16750486582863133</v>
      </c>
      <c r="CI1123" s="29">
        <f t="shared" si="739"/>
        <v>-0.16750486582863133</v>
      </c>
      <c r="CJ1123" s="29">
        <f t="shared" si="740"/>
        <v>-0.16750486582863133</v>
      </c>
      <c r="CK1123" s="29">
        <f t="shared" si="741"/>
        <v>-0.16750486582863133</v>
      </c>
      <c r="CL1123" s="29">
        <f t="shared" si="742"/>
        <v>-0.16750486582863133</v>
      </c>
      <c r="CM1123" s="29">
        <f t="shared" si="743"/>
        <v>-0.16750486582863133</v>
      </c>
      <c r="CN1123" s="29">
        <f t="shared" si="744"/>
        <v>-0.16750486582863133</v>
      </c>
      <c r="CO1123" s="29">
        <f t="shared" si="745"/>
        <v>-0.16750486582863133</v>
      </c>
      <c r="CQ1123" s="29">
        <f t="shared" si="746"/>
        <v>-1.1599999999999999</v>
      </c>
      <c r="CR1123" s="29">
        <f t="shared" si="747"/>
        <v>-1.1599999999999999</v>
      </c>
      <c r="CS1123" s="29">
        <f t="shared" si="748"/>
        <v>-1.1599999999999999</v>
      </c>
      <c r="CT1123" s="29">
        <f t="shared" si="749"/>
        <v>-1.1599999999999999</v>
      </c>
      <c r="CU1123" s="29">
        <f t="shared" si="750"/>
        <v>-1.1599999999999999</v>
      </c>
      <c r="CV1123" s="29">
        <f t="shared" si="751"/>
        <v>-1.1599999999999999</v>
      </c>
      <c r="CW1123" s="29">
        <f t="shared" si="752"/>
        <v>-1.1599999999999999</v>
      </c>
      <c r="CX1123" s="29">
        <f t="shared" si="753"/>
        <v>-1.1599999999999999</v>
      </c>
      <c r="CY1123" s="29">
        <f t="shared" si="754"/>
        <v>-1.1599999999999999</v>
      </c>
      <c r="CZ1123" s="29">
        <f t="shared" si="755"/>
        <v>-1.1599999999999999</v>
      </c>
      <c r="DA1123" s="29">
        <f t="shared" si="756"/>
        <v>-1.1599999999999999</v>
      </c>
      <c r="DB1123" s="29">
        <f t="shared" si="757"/>
        <v>-1.1599999999999999</v>
      </c>
      <c r="DC1123" s="29">
        <f t="shared" si="758"/>
        <v>-1.1599999999999999</v>
      </c>
    </row>
    <row r="1124" spans="11:107" s="2" customFormat="1">
      <c r="K1124" s="17" t="s">
        <v>1090</v>
      </c>
      <c r="L1124" s="17" t="s">
        <v>1125</v>
      </c>
      <c r="M1124" s="17" t="s">
        <v>1092</v>
      </c>
      <c r="N1124" s="2" t="str">
        <f t="shared" si="720"/>
        <v>W505424S442</v>
      </c>
      <c r="O1124" s="2" t="str">
        <f t="shared" si="766"/>
        <v>S442</v>
      </c>
      <c r="P1124" s="2" t="str">
        <f t="shared" si="721"/>
        <v>-W505424-S442</v>
      </c>
      <c r="Q1124" s="2" t="s">
        <v>3305</v>
      </c>
      <c r="R1124" s="2" t="s">
        <v>3306</v>
      </c>
      <c r="S1124" s="2" t="s">
        <v>2798</v>
      </c>
      <c r="T1124" s="2" t="s">
        <v>1375</v>
      </c>
      <c r="U1124" s="2" t="s">
        <v>1375</v>
      </c>
      <c r="V1124" s="2" t="s">
        <v>1375</v>
      </c>
      <c r="W1124" s="2" t="s">
        <v>1375</v>
      </c>
      <c r="X1124" s="2">
        <v>1</v>
      </c>
      <c r="Y1124" s="2">
        <v>1</v>
      </c>
      <c r="Z1124" s="2" t="s">
        <v>1375</v>
      </c>
      <c r="AA1124" s="2">
        <v>1</v>
      </c>
      <c r="AB1124" s="2" t="s">
        <v>1375</v>
      </c>
      <c r="AC1124" s="2" t="s">
        <v>1375</v>
      </c>
      <c r="AD1124" s="2" t="s">
        <v>1375</v>
      </c>
      <c r="AE1124" s="2" t="s">
        <v>1375</v>
      </c>
      <c r="AF1124" s="2" t="s">
        <v>1375</v>
      </c>
      <c r="AL1124" s="2">
        <f t="shared" si="727"/>
        <v>1</v>
      </c>
      <c r="AM1124" s="2" t="str">
        <f t="shared" si="728"/>
        <v/>
      </c>
      <c r="AN1124" s="2" t="str">
        <f t="shared" si="729"/>
        <v>W505424</v>
      </c>
      <c r="AO1124" s="2" t="str">
        <f t="shared" si="730"/>
        <v>S442</v>
      </c>
      <c r="AP1124" s="2" t="str">
        <f t="shared" si="731"/>
        <v>-W505424-S442</v>
      </c>
      <c r="AQ1124" s="2" t="s">
        <v>2064</v>
      </c>
      <c r="AR1124" s="2" t="s">
        <v>3881</v>
      </c>
      <c r="AZ1124" s="2" t="s">
        <v>1690</v>
      </c>
      <c r="BB1124" s="29"/>
      <c r="BC1124" s="29"/>
      <c r="BD1124" s="29"/>
      <c r="BE1124" s="29"/>
      <c r="BF1124" s="29"/>
      <c r="BG1124" s="29">
        <v>-0.251</v>
      </c>
      <c r="BH1124" s="29">
        <f t="shared" si="724"/>
        <v>0</v>
      </c>
      <c r="BI1124" s="29">
        <f t="shared" si="725"/>
        <v>0</v>
      </c>
      <c r="BJ1124" s="29">
        <f t="shared" si="732"/>
        <v>-0.251</v>
      </c>
      <c r="BK1124" s="29">
        <f>BJ1124/INDEX('EX-Rate'!A:I,MATCH('TT BoM '!BL1124,'EX-Rate'!B:B,0),COLUMN('EX-Rate'!E:E))</f>
        <v>-3.624458734740213E-2</v>
      </c>
      <c r="BL1124" s="2" t="s">
        <v>2109</v>
      </c>
      <c r="BM1124" s="2" t="str">
        <f t="shared" si="765"/>
        <v>LP</v>
      </c>
      <c r="BO1124" s="2" t="s">
        <v>2798</v>
      </c>
      <c r="BQ1124" s="29"/>
      <c r="BR1124" s="29"/>
      <c r="BS1124" s="29"/>
      <c r="BT1124" s="29"/>
      <c r="BU1124" s="29"/>
      <c r="BV1124" s="29"/>
      <c r="CC1124" s="29">
        <f t="shared" si="733"/>
        <v>0</v>
      </c>
      <c r="CD1124" s="29">
        <f t="shared" si="734"/>
        <v>0</v>
      </c>
      <c r="CE1124" s="29">
        <f t="shared" si="735"/>
        <v>0</v>
      </c>
      <c r="CF1124" s="29">
        <f t="shared" si="736"/>
        <v>0</v>
      </c>
      <c r="CG1124" s="29">
        <f t="shared" si="737"/>
        <v>-3.624458734740213E-2</v>
      </c>
      <c r="CH1124" s="29">
        <f t="shared" si="738"/>
        <v>-3.624458734740213E-2</v>
      </c>
      <c r="CI1124" s="29">
        <f t="shared" si="739"/>
        <v>0</v>
      </c>
      <c r="CJ1124" s="29">
        <f t="shared" si="740"/>
        <v>-3.624458734740213E-2</v>
      </c>
      <c r="CK1124" s="29">
        <f t="shared" si="741"/>
        <v>0</v>
      </c>
      <c r="CL1124" s="29">
        <f t="shared" si="742"/>
        <v>0</v>
      </c>
      <c r="CM1124" s="29">
        <f t="shared" si="743"/>
        <v>0</v>
      </c>
      <c r="CN1124" s="29">
        <f t="shared" si="744"/>
        <v>0</v>
      </c>
      <c r="CO1124" s="29">
        <f t="shared" si="745"/>
        <v>0</v>
      </c>
      <c r="CQ1124" s="29">
        <f t="shared" si="746"/>
        <v>0</v>
      </c>
      <c r="CR1124" s="29">
        <f t="shared" si="747"/>
        <v>0</v>
      </c>
      <c r="CS1124" s="29">
        <f t="shared" si="748"/>
        <v>0</v>
      </c>
      <c r="CT1124" s="29">
        <f t="shared" si="749"/>
        <v>0</v>
      </c>
      <c r="CU1124" s="29">
        <f t="shared" si="750"/>
        <v>-0.251</v>
      </c>
      <c r="CV1124" s="29">
        <f t="shared" si="751"/>
        <v>-0.251</v>
      </c>
      <c r="CW1124" s="29">
        <f t="shared" si="752"/>
        <v>0</v>
      </c>
      <c r="CX1124" s="29">
        <f t="shared" si="753"/>
        <v>-0.251</v>
      </c>
      <c r="CY1124" s="29">
        <f t="shared" si="754"/>
        <v>0</v>
      </c>
      <c r="CZ1124" s="29">
        <f t="shared" si="755"/>
        <v>0</v>
      </c>
      <c r="DA1124" s="29">
        <f t="shared" si="756"/>
        <v>0</v>
      </c>
      <c r="DB1124" s="29">
        <f t="shared" si="757"/>
        <v>0</v>
      </c>
      <c r="DC1124" s="29">
        <f t="shared" si="758"/>
        <v>0</v>
      </c>
    </row>
    <row r="1125" spans="11:107" s="2" customFormat="1">
      <c r="K1125" s="17" t="s">
        <v>1090</v>
      </c>
      <c r="L1125" s="17" t="s">
        <v>1126</v>
      </c>
      <c r="M1125" s="17" t="s">
        <v>1092</v>
      </c>
      <c r="N1125" s="2" t="str">
        <f t="shared" si="720"/>
        <v>W505435S442</v>
      </c>
      <c r="O1125" s="2" t="str">
        <f t="shared" si="766"/>
        <v>S442</v>
      </c>
      <c r="P1125" s="2" t="str">
        <f t="shared" si="721"/>
        <v>-W505435-S442</v>
      </c>
      <c r="Q1125" s="2" t="s">
        <v>3305</v>
      </c>
      <c r="R1125" s="2" t="s">
        <v>3306</v>
      </c>
      <c r="S1125" s="2" t="s">
        <v>3066</v>
      </c>
      <c r="T1125" s="2" t="s">
        <v>1375</v>
      </c>
      <c r="U1125" s="2" t="s">
        <v>1375</v>
      </c>
      <c r="V1125" s="2" t="s">
        <v>1375</v>
      </c>
      <c r="W1125" s="2" t="s">
        <v>1375</v>
      </c>
      <c r="X1125" s="2">
        <v>3</v>
      </c>
      <c r="Y1125" s="2">
        <v>3</v>
      </c>
      <c r="Z1125" s="2" t="s">
        <v>1375</v>
      </c>
      <c r="AA1125" s="2">
        <v>3</v>
      </c>
      <c r="AB1125" s="2" t="s">
        <v>1375</v>
      </c>
      <c r="AC1125" s="2" t="s">
        <v>1375</v>
      </c>
      <c r="AD1125" s="2" t="s">
        <v>1375</v>
      </c>
      <c r="AE1125" s="2" t="s">
        <v>1375</v>
      </c>
      <c r="AF1125" s="2" t="s">
        <v>1375</v>
      </c>
      <c r="AL1125" s="2">
        <f t="shared" si="727"/>
        <v>1</v>
      </c>
      <c r="AM1125" s="2" t="str">
        <f t="shared" si="728"/>
        <v/>
      </c>
      <c r="AN1125" s="2" t="str">
        <f t="shared" si="729"/>
        <v>W505435</v>
      </c>
      <c r="AO1125" s="2" t="str">
        <f t="shared" si="730"/>
        <v>S442</v>
      </c>
      <c r="AP1125" s="2" t="str">
        <f t="shared" si="731"/>
        <v>-W505435-S442</v>
      </c>
      <c r="AQ1125" s="2" t="s">
        <v>2064</v>
      </c>
      <c r="AR1125" s="2" t="s">
        <v>3881</v>
      </c>
      <c r="AZ1125" s="2" t="s">
        <v>1690</v>
      </c>
      <c r="BB1125" s="29"/>
      <c r="BC1125" s="29"/>
      <c r="BD1125" s="29"/>
      <c r="BE1125" s="29"/>
      <c r="BF1125" s="29"/>
      <c r="BG1125" s="29">
        <v>-0.10828</v>
      </c>
      <c r="BH1125" s="29">
        <f t="shared" si="724"/>
        <v>-4.0063600000000005E-3</v>
      </c>
      <c r="BI1125" s="29">
        <f t="shared" si="725"/>
        <v>-1.1228636E-2</v>
      </c>
      <c r="BJ1125" s="29">
        <f t="shared" si="732"/>
        <v>-0.123514996</v>
      </c>
      <c r="BK1125" s="29">
        <f>BJ1125/INDEX('EX-Rate'!A:I,MATCH('TT BoM '!BL1125,'EX-Rate'!B:B,0),COLUMN('EX-Rate'!E:E))</f>
        <v>-0.14180870949936986</v>
      </c>
      <c r="BL1125" s="2" t="s">
        <v>3064</v>
      </c>
      <c r="BM1125" s="2" t="str">
        <f t="shared" si="765"/>
        <v>SP</v>
      </c>
      <c r="BO1125" s="2" t="s">
        <v>3264</v>
      </c>
      <c r="BQ1125" s="29"/>
      <c r="BR1125" s="29"/>
      <c r="BS1125" s="29"/>
      <c r="BT1125" s="29"/>
      <c r="BU1125" s="29"/>
      <c r="BV1125" s="29"/>
      <c r="CC1125" s="29">
        <f t="shared" si="733"/>
        <v>0</v>
      </c>
      <c r="CD1125" s="29">
        <f t="shared" si="734"/>
        <v>0</v>
      </c>
      <c r="CE1125" s="29">
        <f t="shared" si="735"/>
        <v>0</v>
      </c>
      <c r="CF1125" s="29">
        <f t="shared" si="736"/>
        <v>0</v>
      </c>
      <c r="CG1125" s="29">
        <f t="shared" si="737"/>
        <v>-0.42542612849810957</v>
      </c>
      <c r="CH1125" s="29">
        <f t="shared" si="738"/>
        <v>-0.42542612849810957</v>
      </c>
      <c r="CI1125" s="29">
        <f t="shared" si="739"/>
        <v>0</v>
      </c>
      <c r="CJ1125" s="29">
        <f t="shared" si="740"/>
        <v>-0.42542612849810957</v>
      </c>
      <c r="CK1125" s="29">
        <f t="shared" si="741"/>
        <v>0</v>
      </c>
      <c r="CL1125" s="29">
        <f t="shared" si="742"/>
        <v>0</v>
      </c>
      <c r="CM1125" s="29">
        <f t="shared" si="743"/>
        <v>0</v>
      </c>
      <c r="CN1125" s="29">
        <f t="shared" si="744"/>
        <v>0</v>
      </c>
      <c r="CO1125" s="29">
        <f t="shared" si="745"/>
        <v>0</v>
      </c>
      <c r="CQ1125" s="29">
        <f t="shared" si="746"/>
        <v>0</v>
      </c>
      <c r="CR1125" s="29">
        <f t="shared" si="747"/>
        <v>0</v>
      </c>
      <c r="CS1125" s="29">
        <f t="shared" si="748"/>
        <v>0</v>
      </c>
      <c r="CT1125" s="29">
        <f t="shared" si="749"/>
        <v>0</v>
      </c>
      <c r="CU1125" s="29">
        <f t="shared" si="750"/>
        <v>-0.37054498800000002</v>
      </c>
      <c r="CV1125" s="29">
        <f t="shared" si="751"/>
        <v>-0.37054498800000002</v>
      </c>
      <c r="CW1125" s="29">
        <f t="shared" si="752"/>
        <v>0</v>
      </c>
      <c r="CX1125" s="29">
        <f t="shared" si="753"/>
        <v>-0.37054498800000002</v>
      </c>
      <c r="CY1125" s="29">
        <f t="shared" si="754"/>
        <v>0</v>
      </c>
      <c r="CZ1125" s="29">
        <f t="shared" si="755"/>
        <v>0</v>
      </c>
      <c r="DA1125" s="29">
        <f t="shared" si="756"/>
        <v>0</v>
      </c>
      <c r="DB1125" s="29">
        <f t="shared" si="757"/>
        <v>0</v>
      </c>
      <c r="DC1125" s="29">
        <f t="shared" si="758"/>
        <v>0</v>
      </c>
    </row>
    <row r="1126" spans="11:107" s="2" customFormat="1">
      <c r="K1126" s="17" t="s">
        <v>1090</v>
      </c>
      <c r="L1126" s="17" t="s">
        <v>1127</v>
      </c>
      <c r="M1126" s="17" t="s">
        <v>1128</v>
      </c>
      <c r="N1126" s="2" t="str">
        <f t="shared" si="720"/>
        <v>W506945S437M</v>
      </c>
      <c r="O1126" s="2" t="str">
        <f t="shared" si="766"/>
        <v>S437M</v>
      </c>
      <c r="P1126" s="2" t="str">
        <f t="shared" si="721"/>
        <v>-W506945-S437M</v>
      </c>
      <c r="Q1126" s="2" t="s">
        <v>3305</v>
      </c>
      <c r="R1126" s="2" t="s">
        <v>3306</v>
      </c>
      <c r="S1126" s="2" t="s">
        <v>3066</v>
      </c>
      <c r="T1126" s="2">
        <v>2</v>
      </c>
      <c r="U1126" s="2" t="s">
        <v>1375</v>
      </c>
      <c r="V1126" s="2">
        <v>2</v>
      </c>
      <c r="W1126" s="2" t="s">
        <v>1375</v>
      </c>
      <c r="X1126" s="2" t="s">
        <v>1375</v>
      </c>
      <c r="Y1126" s="2" t="s">
        <v>1375</v>
      </c>
      <c r="Z1126" s="2" t="s">
        <v>1375</v>
      </c>
      <c r="AA1126" s="2" t="s">
        <v>1375</v>
      </c>
      <c r="AB1126" s="2" t="s">
        <v>1375</v>
      </c>
      <c r="AC1126" s="2" t="s">
        <v>1375</v>
      </c>
      <c r="AD1126" s="2" t="s">
        <v>1375</v>
      </c>
      <c r="AE1126" s="2" t="s">
        <v>1375</v>
      </c>
      <c r="AF1126" s="2" t="s">
        <v>1375</v>
      </c>
      <c r="AL1126" s="2">
        <f t="shared" si="727"/>
        <v>1</v>
      </c>
      <c r="AM1126" s="2" t="str">
        <f t="shared" si="728"/>
        <v/>
      </c>
      <c r="AN1126" s="2" t="str">
        <f t="shared" si="729"/>
        <v>W506945</v>
      </c>
      <c r="AO1126" s="2" t="str">
        <f t="shared" si="730"/>
        <v>S437M</v>
      </c>
      <c r="AP1126" s="2" t="str">
        <f t="shared" si="731"/>
        <v>-W506945-S437M</v>
      </c>
      <c r="AQ1126" s="2" t="s">
        <v>2064</v>
      </c>
      <c r="AR1126" s="2" t="s">
        <v>3881</v>
      </c>
      <c r="AZ1126" s="2" t="s">
        <v>1690</v>
      </c>
      <c r="BB1126" s="29"/>
      <c r="BC1126" s="29"/>
      <c r="BD1126" s="29"/>
      <c r="BE1126" s="29"/>
      <c r="BF1126" s="29"/>
      <c r="BG1126" s="29">
        <v>-5.2200000000000003E-2</v>
      </c>
      <c r="BH1126" s="29">
        <f t="shared" si="724"/>
        <v>-1.9314000000000004E-3</v>
      </c>
      <c r="BI1126" s="29">
        <f t="shared" si="725"/>
        <v>-5.4131400000000003E-3</v>
      </c>
      <c r="BJ1126" s="29">
        <f t="shared" si="732"/>
        <v>-5.9544540000000007E-2</v>
      </c>
      <c r="BK1126" s="29">
        <f>BJ1126/INDEX('EX-Rate'!A:I,MATCH('TT BoM '!BL1126,'EX-Rate'!B:B,0),COLUMN('EX-Rate'!E:E))</f>
        <v>-6.8363637198624927E-2</v>
      </c>
      <c r="BL1126" s="2" t="s">
        <v>3064</v>
      </c>
      <c r="BM1126" s="2" t="str">
        <f t="shared" si="765"/>
        <v>SP</v>
      </c>
      <c r="BO1126" s="2" t="s">
        <v>3264</v>
      </c>
      <c r="BQ1126" s="29"/>
      <c r="BR1126" s="29"/>
      <c r="BS1126" s="29"/>
      <c r="BT1126" s="29"/>
      <c r="BU1126" s="29"/>
      <c r="BV1126" s="29"/>
      <c r="CC1126" s="29">
        <f t="shared" si="733"/>
        <v>-0.13672727439724985</v>
      </c>
      <c r="CD1126" s="29">
        <f t="shared" si="734"/>
        <v>0</v>
      </c>
      <c r="CE1126" s="29">
        <f t="shared" si="735"/>
        <v>-0.13672727439724985</v>
      </c>
      <c r="CF1126" s="29">
        <f t="shared" si="736"/>
        <v>0</v>
      </c>
      <c r="CG1126" s="29">
        <f t="shared" si="737"/>
        <v>0</v>
      </c>
      <c r="CH1126" s="29">
        <f t="shared" si="738"/>
        <v>0</v>
      </c>
      <c r="CI1126" s="29">
        <f t="shared" si="739"/>
        <v>0</v>
      </c>
      <c r="CJ1126" s="29">
        <f t="shared" si="740"/>
        <v>0</v>
      </c>
      <c r="CK1126" s="29">
        <f t="shared" si="741"/>
        <v>0</v>
      </c>
      <c r="CL1126" s="29">
        <f t="shared" si="742"/>
        <v>0</v>
      </c>
      <c r="CM1126" s="29">
        <f t="shared" si="743"/>
        <v>0</v>
      </c>
      <c r="CN1126" s="29">
        <f t="shared" si="744"/>
        <v>0</v>
      </c>
      <c r="CO1126" s="29">
        <f t="shared" si="745"/>
        <v>0</v>
      </c>
      <c r="CQ1126" s="29">
        <f t="shared" si="746"/>
        <v>-0.11908908000000001</v>
      </c>
      <c r="CR1126" s="29">
        <f t="shared" si="747"/>
        <v>0</v>
      </c>
      <c r="CS1126" s="29">
        <f t="shared" si="748"/>
        <v>-0.11908908000000001</v>
      </c>
      <c r="CT1126" s="29">
        <f t="shared" si="749"/>
        <v>0</v>
      </c>
      <c r="CU1126" s="29">
        <f t="shared" si="750"/>
        <v>0</v>
      </c>
      <c r="CV1126" s="29">
        <f t="shared" si="751"/>
        <v>0</v>
      </c>
      <c r="CW1126" s="29">
        <f t="shared" si="752"/>
        <v>0</v>
      </c>
      <c r="CX1126" s="29">
        <f t="shared" si="753"/>
        <v>0</v>
      </c>
      <c r="CY1126" s="29">
        <f t="shared" si="754"/>
        <v>0</v>
      </c>
      <c r="CZ1126" s="29">
        <f t="shared" si="755"/>
        <v>0</v>
      </c>
      <c r="DA1126" s="29">
        <f t="shared" si="756"/>
        <v>0</v>
      </c>
      <c r="DB1126" s="29">
        <f t="shared" si="757"/>
        <v>0</v>
      </c>
      <c r="DC1126" s="29">
        <f t="shared" si="758"/>
        <v>0</v>
      </c>
    </row>
    <row r="1127" spans="11:107" s="2" customFormat="1">
      <c r="K1127" s="17" t="s">
        <v>1090</v>
      </c>
      <c r="L1127" s="17" t="s">
        <v>1129</v>
      </c>
      <c r="M1127" s="17" t="s">
        <v>1114</v>
      </c>
      <c r="N1127" s="2" t="str">
        <f t="shared" si="720"/>
        <v>W506964S303</v>
      </c>
      <c r="O1127" s="2" t="str">
        <f t="shared" si="766"/>
        <v>S303</v>
      </c>
      <c r="P1127" s="2" t="str">
        <f t="shared" si="721"/>
        <v>-W506964-S303</v>
      </c>
      <c r="Q1127" s="2" t="s">
        <v>3305</v>
      </c>
      <c r="R1127" s="2" t="s">
        <v>3306</v>
      </c>
      <c r="S1127" s="2" t="s">
        <v>3066</v>
      </c>
      <c r="T1127" s="2">
        <v>6</v>
      </c>
      <c r="U1127" s="2">
        <v>6</v>
      </c>
      <c r="V1127" s="2">
        <v>6</v>
      </c>
      <c r="W1127" s="2">
        <v>6</v>
      </c>
      <c r="X1127" s="2">
        <v>6</v>
      </c>
      <c r="Y1127" s="2">
        <v>6</v>
      </c>
      <c r="Z1127" s="2">
        <v>6</v>
      </c>
      <c r="AA1127" s="2">
        <v>6</v>
      </c>
      <c r="AB1127" s="2">
        <v>6</v>
      </c>
      <c r="AC1127" s="2">
        <v>6</v>
      </c>
      <c r="AD1127" s="2">
        <v>6</v>
      </c>
      <c r="AE1127" s="2">
        <v>6</v>
      </c>
      <c r="AF1127" s="2">
        <v>6</v>
      </c>
      <c r="AL1127" s="2">
        <f t="shared" si="727"/>
        <v>1</v>
      </c>
      <c r="AM1127" s="2" t="str">
        <f t="shared" si="728"/>
        <v/>
      </c>
      <c r="AN1127" s="2" t="str">
        <f t="shared" si="729"/>
        <v>W506964</v>
      </c>
      <c r="AO1127" s="2" t="str">
        <f t="shared" si="730"/>
        <v>S303</v>
      </c>
      <c r="AP1127" s="2" t="str">
        <f t="shared" si="731"/>
        <v>-W506964-S303</v>
      </c>
      <c r="AQ1127" s="2" t="s">
        <v>1688</v>
      </c>
      <c r="AR1127" s="2" t="s">
        <v>1689</v>
      </c>
      <c r="AY1127" s="2" t="s">
        <v>1686</v>
      </c>
      <c r="AZ1127" s="2" t="s">
        <v>1690</v>
      </c>
      <c r="BB1127" s="29"/>
      <c r="BC1127" s="29"/>
      <c r="BD1127" s="29"/>
      <c r="BE1127" s="29"/>
      <c r="BF1127" s="29"/>
      <c r="BG1127" s="29">
        <v>-2.4837000000000001E-2</v>
      </c>
      <c r="BH1127" s="29">
        <f t="shared" si="724"/>
        <v>-9.1896900000000017E-4</v>
      </c>
      <c r="BI1127" s="29">
        <f t="shared" si="725"/>
        <v>-2.5755969000000002E-3</v>
      </c>
      <c r="BJ1127" s="29">
        <f t="shared" si="732"/>
        <v>-2.8331565900000001E-2</v>
      </c>
      <c r="BK1127" s="29">
        <f>BJ1127/INDEX('EX-Rate'!A:I,MATCH('TT BoM '!BL1127,'EX-Rate'!B:B,0),COLUMN('EX-Rate'!E:E))</f>
        <v>-3.2527732894679064E-2</v>
      </c>
      <c r="BL1127" s="2" t="s">
        <v>3064</v>
      </c>
      <c r="BM1127" s="2" t="str">
        <f t="shared" si="765"/>
        <v>SP</v>
      </c>
      <c r="BN1127" s="2" t="s">
        <v>3065</v>
      </c>
      <c r="BO1127" s="2" t="s">
        <v>3066</v>
      </c>
      <c r="BQ1127" s="29"/>
      <c r="BR1127" s="29"/>
      <c r="BS1127" s="29"/>
      <c r="BT1127" s="29"/>
      <c r="BU1127" s="29"/>
      <c r="BV1127" s="29"/>
      <c r="CC1127" s="29">
        <f t="shared" si="733"/>
        <v>-0.1951663973680744</v>
      </c>
      <c r="CD1127" s="29">
        <f t="shared" si="734"/>
        <v>-0.1951663973680744</v>
      </c>
      <c r="CE1127" s="29">
        <f t="shared" si="735"/>
        <v>-0.1951663973680744</v>
      </c>
      <c r="CF1127" s="29">
        <f t="shared" si="736"/>
        <v>-0.1951663973680744</v>
      </c>
      <c r="CG1127" s="29">
        <f t="shared" si="737"/>
        <v>-0.1951663973680744</v>
      </c>
      <c r="CH1127" s="29">
        <f t="shared" si="738"/>
        <v>-0.1951663973680744</v>
      </c>
      <c r="CI1127" s="29">
        <f t="shared" si="739"/>
        <v>-0.1951663973680744</v>
      </c>
      <c r="CJ1127" s="29">
        <f t="shared" si="740"/>
        <v>-0.1951663973680744</v>
      </c>
      <c r="CK1127" s="29">
        <f t="shared" si="741"/>
        <v>-0.1951663973680744</v>
      </c>
      <c r="CL1127" s="29">
        <f t="shared" si="742"/>
        <v>-0.1951663973680744</v>
      </c>
      <c r="CM1127" s="29">
        <f t="shared" si="743"/>
        <v>-0.1951663973680744</v>
      </c>
      <c r="CN1127" s="29">
        <f t="shared" si="744"/>
        <v>-0.1951663973680744</v>
      </c>
      <c r="CO1127" s="29">
        <f t="shared" si="745"/>
        <v>-0.1951663973680744</v>
      </c>
      <c r="CQ1127" s="29">
        <f t="shared" si="746"/>
        <v>-0.16998939540000002</v>
      </c>
      <c r="CR1127" s="29">
        <f t="shared" si="747"/>
        <v>-0.16998939540000002</v>
      </c>
      <c r="CS1127" s="29">
        <f t="shared" si="748"/>
        <v>-0.16998939540000002</v>
      </c>
      <c r="CT1127" s="29">
        <f t="shared" si="749"/>
        <v>-0.16998939540000002</v>
      </c>
      <c r="CU1127" s="29">
        <f t="shared" si="750"/>
        <v>-0.16998939540000002</v>
      </c>
      <c r="CV1127" s="29">
        <f t="shared" si="751"/>
        <v>-0.16998939540000002</v>
      </c>
      <c r="CW1127" s="29">
        <f t="shared" si="752"/>
        <v>-0.16998939540000002</v>
      </c>
      <c r="CX1127" s="29">
        <f t="shared" si="753"/>
        <v>-0.16998939540000002</v>
      </c>
      <c r="CY1127" s="29">
        <f t="shared" si="754"/>
        <v>-0.16998939540000002</v>
      </c>
      <c r="CZ1127" s="29">
        <f t="shared" si="755"/>
        <v>-0.16998939540000002</v>
      </c>
      <c r="DA1127" s="29">
        <f t="shared" si="756"/>
        <v>-0.16998939540000002</v>
      </c>
      <c r="DB1127" s="29">
        <f t="shared" si="757"/>
        <v>-0.16998939540000002</v>
      </c>
      <c r="DC1127" s="29">
        <f t="shared" si="758"/>
        <v>-0.16998939540000002</v>
      </c>
    </row>
    <row r="1128" spans="11:107" s="2" customFormat="1">
      <c r="K1128" s="17" t="s">
        <v>1090</v>
      </c>
      <c r="L1128" s="17" t="s">
        <v>1130</v>
      </c>
      <c r="M1128" s="17" t="s">
        <v>1114</v>
      </c>
      <c r="N1128" s="2" t="str">
        <f t="shared" si="720"/>
        <v>W506976S303</v>
      </c>
      <c r="O1128" s="2" t="str">
        <f t="shared" si="766"/>
        <v>S303</v>
      </c>
      <c r="P1128" s="2" t="str">
        <f t="shared" si="721"/>
        <v>-W506976-S303</v>
      </c>
      <c r="Q1128" s="2" t="s">
        <v>3305</v>
      </c>
      <c r="R1128" s="2" t="s">
        <v>3306</v>
      </c>
      <c r="S1128" s="2" t="s">
        <v>3066</v>
      </c>
      <c r="T1128" s="2">
        <v>4</v>
      </c>
      <c r="U1128" s="2">
        <v>4</v>
      </c>
      <c r="V1128" s="2">
        <v>4</v>
      </c>
      <c r="W1128" s="2">
        <v>4</v>
      </c>
      <c r="X1128" s="2">
        <v>4</v>
      </c>
      <c r="Y1128" s="2">
        <v>4</v>
      </c>
      <c r="Z1128" s="2">
        <v>4</v>
      </c>
      <c r="AA1128" s="2">
        <v>4</v>
      </c>
      <c r="AB1128" s="2">
        <v>4</v>
      </c>
      <c r="AC1128" s="2">
        <v>4</v>
      </c>
      <c r="AD1128" s="2">
        <v>4</v>
      </c>
      <c r="AE1128" s="2">
        <v>4</v>
      </c>
      <c r="AF1128" s="2">
        <v>4</v>
      </c>
      <c r="AL1128" s="2">
        <f t="shared" si="727"/>
        <v>1</v>
      </c>
      <c r="AM1128" s="2" t="str">
        <f t="shared" si="728"/>
        <v/>
      </c>
      <c r="AN1128" s="2" t="str">
        <f t="shared" si="729"/>
        <v>W506976</v>
      </c>
      <c r="AO1128" s="2" t="str">
        <f t="shared" si="730"/>
        <v>S303</v>
      </c>
      <c r="AP1128" s="2" t="str">
        <f t="shared" si="731"/>
        <v>-W506976-S303</v>
      </c>
      <c r="AQ1128" s="2" t="s">
        <v>1672</v>
      </c>
      <c r="AR1128" s="2" t="s">
        <v>1676</v>
      </c>
      <c r="AU1128" s="2" t="s">
        <v>2152</v>
      </c>
      <c r="AV1128" s="2" t="s">
        <v>2153</v>
      </c>
      <c r="AY1128" s="2" t="s">
        <v>2151</v>
      </c>
      <c r="AZ1128" s="2" t="s">
        <v>1690</v>
      </c>
      <c r="BA1128" s="2" t="s">
        <v>2115</v>
      </c>
      <c r="BB1128" s="29">
        <v>-0.442</v>
      </c>
      <c r="BC1128" s="29">
        <v>-3.0000000000000001E-3</v>
      </c>
      <c r="BD1128" s="29">
        <v>-5.0000000000000001E-3</v>
      </c>
      <c r="BE1128" s="29">
        <v>-5.0000000000000001E-3</v>
      </c>
      <c r="BF1128" s="29">
        <v>0</v>
      </c>
      <c r="BG1128" s="29">
        <v>-0.45</v>
      </c>
      <c r="BH1128" s="29">
        <f t="shared" si="724"/>
        <v>0</v>
      </c>
      <c r="BI1128" s="29">
        <f t="shared" si="725"/>
        <v>0</v>
      </c>
      <c r="BJ1128" s="29">
        <f t="shared" si="732"/>
        <v>-0.45</v>
      </c>
      <c r="BK1128" s="29">
        <f>BJ1128/INDEX('EX-Rate'!A:I,MATCH('TT BoM '!BL1128,'EX-Rate'!B:B,0),COLUMN('EX-Rate'!E:E))</f>
        <v>-6.498033588179665E-2</v>
      </c>
      <c r="BL1128" s="2" t="s">
        <v>2109</v>
      </c>
      <c r="BM1128" s="2" t="str">
        <f t="shared" si="765"/>
        <v>LP</v>
      </c>
      <c r="BQ1128" s="29">
        <v>0</v>
      </c>
      <c r="BR1128" s="29">
        <v>0</v>
      </c>
      <c r="BS1128" s="29"/>
      <c r="BT1128" s="29">
        <v>0</v>
      </c>
      <c r="BU1128" s="29">
        <v>0</v>
      </c>
      <c r="BV1128" s="29">
        <v>0</v>
      </c>
      <c r="BW1128" s="2">
        <v>0</v>
      </c>
      <c r="CC1128" s="29">
        <f t="shared" si="733"/>
        <v>-0.2599213435271866</v>
      </c>
      <c r="CD1128" s="29">
        <f t="shared" si="734"/>
        <v>-0.2599213435271866</v>
      </c>
      <c r="CE1128" s="29">
        <f t="shared" si="735"/>
        <v>-0.2599213435271866</v>
      </c>
      <c r="CF1128" s="29">
        <f t="shared" si="736"/>
        <v>-0.2599213435271866</v>
      </c>
      <c r="CG1128" s="29">
        <f t="shared" si="737"/>
        <v>-0.2599213435271866</v>
      </c>
      <c r="CH1128" s="29">
        <f t="shared" si="738"/>
        <v>-0.2599213435271866</v>
      </c>
      <c r="CI1128" s="29">
        <f t="shared" si="739"/>
        <v>-0.2599213435271866</v>
      </c>
      <c r="CJ1128" s="29">
        <f t="shared" si="740"/>
        <v>-0.2599213435271866</v>
      </c>
      <c r="CK1128" s="29">
        <f t="shared" si="741"/>
        <v>-0.2599213435271866</v>
      </c>
      <c r="CL1128" s="29">
        <f t="shared" si="742"/>
        <v>-0.2599213435271866</v>
      </c>
      <c r="CM1128" s="29">
        <f t="shared" si="743"/>
        <v>-0.2599213435271866</v>
      </c>
      <c r="CN1128" s="29">
        <f t="shared" si="744"/>
        <v>-0.2599213435271866</v>
      </c>
      <c r="CO1128" s="29">
        <f t="shared" si="745"/>
        <v>-0.2599213435271866</v>
      </c>
      <c r="CQ1128" s="29">
        <f t="shared" si="746"/>
        <v>-1.8</v>
      </c>
      <c r="CR1128" s="29">
        <f t="shared" si="747"/>
        <v>-1.8</v>
      </c>
      <c r="CS1128" s="29">
        <f t="shared" si="748"/>
        <v>-1.8</v>
      </c>
      <c r="CT1128" s="29">
        <f t="shared" si="749"/>
        <v>-1.8</v>
      </c>
      <c r="CU1128" s="29">
        <f t="shared" si="750"/>
        <v>-1.8</v>
      </c>
      <c r="CV1128" s="29">
        <f t="shared" si="751"/>
        <v>-1.8</v>
      </c>
      <c r="CW1128" s="29">
        <f t="shared" si="752"/>
        <v>-1.8</v>
      </c>
      <c r="CX1128" s="29">
        <f t="shared" si="753"/>
        <v>-1.8</v>
      </c>
      <c r="CY1128" s="29">
        <f t="shared" si="754"/>
        <v>-1.8</v>
      </c>
      <c r="CZ1128" s="29">
        <f t="shared" si="755"/>
        <v>-1.8</v>
      </c>
      <c r="DA1128" s="29">
        <f t="shared" si="756"/>
        <v>-1.8</v>
      </c>
      <c r="DB1128" s="29">
        <f t="shared" si="757"/>
        <v>-1.8</v>
      </c>
      <c r="DC1128" s="29">
        <f t="shared" si="758"/>
        <v>-1.8</v>
      </c>
    </row>
    <row r="1129" spans="11:107" s="2" customFormat="1">
      <c r="K1129" s="17" t="s">
        <v>1090</v>
      </c>
      <c r="L1129" s="17" t="s">
        <v>1130</v>
      </c>
      <c r="M1129" s="17" t="s">
        <v>1092</v>
      </c>
      <c r="N1129" s="2" t="str">
        <f t="shared" si="720"/>
        <v>W506976S442</v>
      </c>
      <c r="O1129" s="2" t="str">
        <f t="shared" si="766"/>
        <v>S442</v>
      </c>
      <c r="P1129" s="2" t="str">
        <f t="shared" si="721"/>
        <v>-W506976-S442</v>
      </c>
      <c r="Q1129" s="2" t="s">
        <v>3305</v>
      </c>
      <c r="R1129" s="2" t="s">
        <v>3306</v>
      </c>
      <c r="S1129" s="2" t="s">
        <v>3066</v>
      </c>
      <c r="T1129" s="2">
        <v>6</v>
      </c>
      <c r="U1129" s="2">
        <v>6</v>
      </c>
      <c r="V1129" s="2">
        <v>6</v>
      </c>
      <c r="W1129" s="2">
        <v>6</v>
      </c>
      <c r="X1129" s="2">
        <v>6</v>
      </c>
      <c r="Y1129" s="2">
        <v>6</v>
      </c>
      <c r="Z1129" s="2" t="s">
        <v>1375</v>
      </c>
      <c r="AA1129" s="2" t="s">
        <v>1375</v>
      </c>
      <c r="AB1129" s="2">
        <v>6</v>
      </c>
      <c r="AC1129" s="2">
        <v>6</v>
      </c>
      <c r="AD1129" s="2">
        <v>6</v>
      </c>
      <c r="AE1129" s="2">
        <v>6</v>
      </c>
      <c r="AF1129" s="2" t="s">
        <v>1375</v>
      </c>
      <c r="AL1129" s="2">
        <f t="shared" si="727"/>
        <v>1</v>
      </c>
      <c r="AM1129" s="2" t="str">
        <f t="shared" si="728"/>
        <v/>
      </c>
      <c r="AN1129" s="2" t="str">
        <f t="shared" si="729"/>
        <v>W506976</v>
      </c>
      <c r="AO1129" s="2" t="str">
        <f t="shared" si="730"/>
        <v>S442</v>
      </c>
      <c r="AP1129" s="2" t="str">
        <f t="shared" si="731"/>
        <v>-W506976-S442</v>
      </c>
      <c r="AQ1129" s="2" t="s">
        <v>1672</v>
      </c>
      <c r="AR1129" s="2" t="s">
        <v>1676</v>
      </c>
      <c r="AU1129" s="2" t="s">
        <v>2154</v>
      </c>
      <c r="AV1129" s="2" t="s">
        <v>2155</v>
      </c>
      <c r="AY1129" s="2" t="s">
        <v>2138</v>
      </c>
      <c r="AZ1129" s="2" t="s">
        <v>1690</v>
      </c>
      <c r="BA1129" s="2" t="s">
        <v>2073</v>
      </c>
      <c r="BB1129" s="29">
        <v>-0.51300000000000001</v>
      </c>
      <c r="BC1129" s="29">
        <v>-3.0000000000000001E-3</v>
      </c>
      <c r="BD1129" s="29">
        <v>-5.0000000000000001E-3</v>
      </c>
      <c r="BE1129" s="29">
        <v>-5.0000000000000001E-3</v>
      </c>
      <c r="BF1129" s="29">
        <v>0</v>
      </c>
      <c r="BG1129" s="29">
        <v>-0.52100000000000002</v>
      </c>
      <c r="BH1129" s="29">
        <f t="shared" si="724"/>
        <v>0</v>
      </c>
      <c r="BI1129" s="29">
        <f t="shared" si="725"/>
        <v>0</v>
      </c>
      <c r="BJ1129" s="29">
        <f t="shared" si="732"/>
        <v>-0.52100000000000002</v>
      </c>
      <c r="BK1129" s="29">
        <f>BJ1129/INDEX('EX-Rate'!A:I,MATCH('TT BoM '!BL1129,'EX-Rate'!B:B,0),COLUMN('EX-Rate'!E:E))</f>
        <v>-7.5232788876480119E-2</v>
      </c>
      <c r="BL1129" s="2" t="s">
        <v>2109</v>
      </c>
      <c r="BM1129" s="2" t="str">
        <f t="shared" si="765"/>
        <v>LP</v>
      </c>
      <c r="BQ1129" s="29">
        <v>0</v>
      </c>
      <c r="BR1129" s="29">
        <v>0</v>
      </c>
      <c r="BS1129" s="29"/>
      <c r="BT1129" s="29">
        <v>0</v>
      </c>
      <c r="BU1129" s="29">
        <v>0</v>
      </c>
      <c r="BV1129" s="29">
        <v>0</v>
      </c>
      <c r="BW1129" s="2">
        <v>0</v>
      </c>
      <c r="CC1129" s="29">
        <f t="shared" si="733"/>
        <v>-0.45139673325888074</v>
      </c>
      <c r="CD1129" s="29">
        <f t="shared" si="734"/>
        <v>-0.45139673325888074</v>
      </c>
      <c r="CE1129" s="29">
        <f t="shared" si="735"/>
        <v>-0.45139673325888074</v>
      </c>
      <c r="CF1129" s="29">
        <f t="shared" si="736"/>
        <v>-0.45139673325888074</v>
      </c>
      <c r="CG1129" s="29">
        <f t="shared" si="737"/>
        <v>-0.45139673325888074</v>
      </c>
      <c r="CH1129" s="29">
        <f t="shared" si="738"/>
        <v>-0.45139673325888074</v>
      </c>
      <c r="CI1129" s="29">
        <f t="shared" si="739"/>
        <v>0</v>
      </c>
      <c r="CJ1129" s="29">
        <f t="shared" si="740"/>
        <v>0</v>
      </c>
      <c r="CK1129" s="29">
        <f t="shared" si="741"/>
        <v>-0.45139673325888074</v>
      </c>
      <c r="CL1129" s="29">
        <f t="shared" si="742"/>
        <v>-0.45139673325888074</v>
      </c>
      <c r="CM1129" s="29">
        <f t="shared" si="743"/>
        <v>-0.45139673325888074</v>
      </c>
      <c r="CN1129" s="29">
        <f t="shared" si="744"/>
        <v>-0.45139673325888074</v>
      </c>
      <c r="CO1129" s="29">
        <f t="shared" si="745"/>
        <v>0</v>
      </c>
      <c r="CQ1129" s="29">
        <f t="shared" si="746"/>
        <v>-3.1260000000000003</v>
      </c>
      <c r="CR1129" s="29">
        <f t="shared" si="747"/>
        <v>-3.1260000000000003</v>
      </c>
      <c r="CS1129" s="29">
        <f t="shared" si="748"/>
        <v>-3.1260000000000003</v>
      </c>
      <c r="CT1129" s="29">
        <f t="shared" si="749"/>
        <v>-3.1260000000000003</v>
      </c>
      <c r="CU1129" s="29">
        <f t="shared" si="750"/>
        <v>-3.1260000000000003</v>
      </c>
      <c r="CV1129" s="29">
        <f t="shared" si="751"/>
        <v>-3.1260000000000003</v>
      </c>
      <c r="CW1129" s="29">
        <f t="shared" si="752"/>
        <v>0</v>
      </c>
      <c r="CX1129" s="29">
        <f t="shared" si="753"/>
        <v>0</v>
      </c>
      <c r="CY1129" s="29">
        <f t="shared" si="754"/>
        <v>-3.1260000000000003</v>
      </c>
      <c r="CZ1129" s="29">
        <f t="shared" si="755"/>
        <v>-3.1260000000000003</v>
      </c>
      <c r="DA1129" s="29">
        <f t="shared" si="756"/>
        <v>-3.1260000000000003</v>
      </c>
      <c r="DB1129" s="29">
        <f t="shared" si="757"/>
        <v>-3.1260000000000003</v>
      </c>
      <c r="DC1129" s="29">
        <f t="shared" si="758"/>
        <v>0</v>
      </c>
    </row>
    <row r="1130" spans="11:107" s="2" customFormat="1">
      <c r="K1130" s="17" t="s">
        <v>1090</v>
      </c>
      <c r="L1130" s="17" t="s">
        <v>1131</v>
      </c>
      <c r="M1130" s="17" t="s">
        <v>1095</v>
      </c>
      <c r="N1130" s="2" t="str">
        <f t="shared" si="720"/>
        <v>W520101S437</v>
      </c>
      <c r="O1130" s="2" t="str">
        <f t="shared" si="766"/>
        <v>S437</v>
      </c>
      <c r="P1130" s="2" t="str">
        <f t="shared" si="721"/>
        <v>-W520101-S437</v>
      </c>
      <c r="Q1130" s="2" t="s">
        <v>3305</v>
      </c>
      <c r="R1130" s="2" t="s">
        <v>3306</v>
      </c>
      <c r="S1130" s="2" t="s">
        <v>3224</v>
      </c>
      <c r="T1130" s="2">
        <v>4</v>
      </c>
      <c r="U1130" s="2">
        <v>4</v>
      </c>
      <c r="V1130" s="2">
        <v>4</v>
      </c>
      <c r="W1130" s="2">
        <v>4</v>
      </c>
      <c r="X1130" s="2">
        <v>4</v>
      </c>
      <c r="Y1130" s="2">
        <v>4</v>
      </c>
      <c r="Z1130" s="2">
        <v>4</v>
      </c>
      <c r="AA1130" s="2">
        <v>4</v>
      </c>
      <c r="AB1130" s="2">
        <v>4</v>
      </c>
      <c r="AC1130" s="2">
        <v>4</v>
      </c>
      <c r="AD1130" s="2">
        <v>4</v>
      </c>
      <c r="AE1130" s="2">
        <v>4</v>
      </c>
      <c r="AF1130" s="2">
        <v>4</v>
      </c>
      <c r="AL1130" s="2">
        <f t="shared" si="727"/>
        <v>1</v>
      </c>
      <c r="AM1130" s="2" t="str">
        <f t="shared" si="728"/>
        <v/>
      </c>
      <c r="AN1130" s="2" t="str">
        <f t="shared" si="729"/>
        <v>W520101</v>
      </c>
      <c r="AO1130" s="2" t="str">
        <f t="shared" si="730"/>
        <v>S437</v>
      </c>
      <c r="AP1130" s="2" t="str">
        <f t="shared" si="731"/>
        <v>-W520101-S437</v>
      </c>
      <c r="AQ1130" s="2" t="s">
        <v>1688</v>
      </c>
      <c r="AR1130" s="2" t="s">
        <v>1689</v>
      </c>
      <c r="AY1130" s="2" t="s">
        <v>1686</v>
      </c>
      <c r="AZ1130" s="2" t="s">
        <v>1690</v>
      </c>
      <c r="BB1130" s="29"/>
      <c r="BC1130" s="29"/>
      <c r="BD1130" s="29"/>
      <c r="BE1130" s="29"/>
      <c r="BF1130" s="29"/>
      <c r="BG1130" s="29">
        <v>-0.11799999999999999</v>
      </c>
      <c r="BH1130" s="29">
        <f t="shared" si="724"/>
        <v>0</v>
      </c>
      <c r="BI1130" s="29">
        <f t="shared" si="725"/>
        <v>0</v>
      </c>
      <c r="BJ1130" s="29">
        <f t="shared" si="732"/>
        <v>-0.11799999999999999</v>
      </c>
      <c r="BK1130" s="29">
        <f>BJ1130/INDEX('EX-Rate'!A:I,MATCH('TT BoM '!BL1130,'EX-Rate'!B:B,0),COLUMN('EX-Rate'!E:E))</f>
        <v>-1.7039288075671118E-2</v>
      </c>
      <c r="BL1130" s="2" t="s">
        <v>2109</v>
      </c>
      <c r="BM1130" s="2" t="str">
        <f t="shared" si="765"/>
        <v>LP</v>
      </c>
      <c r="BN1130" s="2" t="s">
        <v>3223</v>
      </c>
      <c r="BO1130" s="2" t="s">
        <v>3224</v>
      </c>
      <c r="BQ1130" s="29"/>
      <c r="BR1130" s="29"/>
      <c r="BS1130" s="29"/>
      <c r="BT1130" s="29"/>
      <c r="BU1130" s="29"/>
      <c r="BV1130" s="29"/>
      <c r="CC1130" s="29">
        <f t="shared" si="733"/>
        <v>-6.8157152302684473E-2</v>
      </c>
      <c r="CD1130" s="29">
        <f t="shared" si="734"/>
        <v>-6.8157152302684473E-2</v>
      </c>
      <c r="CE1130" s="29">
        <f t="shared" si="735"/>
        <v>-6.8157152302684473E-2</v>
      </c>
      <c r="CF1130" s="29">
        <f t="shared" si="736"/>
        <v>-6.8157152302684473E-2</v>
      </c>
      <c r="CG1130" s="29">
        <f t="shared" si="737"/>
        <v>-6.8157152302684473E-2</v>
      </c>
      <c r="CH1130" s="29">
        <f t="shared" si="738"/>
        <v>-6.8157152302684473E-2</v>
      </c>
      <c r="CI1130" s="29">
        <f t="shared" si="739"/>
        <v>-6.8157152302684473E-2</v>
      </c>
      <c r="CJ1130" s="29">
        <f t="shared" si="740"/>
        <v>-6.8157152302684473E-2</v>
      </c>
      <c r="CK1130" s="29">
        <f t="shared" si="741"/>
        <v>-6.8157152302684473E-2</v>
      </c>
      <c r="CL1130" s="29">
        <f t="shared" si="742"/>
        <v>-6.8157152302684473E-2</v>
      </c>
      <c r="CM1130" s="29">
        <f t="shared" si="743"/>
        <v>-6.8157152302684473E-2</v>
      </c>
      <c r="CN1130" s="29">
        <f t="shared" si="744"/>
        <v>-6.8157152302684473E-2</v>
      </c>
      <c r="CO1130" s="29">
        <f t="shared" si="745"/>
        <v>-6.8157152302684473E-2</v>
      </c>
      <c r="CQ1130" s="29">
        <f t="shared" si="746"/>
        <v>-0.47199999999999998</v>
      </c>
      <c r="CR1130" s="29">
        <f t="shared" si="747"/>
        <v>-0.47199999999999998</v>
      </c>
      <c r="CS1130" s="29">
        <f t="shared" si="748"/>
        <v>-0.47199999999999998</v>
      </c>
      <c r="CT1130" s="29">
        <f t="shared" si="749"/>
        <v>-0.47199999999999998</v>
      </c>
      <c r="CU1130" s="29">
        <f t="shared" si="750"/>
        <v>-0.47199999999999998</v>
      </c>
      <c r="CV1130" s="29">
        <f t="shared" si="751"/>
        <v>-0.47199999999999998</v>
      </c>
      <c r="CW1130" s="29">
        <f t="shared" si="752"/>
        <v>-0.47199999999999998</v>
      </c>
      <c r="CX1130" s="29">
        <f t="shared" si="753"/>
        <v>-0.47199999999999998</v>
      </c>
      <c r="CY1130" s="29">
        <f t="shared" si="754"/>
        <v>-0.47199999999999998</v>
      </c>
      <c r="CZ1130" s="29">
        <f t="shared" si="755"/>
        <v>-0.47199999999999998</v>
      </c>
      <c r="DA1130" s="29">
        <f t="shared" si="756"/>
        <v>-0.47199999999999998</v>
      </c>
      <c r="DB1130" s="29">
        <f t="shared" si="757"/>
        <v>-0.47199999999999998</v>
      </c>
      <c r="DC1130" s="29">
        <f t="shared" si="758"/>
        <v>-0.47199999999999998</v>
      </c>
    </row>
    <row r="1131" spans="11:107" s="2" customFormat="1">
      <c r="K1131" s="17" t="s">
        <v>1090</v>
      </c>
      <c r="L1131" s="17" t="s">
        <v>1131</v>
      </c>
      <c r="M1131" s="17" t="s">
        <v>1092</v>
      </c>
      <c r="N1131" s="2" t="str">
        <f t="shared" si="720"/>
        <v>W520101S442</v>
      </c>
      <c r="O1131" s="2" t="str">
        <f t="shared" si="766"/>
        <v>S442</v>
      </c>
      <c r="P1131" s="2" t="str">
        <f t="shared" si="721"/>
        <v>-W520101-S442</v>
      </c>
      <c r="Q1131" s="2" t="s">
        <v>3305</v>
      </c>
      <c r="R1131" s="2" t="s">
        <v>3306</v>
      </c>
      <c r="S1131" s="2" t="s">
        <v>3066</v>
      </c>
      <c r="T1131" s="2">
        <v>2</v>
      </c>
      <c r="U1131" s="2">
        <v>4</v>
      </c>
      <c r="V1131" s="2">
        <v>2</v>
      </c>
      <c r="W1131" s="2">
        <v>4</v>
      </c>
      <c r="X1131" s="2">
        <v>3</v>
      </c>
      <c r="Y1131" s="2">
        <v>6</v>
      </c>
      <c r="Z1131" s="2">
        <v>4</v>
      </c>
      <c r="AA1131" s="2">
        <v>6</v>
      </c>
      <c r="AB1131" s="2">
        <v>2</v>
      </c>
      <c r="AC1131" s="2">
        <v>4</v>
      </c>
      <c r="AD1131" s="2">
        <v>2</v>
      </c>
      <c r="AE1131" s="2">
        <v>4</v>
      </c>
      <c r="AF1131" s="2">
        <v>4</v>
      </c>
      <c r="AL1131" s="2">
        <f t="shared" si="727"/>
        <v>1</v>
      </c>
      <c r="AM1131" s="2" t="str">
        <f t="shared" si="728"/>
        <v/>
      </c>
      <c r="AN1131" s="2" t="str">
        <f t="shared" si="729"/>
        <v>W520101</v>
      </c>
      <c r="AO1131" s="2" t="str">
        <f t="shared" si="730"/>
        <v>S442</v>
      </c>
      <c r="AP1131" s="2" t="str">
        <f t="shared" si="731"/>
        <v>-W520101-S442</v>
      </c>
      <c r="AQ1131" s="2" t="s">
        <v>1688</v>
      </c>
      <c r="AR1131" s="2" t="s">
        <v>1689</v>
      </c>
      <c r="AY1131" s="2" t="s">
        <v>1686</v>
      </c>
      <c r="AZ1131" s="2" t="s">
        <v>1690</v>
      </c>
      <c r="BB1131" s="29"/>
      <c r="BC1131" s="29"/>
      <c r="BD1131" s="29"/>
      <c r="BE1131" s="29"/>
      <c r="BF1131" s="29"/>
      <c r="BG1131" s="29">
        <v>-1.5339E-2</v>
      </c>
      <c r="BH1131" s="29">
        <f t="shared" si="724"/>
        <v>-5.6754300000000011E-4</v>
      </c>
      <c r="BI1131" s="29">
        <f t="shared" si="725"/>
        <v>-1.5906543E-3</v>
      </c>
      <c r="BJ1131" s="29">
        <f t="shared" si="732"/>
        <v>-1.74971973E-2</v>
      </c>
      <c r="BK1131" s="29">
        <f>BJ1131/INDEX('EX-Rate'!A:I,MATCH('TT BoM '!BL1131,'EX-Rate'!B:B,0),COLUMN('EX-Rate'!E:E))</f>
        <v>-2.0088694080262596E-2</v>
      </c>
      <c r="BL1131" s="2" t="s">
        <v>3064</v>
      </c>
      <c r="BM1131" s="2" t="str">
        <f t="shared" si="765"/>
        <v>SP</v>
      </c>
      <c r="BN1131" s="2" t="s">
        <v>3065</v>
      </c>
      <c r="BO1131" s="2" t="s">
        <v>3066</v>
      </c>
      <c r="BQ1131" s="29"/>
      <c r="BR1131" s="29"/>
      <c r="BS1131" s="29"/>
      <c r="BT1131" s="29"/>
      <c r="BU1131" s="29"/>
      <c r="BV1131" s="29"/>
      <c r="CC1131" s="29">
        <f t="shared" si="733"/>
        <v>-4.0177388160525192E-2</v>
      </c>
      <c r="CD1131" s="29">
        <f t="shared" si="734"/>
        <v>-8.0354776321050383E-2</v>
      </c>
      <c r="CE1131" s="29">
        <f t="shared" si="735"/>
        <v>-4.0177388160525192E-2</v>
      </c>
      <c r="CF1131" s="29">
        <f t="shared" si="736"/>
        <v>-8.0354776321050383E-2</v>
      </c>
      <c r="CG1131" s="29">
        <f t="shared" si="737"/>
        <v>-6.0266082240787791E-2</v>
      </c>
      <c r="CH1131" s="29">
        <f t="shared" si="738"/>
        <v>-0.12053216448157558</v>
      </c>
      <c r="CI1131" s="29">
        <f t="shared" si="739"/>
        <v>-8.0354776321050383E-2</v>
      </c>
      <c r="CJ1131" s="29">
        <f t="shared" si="740"/>
        <v>-0.12053216448157558</v>
      </c>
      <c r="CK1131" s="29">
        <f t="shared" si="741"/>
        <v>-4.0177388160525192E-2</v>
      </c>
      <c r="CL1131" s="29">
        <f t="shared" si="742"/>
        <v>-8.0354776321050383E-2</v>
      </c>
      <c r="CM1131" s="29">
        <f t="shared" si="743"/>
        <v>-4.0177388160525192E-2</v>
      </c>
      <c r="CN1131" s="29">
        <f t="shared" si="744"/>
        <v>-8.0354776321050383E-2</v>
      </c>
      <c r="CO1131" s="29">
        <f t="shared" si="745"/>
        <v>-8.0354776321050383E-2</v>
      </c>
      <c r="CQ1131" s="29">
        <f t="shared" si="746"/>
        <v>-3.4994394599999999E-2</v>
      </c>
      <c r="CR1131" s="29">
        <f t="shared" si="747"/>
        <v>-6.9988789199999998E-2</v>
      </c>
      <c r="CS1131" s="29">
        <f t="shared" si="748"/>
        <v>-3.4994394599999999E-2</v>
      </c>
      <c r="CT1131" s="29">
        <f t="shared" si="749"/>
        <v>-6.9988789199999998E-2</v>
      </c>
      <c r="CU1131" s="29">
        <f t="shared" si="750"/>
        <v>-5.2491591899999995E-2</v>
      </c>
      <c r="CV1131" s="29">
        <f t="shared" si="751"/>
        <v>-0.10498318379999999</v>
      </c>
      <c r="CW1131" s="29">
        <f t="shared" si="752"/>
        <v>-6.9988789199999998E-2</v>
      </c>
      <c r="CX1131" s="29">
        <f t="shared" si="753"/>
        <v>-0.10498318379999999</v>
      </c>
      <c r="CY1131" s="29">
        <f t="shared" si="754"/>
        <v>-3.4994394599999999E-2</v>
      </c>
      <c r="CZ1131" s="29">
        <f t="shared" si="755"/>
        <v>-6.9988789199999998E-2</v>
      </c>
      <c r="DA1131" s="29">
        <f t="shared" si="756"/>
        <v>-3.4994394599999999E-2</v>
      </c>
      <c r="DB1131" s="29">
        <f t="shared" si="757"/>
        <v>-6.9988789199999998E-2</v>
      </c>
      <c r="DC1131" s="29">
        <f t="shared" si="758"/>
        <v>-6.9988789199999998E-2</v>
      </c>
    </row>
    <row r="1132" spans="11:107" s="2" customFormat="1">
      <c r="K1132" s="17" t="s">
        <v>1090</v>
      </c>
      <c r="L1132" s="17" t="s">
        <v>1131</v>
      </c>
      <c r="M1132" s="17" t="s">
        <v>1132</v>
      </c>
      <c r="N1132" s="2" t="str">
        <f t="shared" si="720"/>
        <v>W520101S450</v>
      </c>
      <c r="O1132" s="2" t="str">
        <f t="shared" si="766"/>
        <v>S450</v>
      </c>
      <c r="P1132" s="2" t="str">
        <f t="shared" si="721"/>
        <v>-W520101-S450</v>
      </c>
      <c r="Q1132" s="2" t="s">
        <v>3305</v>
      </c>
      <c r="R1132" s="2" t="s">
        <v>3306</v>
      </c>
      <c r="S1132" s="2" t="s">
        <v>3050</v>
      </c>
      <c r="T1132" s="2" t="s">
        <v>1375</v>
      </c>
      <c r="U1132" s="2">
        <v>2</v>
      </c>
      <c r="V1132" s="2" t="s">
        <v>1375</v>
      </c>
      <c r="W1132" s="2">
        <v>2</v>
      </c>
      <c r="X1132" s="2" t="s">
        <v>1375</v>
      </c>
      <c r="Y1132" s="2">
        <v>2</v>
      </c>
      <c r="Z1132" s="2">
        <v>2</v>
      </c>
      <c r="AA1132" s="2">
        <v>2</v>
      </c>
      <c r="AB1132" s="2" t="s">
        <v>1375</v>
      </c>
      <c r="AC1132" s="2">
        <v>2</v>
      </c>
      <c r="AD1132" s="2" t="s">
        <v>1375</v>
      </c>
      <c r="AE1132" s="2">
        <v>2</v>
      </c>
      <c r="AF1132" s="2">
        <v>2</v>
      </c>
      <c r="AL1132" s="2">
        <f t="shared" si="727"/>
        <v>1</v>
      </c>
      <c r="AM1132" s="2" t="str">
        <f t="shared" si="728"/>
        <v/>
      </c>
      <c r="AN1132" s="2" t="str">
        <f t="shared" si="729"/>
        <v>W520101</v>
      </c>
      <c r="AO1132" s="2" t="str">
        <f t="shared" si="730"/>
        <v>S450</v>
      </c>
      <c r="AP1132" s="2" t="str">
        <f t="shared" si="731"/>
        <v>-W520101-S450</v>
      </c>
      <c r="AQ1132" s="2" t="s">
        <v>1672</v>
      </c>
      <c r="AR1132" s="2" t="s">
        <v>1676</v>
      </c>
      <c r="AU1132" s="2" t="s">
        <v>2156</v>
      </c>
      <c r="AV1132" s="2" t="s">
        <v>2157</v>
      </c>
      <c r="AY1132" s="2" t="s">
        <v>2151</v>
      </c>
      <c r="AZ1132" s="2" t="s">
        <v>1690</v>
      </c>
      <c r="BA1132" s="2" t="s">
        <v>2115</v>
      </c>
      <c r="BB1132" s="29">
        <v>-0.126</v>
      </c>
      <c r="BC1132" s="29">
        <v>-1E-3</v>
      </c>
      <c r="BD1132" s="29">
        <v>-1E-3</v>
      </c>
      <c r="BE1132" s="29">
        <v>-1E-3</v>
      </c>
      <c r="BF1132" s="29">
        <v>0</v>
      </c>
      <c r="BG1132" s="29">
        <v>-0.128</v>
      </c>
      <c r="BH1132" s="29">
        <f t="shared" si="724"/>
        <v>0</v>
      </c>
      <c r="BI1132" s="29">
        <f t="shared" si="725"/>
        <v>0</v>
      </c>
      <c r="BJ1132" s="29">
        <f t="shared" si="732"/>
        <v>-0.128</v>
      </c>
      <c r="BK1132" s="29">
        <f>BJ1132/INDEX('EX-Rate'!A:I,MATCH('TT BoM '!BL1132,'EX-Rate'!B:B,0),COLUMN('EX-Rate'!E:E))</f>
        <v>-1.8483295539711047E-2</v>
      </c>
      <c r="BL1132" s="2" t="s">
        <v>2109</v>
      </c>
      <c r="BM1132" s="2" t="str">
        <f>IF(BL1132="CNY","LP","SP")</f>
        <v>LP</v>
      </c>
      <c r="BQ1132" s="29">
        <v>0</v>
      </c>
      <c r="BR1132" s="29">
        <v>0</v>
      </c>
      <c r="BS1132" s="29"/>
      <c r="BT1132" s="29">
        <v>0</v>
      </c>
      <c r="BU1132" s="29">
        <v>0</v>
      </c>
      <c r="BV1132" s="29">
        <v>0</v>
      </c>
      <c r="BW1132" s="2">
        <v>0</v>
      </c>
      <c r="CC1132" s="29">
        <f t="shared" si="733"/>
        <v>0</v>
      </c>
      <c r="CD1132" s="29">
        <f t="shared" si="734"/>
        <v>-3.6966591079422094E-2</v>
      </c>
      <c r="CE1132" s="29">
        <f t="shared" si="735"/>
        <v>0</v>
      </c>
      <c r="CF1132" s="29">
        <f t="shared" si="736"/>
        <v>-3.6966591079422094E-2</v>
      </c>
      <c r="CG1132" s="29">
        <f t="shared" si="737"/>
        <v>0</v>
      </c>
      <c r="CH1132" s="29">
        <f t="shared" si="738"/>
        <v>-3.6966591079422094E-2</v>
      </c>
      <c r="CI1132" s="29">
        <f t="shared" si="739"/>
        <v>-3.6966591079422094E-2</v>
      </c>
      <c r="CJ1132" s="29">
        <f t="shared" si="740"/>
        <v>-3.6966591079422094E-2</v>
      </c>
      <c r="CK1132" s="29">
        <f t="shared" si="741"/>
        <v>0</v>
      </c>
      <c r="CL1132" s="29">
        <f t="shared" si="742"/>
        <v>-3.6966591079422094E-2</v>
      </c>
      <c r="CM1132" s="29">
        <f t="shared" si="743"/>
        <v>0</v>
      </c>
      <c r="CN1132" s="29">
        <f t="shared" si="744"/>
        <v>-3.6966591079422094E-2</v>
      </c>
      <c r="CO1132" s="29">
        <f t="shared" si="745"/>
        <v>-3.6966591079422094E-2</v>
      </c>
      <c r="CQ1132" s="29">
        <f t="shared" si="746"/>
        <v>0</v>
      </c>
      <c r="CR1132" s="29">
        <f t="shared" si="747"/>
        <v>-0.25600000000000001</v>
      </c>
      <c r="CS1132" s="29">
        <f t="shared" si="748"/>
        <v>0</v>
      </c>
      <c r="CT1132" s="29">
        <f t="shared" si="749"/>
        <v>-0.25600000000000001</v>
      </c>
      <c r="CU1132" s="29">
        <f t="shared" si="750"/>
        <v>0</v>
      </c>
      <c r="CV1132" s="29">
        <f t="shared" si="751"/>
        <v>-0.25600000000000001</v>
      </c>
      <c r="CW1132" s="29">
        <f t="shared" si="752"/>
        <v>-0.25600000000000001</v>
      </c>
      <c r="CX1132" s="29">
        <f t="shared" si="753"/>
        <v>-0.25600000000000001</v>
      </c>
      <c r="CY1132" s="29">
        <f t="shared" si="754"/>
        <v>0</v>
      </c>
      <c r="CZ1132" s="29">
        <f t="shared" si="755"/>
        <v>-0.25600000000000001</v>
      </c>
      <c r="DA1132" s="29">
        <f t="shared" si="756"/>
        <v>0</v>
      </c>
      <c r="DB1132" s="29">
        <f t="shared" si="757"/>
        <v>-0.25600000000000001</v>
      </c>
      <c r="DC1132" s="29">
        <f t="shared" si="758"/>
        <v>-0.25600000000000001</v>
      </c>
    </row>
    <row r="1133" spans="11:107" s="2" customFormat="1">
      <c r="K1133" s="17" t="s">
        <v>1090</v>
      </c>
      <c r="L1133" s="17" t="s">
        <v>1133</v>
      </c>
      <c r="M1133" s="17" t="s">
        <v>1092</v>
      </c>
      <c r="N1133" s="2" t="str">
        <f t="shared" ref="N1133:N1196" si="767">TRIM(K1133)&amp;TRIM(L1133)&amp;TRIM(M1133)</f>
        <v>W520102S442</v>
      </c>
      <c r="O1133" s="2" t="str">
        <f t="shared" si="766"/>
        <v>S442</v>
      </c>
      <c r="P1133" s="2" t="str">
        <f t="shared" ref="P1133:P1196" si="768">TRIM(K1133)&amp;"-"&amp;TRIM(L1133)&amp;"-"&amp;TRIM(O1133)</f>
        <v>-W520102-S442</v>
      </c>
      <c r="Q1133" s="2" t="s">
        <v>3305</v>
      </c>
      <c r="R1133" s="2" t="s">
        <v>3306</v>
      </c>
      <c r="S1133" s="2" t="s">
        <v>3066</v>
      </c>
      <c r="T1133" s="2" t="s">
        <v>1375</v>
      </c>
      <c r="U1133" s="2" t="s">
        <v>1375</v>
      </c>
      <c r="V1133" s="2" t="s">
        <v>1375</v>
      </c>
      <c r="W1133" s="2" t="s">
        <v>1375</v>
      </c>
      <c r="X1133" s="2">
        <v>1</v>
      </c>
      <c r="Y1133" s="2">
        <v>1</v>
      </c>
      <c r="Z1133" s="2" t="s">
        <v>1375</v>
      </c>
      <c r="AA1133" s="2">
        <v>1</v>
      </c>
      <c r="AB1133" s="2" t="s">
        <v>1375</v>
      </c>
      <c r="AC1133" s="2" t="s">
        <v>1375</v>
      </c>
      <c r="AD1133" s="2" t="s">
        <v>1375</v>
      </c>
      <c r="AE1133" s="2" t="s">
        <v>1375</v>
      </c>
      <c r="AF1133" s="2" t="s">
        <v>1375</v>
      </c>
      <c r="AL1133" s="2">
        <f t="shared" si="727"/>
        <v>1</v>
      </c>
      <c r="AM1133" s="2" t="str">
        <f t="shared" si="728"/>
        <v/>
      </c>
      <c r="AN1133" s="2" t="str">
        <f t="shared" si="729"/>
        <v>W520102</v>
      </c>
      <c r="AO1133" s="2" t="str">
        <f t="shared" si="730"/>
        <v>S442</v>
      </c>
      <c r="AP1133" s="2" t="str">
        <f t="shared" si="731"/>
        <v>-W520102-S442</v>
      </c>
      <c r="AQ1133" s="2" t="s">
        <v>1688</v>
      </c>
      <c r="AR1133" s="2" t="s">
        <v>1689</v>
      </c>
      <c r="AY1133" s="2" t="s">
        <v>1686</v>
      </c>
      <c r="AZ1133" s="2" t="s">
        <v>1690</v>
      </c>
      <c r="BB1133" s="29"/>
      <c r="BC1133" s="29"/>
      <c r="BD1133" s="29"/>
      <c r="BE1133" s="29"/>
      <c r="BF1133" s="29"/>
      <c r="BG1133" s="29">
        <v>-2.2003999999999999E-2</v>
      </c>
      <c r="BH1133" s="29">
        <f t="shared" si="724"/>
        <v>-8.1414800000000011E-4</v>
      </c>
      <c r="BI1133" s="29">
        <f t="shared" si="725"/>
        <v>-2.2818147999999999E-3</v>
      </c>
      <c r="BJ1133" s="29">
        <f t="shared" si="732"/>
        <v>-2.50999628E-2</v>
      </c>
      <c r="BK1133" s="29">
        <f>BJ1133/INDEX('EX-Rate'!A:I,MATCH('TT BoM '!BL1133,'EX-Rate'!B:B,0),COLUMN('EX-Rate'!E:E))</f>
        <v>-2.8817499481198133E-2</v>
      </c>
      <c r="BL1133" s="2" t="s">
        <v>3064</v>
      </c>
      <c r="BM1133" s="2" t="str">
        <f t="shared" ref="BM1133:BM1135" si="769">IF(BL1133="CNY","LP","SP")</f>
        <v>SP</v>
      </c>
      <c r="BN1133" s="2" t="s">
        <v>3065</v>
      </c>
      <c r="BO1133" s="2" t="s">
        <v>3066</v>
      </c>
      <c r="BQ1133" s="29"/>
      <c r="BR1133" s="29"/>
      <c r="BS1133" s="29"/>
      <c r="BT1133" s="29"/>
      <c r="BU1133" s="29"/>
      <c r="BV1133" s="29"/>
      <c r="CC1133" s="29">
        <f t="shared" si="733"/>
        <v>0</v>
      </c>
      <c r="CD1133" s="29">
        <f t="shared" si="734"/>
        <v>0</v>
      </c>
      <c r="CE1133" s="29">
        <f t="shared" si="735"/>
        <v>0</v>
      </c>
      <c r="CF1133" s="29">
        <f t="shared" si="736"/>
        <v>0</v>
      </c>
      <c r="CG1133" s="29">
        <f t="shared" si="737"/>
        <v>-2.8817499481198133E-2</v>
      </c>
      <c r="CH1133" s="29">
        <f t="shared" si="738"/>
        <v>-2.8817499481198133E-2</v>
      </c>
      <c r="CI1133" s="29">
        <f t="shared" si="739"/>
        <v>0</v>
      </c>
      <c r="CJ1133" s="29">
        <f t="shared" si="740"/>
        <v>-2.8817499481198133E-2</v>
      </c>
      <c r="CK1133" s="29">
        <f t="shared" si="741"/>
        <v>0</v>
      </c>
      <c r="CL1133" s="29">
        <f t="shared" si="742"/>
        <v>0</v>
      </c>
      <c r="CM1133" s="29">
        <f t="shared" si="743"/>
        <v>0</v>
      </c>
      <c r="CN1133" s="29">
        <f t="shared" si="744"/>
        <v>0</v>
      </c>
      <c r="CO1133" s="29">
        <f t="shared" si="745"/>
        <v>0</v>
      </c>
      <c r="CQ1133" s="29">
        <f t="shared" si="746"/>
        <v>0</v>
      </c>
      <c r="CR1133" s="29">
        <f t="shared" si="747"/>
        <v>0</v>
      </c>
      <c r="CS1133" s="29">
        <f t="shared" si="748"/>
        <v>0</v>
      </c>
      <c r="CT1133" s="29">
        <f t="shared" si="749"/>
        <v>0</v>
      </c>
      <c r="CU1133" s="29">
        <f t="shared" si="750"/>
        <v>-2.50999628E-2</v>
      </c>
      <c r="CV1133" s="29">
        <f t="shared" si="751"/>
        <v>-2.50999628E-2</v>
      </c>
      <c r="CW1133" s="29">
        <f t="shared" si="752"/>
        <v>0</v>
      </c>
      <c r="CX1133" s="29">
        <f t="shared" si="753"/>
        <v>-2.50999628E-2</v>
      </c>
      <c r="CY1133" s="29">
        <f t="shared" si="754"/>
        <v>0</v>
      </c>
      <c r="CZ1133" s="29">
        <f t="shared" si="755"/>
        <v>0</v>
      </c>
      <c r="DA1133" s="29">
        <f t="shared" si="756"/>
        <v>0</v>
      </c>
      <c r="DB1133" s="29">
        <f t="shared" si="757"/>
        <v>0</v>
      </c>
      <c r="DC1133" s="29">
        <f t="shared" si="758"/>
        <v>0</v>
      </c>
    </row>
    <row r="1134" spans="11:107" s="2" customFormat="1">
      <c r="K1134" s="17" t="s">
        <v>1090</v>
      </c>
      <c r="L1134" s="17" t="s">
        <v>1134</v>
      </c>
      <c r="M1134" s="17" t="s">
        <v>1092</v>
      </c>
      <c r="N1134" s="2" t="str">
        <f t="shared" si="767"/>
        <v>W520103S442</v>
      </c>
      <c r="O1134" s="2" t="str">
        <f t="shared" si="766"/>
        <v>S442</v>
      </c>
      <c r="P1134" s="2" t="str">
        <f t="shared" si="768"/>
        <v>-W520103-S442</v>
      </c>
      <c r="Q1134" s="2" t="s">
        <v>3305</v>
      </c>
      <c r="R1134" s="2" t="s">
        <v>3306</v>
      </c>
      <c r="S1134" s="2" t="s">
        <v>3066</v>
      </c>
      <c r="T1134" s="2">
        <v>2</v>
      </c>
      <c r="U1134" s="2">
        <v>2</v>
      </c>
      <c r="V1134" s="2">
        <v>2</v>
      </c>
      <c r="W1134" s="2">
        <v>2</v>
      </c>
      <c r="X1134" s="2">
        <v>2</v>
      </c>
      <c r="Y1134" s="2">
        <v>2</v>
      </c>
      <c r="Z1134" s="2">
        <v>2</v>
      </c>
      <c r="AA1134" s="2">
        <v>2</v>
      </c>
      <c r="AB1134" s="2">
        <v>2</v>
      </c>
      <c r="AC1134" s="2">
        <v>2</v>
      </c>
      <c r="AD1134" s="2">
        <v>2</v>
      </c>
      <c r="AE1134" s="2">
        <v>2</v>
      </c>
      <c r="AF1134" s="2">
        <v>2</v>
      </c>
      <c r="AL1134" s="2">
        <f t="shared" si="727"/>
        <v>1</v>
      </c>
      <c r="AM1134" s="2" t="str">
        <f t="shared" si="728"/>
        <v/>
      </c>
      <c r="AN1134" s="2" t="str">
        <f t="shared" si="729"/>
        <v>W520103</v>
      </c>
      <c r="AO1134" s="2" t="str">
        <f t="shared" si="730"/>
        <v>S442</v>
      </c>
      <c r="AP1134" s="2" t="str">
        <f t="shared" si="731"/>
        <v>-W520103-S442</v>
      </c>
      <c r="AQ1134" s="2" t="s">
        <v>1688</v>
      </c>
      <c r="AR1134" s="2" t="s">
        <v>1689</v>
      </c>
      <c r="AY1134" s="2" t="s">
        <v>1686</v>
      </c>
      <c r="AZ1134" s="2" t="s">
        <v>1690</v>
      </c>
      <c r="BB1134" s="29"/>
      <c r="BC1134" s="29"/>
      <c r="BD1134" s="29"/>
      <c r="BE1134" s="29"/>
      <c r="BF1134" s="29"/>
      <c r="BG1134" s="29">
        <v>-3.5300999999999999E-2</v>
      </c>
      <c r="BH1134" s="29">
        <f t="shared" si="724"/>
        <v>-1.3061370000000002E-3</v>
      </c>
      <c r="BI1134" s="29">
        <f t="shared" si="725"/>
        <v>-3.6607137000000001E-3</v>
      </c>
      <c r="BJ1134" s="29">
        <f t="shared" si="732"/>
        <v>-4.0267850699999996E-2</v>
      </c>
      <c r="BK1134" s="29">
        <f>BJ1134/INDEX('EX-Rate'!A:I,MATCH('TT BoM '!BL1134,'EX-Rate'!B:B,0),COLUMN('EX-Rate'!E:E))</f>
        <v>-4.6231891891736744E-2</v>
      </c>
      <c r="BL1134" s="2" t="s">
        <v>3064</v>
      </c>
      <c r="BM1134" s="2" t="str">
        <f t="shared" si="769"/>
        <v>SP</v>
      </c>
      <c r="BN1134" s="2" t="s">
        <v>3065</v>
      </c>
      <c r="BO1134" s="2" t="s">
        <v>3066</v>
      </c>
      <c r="BQ1134" s="29"/>
      <c r="BR1134" s="29"/>
      <c r="BS1134" s="29"/>
      <c r="BT1134" s="29"/>
      <c r="BU1134" s="29"/>
      <c r="BV1134" s="29"/>
      <c r="CC1134" s="29">
        <f t="shared" si="733"/>
        <v>-9.2463783783473488E-2</v>
      </c>
      <c r="CD1134" s="29">
        <f t="shared" si="734"/>
        <v>-9.2463783783473488E-2</v>
      </c>
      <c r="CE1134" s="29">
        <f t="shared" si="735"/>
        <v>-9.2463783783473488E-2</v>
      </c>
      <c r="CF1134" s="29">
        <f t="shared" si="736"/>
        <v>-9.2463783783473488E-2</v>
      </c>
      <c r="CG1134" s="29">
        <f t="shared" si="737"/>
        <v>-9.2463783783473488E-2</v>
      </c>
      <c r="CH1134" s="29">
        <f t="shared" si="738"/>
        <v>-9.2463783783473488E-2</v>
      </c>
      <c r="CI1134" s="29">
        <f t="shared" si="739"/>
        <v>-9.2463783783473488E-2</v>
      </c>
      <c r="CJ1134" s="29">
        <f t="shared" si="740"/>
        <v>-9.2463783783473488E-2</v>
      </c>
      <c r="CK1134" s="29">
        <f t="shared" si="741"/>
        <v>-9.2463783783473488E-2</v>
      </c>
      <c r="CL1134" s="29">
        <f t="shared" si="742"/>
        <v>-9.2463783783473488E-2</v>
      </c>
      <c r="CM1134" s="29">
        <f t="shared" si="743"/>
        <v>-9.2463783783473488E-2</v>
      </c>
      <c r="CN1134" s="29">
        <f t="shared" si="744"/>
        <v>-9.2463783783473488E-2</v>
      </c>
      <c r="CO1134" s="29">
        <f t="shared" si="745"/>
        <v>-9.2463783783473488E-2</v>
      </c>
      <c r="CQ1134" s="29">
        <f t="shared" si="746"/>
        <v>-8.0535701399999993E-2</v>
      </c>
      <c r="CR1134" s="29">
        <f t="shared" si="747"/>
        <v>-8.0535701399999993E-2</v>
      </c>
      <c r="CS1134" s="29">
        <f t="shared" si="748"/>
        <v>-8.0535701399999993E-2</v>
      </c>
      <c r="CT1134" s="29">
        <f t="shared" si="749"/>
        <v>-8.0535701399999993E-2</v>
      </c>
      <c r="CU1134" s="29">
        <f t="shared" si="750"/>
        <v>-8.0535701399999993E-2</v>
      </c>
      <c r="CV1134" s="29">
        <f t="shared" si="751"/>
        <v>-8.0535701399999993E-2</v>
      </c>
      <c r="CW1134" s="29">
        <f t="shared" si="752"/>
        <v>-8.0535701399999993E-2</v>
      </c>
      <c r="CX1134" s="29">
        <f t="shared" si="753"/>
        <v>-8.0535701399999993E-2</v>
      </c>
      <c r="CY1134" s="29">
        <f t="shared" si="754"/>
        <v>-8.0535701399999993E-2</v>
      </c>
      <c r="CZ1134" s="29">
        <f t="shared" si="755"/>
        <v>-8.0535701399999993E-2</v>
      </c>
      <c r="DA1134" s="29">
        <f t="shared" si="756"/>
        <v>-8.0535701399999993E-2</v>
      </c>
      <c r="DB1134" s="29">
        <f t="shared" si="757"/>
        <v>-8.0535701399999993E-2</v>
      </c>
      <c r="DC1134" s="29">
        <f t="shared" si="758"/>
        <v>-8.0535701399999993E-2</v>
      </c>
    </row>
    <row r="1135" spans="11:107" s="2" customFormat="1">
      <c r="K1135" s="17" t="s">
        <v>1090</v>
      </c>
      <c r="L1135" s="17" t="s">
        <v>1136</v>
      </c>
      <c r="M1135" s="17" t="s">
        <v>1092</v>
      </c>
      <c r="N1135" s="2" t="str">
        <f t="shared" si="767"/>
        <v>W520110S442</v>
      </c>
      <c r="O1135" s="2" t="str">
        <f t="shared" si="766"/>
        <v>S442</v>
      </c>
      <c r="P1135" s="2" t="str">
        <f t="shared" si="768"/>
        <v>-W520110-S442</v>
      </c>
      <c r="Q1135" s="2" t="s">
        <v>3305</v>
      </c>
      <c r="R1135" s="2" t="s">
        <v>3306</v>
      </c>
      <c r="S1135" s="2" t="s">
        <v>3284</v>
      </c>
      <c r="T1135" s="2">
        <v>3</v>
      </c>
      <c r="U1135" s="2">
        <v>3</v>
      </c>
      <c r="V1135" s="2">
        <v>3</v>
      </c>
      <c r="W1135" s="2">
        <v>3</v>
      </c>
      <c r="X1135" s="2" t="s">
        <v>1375</v>
      </c>
      <c r="Y1135" s="2" t="s">
        <v>1375</v>
      </c>
      <c r="Z1135" s="2">
        <v>3</v>
      </c>
      <c r="AA1135" s="2" t="s">
        <v>1375</v>
      </c>
      <c r="AB1135" s="2">
        <v>3</v>
      </c>
      <c r="AC1135" s="2">
        <v>3</v>
      </c>
      <c r="AD1135" s="2">
        <v>3</v>
      </c>
      <c r="AE1135" s="2">
        <v>3</v>
      </c>
      <c r="AF1135" s="2">
        <v>3</v>
      </c>
      <c r="AL1135" s="2">
        <f t="shared" si="727"/>
        <v>1</v>
      </c>
      <c r="AM1135" s="2" t="str">
        <f t="shared" si="728"/>
        <v/>
      </c>
      <c r="AN1135" s="2" t="str">
        <f t="shared" si="729"/>
        <v>W520110</v>
      </c>
      <c r="AO1135" s="2" t="str">
        <f t="shared" si="730"/>
        <v>S442</v>
      </c>
      <c r="AP1135" s="2" t="str">
        <f t="shared" si="731"/>
        <v>-W520110-S442</v>
      </c>
      <c r="AQ1135" s="2" t="s">
        <v>2064</v>
      </c>
      <c r="AR1135" s="2" t="s">
        <v>3881</v>
      </c>
      <c r="AZ1135" s="2" t="s">
        <v>1690</v>
      </c>
      <c r="BB1135" s="29"/>
      <c r="BC1135" s="29"/>
      <c r="BD1135" s="29"/>
      <c r="BE1135" s="29"/>
      <c r="BF1135" s="29"/>
      <c r="BG1135" s="29">
        <v>-9.6000000000000002E-2</v>
      </c>
      <c r="BH1135" s="29">
        <f t="shared" si="724"/>
        <v>-3.5520000000000005E-3</v>
      </c>
      <c r="BI1135" s="29">
        <f t="shared" si="725"/>
        <v>-9.9552000000000009E-3</v>
      </c>
      <c r="BJ1135" s="29">
        <f t="shared" si="732"/>
        <v>-0.1095072</v>
      </c>
      <c r="BK1135" s="29">
        <f>BJ1135/INDEX('EX-Rate'!A:I,MATCH('TT BoM '!BL1135,'EX-Rate'!B:B,0),COLUMN('EX-Rate'!E:E))</f>
        <v>-3.1407932524984167E-2</v>
      </c>
      <c r="BL1135" s="2" t="s">
        <v>3283</v>
      </c>
      <c r="BM1135" s="2" t="str">
        <f t="shared" si="769"/>
        <v>SP</v>
      </c>
      <c r="BO1135" s="2" t="s">
        <v>3284</v>
      </c>
      <c r="BQ1135" s="29"/>
      <c r="BR1135" s="29"/>
      <c r="BS1135" s="29"/>
      <c r="BT1135" s="29"/>
      <c r="BU1135" s="29"/>
      <c r="BV1135" s="29"/>
      <c r="CC1135" s="29">
        <f t="shared" si="733"/>
        <v>-9.42237975749525E-2</v>
      </c>
      <c r="CD1135" s="29">
        <f t="shared" si="734"/>
        <v>-9.42237975749525E-2</v>
      </c>
      <c r="CE1135" s="29">
        <f t="shared" si="735"/>
        <v>-9.42237975749525E-2</v>
      </c>
      <c r="CF1135" s="29">
        <f t="shared" si="736"/>
        <v>-9.42237975749525E-2</v>
      </c>
      <c r="CG1135" s="29">
        <f t="shared" si="737"/>
        <v>0</v>
      </c>
      <c r="CH1135" s="29">
        <f t="shared" si="738"/>
        <v>0</v>
      </c>
      <c r="CI1135" s="29">
        <f t="shared" si="739"/>
        <v>-9.42237975749525E-2</v>
      </c>
      <c r="CJ1135" s="29">
        <f t="shared" si="740"/>
        <v>0</v>
      </c>
      <c r="CK1135" s="29">
        <f t="shared" si="741"/>
        <v>-9.42237975749525E-2</v>
      </c>
      <c r="CL1135" s="29">
        <f t="shared" si="742"/>
        <v>-9.42237975749525E-2</v>
      </c>
      <c r="CM1135" s="29">
        <f t="shared" si="743"/>
        <v>-9.42237975749525E-2</v>
      </c>
      <c r="CN1135" s="29">
        <f t="shared" si="744"/>
        <v>-9.42237975749525E-2</v>
      </c>
      <c r="CO1135" s="29">
        <f t="shared" si="745"/>
        <v>-9.42237975749525E-2</v>
      </c>
      <c r="CQ1135" s="29">
        <f t="shared" si="746"/>
        <v>-0.32852159999999997</v>
      </c>
      <c r="CR1135" s="29">
        <f t="shared" si="747"/>
        <v>-0.32852159999999997</v>
      </c>
      <c r="CS1135" s="29">
        <f t="shared" si="748"/>
        <v>-0.32852159999999997</v>
      </c>
      <c r="CT1135" s="29">
        <f t="shared" si="749"/>
        <v>-0.32852159999999997</v>
      </c>
      <c r="CU1135" s="29">
        <f t="shared" si="750"/>
        <v>0</v>
      </c>
      <c r="CV1135" s="29">
        <f t="shared" si="751"/>
        <v>0</v>
      </c>
      <c r="CW1135" s="29">
        <f t="shared" si="752"/>
        <v>-0.32852159999999997</v>
      </c>
      <c r="CX1135" s="29">
        <f t="shared" si="753"/>
        <v>0</v>
      </c>
      <c r="CY1135" s="29">
        <f t="shared" si="754"/>
        <v>-0.32852159999999997</v>
      </c>
      <c r="CZ1135" s="29">
        <f t="shared" si="755"/>
        <v>-0.32852159999999997</v>
      </c>
      <c r="DA1135" s="29">
        <f t="shared" si="756"/>
        <v>-0.32852159999999997</v>
      </c>
      <c r="DB1135" s="29">
        <f t="shared" si="757"/>
        <v>-0.32852159999999997</v>
      </c>
      <c r="DC1135" s="29">
        <f t="shared" si="758"/>
        <v>-0.32852159999999997</v>
      </c>
    </row>
    <row r="1136" spans="11:107" s="2" customFormat="1">
      <c r="K1136" s="17" t="s">
        <v>1090</v>
      </c>
      <c r="L1136" s="17" t="s">
        <v>1137</v>
      </c>
      <c r="M1136" s="17" t="s">
        <v>1092</v>
      </c>
      <c r="N1136" s="2" t="str">
        <f t="shared" si="767"/>
        <v>W520113S442</v>
      </c>
      <c r="O1136" s="2" t="str">
        <f t="shared" si="766"/>
        <v>S442</v>
      </c>
      <c r="P1136" s="2" t="str">
        <f t="shared" si="768"/>
        <v>-W520113-S442</v>
      </c>
      <c r="Q1136" s="2" t="s">
        <v>3305</v>
      </c>
      <c r="R1136" s="2" t="s">
        <v>3306</v>
      </c>
      <c r="S1136" s="2" t="s">
        <v>3224</v>
      </c>
      <c r="T1136" s="2">
        <v>2</v>
      </c>
      <c r="U1136" s="2">
        <v>2</v>
      </c>
      <c r="V1136" s="2">
        <v>2</v>
      </c>
      <c r="W1136" s="2">
        <v>2</v>
      </c>
      <c r="X1136" s="2">
        <v>2</v>
      </c>
      <c r="Y1136" s="2">
        <v>2</v>
      </c>
      <c r="Z1136" s="2">
        <v>2</v>
      </c>
      <c r="AA1136" s="2">
        <v>2</v>
      </c>
      <c r="AB1136" s="2">
        <v>2</v>
      </c>
      <c r="AC1136" s="2">
        <v>2</v>
      </c>
      <c r="AD1136" s="2">
        <v>2</v>
      </c>
      <c r="AE1136" s="2">
        <v>2</v>
      </c>
      <c r="AF1136" s="2">
        <v>2</v>
      </c>
      <c r="AL1136" s="2">
        <f t="shared" si="727"/>
        <v>1</v>
      </c>
      <c r="AM1136" s="2" t="str">
        <f t="shared" si="728"/>
        <v/>
      </c>
      <c r="AN1136" s="2" t="str">
        <f t="shared" si="729"/>
        <v>W520113</v>
      </c>
      <c r="AO1136" s="2" t="str">
        <f t="shared" si="730"/>
        <v>S442</v>
      </c>
      <c r="AP1136" s="2" t="str">
        <f t="shared" si="731"/>
        <v>-W520113-S442</v>
      </c>
      <c r="AQ1136" s="2" t="s">
        <v>1688</v>
      </c>
      <c r="AR1136" s="2" t="s">
        <v>1689</v>
      </c>
      <c r="AY1136" s="2" t="s">
        <v>1686</v>
      </c>
      <c r="AZ1136" s="2" t="s">
        <v>1690</v>
      </c>
      <c r="BB1136" s="29"/>
      <c r="BC1136" s="29"/>
      <c r="BD1136" s="29"/>
      <c r="BE1136" s="29"/>
      <c r="BF1136" s="29"/>
      <c r="BG1136" s="29">
        <v>-0.35</v>
      </c>
      <c r="BH1136" s="29">
        <f t="shared" si="724"/>
        <v>0</v>
      </c>
      <c r="BI1136" s="29">
        <f t="shared" si="725"/>
        <v>0</v>
      </c>
      <c r="BJ1136" s="29">
        <f t="shared" si="732"/>
        <v>-0.35</v>
      </c>
      <c r="BK1136" s="29">
        <f>BJ1136/INDEX('EX-Rate'!A:I,MATCH('TT BoM '!BL1136,'EX-Rate'!B:B,0),COLUMN('EX-Rate'!E:E))</f>
        <v>-5.0540261241397384E-2</v>
      </c>
      <c r="BL1136" s="2" t="s">
        <v>2109</v>
      </c>
      <c r="BM1136" s="2" t="str">
        <f t="shared" ref="BM1136:BM1138" si="770">IF(BL1136="CNY","LP","SP")</f>
        <v>LP</v>
      </c>
      <c r="BN1136" s="2" t="s">
        <v>3223</v>
      </c>
      <c r="BO1136" s="2" t="s">
        <v>3224</v>
      </c>
      <c r="BQ1136" s="29"/>
      <c r="BR1136" s="29"/>
      <c r="BS1136" s="29"/>
      <c r="BT1136" s="29"/>
      <c r="BU1136" s="29"/>
      <c r="BV1136" s="29"/>
      <c r="CC1136" s="29">
        <f t="shared" si="733"/>
        <v>-0.10108052248279477</v>
      </c>
      <c r="CD1136" s="29">
        <f t="shared" si="734"/>
        <v>-0.10108052248279477</v>
      </c>
      <c r="CE1136" s="29">
        <f t="shared" si="735"/>
        <v>-0.10108052248279477</v>
      </c>
      <c r="CF1136" s="29">
        <f t="shared" si="736"/>
        <v>-0.10108052248279477</v>
      </c>
      <c r="CG1136" s="29">
        <f t="shared" si="737"/>
        <v>-0.10108052248279477</v>
      </c>
      <c r="CH1136" s="29">
        <f t="shared" si="738"/>
        <v>-0.10108052248279477</v>
      </c>
      <c r="CI1136" s="29">
        <f t="shared" si="739"/>
        <v>-0.10108052248279477</v>
      </c>
      <c r="CJ1136" s="29">
        <f t="shared" si="740"/>
        <v>-0.10108052248279477</v>
      </c>
      <c r="CK1136" s="29">
        <f t="shared" si="741"/>
        <v>-0.10108052248279477</v>
      </c>
      <c r="CL1136" s="29">
        <f t="shared" si="742"/>
        <v>-0.10108052248279477</v>
      </c>
      <c r="CM1136" s="29">
        <f t="shared" si="743"/>
        <v>-0.10108052248279477</v>
      </c>
      <c r="CN1136" s="29">
        <f t="shared" si="744"/>
        <v>-0.10108052248279477</v>
      </c>
      <c r="CO1136" s="29">
        <f t="shared" si="745"/>
        <v>-0.10108052248279477</v>
      </c>
      <c r="CQ1136" s="29">
        <f t="shared" si="746"/>
        <v>-0.7</v>
      </c>
      <c r="CR1136" s="29">
        <f t="shared" si="747"/>
        <v>-0.7</v>
      </c>
      <c r="CS1136" s="29">
        <f t="shared" si="748"/>
        <v>-0.7</v>
      </c>
      <c r="CT1136" s="29">
        <f t="shared" si="749"/>
        <v>-0.7</v>
      </c>
      <c r="CU1136" s="29">
        <f t="shared" si="750"/>
        <v>-0.7</v>
      </c>
      <c r="CV1136" s="29">
        <f t="shared" si="751"/>
        <v>-0.7</v>
      </c>
      <c r="CW1136" s="29">
        <f t="shared" si="752"/>
        <v>-0.7</v>
      </c>
      <c r="CX1136" s="29">
        <f t="shared" si="753"/>
        <v>-0.7</v>
      </c>
      <c r="CY1136" s="29">
        <f t="shared" si="754"/>
        <v>-0.7</v>
      </c>
      <c r="CZ1136" s="29">
        <f t="shared" si="755"/>
        <v>-0.7</v>
      </c>
      <c r="DA1136" s="29">
        <f t="shared" si="756"/>
        <v>-0.7</v>
      </c>
      <c r="DB1136" s="29">
        <f t="shared" si="757"/>
        <v>-0.7</v>
      </c>
      <c r="DC1136" s="29">
        <f t="shared" si="758"/>
        <v>-0.7</v>
      </c>
    </row>
    <row r="1137" spans="11:107" s="2" customFormat="1">
      <c r="K1137" s="17" t="s">
        <v>1090</v>
      </c>
      <c r="L1137" s="17" t="s">
        <v>1138</v>
      </c>
      <c r="M1137" s="17" t="s">
        <v>1102</v>
      </c>
      <c r="N1137" s="2" t="str">
        <f t="shared" si="767"/>
        <v>W520201S450B</v>
      </c>
      <c r="O1137" s="2" t="str">
        <f t="shared" si="766"/>
        <v>S450B</v>
      </c>
      <c r="P1137" s="2" t="str">
        <f t="shared" si="768"/>
        <v>-W520201-S450B</v>
      </c>
      <c r="Q1137" s="2" t="s">
        <v>3305</v>
      </c>
      <c r="R1137" s="2" t="s">
        <v>3306</v>
      </c>
      <c r="S1137" s="2" t="s">
        <v>3050</v>
      </c>
      <c r="T1137" s="2">
        <v>8</v>
      </c>
      <c r="U1137" s="2">
        <v>8</v>
      </c>
      <c r="V1137" s="2">
        <v>8</v>
      </c>
      <c r="W1137" s="2">
        <v>8</v>
      </c>
      <c r="X1137" s="2">
        <v>8</v>
      </c>
      <c r="Y1137" s="2">
        <v>8</v>
      </c>
      <c r="Z1137" s="2">
        <v>8</v>
      </c>
      <c r="AA1137" s="2">
        <v>8</v>
      </c>
      <c r="AB1137" s="2">
        <v>8</v>
      </c>
      <c r="AC1137" s="2">
        <v>8</v>
      </c>
      <c r="AD1137" s="2">
        <v>8</v>
      </c>
      <c r="AE1137" s="2">
        <v>8</v>
      </c>
      <c r="AF1137" s="2">
        <v>8</v>
      </c>
      <c r="AL1137" s="2">
        <f t="shared" si="727"/>
        <v>1</v>
      </c>
      <c r="AM1137" s="2" t="str">
        <f t="shared" si="728"/>
        <v/>
      </c>
      <c r="AN1137" s="2" t="str">
        <f t="shared" si="729"/>
        <v>W520201</v>
      </c>
      <c r="AO1137" s="2" t="str">
        <f t="shared" si="730"/>
        <v>S450B</v>
      </c>
      <c r="AP1137" s="2" t="str">
        <f t="shared" si="731"/>
        <v>-W520201-S450B</v>
      </c>
      <c r="AQ1137" s="2" t="s">
        <v>2064</v>
      </c>
      <c r="AR1137" s="2" t="s">
        <v>3881</v>
      </c>
      <c r="AZ1137" s="2" t="s">
        <v>1690</v>
      </c>
      <c r="BB1137" s="29"/>
      <c r="BC1137" s="29"/>
      <c r="BD1137" s="29"/>
      <c r="BE1137" s="29"/>
      <c r="BF1137" s="29"/>
      <c r="BG1137" s="29">
        <v>-0.21</v>
      </c>
      <c r="BH1137" s="29">
        <f t="shared" si="724"/>
        <v>0</v>
      </c>
      <c r="BI1137" s="29">
        <f t="shared" si="725"/>
        <v>0</v>
      </c>
      <c r="BJ1137" s="29">
        <f t="shared" si="732"/>
        <v>-0.21</v>
      </c>
      <c r="BK1137" s="29">
        <f>BJ1137/INDEX('EX-Rate'!A:I,MATCH('TT BoM '!BL1137,'EX-Rate'!B:B,0),COLUMN('EX-Rate'!E:E))</f>
        <v>-3.0324156744838432E-2</v>
      </c>
      <c r="BL1137" s="2" t="s">
        <v>2109</v>
      </c>
      <c r="BM1137" s="2" t="str">
        <f t="shared" si="770"/>
        <v>LP</v>
      </c>
      <c r="BO1137" s="2" t="s">
        <v>3050</v>
      </c>
      <c r="BQ1137" s="29"/>
      <c r="BR1137" s="29"/>
      <c r="BS1137" s="29"/>
      <c r="BT1137" s="29"/>
      <c r="BU1137" s="29"/>
      <c r="BV1137" s="29"/>
      <c r="CC1137" s="29">
        <f t="shared" si="733"/>
        <v>-0.24259325395870746</v>
      </c>
      <c r="CD1137" s="29">
        <f t="shared" si="734"/>
        <v>-0.24259325395870746</v>
      </c>
      <c r="CE1137" s="29">
        <f t="shared" si="735"/>
        <v>-0.24259325395870746</v>
      </c>
      <c r="CF1137" s="29">
        <f t="shared" si="736"/>
        <v>-0.24259325395870746</v>
      </c>
      <c r="CG1137" s="29">
        <f t="shared" si="737"/>
        <v>-0.24259325395870746</v>
      </c>
      <c r="CH1137" s="29">
        <f t="shared" si="738"/>
        <v>-0.24259325395870746</v>
      </c>
      <c r="CI1137" s="29">
        <f t="shared" si="739"/>
        <v>-0.24259325395870746</v>
      </c>
      <c r="CJ1137" s="29">
        <f t="shared" si="740"/>
        <v>-0.24259325395870746</v>
      </c>
      <c r="CK1137" s="29">
        <f t="shared" si="741"/>
        <v>-0.24259325395870746</v>
      </c>
      <c r="CL1137" s="29">
        <f t="shared" si="742"/>
        <v>-0.24259325395870746</v>
      </c>
      <c r="CM1137" s="29">
        <f t="shared" si="743"/>
        <v>-0.24259325395870746</v>
      </c>
      <c r="CN1137" s="29">
        <f t="shared" si="744"/>
        <v>-0.24259325395870746</v>
      </c>
      <c r="CO1137" s="29">
        <f t="shared" si="745"/>
        <v>-0.24259325395870746</v>
      </c>
      <c r="CQ1137" s="29">
        <f t="shared" si="746"/>
        <v>-1.68</v>
      </c>
      <c r="CR1137" s="29">
        <f t="shared" si="747"/>
        <v>-1.68</v>
      </c>
      <c r="CS1137" s="29">
        <f t="shared" si="748"/>
        <v>-1.68</v>
      </c>
      <c r="CT1137" s="29">
        <f t="shared" si="749"/>
        <v>-1.68</v>
      </c>
      <c r="CU1137" s="29">
        <f t="shared" si="750"/>
        <v>-1.68</v>
      </c>
      <c r="CV1137" s="29">
        <f t="shared" si="751"/>
        <v>-1.68</v>
      </c>
      <c r="CW1137" s="29">
        <f t="shared" si="752"/>
        <v>-1.68</v>
      </c>
      <c r="CX1137" s="29">
        <f t="shared" si="753"/>
        <v>-1.68</v>
      </c>
      <c r="CY1137" s="29">
        <f t="shared" si="754"/>
        <v>-1.68</v>
      </c>
      <c r="CZ1137" s="29">
        <f t="shared" si="755"/>
        <v>-1.68</v>
      </c>
      <c r="DA1137" s="29">
        <f t="shared" si="756"/>
        <v>-1.68</v>
      </c>
      <c r="DB1137" s="29">
        <f t="shared" si="757"/>
        <v>-1.68</v>
      </c>
      <c r="DC1137" s="29">
        <f t="shared" si="758"/>
        <v>-1.68</v>
      </c>
    </row>
    <row r="1138" spans="11:107" s="2" customFormat="1">
      <c r="K1138" s="17" t="s">
        <v>1090</v>
      </c>
      <c r="L1138" s="17" t="s">
        <v>1139</v>
      </c>
      <c r="M1138" s="17" t="s">
        <v>1095</v>
      </c>
      <c r="N1138" s="2" t="str">
        <f t="shared" si="767"/>
        <v>W520202S437</v>
      </c>
      <c r="O1138" s="2" t="str">
        <f t="shared" si="766"/>
        <v>S437</v>
      </c>
      <c r="P1138" s="2" t="str">
        <f t="shared" si="768"/>
        <v>-W520202-S437</v>
      </c>
      <c r="Q1138" s="2" t="s">
        <v>3305</v>
      </c>
      <c r="R1138" s="2" t="s">
        <v>3306</v>
      </c>
      <c r="S1138" s="2" t="s">
        <v>3066</v>
      </c>
      <c r="T1138" s="2">
        <v>2</v>
      </c>
      <c r="U1138" s="2">
        <v>2</v>
      </c>
      <c r="V1138" s="2">
        <v>2</v>
      </c>
      <c r="W1138" s="2">
        <v>2</v>
      </c>
      <c r="X1138" s="2">
        <v>2</v>
      </c>
      <c r="Y1138" s="2">
        <v>2</v>
      </c>
      <c r="Z1138" s="2">
        <v>2</v>
      </c>
      <c r="AA1138" s="2">
        <v>2</v>
      </c>
      <c r="AB1138" s="2">
        <v>2</v>
      </c>
      <c r="AC1138" s="2">
        <v>2</v>
      </c>
      <c r="AD1138" s="2">
        <v>2</v>
      </c>
      <c r="AE1138" s="2">
        <v>2</v>
      </c>
      <c r="AF1138" s="2">
        <v>2</v>
      </c>
      <c r="AL1138" s="2">
        <f t="shared" si="727"/>
        <v>1</v>
      </c>
      <c r="AM1138" s="2" t="str">
        <f t="shared" si="728"/>
        <v/>
      </c>
      <c r="AN1138" s="2" t="str">
        <f t="shared" si="729"/>
        <v>W520202</v>
      </c>
      <c r="AO1138" s="2" t="str">
        <f t="shared" si="730"/>
        <v>S437</v>
      </c>
      <c r="AP1138" s="2" t="str">
        <f t="shared" si="731"/>
        <v>-W520202-S437</v>
      </c>
      <c r="AQ1138" s="2" t="s">
        <v>1688</v>
      </c>
      <c r="AR1138" s="2" t="s">
        <v>1689</v>
      </c>
      <c r="AY1138" s="2" t="s">
        <v>1686</v>
      </c>
      <c r="AZ1138" s="2" t="s">
        <v>1690</v>
      </c>
      <c r="BB1138" s="29"/>
      <c r="BC1138" s="29"/>
      <c r="BD1138" s="29"/>
      <c r="BE1138" s="29"/>
      <c r="BF1138" s="29"/>
      <c r="BG1138" s="29">
        <v>-3.8002000000000001E-2</v>
      </c>
      <c r="BH1138" s="29">
        <f t="shared" si="724"/>
        <v>-1.4060740000000002E-3</v>
      </c>
      <c r="BI1138" s="29">
        <f t="shared" si="725"/>
        <v>-3.9408074000000003E-3</v>
      </c>
      <c r="BJ1138" s="29">
        <f t="shared" si="732"/>
        <v>-4.3348881400000004E-2</v>
      </c>
      <c r="BK1138" s="29">
        <f>BJ1138/INDEX('EX-Rate'!A:I,MATCH('TT BoM '!BL1138,'EX-Rate'!B:B,0),COLUMN('EX-Rate'!E:E))</f>
        <v>-4.9769251739887818E-2</v>
      </c>
      <c r="BL1138" s="2" t="s">
        <v>3064</v>
      </c>
      <c r="BM1138" s="2" t="str">
        <f t="shared" si="770"/>
        <v>SP</v>
      </c>
      <c r="BN1138" s="2" t="s">
        <v>3065</v>
      </c>
      <c r="BO1138" s="2" t="s">
        <v>3066</v>
      </c>
      <c r="BQ1138" s="29"/>
      <c r="BR1138" s="29"/>
      <c r="BS1138" s="29"/>
      <c r="BT1138" s="29"/>
      <c r="BU1138" s="29"/>
      <c r="BV1138" s="29"/>
      <c r="CC1138" s="29">
        <f t="shared" si="733"/>
        <v>-9.9538503479775636E-2</v>
      </c>
      <c r="CD1138" s="29">
        <f t="shared" si="734"/>
        <v>-9.9538503479775636E-2</v>
      </c>
      <c r="CE1138" s="29">
        <f t="shared" si="735"/>
        <v>-9.9538503479775636E-2</v>
      </c>
      <c r="CF1138" s="29">
        <f t="shared" si="736"/>
        <v>-9.9538503479775636E-2</v>
      </c>
      <c r="CG1138" s="29">
        <f t="shared" si="737"/>
        <v>-9.9538503479775636E-2</v>
      </c>
      <c r="CH1138" s="29">
        <f t="shared" si="738"/>
        <v>-9.9538503479775636E-2</v>
      </c>
      <c r="CI1138" s="29">
        <f t="shared" si="739"/>
        <v>-9.9538503479775636E-2</v>
      </c>
      <c r="CJ1138" s="29">
        <f t="shared" si="740"/>
        <v>-9.9538503479775636E-2</v>
      </c>
      <c r="CK1138" s="29">
        <f t="shared" si="741"/>
        <v>-9.9538503479775636E-2</v>
      </c>
      <c r="CL1138" s="29">
        <f t="shared" si="742"/>
        <v>-9.9538503479775636E-2</v>
      </c>
      <c r="CM1138" s="29">
        <f t="shared" si="743"/>
        <v>-9.9538503479775636E-2</v>
      </c>
      <c r="CN1138" s="29">
        <f t="shared" si="744"/>
        <v>-9.9538503479775636E-2</v>
      </c>
      <c r="CO1138" s="29">
        <f t="shared" si="745"/>
        <v>-9.9538503479775636E-2</v>
      </c>
      <c r="CQ1138" s="29">
        <f t="shared" si="746"/>
        <v>-8.6697762800000008E-2</v>
      </c>
      <c r="CR1138" s="29">
        <f t="shared" si="747"/>
        <v>-8.6697762800000008E-2</v>
      </c>
      <c r="CS1138" s="29">
        <f t="shared" si="748"/>
        <v>-8.6697762800000008E-2</v>
      </c>
      <c r="CT1138" s="29">
        <f t="shared" si="749"/>
        <v>-8.6697762800000008E-2</v>
      </c>
      <c r="CU1138" s="29">
        <f t="shared" si="750"/>
        <v>-8.6697762800000008E-2</v>
      </c>
      <c r="CV1138" s="29">
        <f t="shared" si="751"/>
        <v>-8.6697762800000008E-2</v>
      </c>
      <c r="CW1138" s="29">
        <f t="shared" si="752"/>
        <v>-8.6697762800000008E-2</v>
      </c>
      <c r="CX1138" s="29">
        <f t="shared" si="753"/>
        <v>-8.6697762800000008E-2</v>
      </c>
      <c r="CY1138" s="29">
        <f t="shared" si="754"/>
        <v>-8.6697762800000008E-2</v>
      </c>
      <c r="CZ1138" s="29">
        <f t="shared" si="755"/>
        <v>-8.6697762800000008E-2</v>
      </c>
      <c r="DA1138" s="29">
        <f t="shared" si="756"/>
        <v>-8.6697762800000008E-2</v>
      </c>
      <c r="DB1138" s="29">
        <f t="shared" si="757"/>
        <v>-8.6697762800000008E-2</v>
      </c>
      <c r="DC1138" s="29">
        <f t="shared" si="758"/>
        <v>-8.6697762800000008E-2</v>
      </c>
    </row>
    <row r="1139" spans="11:107" s="2" customFormat="1">
      <c r="K1139" s="17" t="s">
        <v>1090</v>
      </c>
      <c r="L1139" s="17" t="s">
        <v>1140</v>
      </c>
      <c r="M1139" s="17" t="s">
        <v>1092</v>
      </c>
      <c r="N1139" s="2" t="str">
        <f t="shared" si="767"/>
        <v>W520203S442</v>
      </c>
      <c r="O1139" s="2" t="str">
        <f t="shared" si="766"/>
        <v>S442</v>
      </c>
      <c r="P1139" s="2" t="str">
        <f t="shared" si="768"/>
        <v>-W520203-S442</v>
      </c>
      <c r="Q1139" s="2" t="s">
        <v>3305</v>
      </c>
      <c r="R1139" s="2" t="s">
        <v>3306</v>
      </c>
      <c r="S1139" s="2" t="s">
        <v>3224</v>
      </c>
      <c r="T1139" s="2">
        <v>4</v>
      </c>
      <c r="U1139" s="2">
        <v>4</v>
      </c>
      <c r="V1139" s="2">
        <v>4</v>
      </c>
      <c r="W1139" s="2">
        <v>4</v>
      </c>
      <c r="X1139" s="2">
        <v>4</v>
      </c>
      <c r="Y1139" s="2">
        <v>4</v>
      </c>
      <c r="Z1139" s="2">
        <v>4</v>
      </c>
      <c r="AA1139" s="2">
        <v>4</v>
      </c>
      <c r="AB1139" s="2">
        <v>4</v>
      </c>
      <c r="AC1139" s="2">
        <v>4</v>
      </c>
      <c r="AD1139" s="2">
        <v>4</v>
      </c>
      <c r="AE1139" s="2">
        <v>4</v>
      </c>
      <c r="AF1139" s="2">
        <v>4</v>
      </c>
      <c r="AL1139" s="2">
        <f t="shared" si="727"/>
        <v>1</v>
      </c>
      <c r="AM1139" s="2" t="str">
        <f t="shared" si="728"/>
        <v/>
      </c>
      <c r="AN1139" s="2" t="str">
        <f t="shared" si="729"/>
        <v>W520203</v>
      </c>
      <c r="AO1139" s="2" t="str">
        <f t="shared" si="730"/>
        <v>S442</v>
      </c>
      <c r="AP1139" s="2" t="str">
        <f t="shared" si="731"/>
        <v>-W520203-S442</v>
      </c>
      <c r="AQ1139" s="2" t="s">
        <v>1688</v>
      </c>
      <c r="AR1139" s="2" t="s">
        <v>1689</v>
      </c>
      <c r="AY1139" s="2" t="s">
        <v>1686</v>
      </c>
      <c r="AZ1139" s="2" t="s">
        <v>1690</v>
      </c>
      <c r="BB1139" s="29"/>
      <c r="BC1139" s="29"/>
      <c r="BD1139" s="29"/>
      <c r="BE1139" s="29"/>
      <c r="BF1139" s="29"/>
      <c r="BG1139" s="29">
        <v>-0.39</v>
      </c>
      <c r="BH1139" s="29">
        <f t="shared" si="724"/>
        <v>0</v>
      </c>
      <c r="BI1139" s="29">
        <f t="shared" si="725"/>
        <v>0</v>
      </c>
      <c r="BJ1139" s="29">
        <f t="shared" si="732"/>
        <v>-0.39</v>
      </c>
      <c r="BK1139" s="29">
        <f>BJ1139/INDEX('EX-Rate'!A:I,MATCH('TT BoM '!BL1139,'EX-Rate'!B:B,0),COLUMN('EX-Rate'!E:E))</f>
        <v>-5.6316291097557092E-2</v>
      </c>
      <c r="BL1139" s="2" t="s">
        <v>2109</v>
      </c>
      <c r="BM1139" s="2" t="str">
        <f t="shared" si="765"/>
        <v>LP</v>
      </c>
      <c r="BN1139" s="2" t="s">
        <v>3223</v>
      </c>
      <c r="BO1139" s="2" t="s">
        <v>3224</v>
      </c>
      <c r="BQ1139" s="29"/>
      <c r="BR1139" s="29"/>
      <c r="BS1139" s="29"/>
      <c r="BT1139" s="29"/>
      <c r="BU1139" s="29"/>
      <c r="BV1139" s="29"/>
      <c r="CC1139" s="29">
        <f t="shared" si="733"/>
        <v>-0.22526516439022837</v>
      </c>
      <c r="CD1139" s="29">
        <f t="shared" si="734"/>
        <v>-0.22526516439022837</v>
      </c>
      <c r="CE1139" s="29">
        <f t="shared" si="735"/>
        <v>-0.22526516439022837</v>
      </c>
      <c r="CF1139" s="29">
        <f t="shared" si="736"/>
        <v>-0.22526516439022837</v>
      </c>
      <c r="CG1139" s="29">
        <f t="shared" si="737"/>
        <v>-0.22526516439022837</v>
      </c>
      <c r="CH1139" s="29">
        <f t="shared" si="738"/>
        <v>-0.22526516439022837</v>
      </c>
      <c r="CI1139" s="29">
        <f t="shared" si="739"/>
        <v>-0.22526516439022837</v>
      </c>
      <c r="CJ1139" s="29">
        <f t="shared" si="740"/>
        <v>-0.22526516439022837</v>
      </c>
      <c r="CK1139" s="29">
        <f t="shared" si="741"/>
        <v>-0.22526516439022837</v>
      </c>
      <c r="CL1139" s="29">
        <f t="shared" si="742"/>
        <v>-0.22526516439022837</v>
      </c>
      <c r="CM1139" s="29">
        <f t="shared" si="743"/>
        <v>-0.22526516439022837</v>
      </c>
      <c r="CN1139" s="29">
        <f t="shared" si="744"/>
        <v>-0.22526516439022837</v>
      </c>
      <c r="CO1139" s="29">
        <f t="shared" si="745"/>
        <v>-0.22526516439022837</v>
      </c>
      <c r="CQ1139" s="29">
        <f t="shared" si="746"/>
        <v>-1.56</v>
      </c>
      <c r="CR1139" s="29">
        <f t="shared" si="747"/>
        <v>-1.56</v>
      </c>
      <c r="CS1139" s="29">
        <f t="shared" si="748"/>
        <v>-1.56</v>
      </c>
      <c r="CT1139" s="29">
        <f t="shared" si="749"/>
        <v>-1.56</v>
      </c>
      <c r="CU1139" s="29">
        <f t="shared" si="750"/>
        <v>-1.56</v>
      </c>
      <c r="CV1139" s="29">
        <f t="shared" si="751"/>
        <v>-1.56</v>
      </c>
      <c r="CW1139" s="29">
        <f t="shared" si="752"/>
        <v>-1.56</v>
      </c>
      <c r="CX1139" s="29">
        <f t="shared" si="753"/>
        <v>-1.56</v>
      </c>
      <c r="CY1139" s="29">
        <f t="shared" si="754"/>
        <v>-1.56</v>
      </c>
      <c r="CZ1139" s="29">
        <f t="shared" si="755"/>
        <v>-1.56</v>
      </c>
      <c r="DA1139" s="29">
        <f t="shared" si="756"/>
        <v>-1.56</v>
      </c>
      <c r="DB1139" s="29">
        <f t="shared" si="757"/>
        <v>-1.56</v>
      </c>
      <c r="DC1139" s="29">
        <f t="shared" si="758"/>
        <v>-1.56</v>
      </c>
    </row>
    <row r="1140" spans="11:107" s="2" customFormat="1">
      <c r="K1140" s="17" t="s">
        <v>1090</v>
      </c>
      <c r="L1140" s="17" t="s">
        <v>1141</v>
      </c>
      <c r="M1140" s="17" t="s">
        <v>1142</v>
      </c>
      <c r="N1140" s="2" t="str">
        <f t="shared" si="767"/>
        <v>W520213S440</v>
      </c>
      <c r="O1140" s="2" t="str">
        <f t="shared" si="766"/>
        <v>S440</v>
      </c>
      <c r="P1140" s="2" t="str">
        <f t="shared" si="768"/>
        <v>-W520213-S440</v>
      </c>
      <c r="Q1140" s="2" t="s">
        <v>3305</v>
      </c>
      <c r="R1140" s="2" t="s">
        <v>3306</v>
      </c>
      <c r="S1140" s="2" t="s">
        <v>3050</v>
      </c>
      <c r="T1140" s="2">
        <v>2</v>
      </c>
      <c r="U1140" s="2">
        <v>2</v>
      </c>
      <c r="V1140" s="2">
        <v>2</v>
      </c>
      <c r="W1140" s="2">
        <v>2</v>
      </c>
      <c r="X1140" s="2">
        <v>2</v>
      </c>
      <c r="Y1140" s="2">
        <v>2</v>
      </c>
      <c r="Z1140" s="2">
        <v>2</v>
      </c>
      <c r="AA1140" s="2">
        <v>2</v>
      </c>
      <c r="AB1140" s="2">
        <v>2</v>
      </c>
      <c r="AC1140" s="2">
        <v>2</v>
      </c>
      <c r="AD1140" s="2">
        <v>2</v>
      </c>
      <c r="AE1140" s="2">
        <v>2</v>
      </c>
      <c r="AF1140" s="2">
        <v>2</v>
      </c>
      <c r="AL1140" s="2">
        <f t="shared" si="727"/>
        <v>1</v>
      </c>
      <c r="AM1140" s="2" t="str">
        <f t="shared" si="728"/>
        <v/>
      </c>
      <c r="AN1140" s="2" t="str">
        <f t="shared" si="729"/>
        <v>W520213</v>
      </c>
      <c r="AO1140" s="2" t="str">
        <f t="shared" si="730"/>
        <v>S440</v>
      </c>
      <c r="AP1140" s="2" t="str">
        <f t="shared" si="731"/>
        <v>-W520213-S440</v>
      </c>
      <c r="AQ1140" s="2" t="s">
        <v>1672</v>
      </c>
      <c r="AR1140" s="2" t="s">
        <v>1676</v>
      </c>
      <c r="AU1140" s="2" t="s">
        <v>2156</v>
      </c>
      <c r="AV1140" s="2" t="s">
        <v>2157</v>
      </c>
      <c r="AY1140" s="2" t="s">
        <v>2151</v>
      </c>
      <c r="AZ1140" s="2" t="s">
        <v>1690</v>
      </c>
      <c r="BA1140" s="2" t="s">
        <v>2115</v>
      </c>
      <c r="BB1140" s="29">
        <v>-0.45500000000000002</v>
      </c>
      <c r="BC1140" s="29">
        <v>-2E-3</v>
      </c>
      <c r="BD1140" s="29">
        <v>-3.0000000000000001E-3</v>
      </c>
      <c r="BE1140" s="29">
        <v>-3.0000000000000001E-3</v>
      </c>
      <c r="BF1140" s="29">
        <v>0</v>
      </c>
      <c r="BG1140" s="29">
        <v>-0.46</v>
      </c>
      <c r="BH1140" s="29">
        <f t="shared" si="724"/>
        <v>0</v>
      </c>
      <c r="BI1140" s="29">
        <f t="shared" si="725"/>
        <v>0</v>
      </c>
      <c r="BJ1140" s="29">
        <f t="shared" si="732"/>
        <v>-0.46</v>
      </c>
      <c r="BK1140" s="29">
        <f>BJ1140/INDEX('EX-Rate'!A:I,MATCH('TT BoM '!BL1140,'EX-Rate'!B:B,0),COLUMN('EX-Rate'!E:E))</f>
        <v>-6.6424343345836578E-2</v>
      </c>
      <c r="BL1140" s="2" t="s">
        <v>2109</v>
      </c>
      <c r="BM1140" s="2" t="str">
        <f t="shared" si="765"/>
        <v>LP</v>
      </c>
      <c r="BQ1140" s="29">
        <v>0</v>
      </c>
      <c r="BR1140" s="29">
        <v>0</v>
      </c>
      <c r="BS1140" s="29"/>
      <c r="BT1140" s="29">
        <v>0</v>
      </c>
      <c r="BU1140" s="29">
        <v>0</v>
      </c>
      <c r="BV1140" s="29">
        <v>0</v>
      </c>
      <c r="BW1140" s="2">
        <v>0</v>
      </c>
      <c r="CC1140" s="29">
        <f t="shared" si="733"/>
        <v>-0.13284868669167316</v>
      </c>
      <c r="CD1140" s="29">
        <f t="shared" si="734"/>
        <v>-0.13284868669167316</v>
      </c>
      <c r="CE1140" s="29">
        <f t="shared" si="735"/>
        <v>-0.13284868669167316</v>
      </c>
      <c r="CF1140" s="29">
        <f t="shared" si="736"/>
        <v>-0.13284868669167316</v>
      </c>
      <c r="CG1140" s="29">
        <f t="shared" si="737"/>
        <v>-0.13284868669167316</v>
      </c>
      <c r="CH1140" s="29">
        <f t="shared" si="738"/>
        <v>-0.13284868669167316</v>
      </c>
      <c r="CI1140" s="29">
        <f t="shared" si="739"/>
        <v>-0.13284868669167316</v>
      </c>
      <c r="CJ1140" s="29">
        <f t="shared" si="740"/>
        <v>-0.13284868669167316</v>
      </c>
      <c r="CK1140" s="29">
        <f t="shared" si="741"/>
        <v>-0.13284868669167316</v>
      </c>
      <c r="CL1140" s="29">
        <f t="shared" si="742"/>
        <v>-0.13284868669167316</v>
      </c>
      <c r="CM1140" s="29">
        <f t="shared" si="743"/>
        <v>-0.13284868669167316</v>
      </c>
      <c r="CN1140" s="29">
        <f t="shared" si="744"/>
        <v>-0.13284868669167316</v>
      </c>
      <c r="CO1140" s="29">
        <f t="shared" si="745"/>
        <v>-0.13284868669167316</v>
      </c>
      <c r="CQ1140" s="29">
        <f t="shared" si="746"/>
        <v>-0.92</v>
      </c>
      <c r="CR1140" s="29">
        <f t="shared" si="747"/>
        <v>-0.92</v>
      </c>
      <c r="CS1140" s="29">
        <f t="shared" si="748"/>
        <v>-0.92</v>
      </c>
      <c r="CT1140" s="29">
        <f t="shared" si="749"/>
        <v>-0.92</v>
      </c>
      <c r="CU1140" s="29">
        <f t="shared" si="750"/>
        <v>-0.92</v>
      </c>
      <c r="CV1140" s="29">
        <f t="shared" si="751"/>
        <v>-0.92</v>
      </c>
      <c r="CW1140" s="29">
        <f t="shared" si="752"/>
        <v>-0.92</v>
      </c>
      <c r="CX1140" s="29">
        <f t="shared" si="753"/>
        <v>-0.92</v>
      </c>
      <c r="CY1140" s="29">
        <f t="shared" si="754"/>
        <v>-0.92</v>
      </c>
      <c r="CZ1140" s="29">
        <f t="shared" si="755"/>
        <v>-0.92</v>
      </c>
      <c r="DA1140" s="29">
        <f t="shared" si="756"/>
        <v>-0.92</v>
      </c>
      <c r="DB1140" s="29">
        <f t="shared" si="757"/>
        <v>-0.92</v>
      </c>
      <c r="DC1140" s="29">
        <f t="shared" si="758"/>
        <v>-0.92</v>
      </c>
    </row>
    <row r="1141" spans="11:107" s="2" customFormat="1">
      <c r="K1141" s="17" t="s">
        <v>1090</v>
      </c>
      <c r="L1141" s="17" t="s">
        <v>1143</v>
      </c>
      <c r="M1141" s="17" t="s">
        <v>1142</v>
      </c>
      <c r="N1141" s="2" t="str">
        <f t="shared" si="767"/>
        <v>W520214S440</v>
      </c>
      <c r="O1141" s="2" t="str">
        <f t="shared" si="766"/>
        <v>S440</v>
      </c>
      <c r="P1141" s="2" t="str">
        <f t="shared" si="768"/>
        <v>-W520214-S440</v>
      </c>
      <c r="Q1141" s="2" t="s">
        <v>3305</v>
      </c>
      <c r="R1141" s="2" t="s">
        <v>3306</v>
      </c>
      <c r="S1141" s="2" t="s">
        <v>3224</v>
      </c>
      <c r="T1141" s="2">
        <v>3</v>
      </c>
      <c r="U1141" s="2">
        <v>3</v>
      </c>
      <c r="V1141" s="2">
        <v>3</v>
      </c>
      <c r="W1141" s="2">
        <v>3</v>
      </c>
      <c r="X1141" s="2">
        <v>3</v>
      </c>
      <c r="Y1141" s="2">
        <v>3</v>
      </c>
      <c r="Z1141" s="2">
        <v>3</v>
      </c>
      <c r="AA1141" s="2">
        <v>3</v>
      </c>
      <c r="AB1141" s="2">
        <v>3</v>
      </c>
      <c r="AC1141" s="2">
        <v>3</v>
      </c>
      <c r="AD1141" s="2">
        <v>3</v>
      </c>
      <c r="AE1141" s="2">
        <v>3</v>
      </c>
      <c r="AF1141" s="2">
        <v>3</v>
      </c>
      <c r="AL1141" s="2">
        <f t="shared" si="727"/>
        <v>1</v>
      </c>
      <c r="AM1141" s="2" t="str">
        <f t="shared" si="728"/>
        <v/>
      </c>
      <c r="AN1141" s="2" t="str">
        <f t="shared" si="729"/>
        <v>W520214</v>
      </c>
      <c r="AO1141" s="2" t="str">
        <f t="shared" si="730"/>
        <v>S440</v>
      </c>
      <c r="AP1141" s="2" t="str">
        <f t="shared" si="731"/>
        <v>-W520214-S440</v>
      </c>
      <c r="AQ1141" s="2" t="s">
        <v>2064</v>
      </c>
      <c r="AR1141" s="2" t="s">
        <v>3881</v>
      </c>
      <c r="AZ1141" s="2" t="s">
        <v>1690</v>
      </c>
      <c r="BB1141" s="29"/>
      <c r="BC1141" s="29"/>
      <c r="BD1141" s="29"/>
      <c r="BE1141" s="29"/>
      <c r="BF1141" s="29"/>
      <c r="BG1141" s="29">
        <v>-9.7970000000000002E-2</v>
      </c>
      <c r="BH1141" s="29">
        <f t="shared" si="724"/>
        <v>-3.6248900000000004E-3</v>
      </c>
      <c r="BI1141" s="29">
        <f t="shared" si="725"/>
        <v>-1.0159489000000001E-2</v>
      </c>
      <c r="BJ1141" s="29">
        <f t="shared" si="732"/>
        <v>-0.11175437900000001</v>
      </c>
      <c r="BK1141" s="29">
        <f>BJ1141/INDEX('EX-Rate'!A:I,MATCH('TT BoM '!BL1141,'EX-Rate'!B:B,0),COLUMN('EX-Rate'!E:E))</f>
        <v>-0.11175437900000001</v>
      </c>
      <c r="BL1141" s="2" t="s">
        <v>3117</v>
      </c>
      <c r="BM1141" s="2" t="str">
        <f t="shared" si="765"/>
        <v>SP</v>
      </c>
      <c r="BO1141" s="2" t="s">
        <v>3285</v>
      </c>
      <c r="BQ1141" s="29"/>
      <c r="BR1141" s="29"/>
      <c r="BS1141" s="29"/>
      <c r="BT1141" s="29"/>
      <c r="BU1141" s="29"/>
      <c r="BV1141" s="29"/>
      <c r="CC1141" s="29">
        <f t="shared" si="733"/>
        <v>-0.33526313700000004</v>
      </c>
      <c r="CD1141" s="29">
        <f t="shared" si="734"/>
        <v>-0.33526313700000004</v>
      </c>
      <c r="CE1141" s="29">
        <f t="shared" si="735"/>
        <v>-0.33526313700000004</v>
      </c>
      <c r="CF1141" s="29">
        <f t="shared" si="736"/>
        <v>-0.33526313700000004</v>
      </c>
      <c r="CG1141" s="29">
        <f t="shared" si="737"/>
        <v>-0.33526313700000004</v>
      </c>
      <c r="CH1141" s="29">
        <f t="shared" si="738"/>
        <v>-0.33526313700000004</v>
      </c>
      <c r="CI1141" s="29">
        <f t="shared" si="739"/>
        <v>-0.33526313700000004</v>
      </c>
      <c r="CJ1141" s="29">
        <f t="shared" si="740"/>
        <v>-0.33526313700000004</v>
      </c>
      <c r="CK1141" s="29">
        <f t="shared" si="741"/>
        <v>-0.33526313700000004</v>
      </c>
      <c r="CL1141" s="29">
        <f t="shared" si="742"/>
        <v>-0.33526313700000004</v>
      </c>
      <c r="CM1141" s="29">
        <f t="shared" si="743"/>
        <v>-0.33526313700000004</v>
      </c>
      <c r="CN1141" s="29">
        <f t="shared" si="744"/>
        <v>-0.33526313700000004</v>
      </c>
      <c r="CO1141" s="29">
        <f t="shared" si="745"/>
        <v>-0.33526313700000004</v>
      </c>
      <c r="CQ1141" s="29">
        <f t="shared" si="746"/>
        <v>-0.33526313700000004</v>
      </c>
      <c r="CR1141" s="29">
        <f t="shared" si="747"/>
        <v>-0.33526313700000004</v>
      </c>
      <c r="CS1141" s="29">
        <f t="shared" si="748"/>
        <v>-0.33526313700000004</v>
      </c>
      <c r="CT1141" s="29">
        <f t="shared" si="749"/>
        <v>-0.33526313700000004</v>
      </c>
      <c r="CU1141" s="29">
        <f t="shared" si="750"/>
        <v>-0.33526313700000004</v>
      </c>
      <c r="CV1141" s="29">
        <f t="shared" si="751"/>
        <v>-0.33526313700000004</v>
      </c>
      <c r="CW1141" s="29">
        <f t="shared" si="752"/>
        <v>-0.33526313700000004</v>
      </c>
      <c r="CX1141" s="29">
        <f t="shared" si="753"/>
        <v>-0.33526313700000004</v>
      </c>
      <c r="CY1141" s="29">
        <f t="shared" si="754"/>
        <v>-0.33526313700000004</v>
      </c>
      <c r="CZ1141" s="29">
        <f t="shared" si="755"/>
        <v>-0.33526313700000004</v>
      </c>
      <c r="DA1141" s="29">
        <f t="shared" si="756"/>
        <v>-0.33526313700000004</v>
      </c>
      <c r="DB1141" s="29">
        <f t="shared" si="757"/>
        <v>-0.33526313700000004</v>
      </c>
      <c r="DC1141" s="29">
        <f t="shared" si="758"/>
        <v>-0.33526313700000004</v>
      </c>
    </row>
    <row r="1142" spans="11:107" s="2" customFormat="1">
      <c r="K1142" s="17" t="s">
        <v>1090</v>
      </c>
      <c r="L1142" s="17" t="s">
        <v>1144</v>
      </c>
      <c r="M1142" s="17" t="s">
        <v>1092</v>
      </c>
      <c r="N1142" s="2" t="str">
        <f t="shared" si="767"/>
        <v>W520215S442</v>
      </c>
      <c r="O1142" s="2" t="str">
        <f t="shared" si="766"/>
        <v>S442</v>
      </c>
      <c r="P1142" s="2" t="str">
        <f t="shared" si="768"/>
        <v>-W520215-S442</v>
      </c>
      <c r="Q1142" s="2" t="s">
        <v>3305</v>
      </c>
      <c r="R1142" s="2" t="s">
        <v>3306</v>
      </c>
      <c r="S1142" s="2" t="s">
        <v>3224</v>
      </c>
      <c r="T1142" s="2">
        <v>4</v>
      </c>
      <c r="U1142" s="2">
        <v>4</v>
      </c>
      <c r="V1142" s="2">
        <v>4</v>
      </c>
      <c r="W1142" s="2">
        <v>4</v>
      </c>
      <c r="X1142" s="2">
        <v>4</v>
      </c>
      <c r="Y1142" s="2">
        <v>4</v>
      </c>
      <c r="Z1142" s="2">
        <v>4</v>
      </c>
      <c r="AA1142" s="2">
        <v>4</v>
      </c>
      <c r="AB1142" s="2">
        <v>4</v>
      </c>
      <c r="AC1142" s="2">
        <v>4</v>
      </c>
      <c r="AD1142" s="2">
        <v>4</v>
      </c>
      <c r="AE1142" s="2">
        <v>4</v>
      </c>
      <c r="AF1142" s="2">
        <v>4</v>
      </c>
      <c r="AL1142" s="2">
        <f t="shared" si="727"/>
        <v>1</v>
      </c>
      <c r="AM1142" s="2" t="str">
        <f t="shared" si="728"/>
        <v/>
      </c>
      <c r="AN1142" s="2" t="str">
        <f t="shared" si="729"/>
        <v>W520215</v>
      </c>
      <c r="AO1142" s="2" t="str">
        <f t="shared" ref="AO1142:AO1150" si="771">TRIM(O1142)</f>
        <v>S442</v>
      </c>
      <c r="AP1142" s="2" t="str">
        <f t="shared" si="731"/>
        <v>-W520215-S442</v>
      </c>
      <c r="AQ1142" s="2" t="s">
        <v>1688</v>
      </c>
      <c r="AR1142" s="2" t="s">
        <v>1689</v>
      </c>
      <c r="AY1142" s="2" t="s">
        <v>1686</v>
      </c>
      <c r="AZ1142" s="2" t="s">
        <v>1690</v>
      </c>
      <c r="BB1142" s="29"/>
      <c r="BC1142" s="29"/>
      <c r="BD1142" s="29"/>
      <c r="BE1142" s="29"/>
      <c r="BF1142" s="29"/>
      <c r="BG1142" s="29">
        <v>-1.1499999999999999</v>
      </c>
      <c r="BH1142" s="29">
        <f t="shared" si="724"/>
        <v>0</v>
      </c>
      <c r="BI1142" s="29">
        <f t="shared" si="725"/>
        <v>0</v>
      </c>
      <c r="BJ1142" s="29">
        <f t="shared" si="732"/>
        <v>-1.1499999999999999</v>
      </c>
      <c r="BK1142" s="29">
        <f>BJ1142/INDEX('EX-Rate'!A:I,MATCH('TT BoM '!BL1142,'EX-Rate'!B:B,0),COLUMN('EX-Rate'!E:E))</f>
        <v>-0.16606085836459142</v>
      </c>
      <c r="BL1142" s="2" t="s">
        <v>2109</v>
      </c>
      <c r="BM1142" s="2" t="str">
        <f t="shared" ref="BM1142:BM1144" si="772">IF(BL1142="CNY","LP","SP")</f>
        <v>LP</v>
      </c>
      <c r="BN1142" s="2" t="s">
        <v>3223</v>
      </c>
      <c r="BO1142" s="2" t="s">
        <v>3224</v>
      </c>
      <c r="BQ1142" s="29"/>
      <c r="BR1142" s="29"/>
      <c r="BS1142" s="29"/>
      <c r="BT1142" s="29"/>
      <c r="BU1142" s="29"/>
      <c r="BV1142" s="29"/>
      <c r="CC1142" s="29">
        <f t="shared" si="733"/>
        <v>-0.66424343345836567</v>
      </c>
      <c r="CD1142" s="29">
        <f t="shared" si="734"/>
        <v>-0.66424343345836567</v>
      </c>
      <c r="CE1142" s="29">
        <f t="shared" si="735"/>
        <v>-0.66424343345836567</v>
      </c>
      <c r="CF1142" s="29">
        <f t="shared" si="736"/>
        <v>-0.66424343345836567</v>
      </c>
      <c r="CG1142" s="29">
        <f t="shared" si="737"/>
        <v>-0.66424343345836567</v>
      </c>
      <c r="CH1142" s="29">
        <f t="shared" si="738"/>
        <v>-0.66424343345836567</v>
      </c>
      <c r="CI1142" s="29">
        <f t="shared" si="739"/>
        <v>-0.66424343345836567</v>
      </c>
      <c r="CJ1142" s="29">
        <f t="shared" si="740"/>
        <v>-0.66424343345836567</v>
      </c>
      <c r="CK1142" s="29">
        <f t="shared" si="741"/>
        <v>-0.66424343345836567</v>
      </c>
      <c r="CL1142" s="29">
        <f t="shared" si="742"/>
        <v>-0.66424343345836567</v>
      </c>
      <c r="CM1142" s="29">
        <f t="shared" si="743"/>
        <v>-0.66424343345836567</v>
      </c>
      <c r="CN1142" s="29">
        <f t="shared" si="744"/>
        <v>-0.66424343345836567</v>
      </c>
      <c r="CO1142" s="29">
        <f t="shared" si="745"/>
        <v>-0.66424343345836567</v>
      </c>
      <c r="CQ1142" s="29">
        <f t="shared" si="746"/>
        <v>-4.5999999999999996</v>
      </c>
      <c r="CR1142" s="29">
        <f t="shared" si="747"/>
        <v>-4.5999999999999996</v>
      </c>
      <c r="CS1142" s="29">
        <f t="shared" si="748"/>
        <v>-4.5999999999999996</v>
      </c>
      <c r="CT1142" s="29">
        <f t="shared" si="749"/>
        <v>-4.5999999999999996</v>
      </c>
      <c r="CU1142" s="29">
        <f t="shared" si="750"/>
        <v>-4.5999999999999996</v>
      </c>
      <c r="CV1142" s="29">
        <f t="shared" si="751"/>
        <v>-4.5999999999999996</v>
      </c>
      <c r="CW1142" s="29">
        <f t="shared" si="752"/>
        <v>-4.5999999999999996</v>
      </c>
      <c r="CX1142" s="29">
        <f t="shared" si="753"/>
        <v>-4.5999999999999996</v>
      </c>
      <c r="CY1142" s="29">
        <f t="shared" si="754"/>
        <v>-4.5999999999999996</v>
      </c>
      <c r="CZ1142" s="29">
        <f t="shared" si="755"/>
        <v>-4.5999999999999996</v>
      </c>
      <c r="DA1142" s="29">
        <f t="shared" si="756"/>
        <v>-4.5999999999999996</v>
      </c>
      <c r="DB1142" s="29">
        <f t="shared" si="757"/>
        <v>-4.5999999999999996</v>
      </c>
      <c r="DC1142" s="29">
        <f t="shared" si="758"/>
        <v>-4.5999999999999996</v>
      </c>
    </row>
    <row r="1143" spans="11:107" s="2" customFormat="1">
      <c r="K1143" s="17" t="s">
        <v>1090</v>
      </c>
      <c r="L1143" s="17" t="s">
        <v>1145</v>
      </c>
      <c r="M1143" s="17" t="s">
        <v>1092</v>
      </c>
      <c r="N1143" s="2" t="str">
        <f t="shared" si="767"/>
        <v>W520404S442</v>
      </c>
      <c r="O1143" s="2" t="str">
        <f t="shared" si="766"/>
        <v>S442</v>
      </c>
      <c r="P1143" s="2" t="str">
        <f t="shared" si="768"/>
        <v>-W520404-S442</v>
      </c>
      <c r="Q1143" s="2" t="s">
        <v>3305</v>
      </c>
      <c r="R1143" s="2" t="s">
        <v>3306</v>
      </c>
      <c r="S1143" s="2" t="s">
        <v>3224</v>
      </c>
      <c r="T1143" s="2">
        <v>2</v>
      </c>
      <c r="U1143" s="2">
        <v>2</v>
      </c>
      <c r="V1143" s="2">
        <v>2</v>
      </c>
      <c r="W1143" s="2">
        <v>2</v>
      </c>
      <c r="X1143" s="2">
        <v>2</v>
      </c>
      <c r="Y1143" s="2">
        <v>2</v>
      </c>
      <c r="Z1143" s="2">
        <v>2</v>
      </c>
      <c r="AA1143" s="2">
        <v>2</v>
      </c>
      <c r="AB1143" s="2">
        <v>2</v>
      </c>
      <c r="AC1143" s="2">
        <v>2</v>
      </c>
      <c r="AD1143" s="2">
        <v>2</v>
      </c>
      <c r="AE1143" s="2">
        <v>2</v>
      </c>
      <c r="AF1143" s="2">
        <v>2</v>
      </c>
      <c r="AL1143" s="2">
        <f t="shared" si="727"/>
        <v>1</v>
      </c>
      <c r="AM1143" s="2" t="str">
        <f t="shared" si="728"/>
        <v/>
      </c>
      <c r="AN1143" s="2" t="str">
        <f t="shared" si="729"/>
        <v>W520404</v>
      </c>
      <c r="AO1143" s="2" t="str">
        <f t="shared" si="771"/>
        <v>S442</v>
      </c>
      <c r="AP1143" s="2" t="str">
        <f t="shared" si="731"/>
        <v>-W520404-S442</v>
      </c>
      <c r="AQ1143" s="2" t="s">
        <v>1688</v>
      </c>
      <c r="AR1143" s="2" t="s">
        <v>1689</v>
      </c>
      <c r="AY1143" s="2" t="s">
        <v>1686</v>
      </c>
      <c r="AZ1143" s="2" t="s">
        <v>1690</v>
      </c>
      <c r="BB1143" s="29"/>
      <c r="BC1143" s="29"/>
      <c r="BD1143" s="29"/>
      <c r="BE1143" s="29"/>
      <c r="BF1143" s="29"/>
      <c r="BG1143" s="29">
        <v>-0.19500000000000001</v>
      </c>
      <c r="BH1143" s="29">
        <f t="shared" si="724"/>
        <v>0</v>
      </c>
      <c r="BI1143" s="29">
        <f t="shared" si="725"/>
        <v>0</v>
      </c>
      <c r="BJ1143" s="29">
        <f t="shared" si="732"/>
        <v>-0.19500000000000001</v>
      </c>
      <c r="BK1143" s="29">
        <f>BJ1143/INDEX('EX-Rate'!A:I,MATCH('TT BoM '!BL1143,'EX-Rate'!B:B,0),COLUMN('EX-Rate'!E:E))</f>
        <v>-2.8158145548778546E-2</v>
      </c>
      <c r="BL1143" s="2" t="s">
        <v>2109</v>
      </c>
      <c r="BM1143" s="2" t="str">
        <f t="shared" si="772"/>
        <v>LP</v>
      </c>
      <c r="BN1143" s="2" t="s">
        <v>3223</v>
      </c>
      <c r="BO1143" s="2" t="s">
        <v>3224</v>
      </c>
      <c r="BQ1143" s="29"/>
      <c r="BR1143" s="29"/>
      <c r="BS1143" s="29"/>
      <c r="BT1143" s="29"/>
      <c r="BU1143" s="29"/>
      <c r="BV1143" s="29"/>
      <c r="CC1143" s="29">
        <f t="shared" si="733"/>
        <v>-5.6316291097557092E-2</v>
      </c>
      <c r="CD1143" s="29">
        <f t="shared" si="734"/>
        <v>-5.6316291097557092E-2</v>
      </c>
      <c r="CE1143" s="29">
        <f t="shared" si="735"/>
        <v>-5.6316291097557092E-2</v>
      </c>
      <c r="CF1143" s="29">
        <f t="shared" si="736"/>
        <v>-5.6316291097557092E-2</v>
      </c>
      <c r="CG1143" s="29">
        <f t="shared" si="737"/>
        <v>-5.6316291097557092E-2</v>
      </c>
      <c r="CH1143" s="29">
        <f t="shared" si="738"/>
        <v>-5.6316291097557092E-2</v>
      </c>
      <c r="CI1143" s="29">
        <f t="shared" si="739"/>
        <v>-5.6316291097557092E-2</v>
      </c>
      <c r="CJ1143" s="29">
        <f t="shared" si="740"/>
        <v>-5.6316291097557092E-2</v>
      </c>
      <c r="CK1143" s="29">
        <f t="shared" si="741"/>
        <v>-5.6316291097557092E-2</v>
      </c>
      <c r="CL1143" s="29">
        <f t="shared" si="742"/>
        <v>-5.6316291097557092E-2</v>
      </c>
      <c r="CM1143" s="29">
        <f t="shared" si="743"/>
        <v>-5.6316291097557092E-2</v>
      </c>
      <c r="CN1143" s="29">
        <f t="shared" si="744"/>
        <v>-5.6316291097557092E-2</v>
      </c>
      <c r="CO1143" s="29">
        <f t="shared" si="745"/>
        <v>-5.6316291097557092E-2</v>
      </c>
      <c r="CQ1143" s="29">
        <f t="shared" si="746"/>
        <v>-0.39</v>
      </c>
      <c r="CR1143" s="29">
        <f t="shared" si="747"/>
        <v>-0.39</v>
      </c>
      <c r="CS1143" s="29">
        <f t="shared" si="748"/>
        <v>-0.39</v>
      </c>
      <c r="CT1143" s="29">
        <f t="shared" si="749"/>
        <v>-0.39</v>
      </c>
      <c r="CU1143" s="29">
        <f t="shared" si="750"/>
        <v>-0.39</v>
      </c>
      <c r="CV1143" s="29">
        <f t="shared" si="751"/>
        <v>-0.39</v>
      </c>
      <c r="CW1143" s="29">
        <f t="shared" si="752"/>
        <v>-0.39</v>
      </c>
      <c r="CX1143" s="29">
        <f t="shared" si="753"/>
        <v>-0.39</v>
      </c>
      <c r="CY1143" s="29">
        <f t="shared" si="754"/>
        <v>-0.39</v>
      </c>
      <c r="CZ1143" s="29">
        <f t="shared" si="755"/>
        <v>-0.39</v>
      </c>
      <c r="DA1143" s="29">
        <f t="shared" si="756"/>
        <v>-0.39</v>
      </c>
      <c r="DB1143" s="29">
        <f t="shared" si="757"/>
        <v>-0.39</v>
      </c>
      <c r="DC1143" s="29">
        <f t="shared" si="758"/>
        <v>-0.39</v>
      </c>
    </row>
    <row r="1144" spans="11:107" s="2" customFormat="1">
      <c r="K1144" s="17" t="s">
        <v>1090</v>
      </c>
      <c r="L1144" s="17" t="s">
        <v>1146</v>
      </c>
      <c r="M1144" s="17" t="s">
        <v>1095</v>
      </c>
      <c r="N1144" s="2" t="str">
        <f t="shared" si="767"/>
        <v>W520411S437</v>
      </c>
      <c r="O1144" s="2" t="str">
        <f t="shared" si="766"/>
        <v>S437</v>
      </c>
      <c r="P1144" s="2" t="str">
        <f t="shared" si="768"/>
        <v>-W520411-S437</v>
      </c>
      <c r="Q1144" s="2" t="s">
        <v>3305</v>
      </c>
      <c r="R1144" s="2" t="s">
        <v>3306</v>
      </c>
      <c r="S1144" s="2" t="s">
        <v>3066</v>
      </c>
      <c r="T1144" s="2">
        <v>2</v>
      </c>
      <c r="U1144" s="2">
        <v>2</v>
      </c>
      <c r="V1144" s="2">
        <v>2</v>
      </c>
      <c r="W1144" s="2">
        <v>2</v>
      </c>
      <c r="X1144" s="2">
        <v>2</v>
      </c>
      <c r="Y1144" s="2">
        <v>2</v>
      </c>
      <c r="Z1144" s="2">
        <v>2</v>
      </c>
      <c r="AA1144" s="2">
        <v>2</v>
      </c>
      <c r="AB1144" s="2">
        <v>2</v>
      </c>
      <c r="AC1144" s="2">
        <v>2</v>
      </c>
      <c r="AD1144" s="2">
        <v>2</v>
      </c>
      <c r="AE1144" s="2">
        <v>2</v>
      </c>
      <c r="AF1144" s="2">
        <v>2</v>
      </c>
      <c r="AL1144" s="2">
        <f t="shared" si="727"/>
        <v>1</v>
      </c>
      <c r="AM1144" s="2" t="str">
        <f t="shared" si="728"/>
        <v/>
      </c>
      <c r="AN1144" s="2" t="str">
        <f t="shared" si="729"/>
        <v>W520411</v>
      </c>
      <c r="AO1144" s="2" t="str">
        <f t="shared" si="771"/>
        <v>S437</v>
      </c>
      <c r="AP1144" s="2" t="str">
        <f t="shared" si="731"/>
        <v>-W520411-S437</v>
      </c>
      <c r="AQ1144" s="2" t="s">
        <v>1688</v>
      </c>
      <c r="AR1144" s="2" t="s">
        <v>1689</v>
      </c>
      <c r="AY1144" s="2" t="s">
        <v>1686</v>
      </c>
      <c r="AZ1144" s="2" t="s">
        <v>1690</v>
      </c>
      <c r="BB1144" s="29"/>
      <c r="BC1144" s="29"/>
      <c r="BD1144" s="29"/>
      <c r="BE1144" s="29"/>
      <c r="BF1144" s="29"/>
      <c r="BG1144" s="29">
        <v>-9.5969999999999996E-3</v>
      </c>
      <c r="BH1144" s="29">
        <f t="shared" si="724"/>
        <v>-3.5508900000000006E-4</v>
      </c>
      <c r="BI1144" s="29">
        <f t="shared" si="725"/>
        <v>-9.952088999999999E-4</v>
      </c>
      <c r="BJ1144" s="29">
        <f t="shared" si="732"/>
        <v>-1.09472979E-2</v>
      </c>
      <c r="BK1144" s="29">
        <f>BJ1144/INDEX('EX-Rate'!A:I,MATCH('TT BoM '!BL1144,'EX-Rate'!B:B,0),COLUMN('EX-Rate'!E:E))</f>
        <v>-1.2568693988413857E-2</v>
      </c>
      <c r="BL1144" s="2" t="s">
        <v>3064</v>
      </c>
      <c r="BM1144" s="2" t="str">
        <f t="shared" si="772"/>
        <v>SP</v>
      </c>
      <c r="BN1144" s="2" t="s">
        <v>3065</v>
      </c>
      <c r="BO1144" s="2" t="s">
        <v>3066</v>
      </c>
      <c r="BQ1144" s="29"/>
      <c r="BR1144" s="29"/>
      <c r="BS1144" s="29"/>
      <c r="BT1144" s="29"/>
      <c r="BU1144" s="29"/>
      <c r="BV1144" s="29"/>
      <c r="CC1144" s="29">
        <f t="shared" si="733"/>
        <v>-2.5137387976827713E-2</v>
      </c>
      <c r="CD1144" s="29">
        <f t="shared" si="734"/>
        <v>-2.5137387976827713E-2</v>
      </c>
      <c r="CE1144" s="29">
        <f t="shared" si="735"/>
        <v>-2.5137387976827713E-2</v>
      </c>
      <c r="CF1144" s="29">
        <f t="shared" si="736"/>
        <v>-2.5137387976827713E-2</v>
      </c>
      <c r="CG1144" s="29">
        <f t="shared" si="737"/>
        <v>-2.5137387976827713E-2</v>
      </c>
      <c r="CH1144" s="29">
        <f t="shared" si="738"/>
        <v>-2.5137387976827713E-2</v>
      </c>
      <c r="CI1144" s="29">
        <f t="shared" si="739"/>
        <v>-2.5137387976827713E-2</v>
      </c>
      <c r="CJ1144" s="29">
        <f t="shared" si="740"/>
        <v>-2.5137387976827713E-2</v>
      </c>
      <c r="CK1144" s="29">
        <f t="shared" si="741"/>
        <v>-2.5137387976827713E-2</v>
      </c>
      <c r="CL1144" s="29">
        <f t="shared" si="742"/>
        <v>-2.5137387976827713E-2</v>
      </c>
      <c r="CM1144" s="29">
        <f t="shared" si="743"/>
        <v>-2.5137387976827713E-2</v>
      </c>
      <c r="CN1144" s="29">
        <f t="shared" si="744"/>
        <v>-2.5137387976827713E-2</v>
      </c>
      <c r="CO1144" s="29">
        <f t="shared" si="745"/>
        <v>-2.5137387976827713E-2</v>
      </c>
      <c r="CQ1144" s="29">
        <f t="shared" si="746"/>
        <v>-2.18945958E-2</v>
      </c>
      <c r="CR1144" s="29">
        <f t="shared" si="747"/>
        <v>-2.18945958E-2</v>
      </c>
      <c r="CS1144" s="29">
        <f t="shared" si="748"/>
        <v>-2.18945958E-2</v>
      </c>
      <c r="CT1144" s="29">
        <f t="shared" si="749"/>
        <v>-2.18945958E-2</v>
      </c>
      <c r="CU1144" s="29">
        <f t="shared" si="750"/>
        <v>-2.18945958E-2</v>
      </c>
      <c r="CV1144" s="29">
        <f t="shared" si="751"/>
        <v>-2.18945958E-2</v>
      </c>
      <c r="CW1144" s="29">
        <f t="shared" si="752"/>
        <v>-2.18945958E-2</v>
      </c>
      <c r="CX1144" s="29">
        <f t="shared" si="753"/>
        <v>-2.18945958E-2</v>
      </c>
      <c r="CY1144" s="29">
        <f t="shared" si="754"/>
        <v>-2.18945958E-2</v>
      </c>
      <c r="CZ1144" s="29">
        <f t="shared" si="755"/>
        <v>-2.18945958E-2</v>
      </c>
      <c r="DA1144" s="29">
        <f t="shared" si="756"/>
        <v>-2.18945958E-2</v>
      </c>
      <c r="DB1144" s="29">
        <f t="shared" si="757"/>
        <v>-2.18945958E-2</v>
      </c>
      <c r="DC1144" s="29">
        <f t="shared" si="758"/>
        <v>-2.18945958E-2</v>
      </c>
    </row>
    <row r="1145" spans="11:107" s="2" customFormat="1">
      <c r="K1145" s="17" t="s">
        <v>1090</v>
      </c>
      <c r="L1145" s="17" t="s">
        <v>1147</v>
      </c>
      <c r="M1145" s="17" t="s">
        <v>1095</v>
      </c>
      <c r="N1145" s="2" t="str">
        <f t="shared" si="767"/>
        <v>W520412S437</v>
      </c>
      <c r="O1145" s="2" t="str">
        <f t="shared" si="766"/>
        <v>S437</v>
      </c>
      <c r="P1145" s="2" t="str">
        <f t="shared" si="768"/>
        <v>-W520412-S437</v>
      </c>
      <c r="Q1145" s="2" t="s">
        <v>3305</v>
      </c>
      <c r="R1145" s="2" t="s">
        <v>3306</v>
      </c>
      <c r="S1145" s="2" t="s">
        <v>3224</v>
      </c>
      <c r="T1145" s="2">
        <v>1</v>
      </c>
      <c r="U1145" s="2">
        <v>1</v>
      </c>
      <c r="V1145" s="2">
        <v>1</v>
      </c>
      <c r="W1145" s="2">
        <v>1</v>
      </c>
      <c r="X1145" s="2">
        <v>1</v>
      </c>
      <c r="Y1145" s="2">
        <v>1</v>
      </c>
      <c r="Z1145" s="2">
        <v>1</v>
      </c>
      <c r="AA1145" s="2">
        <v>1</v>
      </c>
      <c r="AB1145" s="2">
        <v>3</v>
      </c>
      <c r="AC1145" s="2">
        <v>3</v>
      </c>
      <c r="AD1145" s="2">
        <v>3</v>
      </c>
      <c r="AE1145" s="2">
        <v>3</v>
      </c>
      <c r="AF1145" s="2">
        <v>3</v>
      </c>
      <c r="AL1145" s="2">
        <f t="shared" si="727"/>
        <v>1</v>
      </c>
      <c r="AM1145" s="2" t="str">
        <f t="shared" si="728"/>
        <v/>
      </c>
      <c r="AN1145" s="2" t="str">
        <f t="shared" si="729"/>
        <v>W520412</v>
      </c>
      <c r="AO1145" s="2" t="str">
        <f t="shared" si="771"/>
        <v>S437</v>
      </c>
      <c r="AP1145" s="2" t="str">
        <f t="shared" si="731"/>
        <v>-W520412-S437</v>
      </c>
      <c r="AQ1145" s="2" t="s">
        <v>1688</v>
      </c>
      <c r="AR1145" s="2" t="s">
        <v>1689</v>
      </c>
      <c r="AY1145" s="2" t="s">
        <v>1686</v>
      </c>
      <c r="AZ1145" s="2" t="s">
        <v>1690</v>
      </c>
      <c r="BB1145" s="29"/>
      <c r="BC1145" s="29"/>
      <c r="BD1145" s="29"/>
      <c r="BE1145" s="29"/>
      <c r="BF1145" s="29"/>
      <c r="BG1145" s="29">
        <v>-0.09</v>
      </c>
      <c r="BH1145" s="29">
        <f t="shared" si="724"/>
        <v>0</v>
      </c>
      <c r="BI1145" s="29">
        <f t="shared" si="725"/>
        <v>0</v>
      </c>
      <c r="BJ1145" s="29">
        <f t="shared" si="732"/>
        <v>-0.09</v>
      </c>
      <c r="BK1145" s="29">
        <f>BJ1145/INDEX('EX-Rate'!A:I,MATCH('TT BoM '!BL1145,'EX-Rate'!B:B,0),COLUMN('EX-Rate'!E:E))</f>
        <v>-1.2996067176359328E-2</v>
      </c>
      <c r="BL1145" s="2" t="s">
        <v>2109</v>
      </c>
      <c r="BM1145" s="2" t="str">
        <f t="shared" si="765"/>
        <v>LP</v>
      </c>
      <c r="BN1145" s="2" t="s">
        <v>3223</v>
      </c>
      <c r="BO1145" s="2" t="s">
        <v>3224</v>
      </c>
      <c r="BQ1145" s="29"/>
      <c r="BR1145" s="29"/>
      <c r="BS1145" s="29"/>
      <c r="BT1145" s="29"/>
      <c r="BU1145" s="29"/>
      <c r="BV1145" s="29"/>
      <c r="CC1145" s="29">
        <f t="shared" si="733"/>
        <v>-1.2996067176359328E-2</v>
      </c>
      <c r="CD1145" s="29">
        <f t="shared" si="734"/>
        <v>-1.2996067176359328E-2</v>
      </c>
      <c r="CE1145" s="29">
        <f t="shared" si="735"/>
        <v>-1.2996067176359328E-2</v>
      </c>
      <c r="CF1145" s="29">
        <f t="shared" si="736"/>
        <v>-1.2996067176359328E-2</v>
      </c>
      <c r="CG1145" s="29">
        <f t="shared" si="737"/>
        <v>-1.2996067176359328E-2</v>
      </c>
      <c r="CH1145" s="29">
        <f t="shared" si="738"/>
        <v>-1.2996067176359328E-2</v>
      </c>
      <c r="CI1145" s="29">
        <f t="shared" si="739"/>
        <v>-1.2996067176359328E-2</v>
      </c>
      <c r="CJ1145" s="29">
        <f t="shared" si="740"/>
        <v>-1.2996067176359328E-2</v>
      </c>
      <c r="CK1145" s="29">
        <f t="shared" si="741"/>
        <v>-3.8988201529077983E-2</v>
      </c>
      <c r="CL1145" s="29">
        <f t="shared" si="742"/>
        <v>-3.8988201529077983E-2</v>
      </c>
      <c r="CM1145" s="29">
        <f t="shared" si="743"/>
        <v>-3.8988201529077983E-2</v>
      </c>
      <c r="CN1145" s="29">
        <f t="shared" si="744"/>
        <v>-3.8988201529077983E-2</v>
      </c>
      <c r="CO1145" s="29">
        <f t="shared" si="745"/>
        <v>-3.8988201529077983E-2</v>
      </c>
      <c r="CQ1145" s="29">
        <f t="shared" si="746"/>
        <v>-0.09</v>
      </c>
      <c r="CR1145" s="29">
        <f t="shared" si="747"/>
        <v>-0.09</v>
      </c>
      <c r="CS1145" s="29">
        <f t="shared" si="748"/>
        <v>-0.09</v>
      </c>
      <c r="CT1145" s="29">
        <f t="shared" si="749"/>
        <v>-0.09</v>
      </c>
      <c r="CU1145" s="29">
        <f t="shared" si="750"/>
        <v>-0.09</v>
      </c>
      <c r="CV1145" s="29">
        <f t="shared" si="751"/>
        <v>-0.09</v>
      </c>
      <c r="CW1145" s="29">
        <f t="shared" si="752"/>
        <v>-0.09</v>
      </c>
      <c r="CX1145" s="29">
        <f t="shared" si="753"/>
        <v>-0.09</v>
      </c>
      <c r="CY1145" s="29">
        <f t="shared" si="754"/>
        <v>-0.27</v>
      </c>
      <c r="CZ1145" s="29">
        <f t="shared" si="755"/>
        <v>-0.27</v>
      </c>
      <c r="DA1145" s="29">
        <f t="shared" si="756"/>
        <v>-0.27</v>
      </c>
      <c r="DB1145" s="29">
        <f t="shared" si="757"/>
        <v>-0.27</v>
      </c>
      <c r="DC1145" s="29">
        <f t="shared" si="758"/>
        <v>-0.27</v>
      </c>
    </row>
    <row r="1146" spans="11:107" s="2" customFormat="1">
      <c r="K1146" s="17" t="s">
        <v>1090</v>
      </c>
      <c r="L1146" s="17" t="s">
        <v>1147</v>
      </c>
      <c r="M1146" s="17" t="s">
        <v>1092</v>
      </c>
      <c r="N1146" s="2" t="str">
        <f t="shared" si="767"/>
        <v>W520412S442</v>
      </c>
      <c r="O1146" s="2" t="str">
        <f t="shared" si="766"/>
        <v>S442</v>
      </c>
      <c r="P1146" s="2" t="str">
        <f t="shared" si="768"/>
        <v>-W520412-S442</v>
      </c>
      <c r="Q1146" s="2" t="s">
        <v>3305</v>
      </c>
      <c r="R1146" s="2" t="s">
        <v>3306</v>
      </c>
      <c r="S1146" s="2" t="s">
        <v>3224</v>
      </c>
      <c r="T1146" s="2">
        <v>8</v>
      </c>
      <c r="U1146" s="2">
        <v>9</v>
      </c>
      <c r="V1146" s="2">
        <v>8</v>
      </c>
      <c r="W1146" s="2">
        <v>9</v>
      </c>
      <c r="X1146" s="2">
        <v>10</v>
      </c>
      <c r="Y1146" s="2">
        <v>10</v>
      </c>
      <c r="Z1146" s="2">
        <v>9</v>
      </c>
      <c r="AA1146" s="2">
        <v>10</v>
      </c>
      <c r="AB1146" s="2">
        <v>8</v>
      </c>
      <c r="AC1146" s="2">
        <v>9</v>
      </c>
      <c r="AD1146" s="2">
        <v>8</v>
      </c>
      <c r="AE1146" s="2">
        <v>9</v>
      </c>
      <c r="AF1146" s="2">
        <v>9</v>
      </c>
      <c r="AL1146" s="2">
        <f t="shared" si="727"/>
        <v>1</v>
      </c>
      <c r="AM1146" s="2" t="str">
        <f t="shared" si="728"/>
        <v/>
      </c>
      <c r="AN1146" s="2" t="str">
        <f t="shared" si="729"/>
        <v>W520412</v>
      </c>
      <c r="AO1146" s="2" t="str">
        <f t="shared" si="771"/>
        <v>S442</v>
      </c>
      <c r="AP1146" s="2" t="str">
        <f t="shared" si="731"/>
        <v>-W520412-S442</v>
      </c>
      <c r="AQ1146" s="2" t="s">
        <v>1688</v>
      </c>
      <c r="AR1146" s="2" t="s">
        <v>1689</v>
      </c>
      <c r="AY1146" s="2" t="s">
        <v>1686</v>
      </c>
      <c r="AZ1146" s="2" t="s">
        <v>1690</v>
      </c>
      <c r="BB1146" s="29"/>
      <c r="BC1146" s="29"/>
      <c r="BD1146" s="29"/>
      <c r="BE1146" s="29"/>
      <c r="BF1146" s="29"/>
      <c r="BG1146" s="29">
        <v>-0.08</v>
      </c>
      <c r="BH1146" s="29">
        <f t="shared" si="724"/>
        <v>0</v>
      </c>
      <c r="BI1146" s="29">
        <f t="shared" si="725"/>
        <v>0</v>
      </c>
      <c r="BJ1146" s="29">
        <f t="shared" si="732"/>
        <v>-0.08</v>
      </c>
      <c r="BK1146" s="29">
        <f>BJ1146/INDEX('EX-Rate'!A:I,MATCH('TT BoM '!BL1146,'EX-Rate'!B:B,0),COLUMN('EX-Rate'!E:E))</f>
        <v>-1.1552059712319403E-2</v>
      </c>
      <c r="BL1146" s="2" t="s">
        <v>2109</v>
      </c>
      <c r="BM1146" s="2" t="str">
        <f t="shared" si="765"/>
        <v>LP</v>
      </c>
      <c r="BN1146" s="2" t="s">
        <v>3223</v>
      </c>
      <c r="BO1146" s="2" t="s">
        <v>3224</v>
      </c>
      <c r="BQ1146" s="29"/>
      <c r="BR1146" s="29"/>
      <c r="BS1146" s="29"/>
      <c r="BT1146" s="29"/>
      <c r="BU1146" s="29"/>
      <c r="BV1146" s="29"/>
      <c r="CC1146" s="29">
        <f t="shared" si="733"/>
        <v>-9.2416477698555224E-2</v>
      </c>
      <c r="CD1146" s="29">
        <f t="shared" si="734"/>
        <v>-0.10396853741087463</v>
      </c>
      <c r="CE1146" s="29">
        <f t="shared" si="735"/>
        <v>-9.2416477698555224E-2</v>
      </c>
      <c r="CF1146" s="29">
        <f t="shared" si="736"/>
        <v>-0.10396853741087463</v>
      </c>
      <c r="CG1146" s="29">
        <f t="shared" si="737"/>
        <v>-0.11552059712319403</v>
      </c>
      <c r="CH1146" s="29">
        <f t="shared" si="738"/>
        <v>-0.11552059712319403</v>
      </c>
      <c r="CI1146" s="29">
        <f t="shared" si="739"/>
        <v>-0.10396853741087463</v>
      </c>
      <c r="CJ1146" s="29">
        <f t="shared" si="740"/>
        <v>-0.11552059712319403</v>
      </c>
      <c r="CK1146" s="29">
        <f t="shared" si="741"/>
        <v>-9.2416477698555224E-2</v>
      </c>
      <c r="CL1146" s="29">
        <f t="shared" si="742"/>
        <v>-0.10396853741087463</v>
      </c>
      <c r="CM1146" s="29">
        <f t="shared" si="743"/>
        <v>-9.2416477698555224E-2</v>
      </c>
      <c r="CN1146" s="29">
        <f t="shared" si="744"/>
        <v>-0.10396853741087463</v>
      </c>
      <c r="CO1146" s="29">
        <f t="shared" si="745"/>
        <v>-0.10396853741087463</v>
      </c>
      <c r="CQ1146" s="29">
        <f t="shared" si="746"/>
        <v>-0.64</v>
      </c>
      <c r="CR1146" s="29">
        <f t="shared" si="747"/>
        <v>-0.72</v>
      </c>
      <c r="CS1146" s="29">
        <f t="shared" si="748"/>
        <v>-0.64</v>
      </c>
      <c r="CT1146" s="29">
        <f t="shared" si="749"/>
        <v>-0.72</v>
      </c>
      <c r="CU1146" s="29">
        <f t="shared" si="750"/>
        <v>-0.8</v>
      </c>
      <c r="CV1146" s="29">
        <f t="shared" si="751"/>
        <v>-0.8</v>
      </c>
      <c r="CW1146" s="29">
        <f t="shared" si="752"/>
        <v>-0.72</v>
      </c>
      <c r="CX1146" s="29">
        <f t="shared" si="753"/>
        <v>-0.8</v>
      </c>
      <c r="CY1146" s="29">
        <f t="shared" si="754"/>
        <v>-0.64</v>
      </c>
      <c r="CZ1146" s="29">
        <f t="shared" si="755"/>
        <v>-0.72</v>
      </c>
      <c r="DA1146" s="29">
        <f t="shared" si="756"/>
        <v>-0.64</v>
      </c>
      <c r="DB1146" s="29">
        <f t="shared" si="757"/>
        <v>-0.72</v>
      </c>
      <c r="DC1146" s="29">
        <f t="shared" si="758"/>
        <v>-0.72</v>
      </c>
    </row>
    <row r="1147" spans="11:107" s="2" customFormat="1">
      <c r="K1147" s="17" t="s">
        <v>1090</v>
      </c>
      <c r="L1147" s="17" t="s">
        <v>1148</v>
      </c>
      <c r="M1147" s="17" t="s">
        <v>1095</v>
      </c>
      <c r="N1147" s="2" t="str">
        <f t="shared" si="767"/>
        <v>W520413S437</v>
      </c>
      <c r="O1147" s="2" t="str">
        <f t="shared" si="766"/>
        <v>S437</v>
      </c>
      <c r="P1147" s="2" t="str">
        <f t="shared" si="768"/>
        <v>-W520413-S437</v>
      </c>
      <c r="Q1147" s="2" t="s">
        <v>3305</v>
      </c>
      <c r="R1147" s="2" t="s">
        <v>3306</v>
      </c>
      <c r="S1147" s="2" t="s">
        <v>3226</v>
      </c>
      <c r="T1147" s="2">
        <v>9</v>
      </c>
      <c r="U1147" s="2">
        <v>5</v>
      </c>
      <c r="V1147" s="2">
        <v>9</v>
      </c>
      <c r="W1147" s="2">
        <v>5</v>
      </c>
      <c r="X1147" s="2">
        <v>9</v>
      </c>
      <c r="Y1147" s="2">
        <v>5</v>
      </c>
      <c r="Z1147" s="2">
        <v>5</v>
      </c>
      <c r="AA1147" s="2">
        <v>5</v>
      </c>
      <c r="AB1147" s="2">
        <v>9</v>
      </c>
      <c r="AC1147" s="2">
        <v>5</v>
      </c>
      <c r="AD1147" s="2">
        <v>9</v>
      </c>
      <c r="AE1147" s="2">
        <v>5</v>
      </c>
      <c r="AF1147" s="2">
        <v>5</v>
      </c>
      <c r="AL1147" s="2">
        <f t="shared" si="727"/>
        <v>1</v>
      </c>
      <c r="AM1147" s="2" t="str">
        <f t="shared" si="728"/>
        <v/>
      </c>
      <c r="AN1147" s="2" t="str">
        <f t="shared" si="729"/>
        <v>W520413</v>
      </c>
      <c r="AO1147" s="2" t="str">
        <f t="shared" si="771"/>
        <v>S437</v>
      </c>
      <c r="AP1147" s="2" t="str">
        <f t="shared" si="731"/>
        <v>-W520413-S437</v>
      </c>
      <c r="AQ1147" s="2" t="s">
        <v>1688</v>
      </c>
      <c r="AR1147" s="2" t="s">
        <v>1689</v>
      </c>
      <c r="AY1147" s="2" t="s">
        <v>1686</v>
      </c>
      <c r="AZ1147" s="2" t="s">
        <v>1690</v>
      </c>
      <c r="BB1147" s="29"/>
      <c r="BC1147" s="29"/>
      <c r="BD1147" s="29"/>
      <c r="BE1147" s="29"/>
      <c r="BF1147" s="29"/>
      <c r="BG1147" s="29">
        <v>-0.14499999999999999</v>
      </c>
      <c r="BH1147" s="29">
        <f t="shared" si="724"/>
        <v>0</v>
      </c>
      <c r="BI1147" s="29">
        <f t="shared" si="725"/>
        <v>0</v>
      </c>
      <c r="BJ1147" s="29">
        <f t="shared" si="732"/>
        <v>-0.14499999999999999</v>
      </c>
      <c r="BK1147" s="29">
        <f>BJ1147/INDEX('EX-Rate'!A:I,MATCH('TT BoM '!BL1147,'EX-Rate'!B:B,0),COLUMN('EX-Rate'!E:E))</f>
        <v>-2.0938108228578917E-2</v>
      </c>
      <c r="BL1147" s="2" t="s">
        <v>2109</v>
      </c>
      <c r="BM1147" s="2" t="str">
        <f t="shared" si="765"/>
        <v>LP</v>
      </c>
      <c r="BN1147" s="2" t="s">
        <v>3225</v>
      </c>
      <c r="BO1147" s="2" t="s">
        <v>3226</v>
      </c>
      <c r="BQ1147" s="29"/>
      <c r="BR1147" s="29"/>
      <c r="BS1147" s="29"/>
      <c r="BT1147" s="29"/>
      <c r="BU1147" s="29"/>
      <c r="BV1147" s="29"/>
      <c r="CC1147" s="29">
        <f t="shared" si="733"/>
        <v>-0.18844297405721025</v>
      </c>
      <c r="CD1147" s="29">
        <f t="shared" si="734"/>
        <v>-0.10469054114289458</v>
      </c>
      <c r="CE1147" s="29">
        <f t="shared" si="735"/>
        <v>-0.18844297405721025</v>
      </c>
      <c r="CF1147" s="29">
        <f t="shared" si="736"/>
        <v>-0.10469054114289458</v>
      </c>
      <c r="CG1147" s="29">
        <f t="shared" si="737"/>
        <v>-0.18844297405721025</v>
      </c>
      <c r="CH1147" s="29">
        <f t="shared" si="738"/>
        <v>-0.10469054114289458</v>
      </c>
      <c r="CI1147" s="29">
        <f t="shared" si="739"/>
        <v>-0.10469054114289458</v>
      </c>
      <c r="CJ1147" s="29">
        <f t="shared" si="740"/>
        <v>-0.10469054114289458</v>
      </c>
      <c r="CK1147" s="29">
        <f t="shared" si="741"/>
        <v>-0.18844297405721025</v>
      </c>
      <c r="CL1147" s="29">
        <f t="shared" si="742"/>
        <v>-0.10469054114289458</v>
      </c>
      <c r="CM1147" s="29">
        <f t="shared" si="743"/>
        <v>-0.18844297405721025</v>
      </c>
      <c r="CN1147" s="29">
        <f t="shared" si="744"/>
        <v>-0.10469054114289458</v>
      </c>
      <c r="CO1147" s="29">
        <f t="shared" si="745"/>
        <v>-0.10469054114289458</v>
      </c>
      <c r="CQ1147" s="29">
        <f t="shared" si="746"/>
        <v>-1.3049999999999999</v>
      </c>
      <c r="CR1147" s="29">
        <f t="shared" si="747"/>
        <v>-0.72499999999999998</v>
      </c>
      <c r="CS1147" s="29">
        <f t="shared" si="748"/>
        <v>-1.3049999999999999</v>
      </c>
      <c r="CT1147" s="29">
        <f t="shared" si="749"/>
        <v>-0.72499999999999998</v>
      </c>
      <c r="CU1147" s="29">
        <f t="shared" si="750"/>
        <v>-1.3049999999999999</v>
      </c>
      <c r="CV1147" s="29">
        <f t="shared" si="751"/>
        <v>-0.72499999999999998</v>
      </c>
      <c r="CW1147" s="29">
        <f t="shared" si="752"/>
        <v>-0.72499999999999998</v>
      </c>
      <c r="CX1147" s="29">
        <f t="shared" si="753"/>
        <v>-0.72499999999999998</v>
      </c>
      <c r="CY1147" s="29">
        <f t="shared" si="754"/>
        <v>-1.3049999999999999</v>
      </c>
      <c r="CZ1147" s="29">
        <f t="shared" si="755"/>
        <v>-0.72499999999999998</v>
      </c>
      <c r="DA1147" s="29">
        <f t="shared" si="756"/>
        <v>-1.3049999999999999</v>
      </c>
      <c r="DB1147" s="29">
        <f t="shared" si="757"/>
        <v>-0.72499999999999998</v>
      </c>
      <c r="DC1147" s="29">
        <f t="shared" si="758"/>
        <v>-0.72499999999999998</v>
      </c>
    </row>
    <row r="1148" spans="11:107" s="2" customFormat="1">
      <c r="K1148" s="17" t="s">
        <v>1090</v>
      </c>
      <c r="L1148" s="17" t="s">
        <v>1148</v>
      </c>
      <c r="M1148" s="17" t="s">
        <v>1142</v>
      </c>
      <c r="N1148" s="2" t="str">
        <f t="shared" si="767"/>
        <v>W520413S440</v>
      </c>
      <c r="O1148" s="2" t="str">
        <f t="shared" si="766"/>
        <v>S440</v>
      </c>
      <c r="P1148" s="2" t="str">
        <f t="shared" si="768"/>
        <v>-W520413-S440</v>
      </c>
      <c r="Q1148" s="2" t="s">
        <v>3305</v>
      </c>
      <c r="R1148" s="2" t="s">
        <v>3306</v>
      </c>
      <c r="S1148" s="2" t="s">
        <v>3066</v>
      </c>
      <c r="T1148" s="2">
        <v>6</v>
      </c>
      <c r="U1148" s="2">
        <v>6</v>
      </c>
      <c r="V1148" s="2">
        <v>6</v>
      </c>
      <c r="W1148" s="2">
        <v>6</v>
      </c>
      <c r="X1148" s="2">
        <v>7</v>
      </c>
      <c r="Y1148" s="2">
        <v>7</v>
      </c>
      <c r="Z1148" s="2">
        <v>6</v>
      </c>
      <c r="AA1148" s="2">
        <v>7</v>
      </c>
      <c r="AB1148" s="2">
        <v>6</v>
      </c>
      <c r="AC1148" s="2">
        <v>6</v>
      </c>
      <c r="AD1148" s="2">
        <v>6</v>
      </c>
      <c r="AE1148" s="2">
        <v>6</v>
      </c>
      <c r="AF1148" s="2">
        <v>6</v>
      </c>
      <c r="AL1148" s="2">
        <f t="shared" si="727"/>
        <v>1</v>
      </c>
      <c r="AM1148" s="2" t="str">
        <f t="shared" si="728"/>
        <v/>
      </c>
      <c r="AN1148" s="2" t="str">
        <f t="shared" si="729"/>
        <v>W520413</v>
      </c>
      <c r="AO1148" s="2" t="str">
        <f t="shared" si="771"/>
        <v>S440</v>
      </c>
      <c r="AP1148" s="2" t="str">
        <f t="shared" si="731"/>
        <v>-W520413-S440</v>
      </c>
      <c r="AQ1148" s="2" t="s">
        <v>1688</v>
      </c>
      <c r="AR1148" s="2" t="s">
        <v>1689</v>
      </c>
      <c r="AY1148" s="2" t="s">
        <v>1686</v>
      </c>
      <c r="AZ1148" s="2" t="s">
        <v>1690</v>
      </c>
      <c r="BB1148" s="29"/>
      <c r="BC1148" s="29"/>
      <c r="BD1148" s="29"/>
      <c r="BE1148" s="29"/>
      <c r="BF1148" s="29"/>
      <c r="BG1148" s="29">
        <v>-2.0642000000000001E-2</v>
      </c>
      <c r="BH1148" s="29">
        <f t="shared" si="724"/>
        <v>-7.6375400000000017E-4</v>
      </c>
      <c r="BI1148" s="29">
        <f t="shared" si="725"/>
        <v>-2.1405754000000002E-3</v>
      </c>
      <c r="BJ1148" s="29">
        <f t="shared" si="732"/>
        <v>-2.35463294E-2</v>
      </c>
      <c r="BK1148" s="29">
        <f>BJ1148/INDEX('EX-Rate'!A:I,MATCH('TT BoM '!BL1148,'EX-Rate'!B:B,0),COLUMN('EX-Rate'!E:E))</f>
        <v>-2.7033758602567345E-2</v>
      </c>
      <c r="BL1148" s="2" t="s">
        <v>3064</v>
      </c>
      <c r="BM1148" s="2" t="str">
        <f t="shared" si="765"/>
        <v>SP</v>
      </c>
      <c r="BN1148" s="2" t="s">
        <v>3065</v>
      </c>
      <c r="BO1148" s="2" t="s">
        <v>3066</v>
      </c>
      <c r="BQ1148" s="29"/>
      <c r="BR1148" s="29"/>
      <c r="BS1148" s="29"/>
      <c r="BT1148" s="29"/>
      <c r="BU1148" s="29"/>
      <c r="BV1148" s="29"/>
      <c r="CC1148" s="29">
        <f t="shared" si="733"/>
        <v>-0.16220255161540406</v>
      </c>
      <c r="CD1148" s="29">
        <f t="shared" si="734"/>
        <v>-0.16220255161540406</v>
      </c>
      <c r="CE1148" s="29">
        <f t="shared" si="735"/>
        <v>-0.16220255161540406</v>
      </c>
      <c r="CF1148" s="29">
        <f t="shared" si="736"/>
        <v>-0.16220255161540406</v>
      </c>
      <c r="CG1148" s="29">
        <f t="shared" si="737"/>
        <v>-0.18923631021797141</v>
      </c>
      <c r="CH1148" s="29">
        <f t="shared" si="738"/>
        <v>-0.18923631021797141</v>
      </c>
      <c r="CI1148" s="29">
        <f t="shared" si="739"/>
        <v>-0.16220255161540406</v>
      </c>
      <c r="CJ1148" s="29">
        <f t="shared" si="740"/>
        <v>-0.18923631021797141</v>
      </c>
      <c r="CK1148" s="29">
        <f t="shared" si="741"/>
        <v>-0.16220255161540406</v>
      </c>
      <c r="CL1148" s="29">
        <f t="shared" si="742"/>
        <v>-0.16220255161540406</v>
      </c>
      <c r="CM1148" s="29">
        <f t="shared" si="743"/>
        <v>-0.16220255161540406</v>
      </c>
      <c r="CN1148" s="29">
        <f t="shared" si="744"/>
        <v>-0.16220255161540406</v>
      </c>
      <c r="CO1148" s="29">
        <f t="shared" si="745"/>
        <v>-0.16220255161540406</v>
      </c>
      <c r="CQ1148" s="29">
        <f t="shared" si="746"/>
        <v>-0.1412779764</v>
      </c>
      <c r="CR1148" s="29">
        <f t="shared" si="747"/>
        <v>-0.1412779764</v>
      </c>
      <c r="CS1148" s="29">
        <f t="shared" si="748"/>
        <v>-0.1412779764</v>
      </c>
      <c r="CT1148" s="29">
        <f t="shared" si="749"/>
        <v>-0.1412779764</v>
      </c>
      <c r="CU1148" s="29">
        <f t="shared" si="750"/>
        <v>-0.16482430579999999</v>
      </c>
      <c r="CV1148" s="29">
        <f t="shared" si="751"/>
        <v>-0.16482430579999999</v>
      </c>
      <c r="CW1148" s="29">
        <f t="shared" si="752"/>
        <v>-0.1412779764</v>
      </c>
      <c r="CX1148" s="29">
        <f t="shared" si="753"/>
        <v>-0.16482430579999999</v>
      </c>
      <c r="CY1148" s="29">
        <f t="shared" si="754"/>
        <v>-0.1412779764</v>
      </c>
      <c r="CZ1148" s="29">
        <f t="shared" si="755"/>
        <v>-0.1412779764</v>
      </c>
      <c r="DA1148" s="29">
        <f t="shared" si="756"/>
        <v>-0.1412779764</v>
      </c>
      <c r="DB1148" s="29">
        <f t="shared" si="757"/>
        <v>-0.1412779764</v>
      </c>
      <c r="DC1148" s="29">
        <f t="shared" si="758"/>
        <v>-0.1412779764</v>
      </c>
    </row>
    <row r="1149" spans="11:107" s="2" customFormat="1">
      <c r="K1149" s="17" t="s">
        <v>1090</v>
      </c>
      <c r="L1149" s="17" t="s">
        <v>1149</v>
      </c>
      <c r="M1149" s="17" t="s">
        <v>1092</v>
      </c>
      <c r="N1149" s="2" t="str">
        <f t="shared" si="767"/>
        <v>W520415S442</v>
      </c>
      <c r="O1149" s="2" t="str">
        <f t="shared" si="766"/>
        <v>S442</v>
      </c>
      <c r="P1149" s="2" t="str">
        <f t="shared" si="768"/>
        <v>-W520415-S442</v>
      </c>
      <c r="Q1149" s="2" t="s">
        <v>3305</v>
      </c>
      <c r="R1149" s="2" t="s">
        <v>3306</v>
      </c>
      <c r="S1149" s="2" t="s">
        <v>3224</v>
      </c>
      <c r="T1149" s="2">
        <v>2</v>
      </c>
      <c r="U1149" s="2">
        <v>2</v>
      </c>
      <c r="V1149" s="2">
        <v>2</v>
      </c>
      <c r="W1149" s="2">
        <v>2</v>
      </c>
      <c r="X1149" s="2">
        <v>2</v>
      </c>
      <c r="Y1149" s="2">
        <v>2</v>
      </c>
      <c r="Z1149" s="2">
        <v>2</v>
      </c>
      <c r="AA1149" s="2">
        <v>2</v>
      </c>
      <c r="AB1149" s="2">
        <v>2</v>
      </c>
      <c r="AC1149" s="2">
        <v>2</v>
      </c>
      <c r="AD1149" s="2">
        <v>2</v>
      </c>
      <c r="AE1149" s="2">
        <v>2</v>
      </c>
      <c r="AF1149" s="2">
        <v>2</v>
      </c>
      <c r="AL1149" s="2">
        <f t="shared" si="727"/>
        <v>1</v>
      </c>
      <c r="AM1149" s="2" t="str">
        <f t="shared" si="728"/>
        <v/>
      </c>
      <c r="AN1149" s="2" t="str">
        <f t="shared" si="729"/>
        <v>W520415</v>
      </c>
      <c r="AO1149" s="2" t="str">
        <f t="shared" si="771"/>
        <v>S442</v>
      </c>
      <c r="AP1149" s="2" t="str">
        <f t="shared" si="731"/>
        <v>-W520415-S442</v>
      </c>
      <c r="AQ1149" s="2" t="s">
        <v>1688</v>
      </c>
      <c r="AR1149" s="2" t="s">
        <v>1689</v>
      </c>
      <c r="AY1149" s="2" t="s">
        <v>1686</v>
      </c>
      <c r="AZ1149" s="2" t="s">
        <v>1690</v>
      </c>
      <c r="BB1149" s="29"/>
      <c r="BC1149" s="29"/>
      <c r="BD1149" s="29"/>
      <c r="BE1149" s="29"/>
      <c r="BF1149" s="29"/>
      <c r="BG1149" s="29">
        <v>-0.38</v>
      </c>
      <c r="BH1149" s="29">
        <f t="shared" si="724"/>
        <v>0</v>
      </c>
      <c r="BI1149" s="29">
        <f t="shared" si="725"/>
        <v>0</v>
      </c>
      <c r="BJ1149" s="29">
        <f t="shared" si="732"/>
        <v>-0.38</v>
      </c>
      <c r="BK1149" s="29">
        <f>BJ1149/INDEX('EX-Rate'!A:I,MATCH('TT BoM '!BL1149,'EX-Rate'!B:B,0),COLUMN('EX-Rate'!E:E))</f>
        <v>-5.4872283633517163E-2</v>
      </c>
      <c r="BL1149" s="2" t="s">
        <v>2109</v>
      </c>
      <c r="BM1149" s="2" t="str">
        <f>IF(BL1149="CNY","LP","SP")</f>
        <v>LP</v>
      </c>
      <c r="BN1149" s="2" t="s">
        <v>3223</v>
      </c>
      <c r="BO1149" s="2" t="s">
        <v>3224</v>
      </c>
      <c r="BQ1149" s="29"/>
      <c r="BR1149" s="29"/>
      <c r="BS1149" s="29"/>
      <c r="BT1149" s="29"/>
      <c r="BU1149" s="29"/>
      <c r="BV1149" s="29"/>
      <c r="CC1149" s="29">
        <f t="shared" si="733"/>
        <v>-0.10974456726703433</v>
      </c>
      <c r="CD1149" s="29">
        <f t="shared" si="734"/>
        <v>-0.10974456726703433</v>
      </c>
      <c r="CE1149" s="29">
        <f t="shared" si="735"/>
        <v>-0.10974456726703433</v>
      </c>
      <c r="CF1149" s="29">
        <f t="shared" si="736"/>
        <v>-0.10974456726703433</v>
      </c>
      <c r="CG1149" s="29">
        <f t="shared" si="737"/>
        <v>-0.10974456726703433</v>
      </c>
      <c r="CH1149" s="29">
        <f t="shared" si="738"/>
        <v>-0.10974456726703433</v>
      </c>
      <c r="CI1149" s="29">
        <f t="shared" si="739"/>
        <v>-0.10974456726703433</v>
      </c>
      <c r="CJ1149" s="29">
        <f t="shared" si="740"/>
        <v>-0.10974456726703433</v>
      </c>
      <c r="CK1149" s="29">
        <f t="shared" si="741"/>
        <v>-0.10974456726703433</v>
      </c>
      <c r="CL1149" s="29">
        <f t="shared" si="742"/>
        <v>-0.10974456726703433</v>
      </c>
      <c r="CM1149" s="29">
        <f t="shared" si="743"/>
        <v>-0.10974456726703433</v>
      </c>
      <c r="CN1149" s="29">
        <f t="shared" si="744"/>
        <v>-0.10974456726703433</v>
      </c>
      <c r="CO1149" s="29">
        <f t="shared" si="745"/>
        <v>-0.10974456726703433</v>
      </c>
      <c r="CQ1149" s="29">
        <f t="shared" si="746"/>
        <v>-0.76</v>
      </c>
      <c r="CR1149" s="29">
        <f t="shared" si="747"/>
        <v>-0.76</v>
      </c>
      <c r="CS1149" s="29">
        <f t="shared" si="748"/>
        <v>-0.76</v>
      </c>
      <c r="CT1149" s="29">
        <f t="shared" si="749"/>
        <v>-0.76</v>
      </c>
      <c r="CU1149" s="29">
        <f t="shared" si="750"/>
        <v>-0.76</v>
      </c>
      <c r="CV1149" s="29">
        <f t="shared" si="751"/>
        <v>-0.76</v>
      </c>
      <c r="CW1149" s="29">
        <f t="shared" si="752"/>
        <v>-0.76</v>
      </c>
      <c r="CX1149" s="29">
        <f t="shared" si="753"/>
        <v>-0.76</v>
      </c>
      <c r="CY1149" s="29">
        <f t="shared" si="754"/>
        <v>-0.76</v>
      </c>
      <c r="CZ1149" s="29">
        <f t="shared" si="755"/>
        <v>-0.76</v>
      </c>
      <c r="DA1149" s="29">
        <f t="shared" si="756"/>
        <v>-0.76</v>
      </c>
      <c r="DB1149" s="29">
        <f t="shared" si="757"/>
        <v>-0.76</v>
      </c>
      <c r="DC1149" s="29">
        <f t="shared" si="758"/>
        <v>-0.76</v>
      </c>
    </row>
    <row r="1150" spans="11:107" s="2" customFormat="1">
      <c r="K1150" s="17" t="s">
        <v>1090</v>
      </c>
      <c r="L1150" s="17" t="s">
        <v>1152</v>
      </c>
      <c r="M1150" s="17" t="s">
        <v>1114</v>
      </c>
      <c r="N1150" s="2" t="str">
        <f t="shared" si="767"/>
        <v>W525157S303</v>
      </c>
      <c r="O1150" s="2" t="str">
        <f t="shared" si="766"/>
        <v>S303</v>
      </c>
      <c r="P1150" s="2" t="str">
        <f t="shared" si="768"/>
        <v>-W525157-S303</v>
      </c>
      <c r="Q1150" s="2" t="s">
        <v>3305</v>
      </c>
      <c r="R1150" s="2" t="s">
        <v>3306</v>
      </c>
      <c r="S1150" s="2" t="s">
        <v>3066</v>
      </c>
      <c r="T1150" s="2">
        <v>2</v>
      </c>
      <c r="U1150" s="2">
        <v>2</v>
      </c>
      <c r="V1150" s="2">
        <v>2</v>
      </c>
      <c r="W1150" s="2">
        <v>2</v>
      </c>
      <c r="X1150" s="2">
        <v>2</v>
      </c>
      <c r="Y1150" s="2">
        <v>2</v>
      </c>
      <c r="Z1150" s="2">
        <v>2</v>
      </c>
      <c r="AA1150" s="2">
        <v>2</v>
      </c>
      <c r="AB1150" s="2">
        <v>2</v>
      </c>
      <c r="AC1150" s="2">
        <v>2</v>
      </c>
      <c r="AD1150" s="2">
        <v>2</v>
      </c>
      <c r="AE1150" s="2">
        <v>2</v>
      </c>
      <c r="AF1150" s="2">
        <v>2</v>
      </c>
      <c r="AL1150" s="2">
        <f t="shared" si="727"/>
        <v>1</v>
      </c>
      <c r="AM1150" s="2" t="str">
        <f t="shared" si="728"/>
        <v/>
      </c>
      <c r="AN1150" s="2" t="str">
        <f t="shared" si="729"/>
        <v>W525157</v>
      </c>
      <c r="AO1150" s="2" t="str">
        <f t="shared" si="771"/>
        <v>S303</v>
      </c>
      <c r="AP1150" s="2" t="str">
        <f t="shared" si="731"/>
        <v>-W525157-S303</v>
      </c>
      <c r="AQ1150" s="2" t="s">
        <v>1688</v>
      </c>
      <c r="AR1150" s="2" t="s">
        <v>1689</v>
      </c>
      <c r="AY1150" s="2" t="s">
        <v>1686</v>
      </c>
      <c r="AZ1150" s="2" t="s">
        <v>1690</v>
      </c>
      <c r="BB1150" s="29"/>
      <c r="BC1150" s="29"/>
      <c r="BD1150" s="29"/>
      <c r="BE1150" s="29"/>
      <c r="BF1150" s="29"/>
      <c r="BG1150" s="29">
        <v>-2.5012E-2</v>
      </c>
      <c r="BH1150" s="29">
        <f t="shared" si="724"/>
        <v>-9.2544400000000009E-4</v>
      </c>
      <c r="BI1150" s="29">
        <f t="shared" si="725"/>
        <v>-2.5937444000000004E-3</v>
      </c>
      <c r="BJ1150" s="29">
        <f t="shared" si="732"/>
        <v>-2.8531188400000001E-2</v>
      </c>
      <c r="BK1150" s="29">
        <f>BJ1150/INDEX('EX-Rate'!A:I,MATCH('TT BoM '!BL1150,'EX-Rate'!B:B,0),COLUMN('EX-Rate'!E:E))</f>
        <v>-3.2756921333563338E-2</v>
      </c>
      <c r="BL1150" s="2" t="s">
        <v>3064</v>
      </c>
      <c r="BM1150" s="2" t="str">
        <f t="shared" ref="BM1150" si="773">IF(BL1150="CNY","LP","SP")</f>
        <v>SP</v>
      </c>
      <c r="BN1150" s="2" t="s">
        <v>3065</v>
      </c>
      <c r="BO1150" s="2" t="s">
        <v>3066</v>
      </c>
      <c r="BQ1150" s="29"/>
      <c r="BR1150" s="29"/>
      <c r="BS1150" s="29"/>
      <c r="BT1150" s="29"/>
      <c r="BU1150" s="29"/>
      <c r="BV1150" s="29"/>
      <c r="CC1150" s="29">
        <f t="shared" si="733"/>
        <v>-6.5513842667126676E-2</v>
      </c>
      <c r="CD1150" s="29">
        <f t="shared" si="734"/>
        <v>-6.5513842667126676E-2</v>
      </c>
      <c r="CE1150" s="29">
        <f t="shared" si="735"/>
        <v>-6.5513842667126676E-2</v>
      </c>
      <c r="CF1150" s="29">
        <f t="shared" si="736"/>
        <v>-6.5513842667126676E-2</v>
      </c>
      <c r="CG1150" s="29">
        <f t="shared" si="737"/>
        <v>-6.5513842667126676E-2</v>
      </c>
      <c r="CH1150" s="29">
        <f t="shared" si="738"/>
        <v>-6.5513842667126676E-2</v>
      </c>
      <c r="CI1150" s="29">
        <f t="shared" si="739"/>
        <v>-6.5513842667126676E-2</v>
      </c>
      <c r="CJ1150" s="29">
        <f t="shared" si="740"/>
        <v>-6.5513842667126676E-2</v>
      </c>
      <c r="CK1150" s="29">
        <f t="shared" si="741"/>
        <v>-6.5513842667126676E-2</v>
      </c>
      <c r="CL1150" s="29">
        <f t="shared" si="742"/>
        <v>-6.5513842667126676E-2</v>
      </c>
      <c r="CM1150" s="29">
        <f t="shared" si="743"/>
        <v>-6.5513842667126676E-2</v>
      </c>
      <c r="CN1150" s="29">
        <f t="shared" si="744"/>
        <v>-6.5513842667126676E-2</v>
      </c>
      <c r="CO1150" s="29">
        <f t="shared" si="745"/>
        <v>-6.5513842667126676E-2</v>
      </c>
      <c r="CQ1150" s="29">
        <f t="shared" si="746"/>
        <v>-5.7062376800000002E-2</v>
      </c>
      <c r="CR1150" s="29">
        <f t="shared" si="747"/>
        <v>-5.7062376800000002E-2</v>
      </c>
      <c r="CS1150" s="29">
        <f t="shared" si="748"/>
        <v>-5.7062376800000002E-2</v>
      </c>
      <c r="CT1150" s="29">
        <f t="shared" si="749"/>
        <v>-5.7062376800000002E-2</v>
      </c>
      <c r="CU1150" s="29">
        <f t="shared" si="750"/>
        <v>-5.7062376800000002E-2</v>
      </c>
      <c r="CV1150" s="29">
        <f t="shared" si="751"/>
        <v>-5.7062376800000002E-2</v>
      </c>
      <c r="CW1150" s="29">
        <f t="shared" si="752"/>
        <v>-5.7062376800000002E-2</v>
      </c>
      <c r="CX1150" s="29">
        <f t="shared" si="753"/>
        <v>-5.7062376800000002E-2</v>
      </c>
      <c r="CY1150" s="29">
        <f t="shared" si="754"/>
        <v>-5.7062376800000002E-2</v>
      </c>
      <c r="CZ1150" s="29">
        <f t="shared" si="755"/>
        <v>-5.7062376800000002E-2</v>
      </c>
      <c r="DA1150" s="29">
        <f t="shared" si="756"/>
        <v>-5.7062376800000002E-2</v>
      </c>
      <c r="DB1150" s="29">
        <f t="shared" si="757"/>
        <v>-5.7062376800000002E-2</v>
      </c>
      <c r="DC1150" s="29">
        <f t="shared" si="758"/>
        <v>-5.7062376800000002E-2</v>
      </c>
    </row>
    <row r="1151" spans="11:107" s="2" customFormat="1">
      <c r="K1151" s="17" t="s">
        <v>1090</v>
      </c>
      <c r="L1151" s="17" t="s">
        <v>1153</v>
      </c>
      <c r="M1151" s="17" t="s">
        <v>1135</v>
      </c>
      <c r="N1151" s="2" t="str">
        <f t="shared" si="767"/>
        <v>W700121S403</v>
      </c>
      <c r="O1151" s="2" t="str">
        <f t="shared" si="766"/>
        <v>S403</v>
      </c>
      <c r="P1151" s="2" t="str">
        <f t="shared" si="768"/>
        <v>-W700121-S403</v>
      </c>
      <c r="Q1151" s="2" t="s">
        <v>3305</v>
      </c>
      <c r="R1151" s="2" t="s">
        <v>3306</v>
      </c>
      <c r="S1151" s="2" t="s">
        <v>3224</v>
      </c>
      <c r="T1151" s="2">
        <v>109</v>
      </c>
      <c r="U1151" s="2">
        <v>109</v>
      </c>
      <c r="V1151" s="2">
        <v>109</v>
      </c>
      <c r="W1151" s="2">
        <v>109</v>
      </c>
      <c r="X1151" s="2">
        <v>109</v>
      </c>
      <c r="Y1151" s="2">
        <v>109</v>
      </c>
      <c r="Z1151" s="2">
        <v>109</v>
      </c>
      <c r="AA1151" s="2">
        <v>109</v>
      </c>
      <c r="AB1151" s="2">
        <v>109</v>
      </c>
      <c r="AC1151" s="2">
        <v>109</v>
      </c>
      <c r="AD1151" s="2">
        <v>109</v>
      </c>
      <c r="AE1151" s="2">
        <v>109</v>
      </c>
      <c r="AF1151" s="2">
        <v>109</v>
      </c>
      <c r="AL1151" s="2">
        <f t="shared" si="727"/>
        <v>1</v>
      </c>
      <c r="AM1151" s="2" t="str">
        <f t="shared" si="728"/>
        <v/>
      </c>
      <c r="AN1151" s="2" t="str">
        <f t="shared" si="729"/>
        <v>W700121</v>
      </c>
      <c r="AO1151" s="2" t="str">
        <f t="shared" ref="AO1151:AO1162" si="774">TRIM(O1151)</f>
        <v>S403</v>
      </c>
      <c r="AP1151" s="2" t="str">
        <f t="shared" si="731"/>
        <v>-W700121-S403</v>
      </c>
      <c r="AQ1151" s="2" t="s">
        <v>1672</v>
      </c>
      <c r="AR1151" s="2" t="s">
        <v>1673</v>
      </c>
      <c r="AS1151" s="2" t="s">
        <v>1401</v>
      </c>
      <c r="AT1151" s="2" t="s">
        <v>2202</v>
      </c>
      <c r="AU1151" s="2" t="s">
        <v>2792</v>
      </c>
      <c r="AV1151" s="2" t="s">
        <v>2793</v>
      </c>
      <c r="AW1151" s="2">
        <v>0</v>
      </c>
      <c r="AX1151" s="2">
        <v>0</v>
      </c>
      <c r="AY1151" s="2" t="s">
        <v>2132</v>
      </c>
      <c r="AZ1151" s="2" t="s">
        <v>1690</v>
      </c>
      <c r="BA1151" s="2" t="s">
        <v>2073</v>
      </c>
      <c r="BB1151" s="29">
        <v>-3.6799999999999999E-2</v>
      </c>
      <c r="BC1151" s="29">
        <v>-1E-3</v>
      </c>
      <c r="BD1151" s="29">
        <v>-2.3999999999999998E-3</v>
      </c>
      <c r="BE1151" s="29">
        <v>-1.38E-2</v>
      </c>
      <c r="BF1151" s="29">
        <v>0</v>
      </c>
      <c r="BG1151" s="29">
        <v>-5.3999999999999999E-2</v>
      </c>
      <c r="BH1151" s="29">
        <f t="shared" si="724"/>
        <v>0</v>
      </c>
      <c r="BI1151" s="29">
        <f t="shared" si="725"/>
        <v>0</v>
      </c>
      <c r="BJ1151" s="29">
        <f t="shared" si="732"/>
        <v>-5.3999999999999999E-2</v>
      </c>
      <c r="BK1151" s="29">
        <f>BJ1151/INDEX('EX-Rate'!A:I,MATCH('TT BoM '!BL1151,'EX-Rate'!B:B,0),COLUMN('EX-Rate'!E:E))</f>
        <v>-7.7976403058155975E-3</v>
      </c>
      <c r="BL1151" s="2" t="s">
        <v>2109</v>
      </c>
      <c r="BM1151" s="2" t="str">
        <f t="shared" si="765"/>
        <v>LP</v>
      </c>
      <c r="BN1151" s="2" t="s">
        <v>2794</v>
      </c>
      <c r="BO1151" s="2" t="s">
        <v>2795</v>
      </c>
      <c r="BQ1151" s="29">
        <v>0</v>
      </c>
      <c r="BR1151" s="29">
        <v>0</v>
      </c>
      <c r="BS1151" s="29"/>
      <c r="BT1151" s="29">
        <v>0</v>
      </c>
      <c r="BU1151" s="29">
        <v>0</v>
      </c>
      <c r="BV1151" s="29">
        <v>0</v>
      </c>
      <c r="CC1151" s="29">
        <f t="shared" si="733"/>
        <v>-0.8499427933339001</v>
      </c>
      <c r="CD1151" s="29">
        <f t="shared" si="734"/>
        <v>-0.8499427933339001</v>
      </c>
      <c r="CE1151" s="29">
        <f t="shared" si="735"/>
        <v>-0.8499427933339001</v>
      </c>
      <c r="CF1151" s="29">
        <f t="shared" si="736"/>
        <v>-0.8499427933339001</v>
      </c>
      <c r="CG1151" s="29">
        <f t="shared" si="737"/>
        <v>-0.8499427933339001</v>
      </c>
      <c r="CH1151" s="29">
        <f t="shared" si="738"/>
        <v>-0.8499427933339001</v>
      </c>
      <c r="CI1151" s="29">
        <f t="shared" si="739"/>
        <v>-0.8499427933339001</v>
      </c>
      <c r="CJ1151" s="29">
        <f t="shared" si="740"/>
        <v>-0.8499427933339001</v>
      </c>
      <c r="CK1151" s="29">
        <f t="shared" si="741"/>
        <v>-0.8499427933339001</v>
      </c>
      <c r="CL1151" s="29">
        <f t="shared" si="742"/>
        <v>-0.8499427933339001</v>
      </c>
      <c r="CM1151" s="29">
        <f t="shared" si="743"/>
        <v>-0.8499427933339001</v>
      </c>
      <c r="CN1151" s="29">
        <f t="shared" si="744"/>
        <v>-0.8499427933339001</v>
      </c>
      <c r="CO1151" s="29">
        <f t="shared" si="745"/>
        <v>-0.8499427933339001</v>
      </c>
      <c r="CQ1151" s="29">
        <f t="shared" si="746"/>
        <v>-5.8860000000000001</v>
      </c>
      <c r="CR1151" s="29">
        <f t="shared" si="747"/>
        <v>-5.8860000000000001</v>
      </c>
      <c r="CS1151" s="29">
        <f t="shared" si="748"/>
        <v>-5.8860000000000001</v>
      </c>
      <c r="CT1151" s="29">
        <f t="shared" si="749"/>
        <v>-5.8860000000000001</v>
      </c>
      <c r="CU1151" s="29">
        <f t="shared" si="750"/>
        <v>-5.8860000000000001</v>
      </c>
      <c r="CV1151" s="29">
        <f t="shared" si="751"/>
        <v>-5.8860000000000001</v>
      </c>
      <c r="CW1151" s="29">
        <f t="shared" si="752"/>
        <v>-5.8860000000000001</v>
      </c>
      <c r="CX1151" s="29">
        <f t="shared" si="753"/>
        <v>-5.8860000000000001</v>
      </c>
      <c r="CY1151" s="29">
        <f t="shared" si="754"/>
        <v>-5.8860000000000001</v>
      </c>
      <c r="CZ1151" s="29">
        <f t="shared" si="755"/>
        <v>-5.8860000000000001</v>
      </c>
      <c r="DA1151" s="29">
        <f t="shared" si="756"/>
        <v>-5.8860000000000001</v>
      </c>
      <c r="DB1151" s="29">
        <f t="shared" si="757"/>
        <v>-5.8860000000000001</v>
      </c>
      <c r="DC1151" s="29">
        <f t="shared" si="758"/>
        <v>-5.8860000000000001</v>
      </c>
    </row>
    <row r="1152" spans="11:107" s="2" customFormat="1">
      <c r="K1152" s="17" t="s">
        <v>1090</v>
      </c>
      <c r="L1152" s="17" t="s">
        <v>1154</v>
      </c>
      <c r="M1152" s="17" t="s">
        <v>1151</v>
      </c>
      <c r="N1152" s="2" t="str">
        <f t="shared" si="767"/>
        <v>W700185S300</v>
      </c>
      <c r="O1152" s="2" t="str">
        <f t="shared" si="766"/>
        <v>S300</v>
      </c>
      <c r="P1152" s="2" t="str">
        <f t="shared" si="768"/>
        <v>-W700185-S300</v>
      </c>
      <c r="Q1152" s="2" t="s">
        <v>3305</v>
      </c>
      <c r="R1152" s="2" t="s">
        <v>3306</v>
      </c>
      <c r="S1152" s="2" t="s">
        <v>3192</v>
      </c>
      <c r="T1152" s="2">
        <v>2</v>
      </c>
      <c r="U1152" s="2">
        <v>2</v>
      </c>
      <c r="V1152" s="2">
        <v>2</v>
      </c>
      <c r="W1152" s="2">
        <v>2</v>
      </c>
      <c r="X1152" s="2">
        <v>2</v>
      </c>
      <c r="Y1152" s="2">
        <v>2</v>
      </c>
      <c r="Z1152" s="2">
        <v>2</v>
      </c>
      <c r="AA1152" s="2">
        <v>2</v>
      </c>
      <c r="AB1152" s="2">
        <v>2</v>
      </c>
      <c r="AC1152" s="2">
        <v>2</v>
      </c>
      <c r="AD1152" s="2">
        <v>2</v>
      </c>
      <c r="AE1152" s="2">
        <v>2</v>
      </c>
      <c r="AF1152" s="2">
        <v>2</v>
      </c>
      <c r="AL1152" s="2">
        <f t="shared" si="727"/>
        <v>1</v>
      </c>
      <c r="AM1152" s="2" t="str">
        <f t="shared" si="728"/>
        <v/>
      </c>
      <c r="AN1152" s="2" t="str">
        <f t="shared" si="729"/>
        <v>W700185</v>
      </c>
      <c r="AO1152" s="2" t="str">
        <f t="shared" si="774"/>
        <v>S300</v>
      </c>
      <c r="AP1152" s="2" t="str">
        <f t="shared" si="731"/>
        <v>-W700185-S300</v>
      </c>
      <c r="AQ1152" s="2" t="s">
        <v>1688</v>
      </c>
      <c r="AR1152" s="2" t="s">
        <v>1689</v>
      </c>
      <c r="AY1152" s="2" t="s">
        <v>1686</v>
      </c>
      <c r="AZ1152" s="2" t="s">
        <v>1690</v>
      </c>
      <c r="BB1152" s="29"/>
      <c r="BC1152" s="29"/>
      <c r="BD1152" s="29"/>
      <c r="BE1152" s="29"/>
      <c r="BF1152" s="29"/>
      <c r="BG1152" s="29">
        <v>-0.14299999999999999</v>
      </c>
      <c r="BH1152" s="29">
        <f t="shared" si="724"/>
        <v>0</v>
      </c>
      <c r="BI1152" s="29">
        <f t="shared" si="725"/>
        <v>0</v>
      </c>
      <c r="BJ1152" s="29">
        <f t="shared" si="732"/>
        <v>-0.14299999999999999</v>
      </c>
      <c r="BK1152" s="29">
        <f>BJ1152/INDEX('EX-Rate'!A:I,MATCH('TT BoM '!BL1152,'EX-Rate'!B:B,0),COLUMN('EX-Rate'!E:E))</f>
        <v>-2.0649306735770933E-2</v>
      </c>
      <c r="BL1152" s="2" t="s">
        <v>2109</v>
      </c>
      <c r="BM1152" s="2" t="str">
        <f t="shared" si="765"/>
        <v>LP</v>
      </c>
      <c r="BN1152" s="2" t="s">
        <v>3191</v>
      </c>
      <c r="BO1152" s="2" t="s">
        <v>3192</v>
      </c>
      <c r="BQ1152" s="29"/>
      <c r="BR1152" s="29"/>
      <c r="BS1152" s="29"/>
      <c r="BT1152" s="29"/>
      <c r="BU1152" s="29"/>
      <c r="BV1152" s="29"/>
      <c r="CC1152" s="29">
        <f t="shared" si="733"/>
        <v>-4.1298613471541866E-2</v>
      </c>
      <c r="CD1152" s="29">
        <f t="shared" si="734"/>
        <v>-4.1298613471541866E-2</v>
      </c>
      <c r="CE1152" s="29">
        <f t="shared" si="735"/>
        <v>-4.1298613471541866E-2</v>
      </c>
      <c r="CF1152" s="29">
        <f t="shared" si="736"/>
        <v>-4.1298613471541866E-2</v>
      </c>
      <c r="CG1152" s="29">
        <f t="shared" si="737"/>
        <v>-4.1298613471541866E-2</v>
      </c>
      <c r="CH1152" s="29">
        <f t="shared" si="738"/>
        <v>-4.1298613471541866E-2</v>
      </c>
      <c r="CI1152" s="29">
        <f t="shared" si="739"/>
        <v>-4.1298613471541866E-2</v>
      </c>
      <c r="CJ1152" s="29">
        <f t="shared" si="740"/>
        <v>-4.1298613471541866E-2</v>
      </c>
      <c r="CK1152" s="29">
        <f t="shared" si="741"/>
        <v>-4.1298613471541866E-2</v>
      </c>
      <c r="CL1152" s="29">
        <f t="shared" si="742"/>
        <v>-4.1298613471541866E-2</v>
      </c>
      <c r="CM1152" s="29">
        <f t="shared" si="743"/>
        <v>-4.1298613471541866E-2</v>
      </c>
      <c r="CN1152" s="29">
        <f t="shared" si="744"/>
        <v>-4.1298613471541866E-2</v>
      </c>
      <c r="CO1152" s="29">
        <f t="shared" si="745"/>
        <v>-4.1298613471541866E-2</v>
      </c>
      <c r="CQ1152" s="29">
        <f t="shared" si="746"/>
        <v>-0.28599999999999998</v>
      </c>
      <c r="CR1152" s="29">
        <f t="shared" si="747"/>
        <v>-0.28599999999999998</v>
      </c>
      <c r="CS1152" s="29">
        <f t="shared" si="748"/>
        <v>-0.28599999999999998</v>
      </c>
      <c r="CT1152" s="29">
        <f t="shared" si="749"/>
        <v>-0.28599999999999998</v>
      </c>
      <c r="CU1152" s="29">
        <f t="shared" si="750"/>
        <v>-0.28599999999999998</v>
      </c>
      <c r="CV1152" s="29">
        <f t="shared" si="751"/>
        <v>-0.28599999999999998</v>
      </c>
      <c r="CW1152" s="29">
        <f t="shared" si="752"/>
        <v>-0.28599999999999998</v>
      </c>
      <c r="CX1152" s="29">
        <f t="shared" si="753"/>
        <v>-0.28599999999999998</v>
      </c>
      <c r="CY1152" s="29">
        <f t="shared" si="754"/>
        <v>-0.28599999999999998</v>
      </c>
      <c r="CZ1152" s="29">
        <f t="shared" si="755"/>
        <v>-0.28599999999999998</v>
      </c>
      <c r="DA1152" s="29">
        <f t="shared" si="756"/>
        <v>-0.28599999999999998</v>
      </c>
      <c r="DB1152" s="29">
        <f t="shared" si="757"/>
        <v>-0.28599999999999998</v>
      </c>
      <c r="DC1152" s="29">
        <f t="shared" si="758"/>
        <v>-0.28599999999999998</v>
      </c>
    </row>
    <row r="1153" spans="11:107" s="2" customFormat="1">
      <c r="K1153" s="17" t="s">
        <v>1090</v>
      </c>
      <c r="L1153" s="17" t="s">
        <v>1155</v>
      </c>
      <c r="M1153" s="17" t="s">
        <v>1092</v>
      </c>
      <c r="N1153" s="2" t="str">
        <f t="shared" si="767"/>
        <v>W700212S442</v>
      </c>
      <c r="O1153" s="2" t="str">
        <f t="shared" si="766"/>
        <v>S442</v>
      </c>
      <c r="P1153" s="2" t="str">
        <f t="shared" si="768"/>
        <v>-W700212-S442</v>
      </c>
      <c r="Q1153" s="2" t="s">
        <v>3305</v>
      </c>
      <c r="R1153" s="2" t="s">
        <v>3306</v>
      </c>
      <c r="S1153" s="2" t="s">
        <v>3224</v>
      </c>
      <c r="T1153" s="2">
        <v>2</v>
      </c>
      <c r="U1153" s="2">
        <v>2</v>
      </c>
      <c r="V1153" s="2">
        <v>2</v>
      </c>
      <c r="W1153" s="2">
        <v>2</v>
      </c>
      <c r="X1153" s="2">
        <v>2</v>
      </c>
      <c r="Y1153" s="2">
        <v>2</v>
      </c>
      <c r="Z1153" s="2">
        <v>2</v>
      </c>
      <c r="AA1153" s="2">
        <v>2</v>
      </c>
      <c r="AB1153" s="2">
        <v>2</v>
      </c>
      <c r="AC1153" s="2">
        <v>2</v>
      </c>
      <c r="AD1153" s="2">
        <v>2</v>
      </c>
      <c r="AE1153" s="2">
        <v>2</v>
      </c>
      <c r="AF1153" s="2">
        <v>2</v>
      </c>
      <c r="AL1153" s="2">
        <f t="shared" si="727"/>
        <v>1</v>
      </c>
      <c r="AM1153" s="2" t="str">
        <f t="shared" si="728"/>
        <v/>
      </c>
      <c r="AN1153" s="2" t="str">
        <f t="shared" si="729"/>
        <v>W700212</v>
      </c>
      <c r="AO1153" s="2" t="str">
        <f t="shared" si="774"/>
        <v>S442</v>
      </c>
      <c r="AP1153" s="2" t="str">
        <f t="shared" si="731"/>
        <v>-W700212-S442</v>
      </c>
      <c r="AQ1153" s="2" t="s">
        <v>1688</v>
      </c>
      <c r="AR1153" s="2" t="s">
        <v>1689</v>
      </c>
      <c r="AY1153" s="2" t="s">
        <v>1686</v>
      </c>
      <c r="AZ1153" s="2" t="s">
        <v>1690</v>
      </c>
      <c r="BB1153" s="29"/>
      <c r="BC1153" s="29"/>
      <c r="BD1153" s="29"/>
      <c r="BE1153" s="29"/>
      <c r="BF1153" s="29"/>
      <c r="BG1153" s="29">
        <v>-0.65</v>
      </c>
      <c r="BH1153" s="29">
        <f t="shared" si="724"/>
        <v>0</v>
      </c>
      <c r="BI1153" s="29">
        <f t="shared" si="725"/>
        <v>0</v>
      </c>
      <c r="BJ1153" s="29">
        <f t="shared" si="732"/>
        <v>-0.65</v>
      </c>
      <c r="BK1153" s="29">
        <f>BJ1153/INDEX('EX-Rate'!A:I,MATCH('TT BoM '!BL1153,'EX-Rate'!B:B,0),COLUMN('EX-Rate'!E:E))</f>
        <v>-9.3860485162595153E-2</v>
      </c>
      <c r="BL1153" s="2" t="s">
        <v>2109</v>
      </c>
      <c r="BM1153" s="2" t="str">
        <f t="shared" si="765"/>
        <v>LP</v>
      </c>
      <c r="BN1153" s="2" t="s">
        <v>3223</v>
      </c>
      <c r="BO1153" s="2" t="s">
        <v>3224</v>
      </c>
      <c r="BQ1153" s="29"/>
      <c r="BR1153" s="29"/>
      <c r="BS1153" s="29"/>
      <c r="BT1153" s="29"/>
      <c r="BU1153" s="29"/>
      <c r="BV1153" s="29"/>
      <c r="CC1153" s="29">
        <f t="shared" si="733"/>
        <v>-0.18772097032519031</v>
      </c>
      <c r="CD1153" s="29">
        <f t="shared" si="734"/>
        <v>-0.18772097032519031</v>
      </c>
      <c r="CE1153" s="29">
        <f t="shared" si="735"/>
        <v>-0.18772097032519031</v>
      </c>
      <c r="CF1153" s="29">
        <f t="shared" si="736"/>
        <v>-0.18772097032519031</v>
      </c>
      <c r="CG1153" s="29">
        <f t="shared" si="737"/>
        <v>-0.18772097032519031</v>
      </c>
      <c r="CH1153" s="29">
        <f t="shared" si="738"/>
        <v>-0.18772097032519031</v>
      </c>
      <c r="CI1153" s="29">
        <f t="shared" si="739"/>
        <v>-0.18772097032519031</v>
      </c>
      <c r="CJ1153" s="29">
        <f t="shared" si="740"/>
        <v>-0.18772097032519031</v>
      </c>
      <c r="CK1153" s="29">
        <f t="shared" si="741"/>
        <v>-0.18772097032519031</v>
      </c>
      <c r="CL1153" s="29">
        <f t="shared" si="742"/>
        <v>-0.18772097032519031</v>
      </c>
      <c r="CM1153" s="29">
        <f t="shared" si="743"/>
        <v>-0.18772097032519031</v>
      </c>
      <c r="CN1153" s="29">
        <f t="shared" si="744"/>
        <v>-0.18772097032519031</v>
      </c>
      <c r="CO1153" s="29">
        <f t="shared" si="745"/>
        <v>-0.18772097032519031</v>
      </c>
      <c r="CQ1153" s="29">
        <f t="shared" si="746"/>
        <v>-1.3</v>
      </c>
      <c r="CR1153" s="29">
        <f t="shared" si="747"/>
        <v>-1.3</v>
      </c>
      <c r="CS1153" s="29">
        <f t="shared" si="748"/>
        <v>-1.3</v>
      </c>
      <c r="CT1153" s="29">
        <f t="shared" si="749"/>
        <v>-1.3</v>
      </c>
      <c r="CU1153" s="29">
        <f t="shared" si="750"/>
        <v>-1.3</v>
      </c>
      <c r="CV1153" s="29">
        <f t="shared" si="751"/>
        <v>-1.3</v>
      </c>
      <c r="CW1153" s="29">
        <f t="shared" si="752"/>
        <v>-1.3</v>
      </c>
      <c r="CX1153" s="29">
        <f t="shared" si="753"/>
        <v>-1.3</v>
      </c>
      <c r="CY1153" s="29">
        <f t="shared" si="754"/>
        <v>-1.3</v>
      </c>
      <c r="CZ1153" s="29">
        <f t="shared" si="755"/>
        <v>-1.3</v>
      </c>
      <c r="DA1153" s="29">
        <f t="shared" si="756"/>
        <v>-1.3</v>
      </c>
      <c r="DB1153" s="29">
        <f t="shared" si="757"/>
        <v>-1.3</v>
      </c>
      <c r="DC1153" s="29">
        <f t="shared" si="758"/>
        <v>-1.3</v>
      </c>
    </row>
    <row r="1154" spans="11:107" s="2" customFormat="1">
      <c r="K1154" s="17" t="s">
        <v>1090</v>
      </c>
      <c r="L1154" s="17" t="s">
        <v>1156</v>
      </c>
      <c r="M1154" s="17" t="s">
        <v>1132</v>
      </c>
      <c r="N1154" s="2" t="str">
        <f t="shared" si="767"/>
        <v>W700228S450</v>
      </c>
      <c r="O1154" s="2" t="str">
        <f t="shared" si="766"/>
        <v>S450</v>
      </c>
      <c r="P1154" s="2" t="str">
        <f t="shared" si="768"/>
        <v>-W700228-S450</v>
      </c>
      <c r="Q1154" s="2" t="s">
        <v>3305</v>
      </c>
      <c r="R1154" s="2" t="s">
        <v>3306</v>
      </c>
      <c r="S1154" s="2" t="s">
        <v>3066</v>
      </c>
      <c r="T1154" s="2">
        <v>2</v>
      </c>
      <c r="U1154" s="2">
        <v>2</v>
      </c>
      <c r="V1154" s="2">
        <v>2</v>
      </c>
      <c r="W1154" s="2">
        <v>2</v>
      </c>
      <c r="X1154" s="2">
        <v>2</v>
      </c>
      <c r="Y1154" s="2">
        <v>2</v>
      </c>
      <c r="Z1154" s="2">
        <v>2</v>
      </c>
      <c r="AA1154" s="2">
        <v>2</v>
      </c>
      <c r="AB1154" s="2">
        <v>2</v>
      </c>
      <c r="AC1154" s="2">
        <v>2</v>
      </c>
      <c r="AD1154" s="2">
        <v>2</v>
      </c>
      <c r="AE1154" s="2">
        <v>2</v>
      </c>
      <c r="AF1154" s="2">
        <v>2</v>
      </c>
      <c r="AL1154" s="2">
        <f t="shared" si="727"/>
        <v>1</v>
      </c>
      <c r="AM1154" s="2" t="str">
        <f t="shared" si="728"/>
        <v/>
      </c>
      <c r="AN1154" s="2" t="str">
        <f t="shared" si="729"/>
        <v>W700228</v>
      </c>
      <c r="AO1154" s="2" t="str">
        <f t="shared" si="774"/>
        <v>S450</v>
      </c>
      <c r="AP1154" s="2" t="str">
        <f t="shared" si="731"/>
        <v>-W700228-S450</v>
      </c>
      <c r="AQ1154" s="2" t="s">
        <v>1688</v>
      </c>
      <c r="AR1154" s="2" t="s">
        <v>1689</v>
      </c>
      <c r="AY1154" s="2" t="s">
        <v>1686</v>
      </c>
      <c r="AZ1154" s="2" t="s">
        <v>1690</v>
      </c>
      <c r="BB1154" s="29"/>
      <c r="BC1154" s="29"/>
      <c r="BD1154" s="29"/>
      <c r="BE1154" s="29"/>
      <c r="BF1154" s="29"/>
      <c r="BG1154" s="29">
        <v>-5.8709999999999998E-2</v>
      </c>
      <c r="BH1154" s="29">
        <f t="shared" si="724"/>
        <v>-2.1722700000000005E-3</v>
      </c>
      <c r="BI1154" s="29">
        <f t="shared" si="725"/>
        <v>-6.0882270000000007E-3</v>
      </c>
      <c r="BJ1154" s="29">
        <f t="shared" si="732"/>
        <v>-6.6970497000000004E-2</v>
      </c>
      <c r="BK1154" s="29">
        <f>BJ1154/INDEX('EX-Rate'!A:I,MATCH('TT BoM '!BL1154,'EX-Rate'!B:B,0),COLUMN('EX-Rate'!E:E))</f>
        <v>-7.6889447125120094E-2</v>
      </c>
      <c r="BL1154" s="2" t="s">
        <v>3064</v>
      </c>
      <c r="BM1154" s="2" t="str">
        <f t="shared" si="765"/>
        <v>SP</v>
      </c>
      <c r="BN1154" s="2" t="s">
        <v>3065</v>
      </c>
      <c r="BO1154" s="2" t="s">
        <v>3066</v>
      </c>
      <c r="BQ1154" s="29"/>
      <c r="BR1154" s="29"/>
      <c r="BS1154" s="29"/>
      <c r="BT1154" s="29"/>
      <c r="BU1154" s="29"/>
      <c r="BV1154" s="29"/>
      <c r="CC1154" s="29">
        <f t="shared" si="733"/>
        <v>-0.15377889425024019</v>
      </c>
      <c r="CD1154" s="29">
        <f t="shared" si="734"/>
        <v>-0.15377889425024019</v>
      </c>
      <c r="CE1154" s="29">
        <f t="shared" si="735"/>
        <v>-0.15377889425024019</v>
      </c>
      <c r="CF1154" s="29">
        <f t="shared" si="736"/>
        <v>-0.15377889425024019</v>
      </c>
      <c r="CG1154" s="29">
        <f t="shared" si="737"/>
        <v>-0.15377889425024019</v>
      </c>
      <c r="CH1154" s="29">
        <f t="shared" si="738"/>
        <v>-0.15377889425024019</v>
      </c>
      <c r="CI1154" s="29">
        <f t="shared" si="739"/>
        <v>-0.15377889425024019</v>
      </c>
      <c r="CJ1154" s="29">
        <f t="shared" si="740"/>
        <v>-0.15377889425024019</v>
      </c>
      <c r="CK1154" s="29">
        <f t="shared" si="741"/>
        <v>-0.15377889425024019</v>
      </c>
      <c r="CL1154" s="29">
        <f t="shared" si="742"/>
        <v>-0.15377889425024019</v>
      </c>
      <c r="CM1154" s="29">
        <f t="shared" si="743"/>
        <v>-0.15377889425024019</v>
      </c>
      <c r="CN1154" s="29">
        <f t="shared" si="744"/>
        <v>-0.15377889425024019</v>
      </c>
      <c r="CO1154" s="29">
        <f t="shared" si="745"/>
        <v>-0.15377889425024019</v>
      </c>
      <c r="CQ1154" s="29">
        <f t="shared" si="746"/>
        <v>-0.13394099400000001</v>
      </c>
      <c r="CR1154" s="29">
        <f t="shared" si="747"/>
        <v>-0.13394099400000001</v>
      </c>
      <c r="CS1154" s="29">
        <f t="shared" si="748"/>
        <v>-0.13394099400000001</v>
      </c>
      <c r="CT1154" s="29">
        <f t="shared" si="749"/>
        <v>-0.13394099400000001</v>
      </c>
      <c r="CU1154" s="29">
        <f t="shared" si="750"/>
        <v>-0.13394099400000001</v>
      </c>
      <c r="CV1154" s="29">
        <f t="shared" si="751"/>
        <v>-0.13394099400000001</v>
      </c>
      <c r="CW1154" s="29">
        <f t="shared" si="752"/>
        <v>-0.13394099400000001</v>
      </c>
      <c r="CX1154" s="29">
        <f t="shared" si="753"/>
        <v>-0.13394099400000001</v>
      </c>
      <c r="CY1154" s="29">
        <f t="shared" si="754"/>
        <v>-0.13394099400000001</v>
      </c>
      <c r="CZ1154" s="29">
        <f t="shared" si="755"/>
        <v>-0.13394099400000001</v>
      </c>
      <c r="DA1154" s="29">
        <f t="shared" si="756"/>
        <v>-0.13394099400000001</v>
      </c>
      <c r="DB1154" s="29">
        <f t="shared" si="757"/>
        <v>-0.13394099400000001</v>
      </c>
      <c r="DC1154" s="29">
        <f t="shared" si="758"/>
        <v>-0.13394099400000001</v>
      </c>
    </row>
    <row r="1155" spans="11:107" s="2" customFormat="1">
      <c r="K1155" s="17" t="s">
        <v>1090</v>
      </c>
      <c r="L1155" s="17" t="s">
        <v>1157</v>
      </c>
      <c r="M1155" s="17" t="s">
        <v>1151</v>
      </c>
      <c r="N1155" s="2" t="str">
        <f t="shared" si="767"/>
        <v>W700505S300</v>
      </c>
      <c r="O1155" s="2" t="str">
        <f t="shared" si="766"/>
        <v>S300</v>
      </c>
      <c r="P1155" s="2" t="str">
        <f t="shared" si="768"/>
        <v>-W700505-S300</v>
      </c>
      <c r="Q1155" s="2" t="s">
        <v>3305</v>
      </c>
      <c r="R1155" s="2" t="s">
        <v>3306</v>
      </c>
      <c r="S1155" s="2" t="s">
        <v>3066</v>
      </c>
      <c r="T1155" s="2">
        <v>2</v>
      </c>
      <c r="U1155" s="2">
        <v>2</v>
      </c>
      <c r="V1155" s="2">
        <v>2</v>
      </c>
      <c r="W1155" s="2">
        <v>2</v>
      </c>
      <c r="X1155" s="2">
        <v>3</v>
      </c>
      <c r="Y1155" s="2">
        <v>3</v>
      </c>
      <c r="Z1155" s="2">
        <v>2</v>
      </c>
      <c r="AA1155" s="2">
        <v>3</v>
      </c>
      <c r="AB1155" s="2">
        <v>2</v>
      </c>
      <c r="AC1155" s="2">
        <v>2</v>
      </c>
      <c r="AD1155" s="2">
        <v>2</v>
      </c>
      <c r="AE1155" s="2">
        <v>2</v>
      </c>
      <c r="AF1155" s="2">
        <v>2</v>
      </c>
      <c r="AL1155" s="2">
        <f t="shared" si="727"/>
        <v>1</v>
      </c>
      <c r="AM1155" s="2" t="str">
        <f t="shared" si="728"/>
        <v/>
      </c>
      <c r="AN1155" s="2" t="str">
        <f t="shared" si="729"/>
        <v>W700505</v>
      </c>
      <c r="AO1155" s="2" t="str">
        <f t="shared" si="774"/>
        <v>S300</v>
      </c>
      <c r="AP1155" s="2" t="str">
        <f t="shared" si="731"/>
        <v>-W700505-S300</v>
      </c>
      <c r="AQ1155" s="2" t="s">
        <v>1688</v>
      </c>
      <c r="AR1155" s="2" t="s">
        <v>1689</v>
      </c>
      <c r="AY1155" s="2" t="s">
        <v>1686</v>
      </c>
      <c r="AZ1155" s="2" t="s">
        <v>1690</v>
      </c>
      <c r="BB1155" s="29"/>
      <c r="BC1155" s="29"/>
      <c r="BD1155" s="29"/>
      <c r="BE1155" s="29"/>
      <c r="BF1155" s="29"/>
      <c r="BG1155" s="29">
        <v>-1.1265000000000001E-2</v>
      </c>
      <c r="BH1155" s="29">
        <f t="shared" si="724"/>
        <v>-4.1680500000000007E-4</v>
      </c>
      <c r="BI1155" s="29">
        <f t="shared" si="725"/>
        <v>-1.1681805E-3</v>
      </c>
      <c r="BJ1155" s="29">
        <f t="shared" si="732"/>
        <v>-1.2849985499999999E-2</v>
      </c>
      <c r="BK1155" s="29">
        <f>BJ1155/INDEX('EX-Rate'!A:I,MATCH('TT BoM '!BL1155,'EX-Rate'!B:B,0),COLUMN('EX-Rate'!E:E))</f>
        <v>-1.4753187223036583E-2</v>
      </c>
      <c r="BL1155" s="2" t="s">
        <v>3064</v>
      </c>
      <c r="BM1155" s="2" t="str">
        <f t="shared" si="765"/>
        <v>SP</v>
      </c>
      <c r="BN1155" s="2" t="s">
        <v>3065</v>
      </c>
      <c r="BO1155" s="2" t="s">
        <v>3066</v>
      </c>
      <c r="BQ1155" s="29"/>
      <c r="BR1155" s="29"/>
      <c r="BS1155" s="29"/>
      <c r="BT1155" s="29"/>
      <c r="BU1155" s="29"/>
      <c r="BV1155" s="29"/>
      <c r="CC1155" s="29">
        <f t="shared" si="733"/>
        <v>-2.9506374446073166E-2</v>
      </c>
      <c r="CD1155" s="29">
        <f t="shared" si="734"/>
        <v>-2.9506374446073166E-2</v>
      </c>
      <c r="CE1155" s="29">
        <f t="shared" si="735"/>
        <v>-2.9506374446073166E-2</v>
      </c>
      <c r="CF1155" s="29">
        <f t="shared" si="736"/>
        <v>-2.9506374446073166E-2</v>
      </c>
      <c r="CG1155" s="29">
        <f t="shared" si="737"/>
        <v>-4.425956166910975E-2</v>
      </c>
      <c r="CH1155" s="29">
        <f t="shared" si="738"/>
        <v>-4.425956166910975E-2</v>
      </c>
      <c r="CI1155" s="29">
        <f t="shared" si="739"/>
        <v>-2.9506374446073166E-2</v>
      </c>
      <c r="CJ1155" s="29">
        <f t="shared" si="740"/>
        <v>-4.425956166910975E-2</v>
      </c>
      <c r="CK1155" s="29">
        <f t="shared" si="741"/>
        <v>-2.9506374446073166E-2</v>
      </c>
      <c r="CL1155" s="29">
        <f t="shared" si="742"/>
        <v>-2.9506374446073166E-2</v>
      </c>
      <c r="CM1155" s="29">
        <f t="shared" si="743"/>
        <v>-2.9506374446073166E-2</v>
      </c>
      <c r="CN1155" s="29">
        <f t="shared" si="744"/>
        <v>-2.9506374446073166E-2</v>
      </c>
      <c r="CO1155" s="29">
        <f t="shared" si="745"/>
        <v>-2.9506374446073166E-2</v>
      </c>
      <c r="CQ1155" s="29">
        <f t="shared" si="746"/>
        <v>-2.5699970999999999E-2</v>
      </c>
      <c r="CR1155" s="29">
        <f t="shared" si="747"/>
        <v>-2.5699970999999999E-2</v>
      </c>
      <c r="CS1155" s="29">
        <f t="shared" si="748"/>
        <v>-2.5699970999999999E-2</v>
      </c>
      <c r="CT1155" s="29">
        <f t="shared" si="749"/>
        <v>-2.5699970999999999E-2</v>
      </c>
      <c r="CU1155" s="29">
        <f t="shared" si="750"/>
        <v>-3.8549956499999996E-2</v>
      </c>
      <c r="CV1155" s="29">
        <f t="shared" si="751"/>
        <v>-3.8549956499999996E-2</v>
      </c>
      <c r="CW1155" s="29">
        <f t="shared" si="752"/>
        <v>-2.5699970999999999E-2</v>
      </c>
      <c r="CX1155" s="29">
        <f t="shared" si="753"/>
        <v>-3.8549956499999996E-2</v>
      </c>
      <c r="CY1155" s="29">
        <f t="shared" si="754"/>
        <v>-2.5699970999999999E-2</v>
      </c>
      <c r="CZ1155" s="29">
        <f t="shared" si="755"/>
        <v>-2.5699970999999999E-2</v>
      </c>
      <c r="DA1155" s="29">
        <f t="shared" si="756"/>
        <v>-2.5699970999999999E-2</v>
      </c>
      <c r="DB1155" s="29">
        <f t="shared" si="757"/>
        <v>-2.5699970999999999E-2</v>
      </c>
      <c r="DC1155" s="29">
        <f t="shared" si="758"/>
        <v>-2.5699970999999999E-2</v>
      </c>
    </row>
    <row r="1156" spans="11:107" s="2" customFormat="1">
      <c r="K1156" s="17" t="s">
        <v>1090</v>
      </c>
      <c r="L1156" s="17" t="s">
        <v>1158</v>
      </c>
      <c r="M1156" s="17" t="s">
        <v>1151</v>
      </c>
      <c r="N1156" s="2" t="str">
        <f t="shared" si="767"/>
        <v>W700673S300</v>
      </c>
      <c r="O1156" s="2" t="str">
        <f t="shared" si="766"/>
        <v>S300</v>
      </c>
      <c r="P1156" s="2" t="str">
        <f t="shared" si="768"/>
        <v>-W700673-S300</v>
      </c>
      <c r="Q1156" s="2" t="s">
        <v>3305</v>
      </c>
      <c r="R1156" s="2" t="s">
        <v>3306</v>
      </c>
      <c r="S1156" s="2" t="s">
        <v>3192</v>
      </c>
      <c r="T1156" s="2">
        <v>1</v>
      </c>
      <c r="U1156" s="2">
        <v>1</v>
      </c>
      <c r="V1156" s="2">
        <v>1</v>
      </c>
      <c r="W1156" s="2">
        <v>1</v>
      </c>
      <c r="X1156" s="2">
        <v>1</v>
      </c>
      <c r="Y1156" s="2">
        <v>1</v>
      </c>
      <c r="Z1156" s="2">
        <v>1</v>
      </c>
      <c r="AA1156" s="2">
        <v>1</v>
      </c>
      <c r="AB1156" s="2">
        <v>1</v>
      </c>
      <c r="AC1156" s="2">
        <v>1</v>
      </c>
      <c r="AD1156" s="2">
        <v>1</v>
      </c>
      <c r="AE1156" s="2">
        <v>1</v>
      </c>
      <c r="AF1156" s="2">
        <v>1</v>
      </c>
      <c r="AL1156" s="2">
        <f t="shared" si="727"/>
        <v>1</v>
      </c>
      <c r="AM1156" s="2" t="str">
        <f t="shared" si="728"/>
        <v/>
      </c>
      <c r="AN1156" s="2" t="str">
        <f t="shared" si="729"/>
        <v>W700673</v>
      </c>
      <c r="AO1156" s="2" t="str">
        <f t="shared" si="774"/>
        <v>S300</v>
      </c>
      <c r="AP1156" s="2" t="str">
        <f t="shared" si="731"/>
        <v>-W700673-S300</v>
      </c>
      <c r="AQ1156" s="2" t="s">
        <v>1688</v>
      </c>
      <c r="AR1156" s="2" t="s">
        <v>1689</v>
      </c>
      <c r="AY1156" s="2" t="s">
        <v>1686</v>
      </c>
      <c r="AZ1156" s="2" t="s">
        <v>1690</v>
      </c>
      <c r="BB1156" s="29"/>
      <c r="BC1156" s="29"/>
      <c r="BD1156" s="29"/>
      <c r="BE1156" s="29"/>
      <c r="BF1156" s="29"/>
      <c r="BG1156" s="29">
        <v>-0.13</v>
      </c>
      <c r="BH1156" s="29">
        <f t="shared" si="724"/>
        <v>0</v>
      </c>
      <c r="BI1156" s="29">
        <f t="shared" si="725"/>
        <v>0</v>
      </c>
      <c r="BJ1156" s="29">
        <f t="shared" si="732"/>
        <v>-0.13</v>
      </c>
      <c r="BK1156" s="29">
        <f>BJ1156/INDEX('EX-Rate'!A:I,MATCH('TT BoM '!BL1156,'EX-Rate'!B:B,0),COLUMN('EX-Rate'!E:E))</f>
        <v>-1.8772097032519031E-2</v>
      </c>
      <c r="BL1156" s="2" t="s">
        <v>2109</v>
      </c>
      <c r="BM1156" s="2" t="str">
        <f>IF(BL1156="CNY","LP","SP")</f>
        <v>LP</v>
      </c>
      <c r="BN1156" s="2" t="s">
        <v>3191</v>
      </c>
      <c r="BO1156" s="2" t="s">
        <v>3192</v>
      </c>
      <c r="BQ1156" s="29"/>
      <c r="BR1156" s="29"/>
      <c r="BS1156" s="29"/>
      <c r="BT1156" s="29"/>
      <c r="BU1156" s="29"/>
      <c r="BV1156" s="29"/>
      <c r="CC1156" s="29">
        <f t="shared" si="733"/>
        <v>-1.8772097032519031E-2</v>
      </c>
      <c r="CD1156" s="29">
        <f t="shared" si="734"/>
        <v>-1.8772097032519031E-2</v>
      </c>
      <c r="CE1156" s="29">
        <f t="shared" si="735"/>
        <v>-1.8772097032519031E-2</v>
      </c>
      <c r="CF1156" s="29">
        <f t="shared" si="736"/>
        <v>-1.8772097032519031E-2</v>
      </c>
      <c r="CG1156" s="29">
        <f t="shared" si="737"/>
        <v>-1.8772097032519031E-2</v>
      </c>
      <c r="CH1156" s="29">
        <f t="shared" si="738"/>
        <v>-1.8772097032519031E-2</v>
      </c>
      <c r="CI1156" s="29">
        <f t="shared" si="739"/>
        <v>-1.8772097032519031E-2</v>
      </c>
      <c r="CJ1156" s="29">
        <f t="shared" si="740"/>
        <v>-1.8772097032519031E-2</v>
      </c>
      <c r="CK1156" s="29">
        <f t="shared" si="741"/>
        <v>-1.8772097032519031E-2</v>
      </c>
      <c r="CL1156" s="29">
        <f t="shared" si="742"/>
        <v>-1.8772097032519031E-2</v>
      </c>
      <c r="CM1156" s="29">
        <f t="shared" si="743"/>
        <v>-1.8772097032519031E-2</v>
      </c>
      <c r="CN1156" s="29">
        <f t="shared" si="744"/>
        <v>-1.8772097032519031E-2</v>
      </c>
      <c r="CO1156" s="29">
        <f t="shared" si="745"/>
        <v>-1.8772097032519031E-2</v>
      </c>
      <c r="CQ1156" s="29">
        <f t="shared" si="746"/>
        <v>-0.13</v>
      </c>
      <c r="CR1156" s="29">
        <f t="shared" si="747"/>
        <v>-0.13</v>
      </c>
      <c r="CS1156" s="29">
        <f t="shared" si="748"/>
        <v>-0.13</v>
      </c>
      <c r="CT1156" s="29">
        <f t="shared" si="749"/>
        <v>-0.13</v>
      </c>
      <c r="CU1156" s="29">
        <f t="shared" si="750"/>
        <v>-0.13</v>
      </c>
      <c r="CV1156" s="29">
        <f t="shared" si="751"/>
        <v>-0.13</v>
      </c>
      <c r="CW1156" s="29">
        <f t="shared" si="752"/>
        <v>-0.13</v>
      </c>
      <c r="CX1156" s="29">
        <f t="shared" si="753"/>
        <v>-0.13</v>
      </c>
      <c r="CY1156" s="29">
        <f t="shared" si="754"/>
        <v>-0.13</v>
      </c>
      <c r="CZ1156" s="29">
        <f t="shared" si="755"/>
        <v>-0.13</v>
      </c>
      <c r="DA1156" s="29">
        <f t="shared" si="756"/>
        <v>-0.13</v>
      </c>
      <c r="DB1156" s="29">
        <f t="shared" si="757"/>
        <v>-0.13</v>
      </c>
      <c r="DC1156" s="29">
        <f t="shared" si="758"/>
        <v>-0.13</v>
      </c>
    </row>
    <row r="1157" spans="11:107" s="2" customFormat="1">
      <c r="K1157" s="17" t="s">
        <v>1090</v>
      </c>
      <c r="L1157" s="17" t="s">
        <v>1159</v>
      </c>
      <c r="M1157" s="17" t="s">
        <v>1092</v>
      </c>
      <c r="N1157" s="2" t="str">
        <f t="shared" si="767"/>
        <v>W700684S442</v>
      </c>
      <c r="O1157" s="2" t="str">
        <f t="shared" si="766"/>
        <v>S442</v>
      </c>
      <c r="P1157" s="2" t="str">
        <f t="shared" si="768"/>
        <v>-W700684-S442</v>
      </c>
      <c r="Q1157" s="2" t="s">
        <v>3305</v>
      </c>
      <c r="R1157" s="2" t="s">
        <v>3306</v>
      </c>
      <c r="S1157" s="2" t="s">
        <v>3114</v>
      </c>
      <c r="T1157" s="2">
        <v>4</v>
      </c>
      <c r="U1157" s="2">
        <v>4</v>
      </c>
      <c r="V1157" s="2">
        <v>4</v>
      </c>
      <c r="W1157" s="2">
        <v>4</v>
      </c>
      <c r="X1157" s="2">
        <v>4</v>
      </c>
      <c r="Y1157" s="2">
        <v>4</v>
      </c>
      <c r="Z1157" s="2">
        <v>4</v>
      </c>
      <c r="AA1157" s="2">
        <v>4</v>
      </c>
      <c r="AB1157" s="2">
        <v>4</v>
      </c>
      <c r="AC1157" s="2">
        <v>4</v>
      </c>
      <c r="AD1157" s="2">
        <v>4</v>
      </c>
      <c r="AE1157" s="2">
        <v>4</v>
      </c>
      <c r="AF1157" s="2">
        <v>4</v>
      </c>
      <c r="AL1157" s="2">
        <f t="shared" si="727"/>
        <v>1</v>
      </c>
      <c r="AM1157" s="2" t="str">
        <f t="shared" si="728"/>
        <v/>
      </c>
      <c r="AN1157" s="2" t="str">
        <f t="shared" si="729"/>
        <v>W700684</v>
      </c>
      <c r="AO1157" s="2" t="str">
        <f t="shared" si="774"/>
        <v>S442</v>
      </c>
      <c r="AP1157" s="2" t="str">
        <f t="shared" si="731"/>
        <v>-W700684-S442</v>
      </c>
      <c r="AQ1157" s="2" t="s">
        <v>1688</v>
      </c>
      <c r="AR1157" s="2" t="s">
        <v>1689</v>
      </c>
      <c r="AY1157" s="2" t="s">
        <v>1686</v>
      </c>
      <c r="AZ1157" s="2" t="s">
        <v>1690</v>
      </c>
      <c r="BB1157" s="29"/>
      <c r="BC1157" s="29"/>
      <c r="BD1157" s="29"/>
      <c r="BE1157" s="29"/>
      <c r="BF1157" s="29"/>
      <c r="BG1157" s="29">
        <v>-8.2086000000000006E-2</v>
      </c>
      <c r="BH1157" s="29">
        <f t="shared" si="724"/>
        <v>-3.0371820000000007E-3</v>
      </c>
      <c r="BI1157" s="29">
        <f t="shared" si="725"/>
        <v>-8.5123182000000006E-3</v>
      </c>
      <c r="BJ1157" s="29">
        <f t="shared" si="732"/>
        <v>-9.3635500199999999E-2</v>
      </c>
      <c r="BK1157" s="29">
        <f>BJ1157/INDEX('EX-Rate'!A:I,MATCH('TT BoM '!BL1157,'EX-Rate'!B:B,0),COLUMN('EX-Rate'!E:E))</f>
        <v>-0.10750378396717097</v>
      </c>
      <c r="BL1157" s="2" t="s">
        <v>3064</v>
      </c>
      <c r="BM1157" s="2" t="str">
        <f t="shared" ref="BM1157" si="775">IF(BL1157="CNY","LP","SP")</f>
        <v>SP</v>
      </c>
      <c r="BN1157" s="2" t="s">
        <v>3113</v>
      </c>
      <c r="BO1157" s="2" t="s">
        <v>3114</v>
      </c>
      <c r="BQ1157" s="29"/>
      <c r="BR1157" s="29"/>
      <c r="BS1157" s="29"/>
      <c r="BT1157" s="29"/>
      <c r="BU1157" s="29"/>
      <c r="BV1157" s="29"/>
      <c r="CC1157" s="29">
        <f t="shared" si="733"/>
        <v>-0.4300151358686839</v>
      </c>
      <c r="CD1157" s="29">
        <f t="shared" si="734"/>
        <v>-0.4300151358686839</v>
      </c>
      <c r="CE1157" s="29">
        <f t="shared" si="735"/>
        <v>-0.4300151358686839</v>
      </c>
      <c r="CF1157" s="29">
        <f t="shared" si="736"/>
        <v>-0.4300151358686839</v>
      </c>
      <c r="CG1157" s="29">
        <f t="shared" si="737"/>
        <v>-0.4300151358686839</v>
      </c>
      <c r="CH1157" s="29">
        <f t="shared" si="738"/>
        <v>-0.4300151358686839</v>
      </c>
      <c r="CI1157" s="29">
        <f t="shared" si="739"/>
        <v>-0.4300151358686839</v>
      </c>
      <c r="CJ1157" s="29">
        <f t="shared" si="740"/>
        <v>-0.4300151358686839</v>
      </c>
      <c r="CK1157" s="29">
        <f t="shared" si="741"/>
        <v>-0.4300151358686839</v>
      </c>
      <c r="CL1157" s="29">
        <f t="shared" si="742"/>
        <v>-0.4300151358686839</v>
      </c>
      <c r="CM1157" s="29">
        <f t="shared" si="743"/>
        <v>-0.4300151358686839</v>
      </c>
      <c r="CN1157" s="29">
        <f t="shared" si="744"/>
        <v>-0.4300151358686839</v>
      </c>
      <c r="CO1157" s="29">
        <f t="shared" si="745"/>
        <v>-0.4300151358686839</v>
      </c>
      <c r="CQ1157" s="29">
        <f t="shared" si="746"/>
        <v>-0.3745420008</v>
      </c>
      <c r="CR1157" s="29">
        <f t="shared" si="747"/>
        <v>-0.3745420008</v>
      </c>
      <c r="CS1157" s="29">
        <f t="shared" si="748"/>
        <v>-0.3745420008</v>
      </c>
      <c r="CT1157" s="29">
        <f t="shared" si="749"/>
        <v>-0.3745420008</v>
      </c>
      <c r="CU1157" s="29">
        <f t="shared" si="750"/>
        <v>-0.3745420008</v>
      </c>
      <c r="CV1157" s="29">
        <f t="shared" si="751"/>
        <v>-0.3745420008</v>
      </c>
      <c r="CW1157" s="29">
        <f t="shared" si="752"/>
        <v>-0.3745420008</v>
      </c>
      <c r="CX1157" s="29">
        <f t="shared" si="753"/>
        <v>-0.3745420008</v>
      </c>
      <c r="CY1157" s="29">
        <f t="shared" si="754"/>
        <v>-0.3745420008</v>
      </c>
      <c r="CZ1157" s="29">
        <f t="shared" si="755"/>
        <v>-0.3745420008</v>
      </c>
      <c r="DA1157" s="29">
        <f t="shared" si="756"/>
        <v>-0.3745420008</v>
      </c>
      <c r="DB1157" s="29">
        <f t="shared" si="757"/>
        <v>-0.3745420008</v>
      </c>
      <c r="DC1157" s="29">
        <f t="shared" si="758"/>
        <v>-0.3745420008</v>
      </c>
    </row>
    <row r="1158" spans="11:107" s="2" customFormat="1">
      <c r="K1158" s="17" t="s">
        <v>1090</v>
      </c>
      <c r="L1158" s="17" t="s">
        <v>1160</v>
      </c>
      <c r="M1158" s="17" t="s">
        <v>1114</v>
      </c>
      <c r="N1158" s="2" t="str">
        <f t="shared" si="767"/>
        <v>W700910S303</v>
      </c>
      <c r="O1158" s="2" t="str">
        <f t="shared" si="766"/>
        <v>S303</v>
      </c>
      <c r="P1158" s="2" t="str">
        <f t="shared" si="768"/>
        <v>-W700910-S303</v>
      </c>
      <c r="Q1158" s="2" t="s">
        <v>3305</v>
      </c>
      <c r="R1158" s="2" t="s">
        <v>3306</v>
      </c>
      <c r="S1158" s="2" t="s">
        <v>3222</v>
      </c>
      <c r="T1158" s="2">
        <v>1</v>
      </c>
      <c r="U1158" s="2">
        <v>1</v>
      </c>
      <c r="V1158" s="2">
        <v>1</v>
      </c>
      <c r="W1158" s="2">
        <v>1</v>
      </c>
      <c r="X1158" s="2">
        <v>1</v>
      </c>
      <c r="Y1158" s="2">
        <v>1</v>
      </c>
      <c r="Z1158" s="2">
        <v>1</v>
      </c>
      <c r="AA1158" s="2">
        <v>1</v>
      </c>
      <c r="AB1158" s="2">
        <v>1</v>
      </c>
      <c r="AC1158" s="2">
        <v>1</v>
      </c>
      <c r="AD1158" s="2">
        <v>1</v>
      </c>
      <c r="AE1158" s="2">
        <v>1</v>
      </c>
      <c r="AF1158" s="2">
        <v>1</v>
      </c>
      <c r="AL1158" s="2">
        <f t="shared" si="727"/>
        <v>1</v>
      </c>
      <c r="AM1158" s="2" t="str">
        <f t="shared" si="728"/>
        <v/>
      </c>
      <c r="AN1158" s="2" t="str">
        <f t="shared" si="729"/>
        <v>W700910</v>
      </c>
      <c r="AO1158" s="2" t="str">
        <f t="shared" si="774"/>
        <v>S303</v>
      </c>
      <c r="AP1158" s="2" t="str">
        <f t="shared" si="731"/>
        <v>-W700910-S303</v>
      </c>
      <c r="AQ1158" s="2" t="s">
        <v>1688</v>
      </c>
      <c r="AR1158" s="2" t="s">
        <v>1689</v>
      </c>
      <c r="AY1158" s="2" t="s">
        <v>1686</v>
      </c>
      <c r="AZ1158" s="2" t="s">
        <v>1690</v>
      </c>
      <c r="BB1158" s="29"/>
      <c r="BC1158" s="29"/>
      <c r="BD1158" s="29"/>
      <c r="BE1158" s="29"/>
      <c r="BF1158" s="29"/>
      <c r="BG1158" s="29">
        <v>-0.23699999999999999</v>
      </c>
      <c r="BH1158" s="29">
        <f t="shared" si="724"/>
        <v>0</v>
      </c>
      <c r="BI1158" s="29">
        <f t="shared" si="725"/>
        <v>0</v>
      </c>
      <c r="BJ1158" s="29">
        <f t="shared" si="732"/>
        <v>-0.23699999999999999</v>
      </c>
      <c r="BK1158" s="29">
        <f>BJ1158/INDEX('EX-Rate'!A:I,MATCH('TT BoM '!BL1158,'EX-Rate'!B:B,0),COLUMN('EX-Rate'!E:E))</f>
        <v>-3.4222976897746234E-2</v>
      </c>
      <c r="BL1158" s="2" t="s">
        <v>2109</v>
      </c>
      <c r="BM1158" s="2" t="str">
        <f>IF(BL1158="CNY","LP","SP")</f>
        <v>LP</v>
      </c>
      <c r="BN1158" s="2" t="s">
        <v>3221</v>
      </c>
      <c r="BO1158" s="2" t="s">
        <v>3222</v>
      </c>
      <c r="BQ1158" s="29"/>
      <c r="BR1158" s="29"/>
      <c r="BS1158" s="29"/>
      <c r="BT1158" s="29"/>
      <c r="BU1158" s="29"/>
      <c r="BV1158" s="29"/>
      <c r="CC1158" s="29">
        <f t="shared" si="733"/>
        <v>-3.4222976897746234E-2</v>
      </c>
      <c r="CD1158" s="29">
        <f t="shared" si="734"/>
        <v>-3.4222976897746234E-2</v>
      </c>
      <c r="CE1158" s="29">
        <f t="shared" si="735"/>
        <v>-3.4222976897746234E-2</v>
      </c>
      <c r="CF1158" s="29">
        <f t="shared" si="736"/>
        <v>-3.4222976897746234E-2</v>
      </c>
      <c r="CG1158" s="29">
        <f t="shared" si="737"/>
        <v>-3.4222976897746234E-2</v>
      </c>
      <c r="CH1158" s="29">
        <f t="shared" si="738"/>
        <v>-3.4222976897746234E-2</v>
      </c>
      <c r="CI1158" s="29">
        <f t="shared" si="739"/>
        <v>-3.4222976897746234E-2</v>
      </c>
      <c r="CJ1158" s="29">
        <f t="shared" si="740"/>
        <v>-3.4222976897746234E-2</v>
      </c>
      <c r="CK1158" s="29">
        <f t="shared" si="741"/>
        <v>-3.4222976897746234E-2</v>
      </c>
      <c r="CL1158" s="29">
        <f t="shared" si="742"/>
        <v>-3.4222976897746234E-2</v>
      </c>
      <c r="CM1158" s="29">
        <f t="shared" si="743"/>
        <v>-3.4222976897746234E-2</v>
      </c>
      <c r="CN1158" s="29">
        <f t="shared" si="744"/>
        <v>-3.4222976897746234E-2</v>
      </c>
      <c r="CO1158" s="29">
        <f t="shared" si="745"/>
        <v>-3.4222976897746234E-2</v>
      </c>
      <c r="CQ1158" s="29">
        <f t="shared" si="746"/>
        <v>-0.23699999999999999</v>
      </c>
      <c r="CR1158" s="29">
        <f t="shared" si="747"/>
        <v>-0.23699999999999999</v>
      </c>
      <c r="CS1158" s="29">
        <f t="shared" si="748"/>
        <v>-0.23699999999999999</v>
      </c>
      <c r="CT1158" s="29">
        <f t="shared" si="749"/>
        <v>-0.23699999999999999</v>
      </c>
      <c r="CU1158" s="29">
        <f t="shared" si="750"/>
        <v>-0.23699999999999999</v>
      </c>
      <c r="CV1158" s="29">
        <f t="shared" si="751"/>
        <v>-0.23699999999999999</v>
      </c>
      <c r="CW1158" s="29">
        <f t="shared" si="752"/>
        <v>-0.23699999999999999</v>
      </c>
      <c r="CX1158" s="29">
        <f t="shared" si="753"/>
        <v>-0.23699999999999999</v>
      </c>
      <c r="CY1158" s="29">
        <f t="shared" si="754"/>
        <v>-0.23699999999999999</v>
      </c>
      <c r="CZ1158" s="29">
        <f t="shared" si="755"/>
        <v>-0.23699999999999999</v>
      </c>
      <c r="DA1158" s="29">
        <f t="shared" si="756"/>
        <v>-0.23699999999999999</v>
      </c>
      <c r="DB1158" s="29">
        <f t="shared" si="757"/>
        <v>-0.23699999999999999</v>
      </c>
      <c r="DC1158" s="29">
        <f t="shared" si="758"/>
        <v>-0.23699999999999999</v>
      </c>
    </row>
    <row r="1159" spans="11:107" s="2" customFormat="1">
      <c r="K1159" s="17" t="s">
        <v>1090</v>
      </c>
      <c r="L1159" s="17" t="s">
        <v>1161</v>
      </c>
      <c r="M1159" s="17" t="s">
        <v>1123</v>
      </c>
      <c r="N1159" s="2" t="str">
        <f t="shared" si="767"/>
        <v>W700936S307</v>
      </c>
      <c r="O1159" s="2" t="str">
        <f t="shared" si="766"/>
        <v>S307</v>
      </c>
      <c r="P1159" s="2" t="str">
        <f t="shared" si="768"/>
        <v>-W700936-S307</v>
      </c>
      <c r="Q1159" s="2" t="s">
        <v>3305</v>
      </c>
      <c r="R1159" s="2" t="s">
        <v>3306</v>
      </c>
      <c r="S1159" s="2" t="s">
        <v>3066</v>
      </c>
      <c r="T1159" s="2">
        <v>4</v>
      </c>
      <c r="U1159" s="2">
        <v>4</v>
      </c>
      <c r="V1159" s="2">
        <v>4</v>
      </c>
      <c r="W1159" s="2">
        <v>4</v>
      </c>
      <c r="X1159" s="2">
        <v>4</v>
      </c>
      <c r="Y1159" s="2">
        <v>4</v>
      </c>
      <c r="Z1159" s="2">
        <v>4</v>
      </c>
      <c r="AA1159" s="2">
        <v>4</v>
      </c>
      <c r="AB1159" s="2">
        <v>4</v>
      </c>
      <c r="AC1159" s="2">
        <v>4</v>
      </c>
      <c r="AD1159" s="2">
        <v>4</v>
      </c>
      <c r="AE1159" s="2">
        <v>4</v>
      </c>
      <c r="AF1159" s="2">
        <v>4</v>
      </c>
      <c r="AL1159" s="2">
        <f t="shared" si="727"/>
        <v>1</v>
      </c>
      <c r="AM1159" s="2" t="str">
        <f t="shared" si="728"/>
        <v/>
      </c>
      <c r="AN1159" s="2" t="str">
        <f t="shared" si="729"/>
        <v>W700936</v>
      </c>
      <c r="AO1159" s="2" t="str">
        <f t="shared" si="774"/>
        <v>S307</v>
      </c>
      <c r="AP1159" s="2" t="str">
        <f t="shared" si="731"/>
        <v>-W700936-S307</v>
      </c>
      <c r="AQ1159" s="2" t="s">
        <v>1688</v>
      </c>
      <c r="AR1159" s="2" t="s">
        <v>1689</v>
      </c>
      <c r="AY1159" s="2" t="s">
        <v>1686</v>
      </c>
      <c r="AZ1159" s="2" t="s">
        <v>1690</v>
      </c>
      <c r="BB1159" s="29"/>
      <c r="BC1159" s="29"/>
      <c r="BD1159" s="29"/>
      <c r="BE1159" s="29"/>
      <c r="BF1159" s="29"/>
      <c r="BG1159" s="29">
        <v>-4.4787E-2</v>
      </c>
      <c r="BH1159" s="29">
        <f t="shared" si="724"/>
        <v>-1.6571190000000003E-3</v>
      </c>
      <c r="BI1159" s="29">
        <f t="shared" si="725"/>
        <v>-4.6444119000000001E-3</v>
      </c>
      <c r="BJ1159" s="29">
        <f t="shared" si="732"/>
        <v>-5.1088530899999998E-2</v>
      </c>
      <c r="BK1159" s="29">
        <f>BJ1159/INDEX('EX-Rate'!A:I,MATCH('TT BoM '!BL1159,'EX-Rate'!B:B,0),COLUMN('EX-Rate'!E:E))</f>
        <v>-5.8655214927486855E-2</v>
      </c>
      <c r="BL1159" s="2" t="s">
        <v>3064</v>
      </c>
      <c r="BM1159" s="2" t="str">
        <f t="shared" ref="BM1159" si="776">IF(BL1159="CNY","LP","SP")</f>
        <v>SP</v>
      </c>
      <c r="BN1159" s="2" t="s">
        <v>3065</v>
      </c>
      <c r="BO1159" s="2" t="s">
        <v>3066</v>
      </c>
      <c r="BQ1159" s="29"/>
      <c r="BR1159" s="29"/>
      <c r="BS1159" s="29"/>
      <c r="BT1159" s="29"/>
      <c r="BU1159" s="29"/>
      <c r="BV1159" s="29"/>
      <c r="CC1159" s="29">
        <f t="shared" si="733"/>
        <v>-0.23462085970994742</v>
      </c>
      <c r="CD1159" s="29">
        <f t="shared" si="734"/>
        <v>-0.23462085970994742</v>
      </c>
      <c r="CE1159" s="29">
        <f t="shared" si="735"/>
        <v>-0.23462085970994742</v>
      </c>
      <c r="CF1159" s="29">
        <f t="shared" si="736"/>
        <v>-0.23462085970994742</v>
      </c>
      <c r="CG1159" s="29">
        <f t="shared" si="737"/>
        <v>-0.23462085970994742</v>
      </c>
      <c r="CH1159" s="29">
        <f t="shared" si="738"/>
        <v>-0.23462085970994742</v>
      </c>
      <c r="CI1159" s="29">
        <f t="shared" si="739"/>
        <v>-0.23462085970994742</v>
      </c>
      <c r="CJ1159" s="29">
        <f t="shared" si="740"/>
        <v>-0.23462085970994742</v>
      </c>
      <c r="CK1159" s="29">
        <f t="shared" si="741"/>
        <v>-0.23462085970994742</v>
      </c>
      <c r="CL1159" s="29">
        <f t="shared" si="742"/>
        <v>-0.23462085970994742</v>
      </c>
      <c r="CM1159" s="29">
        <f t="shared" si="743"/>
        <v>-0.23462085970994742</v>
      </c>
      <c r="CN1159" s="29">
        <f t="shared" si="744"/>
        <v>-0.23462085970994742</v>
      </c>
      <c r="CO1159" s="29">
        <f t="shared" si="745"/>
        <v>-0.23462085970994742</v>
      </c>
      <c r="CQ1159" s="29">
        <f t="shared" si="746"/>
        <v>-0.20435412359999999</v>
      </c>
      <c r="CR1159" s="29">
        <f t="shared" si="747"/>
        <v>-0.20435412359999999</v>
      </c>
      <c r="CS1159" s="29">
        <f t="shared" si="748"/>
        <v>-0.20435412359999999</v>
      </c>
      <c r="CT1159" s="29">
        <f t="shared" si="749"/>
        <v>-0.20435412359999999</v>
      </c>
      <c r="CU1159" s="29">
        <f t="shared" si="750"/>
        <v>-0.20435412359999999</v>
      </c>
      <c r="CV1159" s="29">
        <f t="shared" si="751"/>
        <v>-0.20435412359999999</v>
      </c>
      <c r="CW1159" s="29">
        <f t="shared" si="752"/>
        <v>-0.20435412359999999</v>
      </c>
      <c r="CX1159" s="29">
        <f t="shared" si="753"/>
        <v>-0.20435412359999999</v>
      </c>
      <c r="CY1159" s="29">
        <f t="shared" si="754"/>
        <v>-0.20435412359999999</v>
      </c>
      <c r="CZ1159" s="29">
        <f t="shared" si="755"/>
        <v>-0.20435412359999999</v>
      </c>
      <c r="DA1159" s="29">
        <f t="shared" si="756"/>
        <v>-0.20435412359999999</v>
      </c>
      <c r="DB1159" s="29">
        <f t="shared" si="757"/>
        <v>-0.20435412359999999</v>
      </c>
      <c r="DC1159" s="29">
        <f t="shared" si="758"/>
        <v>-0.20435412359999999</v>
      </c>
    </row>
    <row r="1160" spans="11:107" s="2" customFormat="1">
      <c r="K1160" s="17" t="s">
        <v>1090</v>
      </c>
      <c r="L1160" s="17" t="s">
        <v>1162</v>
      </c>
      <c r="M1160" s="17" t="s">
        <v>1114</v>
      </c>
      <c r="N1160" s="2" t="str">
        <f t="shared" si="767"/>
        <v>W701210S303</v>
      </c>
      <c r="O1160" s="2" t="str">
        <f t="shared" si="766"/>
        <v>S303</v>
      </c>
      <c r="P1160" s="2" t="str">
        <f t="shared" si="768"/>
        <v>-W701210-S303</v>
      </c>
      <c r="Q1160" s="2" t="s">
        <v>3305</v>
      </c>
      <c r="R1160" s="2" t="s">
        <v>3306</v>
      </c>
      <c r="S1160" s="2" t="s">
        <v>3224</v>
      </c>
      <c r="T1160" s="2">
        <v>4</v>
      </c>
      <c r="U1160" s="2">
        <v>4</v>
      </c>
      <c r="V1160" s="2">
        <v>4</v>
      </c>
      <c r="W1160" s="2">
        <v>4</v>
      </c>
      <c r="X1160" s="2">
        <v>4</v>
      </c>
      <c r="Y1160" s="2">
        <v>4</v>
      </c>
      <c r="Z1160" s="2">
        <v>4</v>
      </c>
      <c r="AA1160" s="2">
        <v>4</v>
      </c>
      <c r="AB1160" s="2">
        <v>4</v>
      </c>
      <c r="AC1160" s="2">
        <v>4</v>
      </c>
      <c r="AD1160" s="2">
        <v>4</v>
      </c>
      <c r="AE1160" s="2">
        <v>4</v>
      </c>
      <c r="AF1160" s="2">
        <v>4</v>
      </c>
      <c r="AL1160" s="2">
        <f t="shared" si="727"/>
        <v>1</v>
      </c>
      <c r="AM1160" s="2" t="str">
        <f t="shared" si="728"/>
        <v/>
      </c>
      <c r="AN1160" s="2" t="str">
        <f t="shared" si="729"/>
        <v>W701210</v>
      </c>
      <c r="AO1160" s="2" t="str">
        <f t="shared" si="774"/>
        <v>S303</v>
      </c>
      <c r="AP1160" s="2" t="str">
        <f t="shared" si="731"/>
        <v>-W701210-S303</v>
      </c>
      <c r="AQ1160" s="2" t="s">
        <v>1688</v>
      </c>
      <c r="AR1160" s="2" t="s">
        <v>1689</v>
      </c>
      <c r="AY1160" s="2" t="s">
        <v>1686</v>
      </c>
      <c r="AZ1160" s="2" t="s">
        <v>1690</v>
      </c>
      <c r="BB1160" s="29"/>
      <c r="BC1160" s="29"/>
      <c r="BD1160" s="29"/>
      <c r="BE1160" s="29"/>
      <c r="BF1160" s="29"/>
      <c r="BG1160" s="29">
        <v>-0.34</v>
      </c>
      <c r="BH1160" s="29">
        <f t="shared" si="724"/>
        <v>0</v>
      </c>
      <c r="BI1160" s="29">
        <f t="shared" si="725"/>
        <v>0</v>
      </c>
      <c r="BJ1160" s="29">
        <f t="shared" si="732"/>
        <v>-0.34</v>
      </c>
      <c r="BK1160" s="29">
        <f>BJ1160/INDEX('EX-Rate'!A:I,MATCH('TT BoM '!BL1160,'EX-Rate'!B:B,0),COLUMN('EX-Rate'!E:E))</f>
        <v>-4.9096253777357469E-2</v>
      </c>
      <c r="BL1160" s="2" t="s">
        <v>2109</v>
      </c>
      <c r="BM1160" s="2" t="str">
        <f t="shared" si="765"/>
        <v>LP</v>
      </c>
      <c r="BN1160" s="2" t="s">
        <v>3223</v>
      </c>
      <c r="BO1160" s="2" t="s">
        <v>3224</v>
      </c>
      <c r="BQ1160" s="29"/>
      <c r="BR1160" s="29"/>
      <c r="BS1160" s="29"/>
      <c r="BT1160" s="29"/>
      <c r="BU1160" s="29"/>
      <c r="BV1160" s="29"/>
      <c r="CC1160" s="29">
        <f t="shared" si="733"/>
        <v>-0.19638501510942988</v>
      </c>
      <c r="CD1160" s="29">
        <f t="shared" si="734"/>
        <v>-0.19638501510942988</v>
      </c>
      <c r="CE1160" s="29">
        <f t="shared" si="735"/>
        <v>-0.19638501510942988</v>
      </c>
      <c r="CF1160" s="29">
        <f t="shared" si="736"/>
        <v>-0.19638501510942988</v>
      </c>
      <c r="CG1160" s="29">
        <f t="shared" si="737"/>
        <v>-0.19638501510942988</v>
      </c>
      <c r="CH1160" s="29">
        <f t="shared" si="738"/>
        <v>-0.19638501510942988</v>
      </c>
      <c r="CI1160" s="29">
        <f t="shared" si="739"/>
        <v>-0.19638501510942988</v>
      </c>
      <c r="CJ1160" s="29">
        <f t="shared" si="740"/>
        <v>-0.19638501510942988</v>
      </c>
      <c r="CK1160" s="29">
        <f t="shared" si="741"/>
        <v>-0.19638501510942988</v>
      </c>
      <c r="CL1160" s="29">
        <f t="shared" si="742"/>
        <v>-0.19638501510942988</v>
      </c>
      <c r="CM1160" s="29">
        <f t="shared" si="743"/>
        <v>-0.19638501510942988</v>
      </c>
      <c r="CN1160" s="29">
        <f t="shared" si="744"/>
        <v>-0.19638501510942988</v>
      </c>
      <c r="CO1160" s="29">
        <f t="shared" si="745"/>
        <v>-0.19638501510942988</v>
      </c>
      <c r="CQ1160" s="29">
        <f t="shared" si="746"/>
        <v>-1.36</v>
      </c>
      <c r="CR1160" s="29">
        <f t="shared" si="747"/>
        <v>-1.36</v>
      </c>
      <c r="CS1160" s="29">
        <f t="shared" si="748"/>
        <v>-1.36</v>
      </c>
      <c r="CT1160" s="29">
        <f t="shared" si="749"/>
        <v>-1.36</v>
      </c>
      <c r="CU1160" s="29">
        <f t="shared" si="750"/>
        <v>-1.36</v>
      </c>
      <c r="CV1160" s="29">
        <f t="shared" si="751"/>
        <v>-1.36</v>
      </c>
      <c r="CW1160" s="29">
        <f t="shared" si="752"/>
        <v>-1.36</v>
      </c>
      <c r="CX1160" s="29">
        <f t="shared" si="753"/>
        <v>-1.36</v>
      </c>
      <c r="CY1160" s="29">
        <f t="shared" si="754"/>
        <v>-1.36</v>
      </c>
      <c r="CZ1160" s="29">
        <f t="shared" si="755"/>
        <v>-1.36</v>
      </c>
      <c r="DA1160" s="29">
        <f t="shared" si="756"/>
        <v>-1.36</v>
      </c>
      <c r="DB1160" s="29">
        <f t="shared" si="757"/>
        <v>-1.36</v>
      </c>
      <c r="DC1160" s="29">
        <f t="shared" si="758"/>
        <v>-1.36</v>
      </c>
    </row>
    <row r="1161" spans="11:107" s="2" customFormat="1">
      <c r="K1161" s="17" t="s">
        <v>1090</v>
      </c>
      <c r="L1161" s="17" t="s">
        <v>1163</v>
      </c>
      <c r="M1161" s="17" t="s">
        <v>1092</v>
      </c>
      <c r="N1161" s="2" t="str">
        <f t="shared" si="767"/>
        <v>W701389S442</v>
      </c>
      <c r="O1161" s="2" t="str">
        <f t="shared" si="766"/>
        <v>S442</v>
      </c>
      <c r="P1161" s="2" t="str">
        <f t="shared" si="768"/>
        <v>-W701389-S442</v>
      </c>
      <c r="Q1161" s="2" t="s">
        <v>3305</v>
      </c>
      <c r="R1161" s="2" t="s">
        <v>3306</v>
      </c>
      <c r="S1161" s="2" t="s">
        <v>2798</v>
      </c>
      <c r="T1161" s="2">
        <v>2</v>
      </c>
      <c r="U1161" s="2">
        <v>2</v>
      </c>
      <c r="V1161" s="2">
        <v>2</v>
      </c>
      <c r="W1161" s="2">
        <v>2</v>
      </c>
      <c r="X1161" s="2">
        <v>2</v>
      </c>
      <c r="Y1161" s="2">
        <v>2</v>
      </c>
      <c r="Z1161" s="2">
        <v>2</v>
      </c>
      <c r="AA1161" s="2">
        <v>2</v>
      </c>
      <c r="AB1161" s="2">
        <v>2</v>
      </c>
      <c r="AC1161" s="2">
        <v>2</v>
      </c>
      <c r="AD1161" s="2">
        <v>2</v>
      </c>
      <c r="AE1161" s="2">
        <v>2</v>
      </c>
      <c r="AF1161" s="2">
        <v>2</v>
      </c>
      <c r="AL1161" s="2">
        <f t="shared" si="727"/>
        <v>1</v>
      </c>
      <c r="AM1161" s="2" t="str">
        <f t="shared" si="728"/>
        <v/>
      </c>
      <c r="AN1161" s="2" t="str">
        <f t="shared" si="729"/>
        <v>W701389</v>
      </c>
      <c r="AO1161" s="2" t="str">
        <f t="shared" si="774"/>
        <v>S442</v>
      </c>
      <c r="AP1161" s="2" t="str">
        <f t="shared" si="731"/>
        <v>-W701389-S442</v>
      </c>
      <c r="AQ1161" s="2" t="s">
        <v>1688</v>
      </c>
      <c r="AR1161" s="2" t="s">
        <v>1689</v>
      </c>
      <c r="AY1161" s="2" t="s">
        <v>1686</v>
      </c>
      <c r="AZ1161" s="2" t="s">
        <v>1690</v>
      </c>
      <c r="BB1161" s="29"/>
      <c r="BC1161" s="29"/>
      <c r="BD1161" s="29"/>
      <c r="BE1161" s="29"/>
      <c r="BF1161" s="29"/>
      <c r="BG1161" s="29">
        <v>-0.28999999999999998</v>
      </c>
      <c r="BH1161" s="29">
        <f t="shared" si="724"/>
        <v>0</v>
      </c>
      <c r="BI1161" s="29">
        <f t="shared" si="725"/>
        <v>0</v>
      </c>
      <c r="BJ1161" s="29">
        <f t="shared" si="732"/>
        <v>-0.28999999999999998</v>
      </c>
      <c r="BK1161" s="29">
        <f>BJ1161/INDEX('EX-Rate'!A:I,MATCH('TT BoM '!BL1161,'EX-Rate'!B:B,0),COLUMN('EX-Rate'!E:E))</f>
        <v>-4.1876216457157833E-2</v>
      </c>
      <c r="BL1161" s="2" t="s">
        <v>2109</v>
      </c>
      <c r="BM1161" s="2" t="str">
        <f t="shared" si="765"/>
        <v>LP</v>
      </c>
      <c r="BN1161" s="2" t="s">
        <v>3220</v>
      </c>
      <c r="BO1161" s="2" t="s">
        <v>2798</v>
      </c>
      <c r="BQ1161" s="29"/>
      <c r="BR1161" s="29"/>
      <c r="BS1161" s="29"/>
      <c r="BT1161" s="29"/>
      <c r="BU1161" s="29"/>
      <c r="BV1161" s="29"/>
      <c r="CC1161" s="29">
        <f t="shared" si="733"/>
        <v>-8.3752432914315667E-2</v>
      </c>
      <c r="CD1161" s="29">
        <f t="shared" si="734"/>
        <v>-8.3752432914315667E-2</v>
      </c>
      <c r="CE1161" s="29">
        <f t="shared" si="735"/>
        <v>-8.3752432914315667E-2</v>
      </c>
      <c r="CF1161" s="29">
        <f t="shared" si="736"/>
        <v>-8.3752432914315667E-2</v>
      </c>
      <c r="CG1161" s="29">
        <f t="shared" si="737"/>
        <v>-8.3752432914315667E-2</v>
      </c>
      <c r="CH1161" s="29">
        <f t="shared" si="738"/>
        <v>-8.3752432914315667E-2</v>
      </c>
      <c r="CI1161" s="29">
        <f t="shared" si="739"/>
        <v>-8.3752432914315667E-2</v>
      </c>
      <c r="CJ1161" s="29">
        <f t="shared" si="740"/>
        <v>-8.3752432914315667E-2</v>
      </c>
      <c r="CK1161" s="29">
        <f t="shared" si="741"/>
        <v>-8.3752432914315667E-2</v>
      </c>
      <c r="CL1161" s="29">
        <f t="shared" si="742"/>
        <v>-8.3752432914315667E-2</v>
      </c>
      <c r="CM1161" s="29">
        <f t="shared" si="743"/>
        <v>-8.3752432914315667E-2</v>
      </c>
      <c r="CN1161" s="29">
        <f t="shared" si="744"/>
        <v>-8.3752432914315667E-2</v>
      </c>
      <c r="CO1161" s="29">
        <f t="shared" si="745"/>
        <v>-8.3752432914315667E-2</v>
      </c>
      <c r="CQ1161" s="29">
        <f t="shared" si="746"/>
        <v>-0.57999999999999996</v>
      </c>
      <c r="CR1161" s="29">
        <f t="shared" si="747"/>
        <v>-0.57999999999999996</v>
      </c>
      <c r="CS1161" s="29">
        <f t="shared" si="748"/>
        <v>-0.57999999999999996</v>
      </c>
      <c r="CT1161" s="29">
        <f t="shared" si="749"/>
        <v>-0.57999999999999996</v>
      </c>
      <c r="CU1161" s="29">
        <f t="shared" si="750"/>
        <v>-0.57999999999999996</v>
      </c>
      <c r="CV1161" s="29">
        <f t="shared" si="751"/>
        <v>-0.57999999999999996</v>
      </c>
      <c r="CW1161" s="29">
        <f t="shared" si="752"/>
        <v>-0.57999999999999996</v>
      </c>
      <c r="CX1161" s="29">
        <f t="shared" si="753"/>
        <v>-0.57999999999999996</v>
      </c>
      <c r="CY1161" s="29">
        <f t="shared" si="754"/>
        <v>-0.57999999999999996</v>
      </c>
      <c r="CZ1161" s="29">
        <f t="shared" si="755"/>
        <v>-0.57999999999999996</v>
      </c>
      <c r="DA1161" s="29">
        <f t="shared" si="756"/>
        <v>-0.57999999999999996</v>
      </c>
      <c r="DB1161" s="29">
        <f t="shared" si="757"/>
        <v>-0.57999999999999996</v>
      </c>
      <c r="DC1161" s="29">
        <f t="shared" si="758"/>
        <v>-0.57999999999999996</v>
      </c>
    </row>
    <row r="1162" spans="11:107" s="2" customFormat="1">
      <c r="K1162" s="17" t="s">
        <v>1090</v>
      </c>
      <c r="L1162" s="17" t="s">
        <v>1164</v>
      </c>
      <c r="M1162" s="17" t="s">
        <v>1132</v>
      </c>
      <c r="N1162" s="2" t="str">
        <f t="shared" si="767"/>
        <v>W702001S450</v>
      </c>
      <c r="O1162" s="2" t="str">
        <f t="shared" si="766"/>
        <v>S450</v>
      </c>
      <c r="P1162" s="2" t="str">
        <f t="shared" si="768"/>
        <v>-W702001-S450</v>
      </c>
      <c r="Q1162" s="2" t="s">
        <v>3305</v>
      </c>
      <c r="R1162" s="2" t="s">
        <v>3306</v>
      </c>
      <c r="S1162" s="2" t="s">
        <v>3224</v>
      </c>
      <c r="T1162" s="2" t="s">
        <v>1375</v>
      </c>
      <c r="U1162" s="2">
        <v>3</v>
      </c>
      <c r="V1162" s="2" t="s">
        <v>1375</v>
      </c>
      <c r="W1162" s="2">
        <v>3</v>
      </c>
      <c r="X1162" s="2" t="s">
        <v>1375</v>
      </c>
      <c r="Y1162" s="2">
        <v>2</v>
      </c>
      <c r="Z1162" s="2">
        <v>3</v>
      </c>
      <c r="AA1162" s="2">
        <v>2</v>
      </c>
      <c r="AB1162" s="2" t="s">
        <v>1375</v>
      </c>
      <c r="AC1162" s="2">
        <v>3</v>
      </c>
      <c r="AD1162" s="2" t="s">
        <v>1375</v>
      </c>
      <c r="AE1162" s="2">
        <v>3</v>
      </c>
      <c r="AF1162" s="2">
        <v>3</v>
      </c>
      <c r="AL1162" s="2">
        <f t="shared" si="727"/>
        <v>1</v>
      </c>
      <c r="AM1162" s="2" t="str">
        <f t="shared" si="728"/>
        <v/>
      </c>
      <c r="AN1162" s="2" t="str">
        <f t="shared" si="729"/>
        <v>W702001</v>
      </c>
      <c r="AO1162" s="2" t="str">
        <f t="shared" si="774"/>
        <v>S450</v>
      </c>
      <c r="AP1162" s="2" t="str">
        <f t="shared" si="731"/>
        <v>-W702001-S450</v>
      </c>
      <c r="AQ1162" s="2" t="s">
        <v>2064</v>
      </c>
      <c r="AR1162" s="2" t="s">
        <v>3881</v>
      </c>
      <c r="AZ1162" s="2" t="s">
        <v>1690</v>
      </c>
      <c r="BB1162" s="29"/>
      <c r="BC1162" s="29"/>
      <c r="BD1162" s="29"/>
      <c r="BE1162" s="29"/>
      <c r="BF1162" s="29"/>
      <c r="BG1162" s="29">
        <v>-0.72699999999999998</v>
      </c>
      <c r="BH1162" s="29">
        <f t="shared" ref="BH1162:BH1225" si="777">IF(BM1162="SP",BG1162*$BH$9,0)</f>
        <v>0</v>
      </c>
      <c r="BI1162" s="29">
        <f t="shared" ref="BI1162:BI1225" si="778">IF(BM1162="SP",(BG1162+BH1162)*$BI$9,0)</f>
        <v>0</v>
      </c>
      <c r="BJ1162" s="29">
        <f t="shared" si="732"/>
        <v>-0.72699999999999998</v>
      </c>
      <c r="BK1162" s="29">
        <f>BJ1162/INDEX('EX-Rate'!A:I,MATCH('TT BoM '!BL1162,'EX-Rate'!B:B,0),COLUMN('EX-Rate'!E:E))</f>
        <v>-0.10497934263570258</v>
      </c>
      <c r="BL1162" s="2" t="s">
        <v>2109</v>
      </c>
      <c r="BM1162" s="2" t="str">
        <f t="shared" si="765"/>
        <v>LP</v>
      </c>
      <c r="BO1162" s="2" t="s">
        <v>3224</v>
      </c>
      <c r="BQ1162" s="29"/>
      <c r="BR1162" s="29"/>
      <c r="BS1162" s="29"/>
      <c r="BT1162" s="29"/>
      <c r="BU1162" s="29"/>
      <c r="BV1162" s="29"/>
      <c r="CC1162" s="29">
        <f t="shared" si="733"/>
        <v>0</v>
      </c>
      <c r="CD1162" s="29">
        <f t="shared" si="734"/>
        <v>-0.31493802790710773</v>
      </c>
      <c r="CE1162" s="29">
        <f t="shared" si="735"/>
        <v>0</v>
      </c>
      <c r="CF1162" s="29">
        <f t="shared" si="736"/>
        <v>-0.31493802790710773</v>
      </c>
      <c r="CG1162" s="29">
        <f t="shared" si="737"/>
        <v>0</v>
      </c>
      <c r="CH1162" s="29">
        <f t="shared" si="738"/>
        <v>-0.20995868527140515</v>
      </c>
      <c r="CI1162" s="29">
        <f t="shared" si="739"/>
        <v>-0.31493802790710773</v>
      </c>
      <c r="CJ1162" s="29">
        <f t="shared" si="740"/>
        <v>-0.20995868527140515</v>
      </c>
      <c r="CK1162" s="29">
        <f t="shared" si="741"/>
        <v>0</v>
      </c>
      <c r="CL1162" s="29">
        <f t="shared" si="742"/>
        <v>-0.31493802790710773</v>
      </c>
      <c r="CM1162" s="29">
        <f t="shared" si="743"/>
        <v>0</v>
      </c>
      <c r="CN1162" s="29">
        <f t="shared" si="744"/>
        <v>-0.31493802790710773</v>
      </c>
      <c r="CO1162" s="29">
        <f t="shared" si="745"/>
        <v>-0.31493802790710773</v>
      </c>
      <c r="CQ1162" s="29">
        <f t="shared" si="746"/>
        <v>0</v>
      </c>
      <c r="CR1162" s="29">
        <f t="shared" si="747"/>
        <v>-2.181</v>
      </c>
      <c r="CS1162" s="29">
        <f t="shared" si="748"/>
        <v>0</v>
      </c>
      <c r="CT1162" s="29">
        <f t="shared" si="749"/>
        <v>-2.181</v>
      </c>
      <c r="CU1162" s="29">
        <f t="shared" si="750"/>
        <v>0</v>
      </c>
      <c r="CV1162" s="29">
        <f t="shared" si="751"/>
        <v>-1.454</v>
      </c>
      <c r="CW1162" s="29">
        <f t="shared" si="752"/>
        <v>-2.181</v>
      </c>
      <c r="CX1162" s="29">
        <f t="shared" si="753"/>
        <v>-1.454</v>
      </c>
      <c r="CY1162" s="29">
        <f t="shared" si="754"/>
        <v>0</v>
      </c>
      <c r="CZ1162" s="29">
        <f t="shared" si="755"/>
        <v>-2.181</v>
      </c>
      <c r="DA1162" s="29">
        <f t="shared" si="756"/>
        <v>0</v>
      </c>
      <c r="DB1162" s="29">
        <f t="shared" si="757"/>
        <v>-2.181</v>
      </c>
      <c r="DC1162" s="29">
        <f t="shared" si="758"/>
        <v>-2.181</v>
      </c>
    </row>
    <row r="1163" spans="11:107" s="2" customFormat="1">
      <c r="K1163" s="17" t="s">
        <v>1090</v>
      </c>
      <c r="L1163" s="17" t="s">
        <v>1165</v>
      </c>
      <c r="M1163" s="17" t="s">
        <v>1092</v>
      </c>
      <c r="N1163" s="2" t="str">
        <f t="shared" si="767"/>
        <v>W702008S442</v>
      </c>
      <c r="O1163" s="2" t="str">
        <f t="shared" si="766"/>
        <v>S442</v>
      </c>
      <c r="P1163" s="2" t="str">
        <f t="shared" si="768"/>
        <v>-W702008-S442</v>
      </c>
      <c r="Q1163" s="2" t="s">
        <v>3305</v>
      </c>
      <c r="R1163" s="2" t="s">
        <v>3306</v>
      </c>
      <c r="S1163" s="2" t="s">
        <v>2798</v>
      </c>
      <c r="T1163" s="2">
        <v>2</v>
      </c>
      <c r="U1163" s="2">
        <v>2</v>
      </c>
      <c r="V1163" s="2">
        <v>2</v>
      </c>
      <c r="W1163" s="2">
        <v>2</v>
      </c>
      <c r="X1163" s="2">
        <v>2</v>
      </c>
      <c r="Y1163" s="2">
        <v>2</v>
      </c>
      <c r="Z1163" s="2">
        <v>2</v>
      </c>
      <c r="AA1163" s="2">
        <v>2</v>
      </c>
      <c r="AB1163" s="2">
        <v>2</v>
      </c>
      <c r="AC1163" s="2">
        <v>2</v>
      </c>
      <c r="AD1163" s="2">
        <v>2</v>
      </c>
      <c r="AE1163" s="2">
        <v>2</v>
      </c>
      <c r="AF1163" s="2">
        <v>2</v>
      </c>
      <c r="AL1163" s="2">
        <f t="shared" ref="AL1163:AL1226" si="779">COUNTIF($AP$10:$AP$4000,AP1163)</f>
        <v>1</v>
      </c>
      <c r="AM1163" s="2" t="str">
        <f t="shared" ref="AM1163:AM1226" si="780">TRIM(K1163)</f>
        <v/>
      </c>
      <c r="AN1163" s="2" t="str">
        <f t="shared" ref="AN1163:AN1226" si="781">TRIM(L1163)</f>
        <v>W702008</v>
      </c>
      <c r="AO1163" s="2" t="str">
        <f t="shared" ref="AO1163:AO1171" si="782">TRIM(O1163)</f>
        <v>S442</v>
      </c>
      <c r="AP1163" s="2" t="str">
        <f t="shared" ref="AP1163:AP1226" si="783">TRIM(AM1163)&amp;"-"&amp;TRIM(AN1163)&amp;"-"&amp;TRIM(AO1163)</f>
        <v>-W702008-S442</v>
      </c>
      <c r="AQ1163" s="2" t="s">
        <v>1688</v>
      </c>
      <c r="AR1163" s="2" t="s">
        <v>1689</v>
      </c>
      <c r="AY1163" s="2" t="s">
        <v>1686</v>
      </c>
      <c r="AZ1163" s="2" t="s">
        <v>1690</v>
      </c>
      <c r="BB1163" s="29"/>
      <c r="BC1163" s="29"/>
      <c r="BD1163" s="29"/>
      <c r="BE1163" s="29"/>
      <c r="BF1163" s="29"/>
      <c r="BG1163" s="29">
        <v>-0.39500000000000002</v>
      </c>
      <c r="BH1163" s="29">
        <f t="shared" si="777"/>
        <v>0</v>
      </c>
      <c r="BI1163" s="29">
        <f t="shared" si="778"/>
        <v>0</v>
      </c>
      <c r="BJ1163" s="29">
        <f t="shared" ref="BJ1163:BJ1226" si="784">SUM(BG1163:BI1163)</f>
        <v>-0.39500000000000002</v>
      </c>
      <c r="BK1163" s="29">
        <f>BJ1163/INDEX('EX-Rate'!A:I,MATCH('TT BoM '!BL1163,'EX-Rate'!B:B,0),COLUMN('EX-Rate'!E:E))</f>
        <v>-5.7038294829577056E-2</v>
      </c>
      <c r="BL1163" s="2" t="s">
        <v>2109</v>
      </c>
      <c r="BM1163" s="2" t="str">
        <f t="shared" si="765"/>
        <v>LP</v>
      </c>
      <c r="BN1163" s="2" t="s">
        <v>3220</v>
      </c>
      <c r="BO1163" s="2" t="s">
        <v>2798</v>
      </c>
      <c r="BQ1163" s="29"/>
      <c r="BR1163" s="29"/>
      <c r="BS1163" s="29"/>
      <c r="BT1163" s="29"/>
      <c r="BU1163" s="29"/>
      <c r="BV1163" s="29"/>
      <c r="CC1163" s="29">
        <f t="shared" ref="CC1163:CC1226" si="785">SUM(T1163)*$BK1163</f>
        <v>-0.11407658965915411</v>
      </c>
      <c r="CD1163" s="29">
        <f t="shared" ref="CD1163:CD1226" si="786">SUM(U1163)*$BK1163</f>
        <v>-0.11407658965915411</v>
      </c>
      <c r="CE1163" s="29">
        <f t="shared" ref="CE1163:CE1226" si="787">SUM(V1163)*$BK1163</f>
        <v>-0.11407658965915411</v>
      </c>
      <c r="CF1163" s="29">
        <f t="shared" ref="CF1163:CF1226" si="788">SUM(W1163)*$BK1163</f>
        <v>-0.11407658965915411</v>
      </c>
      <c r="CG1163" s="29">
        <f t="shared" ref="CG1163:CG1226" si="789">SUM(X1163)*$BK1163</f>
        <v>-0.11407658965915411</v>
      </c>
      <c r="CH1163" s="29">
        <f t="shared" ref="CH1163:CH1226" si="790">SUM(Y1163)*$BK1163</f>
        <v>-0.11407658965915411</v>
      </c>
      <c r="CI1163" s="29">
        <f t="shared" ref="CI1163:CI1226" si="791">SUM(Z1163)*$BK1163</f>
        <v>-0.11407658965915411</v>
      </c>
      <c r="CJ1163" s="29">
        <f t="shared" ref="CJ1163:CJ1226" si="792">SUM(AA1163)*$BK1163</f>
        <v>-0.11407658965915411</v>
      </c>
      <c r="CK1163" s="29">
        <f t="shared" ref="CK1163:CK1226" si="793">SUM(AB1163)*$BK1163</f>
        <v>-0.11407658965915411</v>
      </c>
      <c r="CL1163" s="29">
        <f t="shared" ref="CL1163:CL1226" si="794">SUM(AC1163)*$BK1163</f>
        <v>-0.11407658965915411</v>
      </c>
      <c r="CM1163" s="29">
        <f t="shared" ref="CM1163:CM1226" si="795">SUM(AD1163)*$BK1163</f>
        <v>-0.11407658965915411</v>
      </c>
      <c r="CN1163" s="29">
        <f t="shared" ref="CN1163:CN1226" si="796">SUM(AE1163)*$BK1163</f>
        <v>-0.11407658965915411</v>
      </c>
      <c r="CO1163" s="29">
        <f t="shared" ref="CO1163:CO1226" si="797">SUM(AF1163)*$BK1163</f>
        <v>-0.11407658965915411</v>
      </c>
      <c r="CQ1163" s="29">
        <f t="shared" ref="CQ1163:CQ1226" si="798">SUM(T1163)*$BJ1163</f>
        <v>-0.79</v>
      </c>
      <c r="CR1163" s="29">
        <f t="shared" ref="CR1163:CR1226" si="799">SUM(U1163)*$BJ1163</f>
        <v>-0.79</v>
      </c>
      <c r="CS1163" s="29">
        <f t="shared" ref="CS1163:CS1226" si="800">SUM(V1163)*$BJ1163</f>
        <v>-0.79</v>
      </c>
      <c r="CT1163" s="29">
        <f t="shared" ref="CT1163:CT1226" si="801">SUM(W1163)*$BJ1163</f>
        <v>-0.79</v>
      </c>
      <c r="CU1163" s="29">
        <f t="shared" ref="CU1163:CU1226" si="802">SUM(X1163)*$BJ1163</f>
        <v>-0.79</v>
      </c>
      <c r="CV1163" s="29">
        <f t="shared" ref="CV1163:CV1226" si="803">SUM(Y1163)*$BJ1163</f>
        <v>-0.79</v>
      </c>
      <c r="CW1163" s="29">
        <f t="shared" ref="CW1163:CW1226" si="804">SUM(Z1163)*$BJ1163</f>
        <v>-0.79</v>
      </c>
      <c r="CX1163" s="29">
        <f t="shared" ref="CX1163:CX1226" si="805">SUM(AA1163)*$BJ1163</f>
        <v>-0.79</v>
      </c>
      <c r="CY1163" s="29">
        <f t="shared" ref="CY1163:CY1226" si="806">SUM(AB1163)*$BJ1163</f>
        <v>-0.79</v>
      </c>
      <c r="CZ1163" s="29">
        <f t="shared" ref="CZ1163:CZ1226" si="807">SUM(AC1163)*$BJ1163</f>
        <v>-0.79</v>
      </c>
      <c r="DA1163" s="29">
        <f t="shared" ref="DA1163:DA1226" si="808">SUM(AD1163)*$BJ1163</f>
        <v>-0.79</v>
      </c>
      <c r="DB1163" s="29">
        <f t="shared" ref="DB1163:DB1226" si="809">SUM(AE1163)*$BJ1163</f>
        <v>-0.79</v>
      </c>
      <c r="DC1163" s="29">
        <f t="shared" ref="DC1163:DC1226" si="810">SUM(AF1163)*$BJ1163</f>
        <v>-0.79</v>
      </c>
    </row>
    <row r="1164" spans="11:107" s="2" customFormat="1">
      <c r="K1164" s="17" t="s">
        <v>1090</v>
      </c>
      <c r="L1164" s="17" t="s">
        <v>1166</v>
      </c>
      <c r="M1164" s="17" t="s">
        <v>1151</v>
      </c>
      <c r="N1164" s="2" t="str">
        <f t="shared" si="767"/>
        <v>W702221S300</v>
      </c>
      <c r="O1164" s="2" t="str">
        <f t="shared" si="766"/>
        <v>S300</v>
      </c>
      <c r="P1164" s="2" t="str">
        <f t="shared" si="768"/>
        <v>-W702221-S300</v>
      </c>
      <c r="Q1164" s="2" t="s">
        <v>3305</v>
      </c>
      <c r="R1164" s="2" t="s">
        <v>3306</v>
      </c>
      <c r="S1164" s="2" t="s">
        <v>3192</v>
      </c>
      <c r="T1164" s="2">
        <v>2</v>
      </c>
      <c r="U1164" s="2">
        <v>2</v>
      </c>
      <c r="V1164" s="2">
        <v>2</v>
      </c>
      <c r="W1164" s="2">
        <v>2</v>
      </c>
      <c r="X1164" s="2">
        <v>2</v>
      </c>
      <c r="Y1164" s="2">
        <v>2</v>
      </c>
      <c r="Z1164" s="2">
        <v>2</v>
      </c>
      <c r="AA1164" s="2">
        <v>2</v>
      </c>
      <c r="AB1164" s="2">
        <v>2</v>
      </c>
      <c r="AC1164" s="2">
        <v>2</v>
      </c>
      <c r="AD1164" s="2">
        <v>2</v>
      </c>
      <c r="AE1164" s="2">
        <v>2</v>
      </c>
      <c r="AF1164" s="2">
        <v>2</v>
      </c>
      <c r="AL1164" s="2">
        <f t="shared" si="779"/>
        <v>1</v>
      </c>
      <c r="AM1164" s="2" t="str">
        <f t="shared" si="780"/>
        <v/>
      </c>
      <c r="AN1164" s="2" t="str">
        <f t="shared" si="781"/>
        <v>W702221</v>
      </c>
      <c r="AO1164" s="2" t="str">
        <f t="shared" si="782"/>
        <v>S300</v>
      </c>
      <c r="AP1164" s="2" t="str">
        <f t="shared" si="783"/>
        <v>-W702221-S300</v>
      </c>
      <c r="AQ1164" s="2" t="s">
        <v>1688</v>
      </c>
      <c r="AR1164" s="2" t="s">
        <v>1689</v>
      </c>
      <c r="AY1164" s="2" t="s">
        <v>1686</v>
      </c>
      <c r="AZ1164" s="2" t="s">
        <v>1690</v>
      </c>
      <c r="BB1164" s="29"/>
      <c r="BC1164" s="29"/>
      <c r="BD1164" s="29"/>
      <c r="BE1164" s="29"/>
      <c r="BF1164" s="29"/>
      <c r="BG1164" s="29">
        <v>-0.53800000000000003</v>
      </c>
      <c r="BH1164" s="29">
        <f t="shared" si="777"/>
        <v>0</v>
      </c>
      <c r="BI1164" s="29">
        <f t="shared" si="778"/>
        <v>0</v>
      </c>
      <c r="BJ1164" s="29">
        <f t="shared" si="784"/>
        <v>-0.53800000000000003</v>
      </c>
      <c r="BK1164" s="29">
        <f>BJ1164/INDEX('EX-Rate'!A:I,MATCH('TT BoM '!BL1164,'EX-Rate'!B:B,0),COLUMN('EX-Rate'!E:E))</f>
        <v>-7.7687601565347986E-2</v>
      </c>
      <c r="BL1164" s="2" t="s">
        <v>2109</v>
      </c>
      <c r="BM1164" s="2" t="str">
        <f t="shared" si="765"/>
        <v>LP</v>
      </c>
      <c r="BN1164" s="2" t="s">
        <v>3191</v>
      </c>
      <c r="BO1164" s="2" t="s">
        <v>3192</v>
      </c>
      <c r="BQ1164" s="29"/>
      <c r="BR1164" s="29"/>
      <c r="BS1164" s="29"/>
      <c r="BT1164" s="29"/>
      <c r="BU1164" s="29"/>
      <c r="BV1164" s="29"/>
      <c r="CC1164" s="29">
        <f t="shared" si="785"/>
        <v>-0.15537520313069597</v>
      </c>
      <c r="CD1164" s="29">
        <f t="shared" si="786"/>
        <v>-0.15537520313069597</v>
      </c>
      <c r="CE1164" s="29">
        <f t="shared" si="787"/>
        <v>-0.15537520313069597</v>
      </c>
      <c r="CF1164" s="29">
        <f t="shared" si="788"/>
        <v>-0.15537520313069597</v>
      </c>
      <c r="CG1164" s="29">
        <f t="shared" si="789"/>
        <v>-0.15537520313069597</v>
      </c>
      <c r="CH1164" s="29">
        <f t="shared" si="790"/>
        <v>-0.15537520313069597</v>
      </c>
      <c r="CI1164" s="29">
        <f t="shared" si="791"/>
        <v>-0.15537520313069597</v>
      </c>
      <c r="CJ1164" s="29">
        <f t="shared" si="792"/>
        <v>-0.15537520313069597</v>
      </c>
      <c r="CK1164" s="29">
        <f t="shared" si="793"/>
        <v>-0.15537520313069597</v>
      </c>
      <c r="CL1164" s="29">
        <f t="shared" si="794"/>
        <v>-0.15537520313069597</v>
      </c>
      <c r="CM1164" s="29">
        <f t="shared" si="795"/>
        <v>-0.15537520313069597</v>
      </c>
      <c r="CN1164" s="29">
        <f t="shared" si="796"/>
        <v>-0.15537520313069597</v>
      </c>
      <c r="CO1164" s="29">
        <f t="shared" si="797"/>
        <v>-0.15537520313069597</v>
      </c>
      <c r="CQ1164" s="29">
        <f t="shared" si="798"/>
        <v>-1.0760000000000001</v>
      </c>
      <c r="CR1164" s="29">
        <f t="shared" si="799"/>
        <v>-1.0760000000000001</v>
      </c>
      <c r="CS1164" s="29">
        <f t="shared" si="800"/>
        <v>-1.0760000000000001</v>
      </c>
      <c r="CT1164" s="29">
        <f t="shared" si="801"/>
        <v>-1.0760000000000001</v>
      </c>
      <c r="CU1164" s="29">
        <f t="shared" si="802"/>
        <v>-1.0760000000000001</v>
      </c>
      <c r="CV1164" s="29">
        <f t="shared" si="803"/>
        <v>-1.0760000000000001</v>
      </c>
      <c r="CW1164" s="29">
        <f t="shared" si="804"/>
        <v>-1.0760000000000001</v>
      </c>
      <c r="CX1164" s="29">
        <f t="shared" si="805"/>
        <v>-1.0760000000000001</v>
      </c>
      <c r="CY1164" s="29">
        <f t="shared" si="806"/>
        <v>-1.0760000000000001</v>
      </c>
      <c r="CZ1164" s="29">
        <f t="shared" si="807"/>
        <v>-1.0760000000000001</v>
      </c>
      <c r="DA1164" s="29">
        <f t="shared" si="808"/>
        <v>-1.0760000000000001</v>
      </c>
      <c r="DB1164" s="29">
        <f t="shared" si="809"/>
        <v>-1.0760000000000001</v>
      </c>
      <c r="DC1164" s="29">
        <f t="shared" si="810"/>
        <v>-1.0760000000000001</v>
      </c>
    </row>
    <row r="1165" spans="11:107" s="2" customFormat="1">
      <c r="K1165" s="17" t="s">
        <v>1090</v>
      </c>
      <c r="L1165" s="17" t="s">
        <v>1167</v>
      </c>
      <c r="M1165" s="17" t="s">
        <v>1151</v>
      </c>
      <c r="N1165" s="2" t="str">
        <f t="shared" si="767"/>
        <v>W702233S300</v>
      </c>
      <c r="O1165" s="2" t="str">
        <f t="shared" si="766"/>
        <v>S300</v>
      </c>
      <c r="P1165" s="2" t="str">
        <f t="shared" si="768"/>
        <v>-W702233-S300</v>
      </c>
      <c r="Q1165" s="2" t="s">
        <v>3305</v>
      </c>
      <c r="R1165" s="2" t="s">
        <v>3306</v>
      </c>
      <c r="S1165" s="2" t="s">
        <v>3192</v>
      </c>
      <c r="T1165" s="2">
        <v>1</v>
      </c>
      <c r="U1165" s="2">
        <v>1</v>
      </c>
      <c r="V1165" s="2">
        <v>1</v>
      </c>
      <c r="W1165" s="2">
        <v>1</v>
      </c>
      <c r="X1165" s="2">
        <v>1</v>
      </c>
      <c r="Y1165" s="2">
        <v>1</v>
      </c>
      <c r="Z1165" s="2">
        <v>1</v>
      </c>
      <c r="AA1165" s="2">
        <v>1</v>
      </c>
      <c r="AB1165" s="2">
        <v>1</v>
      </c>
      <c r="AC1165" s="2">
        <v>1</v>
      </c>
      <c r="AD1165" s="2">
        <v>1</v>
      </c>
      <c r="AE1165" s="2">
        <v>1</v>
      </c>
      <c r="AF1165" s="2">
        <v>1</v>
      </c>
      <c r="AL1165" s="2">
        <f t="shared" si="779"/>
        <v>1</v>
      </c>
      <c r="AM1165" s="2" t="str">
        <f t="shared" si="780"/>
        <v/>
      </c>
      <c r="AN1165" s="2" t="str">
        <f t="shared" si="781"/>
        <v>W702233</v>
      </c>
      <c r="AO1165" s="2" t="str">
        <f t="shared" si="782"/>
        <v>S300</v>
      </c>
      <c r="AP1165" s="2" t="str">
        <f t="shared" si="783"/>
        <v>-W702233-S300</v>
      </c>
      <c r="AQ1165" s="2" t="s">
        <v>1688</v>
      </c>
      <c r="AR1165" s="2" t="s">
        <v>1689</v>
      </c>
      <c r="AY1165" s="2" t="s">
        <v>1686</v>
      </c>
      <c r="AZ1165" s="2" t="s">
        <v>1690</v>
      </c>
      <c r="BB1165" s="29"/>
      <c r="BC1165" s="29"/>
      <c r="BD1165" s="29"/>
      <c r="BE1165" s="29"/>
      <c r="BF1165" s="29"/>
      <c r="BG1165" s="29">
        <v>-0.29499999999999998</v>
      </c>
      <c r="BH1165" s="29">
        <f t="shared" si="777"/>
        <v>0</v>
      </c>
      <c r="BI1165" s="29">
        <f t="shared" si="778"/>
        <v>0</v>
      </c>
      <c r="BJ1165" s="29">
        <f t="shared" si="784"/>
        <v>-0.29499999999999998</v>
      </c>
      <c r="BK1165" s="29">
        <f>BJ1165/INDEX('EX-Rate'!A:I,MATCH('TT BoM '!BL1165,'EX-Rate'!B:B,0),COLUMN('EX-Rate'!E:E))</f>
        <v>-4.2598220189177798E-2</v>
      </c>
      <c r="BL1165" s="2" t="s">
        <v>2109</v>
      </c>
      <c r="BM1165" s="2" t="str">
        <f t="shared" si="765"/>
        <v>LP</v>
      </c>
      <c r="BN1165" s="2" t="s">
        <v>3191</v>
      </c>
      <c r="BO1165" s="2" t="s">
        <v>3192</v>
      </c>
      <c r="BQ1165" s="29"/>
      <c r="BR1165" s="29"/>
      <c r="BS1165" s="29"/>
      <c r="BT1165" s="29"/>
      <c r="BU1165" s="29"/>
      <c r="BV1165" s="29"/>
      <c r="CC1165" s="29">
        <f t="shared" si="785"/>
        <v>-4.2598220189177798E-2</v>
      </c>
      <c r="CD1165" s="29">
        <f t="shared" si="786"/>
        <v>-4.2598220189177798E-2</v>
      </c>
      <c r="CE1165" s="29">
        <f t="shared" si="787"/>
        <v>-4.2598220189177798E-2</v>
      </c>
      <c r="CF1165" s="29">
        <f t="shared" si="788"/>
        <v>-4.2598220189177798E-2</v>
      </c>
      <c r="CG1165" s="29">
        <f t="shared" si="789"/>
        <v>-4.2598220189177798E-2</v>
      </c>
      <c r="CH1165" s="29">
        <f t="shared" si="790"/>
        <v>-4.2598220189177798E-2</v>
      </c>
      <c r="CI1165" s="29">
        <f t="shared" si="791"/>
        <v>-4.2598220189177798E-2</v>
      </c>
      <c r="CJ1165" s="29">
        <f t="shared" si="792"/>
        <v>-4.2598220189177798E-2</v>
      </c>
      <c r="CK1165" s="29">
        <f t="shared" si="793"/>
        <v>-4.2598220189177798E-2</v>
      </c>
      <c r="CL1165" s="29">
        <f t="shared" si="794"/>
        <v>-4.2598220189177798E-2</v>
      </c>
      <c r="CM1165" s="29">
        <f t="shared" si="795"/>
        <v>-4.2598220189177798E-2</v>
      </c>
      <c r="CN1165" s="29">
        <f t="shared" si="796"/>
        <v>-4.2598220189177798E-2</v>
      </c>
      <c r="CO1165" s="29">
        <f t="shared" si="797"/>
        <v>-4.2598220189177798E-2</v>
      </c>
      <c r="CQ1165" s="29">
        <f t="shared" si="798"/>
        <v>-0.29499999999999998</v>
      </c>
      <c r="CR1165" s="29">
        <f t="shared" si="799"/>
        <v>-0.29499999999999998</v>
      </c>
      <c r="CS1165" s="29">
        <f t="shared" si="800"/>
        <v>-0.29499999999999998</v>
      </c>
      <c r="CT1165" s="29">
        <f t="shared" si="801"/>
        <v>-0.29499999999999998</v>
      </c>
      <c r="CU1165" s="29">
        <f t="shared" si="802"/>
        <v>-0.29499999999999998</v>
      </c>
      <c r="CV1165" s="29">
        <f t="shared" si="803"/>
        <v>-0.29499999999999998</v>
      </c>
      <c r="CW1165" s="29">
        <f t="shared" si="804"/>
        <v>-0.29499999999999998</v>
      </c>
      <c r="CX1165" s="29">
        <f t="shared" si="805"/>
        <v>-0.29499999999999998</v>
      </c>
      <c r="CY1165" s="29">
        <f t="shared" si="806"/>
        <v>-0.29499999999999998</v>
      </c>
      <c r="CZ1165" s="29">
        <f t="shared" si="807"/>
        <v>-0.29499999999999998</v>
      </c>
      <c r="DA1165" s="29">
        <f t="shared" si="808"/>
        <v>-0.29499999999999998</v>
      </c>
      <c r="DB1165" s="29">
        <f t="shared" si="809"/>
        <v>-0.29499999999999998</v>
      </c>
      <c r="DC1165" s="29">
        <f t="shared" si="810"/>
        <v>-0.29499999999999998</v>
      </c>
    </row>
    <row r="1166" spans="11:107" s="2" customFormat="1">
      <c r="K1166" s="17" t="s">
        <v>1090</v>
      </c>
      <c r="L1166" s="17" t="s">
        <v>1168</v>
      </c>
      <c r="M1166" s="17" t="s">
        <v>1151</v>
      </c>
      <c r="N1166" s="2" t="str">
        <f t="shared" si="767"/>
        <v>W702357S300</v>
      </c>
      <c r="O1166" s="2" t="str">
        <f t="shared" si="766"/>
        <v>S300</v>
      </c>
      <c r="P1166" s="2" t="str">
        <f t="shared" si="768"/>
        <v>-W702357-S300</v>
      </c>
      <c r="Q1166" s="2" t="s">
        <v>3305</v>
      </c>
      <c r="R1166" s="2" t="s">
        <v>3306</v>
      </c>
      <c r="S1166" s="2" t="s">
        <v>3192</v>
      </c>
      <c r="T1166" s="2">
        <v>3</v>
      </c>
      <c r="U1166" s="2">
        <v>3</v>
      </c>
      <c r="V1166" s="2">
        <v>1</v>
      </c>
      <c r="W1166" s="2">
        <v>1</v>
      </c>
      <c r="X1166" s="2">
        <v>1</v>
      </c>
      <c r="Y1166" s="2">
        <v>1</v>
      </c>
      <c r="Z1166" s="2">
        <v>1</v>
      </c>
      <c r="AA1166" s="2">
        <v>1</v>
      </c>
      <c r="AB1166" s="2">
        <v>3</v>
      </c>
      <c r="AC1166" s="2">
        <v>3</v>
      </c>
      <c r="AD1166" s="2">
        <v>1</v>
      </c>
      <c r="AE1166" s="2">
        <v>1</v>
      </c>
      <c r="AF1166" s="2">
        <v>1</v>
      </c>
      <c r="AL1166" s="2">
        <f t="shared" si="779"/>
        <v>1</v>
      </c>
      <c r="AM1166" s="2" t="str">
        <f t="shared" si="780"/>
        <v/>
      </c>
      <c r="AN1166" s="2" t="str">
        <f t="shared" si="781"/>
        <v>W702357</v>
      </c>
      <c r="AO1166" s="2" t="str">
        <f t="shared" si="782"/>
        <v>S300</v>
      </c>
      <c r="AP1166" s="2" t="str">
        <f t="shared" si="783"/>
        <v>-W702357-S300</v>
      </c>
      <c r="AQ1166" s="2" t="s">
        <v>1688</v>
      </c>
      <c r="AR1166" s="2" t="s">
        <v>1689</v>
      </c>
      <c r="AY1166" s="2" t="s">
        <v>1686</v>
      </c>
      <c r="AZ1166" s="2" t="s">
        <v>1690</v>
      </c>
      <c r="BB1166" s="29"/>
      <c r="BC1166" s="29"/>
      <c r="BD1166" s="29"/>
      <c r="BE1166" s="29"/>
      <c r="BF1166" s="29"/>
      <c r="BG1166" s="29">
        <v>-0.26</v>
      </c>
      <c r="BH1166" s="29">
        <f t="shared" si="777"/>
        <v>0</v>
      </c>
      <c r="BI1166" s="29">
        <f t="shared" si="778"/>
        <v>0</v>
      </c>
      <c r="BJ1166" s="29">
        <f t="shared" si="784"/>
        <v>-0.26</v>
      </c>
      <c r="BK1166" s="29">
        <f>BJ1166/INDEX('EX-Rate'!A:I,MATCH('TT BoM '!BL1166,'EX-Rate'!B:B,0),COLUMN('EX-Rate'!E:E))</f>
        <v>-3.7544194065038061E-2</v>
      </c>
      <c r="BL1166" s="2" t="s">
        <v>2109</v>
      </c>
      <c r="BM1166" s="2" t="str">
        <f t="shared" ref="BM1166:BM1168" si="811">IF(BL1166="CNY","LP","SP")</f>
        <v>LP</v>
      </c>
      <c r="BN1166" s="2" t="s">
        <v>3191</v>
      </c>
      <c r="BO1166" s="2" t="s">
        <v>3192</v>
      </c>
      <c r="BQ1166" s="29"/>
      <c r="BR1166" s="29"/>
      <c r="BS1166" s="29"/>
      <c r="BT1166" s="29"/>
      <c r="BU1166" s="29"/>
      <c r="BV1166" s="29"/>
      <c r="CC1166" s="29">
        <f t="shared" si="785"/>
        <v>-0.11263258219511418</v>
      </c>
      <c r="CD1166" s="29">
        <f t="shared" si="786"/>
        <v>-0.11263258219511418</v>
      </c>
      <c r="CE1166" s="29">
        <f t="shared" si="787"/>
        <v>-3.7544194065038061E-2</v>
      </c>
      <c r="CF1166" s="29">
        <f t="shared" si="788"/>
        <v>-3.7544194065038061E-2</v>
      </c>
      <c r="CG1166" s="29">
        <f t="shared" si="789"/>
        <v>-3.7544194065038061E-2</v>
      </c>
      <c r="CH1166" s="29">
        <f t="shared" si="790"/>
        <v>-3.7544194065038061E-2</v>
      </c>
      <c r="CI1166" s="29">
        <f t="shared" si="791"/>
        <v>-3.7544194065038061E-2</v>
      </c>
      <c r="CJ1166" s="29">
        <f t="shared" si="792"/>
        <v>-3.7544194065038061E-2</v>
      </c>
      <c r="CK1166" s="29">
        <f t="shared" si="793"/>
        <v>-0.11263258219511418</v>
      </c>
      <c r="CL1166" s="29">
        <f t="shared" si="794"/>
        <v>-0.11263258219511418</v>
      </c>
      <c r="CM1166" s="29">
        <f t="shared" si="795"/>
        <v>-3.7544194065038061E-2</v>
      </c>
      <c r="CN1166" s="29">
        <f t="shared" si="796"/>
        <v>-3.7544194065038061E-2</v>
      </c>
      <c r="CO1166" s="29">
        <f t="shared" si="797"/>
        <v>-3.7544194065038061E-2</v>
      </c>
      <c r="CQ1166" s="29">
        <f t="shared" si="798"/>
        <v>-0.78</v>
      </c>
      <c r="CR1166" s="29">
        <f t="shared" si="799"/>
        <v>-0.78</v>
      </c>
      <c r="CS1166" s="29">
        <f t="shared" si="800"/>
        <v>-0.26</v>
      </c>
      <c r="CT1166" s="29">
        <f t="shared" si="801"/>
        <v>-0.26</v>
      </c>
      <c r="CU1166" s="29">
        <f t="shared" si="802"/>
        <v>-0.26</v>
      </c>
      <c r="CV1166" s="29">
        <f t="shared" si="803"/>
        <v>-0.26</v>
      </c>
      <c r="CW1166" s="29">
        <f t="shared" si="804"/>
        <v>-0.26</v>
      </c>
      <c r="CX1166" s="29">
        <f t="shared" si="805"/>
        <v>-0.26</v>
      </c>
      <c r="CY1166" s="29">
        <f t="shared" si="806"/>
        <v>-0.78</v>
      </c>
      <c r="CZ1166" s="29">
        <f t="shared" si="807"/>
        <v>-0.78</v>
      </c>
      <c r="DA1166" s="29">
        <f t="shared" si="808"/>
        <v>-0.26</v>
      </c>
      <c r="DB1166" s="29">
        <f t="shared" si="809"/>
        <v>-0.26</v>
      </c>
      <c r="DC1166" s="29">
        <f t="shared" si="810"/>
        <v>-0.26</v>
      </c>
    </row>
    <row r="1167" spans="11:107" s="2" customFormat="1">
      <c r="K1167" s="17" t="s">
        <v>1090</v>
      </c>
      <c r="L1167" s="17" t="s">
        <v>1169</v>
      </c>
      <c r="M1167" s="17" t="s">
        <v>1123</v>
      </c>
      <c r="N1167" s="2" t="str">
        <f t="shared" si="767"/>
        <v>W702413S307</v>
      </c>
      <c r="O1167" s="2" t="str">
        <f t="shared" si="766"/>
        <v>S307</v>
      </c>
      <c r="P1167" s="2" t="str">
        <f t="shared" si="768"/>
        <v>-W702413-S307</v>
      </c>
      <c r="Q1167" s="2" t="s">
        <v>3305</v>
      </c>
      <c r="R1167" s="2" t="s">
        <v>3306</v>
      </c>
      <c r="S1167" s="2" t="s">
        <v>3066</v>
      </c>
      <c r="T1167" s="2">
        <v>18</v>
      </c>
      <c r="U1167" s="2">
        <v>18</v>
      </c>
      <c r="V1167" s="2">
        <v>18</v>
      </c>
      <c r="W1167" s="2">
        <v>18</v>
      </c>
      <c r="X1167" s="2">
        <v>19</v>
      </c>
      <c r="Y1167" s="2">
        <v>19</v>
      </c>
      <c r="Z1167" s="2">
        <v>18</v>
      </c>
      <c r="AA1167" s="2">
        <v>19</v>
      </c>
      <c r="AB1167" s="2">
        <v>18</v>
      </c>
      <c r="AC1167" s="2">
        <v>18</v>
      </c>
      <c r="AD1167" s="2">
        <v>18</v>
      </c>
      <c r="AE1167" s="2">
        <v>18</v>
      </c>
      <c r="AF1167" s="2">
        <v>18</v>
      </c>
      <c r="AL1167" s="2">
        <f t="shared" si="779"/>
        <v>1</v>
      </c>
      <c r="AM1167" s="2" t="str">
        <f t="shared" si="780"/>
        <v/>
      </c>
      <c r="AN1167" s="2" t="str">
        <f t="shared" si="781"/>
        <v>W702413</v>
      </c>
      <c r="AO1167" s="2" t="str">
        <f t="shared" si="782"/>
        <v>S307</v>
      </c>
      <c r="AP1167" s="2" t="str">
        <f t="shared" si="783"/>
        <v>-W702413-S307</v>
      </c>
      <c r="AQ1167" s="2" t="s">
        <v>1688</v>
      </c>
      <c r="AR1167" s="2" t="s">
        <v>1689</v>
      </c>
      <c r="AY1167" s="2" t="s">
        <v>1686</v>
      </c>
      <c r="AZ1167" s="2" t="s">
        <v>1690</v>
      </c>
      <c r="BB1167" s="29"/>
      <c r="BC1167" s="29"/>
      <c r="BD1167" s="29"/>
      <c r="BE1167" s="29"/>
      <c r="BF1167" s="29"/>
      <c r="BG1167" s="29">
        <v>-3.8330999999999997E-2</v>
      </c>
      <c r="BH1167" s="29">
        <f t="shared" si="777"/>
        <v>-1.4182470000000001E-3</v>
      </c>
      <c r="BI1167" s="29">
        <f t="shared" si="778"/>
        <v>-3.9749246999999993E-3</v>
      </c>
      <c r="BJ1167" s="29">
        <f t="shared" si="784"/>
        <v>-4.3724171699999995E-2</v>
      </c>
      <c r="BK1167" s="29">
        <f>BJ1167/INDEX('EX-Rate'!A:I,MATCH('TT BoM '!BL1167,'EX-Rate'!B:B,0),COLUMN('EX-Rate'!E:E))</f>
        <v>-5.0200126004990256E-2</v>
      </c>
      <c r="BL1167" s="2" t="s">
        <v>3064</v>
      </c>
      <c r="BM1167" s="2" t="str">
        <f t="shared" si="811"/>
        <v>SP</v>
      </c>
      <c r="BN1167" s="2" t="s">
        <v>3065</v>
      </c>
      <c r="BO1167" s="2" t="s">
        <v>3066</v>
      </c>
      <c r="BQ1167" s="29"/>
      <c r="BR1167" s="29"/>
      <c r="BS1167" s="29"/>
      <c r="BT1167" s="29"/>
      <c r="BU1167" s="29"/>
      <c r="BV1167" s="29"/>
      <c r="CC1167" s="29">
        <f t="shared" si="785"/>
        <v>-0.90360226808982458</v>
      </c>
      <c r="CD1167" s="29">
        <f t="shared" si="786"/>
        <v>-0.90360226808982458</v>
      </c>
      <c r="CE1167" s="29">
        <f t="shared" si="787"/>
        <v>-0.90360226808982458</v>
      </c>
      <c r="CF1167" s="29">
        <f t="shared" si="788"/>
        <v>-0.90360226808982458</v>
      </c>
      <c r="CG1167" s="29">
        <f t="shared" si="789"/>
        <v>-0.95380239409481482</v>
      </c>
      <c r="CH1167" s="29">
        <f t="shared" si="790"/>
        <v>-0.95380239409481482</v>
      </c>
      <c r="CI1167" s="29">
        <f t="shared" si="791"/>
        <v>-0.90360226808982458</v>
      </c>
      <c r="CJ1167" s="29">
        <f t="shared" si="792"/>
        <v>-0.95380239409481482</v>
      </c>
      <c r="CK1167" s="29">
        <f t="shared" si="793"/>
        <v>-0.90360226808982458</v>
      </c>
      <c r="CL1167" s="29">
        <f t="shared" si="794"/>
        <v>-0.90360226808982458</v>
      </c>
      <c r="CM1167" s="29">
        <f t="shared" si="795"/>
        <v>-0.90360226808982458</v>
      </c>
      <c r="CN1167" s="29">
        <f t="shared" si="796"/>
        <v>-0.90360226808982458</v>
      </c>
      <c r="CO1167" s="29">
        <f t="shared" si="797"/>
        <v>-0.90360226808982458</v>
      </c>
      <c r="CQ1167" s="29">
        <f t="shared" si="798"/>
        <v>-0.78703509059999988</v>
      </c>
      <c r="CR1167" s="29">
        <f t="shared" si="799"/>
        <v>-0.78703509059999988</v>
      </c>
      <c r="CS1167" s="29">
        <f t="shared" si="800"/>
        <v>-0.78703509059999988</v>
      </c>
      <c r="CT1167" s="29">
        <f t="shared" si="801"/>
        <v>-0.78703509059999988</v>
      </c>
      <c r="CU1167" s="29">
        <f t="shared" si="802"/>
        <v>-0.83075926229999986</v>
      </c>
      <c r="CV1167" s="29">
        <f t="shared" si="803"/>
        <v>-0.83075926229999986</v>
      </c>
      <c r="CW1167" s="29">
        <f t="shared" si="804"/>
        <v>-0.78703509059999988</v>
      </c>
      <c r="CX1167" s="29">
        <f t="shared" si="805"/>
        <v>-0.83075926229999986</v>
      </c>
      <c r="CY1167" s="29">
        <f t="shared" si="806"/>
        <v>-0.78703509059999988</v>
      </c>
      <c r="CZ1167" s="29">
        <f t="shared" si="807"/>
        <v>-0.78703509059999988</v>
      </c>
      <c r="DA1167" s="29">
        <f t="shared" si="808"/>
        <v>-0.78703509059999988</v>
      </c>
      <c r="DB1167" s="29">
        <f t="shared" si="809"/>
        <v>-0.78703509059999988</v>
      </c>
      <c r="DC1167" s="29">
        <f t="shared" si="810"/>
        <v>-0.78703509059999988</v>
      </c>
    </row>
    <row r="1168" spans="11:107" s="2" customFormat="1">
      <c r="K1168" s="17" t="s">
        <v>1090</v>
      </c>
      <c r="L1168" s="17" t="s">
        <v>1170</v>
      </c>
      <c r="M1168" s="17" t="s">
        <v>1151</v>
      </c>
      <c r="N1168" s="2" t="str">
        <f t="shared" si="767"/>
        <v>W702438S300</v>
      </c>
      <c r="O1168" s="2" t="str">
        <f t="shared" si="766"/>
        <v>S300</v>
      </c>
      <c r="P1168" s="2" t="str">
        <f t="shared" si="768"/>
        <v>-W702438-S300</v>
      </c>
      <c r="Q1168" s="2" t="s">
        <v>3305</v>
      </c>
      <c r="R1168" s="2" t="s">
        <v>3306</v>
      </c>
      <c r="S1168" s="2" t="s">
        <v>3114</v>
      </c>
      <c r="T1168" s="2">
        <v>9</v>
      </c>
      <c r="U1168" s="2">
        <v>9</v>
      </c>
      <c r="V1168" s="2">
        <v>9</v>
      </c>
      <c r="W1168" s="2">
        <v>9</v>
      </c>
      <c r="X1168" s="2">
        <v>9</v>
      </c>
      <c r="Y1168" s="2">
        <v>9</v>
      </c>
      <c r="Z1168" s="2">
        <v>9</v>
      </c>
      <c r="AA1168" s="2">
        <v>9</v>
      </c>
      <c r="AB1168" s="2">
        <v>9</v>
      </c>
      <c r="AC1168" s="2">
        <v>9</v>
      </c>
      <c r="AD1168" s="2">
        <v>9</v>
      </c>
      <c r="AE1168" s="2">
        <v>9</v>
      </c>
      <c r="AF1168" s="2">
        <v>9</v>
      </c>
      <c r="AL1168" s="2">
        <f t="shared" si="779"/>
        <v>1</v>
      </c>
      <c r="AM1168" s="2" t="str">
        <f t="shared" si="780"/>
        <v/>
      </c>
      <c r="AN1168" s="2" t="str">
        <f t="shared" si="781"/>
        <v>W702438</v>
      </c>
      <c r="AO1168" s="2" t="str">
        <f t="shared" si="782"/>
        <v>S300</v>
      </c>
      <c r="AP1168" s="2" t="str">
        <f t="shared" si="783"/>
        <v>-W702438-S300</v>
      </c>
      <c r="AQ1168" s="2" t="s">
        <v>1688</v>
      </c>
      <c r="AR1168" s="2" t="s">
        <v>1689</v>
      </c>
      <c r="AY1168" s="2" t="s">
        <v>1686</v>
      </c>
      <c r="AZ1168" s="2" t="s">
        <v>1690</v>
      </c>
      <c r="BB1168" s="29"/>
      <c r="BC1168" s="29"/>
      <c r="BD1168" s="29"/>
      <c r="BE1168" s="29"/>
      <c r="BF1168" s="29"/>
      <c r="BG1168" s="29">
        <v>-1.5678999999999998E-2</v>
      </c>
      <c r="BH1168" s="29">
        <f t="shared" si="777"/>
        <v>-5.8012299999999999E-4</v>
      </c>
      <c r="BI1168" s="29">
        <f t="shared" si="778"/>
        <v>-1.6259122999999999E-3</v>
      </c>
      <c r="BJ1168" s="29">
        <f t="shared" si="784"/>
        <v>-1.7885035299999998E-2</v>
      </c>
      <c r="BK1168" s="29">
        <f>BJ1168/INDEX('EX-Rate'!A:I,MATCH('TT BoM '!BL1168,'EX-Rate'!B:B,0),COLUMN('EX-Rate'!E:E))</f>
        <v>-2.0533974475809194E-2</v>
      </c>
      <c r="BL1168" s="2" t="s">
        <v>3064</v>
      </c>
      <c r="BM1168" s="2" t="str">
        <f t="shared" si="811"/>
        <v>SP</v>
      </c>
      <c r="BN1168" s="2" t="s">
        <v>3113</v>
      </c>
      <c r="BO1168" s="2" t="s">
        <v>3114</v>
      </c>
      <c r="BQ1168" s="29"/>
      <c r="BR1168" s="29"/>
      <c r="BS1168" s="29"/>
      <c r="BT1168" s="29"/>
      <c r="BU1168" s="29"/>
      <c r="BV1168" s="29"/>
      <c r="CC1168" s="29">
        <f t="shared" si="785"/>
        <v>-0.18480577028228273</v>
      </c>
      <c r="CD1168" s="29">
        <f t="shared" si="786"/>
        <v>-0.18480577028228273</v>
      </c>
      <c r="CE1168" s="29">
        <f t="shared" si="787"/>
        <v>-0.18480577028228273</v>
      </c>
      <c r="CF1168" s="29">
        <f t="shared" si="788"/>
        <v>-0.18480577028228273</v>
      </c>
      <c r="CG1168" s="29">
        <f t="shared" si="789"/>
        <v>-0.18480577028228273</v>
      </c>
      <c r="CH1168" s="29">
        <f t="shared" si="790"/>
        <v>-0.18480577028228273</v>
      </c>
      <c r="CI1168" s="29">
        <f t="shared" si="791"/>
        <v>-0.18480577028228273</v>
      </c>
      <c r="CJ1168" s="29">
        <f t="shared" si="792"/>
        <v>-0.18480577028228273</v>
      </c>
      <c r="CK1168" s="29">
        <f t="shared" si="793"/>
        <v>-0.18480577028228273</v>
      </c>
      <c r="CL1168" s="29">
        <f t="shared" si="794"/>
        <v>-0.18480577028228273</v>
      </c>
      <c r="CM1168" s="29">
        <f t="shared" si="795"/>
        <v>-0.18480577028228273</v>
      </c>
      <c r="CN1168" s="29">
        <f t="shared" si="796"/>
        <v>-0.18480577028228273</v>
      </c>
      <c r="CO1168" s="29">
        <f t="shared" si="797"/>
        <v>-0.18480577028228273</v>
      </c>
      <c r="CQ1168" s="29">
        <f t="shared" si="798"/>
        <v>-0.16096531769999997</v>
      </c>
      <c r="CR1168" s="29">
        <f t="shared" si="799"/>
        <v>-0.16096531769999997</v>
      </c>
      <c r="CS1168" s="29">
        <f t="shared" si="800"/>
        <v>-0.16096531769999997</v>
      </c>
      <c r="CT1168" s="29">
        <f t="shared" si="801"/>
        <v>-0.16096531769999997</v>
      </c>
      <c r="CU1168" s="29">
        <f t="shared" si="802"/>
        <v>-0.16096531769999997</v>
      </c>
      <c r="CV1168" s="29">
        <f t="shared" si="803"/>
        <v>-0.16096531769999997</v>
      </c>
      <c r="CW1168" s="29">
        <f t="shared" si="804"/>
        <v>-0.16096531769999997</v>
      </c>
      <c r="CX1168" s="29">
        <f t="shared" si="805"/>
        <v>-0.16096531769999997</v>
      </c>
      <c r="CY1168" s="29">
        <f t="shared" si="806"/>
        <v>-0.16096531769999997</v>
      </c>
      <c r="CZ1168" s="29">
        <f t="shared" si="807"/>
        <v>-0.16096531769999997</v>
      </c>
      <c r="DA1168" s="29">
        <f t="shared" si="808"/>
        <v>-0.16096531769999997</v>
      </c>
      <c r="DB1168" s="29">
        <f t="shared" si="809"/>
        <v>-0.16096531769999997</v>
      </c>
      <c r="DC1168" s="29">
        <f t="shared" si="810"/>
        <v>-0.16096531769999997</v>
      </c>
    </row>
    <row r="1169" spans="11:107" s="2" customFormat="1">
      <c r="K1169" s="17" t="s">
        <v>1090</v>
      </c>
      <c r="L1169" s="17" t="s">
        <v>1171</v>
      </c>
      <c r="M1169" s="17" t="s">
        <v>1114</v>
      </c>
      <c r="N1169" s="2" t="str">
        <f t="shared" si="767"/>
        <v>W702704S303</v>
      </c>
      <c r="O1169" s="2" t="str">
        <f t="shared" si="766"/>
        <v>S303</v>
      </c>
      <c r="P1169" s="2" t="str">
        <f t="shared" si="768"/>
        <v>-W702704-S303</v>
      </c>
      <c r="Q1169" s="2" t="s">
        <v>3305</v>
      </c>
      <c r="R1169" s="2" t="s">
        <v>3306</v>
      </c>
      <c r="S1169" s="2" t="s">
        <v>3226</v>
      </c>
      <c r="T1169" s="2">
        <v>14</v>
      </c>
      <c r="U1169" s="2">
        <v>14</v>
      </c>
      <c r="V1169" s="2">
        <v>14</v>
      </c>
      <c r="W1169" s="2">
        <v>14</v>
      </c>
      <c r="X1169" s="2">
        <v>14</v>
      </c>
      <c r="Y1169" s="2">
        <v>14</v>
      </c>
      <c r="Z1169" s="2">
        <v>14</v>
      </c>
      <c r="AA1169" s="2">
        <v>14</v>
      </c>
      <c r="AB1169" s="2">
        <v>14</v>
      </c>
      <c r="AC1169" s="2">
        <v>14</v>
      </c>
      <c r="AD1169" s="2">
        <v>14</v>
      </c>
      <c r="AE1169" s="2">
        <v>14</v>
      </c>
      <c r="AF1169" s="2">
        <v>14</v>
      </c>
      <c r="AL1169" s="2">
        <f t="shared" si="779"/>
        <v>1</v>
      </c>
      <c r="AM1169" s="2" t="str">
        <f t="shared" si="780"/>
        <v/>
      </c>
      <c r="AN1169" s="2" t="str">
        <f t="shared" si="781"/>
        <v>W702704</v>
      </c>
      <c r="AO1169" s="2" t="str">
        <f t="shared" si="782"/>
        <v>S303</v>
      </c>
      <c r="AP1169" s="2" t="str">
        <f t="shared" si="783"/>
        <v>-W702704-S303</v>
      </c>
      <c r="AQ1169" s="2" t="s">
        <v>1688</v>
      </c>
      <c r="AR1169" s="2" t="s">
        <v>1689</v>
      </c>
      <c r="AY1169" s="2" t="s">
        <v>1686</v>
      </c>
      <c r="AZ1169" s="2" t="s">
        <v>1690</v>
      </c>
      <c r="BB1169" s="29"/>
      <c r="BC1169" s="29"/>
      <c r="BD1169" s="29"/>
      <c r="BE1169" s="29"/>
      <c r="BF1169" s="29"/>
      <c r="BG1169" s="29">
        <v>-0.23469999999999999</v>
      </c>
      <c r="BH1169" s="29">
        <f t="shared" si="777"/>
        <v>0</v>
      </c>
      <c r="BI1169" s="29">
        <f t="shared" si="778"/>
        <v>0</v>
      </c>
      <c r="BJ1169" s="29">
        <f t="shared" si="784"/>
        <v>-0.23469999999999999</v>
      </c>
      <c r="BK1169" s="29">
        <f>BJ1169/INDEX('EX-Rate'!A:I,MATCH('TT BoM '!BL1169,'EX-Rate'!B:B,0),COLUMN('EX-Rate'!E:E))</f>
        <v>-3.3890855181017046E-2</v>
      </c>
      <c r="BL1169" s="2" t="s">
        <v>2109</v>
      </c>
      <c r="BM1169" s="2" t="str">
        <f>IF(BL1169="CNY","LP","SP")</f>
        <v>LP</v>
      </c>
      <c r="BN1169" s="2" t="s">
        <v>3225</v>
      </c>
      <c r="BO1169" s="2" t="s">
        <v>3226</v>
      </c>
      <c r="BQ1169" s="29"/>
      <c r="BR1169" s="29"/>
      <c r="BS1169" s="29"/>
      <c r="BT1169" s="29"/>
      <c r="BU1169" s="29"/>
      <c r="BV1169" s="29"/>
      <c r="CC1169" s="29">
        <f t="shared" si="785"/>
        <v>-0.47447197253423867</v>
      </c>
      <c r="CD1169" s="29">
        <f t="shared" si="786"/>
        <v>-0.47447197253423867</v>
      </c>
      <c r="CE1169" s="29">
        <f t="shared" si="787"/>
        <v>-0.47447197253423867</v>
      </c>
      <c r="CF1169" s="29">
        <f t="shared" si="788"/>
        <v>-0.47447197253423867</v>
      </c>
      <c r="CG1169" s="29">
        <f t="shared" si="789"/>
        <v>-0.47447197253423867</v>
      </c>
      <c r="CH1169" s="29">
        <f t="shared" si="790"/>
        <v>-0.47447197253423867</v>
      </c>
      <c r="CI1169" s="29">
        <f t="shared" si="791"/>
        <v>-0.47447197253423867</v>
      </c>
      <c r="CJ1169" s="29">
        <f t="shared" si="792"/>
        <v>-0.47447197253423867</v>
      </c>
      <c r="CK1169" s="29">
        <f t="shared" si="793"/>
        <v>-0.47447197253423867</v>
      </c>
      <c r="CL1169" s="29">
        <f t="shared" si="794"/>
        <v>-0.47447197253423867</v>
      </c>
      <c r="CM1169" s="29">
        <f t="shared" si="795"/>
        <v>-0.47447197253423867</v>
      </c>
      <c r="CN1169" s="29">
        <f t="shared" si="796"/>
        <v>-0.47447197253423867</v>
      </c>
      <c r="CO1169" s="29">
        <f t="shared" si="797"/>
        <v>-0.47447197253423867</v>
      </c>
      <c r="CQ1169" s="29">
        <f t="shared" si="798"/>
        <v>-3.2858000000000001</v>
      </c>
      <c r="CR1169" s="29">
        <f t="shared" si="799"/>
        <v>-3.2858000000000001</v>
      </c>
      <c r="CS1169" s="29">
        <f t="shared" si="800"/>
        <v>-3.2858000000000001</v>
      </c>
      <c r="CT1169" s="29">
        <f t="shared" si="801"/>
        <v>-3.2858000000000001</v>
      </c>
      <c r="CU1169" s="29">
        <f t="shared" si="802"/>
        <v>-3.2858000000000001</v>
      </c>
      <c r="CV1169" s="29">
        <f t="shared" si="803"/>
        <v>-3.2858000000000001</v>
      </c>
      <c r="CW1169" s="29">
        <f t="shared" si="804"/>
        <v>-3.2858000000000001</v>
      </c>
      <c r="CX1169" s="29">
        <f t="shared" si="805"/>
        <v>-3.2858000000000001</v>
      </c>
      <c r="CY1169" s="29">
        <f t="shared" si="806"/>
        <v>-3.2858000000000001</v>
      </c>
      <c r="CZ1169" s="29">
        <f t="shared" si="807"/>
        <v>-3.2858000000000001</v>
      </c>
      <c r="DA1169" s="29">
        <f t="shared" si="808"/>
        <v>-3.2858000000000001</v>
      </c>
      <c r="DB1169" s="29">
        <f t="shared" si="809"/>
        <v>-3.2858000000000001</v>
      </c>
      <c r="DC1169" s="29">
        <f t="shared" si="810"/>
        <v>-3.2858000000000001</v>
      </c>
    </row>
    <row r="1170" spans="11:107" s="2" customFormat="1">
      <c r="K1170" s="17" t="s">
        <v>1090</v>
      </c>
      <c r="L1170" s="17" t="s">
        <v>1172</v>
      </c>
      <c r="M1170" s="17" t="s">
        <v>1092</v>
      </c>
      <c r="N1170" s="2" t="str">
        <f t="shared" si="767"/>
        <v>W702751S442</v>
      </c>
      <c r="O1170" s="2" t="str">
        <f t="shared" si="766"/>
        <v>S442</v>
      </c>
      <c r="P1170" s="2" t="str">
        <f t="shared" si="768"/>
        <v>-W702751-S442</v>
      </c>
      <c r="Q1170" s="2" t="s">
        <v>3305</v>
      </c>
      <c r="R1170" s="2" t="s">
        <v>3306</v>
      </c>
      <c r="S1170" s="2" t="s">
        <v>3066</v>
      </c>
      <c r="T1170" s="2">
        <v>2</v>
      </c>
      <c r="U1170" s="2">
        <v>2</v>
      </c>
      <c r="V1170" s="2">
        <v>4</v>
      </c>
      <c r="W1170" s="2">
        <v>4</v>
      </c>
      <c r="X1170" s="2">
        <v>4</v>
      </c>
      <c r="Y1170" s="2">
        <v>4</v>
      </c>
      <c r="Z1170" s="2">
        <v>4</v>
      </c>
      <c r="AA1170" s="2">
        <v>4</v>
      </c>
      <c r="AB1170" s="2">
        <v>2</v>
      </c>
      <c r="AC1170" s="2">
        <v>2</v>
      </c>
      <c r="AD1170" s="2">
        <v>4</v>
      </c>
      <c r="AE1170" s="2">
        <v>4</v>
      </c>
      <c r="AF1170" s="2">
        <v>4</v>
      </c>
      <c r="AL1170" s="2">
        <f t="shared" si="779"/>
        <v>1</v>
      </c>
      <c r="AM1170" s="2" t="str">
        <f t="shared" si="780"/>
        <v/>
      </c>
      <c r="AN1170" s="2" t="str">
        <f t="shared" si="781"/>
        <v>W702751</v>
      </c>
      <c r="AO1170" s="2" t="str">
        <f t="shared" si="782"/>
        <v>S442</v>
      </c>
      <c r="AP1170" s="2" t="str">
        <f t="shared" si="783"/>
        <v>-W702751-S442</v>
      </c>
      <c r="AQ1170" s="2" t="s">
        <v>1688</v>
      </c>
      <c r="AR1170" s="2" t="s">
        <v>1689</v>
      </c>
      <c r="AY1170" s="2" t="s">
        <v>1686</v>
      </c>
      <c r="AZ1170" s="2" t="s">
        <v>1690</v>
      </c>
      <c r="BB1170" s="29"/>
      <c r="BC1170" s="29"/>
      <c r="BD1170" s="29"/>
      <c r="BE1170" s="29"/>
      <c r="BF1170" s="29"/>
      <c r="BG1170" s="29">
        <v>-4.9980999999999998E-2</v>
      </c>
      <c r="BH1170" s="29">
        <f t="shared" si="777"/>
        <v>-1.8492970000000002E-3</v>
      </c>
      <c r="BI1170" s="29">
        <f t="shared" si="778"/>
        <v>-5.1830297000000003E-3</v>
      </c>
      <c r="BJ1170" s="29">
        <f t="shared" si="784"/>
        <v>-5.7013326699999999E-2</v>
      </c>
      <c r="BK1170" s="29">
        <f>BJ1170/INDEX('EX-Rate'!A:I,MATCH('TT BoM '!BL1170,'EX-Rate'!B:B,0),COLUMN('EX-Rate'!E:E))</f>
        <v>-6.5457527793572251E-2</v>
      </c>
      <c r="BL1170" s="2" t="s">
        <v>3064</v>
      </c>
      <c r="BM1170" s="2" t="str">
        <f t="shared" ref="BM1170" si="812">IF(BL1170="CNY","LP","SP")</f>
        <v>SP</v>
      </c>
      <c r="BN1170" s="2" t="s">
        <v>3065</v>
      </c>
      <c r="BO1170" s="2" t="s">
        <v>3066</v>
      </c>
      <c r="BQ1170" s="29"/>
      <c r="BR1170" s="29"/>
      <c r="BS1170" s="29"/>
      <c r="BT1170" s="29"/>
      <c r="BU1170" s="29"/>
      <c r="BV1170" s="29"/>
      <c r="CC1170" s="29">
        <f t="shared" si="785"/>
        <v>-0.1309150555871445</v>
      </c>
      <c r="CD1170" s="29">
        <f t="shared" si="786"/>
        <v>-0.1309150555871445</v>
      </c>
      <c r="CE1170" s="29">
        <f t="shared" si="787"/>
        <v>-0.261830111174289</v>
      </c>
      <c r="CF1170" s="29">
        <f t="shared" si="788"/>
        <v>-0.261830111174289</v>
      </c>
      <c r="CG1170" s="29">
        <f t="shared" si="789"/>
        <v>-0.261830111174289</v>
      </c>
      <c r="CH1170" s="29">
        <f t="shared" si="790"/>
        <v>-0.261830111174289</v>
      </c>
      <c r="CI1170" s="29">
        <f t="shared" si="791"/>
        <v>-0.261830111174289</v>
      </c>
      <c r="CJ1170" s="29">
        <f t="shared" si="792"/>
        <v>-0.261830111174289</v>
      </c>
      <c r="CK1170" s="29">
        <f t="shared" si="793"/>
        <v>-0.1309150555871445</v>
      </c>
      <c r="CL1170" s="29">
        <f t="shared" si="794"/>
        <v>-0.1309150555871445</v>
      </c>
      <c r="CM1170" s="29">
        <f t="shared" si="795"/>
        <v>-0.261830111174289</v>
      </c>
      <c r="CN1170" s="29">
        <f t="shared" si="796"/>
        <v>-0.261830111174289</v>
      </c>
      <c r="CO1170" s="29">
        <f t="shared" si="797"/>
        <v>-0.261830111174289</v>
      </c>
      <c r="CQ1170" s="29">
        <f t="shared" si="798"/>
        <v>-0.1140266534</v>
      </c>
      <c r="CR1170" s="29">
        <f t="shared" si="799"/>
        <v>-0.1140266534</v>
      </c>
      <c r="CS1170" s="29">
        <f t="shared" si="800"/>
        <v>-0.22805330679999999</v>
      </c>
      <c r="CT1170" s="29">
        <f t="shared" si="801"/>
        <v>-0.22805330679999999</v>
      </c>
      <c r="CU1170" s="29">
        <f t="shared" si="802"/>
        <v>-0.22805330679999999</v>
      </c>
      <c r="CV1170" s="29">
        <f t="shared" si="803"/>
        <v>-0.22805330679999999</v>
      </c>
      <c r="CW1170" s="29">
        <f t="shared" si="804"/>
        <v>-0.22805330679999999</v>
      </c>
      <c r="CX1170" s="29">
        <f t="shared" si="805"/>
        <v>-0.22805330679999999</v>
      </c>
      <c r="CY1170" s="29">
        <f t="shared" si="806"/>
        <v>-0.1140266534</v>
      </c>
      <c r="CZ1170" s="29">
        <f t="shared" si="807"/>
        <v>-0.1140266534</v>
      </c>
      <c r="DA1170" s="29">
        <f t="shared" si="808"/>
        <v>-0.22805330679999999</v>
      </c>
      <c r="DB1170" s="29">
        <f t="shared" si="809"/>
        <v>-0.22805330679999999</v>
      </c>
      <c r="DC1170" s="29">
        <f t="shared" si="810"/>
        <v>-0.22805330679999999</v>
      </c>
    </row>
    <row r="1171" spans="11:107" s="2" customFormat="1">
      <c r="K1171" s="17" t="s">
        <v>1090</v>
      </c>
      <c r="L1171" s="17" t="s">
        <v>1173</v>
      </c>
      <c r="M1171" s="17" t="s">
        <v>1151</v>
      </c>
      <c r="N1171" s="2" t="str">
        <f t="shared" si="767"/>
        <v>W702807S300</v>
      </c>
      <c r="O1171" s="2" t="str">
        <f t="shared" si="766"/>
        <v>S300</v>
      </c>
      <c r="P1171" s="2" t="str">
        <f t="shared" si="768"/>
        <v>-W702807-S300</v>
      </c>
      <c r="Q1171" s="2" t="s">
        <v>3305</v>
      </c>
      <c r="R1171" s="2" t="s">
        <v>3306</v>
      </c>
      <c r="S1171" s="2" t="s">
        <v>3192</v>
      </c>
      <c r="T1171" s="2">
        <v>2</v>
      </c>
      <c r="U1171" s="2">
        <v>2</v>
      </c>
      <c r="V1171" s="2">
        <v>2</v>
      </c>
      <c r="W1171" s="2">
        <v>2</v>
      </c>
      <c r="X1171" s="2">
        <v>2</v>
      </c>
      <c r="Y1171" s="2">
        <v>2</v>
      </c>
      <c r="Z1171" s="2">
        <v>2</v>
      </c>
      <c r="AA1171" s="2">
        <v>2</v>
      </c>
      <c r="AB1171" s="2">
        <v>2</v>
      </c>
      <c r="AC1171" s="2">
        <v>2</v>
      </c>
      <c r="AD1171" s="2">
        <v>2</v>
      </c>
      <c r="AE1171" s="2">
        <v>2</v>
      </c>
      <c r="AF1171" s="2">
        <v>2</v>
      </c>
      <c r="AL1171" s="2">
        <f t="shared" si="779"/>
        <v>1</v>
      </c>
      <c r="AM1171" s="2" t="str">
        <f t="shared" si="780"/>
        <v/>
      </c>
      <c r="AN1171" s="2" t="str">
        <f t="shared" si="781"/>
        <v>W702807</v>
      </c>
      <c r="AO1171" s="2" t="str">
        <f t="shared" si="782"/>
        <v>S300</v>
      </c>
      <c r="AP1171" s="2" t="str">
        <f t="shared" si="783"/>
        <v>-W702807-S300</v>
      </c>
      <c r="AQ1171" s="2" t="s">
        <v>1688</v>
      </c>
      <c r="AR1171" s="2" t="s">
        <v>1689</v>
      </c>
      <c r="AY1171" s="2" t="s">
        <v>1686</v>
      </c>
      <c r="AZ1171" s="2" t="s">
        <v>1690</v>
      </c>
      <c r="BB1171" s="29"/>
      <c r="BC1171" s="29"/>
      <c r="BD1171" s="29"/>
      <c r="BE1171" s="29"/>
      <c r="BF1171" s="29"/>
      <c r="BG1171" s="29">
        <v>-0.39</v>
      </c>
      <c r="BH1171" s="29">
        <f t="shared" si="777"/>
        <v>0</v>
      </c>
      <c r="BI1171" s="29">
        <f t="shared" si="778"/>
        <v>0</v>
      </c>
      <c r="BJ1171" s="29">
        <f t="shared" si="784"/>
        <v>-0.39</v>
      </c>
      <c r="BK1171" s="29">
        <f>BJ1171/INDEX('EX-Rate'!A:I,MATCH('TT BoM '!BL1171,'EX-Rate'!B:B,0),COLUMN('EX-Rate'!E:E))</f>
        <v>-5.6316291097557092E-2</v>
      </c>
      <c r="BL1171" s="2" t="s">
        <v>2109</v>
      </c>
      <c r="BM1171" s="2" t="str">
        <f t="shared" ref="BM1171:BM1226" si="813">IF(BL1171="CNY","LP","SP")</f>
        <v>LP</v>
      </c>
      <c r="BN1171" s="2" t="s">
        <v>3191</v>
      </c>
      <c r="BO1171" s="2" t="s">
        <v>3192</v>
      </c>
      <c r="BQ1171" s="29"/>
      <c r="BR1171" s="29"/>
      <c r="BS1171" s="29"/>
      <c r="BT1171" s="29"/>
      <c r="BU1171" s="29"/>
      <c r="BV1171" s="29"/>
      <c r="CC1171" s="29">
        <f t="shared" si="785"/>
        <v>-0.11263258219511418</v>
      </c>
      <c r="CD1171" s="29">
        <f t="shared" si="786"/>
        <v>-0.11263258219511418</v>
      </c>
      <c r="CE1171" s="29">
        <f t="shared" si="787"/>
        <v>-0.11263258219511418</v>
      </c>
      <c r="CF1171" s="29">
        <f t="shared" si="788"/>
        <v>-0.11263258219511418</v>
      </c>
      <c r="CG1171" s="29">
        <f t="shared" si="789"/>
        <v>-0.11263258219511418</v>
      </c>
      <c r="CH1171" s="29">
        <f t="shared" si="790"/>
        <v>-0.11263258219511418</v>
      </c>
      <c r="CI1171" s="29">
        <f t="shared" si="791"/>
        <v>-0.11263258219511418</v>
      </c>
      <c r="CJ1171" s="29">
        <f t="shared" si="792"/>
        <v>-0.11263258219511418</v>
      </c>
      <c r="CK1171" s="29">
        <f t="shared" si="793"/>
        <v>-0.11263258219511418</v>
      </c>
      <c r="CL1171" s="29">
        <f t="shared" si="794"/>
        <v>-0.11263258219511418</v>
      </c>
      <c r="CM1171" s="29">
        <f t="shared" si="795"/>
        <v>-0.11263258219511418</v>
      </c>
      <c r="CN1171" s="29">
        <f t="shared" si="796"/>
        <v>-0.11263258219511418</v>
      </c>
      <c r="CO1171" s="29">
        <f t="shared" si="797"/>
        <v>-0.11263258219511418</v>
      </c>
      <c r="CQ1171" s="29">
        <f t="shared" si="798"/>
        <v>-0.78</v>
      </c>
      <c r="CR1171" s="29">
        <f t="shared" si="799"/>
        <v>-0.78</v>
      </c>
      <c r="CS1171" s="29">
        <f t="shared" si="800"/>
        <v>-0.78</v>
      </c>
      <c r="CT1171" s="29">
        <f t="shared" si="801"/>
        <v>-0.78</v>
      </c>
      <c r="CU1171" s="29">
        <f t="shared" si="802"/>
        <v>-0.78</v>
      </c>
      <c r="CV1171" s="29">
        <f t="shared" si="803"/>
        <v>-0.78</v>
      </c>
      <c r="CW1171" s="29">
        <f t="shared" si="804"/>
        <v>-0.78</v>
      </c>
      <c r="CX1171" s="29">
        <f t="shared" si="805"/>
        <v>-0.78</v>
      </c>
      <c r="CY1171" s="29">
        <f t="shared" si="806"/>
        <v>-0.78</v>
      </c>
      <c r="CZ1171" s="29">
        <f t="shared" si="807"/>
        <v>-0.78</v>
      </c>
      <c r="DA1171" s="29">
        <f t="shared" si="808"/>
        <v>-0.78</v>
      </c>
      <c r="DB1171" s="29">
        <f t="shared" si="809"/>
        <v>-0.78</v>
      </c>
      <c r="DC1171" s="29">
        <f t="shared" si="810"/>
        <v>-0.78</v>
      </c>
    </row>
    <row r="1172" spans="11:107" s="2" customFormat="1">
      <c r="K1172" s="17" t="s">
        <v>1090</v>
      </c>
      <c r="L1172" s="17" t="s">
        <v>1174</v>
      </c>
      <c r="M1172" s="17" t="s">
        <v>1123</v>
      </c>
      <c r="N1172" s="2" t="str">
        <f t="shared" si="767"/>
        <v>W702816S307</v>
      </c>
      <c r="O1172" s="2" t="str">
        <f t="shared" si="766"/>
        <v>S307</v>
      </c>
      <c r="P1172" s="2" t="str">
        <f t="shared" si="768"/>
        <v>-W702816-S307</v>
      </c>
      <c r="Q1172" s="2" t="s">
        <v>3305</v>
      </c>
      <c r="R1172" s="2" t="s">
        <v>3306</v>
      </c>
      <c r="S1172" s="2" t="s">
        <v>3066</v>
      </c>
      <c r="T1172" s="2">
        <v>7</v>
      </c>
      <c r="U1172" s="2">
        <v>7</v>
      </c>
      <c r="V1172" s="2">
        <v>7</v>
      </c>
      <c r="W1172" s="2">
        <v>7</v>
      </c>
      <c r="X1172" s="2">
        <v>7</v>
      </c>
      <c r="Y1172" s="2">
        <v>7</v>
      </c>
      <c r="Z1172" s="2">
        <v>7</v>
      </c>
      <c r="AA1172" s="2">
        <v>7</v>
      </c>
      <c r="AB1172" s="2">
        <v>7</v>
      </c>
      <c r="AC1172" s="2">
        <v>7</v>
      </c>
      <c r="AD1172" s="2">
        <v>7</v>
      </c>
      <c r="AE1172" s="2">
        <v>7</v>
      </c>
      <c r="AF1172" s="2">
        <v>7</v>
      </c>
      <c r="AL1172" s="2">
        <f t="shared" si="779"/>
        <v>1</v>
      </c>
      <c r="AM1172" s="2" t="str">
        <f t="shared" si="780"/>
        <v/>
      </c>
      <c r="AN1172" s="2" t="str">
        <f t="shared" si="781"/>
        <v>W702816</v>
      </c>
      <c r="AO1172" s="2" t="str">
        <f t="shared" ref="AO1172:AO1189" si="814">TRIM(O1172)</f>
        <v>S307</v>
      </c>
      <c r="AP1172" s="2" t="str">
        <f t="shared" si="783"/>
        <v>-W702816-S307</v>
      </c>
      <c r="AQ1172" s="2" t="s">
        <v>1672</v>
      </c>
      <c r="AR1172" s="2" t="s">
        <v>1676</v>
      </c>
      <c r="AU1172" s="2" t="s">
        <v>2152</v>
      </c>
      <c r="AV1172" s="2" t="s">
        <v>2153</v>
      </c>
      <c r="AY1172" s="2" t="s">
        <v>2151</v>
      </c>
      <c r="AZ1172" s="2" t="s">
        <v>1690</v>
      </c>
      <c r="BA1172" s="2" t="s">
        <v>2115</v>
      </c>
      <c r="BB1172" s="29">
        <v>-0.29399999999999998</v>
      </c>
      <c r="BC1172" s="29">
        <v>-3.0000000000000001E-3</v>
      </c>
      <c r="BD1172" s="29">
        <v>-6.0000000000000001E-3</v>
      </c>
      <c r="BE1172" s="29">
        <v>-6.0000000000000001E-3</v>
      </c>
      <c r="BF1172" s="29">
        <v>0</v>
      </c>
      <c r="BG1172" s="29">
        <v>-0.30299999999999999</v>
      </c>
      <c r="BH1172" s="29">
        <f t="shared" si="777"/>
        <v>0</v>
      </c>
      <c r="BI1172" s="29">
        <f t="shared" si="778"/>
        <v>0</v>
      </c>
      <c r="BJ1172" s="29">
        <f t="shared" si="784"/>
        <v>-0.30299999999999999</v>
      </c>
      <c r="BK1172" s="29">
        <f>BJ1172/INDEX('EX-Rate'!A:I,MATCH('TT BoM '!BL1172,'EX-Rate'!B:B,0),COLUMN('EX-Rate'!E:E))</f>
        <v>-4.3753426160409739E-2</v>
      </c>
      <c r="BL1172" s="2" t="s">
        <v>2109</v>
      </c>
      <c r="BM1172" s="2" t="str">
        <f t="shared" si="813"/>
        <v>LP</v>
      </c>
      <c r="BQ1172" s="29">
        <v>0</v>
      </c>
      <c r="BR1172" s="29">
        <v>0</v>
      </c>
      <c r="BS1172" s="29"/>
      <c r="BT1172" s="29">
        <v>0</v>
      </c>
      <c r="BU1172" s="29">
        <v>0</v>
      </c>
      <c r="BV1172" s="29">
        <v>0</v>
      </c>
      <c r="BW1172" s="2">
        <v>0</v>
      </c>
      <c r="CC1172" s="29">
        <f t="shared" si="785"/>
        <v>-0.30627398312286819</v>
      </c>
      <c r="CD1172" s="29">
        <f t="shared" si="786"/>
        <v>-0.30627398312286819</v>
      </c>
      <c r="CE1172" s="29">
        <f t="shared" si="787"/>
        <v>-0.30627398312286819</v>
      </c>
      <c r="CF1172" s="29">
        <f t="shared" si="788"/>
        <v>-0.30627398312286819</v>
      </c>
      <c r="CG1172" s="29">
        <f t="shared" si="789"/>
        <v>-0.30627398312286819</v>
      </c>
      <c r="CH1172" s="29">
        <f t="shared" si="790"/>
        <v>-0.30627398312286819</v>
      </c>
      <c r="CI1172" s="29">
        <f t="shared" si="791"/>
        <v>-0.30627398312286819</v>
      </c>
      <c r="CJ1172" s="29">
        <f t="shared" si="792"/>
        <v>-0.30627398312286819</v>
      </c>
      <c r="CK1172" s="29">
        <f t="shared" si="793"/>
        <v>-0.30627398312286819</v>
      </c>
      <c r="CL1172" s="29">
        <f t="shared" si="794"/>
        <v>-0.30627398312286819</v>
      </c>
      <c r="CM1172" s="29">
        <f t="shared" si="795"/>
        <v>-0.30627398312286819</v>
      </c>
      <c r="CN1172" s="29">
        <f t="shared" si="796"/>
        <v>-0.30627398312286819</v>
      </c>
      <c r="CO1172" s="29">
        <f t="shared" si="797"/>
        <v>-0.30627398312286819</v>
      </c>
      <c r="CQ1172" s="29">
        <f t="shared" si="798"/>
        <v>-2.121</v>
      </c>
      <c r="CR1172" s="29">
        <f t="shared" si="799"/>
        <v>-2.121</v>
      </c>
      <c r="CS1172" s="29">
        <f t="shared" si="800"/>
        <v>-2.121</v>
      </c>
      <c r="CT1172" s="29">
        <f t="shared" si="801"/>
        <v>-2.121</v>
      </c>
      <c r="CU1172" s="29">
        <f t="shared" si="802"/>
        <v>-2.121</v>
      </c>
      <c r="CV1172" s="29">
        <f t="shared" si="803"/>
        <v>-2.121</v>
      </c>
      <c r="CW1172" s="29">
        <f t="shared" si="804"/>
        <v>-2.121</v>
      </c>
      <c r="CX1172" s="29">
        <f t="shared" si="805"/>
        <v>-2.121</v>
      </c>
      <c r="CY1172" s="29">
        <f t="shared" si="806"/>
        <v>-2.121</v>
      </c>
      <c r="CZ1172" s="29">
        <f t="shared" si="807"/>
        <v>-2.121</v>
      </c>
      <c r="DA1172" s="29">
        <f t="shared" si="808"/>
        <v>-2.121</v>
      </c>
      <c r="DB1172" s="29">
        <f t="shared" si="809"/>
        <v>-2.121</v>
      </c>
      <c r="DC1172" s="29">
        <f t="shared" si="810"/>
        <v>-2.121</v>
      </c>
    </row>
    <row r="1173" spans="11:107" s="2" customFormat="1">
      <c r="K1173" s="17" t="s">
        <v>1090</v>
      </c>
      <c r="L1173" s="17" t="s">
        <v>1175</v>
      </c>
      <c r="M1173" s="17" t="s">
        <v>1176</v>
      </c>
      <c r="N1173" s="2" t="str">
        <f t="shared" si="767"/>
        <v>W702880S415</v>
      </c>
      <c r="O1173" s="2" t="str">
        <f t="shared" si="766"/>
        <v>S415</v>
      </c>
      <c r="P1173" s="2" t="str">
        <f t="shared" si="768"/>
        <v>-W702880-S415</v>
      </c>
      <c r="Q1173" s="2" t="s">
        <v>3305</v>
      </c>
      <c r="R1173" s="2" t="s">
        <v>3306</v>
      </c>
      <c r="S1173" s="2" t="s">
        <v>3050</v>
      </c>
      <c r="T1173" s="2" t="s">
        <v>1375</v>
      </c>
      <c r="U1173" s="2" t="s">
        <v>1375</v>
      </c>
      <c r="V1173" s="2" t="s">
        <v>1375</v>
      </c>
      <c r="W1173" s="2">
        <v>1</v>
      </c>
      <c r="X1173" s="2" t="s">
        <v>1375</v>
      </c>
      <c r="Y1173" s="2">
        <v>1</v>
      </c>
      <c r="Z1173" s="2">
        <v>1</v>
      </c>
      <c r="AA1173" s="2">
        <v>1</v>
      </c>
      <c r="AB1173" s="2" t="s">
        <v>1375</v>
      </c>
      <c r="AC1173" s="2" t="s">
        <v>1375</v>
      </c>
      <c r="AD1173" s="2" t="s">
        <v>1375</v>
      </c>
      <c r="AE1173" s="2">
        <v>1</v>
      </c>
      <c r="AF1173" s="2">
        <v>1</v>
      </c>
      <c r="AL1173" s="2">
        <f t="shared" si="779"/>
        <v>1</v>
      </c>
      <c r="AM1173" s="2" t="str">
        <f t="shared" si="780"/>
        <v/>
      </c>
      <c r="AN1173" s="2" t="str">
        <f t="shared" si="781"/>
        <v>W702880</v>
      </c>
      <c r="AO1173" s="2" t="str">
        <f t="shared" si="814"/>
        <v>S415</v>
      </c>
      <c r="AP1173" s="2" t="str">
        <f t="shared" si="783"/>
        <v>-W702880-S415</v>
      </c>
      <c r="AQ1173" s="2" t="s">
        <v>1688</v>
      </c>
      <c r="AR1173" s="2" t="s">
        <v>1689</v>
      </c>
      <c r="AY1173" s="2" t="s">
        <v>1686</v>
      </c>
      <c r="AZ1173" s="2" t="s">
        <v>1690</v>
      </c>
      <c r="BB1173" s="29"/>
      <c r="BC1173" s="29"/>
      <c r="BD1173" s="29"/>
      <c r="BE1173" s="29"/>
      <c r="BF1173" s="29"/>
      <c r="BG1173" s="29">
        <v>-0.32800000000000001</v>
      </c>
      <c r="BH1173" s="29">
        <f t="shared" si="777"/>
        <v>0</v>
      </c>
      <c r="BI1173" s="29">
        <f t="shared" si="778"/>
        <v>0</v>
      </c>
      <c r="BJ1173" s="29">
        <f t="shared" si="784"/>
        <v>-0.32800000000000001</v>
      </c>
      <c r="BK1173" s="29">
        <f>BJ1173/INDEX('EX-Rate'!A:I,MATCH('TT BoM '!BL1173,'EX-Rate'!B:B,0),COLUMN('EX-Rate'!E:E))</f>
        <v>-4.7363444820509554E-2</v>
      </c>
      <c r="BL1173" s="2" t="s">
        <v>2109</v>
      </c>
      <c r="BM1173" s="2" t="str">
        <f t="shared" si="813"/>
        <v>LP</v>
      </c>
      <c r="BN1173" s="2" t="s">
        <v>3049</v>
      </c>
      <c r="BO1173" s="2" t="s">
        <v>3050</v>
      </c>
      <c r="BQ1173" s="29"/>
      <c r="BR1173" s="29"/>
      <c r="BS1173" s="29"/>
      <c r="BT1173" s="29"/>
      <c r="BU1173" s="29"/>
      <c r="BV1173" s="29"/>
      <c r="CC1173" s="29">
        <f t="shared" si="785"/>
        <v>0</v>
      </c>
      <c r="CD1173" s="29">
        <f t="shared" si="786"/>
        <v>0</v>
      </c>
      <c r="CE1173" s="29">
        <f t="shared" si="787"/>
        <v>0</v>
      </c>
      <c r="CF1173" s="29">
        <f t="shared" si="788"/>
        <v>-4.7363444820509554E-2</v>
      </c>
      <c r="CG1173" s="29">
        <f t="shared" si="789"/>
        <v>0</v>
      </c>
      <c r="CH1173" s="29">
        <f t="shared" si="790"/>
        <v>-4.7363444820509554E-2</v>
      </c>
      <c r="CI1173" s="29">
        <f t="shared" si="791"/>
        <v>-4.7363444820509554E-2</v>
      </c>
      <c r="CJ1173" s="29">
        <f t="shared" si="792"/>
        <v>-4.7363444820509554E-2</v>
      </c>
      <c r="CK1173" s="29">
        <f t="shared" si="793"/>
        <v>0</v>
      </c>
      <c r="CL1173" s="29">
        <f t="shared" si="794"/>
        <v>0</v>
      </c>
      <c r="CM1173" s="29">
        <f t="shared" si="795"/>
        <v>0</v>
      </c>
      <c r="CN1173" s="29">
        <f t="shared" si="796"/>
        <v>-4.7363444820509554E-2</v>
      </c>
      <c r="CO1173" s="29">
        <f t="shared" si="797"/>
        <v>-4.7363444820509554E-2</v>
      </c>
      <c r="CQ1173" s="29">
        <f t="shared" si="798"/>
        <v>0</v>
      </c>
      <c r="CR1173" s="29">
        <f t="shared" si="799"/>
        <v>0</v>
      </c>
      <c r="CS1173" s="29">
        <f t="shared" si="800"/>
        <v>0</v>
      </c>
      <c r="CT1173" s="29">
        <f t="shared" si="801"/>
        <v>-0.32800000000000001</v>
      </c>
      <c r="CU1173" s="29">
        <f t="shared" si="802"/>
        <v>0</v>
      </c>
      <c r="CV1173" s="29">
        <f t="shared" si="803"/>
        <v>-0.32800000000000001</v>
      </c>
      <c r="CW1173" s="29">
        <f t="shared" si="804"/>
        <v>-0.32800000000000001</v>
      </c>
      <c r="CX1173" s="29">
        <f t="shared" si="805"/>
        <v>-0.32800000000000001</v>
      </c>
      <c r="CY1173" s="29">
        <f t="shared" si="806"/>
        <v>0</v>
      </c>
      <c r="CZ1173" s="29">
        <f t="shared" si="807"/>
        <v>0</v>
      </c>
      <c r="DA1173" s="29">
        <f t="shared" si="808"/>
        <v>0</v>
      </c>
      <c r="DB1173" s="29">
        <f t="shared" si="809"/>
        <v>-0.32800000000000001</v>
      </c>
      <c r="DC1173" s="29">
        <f t="shared" si="810"/>
        <v>-0.32800000000000001</v>
      </c>
    </row>
    <row r="1174" spans="11:107" s="2" customFormat="1">
      <c r="K1174" s="17" t="s">
        <v>1090</v>
      </c>
      <c r="L1174" s="17" t="s">
        <v>1177</v>
      </c>
      <c r="M1174" s="17" t="s">
        <v>1151</v>
      </c>
      <c r="N1174" s="2" t="str">
        <f t="shared" si="767"/>
        <v>W703069S300</v>
      </c>
      <c r="O1174" s="2" t="str">
        <f t="shared" si="766"/>
        <v>S300</v>
      </c>
      <c r="P1174" s="2" t="str">
        <f t="shared" si="768"/>
        <v>-W703069-S300</v>
      </c>
      <c r="Q1174" s="2" t="s">
        <v>3305</v>
      </c>
      <c r="R1174" s="2" t="s">
        <v>3306</v>
      </c>
      <c r="S1174" s="2" t="s">
        <v>3192</v>
      </c>
      <c r="T1174" s="2">
        <v>10</v>
      </c>
      <c r="U1174" s="2">
        <v>10</v>
      </c>
      <c r="V1174" s="2">
        <v>10</v>
      </c>
      <c r="W1174" s="2">
        <v>10</v>
      </c>
      <c r="X1174" s="2">
        <v>10</v>
      </c>
      <c r="Y1174" s="2">
        <v>10</v>
      </c>
      <c r="Z1174" s="2">
        <v>10</v>
      </c>
      <c r="AA1174" s="2">
        <v>10</v>
      </c>
      <c r="AB1174" s="2">
        <v>10</v>
      </c>
      <c r="AC1174" s="2">
        <v>10</v>
      </c>
      <c r="AD1174" s="2">
        <v>10</v>
      </c>
      <c r="AE1174" s="2">
        <v>10</v>
      </c>
      <c r="AF1174" s="2">
        <v>10</v>
      </c>
      <c r="AL1174" s="2">
        <f t="shared" si="779"/>
        <v>1</v>
      </c>
      <c r="AM1174" s="2" t="str">
        <f t="shared" si="780"/>
        <v/>
      </c>
      <c r="AN1174" s="2" t="str">
        <f t="shared" si="781"/>
        <v>W703069</v>
      </c>
      <c r="AO1174" s="2" t="str">
        <f t="shared" si="814"/>
        <v>S300</v>
      </c>
      <c r="AP1174" s="2" t="str">
        <f t="shared" si="783"/>
        <v>-W703069-S300</v>
      </c>
      <c r="AQ1174" s="2" t="s">
        <v>1688</v>
      </c>
      <c r="AR1174" s="2" t="s">
        <v>1689</v>
      </c>
      <c r="AY1174" s="2" t="s">
        <v>1686</v>
      </c>
      <c r="AZ1174" s="2" t="s">
        <v>1690</v>
      </c>
      <c r="BB1174" s="29"/>
      <c r="BC1174" s="29"/>
      <c r="BD1174" s="29"/>
      <c r="BE1174" s="29"/>
      <c r="BF1174" s="29"/>
      <c r="BG1174" s="29">
        <v>-0.18</v>
      </c>
      <c r="BH1174" s="29">
        <f t="shared" si="777"/>
        <v>0</v>
      </c>
      <c r="BI1174" s="29">
        <f t="shared" si="778"/>
        <v>0</v>
      </c>
      <c r="BJ1174" s="29">
        <f t="shared" si="784"/>
        <v>-0.18</v>
      </c>
      <c r="BK1174" s="29">
        <f>BJ1174/INDEX('EX-Rate'!A:I,MATCH('TT BoM '!BL1174,'EX-Rate'!B:B,0),COLUMN('EX-Rate'!E:E))</f>
        <v>-2.5992134352718656E-2</v>
      </c>
      <c r="BL1174" s="2" t="s">
        <v>2109</v>
      </c>
      <c r="BM1174" s="2" t="str">
        <f t="shared" si="813"/>
        <v>LP</v>
      </c>
      <c r="BN1174" s="2" t="s">
        <v>3191</v>
      </c>
      <c r="BO1174" s="2" t="s">
        <v>3192</v>
      </c>
      <c r="BQ1174" s="29"/>
      <c r="BR1174" s="29"/>
      <c r="BS1174" s="29"/>
      <c r="BT1174" s="29"/>
      <c r="BU1174" s="29"/>
      <c r="BV1174" s="29"/>
      <c r="CC1174" s="29">
        <f t="shared" si="785"/>
        <v>-0.25992134352718654</v>
      </c>
      <c r="CD1174" s="29">
        <f t="shared" si="786"/>
        <v>-0.25992134352718654</v>
      </c>
      <c r="CE1174" s="29">
        <f t="shared" si="787"/>
        <v>-0.25992134352718654</v>
      </c>
      <c r="CF1174" s="29">
        <f t="shared" si="788"/>
        <v>-0.25992134352718654</v>
      </c>
      <c r="CG1174" s="29">
        <f t="shared" si="789"/>
        <v>-0.25992134352718654</v>
      </c>
      <c r="CH1174" s="29">
        <f t="shared" si="790"/>
        <v>-0.25992134352718654</v>
      </c>
      <c r="CI1174" s="29">
        <f t="shared" si="791"/>
        <v>-0.25992134352718654</v>
      </c>
      <c r="CJ1174" s="29">
        <f t="shared" si="792"/>
        <v>-0.25992134352718654</v>
      </c>
      <c r="CK1174" s="29">
        <f t="shared" si="793"/>
        <v>-0.25992134352718654</v>
      </c>
      <c r="CL1174" s="29">
        <f t="shared" si="794"/>
        <v>-0.25992134352718654</v>
      </c>
      <c r="CM1174" s="29">
        <f t="shared" si="795"/>
        <v>-0.25992134352718654</v>
      </c>
      <c r="CN1174" s="29">
        <f t="shared" si="796"/>
        <v>-0.25992134352718654</v>
      </c>
      <c r="CO1174" s="29">
        <f t="shared" si="797"/>
        <v>-0.25992134352718654</v>
      </c>
      <c r="CQ1174" s="29">
        <f t="shared" si="798"/>
        <v>-1.7999999999999998</v>
      </c>
      <c r="CR1174" s="29">
        <f t="shared" si="799"/>
        <v>-1.7999999999999998</v>
      </c>
      <c r="CS1174" s="29">
        <f t="shared" si="800"/>
        <v>-1.7999999999999998</v>
      </c>
      <c r="CT1174" s="29">
        <f t="shared" si="801"/>
        <v>-1.7999999999999998</v>
      </c>
      <c r="CU1174" s="29">
        <f t="shared" si="802"/>
        <v>-1.7999999999999998</v>
      </c>
      <c r="CV1174" s="29">
        <f t="shared" si="803"/>
        <v>-1.7999999999999998</v>
      </c>
      <c r="CW1174" s="29">
        <f t="shared" si="804"/>
        <v>-1.7999999999999998</v>
      </c>
      <c r="CX1174" s="29">
        <f t="shared" si="805"/>
        <v>-1.7999999999999998</v>
      </c>
      <c r="CY1174" s="29">
        <f t="shared" si="806"/>
        <v>-1.7999999999999998</v>
      </c>
      <c r="CZ1174" s="29">
        <f t="shared" si="807"/>
        <v>-1.7999999999999998</v>
      </c>
      <c r="DA1174" s="29">
        <f t="shared" si="808"/>
        <v>-1.7999999999999998</v>
      </c>
      <c r="DB1174" s="29">
        <f t="shared" si="809"/>
        <v>-1.7999999999999998</v>
      </c>
      <c r="DC1174" s="29">
        <f t="shared" si="810"/>
        <v>-1.7999999999999998</v>
      </c>
    </row>
    <row r="1175" spans="11:107" s="2" customFormat="1">
      <c r="K1175" s="17" t="s">
        <v>1090</v>
      </c>
      <c r="L1175" s="17" t="s">
        <v>1178</v>
      </c>
      <c r="M1175" s="17" t="s">
        <v>1118</v>
      </c>
      <c r="N1175" s="2" t="str">
        <f t="shared" si="767"/>
        <v>W703168S424</v>
      </c>
      <c r="O1175" s="2" t="str">
        <f t="shared" si="766"/>
        <v>S424</v>
      </c>
      <c r="P1175" s="2" t="str">
        <f t="shared" si="768"/>
        <v>-W703168-S424</v>
      </c>
      <c r="Q1175" s="2" t="s">
        <v>3305</v>
      </c>
      <c r="R1175" s="2" t="s">
        <v>3306</v>
      </c>
      <c r="S1175" s="2" t="s">
        <v>2798</v>
      </c>
      <c r="T1175" s="2">
        <v>8</v>
      </c>
      <c r="U1175" s="2">
        <v>8</v>
      </c>
      <c r="V1175" s="2">
        <v>8</v>
      </c>
      <c r="W1175" s="2">
        <v>8</v>
      </c>
      <c r="X1175" s="2">
        <v>8</v>
      </c>
      <c r="Y1175" s="2">
        <v>8</v>
      </c>
      <c r="Z1175" s="2">
        <v>8</v>
      </c>
      <c r="AA1175" s="2">
        <v>8</v>
      </c>
      <c r="AB1175" s="2">
        <v>8</v>
      </c>
      <c r="AC1175" s="2">
        <v>8</v>
      </c>
      <c r="AD1175" s="2">
        <v>8</v>
      </c>
      <c r="AE1175" s="2">
        <v>8</v>
      </c>
      <c r="AF1175" s="2">
        <v>8</v>
      </c>
      <c r="AL1175" s="2">
        <f t="shared" si="779"/>
        <v>1</v>
      </c>
      <c r="AM1175" s="2" t="str">
        <f t="shared" si="780"/>
        <v/>
      </c>
      <c r="AN1175" s="2" t="str">
        <f t="shared" si="781"/>
        <v>W703168</v>
      </c>
      <c r="AO1175" s="2" t="str">
        <f t="shared" si="814"/>
        <v>S424</v>
      </c>
      <c r="AP1175" s="2" t="str">
        <f t="shared" si="783"/>
        <v>-W703168-S424</v>
      </c>
      <c r="AQ1175" s="2" t="s">
        <v>1688</v>
      </c>
      <c r="AR1175" s="2" t="s">
        <v>1689</v>
      </c>
      <c r="AY1175" s="2" t="s">
        <v>1686</v>
      </c>
      <c r="AZ1175" s="2" t="s">
        <v>1690</v>
      </c>
      <c r="BB1175" s="29"/>
      <c r="BC1175" s="29"/>
      <c r="BD1175" s="29"/>
      <c r="BE1175" s="29"/>
      <c r="BF1175" s="29"/>
      <c r="BG1175" s="29">
        <v>-0.107</v>
      </c>
      <c r="BH1175" s="29">
        <f t="shared" si="777"/>
        <v>0</v>
      </c>
      <c r="BI1175" s="29">
        <f t="shared" si="778"/>
        <v>0</v>
      </c>
      <c r="BJ1175" s="29">
        <f t="shared" si="784"/>
        <v>-0.107</v>
      </c>
      <c r="BK1175" s="29">
        <f>BJ1175/INDEX('EX-Rate'!A:I,MATCH('TT BoM '!BL1175,'EX-Rate'!B:B,0),COLUMN('EX-Rate'!E:E))</f>
        <v>-1.5450879865227201E-2</v>
      </c>
      <c r="BL1175" s="2" t="s">
        <v>2109</v>
      </c>
      <c r="BM1175" s="2" t="str">
        <f t="shared" si="813"/>
        <v>LP</v>
      </c>
      <c r="BN1175" s="2" t="s">
        <v>3220</v>
      </c>
      <c r="BO1175" s="2" t="s">
        <v>2798</v>
      </c>
      <c r="BQ1175" s="29"/>
      <c r="BR1175" s="29"/>
      <c r="BS1175" s="29"/>
      <c r="BT1175" s="29"/>
      <c r="BU1175" s="29"/>
      <c r="BV1175" s="29"/>
      <c r="CC1175" s="29">
        <f t="shared" si="785"/>
        <v>-0.12360703892181761</v>
      </c>
      <c r="CD1175" s="29">
        <f t="shared" si="786"/>
        <v>-0.12360703892181761</v>
      </c>
      <c r="CE1175" s="29">
        <f t="shared" si="787"/>
        <v>-0.12360703892181761</v>
      </c>
      <c r="CF1175" s="29">
        <f t="shared" si="788"/>
        <v>-0.12360703892181761</v>
      </c>
      <c r="CG1175" s="29">
        <f t="shared" si="789"/>
        <v>-0.12360703892181761</v>
      </c>
      <c r="CH1175" s="29">
        <f t="shared" si="790"/>
        <v>-0.12360703892181761</v>
      </c>
      <c r="CI1175" s="29">
        <f t="shared" si="791"/>
        <v>-0.12360703892181761</v>
      </c>
      <c r="CJ1175" s="29">
        <f t="shared" si="792"/>
        <v>-0.12360703892181761</v>
      </c>
      <c r="CK1175" s="29">
        <f t="shared" si="793"/>
        <v>-0.12360703892181761</v>
      </c>
      <c r="CL1175" s="29">
        <f t="shared" si="794"/>
        <v>-0.12360703892181761</v>
      </c>
      <c r="CM1175" s="29">
        <f t="shared" si="795"/>
        <v>-0.12360703892181761</v>
      </c>
      <c r="CN1175" s="29">
        <f t="shared" si="796"/>
        <v>-0.12360703892181761</v>
      </c>
      <c r="CO1175" s="29">
        <f t="shared" si="797"/>
        <v>-0.12360703892181761</v>
      </c>
      <c r="CQ1175" s="29">
        <f t="shared" si="798"/>
        <v>-0.85599999999999998</v>
      </c>
      <c r="CR1175" s="29">
        <f t="shared" si="799"/>
        <v>-0.85599999999999998</v>
      </c>
      <c r="CS1175" s="29">
        <f t="shared" si="800"/>
        <v>-0.85599999999999998</v>
      </c>
      <c r="CT1175" s="29">
        <f t="shared" si="801"/>
        <v>-0.85599999999999998</v>
      </c>
      <c r="CU1175" s="29">
        <f t="shared" si="802"/>
        <v>-0.85599999999999998</v>
      </c>
      <c r="CV1175" s="29">
        <f t="shared" si="803"/>
        <v>-0.85599999999999998</v>
      </c>
      <c r="CW1175" s="29">
        <f t="shared" si="804"/>
        <v>-0.85599999999999998</v>
      </c>
      <c r="CX1175" s="29">
        <f t="shared" si="805"/>
        <v>-0.85599999999999998</v>
      </c>
      <c r="CY1175" s="29">
        <f t="shared" si="806"/>
        <v>-0.85599999999999998</v>
      </c>
      <c r="CZ1175" s="29">
        <f t="shared" si="807"/>
        <v>-0.85599999999999998</v>
      </c>
      <c r="DA1175" s="29">
        <f t="shared" si="808"/>
        <v>-0.85599999999999998</v>
      </c>
      <c r="DB1175" s="29">
        <f t="shared" si="809"/>
        <v>-0.85599999999999998</v>
      </c>
      <c r="DC1175" s="29">
        <f t="shared" si="810"/>
        <v>-0.85599999999999998</v>
      </c>
    </row>
    <row r="1176" spans="11:107" s="2" customFormat="1">
      <c r="K1176" s="17" t="s">
        <v>1090</v>
      </c>
      <c r="L1176" s="17" t="s">
        <v>1179</v>
      </c>
      <c r="M1176" s="17" t="s">
        <v>1128</v>
      </c>
      <c r="N1176" s="2" t="str">
        <f t="shared" si="767"/>
        <v>W703211S437M</v>
      </c>
      <c r="O1176" s="2" t="str">
        <f t="shared" si="766"/>
        <v>S437M</v>
      </c>
      <c r="P1176" s="2" t="str">
        <f t="shared" si="768"/>
        <v>-W703211-S437M</v>
      </c>
      <c r="Q1176" s="2" t="s">
        <v>3305</v>
      </c>
      <c r="R1176" s="2" t="s">
        <v>3306</v>
      </c>
      <c r="S1176" s="2" t="s">
        <v>3066</v>
      </c>
      <c r="T1176" s="2">
        <v>2</v>
      </c>
      <c r="U1176" s="2">
        <v>2</v>
      </c>
      <c r="V1176" s="2">
        <v>2</v>
      </c>
      <c r="W1176" s="2">
        <v>2</v>
      </c>
      <c r="X1176" s="2">
        <v>2</v>
      </c>
      <c r="Y1176" s="2">
        <v>2</v>
      </c>
      <c r="Z1176" s="2">
        <v>2</v>
      </c>
      <c r="AA1176" s="2">
        <v>2</v>
      </c>
      <c r="AB1176" s="2">
        <v>2</v>
      </c>
      <c r="AC1176" s="2">
        <v>2</v>
      </c>
      <c r="AD1176" s="2">
        <v>2</v>
      </c>
      <c r="AE1176" s="2">
        <v>2</v>
      </c>
      <c r="AF1176" s="2">
        <v>2</v>
      </c>
      <c r="AL1176" s="2">
        <f t="shared" si="779"/>
        <v>1</v>
      </c>
      <c r="AM1176" s="2" t="str">
        <f t="shared" si="780"/>
        <v/>
      </c>
      <c r="AN1176" s="2" t="str">
        <f t="shared" si="781"/>
        <v>W703211</v>
      </c>
      <c r="AO1176" s="2" t="str">
        <f t="shared" si="814"/>
        <v>S437M</v>
      </c>
      <c r="AP1176" s="2" t="str">
        <f t="shared" si="783"/>
        <v>-W703211-S437M</v>
      </c>
      <c r="AQ1176" s="2" t="s">
        <v>1688</v>
      </c>
      <c r="AR1176" s="2" t="s">
        <v>1689</v>
      </c>
      <c r="AY1176" s="2" t="s">
        <v>1686</v>
      </c>
      <c r="AZ1176" s="2" t="s">
        <v>1690</v>
      </c>
      <c r="BB1176" s="29"/>
      <c r="BC1176" s="29"/>
      <c r="BD1176" s="29"/>
      <c r="BE1176" s="29"/>
      <c r="BF1176" s="29"/>
      <c r="BG1176" s="29">
        <v>-8.5640000000000004E-3</v>
      </c>
      <c r="BH1176" s="29">
        <f t="shared" si="777"/>
        <v>-3.1686800000000004E-4</v>
      </c>
      <c r="BI1176" s="29">
        <f t="shared" si="778"/>
        <v>-8.8808680000000001E-4</v>
      </c>
      <c r="BJ1176" s="29">
        <f t="shared" si="784"/>
        <v>-9.7689548000000001E-3</v>
      </c>
      <c r="BK1176" s="29">
        <f>BJ1176/INDEX('EX-Rate'!A:I,MATCH('TT BoM '!BL1176,'EX-Rate'!B:B,0),COLUMN('EX-Rate'!E:E))</f>
        <v>-1.1215827374885513E-2</v>
      </c>
      <c r="BL1176" s="2" t="s">
        <v>3064</v>
      </c>
      <c r="BM1176" s="2" t="str">
        <f t="shared" si="813"/>
        <v>SP</v>
      </c>
      <c r="BN1176" s="2" t="s">
        <v>3065</v>
      </c>
      <c r="BO1176" s="2" t="s">
        <v>3066</v>
      </c>
      <c r="BQ1176" s="29"/>
      <c r="BR1176" s="29"/>
      <c r="BS1176" s="29"/>
      <c r="BT1176" s="29"/>
      <c r="BU1176" s="29"/>
      <c r="BV1176" s="29"/>
      <c r="CC1176" s="29">
        <f t="shared" si="785"/>
        <v>-2.2431654749771025E-2</v>
      </c>
      <c r="CD1176" s="29">
        <f t="shared" si="786"/>
        <v>-2.2431654749771025E-2</v>
      </c>
      <c r="CE1176" s="29">
        <f t="shared" si="787"/>
        <v>-2.2431654749771025E-2</v>
      </c>
      <c r="CF1176" s="29">
        <f t="shared" si="788"/>
        <v>-2.2431654749771025E-2</v>
      </c>
      <c r="CG1176" s="29">
        <f t="shared" si="789"/>
        <v>-2.2431654749771025E-2</v>
      </c>
      <c r="CH1176" s="29">
        <f t="shared" si="790"/>
        <v>-2.2431654749771025E-2</v>
      </c>
      <c r="CI1176" s="29">
        <f t="shared" si="791"/>
        <v>-2.2431654749771025E-2</v>
      </c>
      <c r="CJ1176" s="29">
        <f t="shared" si="792"/>
        <v>-2.2431654749771025E-2</v>
      </c>
      <c r="CK1176" s="29">
        <f t="shared" si="793"/>
        <v>-2.2431654749771025E-2</v>
      </c>
      <c r="CL1176" s="29">
        <f t="shared" si="794"/>
        <v>-2.2431654749771025E-2</v>
      </c>
      <c r="CM1176" s="29">
        <f t="shared" si="795"/>
        <v>-2.2431654749771025E-2</v>
      </c>
      <c r="CN1176" s="29">
        <f t="shared" si="796"/>
        <v>-2.2431654749771025E-2</v>
      </c>
      <c r="CO1176" s="29">
        <f t="shared" si="797"/>
        <v>-2.2431654749771025E-2</v>
      </c>
      <c r="CQ1176" s="29">
        <f t="shared" si="798"/>
        <v>-1.95379096E-2</v>
      </c>
      <c r="CR1176" s="29">
        <f t="shared" si="799"/>
        <v>-1.95379096E-2</v>
      </c>
      <c r="CS1176" s="29">
        <f t="shared" si="800"/>
        <v>-1.95379096E-2</v>
      </c>
      <c r="CT1176" s="29">
        <f t="shared" si="801"/>
        <v>-1.95379096E-2</v>
      </c>
      <c r="CU1176" s="29">
        <f t="shared" si="802"/>
        <v>-1.95379096E-2</v>
      </c>
      <c r="CV1176" s="29">
        <f t="shared" si="803"/>
        <v>-1.95379096E-2</v>
      </c>
      <c r="CW1176" s="29">
        <f t="shared" si="804"/>
        <v>-1.95379096E-2</v>
      </c>
      <c r="CX1176" s="29">
        <f t="shared" si="805"/>
        <v>-1.95379096E-2</v>
      </c>
      <c r="CY1176" s="29">
        <f t="shared" si="806"/>
        <v>-1.95379096E-2</v>
      </c>
      <c r="CZ1176" s="29">
        <f t="shared" si="807"/>
        <v>-1.95379096E-2</v>
      </c>
      <c r="DA1176" s="29">
        <f t="shared" si="808"/>
        <v>-1.95379096E-2</v>
      </c>
      <c r="DB1176" s="29">
        <f t="shared" si="809"/>
        <v>-1.95379096E-2</v>
      </c>
      <c r="DC1176" s="29">
        <f t="shared" si="810"/>
        <v>-1.95379096E-2</v>
      </c>
    </row>
    <row r="1177" spans="11:107" s="2" customFormat="1">
      <c r="K1177" s="17" t="s">
        <v>1090</v>
      </c>
      <c r="L1177" s="17" t="s">
        <v>1180</v>
      </c>
      <c r="M1177" s="17" t="s">
        <v>1092</v>
      </c>
      <c r="N1177" s="2" t="str">
        <f t="shared" si="767"/>
        <v>W703214S442</v>
      </c>
      <c r="O1177" s="2" t="str">
        <f t="shared" si="766"/>
        <v>S442</v>
      </c>
      <c r="P1177" s="2" t="str">
        <f t="shared" si="768"/>
        <v>-W703214-S442</v>
      </c>
      <c r="Q1177" s="2" t="s">
        <v>3305</v>
      </c>
      <c r="R1177" s="2" t="s">
        <v>3306</v>
      </c>
      <c r="S1177" s="2" t="s">
        <v>3050</v>
      </c>
      <c r="T1177" s="2">
        <v>2</v>
      </c>
      <c r="U1177" s="2">
        <v>2</v>
      </c>
      <c r="V1177" s="2">
        <v>2</v>
      </c>
      <c r="W1177" s="2">
        <v>2</v>
      </c>
      <c r="X1177" s="2">
        <v>2</v>
      </c>
      <c r="Y1177" s="2">
        <v>2</v>
      </c>
      <c r="Z1177" s="2">
        <v>2</v>
      </c>
      <c r="AA1177" s="2">
        <v>2</v>
      </c>
      <c r="AB1177" s="2">
        <v>2</v>
      </c>
      <c r="AC1177" s="2">
        <v>2</v>
      </c>
      <c r="AD1177" s="2">
        <v>2</v>
      </c>
      <c r="AE1177" s="2">
        <v>2</v>
      </c>
      <c r="AF1177" s="2">
        <v>2</v>
      </c>
      <c r="AL1177" s="2">
        <f t="shared" si="779"/>
        <v>1</v>
      </c>
      <c r="AM1177" s="2" t="str">
        <f t="shared" si="780"/>
        <v/>
      </c>
      <c r="AN1177" s="2" t="str">
        <f t="shared" si="781"/>
        <v>W703214</v>
      </c>
      <c r="AO1177" s="2" t="str">
        <f t="shared" si="814"/>
        <v>S442</v>
      </c>
      <c r="AP1177" s="2" t="str">
        <f t="shared" si="783"/>
        <v>-W703214-S442</v>
      </c>
      <c r="AQ1177" s="2" t="s">
        <v>1688</v>
      </c>
      <c r="AR1177" s="2" t="s">
        <v>1689</v>
      </c>
      <c r="AY1177" s="2" t="s">
        <v>1686</v>
      </c>
      <c r="AZ1177" s="2" t="s">
        <v>1690</v>
      </c>
      <c r="BB1177" s="29"/>
      <c r="BC1177" s="29"/>
      <c r="BD1177" s="29"/>
      <c r="BE1177" s="29"/>
      <c r="BF1177" s="29"/>
      <c r="BG1177" s="29">
        <v>-1.9</v>
      </c>
      <c r="BH1177" s="29">
        <f t="shared" si="777"/>
        <v>0</v>
      </c>
      <c r="BI1177" s="29">
        <f t="shared" si="778"/>
        <v>0</v>
      </c>
      <c r="BJ1177" s="29">
        <f t="shared" si="784"/>
        <v>-1.9</v>
      </c>
      <c r="BK1177" s="29">
        <f>BJ1177/INDEX('EX-Rate'!A:I,MATCH('TT BoM '!BL1177,'EX-Rate'!B:B,0),COLUMN('EX-Rate'!E:E))</f>
        <v>-0.2743614181675858</v>
      </c>
      <c r="BL1177" s="2" t="s">
        <v>2109</v>
      </c>
      <c r="BM1177" s="2" t="str">
        <f>IF(BL1177="CNY","LP","SP")</f>
        <v>LP</v>
      </c>
      <c r="BN1177" s="2" t="s">
        <v>3049</v>
      </c>
      <c r="BO1177" s="2" t="s">
        <v>3050</v>
      </c>
      <c r="BQ1177" s="29"/>
      <c r="BR1177" s="29"/>
      <c r="BS1177" s="29"/>
      <c r="BT1177" s="29"/>
      <c r="BU1177" s="29"/>
      <c r="BV1177" s="29"/>
      <c r="CC1177" s="29">
        <f t="shared" si="785"/>
        <v>-0.5487228363351716</v>
      </c>
      <c r="CD1177" s="29">
        <f t="shared" si="786"/>
        <v>-0.5487228363351716</v>
      </c>
      <c r="CE1177" s="29">
        <f t="shared" si="787"/>
        <v>-0.5487228363351716</v>
      </c>
      <c r="CF1177" s="29">
        <f t="shared" si="788"/>
        <v>-0.5487228363351716</v>
      </c>
      <c r="CG1177" s="29">
        <f t="shared" si="789"/>
        <v>-0.5487228363351716</v>
      </c>
      <c r="CH1177" s="29">
        <f t="shared" si="790"/>
        <v>-0.5487228363351716</v>
      </c>
      <c r="CI1177" s="29">
        <f t="shared" si="791"/>
        <v>-0.5487228363351716</v>
      </c>
      <c r="CJ1177" s="29">
        <f t="shared" si="792"/>
        <v>-0.5487228363351716</v>
      </c>
      <c r="CK1177" s="29">
        <f t="shared" si="793"/>
        <v>-0.5487228363351716</v>
      </c>
      <c r="CL1177" s="29">
        <f t="shared" si="794"/>
        <v>-0.5487228363351716</v>
      </c>
      <c r="CM1177" s="29">
        <f t="shared" si="795"/>
        <v>-0.5487228363351716</v>
      </c>
      <c r="CN1177" s="29">
        <f t="shared" si="796"/>
        <v>-0.5487228363351716</v>
      </c>
      <c r="CO1177" s="29">
        <f t="shared" si="797"/>
        <v>-0.5487228363351716</v>
      </c>
      <c r="CQ1177" s="29">
        <f t="shared" si="798"/>
        <v>-3.8</v>
      </c>
      <c r="CR1177" s="29">
        <f t="shared" si="799"/>
        <v>-3.8</v>
      </c>
      <c r="CS1177" s="29">
        <f t="shared" si="800"/>
        <v>-3.8</v>
      </c>
      <c r="CT1177" s="29">
        <f t="shared" si="801"/>
        <v>-3.8</v>
      </c>
      <c r="CU1177" s="29">
        <f t="shared" si="802"/>
        <v>-3.8</v>
      </c>
      <c r="CV1177" s="29">
        <f t="shared" si="803"/>
        <v>-3.8</v>
      </c>
      <c r="CW1177" s="29">
        <f t="shared" si="804"/>
        <v>-3.8</v>
      </c>
      <c r="CX1177" s="29">
        <f t="shared" si="805"/>
        <v>-3.8</v>
      </c>
      <c r="CY1177" s="29">
        <f t="shared" si="806"/>
        <v>-3.8</v>
      </c>
      <c r="CZ1177" s="29">
        <f t="shared" si="807"/>
        <v>-3.8</v>
      </c>
      <c r="DA1177" s="29">
        <f t="shared" si="808"/>
        <v>-3.8</v>
      </c>
      <c r="DB1177" s="29">
        <f t="shared" si="809"/>
        <v>-3.8</v>
      </c>
      <c r="DC1177" s="29">
        <f t="shared" si="810"/>
        <v>-3.8</v>
      </c>
    </row>
    <row r="1178" spans="11:107" s="2" customFormat="1">
      <c r="K1178" s="17" t="s">
        <v>1090</v>
      </c>
      <c r="L1178" s="17" t="s">
        <v>1181</v>
      </c>
      <c r="M1178" s="17" t="s">
        <v>1182</v>
      </c>
      <c r="N1178" s="2" t="str">
        <f t="shared" si="767"/>
        <v>W703265S430</v>
      </c>
      <c r="O1178" s="2" t="str">
        <f t="shared" si="766"/>
        <v>S430</v>
      </c>
      <c r="P1178" s="2" t="str">
        <f t="shared" si="768"/>
        <v>-W703265-S430</v>
      </c>
      <c r="Q1178" s="2" t="s">
        <v>3305</v>
      </c>
      <c r="R1178" s="2" t="s">
        <v>3306</v>
      </c>
      <c r="S1178" s="2" t="s">
        <v>3066</v>
      </c>
      <c r="T1178" s="2" t="s">
        <v>1375</v>
      </c>
      <c r="U1178" s="2" t="s">
        <v>1375</v>
      </c>
      <c r="V1178" s="2">
        <v>4</v>
      </c>
      <c r="W1178" s="2">
        <v>4</v>
      </c>
      <c r="X1178" s="2">
        <v>4</v>
      </c>
      <c r="Y1178" s="2">
        <v>4</v>
      </c>
      <c r="Z1178" s="2">
        <v>4</v>
      </c>
      <c r="AA1178" s="2">
        <v>4</v>
      </c>
      <c r="AB1178" s="2" t="s">
        <v>1375</v>
      </c>
      <c r="AC1178" s="2" t="s">
        <v>1375</v>
      </c>
      <c r="AD1178" s="2">
        <v>4</v>
      </c>
      <c r="AE1178" s="2">
        <v>4</v>
      </c>
      <c r="AF1178" s="2">
        <v>4</v>
      </c>
      <c r="AL1178" s="2">
        <f t="shared" si="779"/>
        <v>1</v>
      </c>
      <c r="AM1178" s="2" t="str">
        <f t="shared" si="780"/>
        <v/>
      </c>
      <c r="AN1178" s="2" t="str">
        <f t="shared" si="781"/>
        <v>W703265</v>
      </c>
      <c r="AO1178" s="2" t="str">
        <f t="shared" si="814"/>
        <v>S430</v>
      </c>
      <c r="AP1178" s="2" t="str">
        <f t="shared" si="783"/>
        <v>-W703265-S430</v>
      </c>
      <c r="AQ1178" s="2" t="s">
        <v>1688</v>
      </c>
      <c r="AR1178" s="2" t="s">
        <v>1689</v>
      </c>
      <c r="AY1178" s="2" t="s">
        <v>1686</v>
      </c>
      <c r="AZ1178" s="2" t="s">
        <v>1690</v>
      </c>
      <c r="BB1178" s="29"/>
      <c r="BC1178" s="29"/>
      <c r="BD1178" s="29"/>
      <c r="BE1178" s="29"/>
      <c r="BF1178" s="29"/>
      <c r="BG1178" s="29">
        <v>-2.5023E-2</v>
      </c>
      <c r="BH1178" s="29">
        <f t="shared" si="777"/>
        <v>-9.258510000000001E-4</v>
      </c>
      <c r="BI1178" s="29">
        <f t="shared" si="778"/>
        <v>-2.5948851000000004E-3</v>
      </c>
      <c r="BJ1178" s="29">
        <f t="shared" si="784"/>
        <v>-2.8543736100000001E-2</v>
      </c>
      <c r="BK1178" s="29">
        <f>BJ1178/INDEX('EX-Rate'!A:I,MATCH('TT BoM '!BL1178,'EX-Rate'!B:B,0),COLUMN('EX-Rate'!E:E))</f>
        <v>-3.2771327464007495E-2</v>
      </c>
      <c r="BL1178" s="2" t="s">
        <v>3064</v>
      </c>
      <c r="BM1178" s="2" t="str">
        <f t="shared" ref="BM1178" si="815">IF(BL1178="CNY","LP","SP")</f>
        <v>SP</v>
      </c>
      <c r="BN1178" s="2" t="s">
        <v>3065</v>
      </c>
      <c r="BO1178" s="2" t="s">
        <v>3066</v>
      </c>
      <c r="BQ1178" s="29"/>
      <c r="BR1178" s="29"/>
      <c r="BS1178" s="29"/>
      <c r="BT1178" s="29"/>
      <c r="BU1178" s="29"/>
      <c r="BV1178" s="29"/>
      <c r="CC1178" s="29">
        <f t="shared" si="785"/>
        <v>0</v>
      </c>
      <c r="CD1178" s="29">
        <f t="shared" si="786"/>
        <v>0</v>
      </c>
      <c r="CE1178" s="29">
        <f t="shared" si="787"/>
        <v>-0.13108530985602998</v>
      </c>
      <c r="CF1178" s="29">
        <f t="shared" si="788"/>
        <v>-0.13108530985602998</v>
      </c>
      <c r="CG1178" s="29">
        <f t="shared" si="789"/>
        <v>-0.13108530985602998</v>
      </c>
      <c r="CH1178" s="29">
        <f t="shared" si="790"/>
        <v>-0.13108530985602998</v>
      </c>
      <c r="CI1178" s="29">
        <f t="shared" si="791"/>
        <v>-0.13108530985602998</v>
      </c>
      <c r="CJ1178" s="29">
        <f t="shared" si="792"/>
        <v>-0.13108530985602998</v>
      </c>
      <c r="CK1178" s="29">
        <f t="shared" si="793"/>
        <v>0</v>
      </c>
      <c r="CL1178" s="29">
        <f t="shared" si="794"/>
        <v>0</v>
      </c>
      <c r="CM1178" s="29">
        <f t="shared" si="795"/>
        <v>-0.13108530985602998</v>
      </c>
      <c r="CN1178" s="29">
        <f t="shared" si="796"/>
        <v>-0.13108530985602998</v>
      </c>
      <c r="CO1178" s="29">
        <f t="shared" si="797"/>
        <v>-0.13108530985602998</v>
      </c>
      <c r="CQ1178" s="29">
        <f t="shared" si="798"/>
        <v>0</v>
      </c>
      <c r="CR1178" s="29">
        <f t="shared" si="799"/>
        <v>0</v>
      </c>
      <c r="CS1178" s="29">
        <f t="shared" si="800"/>
        <v>-0.11417494440000001</v>
      </c>
      <c r="CT1178" s="29">
        <f t="shared" si="801"/>
        <v>-0.11417494440000001</v>
      </c>
      <c r="CU1178" s="29">
        <f t="shared" si="802"/>
        <v>-0.11417494440000001</v>
      </c>
      <c r="CV1178" s="29">
        <f t="shared" si="803"/>
        <v>-0.11417494440000001</v>
      </c>
      <c r="CW1178" s="29">
        <f t="shared" si="804"/>
        <v>-0.11417494440000001</v>
      </c>
      <c r="CX1178" s="29">
        <f t="shared" si="805"/>
        <v>-0.11417494440000001</v>
      </c>
      <c r="CY1178" s="29">
        <f t="shared" si="806"/>
        <v>0</v>
      </c>
      <c r="CZ1178" s="29">
        <f t="shared" si="807"/>
        <v>0</v>
      </c>
      <c r="DA1178" s="29">
        <f t="shared" si="808"/>
        <v>-0.11417494440000001</v>
      </c>
      <c r="DB1178" s="29">
        <f t="shared" si="809"/>
        <v>-0.11417494440000001</v>
      </c>
      <c r="DC1178" s="29">
        <f t="shared" si="810"/>
        <v>-0.11417494440000001</v>
      </c>
    </row>
    <row r="1179" spans="11:107" s="2" customFormat="1">
      <c r="K1179" s="17" t="s">
        <v>1090</v>
      </c>
      <c r="L1179" s="17" t="s">
        <v>1183</v>
      </c>
      <c r="M1179" s="17" t="s">
        <v>1092</v>
      </c>
      <c r="N1179" s="2" t="str">
        <f t="shared" si="767"/>
        <v>W703282S442</v>
      </c>
      <c r="O1179" s="2" t="str">
        <f t="shared" si="766"/>
        <v>S442</v>
      </c>
      <c r="P1179" s="2" t="str">
        <f t="shared" si="768"/>
        <v>-W703282-S442</v>
      </c>
      <c r="Q1179" s="2" t="s">
        <v>3305</v>
      </c>
      <c r="R1179" s="2" t="s">
        <v>3306</v>
      </c>
      <c r="S1179" s="2" t="s">
        <v>2798</v>
      </c>
      <c r="T1179" s="2">
        <v>3</v>
      </c>
      <c r="U1179" s="2">
        <v>3</v>
      </c>
      <c r="V1179" s="2">
        <v>3</v>
      </c>
      <c r="W1179" s="2">
        <v>3</v>
      </c>
      <c r="X1179" s="2" t="s">
        <v>1375</v>
      </c>
      <c r="Y1179" s="2" t="s">
        <v>1375</v>
      </c>
      <c r="Z1179" s="2">
        <v>3</v>
      </c>
      <c r="AA1179" s="2" t="s">
        <v>1375</v>
      </c>
      <c r="AB1179" s="2">
        <v>3</v>
      </c>
      <c r="AC1179" s="2">
        <v>3</v>
      </c>
      <c r="AD1179" s="2">
        <v>3</v>
      </c>
      <c r="AE1179" s="2">
        <v>3</v>
      </c>
      <c r="AF1179" s="2">
        <v>3</v>
      </c>
      <c r="AL1179" s="2">
        <f t="shared" si="779"/>
        <v>1</v>
      </c>
      <c r="AM1179" s="2" t="str">
        <f t="shared" si="780"/>
        <v/>
      </c>
      <c r="AN1179" s="2" t="str">
        <f t="shared" si="781"/>
        <v>W703282</v>
      </c>
      <c r="AO1179" s="2" t="str">
        <f t="shared" si="814"/>
        <v>S442</v>
      </c>
      <c r="AP1179" s="2" t="str">
        <f t="shared" si="783"/>
        <v>-W703282-S442</v>
      </c>
      <c r="AQ1179" s="2" t="s">
        <v>2064</v>
      </c>
      <c r="AR1179" s="2" t="s">
        <v>3881</v>
      </c>
      <c r="AZ1179" s="2" t="s">
        <v>1690</v>
      </c>
      <c r="BB1179" s="29"/>
      <c r="BC1179" s="29"/>
      <c r="BD1179" s="29"/>
      <c r="BE1179" s="29"/>
      <c r="BF1179" s="29"/>
      <c r="BG1179" s="29">
        <v>-0.505</v>
      </c>
      <c r="BH1179" s="29">
        <f t="shared" si="777"/>
        <v>0</v>
      </c>
      <c r="BI1179" s="29">
        <f t="shared" si="778"/>
        <v>0</v>
      </c>
      <c r="BJ1179" s="29">
        <f t="shared" si="784"/>
        <v>-0.505</v>
      </c>
      <c r="BK1179" s="29">
        <f>BJ1179/INDEX('EX-Rate'!A:I,MATCH('TT BoM '!BL1179,'EX-Rate'!B:B,0),COLUMN('EX-Rate'!E:E))</f>
        <v>-7.2922376934016236E-2</v>
      </c>
      <c r="BL1179" s="2" t="s">
        <v>2109</v>
      </c>
      <c r="BM1179" s="2" t="str">
        <f>IF(BL1179="CNY","LP","SP")</f>
        <v>LP</v>
      </c>
      <c r="BO1179" s="2" t="s">
        <v>2798</v>
      </c>
      <c r="BQ1179" s="29"/>
      <c r="BR1179" s="29"/>
      <c r="BS1179" s="29"/>
      <c r="BT1179" s="29"/>
      <c r="BU1179" s="29"/>
      <c r="BV1179" s="29"/>
      <c r="CC1179" s="29">
        <f t="shared" si="785"/>
        <v>-0.21876713080204871</v>
      </c>
      <c r="CD1179" s="29">
        <f t="shared" si="786"/>
        <v>-0.21876713080204871</v>
      </c>
      <c r="CE1179" s="29">
        <f t="shared" si="787"/>
        <v>-0.21876713080204871</v>
      </c>
      <c r="CF1179" s="29">
        <f t="shared" si="788"/>
        <v>-0.21876713080204871</v>
      </c>
      <c r="CG1179" s="29">
        <f t="shared" si="789"/>
        <v>0</v>
      </c>
      <c r="CH1179" s="29">
        <f t="shared" si="790"/>
        <v>0</v>
      </c>
      <c r="CI1179" s="29">
        <f t="shared" si="791"/>
        <v>-0.21876713080204871</v>
      </c>
      <c r="CJ1179" s="29">
        <f t="shared" si="792"/>
        <v>0</v>
      </c>
      <c r="CK1179" s="29">
        <f t="shared" si="793"/>
        <v>-0.21876713080204871</v>
      </c>
      <c r="CL1179" s="29">
        <f t="shared" si="794"/>
        <v>-0.21876713080204871</v>
      </c>
      <c r="CM1179" s="29">
        <f t="shared" si="795"/>
        <v>-0.21876713080204871</v>
      </c>
      <c r="CN1179" s="29">
        <f t="shared" si="796"/>
        <v>-0.21876713080204871</v>
      </c>
      <c r="CO1179" s="29">
        <f t="shared" si="797"/>
        <v>-0.21876713080204871</v>
      </c>
      <c r="CQ1179" s="29">
        <f t="shared" si="798"/>
        <v>-1.5150000000000001</v>
      </c>
      <c r="CR1179" s="29">
        <f t="shared" si="799"/>
        <v>-1.5150000000000001</v>
      </c>
      <c r="CS1179" s="29">
        <f t="shared" si="800"/>
        <v>-1.5150000000000001</v>
      </c>
      <c r="CT1179" s="29">
        <f t="shared" si="801"/>
        <v>-1.5150000000000001</v>
      </c>
      <c r="CU1179" s="29">
        <f t="shared" si="802"/>
        <v>0</v>
      </c>
      <c r="CV1179" s="29">
        <f t="shared" si="803"/>
        <v>0</v>
      </c>
      <c r="CW1179" s="29">
        <f t="shared" si="804"/>
        <v>-1.5150000000000001</v>
      </c>
      <c r="CX1179" s="29">
        <f t="shared" si="805"/>
        <v>0</v>
      </c>
      <c r="CY1179" s="29">
        <f t="shared" si="806"/>
        <v>-1.5150000000000001</v>
      </c>
      <c r="CZ1179" s="29">
        <f t="shared" si="807"/>
        <v>-1.5150000000000001</v>
      </c>
      <c r="DA1179" s="29">
        <f t="shared" si="808"/>
        <v>-1.5150000000000001</v>
      </c>
      <c r="DB1179" s="29">
        <f t="shared" si="809"/>
        <v>-1.5150000000000001</v>
      </c>
      <c r="DC1179" s="29">
        <f t="shared" si="810"/>
        <v>-1.5150000000000001</v>
      </c>
    </row>
    <row r="1180" spans="11:107" s="2" customFormat="1">
      <c r="K1180" s="17" t="s">
        <v>1090</v>
      </c>
      <c r="L1180" s="17" t="s">
        <v>1184</v>
      </c>
      <c r="M1180" s="17" t="s">
        <v>1128</v>
      </c>
      <c r="N1180" s="2" t="str">
        <f t="shared" si="767"/>
        <v>W703283S437M</v>
      </c>
      <c r="O1180" s="2" t="str">
        <f t="shared" si="766"/>
        <v>S437M</v>
      </c>
      <c r="P1180" s="2" t="str">
        <f t="shared" si="768"/>
        <v>-W703283-S437M</v>
      </c>
      <c r="Q1180" s="2" t="s">
        <v>3305</v>
      </c>
      <c r="R1180" s="2" t="s">
        <v>3306</v>
      </c>
      <c r="S1180" s="2" t="s">
        <v>3066</v>
      </c>
      <c r="T1180" s="2">
        <v>8</v>
      </c>
      <c r="U1180" s="2">
        <v>8</v>
      </c>
      <c r="V1180" s="2">
        <v>8</v>
      </c>
      <c r="W1180" s="2">
        <v>8</v>
      </c>
      <c r="X1180" s="2">
        <v>8</v>
      </c>
      <c r="Y1180" s="2">
        <v>8</v>
      </c>
      <c r="Z1180" s="2">
        <v>8</v>
      </c>
      <c r="AA1180" s="2">
        <v>8</v>
      </c>
      <c r="AB1180" s="2">
        <v>8</v>
      </c>
      <c r="AC1180" s="2">
        <v>8</v>
      </c>
      <c r="AD1180" s="2">
        <v>8</v>
      </c>
      <c r="AE1180" s="2">
        <v>8</v>
      </c>
      <c r="AF1180" s="2">
        <v>8</v>
      </c>
      <c r="AL1180" s="2">
        <f t="shared" si="779"/>
        <v>1</v>
      </c>
      <c r="AM1180" s="2" t="str">
        <f t="shared" si="780"/>
        <v/>
      </c>
      <c r="AN1180" s="2" t="str">
        <f t="shared" si="781"/>
        <v>W703283</v>
      </c>
      <c r="AO1180" s="2" t="str">
        <f t="shared" si="814"/>
        <v>S437M</v>
      </c>
      <c r="AP1180" s="2" t="str">
        <f t="shared" si="783"/>
        <v>-W703283-S437M</v>
      </c>
      <c r="AQ1180" s="2" t="s">
        <v>1688</v>
      </c>
      <c r="AR1180" s="2" t="s">
        <v>1689</v>
      </c>
      <c r="AY1180" s="2" t="s">
        <v>1686</v>
      </c>
      <c r="AZ1180" s="2" t="s">
        <v>1690</v>
      </c>
      <c r="BB1180" s="29"/>
      <c r="BC1180" s="29"/>
      <c r="BD1180" s="29"/>
      <c r="BE1180" s="29"/>
      <c r="BF1180" s="29"/>
      <c r="BG1180" s="29">
        <v>-5.0629E-2</v>
      </c>
      <c r="BH1180" s="29">
        <f t="shared" si="777"/>
        <v>-1.8732730000000002E-3</v>
      </c>
      <c r="BI1180" s="29">
        <f t="shared" si="778"/>
        <v>-5.2502273000000002E-3</v>
      </c>
      <c r="BJ1180" s="29">
        <f t="shared" si="784"/>
        <v>-5.7752500300000002E-2</v>
      </c>
      <c r="BK1180" s="29">
        <f>BJ1180/INDEX('EX-Rate'!A:I,MATCH('TT BoM '!BL1180,'EX-Rate'!B:B,0),COLUMN('EX-Rate'!E:E))</f>
        <v>-6.6306179841555193E-2</v>
      </c>
      <c r="BL1180" s="2" t="s">
        <v>3064</v>
      </c>
      <c r="BM1180" s="2" t="str">
        <f t="shared" ref="BM1180" si="816">IF(BL1180="CNY","LP","SP")</f>
        <v>SP</v>
      </c>
      <c r="BN1180" s="2" t="s">
        <v>3065</v>
      </c>
      <c r="BO1180" s="2" t="s">
        <v>3066</v>
      </c>
      <c r="BQ1180" s="29"/>
      <c r="BR1180" s="29"/>
      <c r="BS1180" s="29"/>
      <c r="BT1180" s="29"/>
      <c r="BU1180" s="29"/>
      <c r="BV1180" s="29"/>
      <c r="CC1180" s="29">
        <f t="shared" si="785"/>
        <v>-0.53044943873244155</v>
      </c>
      <c r="CD1180" s="29">
        <f t="shared" si="786"/>
        <v>-0.53044943873244155</v>
      </c>
      <c r="CE1180" s="29">
        <f t="shared" si="787"/>
        <v>-0.53044943873244155</v>
      </c>
      <c r="CF1180" s="29">
        <f t="shared" si="788"/>
        <v>-0.53044943873244155</v>
      </c>
      <c r="CG1180" s="29">
        <f t="shared" si="789"/>
        <v>-0.53044943873244155</v>
      </c>
      <c r="CH1180" s="29">
        <f t="shared" si="790"/>
        <v>-0.53044943873244155</v>
      </c>
      <c r="CI1180" s="29">
        <f t="shared" si="791"/>
        <v>-0.53044943873244155</v>
      </c>
      <c r="CJ1180" s="29">
        <f t="shared" si="792"/>
        <v>-0.53044943873244155</v>
      </c>
      <c r="CK1180" s="29">
        <f t="shared" si="793"/>
        <v>-0.53044943873244155</v>
      </c>
      <c r="CL1180" s="29">
        <f t="shared" si="794"/>
        <v>-0.53044943873244155</v>
      </c>
      <c r="CM1180" s="29">
        <f t="shared" si="795"/>
        <v>-0.53044943873244155</v>
      </c>
      <c r="CN1180" s="29">
        <f t="shared" si="796"/>
        <v>-0.53044943873244155</v>
      </c>
      <c r="CO1180" s="29">
        <f t="shared" si="797"/>
        <v>-0.53044943873244155</v>
      </c>
      <c r="CQ1180" s="29">
        <f t="shared" si="798"/>
        <v>-0.46202000240000002</v>
      </c>
      <c r="CR1180" s="29">
        <f t="shared" si="799"/>
        <v>-0.46202000240000002</v>
      </c>
      <c r="CS1180" s="29">
        <f t="shared" si="800"/>
        <v>-0.46202000240000002</v>
      </c>
      <c r="CT1180" s="29">
        <f t="shared" si="801"/>
        <v>-0.46202000240000002</v>
      </c>
      <c r="CU1180" s="29">
        <f t="shared" si="802"/>
        <v>-0.46202000240000002</v>
      </c>
      <c r="CV1180" s="29">
        <f t="shared" si="803"/>
        <v>-0.46202000240000002</v>
      </c>
      <c r="CW1180" s="29">
        <f t="shared" si="804"/>
        <v>-0.46202000240000002</v>
      </c>
      <c r="CX1180" s="29">
        <f t="shared" si="805"/>
        <v>-0.46202000240000002</v>
      </c>
      <c r="CY1180" s="29">
        <f t="shared" si="806"/>
        <v>-0.46202000240000002</v>
      </c>
      <c r="CZ1180" s="29">
        <f t="shared" si="807"/>
        <v>-0.46202000240000002</v>
      </c>
      <c r="DA1180" s="29">
        <f t="shared" si="808"/>
        <v>-0.46202000240000002</v>
      </c>
      <c r="DB1180" s="29">
        <f t="shared" si="809"/>
        <v>-0.46202000240000002</v>
      </c>
      <c r="DC1180" s="29">
        <f t="shared" si="810"/>
        <v>-0.46202000240000002</v>
      </c>
    </row>
    <row r="1181" spans="11:107" s="2" customFormat="1">
      <c r="K1181" s="17" t="s">
        <v>1090</v>
      </c>
      <c r="L1181" s="17" t="s">
        <v>1184</v>
      </c>
      <c r="M1181" s="17" t="s">
        <v>1102</v>
      </c>
      <c r="N1181" s="2" t="str">
        <f t="shared" si="767"/>
        <v>W703283S450B</v>
      </c>
      <c r="O1181" s="2" t="str">
        <f t="shared" si="766"/>
        <v>S450B</v>
      </c>
      <c r="P1181" s="2" t="str">
        <f t="shared" si="768"/>
        <v>-W703283-S450B</v>
      </c>
      <c r="Q1181" s="2" t="s">
        <v>3305</v>
      </c>
      <c r="R1181" s="2" t="s">
        <v>3306</v>
      </c>
      <c r="S1181" s="2" t="s">
        <v>3222</v>
      </c>
      <c r="T1181" s="2">
        <v>2</v>
      </c>
      <c r="U1181" s="2">
        <v>2</v>
      </c>
      <c r="V1181" s="2">
        <v>2</v>
      </c>
      <c r="W1181" s="2">
        <v>2</v>
      </c>
      <c r="X1181" s="2">
        <v>2</v>
      </c>
      <c r="Y1181" s="2">
        <v>2</v>
      </c>
      <c r="Z1181" s="2">
        <v>2</v>
      </c>
      <c r="AA1181" s="2">
        <v>2</v>
      </c>
      <c r="AB1181" s="2">
        <v>2</v>
      </c>
      <c r="AC1181" s="2">
        <v>2</v>
      </c>
      <c r="AD1181" s="2">
        <v>2</v>
      </c>
      <c r="AE1181" s="2">
        <v>2</v>
      </c>
      <c r="AF1181" s="2">
        <v>2</v>
      </c>
      <c r="AL1181" s="2">
        <f t="shared" si="779"/>
        <v>1</v>
      </c>
      <c r="AM1181" s="2" t="str">
        <f t="shared" si="780"/>
        <v/>
      </c>
      <c r="AN1181" s="2" t="str">
        <f t="shared" si="781"/>
        <v>W703283</v>
      </c>
      <c r="AO1181" s="2" t="str">
        <f t="shared" si="814"/>
        <v>S450B</v>
      </c>
      <c r="AP1181" s="2" t="str">
        <f t="shared" si="783"/>
        <v>-W703283-S450B</v>
      </c>
      <c r="AQ1181" s="2" t="s">
        <v>1688</v>
      </c>
      <c r="AR1181" s="2" t="s">
        <v>1689</v>
      </c>
      <c r="AY1181" s="2" t="s">
        <v>1686</v>
      </c>
      <c r="AZ1181" s="2" t="s">
        <v>1690</v>
      </c>
      <c r="BB1181" s="29"/>
      <c r="BC1181" s="29"/>
      <c r="BD1181" s="29"/>
      <c r="BE1181" s="29"/>
      <c r="BF1181" s="29"/>
      <c r="BG1181" s="29">
        <v>-0.45100000000000001</v>
      </c>
      <c r="BH1181" s="29">
        <f t="shared" si="777"/>
        <v>0</v>
      </c>
      <c r="BI1181" s="29">
        <f t="shared" si="778"/>
        <v>0</v>
      </c>
      <c r="BJ1181" s="29">
        <f t="shared" si="784"/>
        <v>-0.45100000000000001</v>
      </c>
      <c r="BK1181" s="29">
        <f>BJ1181/INDEX('EX-Rate'!A:I,MATCH('TT BoM '!BL1181,'EX-Rate'!B:B,0),COLUMN('EX-Rate'!E:E))</f>
        <v>-6.5124736628200633E-2</v>
      </c>
      <c r="BL1181" s="2" t="s">
        <v>2109</v>
      </c>
      <c r="BM1181" s="2" t="str">
        <f t="shared" si="813"/>
        <v>LP</v>
      </c>
      <c r="BN1181" s="2" t="s">
        <v>3221</v>
      </c>
      <c r="BO1181" s="2" t="s">
        <v>3222</v>
      </c>
      <c r="BQ1181" s="29"/>
      <c r="BR1181" s="29"/>
      <c r="BS1181" s="29"/>
      <c r="BT1181" s="29"/>
      <c r="BU1181" s="29"/>
      <c r="BV1181" s="29"/>
      <c r="CC1181" s="29">
        <f t="shared" si="785"/>
        <v>-0.13024947325640127</v>
      </c>
      <c r="CD1181" s="29">
        <f t="shared" si="786"/>
        <v>-0.13024947325640127</v>
      </c>
      <c r="CE1181" s="29">
        <f t="shared" si="787"/>
        <v>-0.13024947325640127</v>
      </c>
      <c r="CF1181" s="29">
        <f t="shared" si="788"/>
        <v>-0.13024947325640127</v>
      </c>
      <c r="CG1181" s="29">
        <f t="shared" si="789"/>
        <v>-0.13024947325640127</v>
      </c>
      <c r="CH1181" s="29">
        <f t="shared" si="790"/>
        <v>-0.13024947325640127</v>
      </c>
      <c r="CI1181" s="29">
        <f t="shared" si="791"/>
        <v>-0.13024947325640127</v>
      </c>
      <c r="CJ1181" s="29">
        <f t="shared" si="792"/>
        <v>-0.13024947325640127</v>
      </c>
      <c r="CK1181" s="29">
        <f t="shared" si="793"/>
        <v>-0.13024947325640127</v>
      </c>
      <c r="CL1181" s="29">
        <f t="shared" si="794"/>
        <v>-0.13024947325640127</v>
      </c>
      <c r="CM1181" s="29">
        <f t="shared" si="795"/>
        <v>-0.13024947325640127</v>
      </c>
      <c r="CN1181" s="29">
        <f t="shared" si="796"/>
        <v>-0.13024947325640127</v>
      </c>
      <c r="CO1181" s="29">
        <f t="shared" si="797"/>
        <v>-0.13024947325640127</v>
      </c>
      <c r="CQ1181" s="29">
        <f t="shared" si="798"/>
        <v>-0.90200000000000002</v>
      </c>
      <c r="CR1181" s="29">
        <f t="shared" si="799"/>
        <v>-0.90200000000000002</v>
      </c>
      <c r="CS1181" s="29">
        <f t="shared" si="800"/>
        <v>-0.90200000000000002</v>
      </c>
      <c r="CT1181" s="29">
        <f t="shared" si="801"/>
        <v>-0.90200000000000002</v>
      </c>
      <c r="CU1181" s="29">
        <f t="shared" si="802"/>
        <v>-0.90200000000000002</v>
      </c>
      <c r="CV1181" s="29">
        <f t="shared" si="803"/>
        <v>-0.90200000000000002</v>
      </c>
      <c r="CW1181" s="29">
        <f t="shared" si="804"/>
        <v>-0.90200000000000002</v>
      </c>
      <c r="CX1181" s="29">
        <f t="shared" si="805"/>
        <v>-0.90200000000000002</v>
      </c>
      <c r="CY1181" s="29">
        <f t="shared" si="806"/>
        <v>-0.90200000000000002</v>
      </c>
      <c r="CZ1181" s="29">
        <f t="shared" si="807"/>
        <v>-0.90200000000000002</v>
      </c>
      <c r="DA1181" s="29">
        <f t="shared" si="808"/>
        <v>-0.90200000000000002</v>
      </c>
      <c r="DB1181" s="29">
        <f t="shared" si="809"/>
        <v>-0.90200000000000002</v>
      </c>
      <c r="DC1181" s="29">
        <f t="shared" si="810"/>
        <v>-0.90200000000000002</v>
      </c>
    </row>
    <row r="1182" spans="11:107" s="2" customFormat="1">
      <c r="K1182" s="17" t="s">
        <v>1090</v>
      </c>
      <c r="L1182" s="17" t="s">
        <v>1185</v>
      </c>
      <c r="M1182" s="17" t="s">
        <v>1123</v>
      </c>
      <c r="N1182" s="2" t="str">
        <f t="shared" si="767"/>
        <v>W703313S307</v>
      </c>
      <c r="O1182" s="2" t="str">
        <f t="shared" si="766"/>
        <v>S307</v>
      </c>
      <c r="P1182" s="2" t="str">
        <f t="shared" si="768"/>
        <v>-W703313-S307</v>
      </c>
      <c r="Q1182" s="2" t="s">
        <v>3305</v>
      </c>
      <c r="R1182" s="2" t="s">
        <v>3306</v>
      </c>
      <c r="S1182" s="2" t="s">
        <v>2798</v>
      </c>
      <c r="T1182" s="2" t="s">
        <v>1375</v>
      </c>
      <c r="U1182" s="2">
        <v>2</v>
      </c>
      <c r="V1182" s="2" t="s">
        <v>1375</v>
      </c>
      <c r="W1182" s="2">
        <v>2</v>
      </c>
      <c r="X1182" s="2" t="s">
        <v>1375</v>
      </c>
      <c r="Y1182" s="2">
        <v>1</v>
      </c>
      <c r="Z1182" s="2">
        <v>2</v>
      </c>
      <c r="AA1182" s="2">
        <v>1</v>
      </c>
      <c r="AB1182" s="2" t="s">
        <v>1375</v>
      </c>
      <c r="AC1182" s="2">
        <v>2</v>
      </c>
      <c r="AD1182" s="2" t="s">
        <v>1375</v>
      </c>
      <c r="AE1182" s="2">
        <v>2</v>
      </c>
      <c r="AF1182" s="2">
        <v>2</v>
      </c>
      <c r="AL1182" s="2">
        <f t="shared" si="779"/>
        <v>1</v>
      </c>
      <c r="AM1182" s="2" t="str">
        <f t="shared" si="780"/>
        <v/>
      </c>
      <c r="AN1182" s="2" t="str">
        <f t="shared" si="781"/>
        <v>W703313</v>
      </c>
      <c r="AO1182" s="2" t="str">
        <f t="shared" si="814"/>
        <v>S307</v>
      </c>
      <c r="AP1182" s="2" t="str">
        <f t="shared" si="783"/>
        <v>-W703313-S307</v>
      </c>
      <c r="AQ1182" s="2" t="s">
        <v>2064</v>
      </c>
      <c r="AR1182" s="2" t="s">
        <v>3881</v>
      </c>
      <c r="AZ1182" s="2" t="s">
        <v>1690</v>
      </c>
      <c r="BB1182" s="29"/>
      <c r="BC1182" s="29"/>
      <c r="BD1182" s="29"/>
      <c r="BE1182" s="29"/>
      <c r="BF1182" s="29"/>
      <c r="BG1182" s="29">
        <v>-0.153</v>
      </c>
      <c r="BH1182" s="29">
        <f t="shared" si="777"/>
        <v>0</v>
      </c>
      <c r="BI1182" s="29">
        <f t="shared" si="778"/>
        <v>0</v>
      </c>
      <c r="BJ1182" s="29">
        <f t="shared" si="784"/>
        <v>-0.153</v>
      </c>
      <c r="BK1182" s="29">
        <f>BJ1182/INDEX('EX-Rate'!A:I,MATCH('TT BoM '!BL1182,'EX-Rate'!B:B,0),COLUMN('EX-Rate'!E:E))</f>
        <v>-2.2093314199810858E-2</v>
      </c>
      <c r="BL1182" s="2" t="s">
        <v>2109</v>
      </c>
      <c r="BM1182" s="2" t="str">
        <f t="shared" si="813"/>
        <v>LP</v>
      </c>
      <c r="BO1182" s="2" t="s">
        <v>2798</v>
      </c>
      <c r="BQ1182" s="29"/>
      <c r="BR1182" s="29"/>
      <c r="BS1182" s="29"/>
      <c r="BT1182" s="29"/>
      <c r="BU1182" s="29"/>
      <c r="BV1182" s="29"/>
      <c r="CC1182" s="29">
        <f t="shared" si="785"/>
        <v>0</v>
      </c>
      <c r="CD1182" s="29">
        <f t="shared" si="786"/>
        <v>-4.4186628399621716E-2</v>
      </c>
      <c r="CE1182" s="29">
        <f t="shared" si="787"/>
        <v>0</v>
      </c>
      <c r="CF1182" s="29">
        <f t="shared" si="788"/>
        <v>-4.4186628399621716E-2</v>
      </c>
      <c r="CG1182" s="29">
        <f t="shared" si="789"/>
        <v>0</v>
      </c>
      <c r="CH1182" s="29">
        <f t="shared" si="790"/>
        <v>-2.2093314199810858E-2</v>
      </c>
      <c r="CI1182" s="29">
        <f t="shared" si="791"/>
        <v>-4.4186628399621716E-2</v>
      </c>
      <c r="CJ1182" s="29">
        <f t="shared" si="792"/>
        <v>-2.2093314199810858E-2</v>
      </c>
      <c r="CK1182" s="29">
        <f t="shared" si="793"/>
        <v>0</v>
      </c>
      <c r="CL1182" s="29">
        <f t="shared" si="794"/>
        <v>-4.4186628399621716E-2</v>
      </c>
      <c r="CM1182" s="29">
        <f t="shared" si="795"/>
        <v>0</v>
      </c>
      <c r="CN1182" s="29">
        <f t="shared" si="796"/>
        <v>-4.4186628399621716E-2</v>
      </c>
      <c r="CO1182" s="29">
        <f t="shared" si="797"/>
        <v>-4.4186628399621716E-2</v>
      </c>
      <c r="CQ1182" s="29">
        <f t="shared" si="798"/>
        <v>0</v>
      </c>
      <c r="CR1182" s="29">
        <f t="shared" si="799"/>
        <v>-0.30599999999999999</v>
      </c>
      <c r="CS1182" s="29">
        <f t="shared" si="800"/>
        <v>0</v>
      </c>
      <c r="CT1182" s="29">
        <f t="shared" si="801"/>
        <v>-0.30599999999999999</v>
      </c>
      <c r="CU1182" s="29">
        <f t="shared" si="802"/>
        <v>0</v>
      </c>
      <c r="CV1182" s="29">
        <f t="shared" si="803"/>
        <v>-0.153</v>
      </c>
      <c r="CW1182" s="29">
        <f t="shared" si="804"/>
        <v>-0.30599999999999999</v>
      </c>
      <c r="CX1182" s="29">
        <f t="shared" si="805"/>
        <v>-0.153</v>
      </c>
      <c r="CY1182" s="29">
        <f t="shared" si="806"/>
        <v>0</v>
      </c>
      <c r="CZ1182" s="29">
        <f t="shared" si="807"/>
        <v>-0.30599999999999999</v>
      </c>
      <c r="DA1182" s="29">
        <f t="shared" si="808"/>
        <v>0</v>
      </c>
      <c r="DB1182" s="29">
        <f t="shared" si="809"/>
        <v>-0.30599999999999999</v>
      </c>
      <c r="DC1182" s="29">
        <f t="shared" si="810"/>
        <v>-0.30599999999999999</v>
      </c>
    </row>
    <row r="1183" spans="11:107" s="2" customFormat="1">
      <c r="K1183" s="17" t="s">
        <v>1090</v>
      </c>
      <c r="L1183" s="17" t="s">
        <v>1186</v>
      </c>
      <c r="M1183" s="17" t="s">
        <v>1092</v>
      </c>
      <c r="N1183" s="2" t="str">
        <f t="shared" si="767"/>
        <v>W703404S442</v>
      </c>
      <c r="O1183" s="2" t="str">
        <f t="shared" si="766"/>
        <v>S442</v>
      </c>
      <c r="P1183" s="2" t="str">
        <f t="shared" si="768"/>
        <v>-W703404-S442</v>
      </c>
      <c r="Q1183" s="2" t="s">
        <v>3305</v>
      </c>
      <c r="R1183" s="2" t="s">
        <v>3306</v>
      </c>
      <c r="S1183" s="2" t="s">
        <v>3050</v>
      </c>
      <c r="T1183" s="2">
        <v>2</v>
      </c>
      <c r="U1183" s="2">
        <v>2</v>
      </c>
      <c r="V1183" s="2">
        <v>2</v>
      </c>
      <c r="W1183" s="2">
        <v>2</v>
      </c>
      <c r="X1183" s="2" t="s">
        <v>1375</v>
      </c>
      <c r="Y1183" s="2" t="s">
        <v>1375</v>
      </c>
      <c r="Z1183" s="2">
        <v>2</v>
      </c>
      <c r="AA1183" s="2" t="s">
        <v>1375</v>
      </c>
      <c r="AB1183" s="2">
        <v>2</v>
      </c>
      <c r="AC1183" s="2">
        <v>2</v>
      </c>
      <c r="AD1183" s="2">
        <v>2</v>
      </c>
      <c r="AE1183" s="2">
        <v>2</v>
      </c>
      <c r="AF1183" s="2">
        <v>2</v>
      </c>
      <c r="AL1183" s="2">
        <f t="shared" si="779"/>
        <v>1</v>
      </c>
      <c r="AM1183" s="2" t="str">
        <f t="shared" si="780"/>
        <v/>
      </c>
      <c r="AN1183" s="2" t="str">
        <f t="shared" si="781"/>
        <v>W703404</v>
      </c>
      <c r="AO1183" s="2" t="str">
        <f t="shared" si="814"/>
        <v>S442</v>
      </c>
      <c r="AP1183" s="2" t="str">
        <f t="shared" si="783"/>
        <v>-W703404-S442</v>
      </c>
      <c r="AQ1183" s="2" t="s">
        <v>1688</v>
      </c>
      <c r="AR1183" s="2" t="s">
        <v>1689</v>
      </c>
      <c r="AY1183" s="2" t="s">
        <v>1686</v>
      </c>
      <c r="AZ1183" s="2" t="s">
        <v>1690</v>
      </c>
      <c r="BB1183" s="29"/>
      <c r="BC1183" s="29"/>
      <c r="BD1183" s="29"/>
      <c r="BE1183" s="29"/>
      <c r="BF1183" s="29"/>
      <c r="BG1183" s="29">
        <v>-0.46</v>
      </c>
      <c r="BH1183" s="29">
        <f t="shared" si="777"/>
        <v>0</v>
      </c>
      <c r="BI1183" s="29">
        <f t="shared" si="778"/>
        <v>0</v>
      </c>
      <c r="BJ1183" s="29">
        <f t="shared" si="784"/>
        <v>-0.46</v>
      </c>
      <c r="BK1183" s="29">
        <f>BJ1183/INDEX('EX-Rate'!A:I,MATCH('TT BoM '!BL1183,'EX-Rate'!B:B,0),COLUMN('EX-Rate'!E:E))</f>
        <v>-6.6424343345836578E-2</v>
      </c>
      <c r="BL1183" s="2" t="s">
        <v>2109</v>
      </c>
      <c r="BM1183" s="2" t="str">
        <f t="shared" si="813"/>
        <v>LP</v>
      </c>
      <c r="BN1183" s="2" t="s">
        <v>3049</v>
      </c>
      <c r="BO1183" s="2" t="s">
        <v>3050</v>
      </c>
      <c r="BQ1183" s="29"/>
      <c r="BR1183" s="29"/>
      <c r="BS1183" s="29"/>
      <c r="BT1183" s="29"/>
      <c r="BU1183" s="29"/>
      <c r="BV1183" s="29"/>
      <c r="CC1183" s="29">
        <f t="shared" si="785"/>
        <v>-0.13284868669167316</v>
      </c>
      <c r="CD1183" s="29">
        <f t="shared" si="786"/>
        <v>-0.13284868669167316</v>
      </c>
      <c r="CE1183" s="29">
        <f t="shared" si="787"/>
        <v>-0.13284868669167316</v>
      </c>
      <c r="CF1183" s="29">
        <f t="shared" si="788"/>
        <v>-0.13284868669167316</v>
      </c>
      <c r="CG1183" s="29">
        <f t="shared" si="789"/>
        <v>0</v>
      </c>
      <c r="CH1183" s="29">
        <f t="shared" si="790"/>
        <v>0</v>
      </c>
      <c r="CI1183" s="29">
        <f t="shared" si="791"/>
        <v>-0.13284868669167316</v>
      </c>
      <c r="CJ1183" s="29">
        <f t="shared" si="792"/>
        <v>0</v>
      </c>
      <c r="CK1183" s="29">
        <f t="shared" si="793"/>
        <v>-0.13284868669167316</v>
      </c>
      <c r="CL1183" s="29">
        <f t="shared" si="794"/>
        <v>-0.13284868669167316</v>
      </c>
      <c r="CM1183" s="29">
        <f t="shared" si="795"/>
        <v>-0.13284868669167316</v>
      </c>
      <c r="CN1183" s="29">
        <f t="shared" si="796"/>
        <v>-0.13284868669167316</v>
      </c>
      <c r="CO1183" s="29">
        <f t="shared" si="797"/>
        <v>-0.13284868669167316</v>
      </c>
      <c r="CQ1183" s="29">
        <f t="shared" si="798"/>
        <v>-0.92</v>
      </c>
      <c r="CR1183" s="29">
        <f t="shared" si="799"/>
        <v>-0.92</v>
      </c>
      <c r="CS1183" s="29">
        <f t="shared" si="800"/>
        <v>-0.92</v>
      </c>
      <c r="CT1183" s="29">
        <f t="shared" si="801"/>
        <v>-0.92</v>
      </c>
      <c r="CU1183" s="29">
        <f t="shared" si="802"/>
        <v>0</v>
      </c>
      <c r="CV1183" s="29">
        <f t="shared" si="803"/>
        <v>0</v>
      </c>
      <c r="CW1183" s="29">
        <f t="shared" si="804"/>
        <v>-0.92</v>
      </c>
      <c r="CX1183" s="29">
        <f t="shared" si="805"/>
        <v>0</v>
      </c>
      <c r="CY1183" s="29">
        <f t="shared" si="806"/>
        <v>-0.92</v>
      </c>
      <c r="CZ1183" s="29">
        <f t="shared" si="807"/>
        <v>-0.92</v>
      </c>
      <c r="DA1183" s="29">
        <f t="shared" si="808"/>
        <v>-0.92</v>
      </c>
      <c r="DB1183" s="29">
        <f t="shared" si="809"/>
        <v>-0.92</v>
      </c>
      <c r="DC1183" s="29">
        <f t="shared" si="810"/>
        <v>-0.92</v>
      </c>
    </row>
    <row r="1184" spans="11:107" s="2" customFormat="1">
      <c r="K1184" s="17" t="s">
        <v>1090</v>
      </c>
      <c r="L1184" s="17" t="s">
        <v>1187</v>
      </c>
      <c r="M1184" s="17" t="s">
        <v>1092</v>
      </c>
      <c r="N1184" s="2" t="str">
        <f t="shared" si="767"/>
        <v>W703505S442</v>
      </c>
      <c r="O1184" s="2" t="str">
        <f t="shared" si="766"/>
        <v>S442</v>
      </c>
      <c r="P1184" s="2" t="str">
        <f t="shared" si="768"/>
        <v>-W703505-S442</v>
      </c>
      <c r="Q1184" s="2" t="s">
        <v>3305</v>
      </c>
      <c r="R1184" s="2" t="s">
        <v>3306</v>
      </c>
      <c r="S1184" s="2" t="s">
        <v>3114</v>
      </c>
      <c r="T1184" s="2">
        <v>16</v>
      </c>
      <c r="U1184" s="2">
        <v>16</v>
      </c>
      <c r="V1184" s="2">
        <v>16</v>
      </c>
      <c r="W1184" s="2">
        <v>16</v>
      </c>
      <c r="X1184" s="2">
        <v>16</v>
      </c>
      <c r="Y1184" s="2">
        <v>16</v>
      </c>
      <c r="Z1184" s="2">
        <v>16</v>
      </c>
      <c r="AA1184" s="2">
        <v>16</v>
      </c>
      <c r="AB1184" s="2">
        <v>16</v>
      </c>
      <c r="AC1184" s="2">
        <v>16</v>
      </c>
      <c r="AD1184" s="2">
        <v>16</v>
      </c>
      <c r="AE1184" s="2">
        <v>16</v>
      </c>
      <c r="AF1184" s="2">
        <v>16</v>
      </c>
      <c r="AL1184" s="2">
        <f t="shared" si="779"/>
        <v>1</v>
      </c>
      <c r="AM1184" s="2" t="str">
        <f t="shared" si="780"/>
        <v/>
      </c>
      <c r="AN1184" s="2" t="str">
        <f t="shared" si="781"/>
        <v>W703505</v>
      </c>
      <c r="AO1184" s="2" t="str">
        <f t="shared" si="814"/>
        <v>S442</v>
      </c>
      <c r="AP1184" s="2" t="str">
        <f t="shared" si="783"/>
        <v>-W703505-S442</v>
      </c>
      <c r="AQ1184" s="2" t="s">
        <v>1688</v>
      </c>
      <c r="AR1184" s="2" t="s">
        <v>1689</v>
      </c>
      <c r="AY1184" s="2" t="s">
        <v>1686</v>
      </c>
      <c r="AZ1184" s="2" t="s">
        <v>1690</v>
      </c>
      <c r="BB1184" s="29"/>
      <c r="BC1184" s="29"/>
      <c r="BD1184" s="29"/>
      <c r="BE1184" s="29"/>
      <c r="BF1184" s="29"/>
      <c r="BG1184" s="29">
        <v>-1.6403999999999998E-2</v>
      </c>
      <c r="BH1184" s="29">
        <f t="shared" si="777"/>
        <v>-6.0694800000000006E-4</v>
      </c>
      <c r="BI1184" s="29">
        <f t="shared" si="778"/>
        <v>-1.7010947999999998E-3</v>
      </c>
      <c r="BJ1184" s="29">
        <f t="shared" si="784"/>
        <v>-1.8712042799999998E-2</v>
      </c>
      <c r="BK1184" s="29">
        <f>BJ1184/INDEX('EX-Rate'!A:I,MATCH('TT BoM '!BL1184,'EX-Rate'!B:B,0),COLUMN('EX-Rate'!E:E))</f>
        <v>-2.1483469436901208E-2</v>
      </c>
      <c r="BL1184" s="2" t="s">
        <v>3064</v>
      </c>
      <c r="BM1184" s="2" t="str">
        <f t="shared" si="813"/>
        <v>SP</v>
      </c>
      <c r="BN1184" s="2" t="s">
        <v>3113</v>
      </c>
      <c r="BO1184" s="2" t="s">
        <v>3114</v>
      </c>
      <c r="BQ1184" s="29"/>
      <c r="BR1184" s="29"/>
      <c r="BS1184" s="29"/>
      <c r="BT1184" s="29"/>
      <c r="BU1184" s="29"/>
      <c r="BV1184" s="29"/>
      <c r="CC1184" s="29">
        <f t="shared" si="785"/>
        <v>-0.34373551099041932</v>
      </c>
      <c r="CD1184" s="29">
        <f t="shared" si="786"/>
        <v>-0.34373551099041932</v>
      </c>
      <c r="CE1184" s="29">
        <f t="shared" si="787"/>
        <v>-0.34373551099041932</v>
      </c>
      <c r="CF1184" s="29">
        <f t="shared" si="788"/>
        <v>-0.34373551099041932</v>
      </c>
      <c r="CG1184" s="29">
        <f t="shared" si="789"/>
        <v>-0.34373551099041932</v>
      </c>
      <c r="CH1184" s="29">
        <f t="shared" si="790"/>
        <v>-0.34373551099041932</v>
      </c>
      <c r="CI1184" s="29">
        <f t="shared" si="791"/>
        <v>-0.34373551099041932</v>
      </c>
      <c r="CJ1184" s="29">
        <f t="shared" si="792"/>
        <v>-0.34373551099041932</v>
      </c>
      <c r="CK1184" s="29">
        <f t="shared" si="793"/>
        <v>-0.34373551099041932</v>
      </c>
      <c r="CL1184" s="29">
        <f t="shared" si="794"/>
        <v>-0.34373551099041932</v>
      </c>
      <c r="CM1184" s="29">
        <f t="shared" si="795"/>
        <v>-0.34373551099041932</v>
      </c>
      <c r="CN1184" s="29">
        <f t="shared" si="796"/>
        <v>-0.34373551099041932</v>
      </c>
      <c r="CO1184" s="29">
        <f t="shared" si="797"/>
        <v>-0.34373551099041932</v>
      </c>
      <c r="CQ1184" s="29">
        <f t="shared" si="798"/>
        <v>-0.29939268479999998</v>
      </c>
      <c r="CR1184" s="29">
        <f t="shared" si="799"/>
        <v>-0.29939268479999998</v>
      </c>
      <c r="CS1184" s="29">
        <f t="shared" si="800"/>
        <v>-0.29939268479999998</v>
      </c>
      <c r="CT1184" s="29">
        <f t="shared" si="801"/>
        <v>-0.29939268479999998</v>
      </c>
      <c r="CU1184" s="29">
        <f t="shared" si="802"/>
        <v>-0.29939268479999998</v>
      </c>
      <c r="CV1184" s="29">
        <f t="shared" si="803"/>
        <v>-0.29939268479999998</v>
      </c>
      <c r="CW1184" s="29">
        <f t="shared" si="804"/>
        <v>-0.29939268479999998</v>
      </c>
      <c r="CX1184" s="29">
        <f t="shared" si="805"/>
        <v>-0.29939268479999998</v>
      </c>
      <c r="CY1184" s="29">
        <f t="shared" si="806"/>
        <v>-0.29939268479999998</v>
      </c>
      <c r="CZ1184" s="29">
        <f t="shared" si="807"/>
        <v>-0.29939268479999998</v>
      </c>
      <c r="DA1184" s="29">
        <f t="shared" si="808"/>
        <v>-0.29939268479999998</v>
      </c>
      <c r="DB1184" s="29">
        <f t="shared" si="809"/>
        <v>-0.29939268479999998</v>
      </c>
      <c r="DC1184" s="29">
        <f t="shared" si="810"/>
        <v>-0.29939268479999998</v>
      </c>
    </row>
    <row r="1185" spans="11:107" s="2" customFormat="1">
      <c r="K1185" s="17" t="s">
        <v>1090</v>
      </c>
      <c r="L1185" s="17" t="s">
        <v>1188</v>
      </c>
      <c r="M1185" s="17" t="s">
        <v>1123</v>
      </c>
      <c r="N1185" s="2" t="str">
        <f t="shared" si="767"/>
        <v>W703555S307</v>
      </c>
      <c r="O1185" s="2" t="str">
        <f t="shared" si="766"/>
        <v>S307</v>
      </c>
      <c r="P1185" s="2" t="str">
        <f t="shared" si="768"/>
        <v>-W703555-S307</v>
      </c>
      <c r="Q1185" s="2" t="s">
        <v>3305</v>
      </c>
      <c r="R1185" s="2" t="s">
        <v>3306</v>
      </c>
      <c r="S1185" s="2" t="s">
        <v>3224</v>
      </c>
      <c r="T1185" s="2">
        <v>4</v>
      </c>
      <c r="U1185" s="2">
        <v>4</v>
      </c>
      <c r="V1185" s="2">
        <v>4</v>
      </c>
      <c r="W1185" s="2">
        <v>4</v>
      </c>
      <c r="X1185" s="2">
        <v>4</v>
      </c>
      <c r="Y1185" s="2">
        <v>4</v>
      </c>
      <c r="Z1185" s="2">
        <v>4</v>
      </c>
      <c r="AA1185" s="2">
        <v>4</v>
      </c>
      <c r="AB1185" s="2">
        <v>4</v>
      </c>
      <c r="AC1185" s="2">
        <v>4</v>
      </c>
      <c r="AD1185" s="2">
        <v>4</v>
      </c>
      <c r="AE1185" s="2">
        <v>4</v>
      </c>
      <c r="AF1185" s="2">
        <v>4</v>
      </c>
      <c r="AL1185" s="2">
        <f t="shared" si="779"/>
        <v>1</v>
      </c>
      <c r="AM1185" s="2" t="str">
        <f t="shared" si="780"/>
        <v/>
      </c>
      <c r="AN1185" s="2" t="str">
        <f t="shared" si="781"/>
        <v>W703555</v>
      </c>
      <c r="AO1185" s="2" t="str">
        <f t="shared" si="814"/>
        <v>S307</v>
      </c>
      <c r="AP1185" s="2" t="str">
        <f t="shared" si="783"/>
        <v>-W703555-S307</v>
      </c>
      <c r="AQ1185" s="2" t="s">
        <v>1688</v>
      </c>
      <c r="AR1185" s="2" t="s">
        <v>1689</v>
      </c>
      <c r="AY1185" s="2" t="s">
        <v>1686</v>
      </c>
      <c r="AZ1185" s="2" t="s">
        <v>1690</v>
      </c>
      <c r="BB1185" s="29"/>
      <c r="BC1185" s="29"/>
      <c r="BD1185" s="29"/>
      <c r="BE1185" s="29"/>
      <c r="BF1185" s="29"/>
      <c r="BG1185" s="29">
        <v>-0.36</v>
      </c>
      <c r="BH1185" s="29">
        <f t="shared" si="777"/>
        <v>0</v>
      </c>
      <c r="BI1185" s="29">
        <f t="shared" si="778"/>
        <v>0</v>
      </c>
      <c r="BJ1185" s="29">
        <f t="shared" si="784"/>
        <v>-0.36</v>
      </c>
      <c r="BK1185" s="29">
        <f>BJ1185/INDEX('EX-Rate'!A:I,MATCH('TT BoM '!BL1185,'EX-Rate'!B:B,0),COLUMN('EX-Rate'!E:E))</f>
        <v>-5.1984268705437313E-2</v>
      </c>
      <c r="BL1185" s="2" t="s">
        <v>2109</v>
      </c>
      <c r="BM1185" s="2" t="str">
        <f>IF(BL1185="CNY","LP","SP")</f>
        <v>LP</v>
      </c>
      <c r="BN1185" s="2" t="s">
        <v>3223</v>
      </c>
      <c r="BO1185" s="2" t="s">
        <v>3224</v>
      </c>
      <c r="BQ1185" s="29"/>
      <c r="BR1185" s="29"/>
      <c r="BS1185" s="29"/>
      <c r="BT1185" s="29"/>
      <c r="BU1185" s="29"/>
      <c r="BV1185" s="29"/>
      <c r="CC1185" s="29">
        <f t="shared" si="785"/>
        <v>-0.20793707482174925</v>
      </c>
      <c r="CD1185" s="29">
        <f t="shared" si="786"/>
        <v>-0.20793707482174925</v>
      </c>
      <c r="CE1185" s="29">
        <f t="shared" si="787"/>
        <v>-0.20793707482174925</v>
      </c>
      <c r="CF1185" s="29">
        <f t="shared" si="788"/>
        <v>-0.20793707482174925</v>
      </c>
      <c r="CG1185" s="29">
        <f t="shared" si="789"/>
        <v>-0.20793707482174925</v>
      </c>
      <c r="CH1185" s="29">
        <f t="shared" si="790"/>
        <v>-0.20793707482174925</v>
      </c>
      <c r="CI1185" s="29">
        <f t="shared" si="791"/>
        <v>-0.20793707482174925</v>
      </c>
      <c r="CJ1185" s="29">
        <f t="shared" si="792"/>
        <v>-0.20793707482174925</v>
      </c>
      <c r="CK1185" s="29">
        <f t="shared" si="793"/>
        <v>-0.20793707482174925</v>
      </c>
      <c r="CL1185" s="29">
        <f t="shared" si="794"/>
        <v>-0.20793707482174925</v>
      </c>
      <c r="CM1185" s="29">
        <f t="shared" si="795"/>
        <v>-0.20793707482174925</v>
      </c>
      <c r="CN1185" s="29">
        <f t="shared" si="796"/>
        <v>-0.20793707482174925</v>
      </c>
      <c r="CO1185" s="29">
        <f t="shared" si="797"/>
        <v>-0.20793707482174925</v>
      </c>
      <c r="CQ1185" s="29">
        <f t="shared" si="798"/>
        <v>-1.44</v>
      </c>
      <c r="CR1185" s="29">
        <f t="shared" si="799"/>
        <v>-1.44</v>
      </c>
      <c r="CS1185" s="29">
        <f t="shared" si="800"/>
        <v>-1.44</v>
      </c>
      <c r="CT1185" s="29">
        <f t="shared" si="801"/>
        <v>-1.44</v>
      </c>
      <c r="CU1185" s="29">
        <f t="shared" si="802"/>
        <v>-1.44</v>
      </c>
      <c r="CV1185" s="29">
        <f t="shared" si="803"/>
        <v>-1.44</v>
      </c>
      <c r="CW1185" s="29">
        <f t="shared" si="804"/>
        <v>-1.44</v>
      </c>
      <c r="CX1185" s="29">
        <f t="shared" si="805"/>
        <v>-1.44</v>
      </c>
      <c r="CY1185" s="29">
        <f t="shared" si="806"/>
        <v>-1.44</v>
      </c>
      <c r="CZ1185" s="29">
        <f t="shared" si="807"/>
        <v>-1.44</v>
      </c>
      <c r="DA1185" s="29">
        <f t="shared" si="808"/>
        <v>-1.44</v>
      </c>
      <c r="DB1185" s="29">
        <f t="shared" si="809"/>
        <v>-1.44</v>
      </c>
      <c r="DC1185" s="29">
        <f t="shared" si="810"/>
        <v>-1.44</v>
      </c>
    </row>
    <row r="1186" spans="11:107" s="2" customFormat="1">
      <c r="K1186" s="17" t="s">
        <v>1090</v>
      </c>
      <c r="L1186" s="17" t="s">
        <v>1189</v>
      </c>
      <c r="M1186" s="17" t="s">
        <v>1151</v>
      </c>
      <c r="N1186" s="2" t="str">
        <f t="shared" si="767"/>
        <v>W703831S300</v>
      </c>
      <c r="O1186" s="2" t="str">
        <f t="shared" ref="O1186:O1249" si="817">IF(AND(LEN(TRIM(M1186))&gt;5,TRIM(K1186)&lt;&gt;""),LEFT(TRIM(M1186),2)&amp;"W",TRIM(M1186))</f>
        <v>S300</v>
      </c>
      <c r="P1186" s="2" t="str">
        <f t="shared" si="768"/>
        <v>-W703831-S300</v>
      </c>
      <c r="Q1186" s="2" t="s">
        <v>3305</v>
      </c>
      <c r="R1186" s="2" t="s">
        <v>3306</v>
      </c>
      <c r="S1186" s="2" t="s">
        <v>3066</v>
      </c>
      <c r="T1186" s="2">
        <v>2</v>
      </c>
      <c r="U1186" s="2">
        <v>2</v>
      </c>
      <c r="V1186" s="2">
        <v>2</v>
      </c>
      <c r="W1186" s="2">
        <v>2</v>
      </c>
      <c r="X1186" s="2">
        <v>2</v>
      </c>
      <c r="Y1186" s="2">
        <v>2</v>
      </c>
      <c r="Z1186" s="2">
        <v>2</v>
      </c>
      <c r="AA1186" s="2">
        <v>2</v>
      </c>
      <c r="AB1186" s="2">
        <v>2</v>
      </c>
      <c r="AC1186" s="2">
        <v>2</v>
      </c>
      <c r="AD1186" s="2">
        <v>2</v>
      </c>
      <c r="AE1186" s="2">
        <v>2</v>
      </c>
      <c r="AF1186" s="2">
        <v>2</v>
      </c>
      <c r="AL1186" s="2">
        <f t="shared" si="779"/>
        <v>1</v>
      </c>
      <c r="AM1186" s="2" t="str">
        <f t="shared" si="780"/>
        <v/>
      </c>
      <c r="AN1186" s="2" t="str">
        <f t="shared" si="781"/>
        <v>W703831</v>
      </c>
      <c r="AO1186" s="2" t="str">
        <f t="shared" si="814"/>
        <v>S300</v>
      </c>
      <c r="AP1186" s="2" t="str">
        <f t="shared" si="783"/>
        <v>-W703831-S300</v>
      </c>
      <c r="AQ1186" s="2" t="s">
        <v>1688</v>
      </c>
      <c r="AR1186" s="2" t="s">
        <v>1689</v>
      </c>
      <c r="AY1186" s="2" t="s">
        <v>1686</v>
      </c>
      <c r="AZ1186" s="2" t="s">
        <v>1690</v>
      </c>
      <c r="BB1186" s="29"/>
      <c r="BC1186" s="29"/>
      <c r="BD1186" s="29"/>
      <c r="BE1186" s="29"/>
      <c r="BF1186" s="29"/>
      <c r="BG1186" s="29">
        <v>-2.6901000000000001E-2</v>
      </c>
      <c r="BH1186" s="29">
        <f t="shared" si="777"/>
        <v>-9.9533700000000022E-4</v>
      </c>
      <c r="BI1186" s="29">
        <f t="shared" si="778"/>
        <v>-2.7896337000000004E-3</v>
      </c>
      <c r="BJ1186" s="29">
        <f t="shared" si="784"/>
        <v>-3.0685970700000002E-2</v>
      </c>
      <c r="BK1186" s="29">
        <f>BJ1186/INDEX('EX-Rate'!A:I,MATCH('TT BoM '!BL1186,'EX-Rate'!B:B,0),COLUMN('EX-Rate'!E:E))</f>
        <v>-3.5230846825291359E-2</v>
      </c>
      <c r="BL1186" s="2" t="s">
        <v>3064</v>
      </c>
      <c r="BM1186" s="2" t="str">
        <f t="shared" ref="BM1186:BM1187" si="818">IF(BL1186="CNY","LP","SP")</f>
        <v>SP</v>
      </c>
      <c r="BN1186" s="2" t="s">
        <v>3065</v>
      </c>
      <c r="BO1186" s="2" t="s">
        <v>3066</v>
      </c>
      <c r="BQ1186" s="29"/>
      <c r="BR1186" s="29"/>
      <c r="BS1186" s="29"/>
      <c r="BT1186" s="29"/>
      <c r="BU1186" s="29"/>
      <c r="BV1186" s="29"/>
      <c r="CC1186" s="29">
        <f t="shared" si="785"/>
        <v>-7.0461693650582718E-2</v>
      </c>
      <c r="CD1186" s="29">
        <f t="shared" si="786"/>
        <v>-7.0461693650582718E-2</v>
      </c>
      <c r="CE1186" s="29">
        <f t="shared" si="787"/>
        <v>-7.0461693650582718E-2</v>
      </c>
      <c r="CF1186" s="29">
        <f t="shared" si="788"/>
        <v>-7.0461693650582718E-2</v>
      </c>
      <c r="CG1186" s="29">
        <f t="shared" si="789"/>
        <v>-7.0461693650582718E-2</v>
      </c>
      <c r="CH1186" s="29">
        <f t="shared" si="790"/>
        <v>-7.0461693650582718E-2</v>
      </c>
      <c r="CI1186" s="29">
        <f t="shared" si="791"/>
        <v>-7.0461693650582718E-2</v>
      </c>
      <c r="CJ1186" s="29">
        <f t="shared" si="792"/>
        <v>-7.0461693650582718E-2</v>
      </c>
      <c r="CK1186" s="29">
        <f t="shared" si="793"/>
        <v>-7.0461693650582718E-2</v>
      </c>
      <c r="CL1186" s="29">
        <f t="shared" si="794"/>
        <v>-7.0461693650582718E-2</v>
      </c>
      <c r="CM1186" s="29">
        <f t="shared" si="795"/>
        <v>-7.0461693650582718E-2</v>
      </c>
      <c r="CN1186" s="29">
        <f t="shared" si="796"/>
        <v>-7.0461693650582718E-2</v>
      </c>
      <c r="CO1186" s="29">
        <f t="shared" si="797"/>
        <v>-7.0461693650582718E-2</v>
      </c>
      <c r="CQ1186" s="29">
        <f t="shared" si="798"/>
        <v>-6.1371941400000005E-2</v>
      </c>
      <c r="CR1186" s="29">
        <f t="shared" si="799"/>
        <v>-6.1371941400000005E-2</v>
      </c>
      <c r="CS1186" s="29">
        <f t="shared" si="800"/>
        <v>-6.1371941400000005E-2</v>
      </c>
      <c r="CT1186" s="29">
        <f t="shared" si="801"/>
        <v>-6.1371941400000005E-2</v>
      </c>
      <c r="CU1186" s="29">
        <f t="shared" si="802"/>
        <v>-6.1371941400000005E-2</v>
      </c>
      <c r="CV1186" s="29">
        <f t="shared" si="803"/>
        <v>-6.1371941400000005E-2</v>
      </c>
      <c r="CW1186" s="29">
        <f t="shared" si="804"/>
        <v>-6.1371941400000005E-2</v>
      </c>
      <c r="CX1186" s="29">
        <f t="shared" si="805"/>
        <v>-6.1371941400000005E-2</v>
      </c>
      <c r="CY1186" s="29">
        <f t="shared" si="806"/>
        <v>-6.1371941400000005E-2</v>
      </c>
      <c r="CZ1186" s="29">
        <f t="shared" si="807"/>
        <v>-6.1371941400000005E-2</v>
      </c>
      <c r="DA1186" s="29">
        <f t="shared" si="808"/>
        <v>-6.1371941400000005E-2</v>
      </c>
      <c r="DB1186" s="29">
        <f t="shared" si="809"/>
        <v>-6.1371941400000005E-2</v>
      </c>
      <c r="DC1186" s="29">
        <f t="shared" si="810"/>
        <v>-6.1371941400000005E-2</v>
      </c>
    </row>
    <row r="1187" spans="11:107" s="2" customFormat="1">
      <c r="K1187" s="17" t="s">
        <v>1090</v>
      </c>
      <c r="L1187" s="17" t="s">
        <v>1190</v>
      </c>
      <c r="M1187" s="17" t="s">
        <v>1151</v>
      </c>
      <c r="N1187" s="2" t="str">
        <f t="shared" si="767"/>
        <v>W703915S300</v>
      </c>
      <c r="O1187" s="2" t="str">
        <f t="shared" si="817"/>
        <v>S300</v>
      </c>
      <c r="P1187" s="2" t="str">
        <f t="shared" si="768"/>
        <v>-W703915-S300</v>
      </c>
      <c r="Q1187" s="2" t="s">
        <v>3305</v>
      </c>
      <c r="R1187" s="2" t="s">
        <v>3306</v>
      </c>
      <c r="S1187" s="2" t="s">
        <v>3114</v>
      </c>
      <c r="T1187" s="2">
        <v>6</v>
      </c>
      <c r="U1187" s="2">
        <v>6</v>
      </c>
      <c r="V1187" s="2">
        <v>6</v>
      </c>
      <c r="W1187" s="2">
        <v>6</v>
      </c>
      <c r="X1187" s="2">
        <v>6</v>
      </c>
      <c r="Y1187" s="2">
        <v>6</v>
      </c>
      <c r="Z1187" s="2">
        <v>6</v>
      </c>
      <c r="AA1187" s="2">
        <v>6</v>
      </c>
      <c r="AB1187" s="2">
        <v>6</v>
      </c>
      <c r="AC1187" s="2">
        <v>6</v>
      </c>
      <c r="AD1187" s="2">
        <v>6</v>
      </c>
      <c r="AE1187" s="2">
        <v>6</v>
      </c>
      <c r="AF1187" s="2">
        <v>6</v>
      </c>
      <c r="AL1187" s="2">
        <f t="shared" si="779"/>
        <v>1</v>
      </c>
      <c r="AM1187" s="2" t="str">
        <f t="shared" si="780"/>
        <v/>
      </c>
      <c r="AN1187" s="2" t="str">
        <f t="shared" si="781"/>
        <v>W703915</v>
      </c>
      <c r="AO1187" s="2" t="str">
        <f t="shared" si="814"/>
        <v>S300</v>
      </c>
      <c r="AP1187" s="2" t="str">
        <f t="shared" si="783"/>
        <v>-W703915-S300</v>
      </c>
      <c r="AQ1187" s="2" t="s">
        <v>1688</v>
      </c>
      <c r="AR1187" s="2" t="s">
        <v>1689</v>
      </c>
      <c r="AY1187" s="2" t="s">
        <v>1686</v>
      </c>
      <c r="AZ1187" s="2" t="s">
        <v>1690</v>
      </c>
      <c r="BB1187" s="29"/>
      <c r="BC1187" s="29"/>
      <c r="BD1187" s="29"/>
      <c r="BE1187" s="29"/>
      <c r="BF1187" s="29"/>
      <c r="BG1187" s="29">
        <v>-2.4233000000000001E-2</v>
      </c>
      <c r="BH1187" s="29">
        <f t="shared" si="777"/>
        <v>-8.9662100000000011E-4</v>
      </c>
      <c r="BI1187" s="29">
        <f t="shared" si="778"/>
        <v>-2.5129621000000001E-3</v>
      </c>
      <c r="BJ1187" s="29">
        <f t="shared" si="784"/>
        <v>-2.76425831E-2</v>
      </c>
      <c r="BK1187" s="29">
        <f>BJ1187/INDEX('EX-Rate'!A:I,MATCH('TT BoM '!BL1187,'EX-Rate'!B:B,0),COLUMN('EX-Rate'!E:E))</f>
        <v>-3.1736705368472749E-2</v>
      </c>
      <c r="BL1187" s="2" t="s">
        <v>3064</v>
      </c>
      <c r="BM1187" s="2" t="str">
        <f t="shared" si="818"/>
        <v>SP</v>
      </c>
      <c r="BN1187" s="2" t="s">
        <v>3113</v>
      </c>
      <c r="BO1187" s="2" t="s">
        <v>3114</v>
      </c>
      <c r="BQ1187" s="29"/>
      <c r="BR1187" s="29"/>
      <c r="BS1187" s="29"/>
      <c r="BT1187" s="29"/>
      <c r="BU1187" s="29"/>
      <c r="BV1187" s="29"/>
      <c r="CC1187" s="29">
        <f t="shared" si="785"/>
        <v>-0.19042023221083648</v>
      </c>
      <c r="CD1187" s="29">
        <f t="shared" si="786"/>
        <v>-0.19042023221083648</v>
      </c>
      <c r="CE1187" s="29">
        <f t="shared" si="787"/>
        <v>-0.19042023221083648</v>
      </c>
      <c r="CF1187" s="29">
        <f t="shared" si="788"/>
        <v>-0.19042023221083648</v>
      </c>
      <c r="CG1187" s="29">
        <f t="shared" si="789"/>
        <v>-0.19042023221083648</v>
      </c>
      <c r="CH1187" s="29">
        <f t="shared" si="790"/>
        <v>-0.19042023221083648</v>
      </c>
      <c r="CI1187" s="29">
        <f t="shared" si="791"/>
        <v>-0.19042023221083648</v>
      </c>
      <c r="CJ1187" s="29">
        <f t="shared" si="792"/>
        <v>-0.19042023221083648</v>
      </c>
      <c r="CK1187" s="29">
        <f t="shared" si="793"/>
        <v>-0.19042023221083648</v>
      </c>
      <c r="CL1187" s="29">
        <f t="shared" si="794"/>
        <v>-0.19042023221083648</v>
      </c>
      <c r="CM1187" s="29">
        <f t="shared" si="795"/>
        <v>-0.19042023221083648</v>
      </c>
      <c r="CN1187" s="29">
        <f t="shared" si="796"/>
        <v>-0.19042023221083648</v>
      </c>
      <c r="CO1187" s="29">
        <f t="shared" si="797"/>
        <v>-0.19042023221083648</v>
      </c>
      <c r="CQ1187" s="29">
        <f t="shared" si="798"/>
        <v>-0.16585549859999998</v>
      </c>
      <c r="CR1187" s="29">
        <f t="shared" si="799"/>
        <v>-0.16585549859999998</v>
      </c>
      <c r="CS1187" s="29">
        <f t="shared" si="800"/>
        <v>-0.16585549859999998</v>
      </c>
      <c r="CT1187" s="29">
        <f t="shared" si="801"/>
        <v>-0.16585549859999998</v>
      </c>
      <c r="CU1187" s="29">
        <f t="shared" si="802"/>
        <v>-0.16585549859999998</v>
      </c>
      <c r="CV1187" s="29">
        <f t="shared" si="803"/>
        <v>-0.16585549859999998</v>
      </c>
      <c r="CW1187" s="29">
        <f t="shared" si="804"/>
        <v>-0.16585549859999998</v>
      </c>
      <c r="CX1187" s="29">
        <f t="shared" si="805"/>
        <v>-0.16585549859999998</v>
      </c>
      <c r="CY1187" s="29">
        <f t="shared" si="806"/>
        <v>-0.16585549859999998</v>
      </c>
      <c r="CZ1187" s="29">
        <f t="shared" si="807"/>
        <v>-0.16585549859999998</v>
      </c>
      <c r="DA1187" s="29">
        <f t="shared" si="808"/>
        <v>-0.16585549859999998</v>
      </c>
      <c r="DB1187" s="29">
        <f t="shared" si="809"/>
        <v>-0.16585549859999998</v>
      </c>
      <c r="DC1187" s="29">
        <f t="shared" si="810"/>
        <v>-0.16585549859999998</v>
      </c>
    </row>
    <row r="1188" spans="11:107" s="2" customFormat="1">
      <c r="K1188" s="17" t="s">
        <v>1090</v>
      </c>
      <c r="L1188" s="17" t="s">
        <v>1191</v>
      </c>
      <c r="M1188" s="17" t="s">
        <v>1092</v>
      </c>
      <c r="N1188" s="2" t="str">
        <f t="shared" si="767"/>
        <v>W704056S442</v>
      </c>
      <c r="O1188" s="2" t="str">
        <f t="shared" si="817"/>
        <v>S442</v>
      </c>
      <c r="P1188" s="2" t="str">
        <f t="shared" si="768"/>
        <v>-W704056-S442</v>
      </c>
      <c r="Q1188" s="2" t="s">
        <v>3305</v>
      </c>
      <c r="R1188" s="2" t="s">
        <v>3306</v>
      </c>
      <c r="S1188" s="2" t="s">
        <v>3224</v>
      </c>
      <c r="T1188" s="2">
        <v>4</v>
      </c>
      <c r="U1188" s="2">
        <v>4</v>
      </c>
      <c r="V1188" s="2">
        <v>4</v>
      </c>
      <c r="W1188" s="2">
        <v>4</v>
      </c>
      <c r="X1188" s="2">
        <v>4</v>
      </c>
      <c r="Y1188" s="2">
        <v>4</v>
      </c>
      <c r="Z1188" s="2">
        <v>4</v>
      </c>
      <c r="AA1188" s="2">
        <v>4</v>
      </c>
      <c r="AB1188" s="2">
        <v>4</v>
      </c>
      <c r="AC1188" s="2">
        <v>4</v>
      </c>
      <c r="AD1188" s="2">
        <v>4</v>
      </c>
      <c r="AE1188" s="2">
        <v>4</v>
      </c>
      <c r="AF1188" s="2">
        <v>4</v>
      </c>
      <c r="AL1188" s="2">
        <f t="shared" si="779"/>
        <v>1</v>
      </c>
      <c r="AM1188" s="2" t="str">
        <f t="shared" si="780"/>
        <v/>
      </c>
      <c r="AN1188" s="2" t="str">
        <f t="shared" si="781"/>
        <v>W704056</v>
      </c>
      <c r="AO1188" s="2" t="str">
        <f t="shared" si="814"/>
        <v>S442</v>
      </c>
      <c r="AP1188" s="2" t="str">
        <f t="shared" si="783"/>
        <v>-W704056-S442</v>
      </c>
      <c r="AQ1188" s="2" t="s">
        <v>1688</v>
      </c>
      <c r="AR1188" s="2" t="s">
        <v>1689</v>
      </c>
      <c r="AY1188" s="2" t="s">
        <v>1686</v>
      </c>
      <c r="AZ1188" s="2" t="s">
        <v>1690</v>
      </c>
      <c r="BB1188" s="29"/>
      <c r="BC1188" s="29"/>
      <c r="BD1188" s="29"/>
      <c r="BE1188" s="29"/>
      <c r="BF1188" s="29"/>
      <c r="BG1188" s="29">
        <v>-0.27500000000000002</v>
      </c>
      <c r="BH1188" s="29">
        <f t="shared" si="777"/>
        <v>0</v>
      </c>
      <c r="BI1188" s="29">
        <f t="shared" si="778"/>
        <v>0</v>
      </c>
      <c r="BJ1188" s="29">
        <f t="shared" si="784"/>
        <v>-0.27500000000000002</v>
      </c>
      <c r="BK1188" s="29">
        <f>BJ1188/INDEX('EX-Rate'!A:I,MATCH('TT BoM '!BL1188,'EX-Rate'!B:B,0),COLUMN('EX-Rate'!E:E))</f>
        <v>-3.9710205261097954E-2</v>
      </c>
      <c r="BL1188" s="2" t="s">
        <v>2109</v>
      </c>
      <c r="BM1188" s="2" t="str">
        <f t="shared" si="813"/>
        <v>LP</v>
      </c>
      <c r="BN1188" s="2" t="s">
        <v>3223</v>
      </c>
      <c r="BO1188" s="2" t="s">
        <v>3224</v>
      </c>
      <c r="BQ1188" s="29"/>
      <c r="BR1188" s="29"/>
      <c r="BS1188" s="29"/>
      <c r="BT1188" s="29"/>
      <c r="BU1188" s="29"/>
      <c r="BV1188" s="29"/>
      <c r="CC1188" s="29">
        <f t="shared" si="785"/>
        <v>-0.15884082104439182</v>
      </c>
      <c r="CD1188" s="29">
        <f t="shared" si="786"/>
        <v>-0.15884082104439182</v>
      </c>
      <c r="CE1188" s="29">
        <f t="shared" si="787"/>
        <v>-0.15884082104439182</v>
      </c>
      <c r="CF1188" s="29">
        <f t="shared" si="788"/>
        <v>-0.15884082104439182</v>
      </c>
      <c r="CG1188" s="29">
        <f t="shared" si="789"/>
        <v>-0.15884082104439182</v>
      </c>
      <c r="CH1188" s="29">
        <f t="shared" si="790"/>
        <v>-0.15884082104439182</v>
      </c>
      <c r="CI1188" s="29">
        <f t="shared" si="791"/>
        <v>-0.15884082104439182</v>
      </c>
      <c r="CJ1188" s="29">
        <f t="shared" si="792"/>
        <v>-0.15884082104439182</v>
      </c>
      <c r="CK1188" s="29">
        <f t="shared" si="793"/>
        <v>-0.15884082104439182</v>
      </c>
      <c r="CL1188" s="29">
        <f t="shared" si="794"/>
        <v>-0.15884082104439182</v>
      </c>
      <c r="CM1188" s="29">
        <f t="shared" si="795"/>
        <v>-0.15884082104439182</v>
      </c>
      <c r="CN1188" s="29">
        <f t="shared" si="796"/>
        <v>-0.15884082104439182</v>
      </c>
      <c r="CO1188" s="29">
        <f t="shared" si="797"/>
        <v>-0.15884082104439182</v>
      </c>
      <c r="CQ1188" s="29">
        <f t="shared" si="798"/>
        <v>-1.1000000000000001</v>
      </c>
      <c r="CR1188" s="29">
        <f t="shared" si="799"/>
        <v>-1.1000000000000001</v>
      </c>
      <c r="CS1188" s="29">
        <f t="shared" si="800"/>
        <v>-1.1000000000000001</v>
      </c>
      <c r="CT1188" s="29">
        <f t="shared" si="801"/>
        <v>-1.1000000000000001</v>
      </c>
      <c r="CU1188" s="29">
        <f t="shared" si="802"/>
        <v>-1.1000000000000001</v>
      </c>
      <c r="CV1188" s="29">
        <f t="shared" si="803"/>
        <v>-1.1000000000000001</v>
      </c>
      <c r="CW1188" s="29">
        <f t="shared" si="804"/>
        <v>-1.1000000000000001</v>
      </c>
      <c r="CX1188" s="29">
        <f t="shared" si="805"/>
        <v>-1.1000000000000001</v>
      </c>
      <c r="CY1188" s="29">
        <f t="shared" si="806"/>
        <v>-1.1000000000000001</v>
      </c>
      <c r="CZ1188" s="29">
        <f t="shared" si="807"/>
        <v>-1.1000000000000001</v>
      </c>
      <c r="DA1188" s="29">
        <f t="shared" si="808"/>
        <v>-1.1000000000000001</v>
      </c>
      <c r="DB1188" s="29">
        <f t="shared" si="809"/>
        <v>-1.1000000000000001</v>
      </c>
      <c r="DC1188" s="29">
        <f t="shared" si="810"/>
        <v>-1.1000000000000001</v>
      </c>
    </row>
    <row r="1189" spans="11:107" s="2" customFormat="1">
      <c r="K1189" s="17" t="s">
        <v>1090</v>
      </c>
      <c r="L1189" s="17" t="s">
        <v>1192</v>
      </c>
      <c r="M1189" s="17" t="s">
        <v>1092</v>
      </c>
      <c r="N1189" s="2" t="str">
        <f t="shared" si="767"/>
        <v>W704176S442</v>
      </c>
      <c r="O1189" s="2" t="str">
        <f t="shared" si="817"/>
        <v>S442</v>
      </c>
      <c r="P1189" s="2" t="str">
        <f t="shared" si="768"/>
        <v>-W704176-S442</v>
      </c>
      <c r="Q1189" s="2" t="s">
        <v>3305</v>
      </c>
      <c r="R1189" s="2" t="s">
        <v>3306</v>
      </c>
      <c r="S1189" s="2" t="s">
        <v>2798</v>
      </c>
      <c r="T1189" s="2">
        <v>1</v>
      </c>
      <c r="U1189" s="2">
        <v>1</v>
      </c>
      <c r="V1189" s="2">
        <v>1</v>
      </c>
      <c r="W1189" s="2">
        <v>1</v>
      </c>
      <c r="X1189" s="2">
        <v>1</v>
      </c>
      <c r="Y1189" s="2">
        <v>1</v>
      </c>
      <c r="Z1189" s="2">
        <v>1</v>
      </c>
      <c r="AA1189" s="2">
        <v>1</v>
      </c>
      <c r="AB1189" s="2">
        <v>1</v>
      </c>
      <c r="AC1189" s="2">
        <v>1</v>
      </c>
      <c r="AD1189" s="2">
        <v>1</v>
      </c>
      <c r="AE1189" s="2">
        <v>1</v>
      </c>
      <c r="AF1189" s="2">
        <v>1</v>
      </c>
      <c r="AL1189" s="2">
        <f t="shared" si="779"/>
        <v>1</v>
      </c>
      <c r="AM1189" s="2" t="str">
        <f t="shared" si="780"/>
        <v/>
      </c>
      <c r="AN1189" s="2" t="str">
        <f t="shared" si="781"/>
        <v>W704176</v>
      </c>
      <c r="AO1189" s="2" t="str">
        <f t="shared" si="814"/>
        <v>S442</v>
      </c>
      <c r="AP1189" s="2" t="str">
        <f t="shared" si="783"/>
        <v>-W704176-S442</v>
      </c>
      <c r="AQ1189" s="2" t="s">
        <v>1688</v>
      </c>
      <c r="AR1189" s="2" t="s">
        <v>1689</v>
      </c>
      <c r="AY1189" s="2" t="s">
        <v>1686</v>
      </c>
      <c r="AZ1189" s="2" t="s">
        <v>1690</v>
      </c>
      <c r="BB1189" s="29"/>
      <c r="BC1189" s="29"/>
      <c r="BD1189" s="29"/>
      <c r="BE1189" s="29"/>
      <c r="BF1189" s="29"/>
      <c r="BG1189" s="29">
        <v>-0.23499999999999999</v>
      </c>
      <c r="BH1189" s="29">
        <f t="shared" si="777"/>
        <v>0</v>
      </c>
      <c r="BI1189" s="29">
        <f t="shared" si="778"/>
        <v>0</v>
      </c>
      <c r="BJ1189" s="29">
        <f t="shared" si="784"/>
        <v>-0.23499999999999999</v>
      </c>
      <c r="BK1189" s="29">
        <f>BJ1189/INDEX('EX-Rate'!A:I,MATCH('TT BoM '!BL1189,'EX-Rate'!B:B,0),COLUMN('EX-Rate'!E:E))</f>
        <v>-3.3934175404938247E-2</v>
      </c>
      <c r="BL1189" s="2" t="s">
        <v>2109</v>
      </c>
      <c r="BM1189" s="2" t="str">
        <f t="shared" si="813"/>
        <v>LP</v>
      </c>
      <c r="BN1189" s="2" t="s">
        <v>3220</v>
      </c>
      <c r="BO1189" s="2" t="s">
        <v>2798</v>
      </c>
      <c r="BQ1189" s="29"/>
      <c r="BR1189" s="29"/>
      <c r="BS1189" s="29"/>
      <c r="BT1189" s="29"/>
      <c r="BU1189" s="29"/>
      <c r="BV1189" s="29"/>
      <c r="CC1189" s="29">
        <f t="shared" si="785"/>
        <v>-3.3934175404938247E-2</v>
      </c>
      <c r="CD1189" s="29">
        <f t="shared" si="786"/>
        <v>-3.3934175404938247E-2</v>
      </c>
      <c r="CE1189" s="29">
        <f t="shared" si="787"/>
        <v>-3.3934175404938247E-2</v>
      </c>
      <c r="CF1189" s="29">
        <f t="shared" si="788"/>
        <v>-3.3934175404938247E-2</v>
      </c>
      <c r="CG1189" s="29">
        <f t="shared" si="789"/>
        <v>-3.3934175404938247E-2</v>
      </c>
      <c r="CH1189" s="29">
        <f t="shared" si="790"/>
        <v>-3.3934175404938247E-2</v>
      </c>
      <c r="CI1189" s="29">
        <f t="shared" si="791"/>
        <v>-3.3934175404938247E-2</v>
      </c>
      <c r="CJ1189" s="29">
        <f t="shared" si="792"/>
        <v>-3.3934175404938247E-2</v>
      </c>
      <c r="CK1189" s="29">
        <f t="shared" si="793"/>
        <v>-3.3934175404938247E-2</v>
      </c>
      <c r="CL1189" s="29">
        <f t="shared" si="794"/>
        <v>-3.3934175404938247E-2</v>
      </c>
      <c r="CM1189" s="29">
        <f t="shared" si="795"/>
        <v>-3.3934175404938247E-2</v>
      </c>
      <c r="CN1189" s="29">
        <f t="shared" si="796"/>
        <v>-3.3934175404938247E-2</v>
      </c>
      <c r="CO1189" s="29">
        <f t="shared" si="797"/>
        <v>-3.3934175404938247E-2</v>
      </c>
      <c r="CQ1189" s="29">
        <f t="shared" si="798"/>
        <v>-0.23499999999999999</v>
      </c>
      <c r="CR1189" s="29">
        <f t="shared" si="799"/>
        <v>-0.23499999999999999</v>
      </c>
      <c r="CS1189" s="29">
        <f t="shared" si="800"/>
        <v>-0.23499999999999999</v>
      </c>
      <c r="CT1189" s="29">
        <f t="shared" si="801"/>
        <v>-0.23499999999999999</v>
      </c>
      <c r="CU1189" s="29">
        <f t="shared" si="802"/>
        <v>-0.23499999999999999</v>
      </c>
      <c r="CV1189" s="29">
        <f t="shared" si="803"/>
        <v>-0.23499999999999999</v>
      </c>
      <c r="CW1189" s="29">
        <f t="shared" si="804"/>
        <v>-0.23499999999999999</v>
      </c>
      <c r="CX1189" s="29">
        <f t="shared" si="805"/>
        <v>-0.23499999999999999</v>
      </c>
      <c r="CY1189" s="29">
        <f t="shared" si="806"/>
        <v>-0.23499999999999999</v>
      </c>
      <c r="CZ1189" s="29">
        <f t="shared" si="807"/>
        <v>-0.23499999999999999</v>
      </c>
      <c r="DA1189" s="29">
        <f t="shared" si="808"/>
        <v>-0.23499999999999999</v>
      </c>
      <c r="DB1189" s="29">
        <f t="shared" si="809"/>
        <v>-0.23499999999999999</v>
      </c>
      <c r="DC1189" s="29">
        <f t="shared" si="810"/>
        <v>-0.23499999999999999</v>
      </c>
    </row>
    <row r="1190" spans="11:107" s="2" customFormat="1">
      <c r="K1190" s="17" t="s">
        <v>1090</v>
      </c>
      <c r="L1190" s="17" t="s">
        <v>1193</v>
      </c>
      <c r="M1190" s="17" t="s">
        <v>1123</v>
      </c>
      <c r="N1190" s="2" t="str">
        <f t="shared" si="767"/>
        <v>W704310S307</v>
      </c>
      <c r="O1190" s="2" t="str">
        <f t="shared" si="817"/>
        <v>S307</v>
      </c>
      <c r="P1190" s="2" t="str">
        <f t="shared" si="768"/>
        <v>-W704310-S307</v>
      </c>
      <c r="Q1190" s="2" t="s">
        <v>3305</v>
      </c>
      <c r="R1190" s="2" t="s">
        <v>3306</v>
      </c>
      <c r="S1190" s="2" t="s">
        <v>2798</v>
      </c>
      <c r="T1190" s="2">
        <v>2</v>
      </c>
      <c r="U1190" s="2">
        <v>2</v>
      </c>
      <c r="V1190" s="2">
        <v>2</v>
      </c>
      <c r="W1190" s="2">
        <v>2</v>
      </c>
      <c r="X1190" s="2">
        <v>2</v>
      </c>
      <c r="Y1190" s="2">
        <v>2</v>
      </c>
      <c r="Z1190" s="2">
        <v>2</v>
      </c>
      <c r="AA1190" s="2">
        <v>2</v>
      </c>
      <c r="AB1190" s="2">
        <v>2</v>
      </c>
      <c r="AC1190" s="2">
        <v>2</v>
      </c>
      <c r="AD1190" s="2">
        <v>2</v>
      </c>
      <c r="AE1190" s="2">
        <v>2</v>
      </c>
      <c r="AF1190" s="2">
        <v>2</v>
      </c>
      <c r="AL1190" s="2">
        <f t="shared" si="779"/>
        <v>1</v>
      </c>
      <c r="AM1190" s="2" t="str">
        <f t="shared" si="780"/>
        <v/>
      </c>
      <c r="AN1190" s="2" t="str">
        <f t="shared" si="781"/>
        <v>W704310</v>
      </c>
      <c r="AO1190" s="2" t="str">
        <f t="shared" ref="AO1190:AO1226" si="819">TRIM(O1190)</f>
        <v>S307</v>
      </c>
      <c r="AP1190" s="2" t="str">
        <f t="shared" si="783"/>
        <v>-W704310-S307</v>
      </c>
      <c r="AQ1190" s="2" t="s">
        <v>1672</v>
      </c>
      <c r="AR1190" s="2" t="s">
        <v>1673</v>
      </c>
      <c r="AS1190" s="2">
        <v>0</v>
      </c>
      <c r="AT1190" s="2" t="s">
        <v>2160</v>
      </c>
      <c r="AU1190" s="2" t="s">
        <v>2796</v>
      </c>
      <c r="AV1190" s="2">
        <v>0</v>
      </c>
      <c r="AW1190" s="2">
        <v>0</v>
      </c>
      <c r="AX1190" s="2">
        <v>0</v>
      </c>
      <c r="AY1190" s="2" t="s">
        <v>2138</v>
      </c>
      <c r="AZ1190" s="2" t="s">
        <v>1690</v>
      </c>
      <c r="BA1190" s="2" t="s">
        <v>2073</v>
      </c>
      <c r="BB1190" s="29">
        <v>-0.17299999999999999</v>
      </c>
      <c r="BC1190" s="29">
        <v>-4.8999999999999998E-3</v>
      </c>
      <c r="BD1190" s="29">
        <v>-2.0999999999999999E-3</v>
      </c>
      <c r="BE1190" s="29">
        <v>0</v>
      </c>
      <c r="BF1190" s="29">
        <v>0</v>
      </c>
      <c r="BG1190" s="29">
        <v>-0.17999999999999997</v>
      </c>
      <c r="BH1190" s="29">
        <f t="shared" si="777"/>
        <v>0</v>
      </c>
      <c r="BI1190" s="29">
        <f t="shared" si="778"/>
        <v>0</v>
      </c>
      <c r="BJ1190" s="29">
        <f t="shared" si="784"/>
        <v>-0.17999999999999997</v>
      </c>
      <c r="BK1190" s="29">
        <f>BJ1190/INDEX('EX-Rate'!A:I,MATCH('TT BoM '!BL1190,'EX-Rate'!B:B,0),COLUMN('EX-Rate'!E:E))</f>
        <v>-2.5992134352718653E-2</v>
      </c>
      <c r="BL1190" s="2" t="s">
        <v>2109</v>
      </c>
      <c r="BM1190" s="2" t="str">
        <f t="shared" si="813"/>
        <v>LP</v>
      </c>
      <c r="BN1190" s="2" t="s">
        <v>2797</v>
      </c>
      <c r="BO1190" s="2" t="s">
        <v>2798</v>
      </c>
      <c r="BQ1190" s="29">
        <v>0</v>
      </c>
      <c r="BR1190" s="29">
        <v>0</v>
      </c>
      <c r="BS1190" s="29"/>
      <c r="BT1190" s="29">
        <v>0</v>
      </c>
      <c r="BU1190" s="29">
        <v>0</v>
      </c>
      <c r="BV1190" s="29">
        <v>0</v>
      </c>
      <c r="CC1190" s="29">
        <f t="shared" si="785"/>
        <v>-5.1984268705437306E-2</v>
      </c>
      <c r="CD1190" s="29">
        <f t="shared" si="786"/>
        <v>-5.1984268705437306E-2</v>
      </c>
      <c r="CE1190" s="29">
        <f t="shared" si="787"/>
        <v>-5.1984268705437306E-2</v>
      </c>
      <c r="CF1190" s="29">
        <f t="shared" si="788"/>
        <v>-5.1984268705437306E-2</v>
      </c>
      <c r="CG1190" s="29">
        <f t="shared" si="789"/>
        <v>-5.1984268705437306E-2</v>
      </c>
      <c r="CH1190" s="29">
        <f t="shared" si="790"/>
        <v>-5.1984268705437306E-2</v>
      </c>
      <c r="CI1190" s="29">
        <f t="shared" si="791"/>
        <v>-5.1984268705437306E-2</v>
      </c>
      <c r="CJ1190" s="29">
        <f t="shared" si="792"/>
        <v>-5.1984268705437306E-2</v>
      </c>
      <c r="CK1190" s="29">
        <f t="shared" si="793"/>
        <v>-5.1984268705437306E-2</v>
      </c>
      <c r="CL1190" s="29">
        <f t="shared" si="794"/>
        <v>-5.1984268705437306E-2</v>
      </c>
      <c r="CM1190" s="29">
        <f t="shared" si="795"/>
        <v>-5.1984268705437306E-2</v>
      </c>
      <c r="CN1190" s="29">
        <f t="shared" si="796"/>
        <v>-5.1984268705437306E-2</v>
      </c>
      <c r="CO1190" s="29">
        <f t="shared" si="797"/>
        <v>-5.1984268705437306E-2</v>
      </c>
      <c r="CQ1190" s="29">
        <f t="shared" si="798"/>
        <v>-0.35999999999999993</v>
      </c>
      <c r="CR1190" s="29">
        <f t="shared" si="799"/>
        <v>-0.35999999999999993</v>
      </c>
      <c r="CS1190" s="29">
        <f t="shared" si="800"/>
        <v>-0.35999999999999993</v>
      </c>
      <c r="CT1190" s="29">
        <f t="shared" si="801"/>
        <v>-0.35999999999999993</v>
      </c>
      <c r="CU1190" s="29">
        <f t="shared" si="802"/>
        <v>-0.35999999999999993</v>
      </c>
      <c r="CV1190" s="29">
        <f t="shared" si="803"/>
        <v>-0.35999999999999993</v>
      </c>
      <c r="CW1190" s="29">
        <f t="shared" si="804"/>
        <v>-0.35999999999999993</v>
      </c>
      <c r="CX1190" s="29">
        <f t="shared" si="805"/>
        <v>-0.35999999999999993</v>
      </c>
      <c r="CY1190" s="29">
        <f t="shared" si="806"/>
        <v>-0.35999999999999993</v>
      </c>
      <c r="CZ1190" s="29">
        <f t="shared" si="807"/>
        <v>-0.35999999999999993</v>
      </c>
      <c r="DA1190" s="29">
        <f t="shared" si="808"/>
        <v>-0.35999999999999993</v>
      </c>
      <c r="DB1190" s="29">
        <f t="shared" si="809"/>
        <v>-0.35999999999999993</v>
      </c>
      <c r="DC1190" s="29">
        <f t="shared" si="810"/>
        <v>-0.35999999999999993</v>
      </c>
    </row>
    <row r="1191" spans="11:107" s="2" customFormat="1">
      <c r="K1191" s="17" t="s">
        <v>1090</v>
      </c>
      <c r="L1191" s="17" t="s">
        <v>1194</v>
      </c>
      <c r="M1191" s="17" t="s">
        <v>1092</v>
      </c>
      <c r="N1191" s="2" t="str">
        <f t="shared" si="767"/>
        <v>W704370S442</v>
      </c>
      <c r="O1191" s="2" t="str">
        <f t="shared" si="817"/>
        <v>S442</v>
      </c>
      <c r="P1191" s="2" t="str">
        <f t="shared" si="768"/>
        <v>-W704370-S442</v>
      </c>
      <c r="Q1191" s="2" t="s">
        <v>3305</v>
      </c>
      <c r="R1191" s="2" t="s">
        <v>3306</v>
      </c>
      <c r="S1191" s="2" t="s">
        <v>3224</v>
      </c>
      <c r="T1191" s="2">
        <v>8</v>
      </c>
      <c r="U1191" s="2">
        <v>8</v>
      </c>
      <c r="V1191" s="2">
        <v>8</v>
      </c>
      <c r="W1191" s="2">
        <v>8</v>
      </c>
      <c r="X1191" s="2">
        <v>8</v>
      </c>
      <c r="Y1191" s="2">
        <v>8</v>
      </c>
      <c r="Z1191" s="2">
        <v>8</v>
      </c>
      <c r="AA1191" s="2">
        <v>8</v>
      </c>
      <c r="AB1191" s="2">
        <v>8</v>
      </c>
      <c r="AC1191" s="2">
        <v>8</v>
      </c>
      <c r="AD1191" s="2">
        <v>8</v>
      </c>
      <c r="AE1191" s="2">
        <v>8</v>
      </c>
      <c r="AF1191" s="2">
        <v>8</v>
      </c>
      <c r="AL1191" s="2">
        <f t="shared" si="779"/>
        <v>1</v>
      </c>
      <c r="AM1191" s="2" t="str">
        <f t="shared" si="780"/>
        <v/>
      </c>
      <c r="AN1191" s="2" t="str">
        <f t="shared" si="781"/>
        <v>W704370</v>
      </c>
      <c r="AO1191" s="2" t="str">
        <f t="shared" si="819"/>
        <v>S442</v>
      </c>
      <c r="AP1191" s="2" t="str">
        <f t="shared" si="783"/>
        <v>-W704370-S442</v>
      </c>
      <c r="AQ1191" s="2" t="s">
        <v>1688</v>
      </c>
      <c r="AR1191" s="2" t="s">
        <v>1689</v>
      </c>
      <c r="AY1191" s="2" t="s">
        <v>1686</v>
      </c>
      <c r="AZ1191" s="2" t="s">
        <v>1690</v>
      </c>
      <c r="BB1191" s="29"/>
      <c r="BC1191" s="29"/>
      <c r="BD1191" s="29"/>
      <c r="BE1191" s="29"/>
      <c r="BF1191" s="29"/>
      <c r="BG1191" s="29">
        <v>-0.42699999999999999</v>
      </c>
      <c r="BH1191" s="29">
        <f t="shared" si="777"/>
        <v>0</v>
      </c>
      <c r="BI1191" s="29">
        <f t="shared" si="778"/>
        <v>0</v>
      </c>
      <c r="BJ1191" s="29">
        <f t="shared" si="784"/>
        <v>-0.42699999999999999</v>
      </c>
      <c r="BK1191" s="29">
        <f>BJ1191/INDEX('EX-Rate'!A:I,MATCH('TT BoM '!BL1191,'EX-Rate'!B:B,0),COLUMN('EX-Rate'!E:E))</f>
        <v>-6.1659118714504815E-2</v>
      </c>
      <c r="BL1191" s="2" t="s">
        <v>2109</v>
      </c>
      <c r="BM1191" s="2" t="str">
        <f t="shared" si="813"/>
        <v>LP</v>
      </c>
      <c r="BN1191" s="2" t="s">
        <v>3223</v>
      </c>
      <c r="BO1191" s="2" t="s">
        <v>3224</v>
      </c>
      <c r="BQ1191" s="29"/>
      <c r="BR1191" s="29"/>
      <c r="BS1191" s="29"/>
      <c r="BT1191" s="29"/>
      <c r="BU1191" s="29"/>
      <c r="BV1191" s="29"/>
      <c r="CC1191" s="29">
        <f t="shared" si="785"/>
        <v>-0.49327294971603852</v>
      </c>
      <c r="CD1191" s="29">
        <f t="shared" si="786"/>
        <v>-0.49327294971603852</v>
      </c>
      <c r="CE1191" s="29">
        <f t="shared" si="787"/>
        <v>-0.49327294971603852</v>
      </c>
      <c r="CF1191" s="29">
        <f t="shared" si="788"/>
        <v>-0.49327294971603852</v>
      </c>
      <c r="CG1191" s="29">
        <f t="shared" si="789"/>
        <v>-0.49327294971603852</v>
      </c>
      <c r="CH1191" s="29">
        <f t="shared" si="790"/>
        <v>-0.49327294971603852</v>
      </c>
      <c r="CI1191" s="29">
        <f t="shared" si="791"/>
        <v>-0.49327294971603852</v>
      </c>
      <c r="CJ1191" s="29">
        <f t="shared" si="792"/>
        <v>-0.49327294971603852</v>
      </c>
      <c r="CK1191" s="29">
        <f t="shared" si="793"/>
        <v>-0.49327294971603852</v>
      </c>
      <c r="CL1191" s="29">
        <f t="shared" si="794"/>
        <v>-0.49327294971603852</v>
      </c>
      <c r="CM1191" s="29">
        <f t="shared" si="795"/>
        <v>-0.49327294971603852</v>
      </c>
      <c r="CN1191" s="29">
        <f t="shared" si="796"/>
        <v>-0.49327294971603852</v>
      </c>
      <c r="CO1191" s="29">
        <f t="shared" si="797"/>
        <v>-0.49327294971603852</v>
      </c>
      <c r="CQ1191" s="29">
        <f t="shared" si="798"/>
        <v>-3.4159999999999999</v>
      </c>
      <c r="CR1191" s="29">
        <f t="shared" si="799"/>
        <v>-3.4159999999999999</v>
      </c>
      <c r="CS1191" s="29">
        <f t="shared" si="800"/>
        <v>-3.4159999999999999</v>
      </c>
      <c r="CT1191" s="29">
        <f t="shared" si="801"/>
        <v>-3.4159999999999999</v>
      </c>
      <c r="CU1191" s="29">
        <f t="shared" si="802"/>
        <v>-3.4159999999999999</v>
      </c>
      <c r="CV1191" s="29">
        <f t="shared" si="803"/>
        <v>-3.4159999999999999</v>
      </c>
      <c r="CW1191" s="29">
        <f t="shared" si="804"/>
        <v>-3.4159999999999999</v>
      </c>
      <c r="CX1191" s="29">
        <f t="shared" si="805"/>
        <v>-3.4159999999999999</v>
      </c>
      <c r="CY1191" s="29">
        <f t="shared" si="806"/>
        <v>-3.4159999999999999</v>
      </c>
      <c r="CZ1191" s="29">
        <f t="shared" si="807"/>
        <v>-3.4159999999999999</v>
      </c>
      <c r="DA1191" s="29">
        <f t="shared" si="808"/>
        <v>-3.4159999999999999</v>
      </c>
      <c r="DB1191" s="29">
        <f t="shared" si="809"/>
        <v>-3.4159999999999999</v>
      </c>
      <c r="DC1191" s="29">
        <f t="shared" si="810"/>
        <v>-3.4159999999999999</v>
      </c>
    </row>
    <row r="1192" spans="11:107" s="2" customFormat="1">
      <c r="K1192" s="17" t="s">
        <v>1090</v>
      </c>
      <c r="L1192" s="17" t="s">
        <v>1195</v>
      </c>
      <c r="M1192" s="17" t="s">
        <v>1118</v>
      </c>
      <c r="N1192" s="2" t="str">
        <f t="shared" si="767"/>
        <v>W704400S424</v>
      </c>
      <c r="O1192" s="2" t="str">
        <f t="shared" si="817"/>
        <v>S424</v>
      </c>
      <c r="P1192" s="2" t="str">
        <f t="shared" si="768"/>
        <v>-W704400-S424</v>
      </c>
      <c r="Q1192" s="2" t="s">
        <v>3305</v>
      </c>
      <c r="R1192" s="2" t="s">
        <v>3306</v>
      </c>
      <c r="S1192" s="2" t="s">
        <v>3050</v>
      </c>
      <c r="T1192" s="2">
        <v>2</v>
      </c>
      <c r="U1192" s="2">
        <v>2</v>
      </c>
      <c r="V1192" s="2">
        <v>2</v>
      </c>
      <c r="W1192" s="2">
        <v>2</v>
      </c>
      <c r="X1192" s="2">
        <v>2</v>
      </c>
      <c r="Y1192" s="2">
        <v>2</v>
      </c>
      <c r="Z1192" s="2">
        <v>2</v>
      </c>
      <c r="AA1192" s="2">
        <v>2</v>
      </c>
      <c r="AB1192" s="2">
        <v>2</v>
      </c>
      <c r="AC1192" s="2">
        <v>2</v>
      </c>
      <c r="AD1192" s="2">
        <v>2</v>
      </c>
      <c r="AE1192" s="2">
        <v>2</v>
      </c>
      <c r="AF1192" s="2">
        <v>2</v>
      </c>
      <c r="AL1192" s="2">
        <f t="shared" si="779"/>
        <v>1</v>
      </c>
      <c r="AM1192" s="2" t="str">
        <f t="shared" si="780"/>
        <v/>
      </c>
      <c r="AN1192" s="2" t="str">
        <f t="shared" si="781"/>
        <v>W704400</v>
      </c>
      <c r="AO1192" s="2" t="str">
        <f t="shared" si="819"/>
        <v>S424</v>
      </c>
      <c r="AP1192" s="2" t="str">
        <f t="shared" si="783"/>
        <v>-W704400-S424</v>
      </c>
      <c r="AQ1192" s="2" t="s">
        <v>1688</v>
      </c>
      <c r="AR1192" s="2" t="s">
        <v>1689</v>
      </c>
      <c r="AY1192" s="2" t="s">
        <v>1686</v>
      </c>
      <c r="AZ1192" s="2" t="s">
        <v>1690</v>
      </c>
      <c r="BB1192" s="29"/>
      <c r="BC1192" s="29"/>
      <c r="BD1192" s="29"/>
      <c r="BE1192" s="29"/>
      <c r="BF1192" s="29"/>
      <c r="BG1192" s="29">
        <v>-0.99</v>
      </c>
      <c r="BH1192" s="29">
        <f t="shared" si="777"/>
        <v>0</v>
      </c>
      <c r="BI1192" s="29">
        <f t="shared" si="778"/>
        <v>0</v>
      </c>
      <c r="BJ1192" s="29">
        <f t="shared" si="784"/>
        <v>-0.99</v>
      </c>
      <c r="BK1192" s="29">
        <f>BJ1192/INDEX('EX-Rate'!A:I,MATCH('TT BoM '!BL1192,'EX-Rate'!B:B,0),COLUMN('EX-Rate'!E:E))</f>
        <v>-0.14295673893995262</v>
      </c>
      <c r="BL1192" s="2" t="s">
        <v>2109</v>
      </c>
      <c r="BM1192" s="2" t="str">
        <f t="shared" si="813"/>
        <v>LP</v>
      </c>
      <c r="BN1192" s="2" t="s">
        <v>3049</v>
      </c>
      <c r="BO1192" s="2" t="s">
        <v>3050</v>
      </c>
      <c r="BQ1192" s="29"/>
      <c r="BR1192" s="29"/>
      <c r="BS1192" s="29"/>
      <c r="BT1192" s="29"/>
      <c r="BU1192" s="29"/>
      <c r="BV1192" s="29"/>
      <c r="CC1192" s="29">
        <f t="shared" si="785"/>
        <v>-0.28591347787990523</v>
      </c>
      <c r="CD1192" s="29">
        <f t="shared" si="786"/>
        <v>-0.28591347787990523</v>
      </c>
      <c r="CE1192" s="29">
        <f t="shared" si="787"/>
        <v>-0.28591347787990523</v>
      </c>
      <c r="CF1192" s="29">
        <f t="shared" si="788"/>
        <v>-0.28591347787990523</v>
      </c>
      <c r="CG1192" s="29">
        <f t="shared" si="789"/>
        <v>-0.28591347787990523</v>
      </c>
      <c r="CH1192" s="29">
        <f t="shared" si="790"/>
        <v>-0.28591347787990523</v>
      </c>
      <c r="CI1192" s="29">
        <f t="shared" si="791"/>
        <v>-0.28591347787990523</v>
      </c>
      <c r="CJ1192" s="29">
        <f t="shared" si="792"/>
        <v>-0.28591347787990523</v>
      </c>
      <c r="CK1192" s="29">
        <f t="shared" si="793"/>
        <v>-0.28591347787990523</v>
      </c>
      <c r="CL1192" s="29">
        <f t="shared" si="794"/>
        <v>-0.28591347787990523</v>
      </c>
      <c r="CM1192" s="29">
        <f t="shared" si="795"/>
        <v>-0.28591347787990523</v>
      </c>
      <c r="CN1192" s="29">
        <f t="shared" si="796"/>
        <v>-0.28591347787990523</v>
      </c>
      <c r="CO1192" s="29">
        <f t="shared" si="797"/>
        <v>-0.28591347787990523</v>
      </c>
      <c r="CQ1192" s="29">
        <f t="shared" si="798"/>
        <v>-1.98</v>
      </c>
      <c r="CR1192" s="29">
        <f t="shared" si="799"/>
        <v>-1.98</v>
      </c>
      <c r="CS1192" s="29">
        <f t="shared" si="800"/>
        <v>-1.98</v>
      </c>
      <c r="CT1192" s="29">
        <f t="shared" si="801"/>
        <v>-1.98</v>
      </c>
      <c r="CU1192" s="29">
        <f t="shared" si="802"/>
        <v>-1.98</v>
      </c>
      <c r="CV1192" s="29">
        <f t="shared" si="803"/>
        <v>-1.98</v>
      </c>
      <c r="CW1192" s="29">
        <f t="shared" si="804"/>
        <v>-1.98</v>
      </c>
      <c r="CX1192" s="29">
        <f t="shared" si="805"/>
        <v>-1.98</v>
      </c>
      <c r="CY1192" s="29">
        <f t="shared" si="806"/>
        <v>-1.98</v>
      </c>
      <c r="CZ1192" s="29">
        <f t="shared" si="807"/>
        <v>-1.98</v>
      </c>
      <c r="DA1192" s="29">
        <f t="shared" si="808"/>
        <v>-1.98</v>
      </c>
      <c r="DB1192" s="29">
        <f t="shared" si="809"/>
        <v>-1.98</v>
      </c>
      <c r="DC1192" s="29">
        <f t="shared" si="810"/>
        <v>-1.98</v>
      </c>
    </row>
    <row r="1193" spans="11:107" s="2" customFormat="1">
      <c r="K1193" s="17" t="s">
        <v>1090</v>
      </c>
      <c r="L1193" s="17" t="s">
        <v>1196</v>
      </c>
      <c r="M1193" s="17" t="s">
        <v>1092</v>
      </c>
      <c r="N1193" s="2" t="str">
        <f t="shared" si="767"/>
        <v>W704693S442</v>
      </c>
      <c r="O1193" s="2" t="str">
        <f t="shared" si="817"/>
        <v>S442</v>
      </c>
      <c r="P1193" s="2" t="str">
        <f t="shared" si="768"/>
        <v>-W704693-S442</v>
      </c>
      <c r="Q1193" s="2" t="s">
        <v>3305</v>
      </c>
      <c r="R1193" s="2" t="s">
        <v>3306</v>
      </c>
      <c r="S1193" s="2" t="s">
        <v>3224</v>
      </c>
      <c r="T1193" s="2" t="s">
        <v>1375</v>
      </c>
      <c r="U1193" s="2" t="s">
        <v>1375</v>
      </c>
      <c r="V1193" s="2" t="s">
        <v>1375</v>
      </c>
      <c r="W1193" s="2" t="s">
        <v>1375</v>
      </c>
      <c r="X1193" s="2">
        <v>3</v>
      </c>
      <c r="Y1193" s="2">
        <v>3</v>
      </c>
      <c r="Z1193" s="2" t="s">
        <v>1375</v>
      </c>
      <c r="AA1193" s="2">
        <v>3</v>
      </c>
      <c r="AB1193" s="2" t="s">
        <v>1375</v>
      </c>
      <c r="AC1193" s="2" t="s">
        <v>1375</v>
      </c>
      <c r="AD1193" s="2" t="s">
        <v>1375</v>
      </c>
      <c r="AE1193" s="2" t="s">
        <v>1375</v>
      </c>
      <c r="AF1193" s="2" t="s">
        <v>1375</v>
      </c>
      <c r="AL1193" s="2">
        <f t="shared" si="779"/>
        <v>1</v>
      </c>
      <c r="AM1193" s="2" t="str">
        <f t="shared" si="780"/>
        <v/>
      </c>
      <c r="AN1193" s="2" t="str">
        <f t="shared" si="781"/>
        <v>W704693</v>
      </c>
      <c r="AO1193" s="2" t="str">
        <f t="shared" si="819"/>
        <v>S442</v>
      </c>
      <c r="AP1193" s="2" t="str">
        <f t="shared" si="783"/>
        <v>-W704693-S442</v>
      </c>
      <c r="AQ1193" s="2" t="s">
        <v>2064</v>
      </c>
      <c r="AR1193" s="2" t="s">
        <v>3881</v>
      </c>
      <c r="AZ1193" s="2" t="s">
        <v>1690</v>
      </c>
      <c r="BB1193" s="29"/>
      <c r="BC1193" s="29"/>
      <c r="BD1193" s="29"/>
      <c r="BE1193" s="29"/>
      <c r="BF1193" s="29"/>
      <c r="BG1193" s="29">
        <v>-0.89</v>
      </c>
      <c r="BH1193" s="29">
        <f t="shared" si="777"/>
        <v>0</v>
      </c>
      <c r="BI1193" s="29">
        <f t="shared" si="778"/>
        <v>0</v>
      </c>
      <c r="BJ1193" s="29">
        <f t="shared" si="784"/>
        <v>-0.89</v>
      </c>
      <c r="BK1193" s="29">
        <f>BJ1193/INDEX('EX-Rate'!A:I,MATCH('TT BoM '!BL1193,'EX-Rate'!B:B,0),COLUMN('EX-Rate'!E:E))</f>
        <v>-0.12851666429955336</v>
      </c>
      <c r="BL1193" s="2" t="s">
        <v>2109</v>
      </c>
      <c r="BM1193" s="2" t="str">
        <f t="shared" si="813"/>
        <v>LP</v>
      </c>
      <c r="BO1193" s="2" t="s">
        <v>3224</v>
      </c>
      <c r="BQ1193" s="29"/>
      <c r="BR1193" s="29"/>
      <c r="BS1193" s="29"/>
      <c r="BT1193" s="29"/>
      <c r="BU1193" s="29"/>
      <c r="BV1193" s="29"/>
      <c r="CC1193" s="29">
        <f t="shared" si="785"/>
        <v>0</v>
      </c>
      <c r="CD1193" s="29">
        <f t="shared" si="786"/>
        <v>0</v>
      </c>
      <c r="CE1193" s="29">
        <f t="shared" si="787"/>
        <v>0</v>
      </c>
      <c r="CF1193" s="29">
        <f t="shared" si="788"/>
        <v>0</v>
      </c>
      <c r="CG1193" s="29">
        <f t="shared" si="789"/>
        <v>-0.3855499928986601</v>
      </c>
      <c r="CH1193" s="29">
        <f t="shared" si="790"/>
        <v>-0.3855499928986601</v>
      </c>
      <c r="CI1193" s="29">
        <f t="shared" si="791"/>
        <v>0</v>
      </c>
      <c r="CJ1193" s="29">
        <f t="shared" si="792"/>
        <v>-0.3855499928986601</v>
      </c>
      <c r="CK1193" s="29">
        <f t="shared" si="793"/>
        <v>0</v>
      </c>
      <c r="CL1193" s="29">
        <f t="shared" si="794"/>
        <v>0</v>
      </c>
      <c r="CM1193" s="29">
        <f t="shared" si="795"/>
        <v>0</v>
      </c>
      <c r="CN1193" s="29">
        <f t="shared" si="796"/>
        <v>0</v>
      </c>
      <c r="CO1193" s="29">
        <f t="shared" si="797"/>
        <v>0</v>
      </c>
      <c r="CQ1193" s="29">
        <f t="shared" si="798"/>
        <v>0</v>
      </c>
      <c r="CR1193" s="29">
        <f t="shared" si="799"/>
        <v>0</v>
      </c>
      <c r="CS1193" s="29">
        <f t="shared" si="800"/>
        <v>0</v>
      </c>
      <c r="CT1193" s="29">
        <f t="shared" si="801"/>
        <v>0</v>
      </c>
      <c r="CU1193" s="29">
        <f t="shared" si="802"/>
        <v>-2.67</v>
      </c>
      <c r="CV1193" s="29">
        <f t="shared" si="803"/>
        <v>-2.67</v>
      </c>
      <c r="CW1193" s="29">
        <f t="shared" si="804"/>
        <v>0</v>
      </c>
      <c r="CX1193" s="29">
        <f t="shared" si="805"/>
        <v>-2.67</v>
      </c>
      <c r="CY1193" s="29">
        <f t="shared" si="806"/>
        <v>0</v>
      </c>
      <c r="CZ1193" s="29">
        <f t="shared" si="807"/>
        <v>0</v>
      </c>
      <c r="DA1193" s="29">
        <f t="shared" si="808"/>
        <v>0</v>
      </c>
      <c r="DB1193" s="29">
        <f t="shared" si="809"/>
        <v>0</v>
      </c>
      <c r="DC1193" s="29">
        <f t="shared" si="810"/>
        <v>0</v>
      </c>
    </row>
    <row r="1194" spans="11:107" s="2" customFormat="1">
      <c r="K1194" s="17" t="s">
        <v>1090</v>
      </c>
      <c r="L1194" s="17" t="s">
        <v>1197</v>
      </c>
      <c r="M1194" s="17" t="s">
        <v>1198</v>
      </c>
      <c r="N1194" s="2" t="str">
        <f t="shared" si="767"/>
        <v>W705545S439</v>
      </c>
      <c r="O1194" s="2" t="str">
        <f t="shared" si="817"/>
        <v>S439</v>
      </c>
      <c r="P1194" s="2" t="str">
        <f t="shared" si="768"/>
        <v>-W705545-S439</v>
      </c>
      <c r="Q1194" s="2" t="s">
        <v>3305</v>
      </c>
      <c r="R1194" s="2" t="s">
        <v>3306</v>
      </c>
      <c r="S1194" s="2" t="s">
        <v>3228</v>
      </c>
      <c r="T1194" s="2" t="s">
        <v>1375</v>
      </c>
      <c r="U1194" s="2" t="s">
        <v>1375</v>
      </c>
      <c r="V1194" s="2">
        <v>2</v>
      </c>
      <c r="W1194" s="2">
        <v>2</v>
      </c>
      <c r="X1194" s="2">
        <v>2</v>
      </c>
      <c r="Y1194" s="2">
        <v>2</v>
      </c>
      <c r="Z1194" s="2">
        <v>2</v>
      </c>
      <c r="AA1194" s="2">
        <v>2</v>
      </c>
      <c r="AB1194" s="2" t="s">
        <v>1375</v>
      </c>
      <c r="AC1194" s="2" t="s">
        <v>1375</v>
      </c>
      <c r="AD1194" s="2">
        <v>2</v>
      </c>
      <c r="AE1194" s="2">
        <v>2</v>
      </c>
      <c r="AF1194" s="2">
        <v>2</v>
      </c>
      <c r="AL1194" s="2">
        <f t="shared" si="779"/>
        <v>1</v>
      </c>
      <c r="AM1194" s="2" t="str">
        <f t="shared" si="780"/>
        <v/>
      </c>
      <c r="AN1194" s="2" t="str">
        <f t="shared" si="781"/>
        <v>W705545</v>
      </c>
      <c r="AO1194" s="2" t="str">
        <f t="shared" si="819"/>
        <v>S439</v>
      </c>
      <c r="AP1194" s="2" t="str">
        <f t="shared" si="783"/>
        <v>-W705545-S439</v>
      </c>
      <c r="AQ1194" s="2" t="s">
        <v>1688</v>
      </c>
      <c r="AR1194" s="2" t="s">
        <v>1689</v>
      </c>
      <c r="AY1194" s="2" t="s">
        <v>1686</v>
      </c>
      <c r="AZ1194" s="2" t="s">
        <v>1690</v>
      </c>
      <c r="BB1194" s="29"/>
      <c r="BC1194" s="29"/>
      <c r="BD1194" s="29"/>
      <c r="BE1194" s="29"/>
      <c r="BF1194" s="29"/>
      <c r="BG1194" s="29">
        <v>-4.8189999999999997E-2</v>
      </c>
      <c r="BH1194" s="29">
        <f t="shared" si="777"/>
        <v>-1.7830300000000001E-3</v>
      </c>
      <c r="BI1194" s="29">
        <f t="shared" si="778"/>
        <v>-4.9973029999999998E-3</v>
      </c>
      <c r="BJ1194" s="29">
        <f t="shared" si="784"/>
        <v>-5.4970332999999996E-2</v>
      </c>
      <c r="BK1194" s="29">
        <f>BJ1194/INDEX('EX-Rate'!A:I,MATCH('TT BoM '!BL1194,'EX-Rate'!B:B,0),COLUMN('EX-Rate'!E:E))</f>
        <v>-5.4970332999999996E-2</v>
      </c>
      <c r="BL1194" s="2" t="s">
        <v>3117</v>
      </c>
      <c r="BM1194" s="2" t="str">
        <f t="shared" si="813"/>
        <v>SP</v>
      </c>
      <c r="BN1194" s="2" t="s">
        <v>3227</v>
      </c>
      <c r="BO1194" s="2" t="s">
        <v>3228</v>
      </c>
      <c r="BQ1194" s="29"/>
      <c r="BR1194" s="29"/>
      <c r="BS1194" s="29"/>
      <c r="BT1194" s="29"/>
      <c r="BU1194" s="29"/>
      <c r="BV1194" s="29"/>
      <c r="CC1194" s="29">
        <f t="shared" si="785"/>
        <v>0</v>
      </c>
      <c r="CD1194" s="29">
        <f t="shared" si="786"/>
        <v>0</v>
      </c>
      <c r="CE1194" s="29">
        <f t="shared" si="787"/>
        <v>-0.10994066599999999</v>
      </c>
      <c r="CF1194" s="29">
        <f t="shared" si="788"/>
        <v>-0.10994066599999999</v>
      </c>
      <c r="CG1194" s="29">
        <f t="shared" si="789"/>
        <v>-0.10994066599999999</v>
      </c>
      <c r="CH1194" s="29">
        <f t="shared" si="790"/>
        <v>-0.10994066599999999</v>
      </c>
      <c r="CI1194" s="29">
        <f t="shared" si="791"/>
        <v>-0.10994066599999999</v>
      </c>
      <c r="CJ1194" s="29">
        <f t="shared" si="792"/>
        <v>-0.10994066599999999</v>
      </c>
      <c r="CK1194" s="29">
        <f t="shared" si="793"/>
        <v>0</v>
      </c>
      <c r="CL1194" s="29">
        <f t="shared" si="794"/>
        <v>0</v>
      </c>
      <c r="CM1194" s="29">
        <f t="shared" si="795"/>
        <v>-0.10994066599999999</v>
      </c>
      <c r="CN1194" s="29">
        <f t="shared" si="796"/>
        <v>-0.10994066599999999</v>
      </c>
      <c r="CO1194" s="29">
        <f t="shared" si="797"/>
        <v>-0.10994066599999999</v>
      </c>
      <c r="CQ1194" s="29">
        <f t="shared" si="798"/>
        <v>0</v>
      </c>
      <c r="CR1194" s="29">
        <f t="shared" si="799"/>
        <v>0</v>
      </c>
      <c r="CS1194" s="29">
        <f t="shared" si="800"/>
        <v>-0.10994066599999999</v>
      </c>
      <c r="CT1194" s="29">
        <f t="shared" si="801"/>
        <v>-0.10994066599999999</v>
      </c>
      <c r="CU1194" s="29">
        <f t="shared" si="802"/>
        <v>-0.10994066599999999</v>
      </c>
      <c r="CV1194" s="29">
        <f t="shared" si="803"/>
        <v>-0.10994066599999999</v>
      </c>
      <c r="CW1194" s="29">
        <f t="shared" si="804"/>
        <v>-0.10994066599999999</v>
      </c>
      <c r="CX1194" s="29">
        <f t="shared" si="805"/>
        <v>-0.10994066599999999</v>
      </c>
      <c r="CY1194" s="29">
        <f t="shared" si="806"/>
        <v>0</v>
      </c>
      <c r="CZ1194" s="29">
        <f t="shared" si="807"/>
        <v>0</v>
      </c>
      <c r="DA1194" s="29">
        <f t="shared" si="808"/>
        <v>-0.10994066599999999</v>
      </c>
      <c r="DB1194" s="29">
        <f t="shared" si="809"/>
        <v>-0.10994066599999999</v>
      </c>
      <c r="DC1194" s="29">
        <f t="shared" si="810"/>
        <v>-0.10994066599999999</v>
      </c>
    </row>
    <row r="1195" spans="11:107" s="2" customFormat="1">
      <c r="K1195" s="17" t="s">
        <v>1090</v>
      </c>
      <c r="L1195" s="17" t="s">
        <v>1199</v>
      </c>
      <c r="M1195" s="17" t="s">
        <v>1092</v>
      </c>
      <c r="N1195" s="2" t="str">
        <f t="shared" si="767"/>
        <v>W705831S442</v>
      </c>
      <c r="O1195" s="2" t="str">
        <f t="shared" si="817"/>
        <v>S442</v>
      </c>
      <c r="P1195" s="2" t="str">
        <f t="shared" si="768"/>
        <v>-W705831-S442</v>
      </c>
      <c r="Q1195" s="2" t="s">
        <v>3305</v>
      </c>
      <c r="R1195" s="2" t="s">
        <v>3306</v>
      </c>
      <c r="S1195" s="2" t="s">
        <v>3226</v>
      </c>
      <c r="T1195" s="2">
        <v>2</v>
      </c>
      <c r="U1195" s="2">
        <v>2</v>
      </c>
      <c r="V1195" s="2">
        <v>2</v>
      </c>
      <c r="W1195" s="2">
        <v>2</v>
      </c>
      <c r="X1195" s="2">
        <v>2</v>
      </c>
      <c r="Y1195" s="2">
        <v>2</v>
      </c>
      <c r="Z1195" s="2">
        <v>2</v>
      </c>
      <c r="AA1195" s="2">
        <v>2</v>
      </c>
      <c r="AB1195" s="2">
        <v>2</v>
      </c>
      <c r="AC1195" s="2">
        <v>2</v>
      </c>
      <c r="AD1195" s="2">
        <v>2</v>
      </c>
      <c r="AE1195" s="2">
        <v>2</v>
      </c>
      <c r="AF1195" s="2">
        <v>2</v>
      </c>
      <c r="AL1195" s="2">
        <f t="shared" si="779"/>
        <v>1</v>
      </c>
      <c r="AM1195" s="2" t="str">
        <f t="shared" si="780"/>
        <v/>
      </c>
      <c r="AN1195" s="2" t="str">
        <f t="shared" si="781"/>
        <v>W705831</v>
      </c>
      <c r="AO1195" s="2" t="str">
        <f t="shared" si="819"/>
        <v>S442</v>
      </c>
      <c r="AP1195" s="2" t="str">
        <f t="shared" si="783"/>
        <v>-W705831-S442</v>
      </c>
      <c r="AQ1195" s="2" t="s">
        <v>1688</v>
      </c>
      <c r="AR1195" s="2" t="s">
        <v>1689</v>
      </c>
      <c r="AY1195" s="2" t="s">
        <v>1686</v>
      </c>
      <c r="AZ1195" s="2" t="s">
        <v>1690</v>
      </c>
      <c r="BB1195" s="29"/>
      <c r="BC1195" s="29"/>
      <c r="BD1195" s="29"/>
      <c r="BE1195" s="29"/>
      <c r="BF1195" s="29"/>
      <c r="BG1195" s="29">
        <v>-0.39</v>
      </c>
      <c r="BH1195" s="29">
        <f t="shared" si="777"/>
        <v>0</v>
      </c>
      <c r="BI1195" s="29">
        <f t="shared" si="778"/>
        <v>0</v>
      </c>
      <c r="BJ1195" s="29">
        <f t="shared" si="784"/>
        <v>-0.39</v>
      </c>
      <c r="BK1195" s="29">
        <f>BJ1195/INDEX('EX-Rate'!A:I,MATCH('TT BoM '!BL1195,'EX-Rate'!B:B,0),COLUMN('EX-Rate'!E:E))</f>
        <v>-5.6316291097557092E-2</v>
      </c>
      <c r="BL1195" s="2" t="s">
        <v>2109</v>
      </c>
      <c r="BM1195" s="2" t="str">
        <f t="shared" si="813"/>
        <v>LP</v>
      </c>
      <c r="BN1195" s="2" t="s">
        <v>3225</v>
      </c>
      <c r="BO1195" s="2" t="s">
        <v>3226</v>
      </c>
      <c r="BQ1195" s="29"/>
      <c r="BR1195" s="29"/>
      <c r="BS1195" s="29"/>
      <c r="BT1195" s="29"/>
      <c r="BU1195" s="29"/>
      <c r="BV1195" s="29"/>
      <c r="CC1195" s="29">
        <f t="shared" si="785"/>
        <v>-0.11263258219511418</v>
      </c>
      <c r="CD1195" s="29">
        <f t="shared" si="786"/>
        <v>-0.11263258219511418</v>
      </c>
      <c r="CE1195" s="29">
        <f t="shared" si="787"/>
        <v>-0.11263258219511418</v>
      </c>
      <c r="CF1195" s="29">
        <f t="shared" si="788"/>
        <v>-0.11263258219511418</v>
      </c>
      <c r="CG1195" s="29">
        <f t="shared" si="789"/>
        <v>-0.11263258219511418</v>
      </c>
      <c r="CH1195" s="29">
        <f t="shared" si="790"/>
        <v>-0.11263258219511418</v>
      </c>
      <c r="CI1195" s="29">
        <f t="shared" si="791"/>
        <v>-0.11263258219511418</v>
      </c>
      <c r="CJ1195" s="29">
        <f t="shared" si="792"/>
        <v>-0.11263258219511418</v>
      </c>
      <c r="CK1195" s="29">
        <f t="shared" si="793"/>
        <v>-0.11263258219511418</v>
      </c>
      <c r="CL1195" s="29">
        <f t="shared" si="794"/>
        <v>-0.11263258219511418</v>
      </c>
      <c r="CM1195" s="29">
        <f t="shared" si="795"/>
        <v>-0.11263258219511418</v>
      </c>
      <c r="CN1195" s="29">
        <f t="shared" si="796"/>
        <v>-0.11263258219511418</v>
      </c>
      <c r="CO1195" s="29">
        <f t="shared" si="797"/>
        <v>-0.11263258219511418</v>
      </c>
      <c r="CQ1195" s="29">
        <f t="shared" si="798"/>
        <v>-0.78</v>
      </c>
      <c r="CR1195" s="29">
        <f t="shared" si="799"/>
        <v>-0.78</v>
      </c>
      <c r="CS1195" s="29">
        <f t="shared" si="800"/>
        <v>-0.78</v>
      </c>
      <c r="CT1195" s="29">
        <f t="shared" si="801"/>
        <v>-0.78</v>
      </c>
      <c r="CU1195" s="29">
        <f t="shared" si="802"/>
        <v>-0.78</v>
      </c>
      <c r="CV1195" s="29">
        <f t="shared" si="803"/>
        <v>-0.78</v>
      </c>
      <c r="CW1195" s="29">
        <f t="shared" si="804"/>
        <v>-0.78</v>
      </c>
      <c r="CX1195" s="29">
        <f t="shared" si="805"/>
        <v>-0.78</v>
      </c>
      <c r="CY1195" s="29">
        <f t="shared" si="806"/>
        <v>-0.78</v>
      </c>
      <c r="CZ1195" s="29">
        <f t="shared" si="807"/>
        <v>-0.78</v>
      </c>
      <c r="DA1195" s="29">
        <f t="shared" si="808"/>
        <v>-0.78</v>
      </c>
      <c r="DB1195" s="29">
        <f t="shared" si="809"/>
        <v>-0.78</v>
      </c>
      <c r="DC1195" s="29">
        <f t="shared" si="810"/>
        <v>-0.78</v>
      </c>
    </row>
    <row r="1196" spans="11:107" s="2" customFormat="1">
      <c r="K1196" s="17" t="s">
        <v>1090</v>
      </c>
      <c r="L1196" s="17" t="s">
        <v>1200</v>
      </c>
      <c r="M1196" s="17" t="s">
        <v>1114</v>
      </c>
      <c r="N1196" s="2" t="str">
        <f t="shared" si="767"/>
        <v>W705985S303</v>
      </c>
      <c r="O1196" s="2" t="str">
        <f t="shared" si="817"/>
        <v>S303</v>
      </c>
      <c r="P1196" s="2" t="str">
        <f t="shared" si="768"/>
        <v>-W705985-S303</v>
      </c>
      <c r="Q1196" s="2" t="s">
        <v>3305</v>
      </c>
      <c r="R1196" s="2" t="s">
        <v>3306</v>
      </c>
      <c r="S1196" s="2" t="s">
        <v>3224</v>
      </c>
      <c r="T1196" s="2">
        <v>1</v>
      </c>
      <c r="U1196" s="2">
        <v>1</v>
      </c>
      <c r="V1196" s="2">
        <v>1</v>
      </c>
      <c r="W1196" s="2">
        <v>1</v>
      </c>
      <c r="X1196" s="2">
        <v>1</v>
      </c>
      <c r="Y1196" s="2">
        <v>1</v>
      </c>
      <c r="Z1196" s="2">
        <v>1</v>
      </c>
      <c r="AA1196" s="2">
        <v>1</v>
      </c>
      <c r="AB1196" s="2">
        <v>1</v>
      </c>
      <c r="AC1196" s="2">
        <v>1</v>
      </c>
      <c r="AD1196" s="2">
        <v>1</v>
      </c>
      <c r="AE1196" s="2">
        <v>1</v>
      </c>
      <c r="AF1196" s="2">
        <v>1</v>
      </c>
      <c r="AL1196" s="2">
        <f t="shared" si="779"/>
        <v>1</v>
      </c>
      <c r="AM1196" s="2" t="str">
        <f t="shared" si="780"/>
        <v/>
      </c>
      <c r="AN1196" s="2" t="str">
        <f t="shared" si="781"/>
        <v>W705985</v>
      </c>
      <c r="AO1196" s="2" t="str">
        <f t="shared" si="819"/>
        <v>S303</v>
      </c>
      <c r="AP1196" s="2" t="str">
        <f t="shared" si="783"/>
        <v>-W705985-S303</v>
      </c>
      <c r="AQ1196" s="2" t="s">
        <v>1688</v>
      </c>
      <c r="AR1196" s="2" t="s">
        <v>1689</v>
      </c>
      <c r="AY1196" s="2" t="s">
        <v>1686</v>
      </c>
      <c r="AZ1196" s="2" t="s">
        <v>1690</v>
      </c>
      <c r="BB1196" s="29"/>
      <c r="BC1196" s="29"/>
      <c r="BD1196" s="29"/>
      <c r="BE1196" s="29"/>
      <c r="BF1196" s="29"/>
      <c r="BG1196" s="29">
        <v>-1.3580000000000001</v>
      </c>
      <c r="BH1196" s="29">
        <f t="shared" si="777"/>
        <v>0</v>
      </c>
      <c r="BI1196" s="29">
        <f t="shared" si="778"/>
        <v>0</v>
      </c>
      <c r="BJ1196" s="29">
        <f t="shared" si="784"/>
        <v>-1.3580000000000001</v>
      </c>
      <c r="BK1196" s="29">
        <f>BJ1196/INDEX('EX-Rate'!A:I,MATCH('TT BoM '!BL1196,'EX-Rate'!B:B,0),COLUMN('EX-Rate'!E:E))</f>
        <v>-0.19609621361662188</v>
      </c>
      <c r="BL1196" s="2" t="s">
        <v>2109</v>
      </c>
      <c r="BM1196" s="2" t="str">
        <f t="shared" si="813"/>
        <v>LP</v>
      </c>
      <c r="BN1196" s="2" t="s">
        <v>3223</v>
      </c>
      <c r="BO1196" s="2" t="s">
        <v>3224</v>
      </c>
      <c r="BQ1196" s="29"/>
      <c r="BR1196" s="29"/>
      <c r="BS1196" s="29"/>
      <c r="BT1196" s="29"/>
      <c r="BU1196" s="29"/>
      <c r="BV1196" s="29"/>
      <c r="CC1196" s="29">
        <f t="shared" si="785"/>
        <v>-0.19609621361662188</v>
      </c>
      <c r="CD1196" s="29">
        <f t="shared" si="786"/>
        <v>-0.19609621361662188</v>
      </c>
      <c r="CE1196" s="29">
        <f t="shared" si="787"/>
        <v>-0.19609621361662188</v>
      </c>
      <c r="CF1196" s="29">
        <f t="shared" si="788"/>
        <v>-0.19609621361662188</v>
      </c>
      <c r="CG1196" s="29">
        <f t="shared" si="789"/>
        <v>-0.19609621361662188</v>
      </c>
      <c r="CH1196" s="29">
        <f t="shared" si="790"/>
        <v>-0.19609621361662188</v>
      </c>
      <c r="CI1196" s="29">
        <f t="shared" si="791"/>
        <v>-0.19609621361662188</v>
      </c>
      <c r="CJ1196" s="29">
        <f t="shared" si="792"/>
        <v>-0.19609621361662188</v>
      </c>
      <c r="CK1196" s="29">
        <f t="shared" si="793"/>
        <v>-0.19609621361662188</v>
      </c>
      <c r="CL1196" s="29">
        <f t="shared" si="794"/>
        <v>-0.19609621361662188</v>
      </c>
      <c r="CM1196" s="29">
        <f t="shared" si="795"/>
        <v>-0.19609621361662188</v>
      </c>
      <c r="CN1196" s="29">
        <f t="shared" si="796"/>
        <v>-0.19609621361662188</v>
      </c>
      <c r="CO1196" s="29">
        <f t="shared" si="797"/>
        <v>-0.19609621361662188</v>
      </c>
      <c r="CQ1196" s="29">
        <f t="shared" si="798"/>
        <v>-1.3580000000000001</v>
      </c>
      <c r="CR1196" s="29">
        <f t="shared" si="799"/>
        <v>-1.3580000000000001</v>
      </c>
      <c r="CS1196" s="29">
        <f t="shared" si="800"/>
        <v>-1.3580000000000001</v>
      </c>
      <c r="CT1196" s="29">
        <f t="shared" si="801"/>
        <v>-1.3580000000000001</v>
      </c>
      <c r="CU1196" s="29">
        <f t="shared" si="802"/>
        <v>-1.3580000000000001</v>
      </c>
      <c r="CV1196" s="29">
        <f t="shared" si="803"/>
        <v>-1.3580000000000001</v>
      </c>
      <c r="CW1196" s="29">
        <f t="shared" si="804"/>
        <v>-1.3580000000000001</v>
      </c>
      <c r="CX1196" s="29">
        <f t="shared" si="805"/>
        <v>-1.3580000000000001</v>
      </c>
      <c r="CY1196" s="29">
        <f t="shared" si="806"/>
        <v>-1.3580000000000001</v>
      </c>
      <c r="CZ1196" s="29">
        <f t="shared" si="807"/>
        <v>-1.3580000000000001</v>
      </c>
      <c r="DA1196" s="29">
        <f t="shared" si="808"/>
        <v>-1.3580000000000001</v>
      </c>
      <c r="DB1196" s="29">
        <f t="shared" si="809"/>
        <v>-1.3580000000000001</v>
      </c>
      <c r="DC1196" s="29">
        <f t="shared" si="810"/>
        <v>-1.3580000000000001</v>
      </c>
    </row>
    <row r="1197" spans="11:107" s="2" customFormat="1">
      <c r="K1197" s="17" t="s">
        <v>1090</v>
      </c>
      <c r="L1197" s="17" t="s">
        <v>1201</v>
      </c>
      <c r="M1197" s="17" t="s">
        <v>1151</v>
      </c>
      <c r="N1197" s="2" t="str">
        <f t="shared" ref="N1197:N1260" si="820">TRIM(K1197)&amp;TRIM(L1197)&amp;TRIM(M1197)</f>
        <v>W706010S300</v>
      </c>
      <c r="O1197" s="2" t="str">
        <f t="shared" si="817"/>
        <v>S300</v>
      </c>
      <c r="P1197" s="2" t="str">
        <f t="shared" ref="P1197:P1260" si="821">TRIM(K1197)&amp;"-"&amp;TRIM(L1197)&amp;"-"&amp;TRIM(O1197)</f>
        <v>-W706010-S300</v>
      </c>
      <c r="Q1197" s="2" t="s">
        <v>3305</v>
      </c>
      <c r="R1197" s="2" t="s">
        <v>3306</v>
      </c>
      <c r="S1197" s="2" t="s">
        <v>3228</v>
      </c>
      <c r="T1197" s="2">
        <v>1</v>
      </c>
      <c r="U1197" s="2">
        <v>1</v>
      </c>
      <c r="V1197" s="2">
        <v>1</v>
      </c>
      <c r="W1197" s="2">
        <v>1</v>
      </c>
      <c r="X1197" s="2">
        <v>1</v>
      </c>
      <c r="Y1197" s="2">
        <v>1</v>
      </c>
      <c r="Z1197" s="2">
        <v>1</v>
      </c>
      <c r="AA1197" s="2">
        <v>1</v>
      </c>
      <c r="AB1197" s="2">
        <v>1</v>
      </c>
      <c r="AC1197" s="2">
        <v>1</v>
      </c>
      <c r="AD1197" s="2">
        <v>1</v>
      </c>
      <c r="AE1197" s="2">
        <v>1</v>
      </c>
      <c r="AF1197" s="2">
        <v>1</v>
      </c>
      <c r="AL1197" s="2">
        <f t="shared" si="779"/>
        <v>1</v>
      </c>
      <c r="AM1197" s="2" t="str">
        <f t="shared" si="780"/>
        <v/>
      </c>
      <c r="AN1197" s="2" t="str">
        <f t="shared" si="781"/>
        <v>W706010</v>
      </c>
      <c r="AO1197" s="2" t="str">
        <f t="shared" si="819"/>
        <v>S300</v>
      </c>
      <c r="AP1197" s="2" t="str">
        <f t="shared" si="783"/>
        <v>-W706010-S300</v>
      </c>
      <c r="AQ1197" s="2" t="s">
        <v>1688</v>
      </c>
      <c r="AR1197" s="2" t="s">
        <v>1689</v>
      </c>
      <c r="AY1197" s="2" t="s">
        <v>1686</v>
      </c>
      <c r="AZ1197" s="2" t="s">
        <v>1690</v>
      </c>
      <c r="BB1197" s="29"/>
      <c r="BC1197" s="29"/>
      <c r="BD1197" s="29"/>
      <c r="BE1197" s="29"/>
      <c r="BF1197" s="29"/>
      <c r="BG1197" s="29">
        <v>-3.8556E-2</v>
      </c>
      <c r="BH1197" s="29">
        <f t="shared" si="777"/>
        <v>-1.4265720000000003E-3</v>
      </c>
      <c r="BI1197" s="29">
        <f t="shared" si="778"/>
        <v>-3.9982571999999999E-3</v>
      </c>
      <c r="BJ1197" s="29">
        <f t="shared" si="784"/>
        <v>-4.3980829200000002E-2</v>
      </c>
      <c r="BK1197" s="29">
        <f>BJ1197/INDEX('EX-Rate'!A:I,MATCH('TT BoM '!BL1197,'EX-Rate'!B:B,0),COLUMN('EX-Rate'!E:E))</f>
        <v>-4.3980829200000002E-2</v>
      </c>
      <c r="BL1197" s="2" t="s">
        <v>3117</v>
      </c>
      <c r="BM1197" s="2" t="str">
        <f t="shared" si="813"/>
        <v>SP</v>
      </c>
      <c r="BN1197" s="2" t="s">
        <v>3227</v>
      </c>
      <c r="BO1197" s="2" t="s">
        <v>3228</v>
      </c>
      <c r="BQ1197" s="29"/>
      <c r="BR1197" s="29"/>
      <c r="BS1197" s="29"/>
      <c r="BT1197" s="29"/>
      <c r="BU1197" s="29"/>
      <c r="BV1197" s="29"/>
      <c r="CC1197" s="29">
        <f t="shared" si="785"/>
        <v>-4.3980829200000002E-2</v>
      </c>
      <c r="CD1197" s="29">
        <f t="shared" si="786"/>
        <v>-4.3980829200000002E-2</v>
      </c>
      <c r="CE1197" s="29">
        <f t="shared" si="787"/>
        <v>-4.3980829200000002E-2</v>
      </c>
      <c r="CF1197" s="29">
        <f t="shared" si="788"/>
        <v>-4.3980829200000002E-2</v>
      </c>
      <c r="CG1197" s="29">
        <f t="shared" si="789"/>
        <v>-4.3980829200000002E-2</v>
      </c>
      <c r="CH1197" s="29">
        <f t="shared" si="790"/>
        <v>-4.3980829200000002E-2</v>
      </c>
      <c r="CI1197" s="29">
        <f t="shared" si="791"/>
        <v>-4.3980829200000002E-2</v>
      </c>
      <c r="CJ1197" s="29">
        <f t="shared" si="792"/>
        <v>-4.3980829200000002E-2</v>
      </c>
      <c r="CK1197" s="29">
        <f t="shared" si="793"/>
        <v>-4.3980829200000002E-2</v>
      </c>
      <c r="CL1197" s="29">
        <f t="shared" si="794"/>
        <v>-4.3980829200000002E-2</v>
      </c>
      <c r="CM1197" s="29">
        <f t="shared" si="795"/>
        <v>-4.3980829200000002E-2</v>
      </c>
      <c r="CN1197" s="29">
        <f t="shared" si="796"/>
        <v>-4.3980829200000002E-2</v>
      </c>
      <c r="CO1197" s="29">
        <f t="shared" si="797"/>
        <v>-4.3980829200000002E-2</v>
      </c>
      <c r="CQ1197" s="29">
        <f t="shared" si="798"/>
        <v>-4.3980829200000002E-2</v>
      </c>
      <c r="CR1197" s="29">
        <f t="shared" si="799"/>
        <v>-4.3980829200000002E-2</v>
      </c>
      <c r="CS1197" s="29">
        <f t="shared" si="800"/>
        <v>-4.3980829200000002E-2</v>
      </c>
      <c r="CT1197" s="29">
        <f t="shared" si="801"/>
        <v>-4.3980829200000002E-2</v>
      </c>
      <c r="CU1197" s="29">
        <f t="shared" si="802"/>
        <v>-4.3980829200000002E-2</v>
      </c>
      <c r="CV1197" s="29">
        <f t="shared" si="803"/>
        <v>-4.3980829200000002E-2</v>
      </c>
      <c r="CW1197" s="29">
        <f t="shared" si="804"/>
        <v>-4.3980829200000002E-2</v>
      </c>
      <c r="CX1197" s="29">
        <f t="shared" si="805"/>
        <v>-4.3980829200000002E-2</v>
      </c>
      <c r="CY1197" s="29">
        <f t="shared" si="806"/>
        <v>-4.3980829200000002E-2</v>
      </c>
      <c r="CZ1197" s="29">
        <f t="shared" si="807"/>
        <v>-4.3980829200000002E-2</v>
      </c>
      <c r="DA1197" s="29">
        <f t="shared" si="808"/>
        <v>-4.3980829200000002E-2</v>
      </c>
      <c r="DB1197" s="29">
        <f t="shared" si="809"/>
        <v>-4.3980829200000002E-2</v>
      </c>
      <c r="DC1197" s="29">
        <f t="shared" si="810"/>
        <v>-4.3980829200000002E-2</v>
      </c>
    </row>
    <row r="1198" spans="11:107" s="2" customFormat="1">
      <c r="K1198" s="17" t="s">
        <v>1090</v>
      </c>
      <c r="L1198" s="17" t="s">
        <v>1202</v>
      </c>
      <c r="M1198" s="17" t="s">
        <v>1092</v>
      </c>
      <c r="N1198" s="2" t="str">
        <f t="shared" si="820"/>
        <v>W706066S442</v>
      </c>
      <c r="O1198" s="2" t="str">
        <f t="shared" si="817"/>
        <v>S442</v>
      </c>
      <c r="P1198" s="2" t="str">
        <f t="shared" si="821"/>
        <v>-W706066-S442</v>
      </c>
      <c r="Q1198" s="2" t="s">
        <v>3305</v>
      </c>
      <c r="R1198" s="2" t="s">
        <v>3306</v>
      </c>
      <c r="S1198" s="2" t="s">
        <v>3066</v>
      </c>
      <c r="T1198" s="2">
        <v>6</v>
      </c>
      <c r="U1198" s="2">
        <v>6</v>
      </c>
      <c r="V1198" s="2">
        <v>6</v>
      </c>
      <c r="W1198" s="2">
        <v>6</v>
      </c>
      <c r="X1198" s="2">
        <v>6</v>
      </c>
      <c r="Y1198" s="2">
        <v>6</v>
      </c>
      <c r="Z1198" s="2">
        <v>6</v>
      </c>
      <c r="AA1198" s="2">
        <v>6</v>
      </c>
      <c r="AB1198" s="2">
        <v>6</v>
      </c>
      <c r="AC1198" s="2">
        <v>6</v>
      </c>
      <c r="AD1198" s="2">
        <v>6</v>
      </c>
      <c r="AE1198" s="2">
        <v>6</v>
      </c>
      <c r="AF1198" s="2">
        <v>6</v>
      </c>
      <c r="AL1198" s="2">
        <f t="shared" si="779"/>
        <v>1</v>
      </c>
      <c r="AM1198" s="2" t="str">
        <f t="shared" si="780"/>
        <v/>
      </c>
      <c r="AN1198" s="2" t="str">
        <f t="shared" si="781"/>
        <v>W706066</v>
      </c>
      <c r="AO1198" s="2" t="str">
        <f t="shared" si="819"/>
        <v>S442</v>
      </c>
      <c r="AP1198" s="2" t="str">
        <f t="shared" si="783"/>
        <v>-W706066-S442</v>
      </c>
      <c r="AQ1198" s="2" t="s">
        <v>1688</v>
      </c>
      <c r="AR1198" s="2" t="s">
        <v>1689</v>
      </c>
      <c r="AY1198" s="2" t="s">
        <v>1686</v>
      </c>
      <c r="AZ1198" s="2" t="s">
        <v>1690</v>
      </c>
      <c r="BB1198" s="29"/>
      <c r="BC1198" s="29"/>
      <c r="BD1198" s="29"/>
      <c r="BE1198" s="29"/>
      <c r="BF1198" s="29"/>
      <c r="BG1198" s="29">
        <v>-1.7711000000000001E-2</v>
      </c>
      <c r="BH1198" s="29">
        <f t="shared" si="777"/>
        <v>-6.5530700000000015E-4</v>
      </c>
      <c r="BI1198" s="29">
        <f t="shared" si="778"/>
        <v>-1.8366307000000004E-3</v>
      </c>
      <c r="BJ1198" s="29">
        <f t="shared" si="784"/>
        <v>-2.0202937700000003E-2</v>
      </c>
      <c r="BK1198" s="29">
        <f>BJ1198/INDEX('EX-Rate'!A:I,MATCH('TT BoM '!BL1198,'EX-Rate'!B:B,0),COLUMN('EX-Rate'!E:E))</f>
        <v>-2.3195179663311225E-2</v>
      </c>
      <c r="BL1198" s="2" t="s">
        <v>3064</v>
      </c>
      <c r="BM1198" s="2" t="str">
        <f t="shared" si="813"/>
        <v>SP</v>
      </c>
      <c r="BN1198" s="2" t="s">
        <v>3065</v>
      </c>
      <c r="BO1198" s="2" t="s">
        <v>3066</v>
      </c>
      <c r="BQ1198" s="29"/>
      <c r="BR1198" s="29"/>
      <c r="BS1198" s="29"/>
      <c r="BT1198" s="29"/>
      <c r="BU1198" s="29"/>
      <c r="BV1198" s="29"/>
      <c r="CC1198" s="29">
        <f t="shared" si="785"/>
        <v>-0.13917107797986736</v>
      </c>
      <c r="CD1198" s="29">
        <f t="shared" si="786"/>
        <v>-0.13917107797986736</v>
      </c>
      <c r="CE1198" s="29">
        <f t="shared" si="787"/>
        <v>-0.13917107797986736</v>
      </c>
      <c r="CF1198" s="29">
        <f t="shared" si="788"/>
        <v>-0.13917107797986736</v>
      </c>
      <c r="CG1198" s="29">
        <f t="shared" si="789"/>
        <v>-0.13917107797986736</v>
      </c>
      <c r="CH1198" s="29">
        <f t="shared" si="790"/>
        <v>-0.13917107797986736</v>
      </c>
      <c r="CI1198" s="29">
        <f t="shared" si="791"/>
        <v>-0.13917107797986736</v>
      </c>
      <c r="CJ1198" s="29">
        <f t="shared" si="792"/>
        <v>-0.13917107797986736</v>
      </c>
      <c r="CK1198" s="29">
        <f t="shared" si="793"/>
        <v>-0.13917107797986736</v>
      </c>
      <c r="CL1198" s="29">
        <f t="shared" si="794"/>
        <v>-0.13917107797986736</v>
      </c>
      <c r="CM1198" s="29">
        <f t="shared" si="795"/>
        <v>-0.13917107797986736</v>
      </c>
      <c r="CN1198" s="29">
        <f t="shared" si="796"/>
        <v>-0.13917107797986736</v>
      </c>
      <c r="CO1198" s="29">
        <f t="shared" si="797"/>
        <v>-0.13917107797986736</v>
      </c>
      <c r="CQ1198" s="29">
        <f t="shared" si="798"/>
        <v>-0.12121762620000001</v>
      </c>
      <c r="CR1198" s="29">
        <f t="shared" si="799"/>
        <v>-0.12121762620000001</v>
      </c>
      <c r="CS1198" s="29">
        <f t="shared" si="800"/>
        <v>-0.12121762620000001</v>
      </c>
      <c r="CT1198" s="29">
        <f t="shared" si="801"/>
        <v>-0.12121762620000001</v>
      </c>
      <c r="CU1198" s="29">
        <f t="shared" si="802"/>
        <v>-0.12121762620000001</v>
      </c>
      <c r="CV1198" s="29">
        <f t="shared" si="803"/>
        <v>-0.12121762620000001</v>
      </c>
      <c r="CW1198" s="29">
        <f t="shared" si="804"/>
        <v>-0.12121762620000001</v>
      </c>
      <c r="CX1198" s="29">
        <f t="shared" si="805"/>
        <v>-0.12121762620000001</v>
      </c>
      <c r="CY1198" s="29">
        <f t="shared" si="806"/>
        <v>-0.12121762620000001</v>
      </c>
      <c r="CZ1198" s="29">
        <f t="shared" si="807"/>
        <v>-0.12121762620000001</v>
      </c>
      <c r="DA1198" s="29">
        <f t="shared" si="808"/>
        <v>-0.12121762620000001</v>
      </c>
      <c r="DB1198" s="29">
        <f t="shared" si="809"/>
        <v>-0.12121762620000001</v>
      </c>
      <c r="DC1198" s="29">
        <f t="shared" si="810"/>
        <v>-0.12121762620000001</v>
      </c>
    </row>
    <row r="1199" spans="11:107" s="2" customFormat="1">
      <c r="K1199" s="17" t="s">
        <v>1090</v>
      </c>
      <c r="L1199" s="17" t="s">
        <v>1203</v>
      </c>
      <c r="M1199" s="17" t="s">
        <v>1151</v>
      </c>
      <c r="N1199" s="2" t="str">
        <f t="shared" si="820"/>
        <v>W706436S300</v>
      </c>
      <c r="O1199" s="2" t="str">
        <f t="shared" si="817"/>
        <v>S300</v>
      </c>
      <c r="P1199" s="2" t="str">
        <f t="shared" si="821"/>
        <v>-W706436-S300</v>
      </c>
      <c r="Q1199" s="2" t="s">
        <v>3305</v>
      </c>
      <c r="R1199" s="2" t="s">
        <v>3306</v>
      </c>
      <c r="S1199" s="2" t="s">
        <v>3192</v>
      </c>
      <c r="T1199" s="2">
        <v>2</v>
      </c>
      <c r="U1199" s="2">
        <v>2</v>
      </c>
      <c r="V1199" s="2">
        <v>2</v>
      </c>
      <c r="W1199" s="2">
        <v>2</v>
      </c>
      <c r="X1199" s="2">
        <v>2</v>
      </c>
      <c r="Y1199" s="2">
        <v>2</v>
      </c>
      <c r="Z1199" s="2">
        <v>2</v>
      </c>
      <c r="AA1199" s="2">
        <v>2</v>
      </c>
      <c r="AB1199" s="2">
        <v>2</v>
      </c>
      <c r="AC1199" s="2">
        <v>2</v>
      </c>
      <c r="AD1199" s="2">
        <v>2</v>
      </c>
      <c r="AE1199" s="2">
        <v>2</v>
      </c>
      <c r="AF1199" s="2">
        <v>2</v>
      </c>
      <c r="AL1199" s="2">
        <f t="shared" si="779"/>
        <v>1</v>
      </c>
      <c r="AM1199" s="2" t="str">
        <f t="shared" si="780"/>
        <v/>
      </c>
      <c r="AN1199" s="2" t="str">
        <f t="shared" si="781"/>
        <v>W706436</v>
      </c>
      <c r="AO1199" s="2" t="str">
        <f t="shared" si="819"/>
        <v>S300</v>
      </c>
      <c r="AP1199" s="2" t="str">
        <f t="shared" si="783"/>
        <v>-W706436-S300</v>
      </c>
      <c r="AQ1199" s="2" t="s">
        <v>1688</v>
      </c>
      <c r="AR1199" s="2" t="s">
        <v>1689</v>
      </c>
      <c r="AY1199" s="2" t="s">
        <v>1686</v>
      </c>
      <c r="AZ1199" s="2" t="s">
        <v>1690</v>
      </c>
      <c r="BB1199" s="29"/>
      <c r="BC1199" s="29"/>
      <c r="BD1199" s="29"/>
      <c r="BE1199" s="29"/>
      <c r="BF1199" s="29"/>
      <c r="BG1199" s="29">
        <v>-0.39200000000000002</v>
      </c>
      <c r="BH1199" s="29">
        <f t="shared" si="777"/>
        <v>0</v>
      </c>
      <c r="BI1199" s="29">
        <f t="shared" si="778"/>
        <v>0</v>
      </c>
      <c r="BJ1199" s="29">
        <f t="shared" si="784"/>
        <v>-0.39200000000000002</v>
      </c>
      <c r="BK1199" s="29">
        <f>BJ1199/INDEX('EX-Rate'!A:I,MATCH('TT BoM '!BL1199,'EX-Rate'!B:B,0),COLUMN('EX-Rate'!E:E))</f>
        <v>-5.6605092590365079E-2</v>
      </c>
      <c r="BL1199" s="2" t="s">
        <v>2109</v>
      </c>
      <c r="BM1199" s="2" t="str">
        <f>IF(BL1199="CNY","LP","SP")</f>
        <v>LP</v>
      </c>
      <c r="BN1199" s="2" t="s">
        <v>3191</v>
      </c>
      <c r="BO1199" s="2" t="s">
        <v>3192</v>
      </c>
      <c r="BQ1199" s="29"/>
      <c r="BR1199" s="29"/>
      <c r="BS1199" s="29"/>
      <c r="BT1199" s="29"/>
      <c r="BU1199" s="29"/>
      <c r="BV1199" s="29"/>
      <c r="CC1199" s="29">
        <f t="shared" si="785"/>
        <v>-0.11321018518073016</v>
      </c>
      <c r="CD1199" s="29">
        <f t="shared" si="786"/>
        <v>-0.11321018518073016</v>
      </c>
      <c r="CE1199" s="29">
        <f t="shared" si="787"/>
        <v>-0.11321018518073016</v>
      </c>
      <c r="CF1199" s="29">
        <f t="shared" si="788"/>
        <v>-0.11321018518073016</v>
      </c>
      <c r="CG1199" s="29">
        <f t="shared" si="789"/>
        <v>-0.11321018518073016</v>
      </c>
      <c r="CH1199" s="29">
        <f t="shared" si="790"/>
        <v>-0.11321018518073016</v>
      </c>
      <c r="CI1199" s="29">
        <f t="shared" si="791"/>
        <v>-0.11321018518073016</v>
      </c>
      <c r="CJ1199" s="29">
        <f t="shared" si="792"/>
        <v>-0.11321018518073016</v>
      </c>
      <c r="CK1199" s="29">
        <f t="shared" si="793"/>
        <v>-0.11321018518073016</v>
      </c>
      <c r="CL1199" s="29">
        <f t="shared" si="794"/>
        <v>-0.11321018518073016</v>
      </c>
      <c r="CM1199" s="29">
        <f t="shared" si="795"/>
        <v>-0.11321018518073016</v>
      </c>
      <c r="CN1199" s="29">
        <f t="shared" si="796"/>
        <v>-0.11321018518073016</v>
      </c>
      <c r="CO1199" s="29">
        <f t="shared" si="797"/>
        <v>-0.11321018518073016</v>
      </c>
      <c r="CQ1199" s="29">
        <f t="shared" si="798"/>
        <v>-0.78400000000000003</v>
      </c>
      <c r="CR1199" s="29">
        <f t="shared" si="799"/>
        <v>-0.78400000000000003</v>
      </c>
      <c r="CS1199" s="29">
        <f t="shared" si="800"/>
        <v>-0.78400000000000003</v>
      </c>
      <c r="CT1199" s="29">
        <f t="shared" si="801"/>
        <v>-0.78400000000000003</v>
      </c>
      <c r="CU1199" s="29">
        <f t="shared" si="802"/>
        <v>-0.78400000000000003</v>
      </c>
      <c r="CV1199" s="29">
        <f t="shared" si="803"/>
        <v>-0.78400000000000003</v>
      </c>
      <c r="CW1199" s="29">
        <f t="shared" si="804"/>
        <v>-0.78400000000000003</v>
      </c>
      <c r="CX1199" s="29">
        <f t="shared" si="805"/>
        <v>-0.78400000000000003</v>
      </c>
      <c r="CY1199" s="29">
        <f t="shared" si="806"/>
        <v>-0.78400000000000003</v>
      </c>
      <c r="CZ1199" s="29">
        <f t="shared" si="807"/>
        <v>-0.78400000000000003</v>
      </c>
      <c r="DA1199" s="29">
        <f t="shared" si="808"/>
        <v>-0.78400000000000003</v>
      </c>
      <c r="DB1199" s="29">
        <f t="shared" si="809"/>
        <v>-0.78400000000000003</v>
      </c>
      <c r="DC1199" s="29">
        <f t="shared" si="810"/>
        <v>-0.78400000000000003</v>
      </c>
    </row>
    <row r="1200" spans="11:107" s="2" customFormat="1">
      <c r="K1200" s="17" t="s">
        <v>1090</v>
      </c>
      <c r="L1200" s="17" t="s">
        <v>1204</v>
      </c>
      <c r="M1200" s="17" t="s">
        <v>1151</v>
      </c>
      <c r="N1200" s="2" t="str">
        <f t="shared" si="820"/>
        <v>W706635S300</v>
      </c>
      <c r="O1200" s="2" t="str">
        <f t="shared" si="817"/>
        <v>S300</v>
      </c>
      <c r="P1200" s="2" t="str">
        <f t="shared" si="821"/>
        <v>-W706635-S300</v>
      </c>
      <c r="Q1200" s="2" t="s">
        <v>3305</v>
      </c>
      <c r="R1200" s="2" t="s">
        <v>3306</v>
      </c>
      <c r="S1200" s="2" t="s">
        <v>3114</v>
      </c>
      <c r="T1200" s="2">
        <v>2</v>
      </c>
      <c r="U1200" s="2">
        <v>2</v>
      </c>
      <c r="V1200" s="2">
        <v>2</v>
      </c>
      <c r="W1200" s="2">
        <v>2</v>
      </c>
      <c r="X1200" s="2">
        <v>2</v>
      </c>
      <c r="Y1200" s="2">
        <v>2</v>
      </c>
      <c r="Z1200" s="2">
        <v>2</v>
      </c>
      <c r="AA1200" s="2">
        <v>2</v>
      </c>
      <c r="AB1200" s="2">
        <v>2</v>
      </c>
      <c r="AC1200" s="2">
        <v>2</v>
      </c>
      <c r="AD1200" s="2">
        <v>2</v>
      </c>
      <c r="AE1200" s="2">
        <v>2</v>
      </c>
      <c r="AF1200" s="2">
        <v>2</v>
      </c>
      <c r="AL1200" s="2">
        <f t="shared" si="779"/>
        <v>1</v>
      </c>
      <c r="AM1200" s="2" t="str">
        <f t="shared" si="780"/>
        <v/>
      </c>
      <c r="AN1200" s="2" t="str">
        <f t="shared" si="781"/>
        <v>W706635</v>
      </c>
      <c r="AO1200" s="2" t="str">
        <f t="shared" si="819"/>
        <v>S300</v>
      </c>
      <c r="AP1200" s="2" t="str">
        <f t="shared" si="783"/>
        <v>-W706635-S300</v>
      </c>
      <c r="AQ1200" s="2" t="s">
        <v>1688</v>
      </c>
      <c r="AR1200" s="2" t="s">
        <v>1689</v>
      </c>
      <c r="AY1200" s="2" t="s">
        <v>1686</v>
      </c>
      <c r="AZ1200" s="2" t="s">
        <v>1690</v>
      </c>
      <c r="BB1200" s="29"/>
      <c r="BC1200" s="29"/>
      <c r="BD1200" s="29"/>
      <c r="BE1200" s="29"/>
      <c r="BF1200" s="29"/>
      <c r="BG1200" s="29">
        <v>-3.5158000000000002E-2</v>
      </c>
      <c r="BH1200" s="29">
        <f t="shared" si="777"/>
        <v>-1.3008460000000003E-3</v>
      </c>
      <c r="BI1200" s="29">
        <f t="shared" si="778"/>
        <v>-3.6458846000000005E-3</v>
      </c>
      <c r="BJ1200" s="29">
        <f t="shared" si="784"/>
        <v>-4.0104730600000006E-2</v>
      </c>
      <c r="BK1200" s="29">
        <f>BJ1200/INDEX('EX-Rate'!A:I,MATCH('TT BoM '!BL1200,'EX-Rate'!B:B,0),COLUMN('EX-Rate'!E:E))</f>
        <v>-4.6044612195962738E-2</v>
      </c>
      <c r="BL1200" s="2" t="s">
        <v>3064</v>
      </c>
      <c r="BM1200" s="2" t="str">
        <f t="shared" ref="BM1200" si="822">IF(BL1200="CNY","LP","SP")</f>
        <v>SP</v>
      </c>
      <c r="BN1200" s="2" t="s">
        <v>3113</v>
      </c>
      <c r="BO1200" s="2" t="s">
        <v>3114</v>
      </c>
      <c r="BQ1200" s="29"/>
      <c r="BR1200" s="29"/>
      <c r="BS1200" s="29"/>
      <c r="BT1200" s="29"/>
      <c r="BU1200" s="29"/>
      <c r="BV1200" s="29"/>
      <c r="CC1200" s="29">
        <f t="shared" si="785"/>
        <v>-9.2089224391925475E-2</v>
      </c>
      <c r="CD1200" s="29">
        <f t="shared" si="786"/>
        <v>-9.2089224391925475E-2</v>
      </c>
      <c r="CE1200" s="29">
        <f t="shared" si="787"/>
        <v>-9.2089224391925475E-2</v>
      </c>
      <c r="CF1200" s="29">
        <f t="shared" si="788"/>
        <v>-9.2089224391925475E-2</v>
      </c>
      <c r="CG1200" s="29">
        <f t="shared" si="789"/>
        <v>-9.2089224391925475E-2</v>
      </c>
      <c r="CH1200" s="29">
        <f t="shared" si="790"/>
        <v>-9.2089224391925475E-2</v>
      </c>
      <c r="CI1200" s="29">
        <f t="shared" si="791"/>
        <v>-9.2089224391925475E-2</v>
      </c>
      <c r="CJ1200" s="29">
        <f t="shared" si="792"/>
        <v>-9.2089224391925475E-2</v>
      </c>
      <c r="CK1200" s="29">
        <f t="shared" si="793"/>
        <v>-9.2089224391925475E-2</v>
      </c>
      <c r="CL1200" s="29">
        <f t="shared" si="794"/>
        <v>-9.2089224391925475E-2</v>
      </c>
      <c r="CM1200" s="29">
        <f t="shared" si="795"/>
        <v>-9.2089224391925475E-2</v>
      </c>
      <c r="CN1200" s="29">
        <f t="shared" si="796"/>
        <v>-9.2089224391925475E-2</v>
      </c>
      <c r="CO1200" s="29">
        <f t="shared" si="797"/>
        <v>-9.2089224391925475E-2</v>
      </c>
      <c r="CQ1200" s="29">
        <f t="shared" si="798"/>
        <v>-8.0209461200000012E-2</v>
      </c>
      <c r="CR1200" s="29">
        <f t="shared" si="799"/>
        <v>-8.0209461200000012E-2</v>
      </c>
      <c r="CS1200" s="29">
        <f t="shared" si="800"/>
        <v>-8.0209461200000012E-2</v>
      </c>
      <c r="CT1200" s="29">
        <f t="shared" si="801"/>
        <v>-8.0209461200000012E-2</v>
      </c>
      <c r="CU1200" s="29">
        <f t="shared" si="802"/>
        <v>-8.0209461200000012E-2</v>
      </c>
      <c r="CV1200" s="29">
        <f t="shared" si="803"/>
        <v>-8.0209461200000012E-2</v>
      </c>
      <c r="CW1200" s="29">
        <f t="shared" si="804"/>
        <v>-8.0209461200000012E-2</v>
      </c>
      <c r="CX1200" s="29">
        <f t="shared" si="805"/>
        <v>-8.0209461200000012E-2</v>
      </c>
      <c r="CY1200" s="29">
        <f t="shared" si="806"/>
        <v>-8.0209461200000012E-2</v>
      </c>
      <c r="CZ1200" s="29">
        <f t="shared" si="807"/>
        <v>-8.0209461200000012E-2</v>
      </c>
      <c r="DA1200" s="29">
        <f t="shared" si="808"/>
        <v>-8.0209461200000012E-2</v>
      </c>
      <c r="DB1200" s="29">
        <f t="shared" si="809"/>
        <v>-8.0209461200000012E-2</v>
      </c>
      <c r="DC1200" s="29">
        <f t="shared" si="810"/>
        <v>-8.0209461200000012E-2</v>
      </c>
    </row>
    <row r="1201" spans="11:107" s="2" customFormat="1">
      <c r="K1201" s="17" t="s">
        <v>1090</v>
      </c>
      <c r="L1201" s="17" t="s">
        <v>1205</v>
      </c>
      <c r="M1201" s="17" t="s">
        <v>1151</v>
      </c>
      <c r="N1201" s="2" t="str">
        <f t="shared" si="820"/>
        <v>W706716S300</v>
      </c>
      <c r="O1201" s="2" t="str">
        <f t="shared" si="817"/>
        <v>S300</v>
      </c>
      <c r="P1201" s="2" t="str">
        <f t="shared" si="821"/>
        <v>-W706716-S300</v>
      </c>
      <c r="Q1201" s="2" t="s">
        <v>3305</v>
      </c>
      <c r="R1201" s="2" t="s">
        <v>3306</v>
      </c>
      <c r="S1201" s="2" t="s">
        <v>3192</v>
      </c>
      <c r="T1201" s="2" t="s">
        <v>1375</v>
      </c>
      <c r="U1201" s="2" t="s">
        <v>1375</v>
      </c>
      <c r="V1201" s="2">
        <v>2</v>
      </c>
      <c r="W1201" s="2">
        <v>2</v>
      </c>
      <c r="X1201" s="2">
        <v>2</v>
      </c>
      <c r="Y1201" s="2">
        <v>2</v>
      </c>
      <c r="Z1201" s="2">
        <v>2</v>
      </c>
      <c r="AA1201" s="2">
        <v>2</v>
      </c>
      <c r="AB1201" s="2" t="s">
        <v>1375</v>
      </c>
      <c r="AC1201" s="2" t="s">
        <v>1375</v>
      </c>
      <c r="AD1201" s="2">
        <v>2</v>
      </c>
      <c r="AE1201" s="2">
        <v>2</v>
      </c>
      <c r="AF1201" s="2">
        <v>2</v>
      </c>
      <c r="AL1201" s="2">
        <f t="shared" si="779"/>
        <v>1</v>
      </c>
      <c r="AM1201" s="2" t="str">
        <f t="shared" si="780"/>
        <v/>
      </c>
      <c r="AN1201" s="2" t="str">
        <f t="shared" si="781"/>
        <v>W706716</v>
      </c>
      <c r="AO1201" s="2" t="str">
        <f t="shared" si="819"/>
        <v>S300</v>
      </c>
      <c r="AP1201" s="2" t="str">
        <f t="shared" si="783"/>
        <v>-W706716-S300</v>
      </c>
      <c r="AQ1201" s="2" t="s">
        <v>1688</v>
      </c>
      <c r="AR1201" s="2" t="s">
        <v>1689</v>
      </c>
      <c r="AY1201" s="2" t="s">
        <v>1686</v>
      </c>
      <c r="AZ1201" s="2" t="s">
        <v>1690</v>
      </c>
      <c r="BB1201" s="29"/>
      <c r="BC1201" s="29"/>
      <c r="BD1201" s="29"/>
      <c r="BE1201" s="29"/>
      <c r="BF1201" s="29"/>
      <c r="BG1201" s="29">
        <v>-0.36499999999999999</v>
      </c>
      <c r="BH1201" s="29">
        <f t="shared" si="777"/>
        <v>0</v>
      </c>
      <c r="BI1201" s="29">
        <f t="shared" si="778"/>
        <v>0</v>
      </c>
      <c r="BJ1201" s="29">
        <f t="shared" si="784"/>
        <v>-0.36499999999999999</v>
      </c>
      <c r="BK1201" s="29">
        <f>BJ1201/INDEX('EX-Rate'!A:I,MATCH('TT BoM '!BL1201,'EX-Rate'!B:B,0),COLUMN('EX-Rate'!E:E))</f>
        <v>-5.2706272437457277E-2</v>
      </c>
      <c r="BL1201" s="2" t="s">
        <v>2109</v>
      </c>
      <c r="BM1201" s="2" t="str">
        <f t="shared" si="813"/>
        <v>LP</v>
      </c>
      <c r="BN1201" s="2" t="s">
        <v>3191</v>
      </c>
      <c r="BO1201" s="2" t="s">
        <v>3192</v>
      </c>
      <c r="BQ1201" s="29"/>
      <c r="BR1201" s="29"/>
      <c r="BS1201" s="29"/>
      <c r="BT1201" s="29"/>
      <c r="BU1201" s="29"/>
      <c r="BV1201" s="29"/>
      <c r="CC1201" s="29">
        <f t="shared" si="785"/>
        <v>0</v>
      </c>
      <c r="CD1201" s="29">
        <f t="shared" si="786"/>
        <v>0</v>
      </c>
      <c r="CE1201" s="29">
        <f t="shared" si="787"/>
        <v>-0.10541254487491455</v>
      </c>
      <c r="CF1201" s="29">
        <f t="shared" si="788"/>
        <v>-0.10541254487491455</v>
      </c>
      <c r="CG1201" s="29">
        <f t="shared" si="789"/>
        <v>-0.10541254487491455</v>
      </c>
      <c r="CH1201" s="29">
        <f t="shared" si="790"/>
        <v>-0.10541254487491455</v>
      </c>
      <c r="CI1201" s="29">
        <f t="shared" si="791"/>
        <v>-0.10541254487491455</v>
      </c>
      <c r="CJ1201" s="29">
        <f t="shared" si="792"/>
        <v>-0.10541254487491455</v>
      </c>
      <c r="CK1201" s="29">
        <f t="shared" si="793"/>
        <v>0</v>
      </c>
      <c r="CL1201" s="29">
        <f t="shared" si="794"/>
        <v>0</v>
      </c>
      <c r="CM1201" s="29">
        <f t="shared" si="795"/>
        <v>-0.10541254487491455</v>
      </c>
      <c r="CN1201" s="29">
        <f t="shared" si="796"/>
        <v>-0.10541254487491455</v>
      </c>
      <c r="CO1201" s="29">
        <f t="shared" si="797"/>
        <v>-0.10541254487491455</v>
      </c>
      <c r="CQ1201" s="29">
        <f t="shared" si="798"/>
        <v>0</v>
      </c>
      <c r="CR1201" s="29">
        <f t="shared" si="799"/>
        <v>0</v>
      </c>
      <c r="CS1201" s="29">
        <f t="shared" si="800"/>
        <v>-0.73</v>
      </c>
      <c r="CT1201" s="29">
        <f t="shared" si="801"/>
        <v>-0.73</v>
      </c>
      <c r="CU1201" s="29">
        <f t="shared" si="802"/>
        <v>-0.73</v>
      </c>
      <c r="CV1201" s="29">
        <f t="shared" si="803"/>
        <v>-0.73</v>
      </c>
      <c r="CW1201" s="29">
        <f t="shared" si="804"/>
        <v>-0.73</v>
      </c>
      <c r="CX1201" s="29">
        <f t="shared" si="805"/>
        <v>-0.73</v>
      </c>
      <c r="CY1201" s="29">
        <f t="shared" si="806"/>
        <v>0</v>
      </c>
      <c r="CZ1201" s="29">
        <f t="shared" si="807"/>
        <v>0</v>
      </c>
      <c r="DA1201" s="29">
        <f t="shared" si="808"/>
        <v>-0.73</v>
      </c>
      <c r="DB1201" s="29">
        <f t="shared" si="809"/>
        <v>-0.73</v>
      </c>
      <c r="DC1201" s="29">
        <f t="shared" si="810"/>
        <v>-0.73</v>
      </c>
    </row>
    <row r="1202" spans="11:107" s="2" customFormat="1">
      <c r="K1202" s="17" t="s">
        <v>1090</v>
      </c>
      <c r="L1202" s="17" t="s">
        <v>1206</v>
      </c>
      <c r="M1202" s="17" t="s">
        <v>1092</v>
      </c>
      <c r="N1202" s="2" t="str">
        <f t="shared" si="820"/>
        <v>W707062S442</v>
      </c>
      <c r="O1202" s="2" t="str">
        <f t="shared" si="817"/>
        <v>S442</v>
      </c>
      <c r="P1202" s="2" t="str">
        <f t="shared" si="821"/>
        <v>-W707062-S442</v>
      </c>
      <c r="Q1202" s="2" t="s">
        <v>3305</v>
      </c>
      <c r="R1202" s="2" t="s">
        <v>3306</v>
      </c>
      <c r="S1202" s="2" t="s">
        <v>2798</v>
      </c>
      <c r="T1202" s="2" t="s">
        <v>1375</v>
      </c>
      <c r="U1202" s="2" t="s">
        <v>1375</v>
      </c>
      <c r="V1202" s="2">
        <v>10</v>
      </c>
      <c r="W1202" s="2">
        <v>10</v>
      </c>
      <c r="X1202" s="2">
        <v>10</v>
      </c>
      <c r="Y1202" s="2">
        <v>10</v>
      </c>
      <c r="Z1202" s="2">
        <v>10</v>
      </c>
      <c r="AA1202" s="2">
        <v>10</v>
      </c>
      <c r="AB1202" s="2" t="s">
        <v>1375</v>
      </c>
      <c r="AC1202" s="2" t="s">
        <v>1375</v>
      </c>
      <c r="AD1202" s="2">
        <v>10</v>
      </c>
      <c r="AE1202" s="2">
        <v>10</v>
      </c>
      <c r="AF1202" s="2">
        <v>10</v>
      </c>
      <c r="AL1202" s="2">
        <f t="shared" si="779"/>
        <v>1</v>
      </c>
      <c r="AM1202" s="2" t="str">
        <f t="shared" si="780"/>
        <v/>
      </c>
      <c r="AN1202" s="2" t="str">
        <f t="shared" si="781"/>
        <v>W707062</v>
      </c>
      <c r="AO1202" s="2" t="str">
        <f t="shared" si="819"/>
        <v>S442</v>
      </c>
      <c r="AP1202" s="2" t="str">
        <f t="shared" si="783"/>
        <v>-W707062-S442</v>
      </c>
      <c r="AQ1202" s="2" t="s">
        <v>1688</v>
      </c>
      <c r="AR1202" s="2" t="s">
        <v>1689</v>
      </c>
      <c r="AY1202" s="2" t="s">
        <v>1686</v>
      </c>
      <c r="AZ1202" s="2" t="s">
        <v>1690</v>
      </c>
      <c r="BB1202" s="29"/>
      <c r="BC1202" s="29"/>
      <c r="BD1202" s="29"/>
      <c r="BE1202" s="29"/>
      <c r="BF1202" s="29"/>
      <c r="BG1202" s="29">
        <v>-0.26600000000000001</v>
      </c>
      <c r="BH1202" s="29">
        <f t="shared" si="777"/>
        <v>0</v>
      </c>
      <c r="BI1202" s="29">
        <f t="shared" si="778"/>
        <v>0</v>
      </c>
      <c r="BJ1202" s="29">
        <f t="shared" si="784"/>
        <v>-0.26600000000000001</v>
      </c>
      <c r="BK1202" s="29">
        <f>BJ1202/INDEX('EX-Rate'!A:I,MATCH('TT BoM '!BL1202,'EX-Rate'!B:B,0),COLUMN('EX-Rate'!E:E))</f>
        <v>-3.8410598543462016E-2</v>
      </c>
      <c r="BL1202" s="2" t="s">
        <v>2109</v>
      </c>
      <c r="BM1202" s="2" t="str">
        <f t="shared" si="813"/>
        <v>LP</v>
      </c>
      <c r="BN1202" s="2" t="s">
        <v>3220</v>
      </c>
      <c r="BO1202" s="2" t="s">
        <v>2798</v>
      </c>
      <c r="BQ1202" s="29"/>
      <c r="BR1202" s="29"/>
      <c r="BS1202" s="29"/>
      <c r="BT1202" s="29"/>
      <c r="BU1202" s="29"/>
      <c r="BV1202" s="29"/>
      <c r="CC1202" s="29">
        <f t="shared" si="785"/>
        <v>0</v>
      </c>
      <c r="CD1202" s="29">
        <f t="shared" si="786"/>
        <v>0</v>
      </c>
      <c r="CE1202" s="29">
        <f t="shared" si="787"/>
        <v>-0.38410598543462016</v>
      </c>
      <c r="CF1202" s="29">
        <f t="shared" si="788"/>
        <v>-0.38410598543462016</v>
      </c>
      <c r="CG1202" s="29">
        <f t="shared" si="789"/>
        <v>-0.38410598543462016</v>
      </c>
      <c r="CH1202" s="29">
        <f t="shared" si="790"/>
        <v>-0.38410598543462016</v>
      </c>
      <c r="CI1202" s="29">
        <f t="shared" si="791"/>
        <v>-0.38410598543462016</v>
      </c>
      <c r="CJ1202" s="29">
        <f t="shared" si="792"/>
        <v>-0.38410598543462016</v>
      </c>
      <c r="CK1202" s="29">
        <f t="shared" si="793"/>
        <v>0</v>
      </c>
      <c r="CL1202" s="29">
        <f t="shared" si="794"/>
        <v>0</v>
      </c>
      <c r="CM1202" s="29">
        <f t="shared" si="795"/>
        <v>-0.38410598543462016</v>
      </c>
      <c r="CN1202" s="29">
        <f t="shared" si="796"/>
        <v>-0.38410598543462016</v>
      </c>
      <c r="CO1202" s="29">
        <f t="shared" si="797"/>
        <v>-0.38410598543462016</v>
      </c>
      <c r="CQ1202" s="29">
        <f t="shared" si="798"/>
        <v>0</v>
      </c>
      <c r="CR1202" s="29">
        <f t="shared" si="799"/>
        <v>0</v>
      </c>
      <c r="CS1202" s="29">
        <f t="shared" si="800"/>
        <v>-2.66</v>
      </c>
      <c r="CT1202" s="29">
        <f t="shared" si="801"/>
        <v>-2.66</v>
      </c>
      <c r="CU1202" s="29">
        <f t="shared" si="802"/>
        <v>-2.66</v>
      </c>
      <c r="CV1202" s="29">
        <f t="shared" si="803"/>
        <v>-2.66</v>
      </c>
      <c r="CW1202" s="29">
        <f t="shared" si="804"/>
        <v>-2.66</v>
      </c>
      <c r="CX1202" s="29">
        <f t="shared" si="805"/>
        <v>-2.66</v>
      </c>
      <c r="CY1202" s="29">
        <f t="shared" si="806"/>
        <v>0</v>
      </c>
      <c r="CZ1202" s="29">
        <f t="shared" si="807"/>
        <v>0</v>
      </c>
      <c r="DA1202" s="29">
        <f t="shared" si="808"/>
        <v>-2.66</v>
      </c>
      <c r="DB1202" s="29">
        <f t="shared" si="809"/>
        <v>-2.66</v>
      </c>
      <c r="DC1202" s="29">
        <f t="shared" si="810"/>
        <v>-2.66</v>
      </c>
    </row>
    <row r="1203" spans="11:107" s="2" customFormat="1">
      <c r="K1203" s="17" t="s">
        <v>1090</v>
      </c>
      <c r="L1203" s="17" t="s">
        <v>1207</v>
      </c>
      <c r="M1203" s="17" t="s">
        <v>1151</v>
      </c>
      <c r="N1203" s="2" t="str">
        <f t="shared" si="820"/>
        <v>W707119S300</v>
      </c>
      <c r="O1203" s="2" t="str">
        <f t="shared" si="817"/>
        <v>S300</v>
      </c>
      <c r="P1203" s="2" t="str">
        <f t="shared" si="821"/>
        <v>-W707119-S300</v>
      </c>
      <c r="Q1203" s="2" t="s">
        <v>3305</v>
      </c>
      <c r="R1203" s="2" t="s">
        <v>3306</v>
      </c>
      <c r="S1203" s="2" t="s">
        <v>3066</v>
      </c>
      <c r="T1203" s="2">
        <v>1</v>
      </c>
      <c r="U1203" s="2">
        <v>1</v>
      </c>
      <c r="V1203" s="2">
        <v>1</v>
      </c>
      <c r="W1203" s="2">
        <v>1</v>
      </c>
      <c r="X1203" s="2">
        <v>1</v>
      </c>
      <c r="Y1203" s="2">
        <v>1</v>
      </c>
      <c r="Z1203" s="2">
        <v>1</v>
      </c>
      <c r="AA1203" s="2">
        <v>1</v>
      </c>
      <c r="AB1203" s="2">
        <v>1</v>
      </c>
      <c r="AC1203" s="2">
        <v>1</v>
      </c>
      <c r="AD1203" s="2">
        <v>1</v>
      </c>
      <c r="AE1203" s="2">
        <v>1</v>
      </c>
      <c r="AF1203" s="2">
        <v>1</v>
      </c>
      <c r="AL1203" s="2">
        <f t="shared" si="779"/>
        <v>1</v>
      </c>
      <c r="AM1203" s="2" t="str">
        <f t="shared" si="780"/>
        <v/>
      </c>
      <c r="AN1203" s="2" t="str">
        <f t="shared" si="781"/>
        <v>W707119</v>
      </c>
      <c r="AO1203" s="2" t="str">
        <f t="shared" si="819"/>
        <v>S300</v>
      </c>
      <c r="AP1203" s="2" t="str">
        <f t="shared" si="783"/>
        <v>-W707119-S300</v>
      </c>
      <c r="AQ1203" s="2" t="s">
        <v>1688</v>
      </c>
      <c r="AR1203" s="2" t="s">
        <v>1689</v>
      </c>
      <c r="AY1203" s="2" t="s">
        <v>1686</v>
      </c>
      <c r="AZ1203" s="2" t="s">
        <v>1690</v>
      </c>
      <c r="BB1203" s="29"/>
      <c r="BC1203" s="29"/>
      <c r="BD1203" s="29"/>
      <c r="BE1203" s="29"/>
      <c r="BF1203" s="29"/>
      <c r="BG1203" s="29">
        <v>-4.6237E-2</v>
      </c>
      <c r="BH1203" s="29">
        <f t="shared" si="777"/>
        <v>-1.7107690000000002E-3</v>
      </c>
      <c r="BI1203" s="29">
        <f t="shared" si="778"/>
        <v>-4.7947769000000005E-3</v>
      </c>
      <c r="BJ1203" s="29">
        <f t="shared" si="784"/>
        <v>-5.27425459E-2</v>
      </c>
      <c r="BK1203" s="29">
        <f>BJ1203/INDEX('EX-Rate'!A:I,MATCH('TT BoM '!BL1203,'EX-Rate'!B:B,0),COLUMN('EX-Rate'!E:E))</f>
        <v>-6.0554204849670883E-2</v>
      </c>
      <c r="BL1203" s="2" t="s">
        <v>3064</v>
      </c>
      <c r="BM1203" s="2" t="str">
        <f t="shared" si="813"/>
        <v>SP</v>
      </c>
      <c r="BN1203" s="2" t="s">
        <v>3065</v>
      </c>
      <c r="BO1203" s="2" t="s">
        <v>3066</v>
      </c>
      <c r="BQ1203" s="29"/>
      <c r="BR1203" s="29"/>
      <c r="BS1203" s="29"/>
      <c r="BT1203" s="29"/>
      <c r="BU1203" s="29"/>
      <c r="BV1203" s="29"/>
      <c r="CC1203" s="29">
        <f t="shared" si="785"/>
        <v>-6.0554204849670883E-2</v>
      </c>
      <c r="CD1203" s="29">
        <f t="shared" si="786"/>
        <v>-6.0554204849670883E-2</v>
      </c>
      <c r="CE1203" s="29">
        <f t="shared" si="787"/>
        <v>-6.0554204849670883E-2</v>
      </c>
      <c r="CF1203" s="29">
        <f t="shared" si="788"/>
        <v>-6.0554204849670883E-2</v>
      </c>
      <c r="CG1203" s="29">
        <f t="shared" si="789"/>
        <v>-6.0554204849670883E-2</v>
      </c>
      <c r="CH1203" s="29">
        <f t="shared" si="790"/>
        <v>-6.0554204849670883E-2</v>
      </c>
      <c r="CI1203" s="29">
        <f t="shared" si="791"/>
        <v>-6.0554204849670883E-2</v>
      </c>
      <c r="CJ1203" s="29">
        <f t="shared" si="792"/>
        <v>-6.0554204849670883E-2</v>
      </c>
      <c r="CK1203" s="29">
        <f t="shared" si="793"/>
        <v>-6.0554204849670883E-2</v>
      </c>
      <c r="CL1203" s="29">
        <f t="shared" si="794"/>
        <v>-6.0554204849670883E-2</v>
      </c>
      <c r="CM1203" s="29">
        <f t="shared" si="795"/>
        <v>-6.0554204849670883E-2</v>
      </c>
      <c r="CN1203" s="29">
        <f t="shared" si="796"/>
        <v>-6.0554204849670883E-2</v>
      </c>
      <c r="CO1203" s="29">
        <f t="shared" si="797"/>
        <v>-6.0554204849670883E-2</v>
      </c>
      <c r="CQ1203" s="29">
        <f t="shared" si="798"/>
        <v>-5.27425459E-2</v>
      </c>
      <c r="CR1203" s="29">
        <f t="shared" si="799"/>
        <v>-5.27425459E-2</v>
      </c>
      <c r="CS1203" s="29">
        <f t="shared" si="800"/>
        <v>-5.27425459E-2</v>
      </c>
      <c r="CT1203" s="29">
        <f t="shared" si="801"/>
        <v>-5.27425459E-2</v>
      </c>
      <c r="CU1203" s="29">
        <f t="shared" si="802"/>
        <v>-5.27425459E-2</v>
      </c>
      <c r="CV1203" s="29">
        <f t="shared" si="803"/>
        <v>-5.27425459E-2</v>
      </c>
      <c r="CW1203" s="29">
        <f t="shared" si="804"/>
        <v>-5.27425459E-2</v>
      </c>
      <c r="CX1203" s="29">
        <f t="shared" si="805"/>
        <v>-5.27425459E-2</v>
      </c>
      <c r="CY1203" s="29">
        <f t="shared" si="806"/>
        <v>-5.27425459E-2</v>
      </c>
      <c r="CZ1203" s="29">
        <f t="shared" si="807"/>
        <v>-5.27425459E-2</v>
      </c>
      <c r="DA1203" s="29">
        <f t="shared" si="808"/>
        <v>-5.27425459E-2</v>
      </c>
      <c r="DB1203" s="29">
        <f t="shared" si="809"/>
        <v>-5.27425459E-2</v>
      </c>
      <c r="DC1203" s="29">
        <f t="shared" si="810"/>
        <v>-5.27425459E-2</v>
      </c>
    </row>
    <row r="1204" spans="11:107" s="2" customFormat="1">
      <c r="K1204" s="17" t="s">
        <v>1090</v>
      </c>
      <c r="L1204" s="17" t="s">
        <v>1208</v>
      </c>
      <c r="M1204" s="17" t="s">
        <v>1092</v>
      </c>
      <c r="N1204" s="2" t="str">
        <f t="shared" si="820"/>
        <v>W707209S442</v>
      </c>
      <c r="O1204" s="2" t="str">
        <f t="shared" si="817"/>
        <v>S442</v>
      </c>
      <c r="P1204" s="2" t="str">
        <f t="shared" si="821"/>
        <v>-W707209-S442</v>
      </c>
      <c r="Q1204" s="2" t="s">
        <v>3305</v>
      </c>
      <c r="R1204" s="2" t="s">
        <v>3306</v>
      </c>
      <c r="S1204" s="2" t="s">
        <v>3066</v>
      </c>
      <c r="T1204" s="2">
        <v>2</v>
      </c>
      <c r="U1204" s="2">
        <v>2</v>
      </c>
      <c r="V1204" s="2">
        <v>2</v>
      </c>
      <c r="W1204" s="2">
        <v>2</v>
      </c>
      <c r="X1204" s="2">
        <v>2</v>
      </c>
      <c r="Y1204" s="2">
        <v>2</v>
      </c>
      <c r="Z1204" s="2">
        <v>2</v>
      </c>
      <c r="AA1204" s="2">
        <v>2</v>
      </c>
      <c r="AB1204" s="2">
        <v>2</v>
      </c>
      <c r="AC1204" s="2">
        <v>2</v>
      </c>
      <c r="AD1204" s="2">
        <v>2</v>
      </c>
      <c r="AE1204" s="2">
        <v>2</v>
      </c>
      <c r="AF1204" s="2">
        <v>2</v>
      </c>
      <c r="AL1204" s="2">
        <f t="shared" si="779"/>
        <v>1</v>
      </c>
      <c r="AM1204" s="2" t="str">
        <f t="shared" si="780"/>
        <v/>
      </c>
      <c r="AN1204" s="2" t="str">
        <f t="shared" si="781"/>
        <v>W707209</v>
      </c>
      <c r="AO1204" s="2" t="str">
        <f t="shared" si="819"/>
        <v>S442</v>
      </c>
      <c r="AP1204" s="2" t="str">
        <f t="shared" si="783"/>
        <v>-W707209-S442</v>
      </c>
      <c r="AQ1204" s="2" t="s">
        <v>1688</v>
      </c>
      <c r="AR1204" s="2" t="s">
        <v>1689</v>
      </c>
      <c r="AY1204" s="2" t="s">
        <v>1686</v>
      </c>
      <c r="AZ1204" s="2" t="s">
        <v>1690</v>
      </c>
      <c r="BB1204" s="29"/>
      <c r="BC1204" s="29"/>
      <c r="BD1204" s="29"/>
      <c r="BE1204" s="29"/>
      <c r="BF1204" s="29"/>
      <c r="BG1204" s="29">
        <v>-0.22292699999999999</v>
      </c>
      <c r="BH1204" s="29">
        <f t="shared" si="777"/>
        <v>-8.2482990000000006E-3</v>
      </c>
      <c r="BI1204" s="29">
        <f t="shared" si="778"/>
        <v>-2.3117529900000003E-2</v>
      </c>
      <c r="BJ1204" s="29">
        <f t="shared" si="784"/>
        <v>-0.25429282889999999</v>
      </c>
      <c r="BK1204" s="29">
        <f>BJ1204/INDEX('EX-Rate'!A:I,MATCH('TT BoM '!BL1204,'EX-Rate'!B:B,0),COLUMN('EX-Rate'!E:E))</f>
        <v>-0.29195594922946083</v>
      </c>
      <c r="BL1204" s="2" t="s">
        <v>3064</v>
      </c>
      <c r="BM1204" s="2" t="str">
        <f t="shared" si="813"/>
        <v>SP</v>
      </c>
      <c r="BN1204" s="2" t="s">
        <v>3065</v>
      </c>
      <c r="BO1204" s="2" t="s">
        <v>3066</v>
      </c>
      <c r="BQ1204" s="29"/>
      <c r="BR1204" s="29"/>
      <c r="BS1204" s="29"/>
      <c r="BT1204" s="29"/>
      <c r="BU1204" s="29"/>
      <c r="BV1204" s="29"/>
      <c r="CC1204" s="29">
        <f t="shared" si="785"/>
        <v>-0.58391189845892166</v>
      </c>
      <c r="CD1204" s="29">
        <f t="shared" si="786"/>
        <v>-0.58391189845892166</v>
      </c>
      <c r="CE1204" s="29">
        <f t="shared" si="787"/>
        <v>-0.58391189845892166</v>
      </c>
      <c r="CF1204" s="29">
        <f t="shared" si="788"/>
        <v>-0.58391189845892166</v>
      </c>
      <c r="CG1204" s="29">
        <f t="shared" si="789"/>
        <v>-0.58391189845892166</v>
      </c>
      <c r="CH1204" s="29">
        <f t="shared" si="790"/>
        <v>-0.58391189845892166</v>
      </c>
      <c r="CI1204" s="29">
        <f t="shared" si="791"/>
        <v>-0.58391189845892166</v>
      </c>
      <c r="CJ1204" s="29">
        <f t="shared" si="792"/>
        <v>-0.58391189845892166</v>
      </c>
      <c r="CK1204" s="29">
        <f t="shared" si="793"/>
        <v>-0.58391189845892166</v>
      </c>
      <c r="CL1204" s="29">
        <f t="shared" si="794"/>
        <v>-0.58391189845892166</v>
      </c>
      <c r="CM1204" s="29">
        <f t="shared" si="795"/>
        <v>-0.58391189845892166</v>
      </c>
      <c r="CN1204" s="29">
        <f t="shared" si="796"/>
        <v>-0.58391189845892166</v>
      </c>
      <c r="CO1204" s="29">
        <f t="shared" si="797"/>
        <v>-0.58391189845892166</v>
      </c>
      <c r="CQ1204" s="29">
        <f t="shared" si="798"/>
        <v>-0.50858565779999998</v>
      </c>
      <c r="CR1204" s="29">
        <f t="shared" si="799"/>
        <v>-0.50858565779999998</v>
      </c>
      <c r="CS1204" s="29">
        <f t="shared" si="800"/>
        <v>-0.50858565779999998</v>
      </c>
      <c r="CT1204" s="29">
        <f t="shared" si="801"/>
        <v>-0.50858565779999998</v>
      </c>
      <c r="CU1204" s="29">
        <f t="shared" si="802"/>
        <v>-0.50858565779999998</v>
      </c>
      <c r="CV1204" s="29">
        <f t="shared" si="803"/>
        <v>-0.50858565779999998</v>
      </c>
      <c r="CW1204" s="29">
        <f t="shared" si="804"/>
        <v>-0.50858565779999998</v>
      </c>
      <c r="CX1204" s="29">
        <f t="shared" si="805"/>
        <v>-0.50858565779999998</v>
      </c>
      <c r="CY1204" s="29">
        <f t="shared" si="806"/>
        <v>-0.50858565779999998</v>
      </c>
      <c r="CZ1204" s="29">
        <f t="shared" si="807"/>
        <v>-0.50858565779999998</v>
      </c>
      <c r="DA1204" s="29">
        <f t="shared" si="808"/>
        <v>-0.50858565779999998</v>
      </c>
      <c r="DB1204" s="29">
        <f t="shared" si="809"/>
        <v>-0.50858565779999998</v>
      </c>
      <c r="DC1204" s="29">
        <f t="shared" si="810"/>
        <v>-0.50858565779999998</v>
      </c>
    </row>
    <row r="1205" spans="11:107" s="2" customFormat="1">
      <c r="K1205" s="17" t="s">
        <v>1090</v>
      </c>
      <c r="L1205" s="17" t="s">
        <v>1209</v>
      </c>
      <c r="M1205" s="17" t="s">
        <v>1151</v>
      </c>
      <c r="N1205" s="2" t="str">
        <f t="shared" si="820"/>
        <v>W707405S300</v>
      </c>
      <c r="O1205" s="2" t="str">
        <f t="shared" si="817"/>
        <v>S300</v>
      </c>
      <c r="P1205" s="2" t="str">
        <f t="shared" si="821"/>
        <v>-W707405-S300</v>
      </c>
      <c r="Q1205" s="2" t="s">
        <v>3305</v>
      </c>
      <c r="R1205" s="2" t="s">
        <v>3306</v>
      </c>
      <c r="S1205" s="2" t="s">
        <v>3192</v>
      </c>
      <c r="T1205" s="2">
        <v>2</v>
      </c>
      <c r="U1205" s="2">
        <v>2</v>
      </c>
      <c r="V1205" s="2" t="s">
        <v>1375</v>
      </c>
      <c r="W1205" s="2" t="s">
        <v>1375</v>
      </c>
      <c r="X1205" s="2" t="s">
        <v>1375</v>
      </c>
      <c r="Y1205" s="2" t="s">
        <v>1375</v>
      </c>
      <c r="Z1205" s="2" t="s">
        <v>1375</v>
      </c>
      <c r="AA1205" s="2" t="s">
        <v>1375</v>
      </c>
      <c r="AB1205" s="2">
        <v>2</v>
      </c>
      <c r="AC1205" s="2">
        <v>2</v>
      </c>
      <c r="AD1205" s="2" t="s">
        <v>1375</v>
      </c>
      <c r="AE1205" s="2" t="s">
        <v>1375</v>
      </c>
      <c r="AF1205" s="2" t="s">
        <v>1375</v>
      </c>
      <c r="AL1205" s="2">
        <f t="shared" si="779"/>
        <v>1</v>
      </c>
      <c r="AM1205" s="2" t="str">
        <f t="shared" si="780"/>
        <v/>
      </c>
      <c r="AN1205" s="2" t="str">
        <f t="shared" si="781"/>
        <v>W707405</v>
      </c>
      <c r="AO1205" s="2" t="str">
        <f t="shared" si="819"/>
        <v>S300</v>
      </c>
      <c r="AP1205" s="2" t="str">
        <f t="shared" si="783"/>
        <v>-W707405-S300</v>
      </c>
      <c r="AQ1205" s="2" t="s">
        <v>1688</v>
      </c>
      <c r="AR1205" s="2" t="s">
        <v>1689</v>
      </c>
      <c r="AY1205" s="2" t="s">
        <v>1686</v>
      </c>
      <c r="AZ1205" s="2" t="s">
        <v>1690</v>
      </c>
      <c r="BB1205" s="29"/>
      <c r="BC1205" s="29"/>
      <c r="BD1205" s="29"/>
      <c r="BE1205" s="29"/>
      <c r="BF1205" s="29"/>
      <c r="BG1205" s="29">
        <v>-0.35</v>
      </c>
      <c r="BH1205" s="29">
        <f t="shared" si="777"/>
        <v>0</v>
      </c>
      <c r="BI1205" s="29">
        <f t="shared" si="778"/>
        <v>0</v>
      </c>
      <c r="BJ1205" s="29">
        <f t="shared" si="784"/>
        <v>-0.35</v>
      </c>
      <c r="BK1205" s="29">
        <f>BJ1205/INDEX('EX-Rate'!A:I,MATCH('TT BoM '!BL1205,'EX-Rate'!B:B,0),COLUMN('EX-Rate'!E:E))</f>
        <v>-5.0540261241397384E-2</v>
      </c>
      <c r="BL1205" s="2" t="s">
        <v>2109</v>
      </c>
      <c r="BM1205" s="2" t="str">
        <f>IF(BL1205="CNY","LP","SP")</f>
        <v>LP</v>
      </c>
      <c r="BN1205" s="2" t="s">
        <v>3191</v>
      </c>
      <c r="BO1205" s="2" t="s">
        <v>3192</v>
      </c>
      <c r="BQ1205" s="29"/>
      <c r="BR1205" s="29"/>
      <c r="BS1205" s="29"/>
      <c r="BT1205" s="29"/>
      <c r="BU1205" s="29"/>
      <c r="BV1205" s="29"/>
      <c r="CC1205" s="29">
        <f t="shared" si="785"/>
        <v>-0.10108052248279477</v>
      </c>
      <c r="CD1205" s="29">
        <f t="shared" si="786"/>
        <v>-0.10108052248279477</v>
      </c>
      <c r="CE1205" s="29">
        <f t="shared" si="787"/>
        <v>0</v>
      </c>
      <c r="CF1205" s="29">
        <f t="shared" si="788"/>
        <v>0</v>
      </c>
      <c r="CG1205" s="29">
        <f t="shared" si="789"/>
        <v>0</v>
      </c>
      <c r="CH1205" s="29">
        <f t="shared" si="790"/>
        <v>0</v>
      </c>
      <c r="CI1205" s="29">
        <f t="shared" si="791"/>
        <v>0</v>
      </c>
      <c r="CJ1205" s="29">
        <f t="shared" si="792"/>
        <v>0</v>
      </c>
      <c r="CK1205" s="29">
        <f t="shared" si="793"/>
        <v>-0.10108052248279477</v>
      </c>
      <c r="CL1205" s="29">
        <f t="shared" si="794"/>
        <v>-0.10108052248279477</v>
      </c>
      <c r="CM1205" s="29">
        <f t="shared" si="795"/>
        <v>0</v>
      </c>
      <c r="CN1205" s="29">
        <f t="shared" si="796"/>
        <v>0</v>
      </c>
      <c r="CO1205" s="29">
        <f t="shared" si="797"/>
        <v>0</v>
      </c>
      <c r="CQ1205" s="29">
        <f t="shared" si="798"/>
        <v>-0.7</v>
      </c>
      <c r="CR1205" s="29">
        <f t="shared" si="799"/>
        <v>-0.7</v>
      </c>
      <c r="CS1205" s="29">
        <f t="shared" si="800"/>
        <v>0</v>
      </c>
      <c r="CT1205" s="29">
        <f t="shared" si="801"/>
        <v>0</v>
      </c>
      <c r="CU1205" s="29">
        <f t="shared" si="802"/>
        <v>0</v>
      </c>
      <c r="CV1205" s="29">
        <f t="shared" si="803"/>
        <v>0</v>
      </c>
      <c r="CW1205" s="29">
        <f t="shared" si="804"/>
        <v>0</v>
      </c>
      <c r="CX1205" s="29">
        <f t="shared" si="805"/>
        <v>0</v>
      </c>
      <c r="CY1205" s="29">
        <f t="shared" si="806"/>
        <v>-0.7</v>
      </c>
      <c r="CZ1205" s="29">
        <f t="shared" si="807"/>
        <v>-0.7</v>
      </c>
      <c r="DA1205" s="29">
        <f t="shared" si="808"/>
        <v>0</v>
      </c>
      <c r="DB1205" s="29">
        <f t="shared" si="809"/>
        <v>0</v>
      </c>
      <c r="DC1205" s="29">
        <f t="shared" si="810"/>
        <v>0</v>
      </c>
    </row>
    <row r="1206" spans="11:107" s="2" customFormat="1">
      <c r="K1206" s="17" t="s">
        <v>1090</v>
      </c>
      <c r="L1206" s="17" t="s">
        <v>1210</v>
      </c>
      <c r="M1206" s="17" t="s">
        <v>1151</v>
      </c>
      <c r="N1206" s="2" t="str">
        <f t="shared" si="820"/>
        <v>W707612S300</v>
      </c>
      <c r="O1206" s="2" t="str">
        <f t="shared" si="817"/>
        <v>S300</v>
      </c>
      <c r="P1206" s="2" t="str">
        <f t="shared" si="821"/>
        <v>-W707612-S300</v>
      </c>
      <c r="Q1206" s="2" t="s">
        <v>3305</v>
      </c>
      <c r="R1206" s="2" t="s">
        <v>3306</v>
      </c>
      <c r="S1206" s="2" t="s">
        <v>3114</v>
      </c>
      <c r="T1206" s="2">
        <v>6</v>
      </c>
      <c r="U1206" s="2">
        <v>6</v>
      </c>
      <c r="V1206" s="2">
        <v>6</v>
      </c>
      <c r="W1206" s="2">
        <v>6</v>
      </c>
      <c r="X1206" s="2">
        <v>6</v>
      </c>
      <c r="Y1206" s="2">
        <v>6</v>
      </c>
      <c r="Z1206" s="2">
        <v>6</v>
      </c>
      <c r="AA1206" s="2">
        <v>6</v>
      </c>
      <c r="AB1206" s="2">
        <v>6</v>
      </c>
      <c r="AC1206" s="2">
        <v>6</v>
      </c>
      <c r="AD1206" s="2">
        <v>6</v>
      </c>
      <c r="AE1206" s="2">
        <v>6</v>
      </c>
      <c r="AF1206" s="2">
        <v>6</v>
      </c>
      <c r="AL1206" s="2">
        <f t="shared" si="779"/>
        <v>1</v>
      </c>
      <c r="AM1206" s="2" t="str">
        <f t="shared" si="780"/>
        <v/>
      </c>
      <c r="AN1206" s="2" t="str">
        <f t="shared" si="781"/>
        <v>W707612</v>
      </c>
      <c r="AO1206" s="2" t="str">
        <f t="shared" si="819"/>
        <v>S300</v>
      </c>
      <c r="AP1206" s="2" t="str">
        <f t="shared" si="783"/>
        <v>-W707612-S300</v>
      </c>
      <c r="AQ1206" s="2" t="s">
        <v>1688</v>
      </c>
      <c r="AR1206" s="2" t="s">
        <v>1689</v>
      </c>
      <c r="AY1206" s="2" t="s">
        <v>1686</v>
      </c>
      <c r="AZ1206" s="2" t="s">
        <v>1690</v>
      </c>
      <c r="BB1206" s="29"/>
      <c r="BC1206" s="29"/>
      <c r="BD1206" s="29"/>
      <c r="BE1206" s="29"/>
      <c r="BF1206" s="29"/>
      <c r="BG1206" s="29">
        <v>-6.1783999999999999E-2</v>
      </c>
      <c r="BH1206" s="29">
        <f t="shared" si="777"/>
        <v>-2.2860080000000004E-3</v>
      </c>
      <c r="BI1206" s="29">
        <f t="shared" si="778"/>
        <v>-6.4070007999999998E-3</v>
      </c>
      <c r="BJ1206" s="29">
        <f t="shared" si="784"/>
        <v>-7.0477008799999991E-2</v>
      </c>
      <c r="BK1206" s="29">
        <f>BJ1206/INDEX('EX-Rate'!A:I,MATCH('TT BoM '!BL1206,'EX-Rate'!B:B,0),COLUMN('EX-Rate'!E:E))</f>
        <v>-8.0915305760150213E-2</v>
      </c>
      <c r="BL1206" s="2" t="s">
        <v>3064</v>
      </c>
      <c r="BM1206" s="2" t="str">
        <f t="shared" ref="BM1206:BM1207" si="823">IF(BL1206="CNY","LP","SP")</f>
        <v>SP</v>
      </c>
      <c r="BN1206" s="2" t="s">
        <v>3113</v>
      </c>
      <c r="BO1206" s="2" t="s">
        <v>3114</v>
      </c>
      <c r="BQ1206" s="29"/>
      <c r="BR1206" s="29"/>
      <c r="BS1206" s="29"/>
      <c r="BT1206" s="29"/>
      <c r="BU1206" s="29"/>
      <c r="BV1206" s="29"/>
      <c r="CC1206" s="29">
        <f t="shared" si="785"/>
        <v>-0.48549183456090128</v>
      </c>
      <c r="CD1206" s="29">
        <f t="shared" si="786"/>
        <v>-0.48549183456090128</v>
      </c>
      <c r="CE1206" s="29">
        <f t="shared" si="787"/>
        <v>-0.48549183456090128</v>
      </c>
      <c r="CF1206" s="29">
        <f t="shared" si="788"/>
        <v>-0.48549183456090128</v>
      </c>
      <c r="CG1206" s="29">
        <f t="shared" si="789"/>
        <v>-0.48549183456090128</v>
      </c>
      <c r="CH1206" s="29">
        <f t="shared" si="790"/>
        <v>-0.48549183456090128</v>
      </c>
      <c r="CI1206" s="29">
        <f t="shared" si="791"/>
        <v>-0.48549183456090128</v>
      </c>
      <c r="CJ1206" s="29">
        <f t="shared" si="792"/>
        <v>-0.48549183456090128</v>
      </c>
      <c r="CK1206" s="29">
        <f t="shared" si="793"/>
        <v>-0.48549183456090128</v>
      </c>
      <c r="CL1206" s="29">
        <f t="shared" si="794"/>
        <v>-0.48549183456090128</v>
      </c>
      <c r="CM1206" s="29">
        <f t="shared" si="795"/>
        <v>-0.48549183456090128</v>
      </c>
      <c r="CN1206" s="29">
        <f t="shared" si="796"/>
        <v>-0.48549183456090128</v>
      </c>
      <c r="CO1206" s="29">
        <f t="shared" si="797"/>
        <v>-0.48549183456090128</v>
      </c>
      <c r="CQ1206" s="29">
        <f t="shared" si="798"/>
        <v>-0.42286205279999994</v>
      </c>
      <c r="CR1206" s="29">
        <f t="shared" si="799"/>
        <v>-0.42286205279999994</v>
      </c>
      <c r="CS1206" s="29">
        <f t="shared" si="800"/>
        <v>-0.42286205279999994</v>
      </c>
      <c r="CT1206" s="29">
        <f t="shared" si="801"/>
        <v>-0.42286205279999994</v>
      </c>
      <c r="CU1206" s="29">
        <f t="shared" si="802"/>
        <v>-0.42286205279999994</v>
      </c>
      <c r="CV1206" s="29">
        <f t="shared" si="803"/>
        <v>-0.42286205279999994</v>
      </c>
      <c r="CW1206" s="29">
        <f t="shared" si="804"/>
        <v>-0.42286205279999994</v>
      </c>
      <c r="CX1206" s="29">
        <f t="shared" si="805"/>
        <v>-0.42286205279999994</v>
      </c>
      <c r="CY1206" s="29">
        <f t="shared" si="806"/>
        <v>-0.42286205279999994</v>
      </c>
      <c r="CZ1206" s="29">
        <f t="shared" si="807"/>
        <v>-0.42286205279999994</v>
      </c>
      <c r="DA1206" s="29">
        <f t="shared" si="808"/>
        <v>-0.42286205279999994</v>
      </c>
      <c r="DB1206" s="29">
        <f t="shared" si="809"/>
        <v>-0.42286205279999994</v>
      </c>
      <c r="DC1206" s="29">
        <f t="shared" si="810"/>
        <v>-0.42286205279999994</v>
      </c>
    </row>
    <row r="1207" spans="11:107" s="2" customFormat="1">
      <c r="K1207" s="17" t="s">
        <v>1090</v>
      </c>
      <c r="L1207" s="17" t="s">
        <v>1211</v>
      </c>
      <c r="M1207" s="17" t="s">
        <v>1198</v>
      </c>
      <c r="N1207" s="2" t="str">
        <f t="shared" si="820"/>
        <v>W708009S439</v>
      </c>
      <c r="O1207" s="2" t="str">
        <f t="shared" si="817"/>
        <v>S439</v>
      </c>
      <c r="P1207" s="2" t="str">
        <f t="shared" si="821"/>
        <v>-W708009-S439</v>
      </c>
      <c r="Q1207" s="2" t="s">
        <v>3305</v>
      </c>
      <c r="R1207" s="2" t="s">
        <v>3306</v>
      </c>
      <c r="S1207" s="2" t="s">
        <v>3066</v>
      </c>
      <c r="T1207" s="2">
        <v>3</v>
      </c>
      <c r="U1207" s="2">
        <v>3</v>
      </c>
      <c r="V1207" s="2">
        <v>3</v>
      </c>
      <c r="W1207" s="2">
        <v>3</v>
      </c>
      <c r="X1207" s="2">
        <v>3</v>
      </c>
      <c r="Y1207" s="2">
        <v>3</v>
      </c>
      <c r="Z1207" s="2">
        <v>3</v>
      </c>
      <c r="AA1207" s="2">
        <v>3</v>
      </c>
      <c r="AB1207" s="2">
        <v>3</v>
      </c>
      <c r="AC1207" s="2">
        <v>3</v>
      </c>
      <c r="AD1207" s="2">
        <v>3</v>
      </c>
      <c r="AE1207" s="2">
        <v>3</v>
      </c>
      <c r="AF1207" s="2">
        <v>3</v>
      </c>
      <c r="AL1207" s="2">
        <f t="shared" si="779"/>
        <v>1</v>
      </c>
      <c r="AM1207" s="2" t="str">
        <f t="shared" si="780"/>
        <v/>
      </c>
      <c r="AN1207" s="2" t="str">
        <f t="shared" si="781"/>
        <v>W708009</v>
      </c>
      <c r="AO1207" s="2" t="str">
        <f t="shared" si="819"/>
        <v>S439</v>
      </c>
      <c r="AP1207" s="2" t="str">
        <f t="shared" si="783"/>
        <v>-W708009-S439</v>
      </c>
      <c r="AQ1207" s="2" t="s">
        <v>1688</v>
      </c>
      <c r="AR1207" s="2" t="s">
        <v>1689</v>
      </c>
      <c r="AY1207" s="2" t="s">
        <v>1686</v>
      </c>
      <c r="AZ1207" s="2" t="s">
        <v>1690</v>
      </c>
      <c r="BB1207" s="29"/>
      <c r="BC1207" s="29"/>
      <c r="BD1207" s="29"/>
      <c r="BE1207" s="29"/>
      <c r="BF1207" s="29"/>
      <c r="BG1207" s="29">
        <v>-0.110448</v>
      </c>
      <c r="BH1207" s="29">
        <f t="shared" si="777"/>
        <v>-4.0865760000000006E-3</v>
      </c>
      <c r="BI1207" s="29">
        <f t="shared" si="778"/>
        <v>-1.1453457600000001E-2</v>
      </c>
      <c r="BJ1207" s="29">
        <f t="shared" si="784"/>
        <v>-0.12598803359999999</v>
      </c>
      <c r="BK1207" s="29">
        <f>BJ1207/INDEX('EX-Rate'!A:I,MATCH('TT BoM '!BL1207,'EX-Rate'!B:B,0),COLUMN('EX-Rate'!E:E))</f>
        <v>-0.14464802684509051</v>
      </c>
      <c r="BL1207" s="2" t="s">
        <v>3064</v>
      </c>
      <c r="BM1207" s="2" t="str">
        <f t="shared" si="823"/>
        <v>SP</v>
      </c>
      <c r="BN1207" s="2" t="s">
        <v>3065</v>
      </c>
      <c r="BO1207" s="2" t="s">
        <v>3066</v>
      </c>
      <c r="BQ1207" s="29"/>
      <c r="BR1207" s="29"/>
      <c r="BS1207" s="29"/>
      <c r="BT1207" s="29"/>
      <c r="BU1207" s="29"/>
      <c r="BV1207" s="29"/>
      <c r="CC1207" s="29">
        <f t="shared" si="785"/>
        <v>-0.43394408053527156</v>
      </c>
      <c r="CD1207" s="29">
        <f t="shared" si="786"/>
        <v>-0.43394408053527156</v>
      </c>
      <c r="CE1207" s="29">
        <f t="shared" si="787"/>
        <v>-0.43394408053527156</v>
      </c>
      <c r="CF1207" s="29">
        <f t="shared" si="788"/>
        <v>-0.43394408053527156</v>
      </c>
      <c r="CG1207" s="29">
        <f t="shared" si="789"/>
        <v>-0.43394408053527156</v>
      </c>
      <c r="CH1207" s="29">
        <f t="shared" si="790"/>
        <v>-0.43394408053527156</v>
      </c>
      <c r="CI1207" s="29">
        <f t="shared" si="791"/>
        <v>-0.43394408053527156</v>
      </c>
      <c r="CJ1207" s="29">
        <f t="shared" si="792"/>
        <v>-0.43394408053527156</v>
      </c>
      <c r="CK1207" s="29">
        <f t="shared" si="793"/>
        <v>-0.43394408053527156</v>
      </c>
      <c r="CL1207" s="29">
        <f t="shared" si="794"/>
        <v>-0.43394408053527156</v>
      </c>
      <c r="CM1207" s="29">
        <f t="shared" si="795"/>
        <v>-0.43394408053527156</v>
      </c>
      <c r="CN1207" s="29">
        <f t="shared" si="796"/>
        <v>-0.43394408053527156</v>
      </c>
      <c r="CO1207" s="29">
        <f t="shared" si="797"/>
        <v>-0.43394408053527156</v>
      </c>
      <c r="CQ1207" s="29">
        <f t="shared" si="798"/>
        <v>-0.37796410079999998</v>
      </c>
      <c r="CR1207" s="29">
        <f t="shared" si="799"/>
        <v>-0.37796410079999998</v>
      </c>
      <c r="CS1207" s="29">
        <f t="shared" si="800"/>
        <v>-0.37796410079999998</v>
      </c>
      <c r="CT1207" s="29">
        <f t="shared" si="801"/>
        <v>-0.37796410079999998</v>
      </c>
      <c r="CU1207" s="29">
        <f t="shared" si="802"/>
        <v>-0.37796410079999998</v>
      </c>
      <c r="CV1207" s="29">
        <f t="shared" si="803"/>
        <v>-0.37796410079999998</v>
      </c>
      <c r="CW1207" s="29">
        <f t="shared" si="804"/>
        <v>-0.37796410079999998</v>
      </c>
      <c r="CX1207" s="29">
        <f t="shared" si="805"/>
        <v>-0.37796410079999998</v>
      </c>
      <c r="CY1207" s="29">
        <f t="shared" si="806"/>
        <v>-0.37796410079999998</v>
      </c>
      <c r="CZ1207" s="29">
        <f t="shared" si="807"/>
        <v>-0.37796410079999998</v>
      </c>
      <c r="DA1207" s="29">
        <f t="shared" si="808"/>
        <v>-0.37796410079999998</v>
      </c>
      <c r="DB1207" s="29">
        <f t="shared" si="809"/>
        <v>-0.37796410079999998</v>
      </c>
      <c r="DC1207" s="29">
        <f t="shared" si="810"/>
        <v>-0.37796410079999998</v>
      </c>
    </row>
    <row r="1208" spans="11:107" s="2" customFormat="1">
      <c r="K1208" s="17" t="s">
        <v>1090</v>
      </c>
      <c r="L1208" s="17" t="s">
        <v>1212</v>
      </c>
      <c r="M1208" s="17" t="s">
        <v>1095</v>
      </c>
      <c r="N1208" s="2" t="str">
        <f t="shared" si="820"/>
        <v>W708140S437</v>
      </c>
      <c r="O1208" s="2" t="str">
        <f t="shared" si="817"/>
        <v>S437</v>
      </c>
      <c r="P1208" s="2" t="str">
        <f t="shared" si="821"/>
        <v>-W708140-S437</v>
      </c>
      <c r="Q1208" s="2" t="s">
        <v>3305</v>
      </c>
      <c r="R1208" s="2" t="s">
        <v>3306</v>
      </c>
      <c r="S1208" s="2" t="s">
        <v>3224</v>
      </c>
      <c r="T1208" s="2">
        <v>2</v>
      </c>
      <c r="U1208" s="2">
        <v>2</v>
      </c>
      <c r="V1208" s="2">
        <v>2</v>
      </c>
      <c r="W1208" s="2">
        <v>2</v>
      </c>
      <c r="X1208" s="2">
        <v>2</v>
      </c>
      <c r="Y1208" s="2">
        <v>2</v>
      </c>
      <c r="Z1208" s="2">
        <v>2</v>
      </c>
      <c r="AA1208" s="2">
        <v>2</v>
      </c>
      <c r="AB1208" s="2">
        <v>2</v>
      </c>
      <c r="AC1208" s="2">
        <v>2</v>
      </c>
      <c r="AD1208" s="2">
        <v>2</v>
      </c>
      <c r="AE1208" s="2">
        <v>2</v>
      </c>
      <c r="AF1208" s="2">
        <v>2</v>
      </c>
      <c r="AL1208" s="2">
        <f t="shared" si="779"/>
        <v>1</v>
      </c>
      <c r="AM1208" s="2" t="str">
        <f t="shared" si="780"/>
        <v/>
      </c>
      <c r="AN1208" s="2" t="str">
        <f t="shared" si="781"/>
        <v>W708140</v>
      </c>
      <c r="AO1208" s="2" t="str">
        <f t="shared" si="819"/>
        <v>S437</v>
      </c>
      <c r="AP1208" s="2" t="str">
        <f t="shared" si="783"/>
        <v>-W708140-S437</v>
      </c>
      <c r="AQ1208" s="2" t="s">
        <v>2064</v>
      </c>
      <c r="AR1208" s="2" t="s">
        <v>3881</v>
      </c>
      <c r="AZ1208" s="2" t="s">
        <v>1690</v>
      </c>
      <c r="BB1208" s="29"/>
      <c r="BC1208" s="29"/>
      <c r="BD1208" s="29"/>
      <c r="BE1208" s="29"/>
      <c r="BF1208" s="29"/>
      <c r="BG1208" s="29">
        <v>-1.08</v>
      </c>
      <c r="BH1208" s="29">
        <f t="shared" si="777"/>
        <v>0</v>
      </c>
      <c r="BI1208" s="29">
        <f t="shared" si="778"/>
        <v>0</v>
      </c>
      <c r="BJ1208" s="29">
        <f t="shared" si="784"/>
        <v>-1.08</v>
      </c>
      <c r="BK1208" s="29">
        <f>BJ1208/INDEX('EX-Rate'!A:I,MATCH('TT BoM '!BL1208,'EX-Rate'!B:B,0),COLUMN('EX-Rate'!E:E))</f>
        <v>-0.15595280611631196</v>
      </c>
      <c r="BL1208" s="2" t="s">
        <v>2109</v>
      </c>
      <c r="BM1208" s="2" t="str">
        <f t="shared" si="813"/>
        <v>LP</v>
      </c>
      <c r="BO1208" s="2" t="s">
        <v>3224</v>
      </c>
      <c r="BQ1208" s="29"/>
      <c r="BR1208" s="29"/>
      <c r="BS1208" s="29"/>
      <c r="BT1208" s="29"/>
      <c r="BU1208" s="29"/>
      <c r="BV1208" s="29"/>
      <c r="CC1208" s="29">
        <f t="shared" si="785"/>
        <v>-0.31190561223262392</v>
      </c>
      <c r="CD1208" s="29">
        <f t="shared" si="786"/>
        <v>-0.31190561223262392</v>
      </c>
      <c r="CE1208" s="29">
        <f t="shared" si="787"/>
        <v>-0.31190561223262392</v>
      </c>
      <c r="CF1208" s="29">
        <f t="shared" si="788"/>
        <v>-0.31190561223262392</v>
      </c>
      <c r="CG1208" s="29">
        <f t="shared" si="789"/>
        <v>-0.31190561223262392</v>
      </c>
      <c r="CH1208" s="29">
        <f t="shared" si="790"/>
        <v>-0.31190561223262392</v>
      </c>
      <c r="CI1208" s="29">
        <f t="shared" si="791"/>
        <v>-0.31190561223262392</v>
      </c>
      <c r="CJ1208" s="29">
        <f t="shared" si="792"/>
        <v>-0.31190561223262392</v>
      </c>
      <c r="CK1208" s="29">
        <f t="shared" si="793"/>
        <v>-0.31190561223262392</v>
      </c>
      <c r="CL1208" s="29">
        <f t="shared" si="794"/>
        <v>-0.31190561223262392</v>
      </c>
      <c r="CM1208" s="29">
        <f t="shared" si="795"/>
        <v>-0.31190561223262392</v>
      </c>
      <c r="CN1208" s="29">
        <f t="shared" si="796"/>
        <v>-0.31190561223262392</v>
      </c>
      <c r="CO1208" s="29">
        <f t="shared" si="797"/>
        <v>-0.31190561223262392</v>
      </c>
      <c r="CQ1208" s="29">
        <f t="shared" si="798"/>
        <v>-2.16</v>
      </c>
      <c r="CR1208" s="29">
        <f t="shared" si="799"/>
        <v>-2.16</v>
      </c>
      <c r="CS1208" s="29">
        <f t="shared" si="800"/>
        <v>-2.16</v>
      </c>
      <c r="CT1208" s="29">
        <f t="shared" si="801"/>
        <v>-2.16</v>
      </c>
      <c r="CU1208" s="29">
        <f t="shared" si="802"/>
        <v>-2.16</v>
      </c>
      <c r="CV1208" s="29">
        <f t="shared" si="803"/>
        <v>-2.16</v>
      </c>
      <c r="CW1208" s="29">
        <f t="shared" si="804"/>
        <v>-2.16</v>
      </c>
      <c r="CX1208" s="29">
        <f t="shared" si="805"/>
        <v>-2.16</v>
      </c>
      <c r="CY1208" s="29">
        <f t="shared" si="806"/>
        <v>-2.16</v>
      </c>
      <c r="CZ1208" s="29">
        <f t="shared" si="807"/>
        <v>-2.16</v>
      </c>
      <c r="DA1208" s="29">
        <f t="shared" si="808"/>
        <v>-2.16</v>
      </c>
      <c r="DB1208" s="29">
        <f t="shared" si="809"/>
        <v>-2.16</v>
      </c>
      <c r="DC1208" s="29">
        <f t="shared" si="810"/>
        <v>-2.16</v>
      </c>
    </row>
    <row r="1209" spans="11:107" s="2" customFormat="1">
      <c r="K1209" s="17" t="s">
        <v>1090</v>
      </c>
      <c r="L1209" s="17" t="s">
        <v>1213</v>
      </c>
      <c r="M1209" s="17" t="s">
        <v>1118</v>
      </c>
      <c r="N1209" s="2" t="str">
        <f t="shared" si="820"/>
        <v>W708322S424</v>
      </c>
      <c r="O1209" s="2" t="str">
        <f t="shared" si="817"/>
        <v>S424</v>
      </c>
      <c r="P1209" s="2" t="str">
        <f t="shared" si="821"/>
        <v>-W708322-S424</v>
      </c>
      <c r="Q1209" s="2" t="s">
        <v>3305</v>
      </c>
      <c r="R1209" s="2" t="s">
        <v>3306</v>
      </c>
      <c r="S1209" s="2" t="s">
        <v>3228</v>
      </c>
      <c r="T1209" s="2">
        <v>11</v>
      </c>
      <c r="U1209" s="2">
        <v>11</v>
      </c>
      <c r="V1209" s="2">
        <v>11</v>
      </c>
      <c r="W1209" s="2">
        <v>11</v>
      </c>
      <c r="X1209" s="2">
        <v>11</v>
      </c>
      <c r="Y1209" s="2">
        <v>11</v>
      </c>
      <c r="Z1209" s="2">
        <v>11</v>
      </c>
      <c r="AA1209" s="2">
        <v>11</v>
      </c>
      <c r="AB1209" s="2">
        <v>11</v>
      </c>
      <c r="AC1209" s="2">
        <v>11</v>
      </c>
      <c r="AD1209" s="2">
        <v>11</v>
      </c>
      <c r="AE1209" s="2">
        <v>11</v>
      </c>
      <c r="AF1209" s="2">
        <v>11</v>
      </c>
      <c r="AL1209" s="2">
        <f t="shared" si="779"/>
        <v>1</v>
      </c>
      <c r="AM1209" s="2" t="str">
        <f t="shared" si="780"/>
        <v/>
      </c>
      <c r="AN1209" s="2" t="str">
        <f t="shared" si="781"/>
        <v>W708322</v>
      </c>
      <c r="AO1209" s="2" t="str">
        <f t="shared" si="819"/>
        <v>S424</v>
      </c>
      <c r="AP1209" s="2" t="str">
        <f t="shared" si="783"/>
        <v>-W708322-S424</v>
      </c>
      <c r="AQ1209" s="2" t="s">
        <v>1672</v>
      </c>
      <c r="AR1209" s="2" t="s">
        <v>1676</v>
      </c>
      <c r="AU1209" s="2" t="s">
        <v>2152</v>
      </c>
      <c r="AV1209" s="2" t="s">
        <v>2153</v>
      </c>
      <c r="AY1209" s="2" t="s">
        <v>2151</v>
      </c>
      <c r="AZ1209" s="2" t="s">
        <v>1690</v>
      </c>
      <c r="BA1209" s="2" t="s">
        <v>2115</v>
      </c>
      <c r="BB1209" s="29">
        <v>-1.2150000000000001</v>
      </c>
      <c r="BC1209" s="29">
        <v>-1.7000000000000001E-2</v>
      </c>
      <c r="BD1209" s="29">
        <v>-3.5000000000000003E-2</v>
      </c>
      <c r="BE1209" s="29">
        <v>-3.5000000000000003E-2</v>
      </c>
      <c r="BF1209" s="29">
        <v>0</v>
      </c>
      <c r="BG1209" s="29">
        <v>-1.2669999999999999</v>
      </c>
      <c r="BH1209" s="29">
        <f t="shared" si="777"/>
        <v>0</v>
      </c>
      <c r="BI1209" s="29">
        <f t="shared" si="778"/>
        <v>0</v>
      </c>
      <c r="BJ1209" s="29">
        <f t="shared" si="784"/>
        <v>-1.2669999999999999</v>
      </c>
      <c r="BK1209" s="29">
        <f>BJ1209/INDEX('EX-Rate'!A:I,MATCH('TT BoM '!BL1209,'EX-Rate'!B:B,0),COLUMN('EX-Rate'!E:E))</f>
        <v>-0.18295574569385853</v>
      </c>
      <c r="BL1209" s="2" t="s">
        <v>2109</v>
      </c>
      <c r="BM1209" s="2" t="str">
        <f t="shared" si="813"/>
        <v>LP</v>
      </c>
      <c r="BQ1209" s="29">
        <v>0</v>
      </c>
      <c r="BR1209" s="29">
        <v>0</v>
      </c>
      <c r="BS1209" s="29"/>
      <c r="BT1209" s="29">
        <v>0</v>
      </c>
      <c r="BU1209" s="29">
        <v>0</v>
      </c>
      <c r="BV1209" s="29">
        <v>0</v>
      </c>
      <c r="BW1209" s="2">
        <v>0</v>
      </c>
      <c r="CC1209" s="29">
        <f t="shared" si="785"/>
        <v>-2.0125132026324439</v>
      </c>
      <c r="CD1209" s="29">
        <f t="shared" si="786"/>
        <v>-2.0125132026324439</v>
      </c>
      <c r="CE1209" s="29">
        <f t="shared" si="787"/>
        <v>-2.0125132026324439</v>
      </c>
      <c r="CF1209" s="29">
        <f t="shared" si="788"/>
        <v>-2.0125132026324439</v>
      </c>
      <c r="CG1209" s="29">
        <f t="shared" si="789"/>
        <v>-2.0125132026324439</v>
      </c>
      <c r="CH1209" s="29">
        <f t="shared" si="790"/>
        <v>-2.0125132026324439</v>
      </c>
      <c r="CI1209" s="29">
        <f t="shared" si="791"/>
        <v>-2.0125132026324439</v>
      </c>
      <c r="CJ1209" s="29">
        <f t="shared" si="792"/>
        <v>-2.0125132026324439</v>
      </c>
      <c r="CK1209" s="29">
        <f t="shared" si="793"/>
        <v>-2.0125132026324439</v>
      </c>
      <c r="CL1209" s="29">
        <f t="shared" si="794"/>
        <v>-2.0125132026324439</v>
      </c>
      <c r="CM1209" s="29">
        <f t="shared" si="795"/>
        <v>-2.0125132026324439</v>
      </c>
      <c r="CN1209" s="29">
        <f t="shared" si="796"/>
        <v>-2.0125132026324439</v>
      </c>
      <c r="CO1209" s="29">
        <f t="shared" si="797"/>
        <v>-2.0125132026324439</v>
      </c>
      <c r="CQ1209" s="29">
        <f t="shared" si="798"/>
        <v>-13.936999999999999</v>
      </c>
      <c r="CR1209" s="29">
        <f t="shared" si="799"/>
        <v>-13.936999999999999</v>
      </c>
      <c r="CS1209" s="29">
        <f t="shared" si="800"/>
        <v>-13.936999999999999</v>
      </c>
      <c r="CT1209" s="29">
        <f t="shared" si="801"/>
        <v>-13.936999999999999</v>
      </c>
      <c r="CU1209" s="29">
        <f t="shared" si="802"/>
        <v>-13.936999999999999</v>
      </c>
      <c r="CV1209" s="29">
        <f t="shared" si="803"/>
        <v>-13.936999999999999</v>
      </c>
      <c r="CW1209" s="29">
        <f t="shared" si="804"/>
        <v>-13.936999999999999</v>
      </c>
      <c r="CX1209" s="29">
        <f t="shared" si="805"/>
        <v>-13.936999999999999</v>
      </c>
      <c r="CY1209" s="29">
        <f t="shared" si="806"/>
        <v>-13.936999999999999</v>
      </c>
      <c r="CZ1209" s="29">
        <f t="shared" si="807"/>
        <v>-13.936999999999999</v>
      </c>
      <c r="DA1209" s="29">
        <f t="shared" si="808"/>
        <v>-13.936999999999999</v>
      </c>
      <c r="DB1209" s="29">
        <f t="shared" si="809"/>
        <v>-13.936999999999999</v>
      </c>
      <c r="DC1209" s="29">
        <f t="shared" si="810"/>
        <v>-13.936999999999999</v>
      </c>
    </row>
    <row r="1210" spans="11:107" s="2" customFormat="1">
      <c r="K1210" s="17" t="s">
        <v>1090</v>
      </c>
      <c r="L1210" s="17" t="s">
        <v>1214</v>
      </c>
      <c r="M1210" s="17" t="s">
        <v>1102</v>
      </c>
      <c r="N1210" s="2" t="str">
        <f t="shared" si="820"/>
        <v>W708392S450B</v>
      </c>
      <c r="O1210" s="2" t="str">
        <f t="shared" si="817"/>
        <v>S450B</v>
      </c>
      <c r="P1210" s="2" t="str">
        <f t="shared" si="821"/>
        <v>-W708392-S450B</v>
      </c>
      <c r="Q1210" s="2" t="s">
        <v>3305</v>
      </c>
      <c r="R1210" s="2" t="s">
        <v>3306</v>
      </c>
      <c r="S1210" s="2" t="s">
        <v>3222</v>
      </c>
      <c r="T1210" s="2">
        <v>6</v>
      </c>
      <c r="U1210" s="2">
        <v>6</v>
      </c>
      <c r="V1210" s="2">
        <v>6</v>
      </c>
      <c r="W1210" s="2">
        <v>6</v>
      </c>
      <c r="X1210" s="2">
        <v>6</v>
      </c>
      <c r="Y1210" s="2">
        <v>6</v>
      </c>
      <c r="Z1210" s="2">
        <v>6</v>
      </c>
      <c r="AA1210" s="2">
        <v>6</v>
      </c>
      <c r="AB1210" s="2">
        <v>6</v>
      </c>
      <c r="AC1210" s="2">
        <v>6</v>
      </c>
      <c r="AD1210" s="2">
        <v>6</v>
      </c>
      <c r="AE1210" s="2">
        <v>6</v>
      </c>
      <c r="AF1210" s="2">
        <v>6</v>
      </c>
      <c r="AL1210" s="2">
        <f t="shared" si="779"/>
        <v>1</v>
      </c>
      <c r="AM1210" s="2" t="str">
        <f t="shared" si="780"/>
        <v/>
      </c>
      <c r="AN1210" s="2" t="str">
        <f t="shared" si="781"/>
        <v>W708392</v>
      </c>
      <c r="AO1210" s="2" t="str">
        <f t="shared" si="819"/>
        <v>S450B</v>
      </c>
      <c r="AP1210" s="2" t="str">
        <f t="shared" si="783"/>
        <v>-W708392-S450B</v>
      </c>
      <c r="AQ1210" s="2" t="s">
        <v>1688</v>
      </c>
      <c r="AR1210" s="2" t="s">
        <v>1689</v>
      </c>
      <c r="AY1210" s="2" t="s">
        <v>1686</v>
      </c>
      <c r="AZ1210" s="2" t="s">
        <v>1690</v>
      </c>
      <c r="BB1210" s="29"/>
      <c r="BC1210" s="29"/>
      <c r="BD1210" s="29"/>
      <c r="BE1210" s="29"/>
      <c r="BF1210" s="29"/>
      <c r="BG1210" s="29">
        <v>-0.23799999999999999</v>
      </c>
      <c r="BH1210" s="29">
        <f t="shared" si="777"/>
        <v>0</v>
      </c>
      <c r="BI1210" s="29">
        <f t="shared" si="778"/>
        <v>0</v>
      </c>
      <c r="BJ1210" s="29">
        <f t="shared" si="784"/>
        <v>-0.23799999999999999</v>
      </c>
      <c r="BK1210" s="29">
        <f>BJ1210/INDEX('EX-Rate'!A:I,MATCH('TT BoM '!BL1210,'EX-Rate'!B:B,0),COLUMN('EX-Rate'!E:E))</f>
        <v>-3.4367377644150224E-2</v>
      </c>
      <c r="BL1210" s="2" t="s">
        <v>2109</v>
      </c>
      <c r="BM1210" s="2" t="str">
        <f t="shared" si="813"/>
        <v>LP</v>
      </c>
      <c r="BN1210" s="2" t="s">
        <v>3221</v>
      </c>
      <c r="BO1210" s="2" t="s">
        <v>3222</v>
      </c>
      <c r="BQ1210" s="29"/>
      <c r="BR1210" s="29"/>
      <c r="BS1210" s="29"/>
      <c r="BT1210" s="29"/>
      <c r="BU1210" s="29"/>
      <c r="BV1210" s="29"/>
      <c r="CC1210" s="29">
        <f t="shared" si="785"/>
        <v>-0.20620426586490134</v>
      </c>
      <c r="CD1210" s="29">
        <f t="shared" si="786"/>
        <v>-0.20620426586490134</v>
      </c>
      <c r="CE1210" s="29">
        <f t="shared" si="787"/>
        <v>-0.20620426586490134</v>
      </c>
      <c r="CF1210" s="29">
        <f t="shared" si="788"/>
        <v>-0.20620426586490134</v>
      </c>
      <c r="CG1210" s="29">
        <f t="shared" si="789"/>
        <v>-0.20620426586490134</v>
      </c>
      <c r="CH1210" s="29">
        <f t="shared" si="790"/>
        <v>-0.20620426586490134</v>
      </c>
      <c r="CI1210" s="29">
        <f t="shared" si="791"/>
        <v>-0.20620426586490134</v>
      </c>
      <c r="CJ1210" s="29">
        <f t="shared" si="792"/>
        <v>-0.20620426586490134</v>
      </c>
      <c r="CK1210" s="29">
        <f t="shared" si="793"/>
        <v>-0.20620426586490134</v>
      </c>
      <c r="CL1210" s="29">
        <f t="shared" si="794"/>
        <v>-0.20620426586490134</v>
      </c>
      <c r="CM1210" s="29">
        <f t="shared" si="795"/>
        <v>-0.20620426586490134</v>
      </c>
      <c r="CN1210" s="29">
        <f t="shared" si="796"/>
        <v>-0.20620426586490134</v>
      </c>
      <c r="CO1210" s="29">
        <f t="shared" si="797"/>
        <v>-0.20620426586490134</v>
      </c>
      <c r="CQ1210" s="29">
        <f t="shared" si="798"/>
        <v>-1.4279999999999999</v>
      </c>
      <c r="CR1210" s="29">
        <f t="shared" si="799"/>
        <v>-1.4279999999999999</v>
      </c>
      <c r="CS1210" s="29">
        <f t="shared" si="800"/>
        <v>-1.4279999999999999</v>
      </c>
      <c r="CT1210" s="29">
        <f t="shared" si="801"/>
        <v>-1.4279999999999999</v>
      </c>
      <c r="CU1210" s="29">
        <f t="shared" si="802"/>
        <v>-1.4279999999999999</v>
      </c>
      <c r="CV1210" s="29">
        <f t="shared" si="803"/>
        <v>-1.4279999999999999</v>
      </c>
      <c r="CW1210" s="29">
        <f t="shared" si="804"/>
        <v>-1.4279999999999999</v>
      </c>
      <c r="CX1210" s="29">
        <f t="shared" si="805"/>
        <v>-1.4279999999999999</v>
      </c>
      <c r="CY1210" s="29">
        <f t="shared" si="806"/>
        <v>-1.4279999999999999</v>
      </c>
      <c r="CZ1210" s="29">
        <f t="shared" si="807"/>
        <v>-1.4279999999999999</v>
      </c>
      <c r="DA1210" s="29">
        <f t="shared" si="808"/>
        <v>-1.4279999999999999</v>
      </c>
      <c r="DB1210" s="29">
        <f t="shared" si="809"/>
        <v>-1.4279999999999999</v>
      </c>
      <c r="DC1210" s="29">
        <f t="shared" si="810"/>
        <v>-1.4279999999999999</v>
      </c>
    </row>
    <row r="1211" spans="11:107" s="2" customFormat="1">
      <c r="K1211" s="17" t="s">
        <v>1090</v>
      </c>
      <c r="L1211" s="17" t="s">
        <v>1215</v>
      </c>
      <c r="M1211" s="17" t="s">
        <v>1092</v>
      </c>
      <c r="N1211" s="2" t="str">
        <f t="shared" si="820"/>
        <v>W708396S442</v>
      </c>
      <c r="O1211" s="2" t="str">
        <f t="shared" si="817"/>
        <v>S442</v>
      </c>
      <c r="P1211" s="2" t="str">
        <f t="shared" si="821"/>
        <v>-W708396-S442</v>
      </c>
      <c r="Q1211" s="2" t="s">
        <v>3305</v>
      </c>
      <c r="R1211" s="2" t="s">
        <v>3306</v>
      </c>
      <c r="S1211" s="2" t="s">
        <v>2798</v>
      </c>
      <c r="T1211" s="2">
        <v>1</v>
      </c>
      <c r="U1211" s="2">
        <v>1</v>
      </c>
      <c r="V1211" s="2">
        <v>1</v>
      </c>
      <c r="W1211" s="2">
        <v>1</v>
      </c>
      <c r="X1211" s="2">
        <v>1</v>
      </c>
      <c r="Y1211" s="2">
        <v>1</v>
      </c>
      <c r="Z1211" s="2">
        <v>1</v>
      </c>
      <c r="AA1211" s="2">
        <v>1</v>
      </c>
      <c r="AB1211" s="2">
        <v>1</v>
      </c>
      <c r="AC1211" s="2">
        <v>1</v>
      </c>
      <c r="AD1211" s="2">
        <v>1</v>
      </c>
      <c r="AE1211" s="2">
        <v>1</v>
      </c>
      <c r="AF1211" s="2">
        <v>1</v>
      </c>
      <c r="AL1211" s="2">
        <f t="shared" si="779"/>
        <v>1</v>
      </c>
      <c r="AM1211" s="2" t="str">
        <f t="shared" si="780"/>
        <v/>
      </c>
      <c r="AN1211" s="2" t="str">
        <f t="shared" si="781"/>
        <v>W708396</v>
      </c>
      <c r="AO1211" s="2" t="str">
        <f t="shared" si="819"/>
        <v>S442</v>
      </c>
      <c r="AP1211" s="2" t="str">
        <f t="shared" si="783"/>
        <v>-W708396-S442</v>
      </c>
      <c r="AQ1211" s="2" t="s">
        <v>1688</v>
      </c>
      <c r="AR1211" s="2" t="s">
        <v>1689</v>
      </c>
      <c r="AY1211" s="2" t="s">
        <v>1686</v>
      </c>
      <c r="AZ1211" s="2" t="s">
        <v>1690</v>
      </c>
      <c r="BB1211" s="29"/>
      <c r="BC1211" s="29"/>
      <c r="BD1211" s="29"/>
      <c r="BE1211" s="29"/>
      <c r="BF1211" s="29"/>
      <c r="BG1211" s="29">
        <v>-0.152</v>
      </c>
      <c r="BH1211" s="29">
        <f t="shared" si="777"/>
        <v>0</v>
      </c>
      <c r="BI1211" s="29">
        <f t="shared" si="778"/>
        <v>0</v>
      </c>
      <c r="BJ1211" s="29">
        <f t="shared" si="784"/>
        <v>-0.152</v>
      </c>
      <c r="BK1211" s="29">
        <f>BJ1211/INDEX('EX-Rate'!A:I,MATCH('TT BoM '!BL1211,'EX-Rate'!B:B,0),COLUMN('EX-Rate'!E:E))</f>
        <v>-2.1948913453406865E-2</v>
      </c>
      <c r="BL1211" s="2" t="s">
        <v>2109</v>
      </c>
      <c r="BM1211" s="2" t="str">
        <f t="shared" si="813"/>
        <v>LP</v>
      </c>
      <c r="BN1211" s="2" t="s">
        <v>3220</v>
      </c>
      <c r="BO1211" s="2" t="s">
        <v>2798</v>
      </c>
      <c r="BQ1211" s="29"/>
      <c r="BR1211" s="29"/>
      <c r="BS1211" s="29"/>
      <c r="BT1211" s="29"/>
      <c r="BU1211" s="29"/>
      <c r="BV1211" s="29"/>
      <c r="CC1211" s="29">
        <f t="shared" si="785"/>
        <v>-2.1948913453406865E-2</v>
      </c>
      <c r="CD1211" s="29">
        <f t="shared" si="786"/>
        <v>-2.1948913453406865E-2</v>
      </c>
      <c r="CE1211" s="29">
        <f t="shared" si="787"/>
        <v>-2.1948913453406865E-2</v>
      </c>
      <c r="CF1211" s="29">
        <f t="shared" si="788"/>
        <v>-2.1948913453406865E-2</v>
      </c>
      <c r="CG1211" s="29">
        <f t="shared" si="789"/>
        <v>-2.1948913453406865E-2</v>
      </c>
      <c r="CH1211" s="29">
        <f t="shared" si="790"/>
        <v>-2.1948913453406865E-2</v>
      </c>
      <c r="CI1211" s="29">
        <f t="shared" si="791"/>
        <v>-2.1948913453406865E-2</v>
      </c>
      <c r="CJ1211" s="29">
        <f t="shared" si="792"/>
        <v>-2.1948913453406865E-2</v>
      </c>
      <c r="CK1211" s="29">
        <f t="shared" si="793"/>
        <v>-2.1948913453406865E-2</v>
      </c>
      <c r="CL1211" s="29">
        <f t="shared" si="794"/>
        <v>-2.1948913453406865E-2</v>
      </c>
      <c r="CM1211" s="29">
        <f t="shared" si="795"/>
        <v>-2.1948913453406865E-2</v>
      </c>
      <c r="CN1211" s="29">
        <f t="shared" si="796"/>
        <v>-2.1948913453406865E-2</v>
      </c>
      <c r="CO1211" s="29">
        <f t="shared" si="797"/>
        <v>-2.1948913453406865E-2</v>
      </c>
      <c r="CQ1211" s="29">
        <f t="shared" si="798"/>
        <v>-0.152</v>
      </c>
      <c r="CR1211" s="29">
        <f t="shared" si="799"/>
        <v>-0.152</v>
      </c>
      <c r="CS1211" s="29">
        <f t="shared" si="800"/>
        <v>-0.152</v>
      </c>
      <c r="CT1211" s="29">
        <f t="shared" si="801"/>
        <v>-0.152</v>
      </c>
      <c r="CU1211" s="29">
        <f t="shared" si="802"/>
        <v>-0.152</v>
      </c>
      <c r="CV1211" s="29">
        <f t="shared" si="803"/>
        <v>-0.152</v>
      </c>
      <c r="CW1211" s="29">
        <f t="shared" si="804"/>
        <v>-0.152</v>
      </c>
      <c r="CX1211" s="29">
        <f t="shared" si="805"/>
        <v>-0.152</v>
      </c>
      <c r="CY1211" s="29">
        <f t="shared" si="806"/>
        <v>-0.152</v>
      </c>
      <c r="CZ1211" s="29">
        <f t="shared" si="807"/>
        <v>-0.152</v>
      </c>
      <c r="DA1211" s="29">
        <f t="shared" si="808"/>
        <v>-0.152</v>
      </c>
      <c r="DB1211" s="29">
        <f t="shared" si="809"/>
        <v>-0.152</v>
      </c>
      <c r="DC1211" s="29">
        <f t="shared" si="810"/>
        <v>-0.152</v>
      </c>
    </row>
    <row r="1212" spans="11:107" s="2" customFormat="1">
      <c r="K1212" s="17" t="s">
        <v>1090</v>
      </c>
      <c r="L1212" s="17" t="s">
        <v>1216</v>
      </c>
      <c r="M1212" s="17" t="s">
        <v>1217</v>
      </c>
      <c r="N1212" s="2" t="str">
        <f t="shared" si="820"/>
        <v>W708433S901</v>
      </c>
      <c r="O1212" s="2" t="str">
        <f t="shared" si="817"/>
        <v>S901</v>
      </c>
      <c r="P1212" s="2" t="str">
        <f t="shared" si="821"/>
        <v>-W708433-S901</v>
      </c>
      <c r="Q1212" s="2" t="s">
        <v>3305</v>
      </c>
      <c r="R1212" s="2" t="s">
        <v>3306</v>
      </c>
      <c r="S1212" s="2" t="s">
        <v>3066</v>
      </c>
      <c r="T1212" s="2">
        <v>2</v>
      </c>
      <c r="U1212" s="2">
        <v>2</v>
      </c>
      <c r="V1212" s="2">
        <v>2</v>
      </c>
      <c r="W1212" s="2">
        <v>2</v>
      </c>
      <c r="X1212" s="2">
        <v>2</v>
      </c>
      <c r="Y1212" s="2">
        <v>2</v>
      </c>
      <c r="Z1212" s="2">
        <v>2</v>
      </c>
      <c r="AA1212" s="2">
        <v>2</v>
      </c>
      <c r="AB1212" s="2">
        <v>2</v>
      </c>
      <c r="AC1212" s="2">
        <v>2</v>
      </c>
      <c r="AD1212" s="2">
        <v>2</v>
      </c>
      <c r="AE1212" s="2">
        <v>2</v>
      </c>
      <c r="AF1212" s="2">
        <v>2</v>
      </c>
      <c r="AL1212" s="2">
        <f t="shared" si="779"/>
        <v>1</v>
      </c>
      <c r="AM1212" s="2" t="str">
        <f t="shared" si="780"/>
        <v/>
      </c>
      <c r="AN1212" s="2" t="str">
        <f t="shared" si="781"/>
        <v>W708433</v>
      </c>
      <c r="AO1212" s="2" t="str">
        <f t="shared" si="819"/>
        <v>S901</v>
      </c>
      <c r="AP1212" s="2" t="str">
        <f t="shared" si="783"/>
        <v>-W708433-S901</v>
      </c>
      <c r="AQ1212" s="2" t="s">
        <v>1688</v>
      </c>
      <c r="AR1212" s="2" t="s">
        <v>1689</v>
      </c>
      <c r="AY1212" s="2" t="s">
        <v>1686</v>
      </c>
      <c r="AZ1212" s="2" t="s">
        <v>1690</v>
      </c>
      <c r="BB1212" s="29"/>
      <c r="BC1212" s="29"/>
      <c r="BD1212" s="29"/>
      <c r="BE1212" s="29"/>
      <c r="BF1212" s="29"/>
      <c r="BG1212" s="29">
        <v>-0.31664100000000001</v>
      </c>
      <c r="BH1212" s="29">
        <f t="shared" si="777"/>
        <v>-1.1715717000000002E-2</v>
      </c>
      <c r="BI1212" s="29">
        <f t="shared" si="778"/>
        <v>-3.2835671700000006E-2</v>
      </c>
      <c r="BJ1212" s="29">
        <f t="shared" si="784"/>
        <v>-0.36119238870000003</v>
      </c>
      <c r="BK1212" s="29">
        <f>BJ1212/INDEX('EX-Rate'!A:I,MATCH('TT BoM '!BL1212,'EX-Rate'!B:B,0),COLUMN('EX-Rate'!E:E))</f>
        <v>-0.41468832272432554</v>
      </c>
      <c r="BL1212" s="2" t="s">
        <v>3064</v>
      </c>
      <c r="BM1212" s="2" t="str">
        <f t="shared" si="813"/>
        <v>SP</v>
      </c>
      <c r="BN1212" s="2" t="s">
        <v>3065</v>
      </c>
      <c r="BO1212" s="2" t="s">
        <v>3066</v>
      </c>
      <c r="BQ1212" s="29"/>
      <c r="BR1212" s="29"/>
      <c r="BS1212" s="29"/>
      <c r="BT1212" s="29"/>
      <c r="BU1212" s="29"/>
      <c r="BV1212" s="29"/>
      <c r="CC1212" s="29">
        <f t="shared" si="785"/>
        <v>-0.82937664544865108</v>
      </c>
      <c r="CD1212" s="29">
        <f t="shared" si="786"/>
        <v>-0.82937664544865108</v>
      </c>
      <c r="CE1212" s="29">
        <f t="shared" si="787"/>
        <v>-0.82937664544865108</v>
      </c>
      <c r="CF1212" s="29">
        <f t="shared" si="788"/>
        <v>-0.82937664544865108</v>
      </c>
      <c r="CG1212" s="29">
        <f t="shared" si="789"/>
        <v>-0.82937664544865108</v>
      </c>
      <c r="CH1212" s="29">
        <f t="shared" si="790"/>
        <v>-0.82937664544865108</v>
      </c>
      <c r="CI1212" s="29">
        <f t="shared" si="791"/>
        <v>-0.82937664544865108</v>
      </c>
      <c r="CJ1212" s="29">
        <f t="shared" si="792"/>
        <v>-0.82937664544865108</v>
      </c>
      <c r="CK1212" s="29">
        <f t="shared" si="793"/>
        <v>-0.82937664544865108</v>
      </c>
      <c r="CL1212" s="29">
        <f t="shared" si="794"/>
        <v>-0.82937664544865108</v>
      </c>
      <c r="CM1212" s="29">
        <f t="shared" si="795"/>
        <v>-0.82937664544865108</v>
      </c>
      <c r="CN1212" s="29">
        <f t="shared" si="796"/>
        <v>-0.82937664544865108</v>
      </c>
      <c r="CO1212" s="29">
        <f t="shared" si="797"/>
        <v>-0.82937664544865108</v>
      </c>
      <c r="CQ1212" s="29">
        <f t="shared" si="798"/>
        <v>-0.72238477740000007</v>
      </c>
      <c r="CR1212" s="29">
        <f t="shared" si="799"/>
        <v>-0.72238477740000007</v>
      </c>
      <c r="CS1212" s="29">
        <f t="shared" si="800"/>
        <v>-0.72238477740000007</v>
      </c>
      <c r="CT1212" s="29">
        <f t="shared" si="801"/>
        <v>-0.72238477740000007</v>
      </c>
      <c r="CU1212" s="29">
        <f t="shared" si="802"/>
        <v>-0.72238477740000007</v>
      </c>
      <c r="CV1212" s="29">
        <f t="shared" si="803"/>
        <v>-0.72238477740000007</v>
      </c>
      <c r="CW1212" s="29">
        <f t="shared" si="804"/>
        <v>-0.72238477740000007</v>
      </c>
      <c r="CX1212" s="29">
        <f t="shared" si="805"/>
        <v>-0.72238477740000007</v>
      </c>
      <c r="CY1212" s="29">
        <f t="shared" si="806"/>
        <v>-0.72238477740000007</v>
      </c>
      <c r="CZ1212" s="29">
        <f t="shared" si="807"/>
        <v>-0.72238477740000007</v>
      </c>
      <c r="DA1212" s="29">
        <f t="shared" si="808"/>
        <v>-0.72238477740000007</v>
      </c>
      <c r="DB1212" s="29">
        <f t="shared" si="809"/>
        <v>-0.72238477740000007</v>
      </c>
      <c r="DC1212" s="29">
        <f t="shared" si="810"/>
        <v>-0.72238477740000007</v>
      </c>
    </row>
    <row r="1213" spans="11:107" s="2" customFormat="1">
      <c r="K1213" s="17" t="s">
        <v>1090</v>
      </c>
      <c r="L1213" s="17" t="s">
        <v>1218</v>
      </c>
      <c r="M1213" s="17" t="s">
        <v>1102</v>
      </c>
      <c r="N1213" s="2" t="str">
        <f t="shared" si="820"/>
        <v>W708591S450B</v>
      </c>
      <c r="O1213" s="2" t="str">
        <f t="shared" si="817"/>
        <v>S450B</v>
      </c>
      <c r="P1213" s="2" t="str">
        <f t="shared" si="821"/>
        <v>-W708591-S450B</v>
      </c>
      <c r="Q1213" s="2" t="s">
        <v>3305</v>
      </c>
      <c r="R1213" s="2" t="s">
        <v>3306</v>
      </c>
      <c r="S1213" s="2" t="s">
        <v>3066</v>
      </c>
      <c r="T1213" s="2">
        <v>8</v>
      </c>
      <c r="U1213" s="2">
        <v>8</v>
      </c>
      <c r="V1213" s="2">
        <v>8</v>
      </c>
      <c r="W1213" s="2">
        <v>8</v>
      </c>
      <c r="X1213" s="2">
        <v>6</v>
      </c>
      <c r="Y1213" s="2">
        <v>6</v>
      </c>
      <c r="Z1213" s="2">
        <v>8</v>
      </c>
      <c r="AA1213" s="2">
        <v>6</v>
      </c>
      <c r="AB1213" s="2">
        <v>8</v>
      </c>
      <c r="AC1213" s="2">
        <v>8</v>
      </c>
      <c r="AD1213" s="2">
        <v>8</v>
      </c>
      <c r="AE1213" s="2">
        <v>8</v>
      </c>
      <c r="AF1213" s="2">
        <v>8</v>
      </c>
      <c r="AL1213" s="2">
        <f t="shared" si="779"/>
        <v>1</v>
      </c>
      <c r="AM1213" s="2" t="str">
        <f t="shared" si="780"/>
        <v/>
      </c>
      <c r="AN1213" s="2" t="str">
        <f t="shared" si="781"/>
        <v>W708591</v>
      </c>
      <c r="AO1213" s="2" t="str">
        <f t="shared" si="819"/>
        <v>S450B</v>
      </c>
      <c r="AP1213" s="2" t="str">
        <f t="shared" si="783"/>
        <v>-W708591-S450B</v>
      </c>
      <c r="AQ1213" s="2" t="s">
        <v>1688</v>
      </c>
      <c r="AR1213" s="2" t="s">
        <v>1689</v>
      </c>
      <c r="AY1213" s="2" t="s">
        <v>1686</v>
      </c>
      <c r="AZ1213" s="2" t="s">
        <v>1690</v>
      </c>
      <c r="BB1213" s="29"/>
      <c r="BC1213" s="29"/>
      <c r="BD1213" s="29"/>
      <c r="BE1213" s="29"/>
      <c r="BF1213" s="29"/>
      <c r="BG1213" s="29">
        <v>-3.0074E-2</v>
      </c>
      <c r="BH1213" s="29">
        <f t="shared" si="777"/>
        <v>-1.1127380000000001E-3</v>
      </c>
      <c r="BI1213" s="29">
        <f t="shared" si="778"/>
        <v>-3.1186738E-3</v>
      </c>
      <c r="BJ1213" s="29">
        <f t="shared" si="784"/>
        <v>-3.4305411799999998E-2</v>
      </c>
      <c r="BK1213" s="29">
        <f>BJ1213/INDEX('EX-Rate'!A:I,MATCH('TT BoM '!BL1213,'EX-Rate'!B:B,0),COLUMN('EX-Rate'!E:E))</f>
        <v>-3.9386360634318877E-2</v>
      </c>
      <c r="BL1213" s="2" t="s">
        <v>3064</v>
      </c>
      <c r="BM1213" s="2" t="str">
        <f t="shared" si="813"/>
        <v>SP</v>
      </c>
      <c r="BN1213" s="2" t="s">
        <v>3065</v>
      </c>
      <c r="BO1213" s="2" t="s">
        <v>3066</v>
      </c>
      <c r="BQ1213" s="29"/>
      <c r="BR1213" s="29"/>
      <c r="BS1213" s="29"/>
      <c r="BT1213" s="29"/>
      <c r="BU1213" s="29"/>
      <c r="BV1213" s="29"/>
      <c r="CC1213" s="29">
        <f t="shared" si="785"/>
        <v>-0.31509088507455102</v>
      </c>
      <c r="CD1213" s="29">
        <f t="shared" si="786"/>
        <v>-0.31509088507455102</v>
      </c>
      <c r="CE1213" s="29">
        <f t="shared" si="787"/>
        <v>-0.31509088507455102</v>
      </c>
      <c r="CF1213" s="29">
        <f t="shared" si="788"/>
        <v>-0.31509088507455102</v>
      </c>
      <c r="CG1213" s="29">
        <f t="shared" si="789"/>
        <v>-0.23631816380591325</v>
      </c>
      <c r="CH1213" s="29">
        <f t="shared" si="790"/>
        <v>-0.23631816380591325</v>
      </c>
      <c r="CI1213" s="29">
        <f t="shared" si="791"/>
        <v>-0.31509088507455102</v>
      </c>
      <c r="CJ1213" s="29">
        <f t="shared" si="792"/>
        <v>-0.23631816380591325</v>
      </c>
      <c r="CK1213" s="29">
        <f t="shared" si="793"/>
        <v>-0.31509088507455102</v>
      </c>
      <c r="CL1213" s="29">
        <f t="shared" si="794"/>
        <v>-0.31509088507455102</v>
      </c>
      <c r="CM1213" s="29">
        <f t="shared" si="795"/>
        <v>-0.31509088507455102</v>
      </c>
      <c r="CN1213" s="29">
        <f t="shared" si="796"/>
        <v>-0.31509088507455102</v>
      </c>
      <c r="CO1213" s="29">
        <f t="shared" si="797"/>
        <v>-0.31509088507455102</v>
      </c>
      <c r="CQ1213" s="29">
        <f t="shared" si="798"/>
        <v>-0.27444329439999998</v>
      </c>
      <c r="CR1213" s="29">
        <f t="shared" si="799"/>
        <v>-0.27444329439999998</v>
      </c>
      <c r="CS1213" s="29">
        <f t="shared" si="800"/>
        <v>-0.27444329439999998</v>
      </c>
      <c r="CT1213" s="29">
        <f t="shared" si="801"/>
        <v>-0.27444329439999998</v>
      </c>
      <c r="CU1213" s="29">
        <f t="shared" si="802"/>
        <v>-0.2058324708</v>
      </c>
      <c r="CV1213" s="29">
        <f t="shared" si="803"/>
        <v>-0.2058324708</v>
      </c>
      <c r="CW1213" s="29">
        <f t="shared" si="804"/>
        <v>-0.27444329439999998</v>
      </c>
      <c r="CX1213" s="29">
        <f t="shared" si="805"/>
        <v>-0.2058324708</v>
      </c>
      <c r="CY1213" s="29">
        <f t="shared" si="806"/>
        <v>-0.27444329439999998</v>
      </c>
      <c r="CZ1213" s="29">
        <f t="shared" si="807"/>
        <v>-0.27444329439999998</v>
      </c>
      <c r="DA1213" s="29">
        <f t="shared" si="808"/>
        <v>-0.27444329439999998</v>
      </c>
      <c r="DB1213" s="29">
        <f t="shared" si="809"/>
        <v>-0.27444329439999998</v>
      </c>
      <c r="DC1213" s="29">
        <f t="shared" si="810"/>
        <v>-0.27444329439999998</v>
      </c>
    </row>
    <row r="1214" spans="11:107" s="2" customFormat="1">
      <c r="K1214" s="17" t="s">
        <v>1090</v>
      </c>
      <c r="L1214" s="17" t="s">
        <v>1219</v>
      </c>
      <c r="M1214" s="17" t="s">
        <v>1092</v>
      </c>
      <c r="N1214" s="2" t="str">
        <f t="shared" si="820"/>
        <v>W708661S442</v>
      </c>
      <c r="O1214" s="2" t="str">
        <f t="shared" si="817"/>
        <v>S442</v>
      </c>
      <c r="P1214" s="2" t="str">
        <f t="shared" si="821"/>
        <v>-W708661-S442</v>
      </c>
      <c r="Q1214" s="2" t="s">
        <v>3305</v>
      </c>
      <c r="R1214" s="2" t="s">
        <v>3306</v>
      </c>
      <c r="S1214" s="2" t="s">
        <v>3224</v>
      </c>
      <c r="T1214" s="2">
        <v>2</v>
      </c>
      <c r="U1214" s="2">
        <v>2</v>
      </c>
      <c r="V1214" s="2">
        <v>2</v>
      </c>
      <c r="W1214" s="2">
        <v>2</v>
      </c>
      <c r="X1214" s="2">
        <v>2</v>
      </c>
      <c r="Y1214" s="2">
        <v>2</v>
      </c>
      <c r="Z1214" s="2">
        <v>2</v>
      </c>
      <c r="AA1214" s="2">
        <v>2</v>
      </c>
      <c r="AB1214" s="2">
        <v>2</v>
      </c>
      <c r="AC1214" s="2">
        <v>2</v>
      </c>
      <c r="AD1214" s="2">
        <v>2</v>
      </c>
      <c r="AE1214" s="2">
        <v>2</v>
      </c>
      <c r="AF1214" s="2">
        <v>2</v>
      </c>
      <c r="AL1214" s="2">
        <f t="shared" si="779"/>
        <v>1</v>
      </c>
      <c r="AM1214" s="2" t="str">
        <f t="shared" si="780"/>
        <v/>
      </c>
      <c r="AN1214" s="2" t="str">
        <f t="shared" si="781"/>
        <v>W708661</v>
      </c>
      <c r="AO1214" s="2" t="str">
        <f t="shared" si="819"/>
        <v>S442</v>
      </c>
      <c r="AP1214" s="2" t="str">
        <f t="shared" si="783"/>
        <v>-W708661-S442</v>
      </c>
      <c r="AQ1214" s="2" t="s">
        <v>1688</v>
      </c>
      <c r="AR1214" s="2" t="s">
        <v>1689</v>
      </c>
      <c r="AY1214" s="2" t="s">
        <v>1686</v>
      </c>
      <c r="AZ1214" s="2" t="s">
        <v>1690</v>
      </c>
      <c r="BB1214" s="29"/>
      <c r="BC1214" s="29"/>
      <c r="BD1214" s="29"/>
      <c r="BE1214" s="29"/>
      <c r="BF1214" s="29"/>
      <c r="BG1214" s="29">
        <v>-0.71</v>
      </c>
      <c r="BH1214" s="29">
        <f t="shared" si="777"/>
        <v>0</v>
      </c>
      <c r="BI1214" s="29">
        <f t="shared" si="778"/>
        <v>0</v>
      </c>
      <c r="BJ1214" s="29">
        <f t="shared" si="784"/>
        <v>-0.71</v>
      </c>
      <c r="BK1214" s="29">
        <f>BJ1214/INDEX('EX-Rate'!A:I,MATCH('TT BoM '!BL1214,'EX-Rate'!B:B,0),COLUMN('EX-Rate'!E:E))</f>
        <v>-0.1025245299468347</v>
      </c>
      <c r="BL1214" s="2" t="s">
        <v>2109</v>
      </c>
      <c r="BM1214" s="2" t="str">
        <f>IF(BL1214="CNY","LP","SP")</f>
        <v>LP</v>
      </c>
      <c r="BN1214" s="2" t="s">
        <v>3223</v>
      </c>
      <c r="BO1214" s="2" t="s">
        <v>3224</v>
      </c>
      <c r="BQ1214" s="29"/>
      <c r="BR1214" s="29"/>
      <c r="BS1214" s="29"/>
      <c r="BT1214" s="29"/>
      <c r="BU1214" s="29"/>
      <c r="BV1214" s="29"/>
      <c r="CC1214" s="29">
        <f t="shared" si="785"/>
        <v>-0.20504905989366939</v>
      </c>
      <c r="CD1214" s="29">
        <f t="shared" si="786"/>
        <v>-0.20504905989366939</v>
      </c>
      <c r="CE1214" s="29">
        <f t="shared" si="787"/>
        <v>-0.20504905989366939</v>
      </c>
      <c r="CF1214" s="29">
        <f t="shared" si="788"/>
        <v>-0.20504905989366939</v>
      </c>
      <c r="CG1214" s="29">
        <f t="shared" si="789"/>
        <v>-0.20504905989366939</v>
      </c>
      <c r="CH1214" s="29">
        <f t="shared" si="790"/>
        <v>-0.20504905989366939</v>
      </c>
      <c r="CI1214" s="29">
        <f t="shared" si="791"/>
        <v>-0.20504905989366939</v>
      </c>
      <c r="CJ1214" s="29">
        <f t="shared" si="792"/>
        <v>-0.20504905989366939</v>
      </c>
      <c r="CK1214" s="29">
        <f t="shared" si="793"/>
        <v>-0.20504905989366939</v>
      </c>
      <c r="CL1214" s="29">
        <f t="shared" si="794"/>
        <v>-0.20504905989366939</v>
      </c>
      <c r="CM1214" s="29">
        <f t="shared" si="795"/>
        <v>-0.20504905989366939</v>
      </c>
      <c r="CN1214" s="29">
        <f t="shared" si="796"/>
        <v>-0.20504905989366939</v>
      </c>
      <c r="CO1214" s="29">
        <f t="shared" si="797"/>
        <v>-0.20504905989366939</v>
      </c>
      <c r="CQ1214" s="29">
        <f t="shared" si="798"/>
        <v>-1.42</v>
      </c>
      <c r="CR1214" s="29">
        <f t="shared" si="799"/>
        <v>-1.42</v>
      </c>
      <c r="CS1214" s="29">
        <f t="shared" si="800"/>
        <v>-1.42</v>
      </c>
      <c r="CT1214" s="29">
        <f t="shared" si="801"/>
        <v>-1.42</v>
      </c>
      <c r="CU1214" s="29">
        <f t="shared" si="802"/>
        <v>-1.42</v>
      </c>
      <c r="CV1214" s="29">
        <f t="shared" si="803"/>
        <v>-1.42</v>
      </c>
      <c r="CW1214" s="29">
        <f t="shared" si="804"/>
        <v>-1.42</v>
      </c>
      <c r="CX1214" s="29">
        <f t="shared" si="805"/>
        <v>-1.42</v>
      </c>
      <c r="CY1214" s="29">
        <f t="shared" si="806"/>
        <v>-1.42</v>
      </c>
      <c r="CZ1214" s="29">
        <f t="shared" si="807"/>
        <v>-1.42</v>
      </c>
      <c r="DA1214" s="29">
        <f t="shared" si="808"/>
        <v>-1.42</v>
      </c>
      <c r="DB1214" s="29">
        <f t="shared" si="809"/>
        <v>-1.42</v>
      </c>
      <c r="DC1214" s="29">
        <f t="shared" si="810"/>
        <v>-1.42</v>
      </c>
    </row>
    <row r="1215" spans="11:107" s="2" customFormat="1">
      <c r="K1215" s="17" t="s">
        <v>1090</v>
      </c>
      <c r="L1215" s="17" t="s">
        <v>1221</v>
      </c>
      <c r="M1215" s="17" t="s">
        <v>1092</v>
      </c>
      <c r="N1215" s="2" t="str">
        <f t="shared" si="820"/>
        <v>W708680S442</v>
      </c>
      <c r="O1215" s="2" t="str">
        <f t="shared" si="817"/>
        <v>S442</v>
      </c>
      <c r="P1215" s="2" t="str">
        <f t="shared" si="821"/>
        <v>-W708680-S442</v>
      </c>
      <c r="Q1215" s="2" t="s">
        <v>3305</v>
      </c>
      <c r="R1215" s="2" t="s">
        <v>3306</v>
      </c>
      <c r="S1215" s="2" t="s">
        <v>3066</v>
      </c>
      <c r="T1215" s="2">
        <v>1</v>
      </c>
      <c r="U1215" s="2">
        <v>1</v>
      </c>
      <c r="V1215" s="2">
        <v>1</v>
      </c>
      <c r="W1215" s="2">
        <v>1</v>
      </c>
      <c r="X1215" s="2">
        <v>1</v>
      </c>
      <c r="Y1215" s="2">
        <v>1</v>
      </c>
      <c r="Z1215" s="2">
        <v>1</v>
      </c>
      <c r="AA1215" s="2">
        <v>1</v>
      </c>
      <c r="AB1215" s="2">
        <v>1</v>
      </c>
      <c r="AC1215" s="2">
        <v>1</v>
      </c>
      <c r="AD1215" s="2">
        <v>1</v>
      </c>
      <c r="AE1215" s="2">
        <v>1</v>
      </c>
      <c r="AF1215" s="2">
        <v>1</v>
      </c>
      <c r="AL1215" s="2">
        <f t="shared" si="779"/>
        <v>1</v>
      </c>
      <c r="AM1215" s="2" t="str">
        <f t="shared" si="780"/>
        <v/>
      </c>
      <c r="AN1215" s="2" t="str">
        <f t="shared" si="781"/>
        <v>W708680</v>
      </c>
      <c r="AO1215" s="2" t="str">
        <f t="shared" si="819"/>
        <v>S442</v>
      </c>
      <c r="AP1215" s="2" t="str">
        <f t="shared" si="783"/>
        <v>-W708680-S442</v>
      </c>
      <c r="AQ1215" s="2" t="s">
        <v>1688</v>
      </c>
      <c r="AR1215" s="2" t="s">
        <v>1689</v>
      </c>
      <c r="AY1215" s="2" t="s">
        <v>1686</v>
      </c>
      <c r="AZ1215" s="2" t="s">
        <v>1690</v>
      </c>
      <c r="BB1215" s="29"/>
      <c r="BC1215" s="29"/>
      <c r="BD1215" s="29"/>
      <c r="BE1215" s="29"/>
      <c r="BF1215" s="29"/>
      <c r="BG1215" s="29">
        <v>-4.4205000000000001E-2</v>
      </c>
      <c r="BH1215" s="29">
        <f t="shared" si="777"/>
        <v>-1.6355850000000002E-3</v>
      </c>
      <c r="BI1215" s="29">
        <f t="shared" si="778"/>
        <v>-4.5840585000000008E-3</v>
      </c>
      <c r="BJ1215" s="29">
        <f t="shared" si="784"/>
        <v>-5.0424643500000005E-2</v>
      </c>
      <c r="BK1215" s="29">
        <f>BJ1215/INDEX('EX-Rate'!A:I,MATCH('TT BoM '!BL1215,'EX-Rate'!B:B,0),COLUMN('EX-Rate'!E:E))</f>
        <v>-5.7892999662168862E-2</v>
      </c>
      <c r="BL1215" s="2" t="s">
        <v>3064</v>
      </c>
      <c r="BM1215" s="2" t="str">
        <f t="shared" ref="BM1215" si="824">IF(BL1215="CNY","LP","SP")</f>
        <v>SP</v>
      </c>
      <c r="BN1215" s="2" t="s">
        <v>3065</v>
      </c>
      <c r="BO1215" s="2" t="s">
        <v>3066</v>
      </c>
      <c r="BQ1215" s="29"/>
      <c r="BR1215" s="29"/>
      <c r="BS1215" s="29"/>
      <c r="BT1215" s="29"/>
      <c r="BU1215" s="29"/>
      <c r="BV1215" s="29"/>
      <c r="CC1215" s="29">
        <f t="shared" si="785"/>
        <v>-5.7892999662168862E-2</v>
      </c>
      <c r="CD1215" s="29">
        <f t="shared" si="786"/>
        <v>-5.7892999662168862E-2</v>
      </c>
      <c r="CE1215" s="29">
        <f t="shared" si="787"/>
        <v>-5.7892999662168862E-2</v>
      </c>
      <c r="CF1215" s="29">
        <f t="shared" si="788"/>
        <v>-5.7892999662168862E-2</v>
      </c>
      <c r="CG1215" s="29">
        <f t="shared" si="789"/>
        <v>-5.7892999662168862E-2</v>
      </c>
      <c r="CH1215" s="29">
        <f t="shared" si="790"/>
        <v>-5.7892999662168862E-2</v>
      </c>
      <c r="CI1215" s="29">
        <f t="shared" si="791"/>
        <v>-5.7892999662168862E-2</v>
      </c>
      <c r="CJ1215" s="29">
        <f t="shared" si="792"/>
        <v>-5.7892999662168862E-2</v>
      </c>
      <c r="CK1215" s="29">
        <f t="shared" si="793"/>
        <v>-5.7892999662168862E-2</v>
      </c>
      <c r="CL1215" s="29">
        <f t="shared" si="794"/>
        <v>-5.7892999662168862E-2</v>
      </c>
      <c r="CM1215" s="29">
        <f t="shared" si="795"/>
        <v>-5.7892999662168862E-2</v>
      </c>
      <c r="CN1215" s="29">
        <f t="shared" si="796"/>
        <v>-5.7892999662168862E-2</v>
      </c>
      <c r="CO1215" s="29">
        <f t="shared" si="797"/>
        <v>-5.7892999662168862E-2</v>
      </c>
      <c r="CQ1215" s="29">
        <f t="shared" si="798"/>
        <v>-5.0424643500000005E-2</v>
      </c>
      <c r="CR1215" s="29">
        <f t="shared" si="799"/>
        <v>-5.0424643500000005E-2</v>
      </c>
      <c r="CS1215" s="29">
        <f t="shared" si="800"/>
        <v>-5.0424643500000005E-2</v>
      </c>
      <c r="CT1215" s="29">
        <f t="shared" si="801"/>
        <v>-5.0424643500000005E-2</v>
      </c>
      <c r="CU1215" s="29">
        <f t="shared" si="802"/>
        <v>-5.0424643500000005E-2</v>
      </c>
      <c r="CV1215" s="29">
        <f t="shared" si="803"/>
        <v>-5.0424643500000005E-2</v>
      </c>
      <c r="CW1215" s="29">
        <f t="shared" si="804"/>
        <v>-5.0424643500000005E-2</v>
      </c>
      <c r="CX1215" s="29">
        <f t="shared" si="805"/>
        <v>-5.0424643500000005E-2</v>
      </c>
      <c r="CY1215" s="29">
        <f t="shared" si="806"/>
        <v>-5.0424643500000005E-2</v>
      </c>
      <c r="CZ1215" s="29">
        <f t="shared" si="807"/>
        <v>-5.0424643500000005E-2</v>
      </c>
      <c r="DA1215" s="29">
        <f t="shared" si="808"/>
        <v>-5.0424643500000005E-2</v>
      </c>
      <c r="DB1215" s="29">
        <f t="shared" si="809"/>
        <v>-5.0424643500000005E-2</v>
      </c>
      <c r="DC1215" s="29">
        <f t="shared" si="810"/>
        <v>-5.0424643500000005E-2</v>
      </c>
    </row>
    <row r="1216" spans="11:107" s="2" customFormat="1">
      <c r="K1216" s="17" t="s">
        <v>1090</v>
      </c>
      <c r="L1216" s="17" t="s">
        <v>1222</v>
      </c>
      <c r="M1216" s="17" t="s">
        <v>1092</v>
      </c>
      <c r="N1216" s="2" t="str">
        <f t="shared" si="820"/>
        <v>W708728S442</v>
      </c>
      <c r="O1216" s="2" t="str">
        <f t="shared" si="817"/>
        <v>S442</v>
      </c>
      <c r="P1216" s="2" t="str">
        <f t="shared" si="821"/>
        <v>-W708728-S442</v>
      </c>
      <c r="Q1216" s="2" t="s">
        <v>3305</v>
      </c>
      <c r="R1216" s="2" t="s">
        <v>3306</v>
      </c>
      <c r="S1216" s="2" t="s">
        <v>3050</v>
      </c>
      <c r="T1216" s="2">
        <v>2</v>
      </c>
      <c r="U1216" s="2">
        <v>2</v>
      </c>
      <c r="V1216" s="2">
        <v>2</v>
      </c>
      <c r="W1216" s="2">
        <v>2</v>
      </c>
      <c r="X1216" s="2">
        <v>2</v>
      </c>
      <c r="Y1216" s="2">
        <v>2</v>
      </c>
      <c r="Z1216" s="2">
        <v>2</v>
      </c>
      <c r="AA1216" s="2">
        <v>2</v>
      </c>
      <c r="AB1216" s="2">
        <v>2</v>
      </c>
      <c r="AC1216" s="2">
        <v>2</v>
      </c>
      <c r="AD1216" s="2">
        <v>2</v>
      </c>
      <c r="AE1216" s="2">
        <v>2</v>
      </c>
      <c r="AF1216" s="2">
        <v>2</v>
      </c>
      <c r="AL1216" s="2">
        <f t="shared" si="779"/>
        <v>1</v>
      </c>
      <c r="AM1216" s="2" t="str">
        <f t="shared" si="780"/>
        <v/>
      </c>
      <c r="AN1216" s="2" t="str">
        <f t="shared" si="781"/>
        <v>W708728</v>
      </c>
      <c r="AO1216" s="2" t="str">
        <f t="shared" si="819"/>
        <v>S442</v>
      </c>
      <c r="AP1216" s="2" t="str">
        <f t="shared" si="783"/>
        <v>-W708728-S442</v>
      </c>
      <c r="AQ1216" s="2" t="s">
        <v>1688</v>
      </c>
      <c r="AR1216" s="2" t="s">
        <v>1689</v>
      </c>
      <c r="AY1216" s="2" t="s">
        <v>1686</v>
      </c>
      <c r="AZ1216" s="2" t="s">
        <v>1690</v>
      </c>
      <c r="BB1216" s="29"/>
      <c r="BC1216" s="29"/>
      <c r="BD1216" s="29"/>
      <c r="BE1216" s="29"/>
      <c r="BF1216" s="29"/>
      <c r="BG1216" s="29">
        <v>-1.55</v>
      </c>
      <c r="BH1216" s="29">
        <f t="shared" si="777"/>
        <v>0</v>
      </c>
      <c r="BI1216" s="29">
        <f t="shared" si="778"/>
        <v>0</v>
      </c>
      <c r="BJ1216" s="29">
        <f t="shared" si="784"/>
        <v>-1.55</v>
      </c>
      <c r="BK1216" s="29">
        <f>BJ1216/INDEX('EX-Rate'!A:I,MATCH('TT BoM '!BL1216,'EX-Rate'!B:B,0),COLUMN('EX-Rate'!E:E))</f>
        <v>-0.22382115692618845</v>
      </c>
      <c r="BL1216" s="2" t="s">
        <v>2109</v>
      </c>
      <c r="BM1216" s="2" t="str">
        <f>IF(BL1216="CNY","LP","SP")</f>
        <v>LP</v>
      </c>
      <c r="BN1216" s="2" t="s">
        <v>3049</v>
      </c>
      <c r="BO1216" s="2" t="s">
        <v>3050</v>
      </c>
      <c r="BQ1216" s="29"/>
      <c r="BR1216" s="29"/>
      <c r="BS1216" s="29"/>
      <c r="BT1216" s="29"/>
      <c r="BU1216" s="29"/>
      <c r="BV1216" s="29"/>
      <c r="CC1216" s="29">
        <f t="shared" si="785"/>
        <v>-0.44764231385237691</v>
      </c>
      <c r="CD1216" s="29">
        <f t="shared" si="786"/>
        <v>-0.44764231385237691</v>
      </c>
      <c r="CE1216" s="29">
        <f t="shared" si="787"/>
        <v>-0.44764231385237691</v>
      </c>
      <c r="CF1216" s="29">
        <f t="shared" si="788"/>
        <v>-0.44764231385237691</v>
      </c>
      <c r="CG1216" s="29">
        <f t="shared" si="789"/>
        <v>-0.44764231385237691</v>
      </c>
      <c r="CH1216" s="29">
        <f t="shared" si="790"/>
        <v>-0.44764231385237691</v>
      </c>
      <c r="CI1216" s="29">
        <f t="shared" si="791"/>
        <v>-0.44764231385237691</v>
      </c>
      <c r="CJ1216" s="29">
        <f t="shared" si="792"/>
        <v>-0.44764231385237691</v>
      </c>
      <c r="CK1216" s="29">
        <f t="shared" si="793"/>
        <v>-0.44764231385237691</v>
      </c>
      <c r="CL1216" s="29">
        <f t="shared" si="794"/>
        <v>-0.44764231385237691</v>
      </c>
      <c r="CM1216" s="29">
        <f t="shared" si="795"/>
        <v>-0.44764231385237691</v>
      </c>
      <c r="CN1216" s="29">
        <f t="shared" si="796"/>
        <v>-0.44764231385237691</v>
      </c>
      <c r="CO1216" s="29">
        <f t="shared" si="797"/>
        <v>-0.44764231385237691</v>
      </c>
      <c r="CQ1216" s="29">
        <f t="shared" si="798"/>
        <v>-3.1</v>
      </c>
      <c r="CR1216" s="29">
        <f t="shared" si="799"/>
        <v>-3.1</v>
      </c>
      <c r="CS1216" s="29">
        <f t="shared" si="800"/>
        <v>-3.1</v>
      </c>
      <c r="CT1216" s="29">
        <f t="shared" si="801"/>
        <v>-3.1</v>
      </c>
      <c r="CU1216" s="29">
        <f t="shared" si="802"/>
        <v>-3.1</v>
      </c>
      <c r="CV1216" s="29">
        <f t="shared" si="803"/>
        <v>-3.1</v>
      </c>
      <c r="CW1216" s="29">
        <f t="shared" si="804"/>
        <v>-3.1</v>
      </c>
      <c r="CX1216" s="29">
        <f t="shared" si="805"/>
        <v>-3.1</v>
      </c>
      <c r="CY1216" s="29">
        <f t="shared" si="806"/>
        <v>-3.1</v>
      </c>
      <c r="CZ1216" s="29">
        <f t="shared" si="807"/>
        <v>-3.1</v>
      </c>
      <c r="DA1216" s="29">
        <f t="shared" si="808"/>
        <v>-3.1</v>
      </c>
      <c r="DB1216" s="29">
        <f t="shared" si="809"/>
        <v>-3.1</v>
      </c>
      <c r="DC1216" s="29">
        <f t="shared" si="810"/>
        <v>-3.1</v>
      </c>
    </row>
    <row r="1217" spans="11:107" s="2" customFormat="1">
      <c r="K1217" s="17" t="s">
        <v>1090</v>
      </c>
      <c r="L1217" s="17" t="s">
        <v>1223</v>
      </c>
      <c r="M1217" s="17" t="s">
        <v>1135</v>
      </c>
      <c r="N1217" s="2" t="str">
        <f t="shared" si="820"/>
        <v>W708839S403</v>
      </c>
      <c r="O1217" s="2" t="str">
        <f t="shared" si="817"/>
        <v>S403</v>
      </c>
      <c r="P1217" s="2" t="str">
        <f t="shared" si="821"/>
        <v>-W708839-S403</v>
      </c>
      <c r="Q1217" s="2" t="s">
        <v>3305</v>
      </c>
      <c r="R1217" s="2" t="s">
        <v>3306</v>
      </c>
      <c r="S1217" s="2" t="s">
        <v>3066</v>
      </c>
      <c r="T1217" s="2">
        <v>6</v>
      </c>
      <c r="U1217" s="2">
        <v>6</v>
      </c>
      <c r="V1217" s="2">
        <v>6</v>
      </c>
      <c r="W1217" s="2">
        <v>6</v>
      </c>
      <c r="X1217" s="2">
        <v>6</v>
      </c>
      <c r="Y1217" s="2">
        <v>6</v>
      </c>
      <c r="Z1217" s="2">
        <v>6</v>
      </c>
      <c r="AA1217" s="2">
        <v>6</v>
      </c>
      <c r="AB1217" s="2">
        <v>10</v>
      </c>
      <c r="AC1217" s="2">
        <v>10</v>
      </c>
      <c r="AD1217" s="2">
        <v>10</v>
      </c>
      <c r="AE1217" s="2">
        <v>10</v>
      </c>
      <c r="AF1217" s="2">
        <v>10</v>
      </c>
      <c r="AL1217" s="2">
        <f t="shared" si="779"/>
        <v>1</v>
      </c>
      <c r="AM1217" s="2" t="str">
        <f t="shared" si="780"/>
        <v/>
      </c>
      <c r="AN1217" s="2" t="str">
        <f t="shared" si="781"/>
        <v>W708839</v>
      </c>
      <c r="AO1217" s="2" t="str">
        <f t="shared" si="819"/>
        <v>S403</v>
      </c>
      <c r="AP1217" s="2" t="str">
        <f t="shared" si="783"/>
        <v>-W708839-S403</v>
      </c>
      <c r="AQ1217" s="2" t="s">
        <v>1688</v>
      </c>
      <c r="AR1217" s="2" t="s">
        <v>1689</v>
      </c>
      <c r="AY1217" s="2" t="s">
        <v>1686</v>
      </c>
      <c r="AZ1217" s="2" t="s">
        <v>1690</v>
      </c>
      <c r="BB1217" s="29"/>
      <c r="BC1217" s="29"/>
      <c r="BD1217" s="29"/>
      <c r="BE1217" s="29"/>
      <c r="BF1217" s="29"/>
      <c r="BG1217" s="29">
        <v>-4.1702000000000003E-2</v>
      </c>
      <c r="BH1217" s="29">
        <f t="shared" si="777"/>
        <v>-1.5429740000000003E-3</v>
      </c>
      <c r="BI1217" s="29">
        <f t="shared" si="778"/>
        <v>-4.3244974000000011E-3</v>
      </c>
      <c r="BJ1217" s="29">
        <f t="shared" si="784"/>
        <v>-4.7569471400000007E-2</v>
      </c>
      <c r="BK1217" s="29">
        <f>BJ1217/INDEX('EX-Rate'!A:I,MATCH('TT BoM '!BL1217,'EX-Rate'!B:B,0),COLUMN('EX-Rate'!E:E))</f>
        <v>-5.4614950162012579E-2</v>
      </c>
      <c r="BL1217" s="2" t="s">
        <v>3064</v>
      </c>
      <c r="BM1217" s="2" t="str">
        <f t="shared" ref="BM1217" si="825">IF(BL1217="CNY","LP","SP")</f>
        <v>SP</v>
      </c>
      <c r="BN1217" s="2" t="s">
        <v>3065</v>
      </c>
      <c r="BO1217" s="2" t="s">
        <v>3066</v>
      </c>
      <c r="BQ1217" s="29"/>
      <c r="BR1217" s="29"/>
      <c r="BS1217" s="29"/>
      <c r="BT1217" s="29"/>
      <c r="BU1217" s="29"/>
      <c r="BV1217" s="29"/>
      <c r="CC1217" s="29">
        <f t="shared" si="785"/>
        <v>-0.3276897009720755</v>
      </c>
      <c r="CD1217" s="29">
        <f t="shared" si="786"/>
        <v>-0.3276897009720755</v>
      </c>
      <c r="CE1217" s="29">
        <f t="shared" si="787"/>
        <v>-0.3276897009720755</v>
      </c>
      <c r="CF1217" s="29">
        <f t="shared" si="788"/>
        <v>-0.3276897009720755</v>
      </c>
      <c r="CG1217" s="29">
        <f t="shared" si="789"/>
        <v>-0.3276897009720755</v>
      </c>
      <c r="CH1217" s="29">
        <f t="shared" si="790"/>
        <v>-0.3276897009720755</v>
      </c>
      <c r="CI1217" s="29">
        <f t="shared" si="791"/>
        <v>-0.3276897009720755</v>
      </c>
      <c r="CJ1217" s="29">
        <f t="shared" si="792"/>
        <v>-0.3276897009720755</v>
      </c>
      <c r="CK1217" s="29">
        <f t="shared" si="793"/>
        <v>-0.54614950162012577</v>
      </c>
      <c r="CL1217" s="29">
        <f t="shared" si="794"/>
        <v>-0.54614950162012577</v>
      </c>
      <c r="CM1217" s="29">
        <f t="shared" si="795"/>
        <v>-0.54614950162012577</v>
      </c>
      <c r="CN1217" s="29">
        <f t="shared" si="796"/>
        <v>-0.54614950162012577</v>
      </c>
      <c r="CO1217" s="29">
        <f t="shared" si="797"/>
        <v>-0.54614950162012577</v>
      </c>
      <c r="CQ1217" s="29">
        <f t="shared" si="798"/>
        <v>-0.28541682840000004</v>
      </c>
      <c r="CR1217" s="29">
        <f t="shared" si="799"/>
        <v>-0.28541682840000004</v>
      </c>
      <c r="CS1217" s="29">
        <f t="shared" si="800"/>
        <v>-0.28541682840000004</v>
      </c>
      <c r="CT1217" s="29">
        <f t="shared" si="801"/>
        <v>-0.28541682840000004</v>
      </c>
      <c r="CU1217" s="29">
        <f t="shared" si="802"/>
        <v>-0.28541682840000004</v>
      </c>
      <c r="CV1217" s="29">
        <f t="shared" si="803"/>
        <v>-0.28541682840000004</v>
      </c>
      <c r="CW1217" s="29">
        <f t="shared" si="804"/>
        <v>-0.28541682840000004</v>
      </c>
      <c r="CX1217" s="29">
        <f t="shared" si="805"/>
        <v>-0.28541682840000004</v>
      </c>
      <c r="CY1217" s="29">
        <f t="shared" si="806"/>
        <v>-0.47569471400000007</v>
      </c>
      <c r="CZ1217" s="29">
        <f t="shared" si="807"/>
        <v>-0.47569471400000007</v>
      </c>
      <c r="DA1217" s="29">
        <f t="shared" si="808"/>
        <v>-0.47569471400000007</v>
      </c>
      <c r="DB1217" s="29">
        <f t="shared" si="809"/>
        <v>-0.47569471400000007</v>
      </c>
      <c r="DC1217" s="29">
        <f t="shared" si="810"/>
        <v>-0.47569471400000007</v>
      </c>
    </row>
    <row r="1218" spans="11:107" s="2" customFormat="1">
      <c r="K1218" s="17" t="s">
        <v>1090</v>
      </c>
      <c r="L1218" s="17" t="s">
        <v>1224</v>
      </c>
      <c r="M1218" s="17" t="s">
        <v>1092</v>
      </c>
      <c r="N1218" s="2" t="str">
        <f t="shared" si="820"/>
        <v>W708951S442</v>
      </c>
      <c r="O1218" s="2" t="str">
        <f t="shared" si="817"/>
        <v>S442</v>
      </c>
      <c r="P1218" s="2" t="str">
        <f t="shared" si="821"/>
        <v>-W708951-S442</v>
      </c>
      <c r="Q1218" s="2" t="s">
        <v>3305</v>
      </c>
      <c r="R1218" s="2" t="s">
        <v>3306</v>
      </c>
      <c r="S1218" s="2" t="s">
        <v>3224</v>
      </c>
      <c r="T1218" s="2">
        <v>2</v>
      </c>
      <c r="U1218" s="2">
        <v>2</v>
      </c>
      <c r="V1218" s="2">
        <v>2</v>
      </c>
      <c r="W1218" s="2">
        <v>2</v>
      </c>
      <c r="X1218" s="2">
        <v>2</v>
      </c>
      <c r="Y1218" s="2">
        <v>2</v>
      </c>
      <c r="Z1218" s="2">
        <v>2</v>
      </c>
      <c r="AA1218" s="2">
        <v>2</v>
      </c>
      <c r="AB1218" s="2">
        <v>2</v>
      </c>
      <c r="AC1218" s="2">
        <v>2</v>
      </c>
      <c r="AD1218" s="2">
        <v>2</v>
      </c>
      <c r="AE1218" s="2">
        <v>2</v>
      </c>
      <c r="AF1218" s="2">
        <v>2</v>
      </c>
      <c r="AL1218" s="2">
        <f t="shared" si="779"/>
        <v>1</v>
      </c>
      <c r="AM1218" s="2" t="str">
        <f t="shared" si="780"/>
        <v/>
      </c>
      <c r="AN1218" s="2" t="str">
        <f t="shared" si="781"/>
        <v>W708951</v>
      </c>
      <c r="AO1218" s="2" t="str">
        <f t="shared" si="819"/>
        <v>S442</v>
      </c>
      <c r="AP1218" s="2" t="str">
        <f t="shared" si="783"/>
        <v>-W708951-S442</v>
      </c>
      <c r="AQ1218" s="2" t="s">
        <v>1688</v>
      </c>
      <c r="AR1218" s="2" t="s">
        <v>1689</v>
      </c>
      <c r="AY1218" s="2" t="s">
        <v>1686</v>
      </c>
      <c r="AZ1218" s="2" t="s">
        <v>1690</v>
      </c>
      <c r="BB1218" s="29"/>
      <c r="BC1218" s="29"/>
      <c r="BD1218" s="29"/>
      <c r="BE1218" s="29"/>
      <c r="BF1218" s="29"/>
      <c r="BG1218" s="29">
        <v>-0.46300000000000002</v>
      </c>
      <c r="BH1218" s="29">
        <f t="shared" si="777"/>
        <v>0</v>
      </c>
      <c r="BI1218" s="29">
        <f t="shared" si="778"/>
        <v>0</v>
      </c>
      <c r="BJ1218" s="29">
        <f t="shared" si="784"/>
        <v>-0.46300000000000002</v>
      </c>
      <c r="BK1218" s="29">
        <f>BJ1218/INDEX('EX-Rate'!A:I,MATCH('TT BoM '!BL1218,'EX-Rate'!B:B,0),COLUMN('EX-Rate'!E:E))</f>
        <v>-6.6857545585048556E-2</v>
      </c>
      <c r="BL1218" s="2" t="s">
        <v>2109</v>
      </c>
      <c r="BM1218" s="2" t="str">
        <f t="shared" si="813"/>
        <v>LP</v>
      </c>
      <c r="BN1218" s="2" t="s">
        <v>3223</v>
      </c>
      <c r="BO1218" s="2" t="s">
        <v>3224</v>
      </c>
      <c r="BQ1218" s="29"/>
      <c r="BR1218" s="29"/>
      <c r="BS1218" s="29"/>
      <c r="BT1218" s="29"/>
      <c r="BU1218" s="29"/>
      <c r="BV1218" s="29"/>
      <c r="CC1218" s="29">
        <f t="shared" si="785"/>
        <v>-0.13371509117009711</v>
      </c>
      <c r="CD1218" s="29">
        <f t="shared" si="786"/>
        <v>-0.13371509117009711</v>
      </c>
      <c r="CE1218" s="29">
        <f t="shared" si="787"/>
        <v>-0.13371509117009711</v>
      </c>
      <c r="CF1218" s="29">
        <f t="shared" si="788"/>
        <v>-0.13371509117009711</v>
      </c>
      <c r="CG1218" s="29">
        <f t="shared" si="789"/>
        <v>-0.13371509117009711</v>
      </c>
      <c r="CH1218" s="29">
        <f t="shared" si="790"/>
        <v>-0.13371509117009711</v>
      </c>
      <c r="CI1218" s="29">
        <f t="shared" si="791"/>
        <v>-0.13371509117009711</v>
      </c>
      <c r="CJ1218" s="29">
        <f t="shared" si="792"/>
        <v>-0.13371509117009711</v>
      </c>
      <c r="CK1218" s="29">
        <f t="shared" si="793"/>
        <v>-0.13371509117009711</v>
      </c>
      <c r="CL1218" s="29">
        <f t="shared" si="794"/>
        <v>-0.13371509117009711</v>
      </c>
      <c r="CM1218" s="29">
        <f t="shared" si="795"/>
        <v>-0.13371509117009711</v>
      </c>
      <c r="CN1218" s="29">
        <f t="shared" si="796"/>
        <v>-0.13371509117009711</v>
      </c>
      <c r="CO1218" s="29">
        <f t="shared" si="797"/>
        <v>-0.13371509117009711</v>
      </c>
      <c r="CQ1218" s="29">
        <f t="shared" si="798"/>
        <v>-0.92600000000000005</v>
      </c>
      <c r="CR1218" s="29">
        <f t="shared" si="799"/>
        <v>-0.92600000000000005</v>
      </c>
      <c r="CS1218" s="29">
        <f t="shared" si="800"/>
        <v>-0.92600000000000005</v>
      </c>
      <c r="CT1218" s="29">
        <f t="shared" si="801"/>
        <v>-0.92600000000000005</v>
      </c>
      <c r="CU1218" s="29">
        <f t="shared" si="802"/>
        <v>-0.92600000000000005</v>
      </c>
      <c r="CV1218" s="29">
        <f t="shared" si="803"/>
        <v>-0.92600000000000005</v>
      </c>
      <c r="CW1218" s="29">
        <f t="shared" si="804"/>
        <v>-0.92600000000000005</v>
      </c>
      <c r="CX1218" s="29">
        <f t="shared" si="805"/>
        <v>-0.92600000000000005</v>
      </c>
      <c r="CY1218" s="29">
        <f t="shared" si="806"/>
        <v>-0.92600000000000005</v>
      </c>
      <c r="CZ1218" s="29">
        <f t="shared" si="807"/>
        <v>-0.92600000000000005</v>
      </c>
      <c r="DA1218" s="29">
        <f t="shared" si="808"/>
        <v>-0.92600000000000005</v>
      </c>
      <c r="DB1218" s="29">
        <f t="shared" si="809"/>
        <v>-0.92600000000000005</v>
      </c>
      <c r="DC1218" s="29">
        <f t="shared" si="810"/>
        <v>-0.92600000000000005</v>
      </c>
    </row>
    <row r="1219" spans="11:107" s="2" customFormat="1">
      <c r="K1219" s="17" t="s">
        <v>1090</v>
      </c>
      <c r="L1219" s="17" t="s">
        <v>1225</v>
      </c>
      <c r="M1219" s="17" t="s">
        <v>1151</v>
      </c>
      <c r="N1219" s="2" t="str">
        <f t="shared" si="820"/>
        <v>W709279S300</v>
      </c>
      <c r="O1219" s="2" t="str">
        <f t="shared" si="817"/>
        <v>S300</v>
      </c>
      <c r="P1219" s="2" t="str">
        <f t="shared" si="821"/>
        <v>-W709279-S300</v>
      </c>
      <c r="Q1219" s="2" t="s">
        <v>3305</v>
      </c>
      <c r="R1219" s="2" t="s">
        <v>3306</v>
      </c>
      <c r="S1219" s="2" t="s">
        <v>3192</v>
      </c>
      <c r="T1219" s="2" t="s">
        <v>1375</v>
      </c>
      <c r="U1219" s="2">
        <v>1</v>
      </c>
      <c r="V1219" s="2" t="s">
        <v>1375</v>
      </c>
      <c r="W1219" s="2">
        <v>1</v>
      </c>
      <c r="X1219" s="2" t="s">
        <v>1375</v>
      </c>
      <c r="Y1219" s="2">
        <v>1</v>
      </c>
      <c r="Z1219" s="2">
        <v>1</v>
      </c>
      <c r="AA1219" s="2">
        <v>1</v>
      </c>
      <c r="AB1219" s="2" t="s">
        <v>1375</v>
      </c>
      <c r="AC1219" s="2">
        <v>1</v>
      </c>
      <c r="AD1219" s="2" t="s">
        <v>1375</v>
      </c>
      <c r="AE1219" s="2">
        <v>1</v>
      </c>
      <c r="AF1219" s="2">
        <v>1</v>
      </c>
      <c r="AL1219" s="2">
        <f t="shared" si="779"/>
        <v>1</v>
      </c>
      <c r="AM1219" s="2" t="str">
        <f t="shared" si="780"/>
        <v/>
      </c>
      <c r="AN1219" s="2" t="str">
        <f t="shared" si="781"/>
        <v>W709279</v>
      </c>
      <c r="AO1219" s="2" t="str">
        <f t="shared" si="819"/>
        <v>S300</v>
      </c>
      <c r="AP1219" s="2" t="str">
        <f t="shared" si="783"/>
        <v>-W709279-S300</v>
      </c>
      <c r="AQ1219" s="2" t="s">
        <v>1688</v>
      </c>
      <c r="AR1219" s="2" t="s">
        <v>1689</v>
      </c>
      <c r="AY1219" s="2" t="s">
        <v>1686</v>
      </c>
      <c r="AZ1219" s="2" t="s">
        <v>1690</v>
      </c>
      <c r="BB1219" s="29"/>
      <c r="BC1219" s="29"/>
      <c r="BD1219" s="29"/>
      <c r="BE1219" s="29"/>
      <c r="BF1219" s="29"/>
      <c r="BG1219" s="29">
        <v>-1.83</v>
      </c>
      <c r="BH1219" s="29">
        <f t="shared" si="777"/>
        <v>0</v>
      </c>
      <c r="BI1219" s="29">
        <f t="shared" si="778"/>
        <v>0</v>
      </c>
      <c r="BJ1219" s="29">
        <f t="shared" si="784"/>
        <v>-1.83</v>
      </c>
      <c r="BK1219" s="29">
        <f>BJ1219/INDEX('EX-Rate'!A:I,MATCH('TT BoM '!BL1219,'EX-Rate'!B:B,0),COLUMN('EX-Rate'!E:E))</f>
        <v>-0.26425336591930637</v>
      </c>
      <c r="BL1219" s="2" t="s">
        <v>2109</v>
      </c>
      <c r="BM1219" s="2" t="str">
        <f t="shared" si="813"/>
        <v>LP</v>
      </c>
      <c r="BN1219" s="2" t="s">
        <v>3191</v>
      </c>
      <c r="BO1219" s="2" t="s">
        <v>3192</v>
      </c>
      <c r="BQ1219" s="29"/>
      <c r="BR1219" s="29"/>
      <c r="BS1219" s="29"/>
      <c r="BT1219" s="29"/>
      <c r="BU1219" s="29"/>
      <c r="BV1219" s="29"/>
      <c r="CC1219" s="29">
        <f t="shared" si="785"/>
        <v>0</v>
      </c>
      <c r="CD1219" s="29">
        <f t="shared" si="786"/>
        <v>-0.26425336591930637</v>
      </c>
      <c r="CE1219" s="29">
        <f t="shared" si="787"/>
        <v>0</v>
      </c>
      <c r="CF1219" s="29">
        <f t="shared" si="788"/>
        <v>-0.26425336591930637</v>
      </c>
      <c r="CG1219" s="29">
        <f t="shared" si="789"/>
        <v>0</v>
      </c>
      <c r="CH1219" s="29">
        <f t="shared" si="790"/>
        <v>-0.26425336591930637</v>
      </c>
      <c r="CI1219" s="29">
        <f t="shared" si="791"/>
        <v>-0.26425336591930637</v>
      </c>
      <c r="CJ1219" s="29">
        <f t="shared" si="792"/>
        <v>-0.26425336591930637</v>
      </c>
      <c r="CK1219" s="29">
        <f t="shared" si="793"/>
        <v>0</v>
      </c>
      <c r="CL1219" s="29">
        <f t="shared" si="794"/>
        <v>-0.26425336591930637</v>
      </c>
      <c r="CM1219" s="29">
        <f t="shared" si="795"/>
        <v>0</v>
      </c>
      <c r="CN1219" s="29">
        <f t="shared" si="796"/>
        <v>-0.26425336591930637</v>
      </c>
      <c r="CO1219" s="29">
        <f t="shared" si="797"/>
        <v>-0.26425336591930637</v>
      </c>
      <c r="CQ1219" s="29">
        <f t="shared" si="798"/>
        <v>0</v>
      </c>
      <c r="CR1219" s="29">
        <f t="shared" si="799"/>
        <v>-1.83</v>
      </c>
      <c r="CS1219" s="29">
        <f t="shared" si="800"/>
        <v>0</v>
      </c>
      <c r="CT1219" s="29">
        <f t="shared" si="801"/>
        <v>-1.83</v>
      </c>
      <c r="CU1219" s="29">
        <f t="shared" si="802"/>
        <v>0</v>
      </c>
      <c r="CV1219" s="29">
        <f t="shared" si="803"/>
        <v>-1.83</v>
      </c>
      <c r="CW1219" s="29">
        <f t="shared" si="804"/>
        <v>-1.83</v>
      </c>
      <c r="CX1219" s="29">
        <f t="shared" si="805"/>
        <v>-1.83</v>
      </c>
      <c r="CY1219" s="29">
        <f t="shared" si="806"/>
        <v>0</v>
      </c>
      <c r="CZ1219" s="29">
        <f t="shared" si="807"/>
        <v>-1.83</v>
      </c>
      <c r="DA1219" s="29">
        <f t="shared" si="808"/>
        <v>0</v>
      </c>
      <c r="DB1219" s="29">
        <f t="shared" si="809"/>
        <v>-1.83</v>
      </c>
      <c r="DC1219" s="29">
        <f t="shared" si="810"/>
        <v>-1.83</v>
      </c>
    </row>
    <row r="1220" spans="11:107" s="2" customFormat="1">
      <c r="K1220" s="17" t="s">
        <v>1090</v>
      </c>
      <c r="L1220" s="17" t="s">
        <v>1226</v>
      </c>
      <c r="M1220" s="17" t="s">
        <v>1092</v>
      </c>
      <c r="N1220" s="2" t="str">
        <f t="shared" si="820"/>
        <v>W709396S442</v>
      </c>
      <c r="O1220" s="2" t="str">
        <f t="shared" si="817"/>
        <v>S442</v>
      </c>
      <c r="P1220" s="2" t="str">
        <f t="shared" si="821"/>
        <v>-W709396-S442</v>
      </c>
      <c r="Q1220" s="2" t="s">
        <v>3305</v>
      </c>
      <c r="R1220" s="2" t="s">
        <v>3306</v>
      </c>
      <c r="S1220" s="2" t="s">
        <v>3066</v>
      </c>
      <c r="T1220" s="2" t="s">
        <v>1375</v>
      </c>
      <c r="U1220" s="2" t="s">
        <v>1375</v>
      </c>
      <c r="V1220" s="2">
        <v>2</v>
      </c>
      <c r="W1220" s="2">
        <v>2</v>
      </c>
      <c r="X1220" s="2">
        <v>2</v>
      </c>
      <c r="Y1220" s="2">
        <v>2</v>
      </c>
      <c r="Z1220" s="2">
        <v>2</v>
      </c>
      <c r="AA1220" s="2">
        <v>2</v>
      </c>
      <c r="AB1220" s="2" t="s">
        <v>1375</v>
      </c>
      <c r="AC1220" s="2" t="s">
        <v>1375</v>
      </c>
      <c r="AD1220" s="2">
        <v>2</v>
      </c>
      <c r="AE1220" s="2">
        <v>2</v>
      </c>
      <c r="AF1220" s="2">
        <v>2</v>
      </c>
      <c r="AL1220" s="2">
        <f t="shared" si="779"/>
        <v>1</v>
      </c>
      <c r="AM1220" s="2" t="str">
        <f t="shared" si="780"/>
        <v/>
      </c>
      <c r="AN1220" s="2" t="str">
        <f t="shared" si="781"/>
        <v>W709396</v>
      </c>
      <c r="AO1220" s="2" t="str">
        <f t="shared" si="819"/>
        <v>S442</v>
      </c>
      <c r="AP1220" s="2" t="str">
        <f t="shared" si="783"/>
        <v>-W709396-S442</v>
      </c>
      <c r="AQ1220" s="2" t="s">
        <v>1672</v>
      </c>
      <c r="AR1220" s="2" t="s">
        <v>1676</v>
      </c>
      <c r="AU1220" s="2" t="s">
        <v>2149</v>
      </c>
      <c r="AV1220" s="2" t="s">
        <v>2150</v>
      </c>
      <c r="AY1220" s="2" t="s">
        <v>2151</v>
      </c>
      <c r="AZ1220" s="2" t="s">
        <v>1690</v>
      </c>
      <c r="BA1220" s="2" t="s">
        <v>2115</v>
      </c>
      <c r="BB1220" s="29">
        <v>-0.29720000000000002</v>
      </c>
      <c r="BC1220" s="29">
        <v>-4.7999999999999996E-3</v>
      </c>
      <c r="BD1220" s="29">
        <v>-8.0000000000000002E-3</v>
      </c>
      <c r="BE1220" s="29">
        <v>-8.0000000000000002E-3</v>
      </c>
      <c r="BF1220" s="29">
        <v>0</v>
      </c>
      <c r="BG1220" s="29">
        <v>-0.31000000000000005</v>
      </c>
      <c r="BH1220" s="29">
        <f t="shared" si="777"/>
        <v>0</v>
      </c>
      <c r="BI1220" s="29">
        <f t="shared" si="778"/>
        <v>0</v>
      </c>
      <c r="BJ1220" s="29">
        <f t="shared" si="784"/>
        <v>-0.31000000000000005</v>
      </c>
      <c r="BK1220" s="29">
        <f>BJ1220/INDEX('EX-Rate'!A:I,MATCH('TT BoM '!BL1220,'EX-Rate'!B:B,0),COLUMN('EX-Rate'!E:E))</f>
        <v>-4.4764231385237697E-2</v>
      </c>
      <c r="BL1220" s="2" t="s">
        <v>2109</v>
      </c>
      <c r="BM1220" s="2" t="str">
        <f t="shared" si="813"/>
        <v>LP</v>
      </c>
      <c r="BQ1220" s="29">
        <v>0</v>
      </c>
      <c r="BR1220" s="29">
        <v>0</v>
      </c>
      <c r="BS1220" s="29"/>
      <c r="BT1220" s="29">
        <v>0</v>
      </c>
      <c r="BU1220" s="29">
        <v>0</v>
      </c>
      <c r="BV1220" s="29">
        <v>0</v>
      </c>
      <c r="BW1220" s="2">
        <v>0</v>
      </c>
      <c r="CC1220" s="29">
        <f t="shared" si="785"/>
        <v>0</v>
      </c>
      <c r="CD1220" s="29">
        <f t="shared" si="786"/>
        <v>0</v>
      </c>
      <c r="CE1220" s="29">
        <f t="shared" si="787"/>
        <v>-8.9528462770475395E-2</v>
      </c>
      <c r="CF1220" s="29">
        <f t="shared" si="788"/>
        <v>-8.9528462770475395E-2</v>
      </c>
      <c r="CG1220" s="29">
        <f t="shared" si="789"/>
        <v>-8.9528462770475395E-2</v>
      </c>
      <c r="CH1220" s="29">
        <f t="shared" si="790"/>
        <v>-8.9528462770475395E-2</v>
      </c>
      <c r="CI1220" s="29">
        <f t="shared" si="791"/>
        <v>-8.9528462770475395E-2</v>
      </c>
      <c r="CJ1220" s="29">
        <f t="shared" si="792"/>
        <v>-8.9528462770475395E-2</v>
      </c>
      <c r="CK1220" s="29">
        <f t="shared" si="793"/>
        <v>0</v>
      </c>
      <c r="CL1220" s="29">
        <f t="shared" si="794"/>
        <v>0</v>
      </c>
      <c r="CM1220" s="29">
        <f t="shared" si="795"/>
        <v>-8.9528462770475395E-2</v>
      </c>
      <c r="CN1220" s="29">
        <f t="shared" si="796"/>
        <v>-8.9528462770475395E-2</v>
      </c>
      <c r="CO1220" s="29">
        <f t="shared" si="797"/>
        <v>-8.9528462770475395E-2</v>
      </c>
      <c r="CQ1220" s="29">
        <f t="shared" si="798"/>
        <v>0</v>
      </c>
      <c r="CR1220" s="29">
        <f t="shared" si="799"/>
        <v>0</v>
      </c>
      <c r="CS1220" s="29">
        <f t="shared" si="800"/>
        <v>-0.62000000000000011</v>
      </c>
      <c r="CT1220" s="29">
        <f t="shared" si="801"/>
        <v>-0.62000000000000011</v>
      </c>
      <c r="CU1220" s="29">
        <f t="shared" si="802"/>
        <v>-0.62000000000000011</v>
      </c>
      <c r="CV1220" s="29">
        <f t="shared" si="803"/>
        <v>-0.62000000000000011</v>
      </c>
      <c r="CW1220" s="29">
        <f t="shared" si="804"/>
        <v>-0.62000000000000011</v>
      </c>
      <c r="CX1220" s="29">
        <f t="shared" si="805"/>
        <v>-0.62000000000000011</v>
      </c>
      <c r="CY1220" s="29">
        <f t="shared" si="806"/>
        <v>0</v>
      </c>
      <c r="CZ1220" s="29">
        <f t="shared" si="807"/>
        <v>0</v>
      </c>
      <c r="DA1220" s="29">
        <f t="shared" si="808"/>
        <v>-0.62000000000000011</v>
      </c>
      <c r="DB1220" s="29">
        <f t="shared" si="809"/>
        <v>-0.62000000000000011</v>
      </c>
      <c r="DC1220" s="29">
        <f t="shared" si="810"/>
        <v>-0.62000000000000011</v>
      </c>
    </row>
    <row r="1221" spans="11:107" s="2" customFormat="1">
      <c r="K1221" s="17" t="s">
        <v>1090</v>
      </c>
      <c r="L1221" s="17" t="s">
        <v>1227</v>
      </c>
      <c r="M1221" s="17" t="s">
        <v>1095</v>
      </c>
      <c r="N1221" s="2" t="str">
        <f t="shared" si="820"/>
        <v>W709513S437</v>
      </c>
      <c r="O1221" s="2" t="str">
        <f t="shared" si="817"/>
        <v>S437</v>
      </c>
      <c r="P1221" s="2" t="str">
        <f t="shared" si="821"/>
        <v>-W709513-S437</v>
      </c>
      <c r="Q1221" s="2" t="s">
        <v>3305</v>
      </c>
      <c r="R1221" s="2" t="s">
        <v>3306</v>
      </c>
      <c r="S1221" s="2" t="s">
        <v>3224</v>
      </c>
      <c r="T1221" s="2">
        <v>4</v>
      </c>
      <c r="U1221" s="2">
        <v>4</v>
      </c>
      <c r="V1221" s="2">
        <v>4</v>
      </c>
      <c r="W1221" s="2">
        <v>4</v>
      </c>
      <c r="X1221" s="2">
        <v>4</v>
      </c>
      <c r="Y1221" s="2">
        <v>4</v>
      </c>
      <c r="Z1221" s="2">
        <v>4</v>
      </c>
      <c r="AA1221" s="2">
        <v>4</v>
      </c>
      <c r="AB1221" s="2">
        <v>4</v>
      </c>
      <c r="AC1221" s="2">
        <v>4</v>
      </c>
      <c r="AD1221" s="2">
        <v>4</v>
      </c>
      <c r="AE1221" s="2">
        <v>4</v>
      </c>
      <c r="AF1221" s="2">
        <v>4</v>
      </c>
      <c r="AL1221" s="2">
        <f t="shared" si="779"/>
        <v>1</v>
      </c>
      <c r="AM1221" s="2" t="str">
        <f t="shared" si="780"/>
        <v/>
      </c>
      <c r="AN1221" s="2" t="str">
        <f t="shared" si="781"/>
        <v>W709513</v>
      </c>
      <c r="AO1221" s="2" t="str">
        <f t="shared" si="819"/>
        <v>S437</v>
      </c>
      <c r="AP1221" s="2" t="str">
        <f t="shared" si="783"/>
        <v>-W709513-S437</v>
      </c>
      <c r="AQ1221" s="2" t="s">
        <v>1688</v>
      </c>
      <c r="AR1221" s="2" t="s">
        <v>1689</v>
      </c>
      <c r="AY1221" s="2" t="s">
        <v>1686</v>
      </c>
      <c r="AZ1221" s="2" t="s">
        <v>1690</v>
      </c>
      <c r="BB1221" s="29"/>
      <c r="BC1221" s="29"/>
      <c r="BD1221" s="29"/>
      <c r="BE1221" s="29"/>
      <c r="BF1221" s="29"/>
      <c r="BG1221" s="29">
        <v>-0.4</v>
      </c>
      <c r="BH1221" s="29">
        <f t="shared" si="777"/>
        <v>0</v>
      </c>
      <c r="BI1221" s="29">
        <f t="shared" si="778"/>
        <v>0</v>
      </c>
      <c r="BJ1221" s="29">
        <f t="shared" si="784"/>
        <v>-0.4</v>
      </c>
      <c r="BK1221" s="29">
        <f>BJ1221/INDEX('EX-Rate'!A:I,MATCH('TT BoM '!BL1221,'EX-Rate'!B:B,0),COLUMN('EX-Rate'!E:E))</f>
        <v>-5.776029856159702E-2</v>
      </c>
      <c r="BL1221" s="2" t="s">
        <v>2109</v>
      </c>
      <c r="BM1221" s="2" t="str">
        <f t="shared" si="813"/>
        <v>LP</v>
      </c>
      <c r="BN1221" s="2" t="s">
        <v>3223</v>
      </c>
      <c r="BO1221" s="2" t="s">
        <v>3224</v>
      </c>
      <c r="BQ1221" s="29"/>
      <c r="BR1221" s="29"/>
      <c r="BS1221" s="29"/>
      <c r="BT1221" s="29"/>
      <c r="BU1221" s="29"/>
      <c r="BV1221" s="29"/>
      <c r="CC1221" s="29">
        <f t="shared" si="785"/>
        <v>-0.23104119424638808</v>
      </c>
      <c r="CD1221" s="29">
        <f t="shared" si="786"/>
        <v>-0.23104119424638808</v>
      </c>
      <c r="CE1221" s="29">
        <f t="shared" si="787"/>
        <v>-0.23104119424638808</v>
      </c>
      <c r="CF1221" s="29">
        <f t="shared" si="788"/>
        <v>-0.23104119424638808</v>
      </c>
      <c r="CG1221" s="29">
        <f t="shared" si="789"/>
        <v>-0.23104119424638808</v>
      </c>
      <c r="CH1221" s="29">
        <f t="shared" si="790"/>
        <v>-0.23104119424638808</v>
      </c>
      <c r="CI1221" s="29">
        <f t="shared" si="791"/>
        <v>-0.23104119424638808</v>
      </c>
      <c r="CJ1221" s="29">
        <f t="shared" si="792"/>
        <v>-0.23104119424638808</v>
      </c>
      <c r="CK1221" s="29">
        <f t="shared" si="793"/>
        <v>-0.23104119424638808</v>
      </c>
      <c r="CL1221" s="29">
        <f t="shared" si="794"/>
        <v>-0.23104119424638808</v>
      </c>
      <c r="CM1221" s="29">
        <f t="shared" si="795"/>
        <v>-0.23104119424638808</v>
      </c>
      <c r="CN1221" s="29">
        <f t="shared" si="796"/>
        <v>-0.23104119424638808</v>
      </c>
      <c r="CO1221" s="29">
        <f t="shared" si="797"/>
        <v>-0.23104119424638808</v>
      </c>
      <c r="CQ1221" s="29">
        <f t="shared" si="798"/>
        <v>-1.6</v>
      </c>
      <c r="CR1221" s="29">
        <f t="shared" si="799"/>
        <v>-1.6</v>
      </c>
      <c r="CS1221" s="29">
        <f t="shared" si="800"/>
        <v>-1.6</v>
      </c>
      <c r="CT1221" s="29">
        <f t="shared" si="801"/>
        <v>-1.6</v>
      </c>
      <c r="CU1221" s="29">
        <f t="shared" si="802"/>
        <v>-1.6</v>
      </c>
      <c r="CV1221" s="29">
        <f t="shared" si="803"/>
        <v>-1.6</v>
      </c>
      <c r="CW1221" s="29">
        <f t="shared" si="804"/>
        <v>-1.6</v>
      </c>
      <c r="CX1221" s="29">
        <f t="shared" si="805"/>
        <v>-1.6</v>
      </c>
      <c r="CY1221" s="29">
        <f t="shared" si="806"/>
        <v>-1.6</v>
      </c>
      <c r="CZ1221" s="29">
        <f t="shared" si="807"/>
        <v>-1.6</v>
      </c>
      <c r="DA1221" s="29">
        <f t="shared" si="808"/>
        <v>-1.6</v>
      </c>
      <c r="DB1221" s="29">
        <f t="shared" si="809"/>
        <v>-1.6</v>
      </c>
      <c r="DC1221" s="29">
        <f t="shared" si="810"/>
        <v>-1.6</v>
      </c>
    </row>
    <row r="1222" spans="11:107" s="2" customFormat="1">
      <c r="K1222" s="17" t="s">
        <v>1090</v>
      </c>
      <c r="L1222" s="17" t="s">
        <v>1228</v>
      </c>
      <c r="M1222" s="17" t="s">
        <v>1092</v>
      </c>
      <c r="N1222" s="2" t="str">
        <f t="shared" si="820"/>
        <v>W709601S442</v>
      </c>
      <c r="O1222" s="2" t="str">
        <f t="shared" si="817"/>
        <v>S442</v>
      </c>
      <c r="P1222" s="2" t="str">
        <f t="shared" si="821"/>
        <v>-W709601-S442</v>
      </c>
      <c r="Q1222" s="2" t="s">
        <v>3305</v>
      </c>
      <c r="R1222" s="2" t="s">
        <v>3306</v>
      </c>
      <c r="S1222" s="2" t="s">
        <v>3224</v>
      </c>
      <c r="T1222" s="2">
        <v>1</v>
      </c>
      <c r="U1222" s="2">
        <v>1</v>
      </c>
      <c r="V1222" s="2">
        <v>1</v>
      </c>
      <c r="W1222" s="2">
        <v>1</v>
      </c>
      <c r="X1222" s="2">
        <v>1</v>
      </c>
      <c r="Y1222" s="2">
        <v>1</v>
      </c>
      <c r="Z1222" s="2">
        <v>1</v>
      </c>
      <c r="AA1222" s="2">
        <v>1</v>
      </c>
      <c r="AB1222" s="2">
        <v>1</v>
      </c>
      <c r="AC1222" s="2">
        <v>1</v>
      </c>
      <c r="AD1222" s="2">
        <v>1</v>
      </c>
      <c r="AE1222" s="2">
        <v>1</v>
      </c>
      <c r="AF1222" s="2">
        <v>1</v>
      </c>
      <c r="AL1222" s="2">
        <f t="shared" si="779"/>
        <v>1</v>
      </c>
      <c r="AM1222" s="2" t="str">
        <f t="shared" si="780"/>
        <v/>
      </c>
      <c r="AN1222" s="2" t="str">
        <f t="shared" si="781"/>
        <v>W709601</v>
      </c>
      <c r="AO1222" s="2" t="str">
        <f t="shared" si="819"/>
        <v>S442</v>
      </c>
      <c r="AP1222" s="2" t="str">
        <f t="shared" si="783"/>
        <v>-W709601-S442</v>
      </c>
      <c r="AQ1222" s="2" t="s">
        <v>1688</v>
      </c>
      <c r="AR1222" s="2" t="s">
        <v>1689</v>
      </c>
      <c r="AY1222" s="2" t="s">
        <v>1686</v>
      </c>
      <c r="AZ1222" s="2" t="s">
        <v>1690</v>
      </c>
      <c r="BB1222" s="29"/>
      <c r="BC1222" s="29"/>
      <c r="BD1222" s="29"/>
      <c r="BE1222" s="29"/>
      <c r="BF1222" s="29"/>
      <c r="BG1222" s="29">
        <v>-0.62</v>
      </c>
      <c r="BH1222" s="29">
        <f t="shared" si="777"/>
        <v>0</v>
      </c>
      <c r="BI1222" s="29">
        <f t="shared" si="778"/>
        <v>0</v>
      </c>
      <c r="BJ1222" s="29">
        <f t="shared" si="784"/>
        <v>-0.62</v>
      </c>
      <c r="BK1222" s="29">
        <f>BJ1222/INDEX('EX-Rate'!A:I,MATCH('TT BoM '!BL1222,'EX-Rate'!B:B,0),COLUMN('EX-Rate'!E:E))</f>
        <v>-8.9528462770475381E-2</v>
      </c>
      <c r="BL1222" s="2" t="s">
        <v>2109</v>
      </c>
      <c r="BM1222" s="2" t="str">
        <f t="shared" si="813"/>
        <v>LP</v>
      </c>
      <c r="BN1222" s="2" t="s">
        <v>3223</v>
      </c>
      <c r="BO1222" s="2" t="s">
        <v>3224</v>
      </c>
      <c r="BQ1222" s="29"/>
      <c r="BR1222" s="29"/>
      <c r="BS1222" s="29"/>
      <c r="BT1222" s="29"/>
      <c r="BU1222" s="29"/>
      <c r="BV1222" s="29"/>
      <c r="CC1222" s="29">
        <f t="shared" si="785"/>
        <v>-8.9528462770475381E-2</v>
      </c>
      <c r="CD1222" s="29">
        <f t="shared" si="786"/>
        <v>-8.9528462770475381E-2</v>
      </c>
      <c r="CE1222" s="29">
        <f t="shared" si="787"/>
        <v>-8.9528462770475381E-2</v>
      </c>
      <c r="CF1222" s="29">
        <f t="shared" si="788"/>
        <v>-8.9528462770475381E-2</v>
      </c>
      <c r="CG1222" s="29">
        <f t="shared" si="789"/>
        <v>-8.9528462770475381E-2</v>
      </c>
      <c r="CH1222" s="29">
        <f t="shared" si="790"/>
        <v>-8.9528462770475381E-2</v>
      </c>
      <c r="CI1222" s="29">
        <f t="shared" si="791"/>
        <v>-8.9528462770475381E-2</v>
      </c>
      <c r="CJ1222" s="29">
        <f t="shared" si="792"/>
        <v>-8.9528462770475381E-2</v>
      </c>
      <c r="CK1222" s="29">
        <f t="shared" si="793"/>
        <v>-8.9528462770475381E-2</v>
      </c>
      <c r="CL1222" s="29">
        <f t="shared" si="794"/>
        <v>-8.9528462770475381E-2</v>
      </c>
      <c r="CM1222" s="29">
        <f t="shared" si="795"/>
        <v>-8.9528462770475381E-2</v>
      </c>
      <c r="CN1222" s="29">
        <f t="shared" si="796"/>
        <v>-8.9528462770475381E-2</v>
      </c>
      <c r="CO1222" s="29">
        <f t="shared" si="797"/>
        <v>-8.9528462770475381E-2</v>
      </c>
      <c r="CQ1222" s="29">
        <f t="shared" si="798"/>
        <v>-0.62</v>
      </c>
      <c r="CR1222" s="29">
        <f t="shared" si="799"/>
        <v>-0.62</v>
      </c>
      <c r="CS1222" s="29">
        <f t="shared" si="800"/>
        <v>-0.62</v>
      </c>
      <c r="CT1222" s="29">
        <f t="shared" si="801"/>
        <v>-0.62</v>
      </c>
      <c r="CU1222" s="29">
        <f t="shared" si="802"/>
        <v>-0.62</v>
      </c>
      <c r="CV1222" s="29">
        <f t="shared" si="803"/>
        <v>-0.62</v>
      </c>
      <c r="CW1222" s="29">
        <f t="shared" si="804"/>
        <v>-0.62</v>
      </c>
      <c r="CX1222" s="29">
        <f t="shared" si="805"/>
        <v>-0.62</v>
      </c>
      <c r="CY1222" s="29">
        <f t="shared" si="806"/>
        <v>-0.62</v>
      </c>
      <c r="CZ1222" s="29">
        <f t="shared" si="807"/>
        <v>-0.62</v>
      </c>
      <c r="DA1222" s="29">
        <f t="shared" si="808"/>
        <v>-0.62</v>
      </c>
      <c r="DB1222" s="29">
        <f t="shared" si="809"/>
        <v>-0.62</v>
      </c>
      <c r="DC1222" s="29">
        <f t="shared" si="810"/>
        <v>-0.62</v>
      </c>
    </row>
    <row r="1223" spans="11:107" s="2" customFormat="1">
      <c r="K1223" s="17" t="s">
        <v>1090</v>
      </c>
      <c r="L1223" s="17" t="s">
        <v>1229</v>
      </c>
      <c r="M1223" s="17" t="s">
        <v>1151</v>
      </c>
      <c r="N1223" s="2" t="str">
        <f t="shared" si="820"/>
        <v>W709643S300</v>
      </c>
      <c r="O1223" s="2" t="str">
        <f t="shared" si="817"/>
        <v>S300</v>
      </c>
      <c r="P1223" s="2" t="str">
        <f t="shared" si="821"/>
        <v>-W709643-S300</v>
      </c>
      <c r="Q1223" s="2" t="s">
        <v>3305</v>
      </c>
      <c r="R1223" s="2" t="s">
        <v>3306</v>
      </c>
      <c r="S1223" s="2" t="s">
        <v>3192</v>
      </c>
      <c r="T1223" s="2">
        <v>2</v>
      </c>
      <c r="U1223" s="2">
        <v>2</v>
      </c>
      <c r="V1223" s="2">
        <v>2</v>
      </c>
      <c r="W1223" s="2">
        <v>2</v>
      </c>
      <c r="X1223" s="2">
        <v>2</v>
      </c>
      <c r="Y1223" s="2">
        <v>2</v>
      </c>
      <c r="Z1223" s="2">
        <v>2</v>
      </c>
      <c r="AA1223" s="2">
        <v>2</v>
      </c>
      <c r="AB1223" s="2">
        <v>2</v>
      </c>
      <c r="AC1223" s="2">
        <v>2</v>
      </c>
      <c r="AD1223" s="2">
        <v>2</v>
      </c>
      <c r="AE1223" s="2">
        <v>2</v>
      </c>
      <c r="AF1223" s="2">
        <v>2</v>
      </c>
      <c r="AL1223" s="2">
        <f t="shared" si="779"/>
        <v>1</v>
      </c>
      <c r="AM1223" s="2" t="str">
        <f t="shared" si="780"/>
        <v/>
      </c>
      <c r="AN1223" s="2" t="str">
        <f t="shared" si="781"/>
        <v>W709643</v>
      </c>
      <c r="AO1223" s="2" t="str">
        <f t="shared" si="819"/>
        <v>S300</v>
      </c>
      <c r="AP1223" s="2" t="str">
        <f t="shared" si="783"/>
        <v>-W709643-S300</v>
      </c>
      <c r="AQ1223" s="2" t="s">
        <v>1688</v>
      </c>
      <c r="AR1223" s="2" t="s">
        <v>1689</v>
      </c>
      <c r="AY1223" s="2" t="s">
        <v>1686</v>
      </c>
      <c r="AZ1223" s="2" t="s">
        <v>1690</v>
      </c>
      <c r="BB1223" s="29"/>
      <c r="BC1223" s="29"/>
      <c r="BD1223" s="29"/>
      <c r="BE1223" s="29"/>
      <c r="BF1223" s="29"/>
      <c r="BG1223" s="29">
        <v>-0.67800000000000005</v>
      </c>
      <c r="BH1223" s="29">
        <f t="shared" si="777"/>
        <v>0</v>
      </c>
      <c r="BI1223" s="29">
        <f t="shared" si="778"/>
        <v>0</v>
      </c>
      <c r="BJ1223" s="29">
        <f t="shared" si="784"/>
        <v>-0.67800000000000005</v>
      </c>
      <c r="BK1223" s="29">
        <f>BJ1223/INDEX('EX-Rate'!A:I,MATCH('TT BoM '!BL1223,'EX-Rate'!B:B,0),COLUMN('EX-Rate'!E:E))</f>
        <v>-9.7903706061906945E-2</v>
      </c>
      <c r="BL1223" s="2" t="s">
        <v>2109</v>
      </c>
      <c r="BM1223" s="2" t="str">
        <f t="shared" si="813"/>
        <v>LP</v>
      </c>
      <c r="BN1223" s="2" t="s">
        <v>3191</v>
      </c>
      <c r="BO1223" s="2" t="s">
        <v>3192</v>
      </c>
      <c r="BQ1223" s="29"/>
      <c r="BR1223" s="29"/>
      <c r="BS1223" s="29"/>
      <c r="BT1223" s="29"/>
      <c r="BU1223" s="29"/>
      <c r="BV1223" s="29"/>
      <c r="CC1223" s="29">
        <f t="shared" si="785"/>
        <v>-0.19580741212381389</v>
      </c>
      <c r="CD1223" s="29">
        <f t="shared" si="786"/>
        <v>-0.19580741212381389</v>
      </c>
      <c r="CE1223" s="29">
        <f t="shared" si="787"/>
        <v>-0.19580741212381389</v>
      </c>
      <c r="CF1223" s="29">
        <f t="shared" si="788"/>
        <v>-0.19580741212381389</v>
      </c>
      <c r="CG1223" s="29">
        <f t="shared" si="789"/>
        <v>-0.19580741212381389</v>
      </c>
      <c r="CH1223" s="29">
        <f t="shared" si="790"/>
        <v>-0.19580741212381389</v>
      </c>
      <c r="CI1223" s="29">
        <f t="shared" si="791"/>
        <v>-0.19580741212381389</v>
      </c>
      <c r="CJ1223" s="29">
        <f t="shared" si="792"/>
        <v>-0.19580741212381389</v>
      </c>
      <c r="CK1223" s="29">
        <f t="shared" si="793"/>
        <v>-0.19580741212381389</v>
      </c>
      <c r="CL1223" s="29">
        <f t="shared" si="794"/>
        <v>-0.19580741212381389</v>
      </c>
      <c r="CM1223" s="29">
        <f t="shared" si="795"/>
        <v>-0.19580741212381389</v>
      </c>
      <c r="CN1223" s="29">
        <f t="shared" si="796"/>
        <v>-0.19580741212381389</v>
      </c>
      <c r="CO1223" s="29">
        <f t="shared" si="797"/>
        <v>-0.19580741212381389</v>
      </c>
      <c r="CQ1223" s="29">
        <f t="shared" si="798"/>
        <v>-1.3560000000000001</v>
      </c>
      <c r="CR1223" s="29">
        <f t="shared" si="799"/>
        <v>-1.3560000000000001</v>
      </c>
      <c r="CS1223" s="29">
        <f t="shared" si="800"/>
        <v>-1.3560000000000001</v>
      </c>
      <c r="CT1223" s="29">
        <f t="shared" si="801"/>
        <v>-1.3560000000000001</v>
      </c>
      <c r="CU1223" s="29">
        <f t="shared" si="802"/>
        <v>-1.3560000000000001</v>
      </c>
      <c r="CV1223" s="29">
        <f t="shared" si="803"/>
        <v>-1.3560000000000001</v>
      </c>
      <c r="CW1223" s="29">
        <f t="shared" si="804"/>
        <v>-1.3560000000000001</v>
      </c>
      <c r="CX1223" s="29">
        <f t="shared" si="805"/>
        <v>-1.3560000000000001</v>
      </c>
      <c r="CY1223" s="29">
        <f t="shared" si="806"/>
        <v>-1.3560000000000001</v>
      </c>
      <c r="CZ1223" s="29">
        <f t="shared" si="807"/>
        <v>-1.3560000000000001</v>
      </c>
      <c r="DA1223" s="29">
        <f t="shared" si="808"/>
        <v>-1.3560000000000001</v>
      </c>
      <c r="DB1223" s="29">
        <f t="shared" si="809"/>
        <v>-1.3560000000000001</v>
      </c>
      <c r="DC1223" s="29">
        <f t="shared" si="810"/>
        <v>-1.3560000000000001</v>
      </c>
    </row>
    <row r="1224" spans="11:107" s="2" customFormat="1">
      <c r="K1224" s="17" t="s">
        <v>1090</v>
      </c>
      <c r="L1224" s="17" t="s">
        <v>1230</v>
      </c>
      <c r="M1224" s="17" t="s">
        <v>1231</v>
      </c>
      <c r="N1224" s="2" t="str">
        <f t="shared" si="820"/>
        <v>W709721S451</v>
      </c>
      <c r="O1224" s="2" t="str">
        <f t="shared" si="817"/>
        <v>S451</v>
      </c>
      <c r="P1224" s="2" t="str">
        <f t="shared" si="821"/>
        <v>-W709721-S451</v>
      </c>
      <c r="Q1224" s="2" t="s">
        <v>3305</v>
      </c>
      <c r="R1224" s="2" t="s">
        <v>3306</v>
      </c>
      <c r="S1224" s="2" t="s">
        <v>2439</v>
      </c>
      <c r="T1224" s="2">
        <v>4</v>
      </c>
      <c r="U1224" s="2">
        <v>4</v>
      </c>
      <c r="V1224" s="2">
        <v>4</v>
      </c>
      <c r="W1224" s="2">
        <v>4</v>
      </c>
      <c r="X1224" s="2">
        <v>4</v>
      </c>
      <c r="Y1224" s="2">
        <v>4</v>
      </c>
      <c r="Z1224" s="2">
        <v>4</v>
      </c>
      <c r="AA1224" s="2">
        <v>4</v>
      </c>
      <c r="AB1224" s="2">
        <v>4</v>
      </c>
      <c r="AC1224" s="2">
        <v>4</v>
      </c>
      <c r="AD1224" s="2">
        <v>4</v>
      </c>
      <c r="AE1224" s="2">
        <v>4</v>
      </c>
      <c r="AF1224" s="2">
        <v>4</v>
      </c>
      <c r="AL1224" s="2">
        <f t="shared" si="779"/>
        <v>1</v>
      </c>
      <c r="AM1224" s="2" t="str">
        <f t="shared" si="780"/>
        <v/>
      </c>
      <c r="AN1224" s="2" t="str">
        <f t="shared" si="781"/>
        <v>W709721</v>
      </c>
      <c r="AO1224" s="2" t="str">
        <f t="shared" si="819"/>
        <v>S451</v>
      </c>
      <c r="AP1224" s="2" t="str">
        <f t="shared" si="783"/>
        <v>-W709721-S451</v>
      </c>
      <c r="AQ1224" s="2" t="s">
        <v>1672</v>
      </c>
      <c r="AR1224" s="2" t="s">
        <v>1676</v>
      </c>
      <c r="AU1224" s="2" t="s">
        <v>2152</v>
      </c>
      <c r="AV1224" s="2" t="s">
        <v>2153</v>
      </c>
      <c r="AY1224" s="2" t="s">
        <v>2151</v>
      </c>
      <c r="AZ1224" s="2" t="s">
        <v>1690</v>
      </c>
      <c r="BA1224" s="2" t="s">
        <v>2115</v>
      </c>
      <c r="BB1224" s="29">
        <v>-0.17499999999999999</v>
      </c>
      <c r="BC1224" s="29">
        <v>-2E-3</v>
      </c>
      <c r="BD1224" s="29">
        <v>-3.0000000000000001E-3</v>
      </c>
      <c r="BE1224" s="29">
        <v>-3.0000000000000001E-3</v>
      </c>
      <c r="BF1224" s="29">
        <v>0</v>
      </c>
      <c r="BG1224" s="29">
        <v>-0.18</v>
      </c>
      <c r="BH1224" s="29">
        <f t="shared" si="777"/>
        <v>0</v>
      </c>
      <c r="BI1224" s="29">
        <f t="shared" si="778"/>
        <v>0</v>
      </c>
      <c r="BJ1224" s="29">
        <f t="shared" si="784"/>
        <v>-0.18</v>
      </c>
      <c r="BK1224" s="29">
        <f>BJ1224/INDEX('EX-Rate'!A:I,MATCH('TT BoM '!BL1224,'EX-Rate'!B:B,0),COLUMN('EX-Rate'!E:E))</f>
        <v>-2.5992134352718656E-2</v>
      </c>
      <c r="BL1224" s="2" t="s">
        <v>2109</v>
      </c>
      <c r="BM1224" s="2" t="str">
        <f t="shared" si="813"/>
        <v>LP</v>
      </c>
      <c r="BQ1224" s="29">
        <v>0</v>
      </c>
      <c r="BR1224" s="29">
        <v>0</v>
      </c>
      <c r="BS1224" s="29"/>
      <c r="BT1224" s="29">
        <v>0</v>
      </c>
      <c r="BU1224" s="29">
        <v>0</v>
      </c>
      <c r="BV1224" s="29">
        <v>0</v>
      </c>
      <c r="BW1224" s="2">
        <v>0</v>
      </c>
      <c r="CC1224" s="29">
        <f t="shared" si="785"/>
        <v>-0.10396853741087463</v>
      </c>
      <c r="CD1224" s="29">
        <f t="shared" si="786"/>
        <v>-0.10396853741087463</v>
      </c>
      <c r="CE1224" s="29">
        <f t="shared" si="787"/>
        <v>-0.10396853741087463</v>
      </c>
      <c r="CF1224" s="29">
        <f t="shared" si="788"/>
        <v>-0.10396853741087463</v>
      </c>
      <c r="CG1224" s="29">
        <f t="shared" si="789"/>
        <v>-0.10396853741087463</v>
      </c>
      <c r="CH1224" s="29">
        <f t="shared" si="790"/>
        <v>-0.10396853741087463</v>
      </c>
      <c r="CI1224" s="29">
        <f t="shared" si="791"/>
        <v>-0.10396853741087463</v>
      </c>
      <c r="CJ1224" s="29">
        <f t="shared" si="792"/>
        <v>-0.10396853741087463</v>
      </c>
      <c r="CK1224" s="29">
        <f t="shared" si="793"/>
        <v>-0.10396853741087463</v>
      </c>
      <c r="CL1224" s="29">
        <f t="shared" si="794"/>
        <v>-0.10396853741087463</v>
      </c>
      <c r="CM1224" s="29">
        <f t="shared" si="795"/>
        <v>-0.10396853741087463</v>
      </c>
      <c r="CN1224" s="29">
        <f t="shared" si="796"/>
        <v>-0.10396853741087463</v>
      </c>
      <c r="CO1224" s="29">
        <f t="shared" si="797"/>
        <v>-0.10396853741087463</v>
      </c>
      <c r="CQ1224" s="29">
        <f t="shared" si="798"/>
        <v>-0.72</v>
      </c>
      <c r="CR1224" s="29">
        <f t="shared" si="799"/>
        <v>-0.72</v>
      </c>
      <c r="CS1224" s="29">
        <f t="shared" si="800"/>
        <v>-0.72</v>
      </c>
      <c r="CT1224" s="29">
        <f t="shared" si="801"/>
        <v>-0.72</v>
      </c>
      <c r="CU1224" s="29">
        <f t="shared" si="802"/>
        <v>-0.72</v>
      </c>
      <c r="CV1224" s="29">
        <f t="shared" si="803"/>
        <v>-0.72</v>
      </c>
      <c r="CW1224" s="29">
        <f t="shared" si="804"/>
        <v>-0.72</v>
      </c>
      <c r="CX1224" s="29">
        <f t="shared" si="805"/>
        <v>-0.72</v>
      </c>
      <c r="CY1224" s="29">
        <f t="shared" si="806"/>
        <v>-0.72</v>
      </c>
      <c r="CZ1224" s="29">
        <f t="shared" si="807"/>
        <v>-0.72</v>
      </c>
      <c r="DA1224" s="29">
        <f t="shared" si="808"/>
        <v>-0.72</v>
      </c>
      <c r="DB1224" s="29">
        <f t="shared" si="809"/>
        <v>-0.72</v>
      </c>
      <c r="DC1224" s="29">
        <f t="shared" si="810"/>
        <v>-0.72</v>
      </c>
    </row>
    <row r="1225" spans="11:107" s="2" customFormat="1">
      <c r="K1225" s="17" t="s">
        <v>1090</v>
      </c>
      <c r="L1225" s="17" t="s">
        <v>1232</v>
      </c>
      <c r="M1225" s="17" t="s">
        <v>1092</v>
      </c>
      <c r="N1225" s="2" t="str">
        <f t="shared" si="820"/>
        <v>W709729S442</v>
      </c>
      <c r="O1225" s="2" t="str">
        <f t="shared" si="817"/>
        <v>S442</v>
      </c>
      <c r="P1225" s="2" t="str">
        <f t="shared" si="821"/>
        <v>-W709729-S442</v>
      </c>
      <c r="Q1225" s="2" t="s">
        <v>3305</v>
      </c>
      <c r="R1225" s="2" t="s">
        <v>3306</v>
      </c>
      <c r="S1225" s="2" t="s">
        <v>3114</v>
      </c>
      <c r="T1225" s="2">
        <v>17</v>
      </c>
      <c r="U1225" s="2">
        <v>17</v>
      </c>
      <c r="V1225" s="2">
        <v>17</v>
      </c>
      <c r="W1225" s="2">
        <v>17</v>
      </c>
      <c r="X1225" s="2">
        <v>17</v>
      </c>
      <c r="Y1225" s="2">
        <v>17</v>
      </c>
      <c r="Z1225" s="2">
        <v>17</v>
      </c>
      <c r="AA1225" s="2">
        <v>17</v>
      </c>
      <c r="AB1225" s="2">
        <v>17</v>
      </c>
      <c r="AC1225" s="2">
        <v>17</v>
      </c>
      <c r="AD1225" s="2">
        <v>17</v>
      </c>
      <c r="AE1225" s="2">
        <v>17</v>
      </c>
      <c r="AF1225" s="2">
        <v>17</v>
      </c>
      <c r="AL1225" s="2">
        <f t="shared" si="779"/>
        <v>1</v>
      </c>
      <c r="AM1225" s="2" t="str">
        <f t="shared" si="780"/>
        <v/>
      </c>
      <c r="AN1225" s="2" t="str">
        <f t="shared" si="781"/>
        <v>W709729</v>
      </c>
      <c r="AO1225" s="2" t="str">
        <f t="shared" si="819"/>
        <v>S442</v>
      </c>
      <c r="AP1225" s="2" t="str">
        <f t="shared" si="783"/>
        <v>-W709729-S442</v>
      </c>
      <c r="AQ1225" s="2" t="s">
        <v>1688</v>
      </c>
      <c r="AR1225" s="2" t="s">
        <v>1689</v>
      </c>
      <c r="AY1225" s="2" t="s">
        <v>1686</v>
      </c>
      <c r="AZ1225" s="2" t="s">
        <v>1690</v>
      </c>
      <c r="BB1225" s="29"/>
      <c r="BC1225" s="29"/>
      <c r="BD1225" s="29"/>
      <c r="BE1225" s="29"/>
      <c r="BF1225" s="29"/>
      <c r="BG1225" s="29">
        <v>-2.4617E-2</v>
      </c>
      <c r="BH1225" s="29">
        <f t="shared" si="777"/>
        <v>-9.1082900000000015E-4</v>
      </c>
      <c r="BI1225" s="29">
        <f t="shared" si="778"/>
        <v>-2.5527829000000003E-3</v>
      </c>
      <c r="BJ1225" s="29">
        <f t="shared" si="784"/>
        <v>-2.8080611900000003E-2</v>
      </c>
      <c r="BK1225" s="29">
        <f>BJ1225/INDEX('EX-Rate'!A:I,MATCH('TT BoM '!BL1225,'EX-Rate'!B:B,0),COLUMN('EX-Rate'!E:E))</f>
        <v>-3.2239610285795972E-2</v>
      </c>
      <c r="BL1225" s="2" t="s">
        <v>3064</v>
      </c>
      <c r="BM1225" s="2" t="str">
        <f t="shared" si="813"/>
        <v>SP</v>
      </c>
      <c r="BN1225" s="2" t="s">
        <v>3113</v>
      </c>
      <c r="BO1225" s="2" t="s">
        <v>3114</v>
      </c>
      <c r="BQ1225" s="29"/>
      <c r="BR1225" s="29"/>
      <c r="BS1225" s="29"/>
      <c r="BT1225" s="29"/>
      <c r="BU1225" s="29"/>
      <c r="BV1225" s="29"/>
      <c r="CC1225" s="29">
        <f t="shared" si="785"/>
        <v>-0.54807337485853158</v>
      </c>
      <c r="CD1225" s="29">
        <f t="shared" si="786"/>
        <v>-0.54807337485853158</v>
      </c>
      <c r="CE1225" s="29">
        <f t="shared" si="787"/>
        <v>-0.54807337485853158</v>
      </c>
      <c r="CF1225" s="29">
        <f t="shared" si="788"/>
        <v>-0.54807337485853158</v>
      </c>
      <c r="CG1225" s="29">
        <f t="shared" si="789"/>
        <v>-0.54807337485853158</v>
      </c>
      <c r="CH1225" s="29">
        <f t="shared" si="790"/>
        <v>-0.54807337485853158</v>
      </c>
      <c r="CI1225" s="29">
        <f t="shared" si="791"/>
        <v>-0.54807337485853158</v>
      </c>
      <c r="CJ1225" s="29">
        <f t="shared" si="792"/>
        <v>-0.54807337485853158</v>
      </c>
      <c r="CK1225" s="29">
        <f t="shared" si="793"/>
        <v>-0.54807337485853158</v>
      </c>
      <c r="CL1225" s="29">
        <f t="shared" si="794"/>
        <v>-0.54807337485853158</v>
      </c>
      <c r="CM1225" s="29">
        <f t="shared" si="795"/>
        <v>-0.54807337485853158</v>
      </c>
      <c r="CN1225" s="29">
        <f t="shared" si="796"/>
        <v>-0.54807337485853158</v>
      </c>
      <c r="CO1225" s="29">
        <f t="shared" si="797"/>
        <v>-0.54807337485853158</v>
      </c>
      <c r="CQ1225" s="29">
        <f t="shared" si="798"/>
        <v>-0.47737040230000005</v>
      </c>
      <c r="CR1225" s="29">
        <f t="shared" si="799"/>
        <v>-0.47737040230000005</v>
      </c>
      <c r="CS1225" s="29">
        <f t="shared" si="800"/>
        <v>-0.47737040230000005</v>
      </c>
      <c r="CT1225" s="29">
        <f t="shared" si="801"/>
        <v>-0.47737040230000005</v>
      </c>
      <c r="CU1225" s="29">
        <f t="shared" si="802"/>
        <v>-0.47737040230000005</v>
      </c>
      <c r="CV1225" s="29">
        <f t="shared" si="803"/>
        <v>-0.47737040230000005</v>
      </c>
      <c r="CW1225" s="29">
        <f t="shared" si="804"/>
        <v>-0.47737040230000005</v>
      </c>
      <c r="CX1225" s="29">
        <f t="shared" si="805"/>
        <v>-0.47737040230000005</v>
      </c>
      <c r="CY1225" s="29">
        <f t="shared" si="806"/>
        <v>-0.47737040230000005</v>
      </c>
      <c r="CZ1225" s="29">
        <f t="shared" si="807"/>
        <v>-0.47737040230000005</v>
      </c>
      <c r="DA1225" s="29">
        <f t="shared" si="808"/>
        <v>-0.47737040230000005</v>
      </c>
      <c r="DB1225" s="29">
        <f t="shared" si="809"/>
        <v>-0.47737040230000005</v>
      </c>
      <c r="DC1225" s="29">
        <f t="shared" si="810"/>
        <v>-0.47737040230000005</v>
      </c>
    </row>
    <row r="1226" spans="11:107" s="2" customFormat="1">
      <c r="K1226" s="17" t="s">
        <v>1090</v>
      </c>
      <c r="L1226" s="17" t="s">
        <v>1233</v>
      </c>
      <c r="M1226" s="17" t="s">
        <v>1151</v>
      </c>
      <c r="N1226" s="2" t="str">
        <f t="shared" si="820"/>
        <v>W709806S300</v>
      </c>
      <c r="O1226" s="2" t="str">
        <f t="shared" si="817"/>
        <v>S300</v>
      </c>
      <c r="P1226" s="2" t="str">
        <f t="shared" si="821"/>
        <v>-W709806-S300</v>
      </c>
      <c r="Q1226" s="2" t="s">
        <v>3305</v>
      </c>
      <c r="R1226" s="2" t="s">
        <v>3306</v>
      </c>
      <c r="S1226" s="2" t="s">
        <v>3192</v>
      </c>
      <c r="T1226" s="2">
        <v>8</v>
      </c>
      <c r="U1226" s="2">
        <v>8</v>
      </c>
      <c r="V1226" s="2">
        <v>8</v>
      </c>
      <c r="W1226" s="2">
        <v>8</v>
      </c>
      <c r="X1226" s="2">
        <v>8</v>
      </c>
      <c r="Y1226" s="2">
        <v>8</v>
      </c>
      <c r="Z1226" s="2">
        <v>8</v>
      </c>
      <c r="AA1226" s="2">
        <v>8</v>
      </c>
      <c r="AB1226" s="2">
        <v>8</v>
      </c>
      <c r="AC1226" s="2">
        <v>8</v>
      </c>
      <c r="AD1226" s="2">
        <v>8</v>
      </c>
      <c r="AE1226" s="2">
        <v>8</v>
      </c>
      <c r="AF1226" s="2">
        <v>8</v>
      </c>
      <c r="AL1226" s="2">
        <f t="shared" si="779"/>
        <v>1</v>
      </c>
      <c r="AM1226" s="2" t="str">
        <f t="shared" si="780"/>
        <v/>
      </c>
      <c r="AN1226" s="2" t="str">
        <f t="shared" si="781"/>
        <v>W709806</v>
      </c>
      <c r="AO1226" s="2" t="str">
        <f t="shared" si="819"/>
        <v>S300</v>
      </c>
      <c r="AP1226" s="2" t="str">
        <f t="shared" si="783"/>
        <v>-W709806-S300</v>
      </c>
      <c r="AQ1226" s="2" t="s">
        <v>1688</v>
      </c>
      <c r="AR1226" s="2" t="s">
        <v>1689</v>
      </c>
      <c r="AY1226" s="2" t="s">
        <v>1686</v>
      </c>
      <c r="AZ1226" s="2" t="s">
        <v>1690</v>
      </c>
      <c r="BB1226" s="29"/>
      <c r="BC1226" s="29"/>
      <c r="BD1226" s="29"/>
      <c r="BE1226" s="29"/>
      <c r="BF1226" s="29"/>
      <c r="BG1226" s="29">
        <v>-0.22</v>
      </c>
      <c r="BH1226" s="29">
        <f t="shared" ref="BH1226:BH1289" si="826">IF(BM1226="SP",BG1226*$BH$9,0)</f>
        <v>0</v>
      </c>
      <c r="BI1226" s="29">
        <f t="shared" ref="BI1226:BI1289" si="827">IF(BM1226="SP",(BG1226+BH1226)*$BI$9,0)</f>
        <v>0</v>
      </c>
      <c r="BJ1226" s="29">
        <f t="shared" si="784"/>
        <v>-0.22</v>
      </c>
      <c r="BK1226" s="29">
        <f>BJ1226/INDEX('EX-Rate'!A:I,MATCH('TT BoM '!BL1226,'EX-Rate'!B:B,0),COLUMN('EX-Rate'!E:E))</f>
        <v>-3.1768164208878361E-2</v>
      </c>
      <c r="BL1226" s="2" t="s">
        <v>2109</v>
      </c>
      <c r="BM1226" s="2" t="str">
        <f t="shared" si="813"/>
        <v>LP</v>
      </c>
      <c r="BN1226" s="2" t="s">
        <v>3191</v>
      </c>
      <c r="BO1226" s="2" t="s">
        <v>3192</v>
      </c>
      <c r="BQ1226" s="29"/>
      <c r="BR1226" s="29"/>
      <c r="BS1226" s="29"/>
      <c r="BT1226" s="29"/>
      <c r="BU1226" s="29"/>
      <c r="BV1226" s="29"/>
      <c r="CC1226" s="29">
        <f t="shared" si="785"/>
        <v>-0.25414531367102688</v>
      </c>
      <c r="CD1226" s="29">
        <f t="shared" si="786"/>
        <v>-0.25414531367102688</v>
      </c>
      <c r="CE1226" s="29">
        <f t="shared" si="787"/>
        <v>-0.25414531367102688</v>
      </c>
      <c r="CF1226" s="29">
        <f t="shared" si="788"/>
        <v>-0.25414531367102688</v>
      </c>
      <c r="CG1226" s="29">
        <f t="shared" si="789"/>
        <v>-0.25414531367102688</v>
      </c>
      <c r="CH1226" s="29">
        <f t="shared" si="790"/>
        <v>-0.25414531367102688</v>
      </c>
      <c r="CI1226" s="29">
        <f t="shared" si="791"/>
        <v>-0.25414531367102688</v>
      </c>
      <c r="CJ1226" s="29">
        <f t="shared" si="792"/>
        <v>-0.25414531367102688</v>
      </c>
      <c r="CK1226" s="29">
        <f t="shared" si="793"/>
        <v>-0.25414531367102688</v>
      </c>
      <c r="CL1226" s="29">
        <f t="shared" si="794"/>
        <v>-0.25414531367102688</v>
      </c>
      <c r="CM1226" s="29">
        <f t="shared" si="795"/>
        <v>-0.25414531367102688</v>
      </c>
      <c r="CN1226" s="29">
        <f t="shared" si="796"/>
        <v>-0.25414531367102688</v>
      </c>
      <c r="CO1226" s="29">
        <f t="shared" si="797"/>
        <v>-0.25414531367102688</v>
      </c>
      <c r="CQ1226" s="29">
        <f t="shared" si="798"/>
        <v>-1.76</v>
      </c>
      <c r="CR1226" s="29">
        <f t="shared" si="799"/>
        <v>-1.76</v>
      </c>
      <c r="CS1226" s="29">
        <f t="shared" si="800"/>
        <v>-1.76</v>
      </c>
      <c r="CT1226" s="29">
        <f t="shared" si="801"/>
        <v>-1.76</v>
      </c>
      <c r="CU1226" s="29">
        <f t="shared" si="802"/>
        <v>-1.76</v>
      </c>
      <c r="CV1226" s="29">
        <f t="shared" si="803"/>
        <v>-1.76</v>
      </c>
      <c r="CW1226" s="29">
        <f t="shared" si="804"/>
        <v>-1.76</v>
      </c>
      <c r="CX1226" s="29">
        <f t="shared" si="805"/>
        <v>-1.76</v>
      </c>
      <c r="CY1226" s="29">
        <f t="shared" si="806"/>
        <v>-1.76</v>
      </c>
      <c r="CZ1226" s="29">
        <f t="shared" si="807"/>
        <v>-1.76</v>
      </c>
      <c r="DA1226" s="29">
        <f t="shared" si="808"/>
        <v>-1.76</v>
      </c>
      <c r="DB1226" s="29">
        <f t="shared" si="809"/>
        <v>-1.76</v>
      </c>
      <c r="DC1226" s="29">
        <f t="shared" si="810"/>
        <v>-1.76</v>
      </c>
    </row>
    <row r="1227" spans="11:107" s="2" customFormat="1">
      <c r="K1227" s="17" t="s">
        <v>1090</v>
      </c>
      <c r="L1227" s="17" t="s">
        <v>1234</v>
      </c>
      <c r="M1227" s="17" t="s">
        <v>1092</v>
      </c>
      <c r="N1227" s="2" t="str">
        <f t="shared" si="820"/>
        <v>W709816S442</v>
      </c>
      <c r="O1227" s="2" t="str">
        <f t="shared" si="817"/>
        <v>S442</v>
      </c>
      <c r="P1227" s="2" t="str">
        <f t="shared" si="821"/>
        <v>-W709816-S442</v>
      </c>
      <c r="Q1227" s="2" t="s">
        <v>3305</v>
      </c>
      <c r="R1227" s="2" t="s">
        <v>3306</v>
      </c>
      <c r="S1227" s="2" t="s">
        <v>2798</v>
      </c>
      <c r="T1227" s="2">
        <v>16</v>
      </c>
      <c r="U1227" s="2">
        <v>16</v>
      </c>
      <c r="V1227" s="2">
        <v>16</v>
      </c>
      <c r="W1227" s="2">
        <v>16</v>
      </c>
      <c r="X1227" s="2">
        <v>16</v>
      </c>
      <c r="Y1227" s="2">
        <v>16</v>
      </c>
      <c r="Z1227" s="2">
        <v>16</v>
      </c>
      <c r="AA1227" s="2">
        <v>16</v>
      </c>
      <c r="AB1227" s="2">
        <v>16</v>
      </c>
      <c r="AC1227" s="2">
        <v>16</v>
      </c>
      <c r="AD1227" s="2">
        <v>16</v>
      </c>
      <c r="AE1227" s="2">
        <v>16</v>
      </c>
      <c r="AF1227" s="2">
        <v>16</v>
      </c>
      <c r="AL1227" s="2">
        <f t="shared" ref="AL1227:AL1290" si="828">COUNTIF($AP$10:$AP$4000,AP1227)</f>
        <v>1</v>
      </c>
      <c r="AM1227" s="2" t="str">
        <f t="shared" ref="AM1227:AM1290" si="829">TRIM(K1227)</f>
        <v/>
      </c>
      <c r="AN1227" s="2" t="str">
        <f t="shared" ref="AN1227:AN1290" si="830">TRIM(L1227)</f>
        <v>W709816</v>
      </c>
      <c r="AO1227" s="2" t="str">
        <f t="shared" ref="AO1227:AO1251" si="831">TRIM(O1227)</f>
        <v>S442</v>
      </c>
      <c r="AP1227" s="2" t="str">
        <f t="shared" ref="AP1227:AP1290" si="832">TRIM(AM1227)&amp;"-"&amp;TRIM(AN1227)&amp;"-"&amp;TRIM(AO1227)</f>
        <v>-W709816-S442</v>
      </c>
      <c r="AQ1227" s="2" t="s">
        <v>1688</v>
      </c>
      <c r="AR1227" s="2" t="s">
        <v>1689</v>
      </c>
      <c r="AY1227" s="2" t="s">
        <v>1686</v>
      </c>
      <c r="AZ1227" s="2" t="s">
        <v>1690</v>
      </c>
      <c r="BB1227" s="29"/>
      <c r="BC1227" s="29"/>
      <c r="BD1227" s="29"/>
      <c r="BE1227" s="29"/>
      <c r="BF1227" s="29"/>
      <c r="BG1227" s="29">
        <v>-0.155</v>
      </c>
      <c r="BH1227" s="29">
        <f t="shared" si="826"/>
        <v>0</v>
      </c>
      <c r="BI1227" s="29">
        <f t="shared" si="827"/>
        <v>0</v>
      </c>
      <c r="BJ1227" s="29">
        <f t="shared" ref="BJ1227:BJ1290" si="833">SUM(BG1227:BI1227)</f>
        <v>-0.155</v>
      </c>
      <c r="BK1227" s="29">
        <f>BJ1227/INDEX('EX-Rate'!A:I,MATCH('TT BoM '!BL1227,'EX-Rate'!B:B,0),COLUMN('EX-Rate'!E:E))</f>
        <v>-2.2382115692618845E-2</v>
      </c>
      <c r="BL1227" s="2" t="s">
        <v>2109</v>
      </c>
      <c r="BM1227" s="2" t="str">
        <f t="shared" ref="BM1227:BM1229" si="834">IF(BL1227="CNY","LP","SP")</f>
        <v>LP</v>
      </c>
      <c r="BN1227" s="2" t="s">
        <v>3220</v>
      </c>
      <c r="BO1227" s="2" t="s">
        <v>2798</v>
      </c>
      <c r="BQ1227" s="29"/>
      <c r="BR1227" s="29"/>
      <c r="BS1227" s="29"/>
      <c r="BT1227" s="29"/>
      <c r="BU1227" s="29"/>
      <c r="BV1227" s="29"/>
      <c r="CC1227" s="29">
        <f t="shared" ref="CC1227:CC1290" si="835">SUM(T1227)*$BK1227</f>
        <v>-0.35811385108190152</v>
      </c>
      <c r="CD1227" s="29">
        <f t="shared" ref="CD1227:CD1290" si="836">SUM(U1227)*$BK1227</f>
        <v>-0.35811385108190152</v>
      </c>
      <c r="CE1227" s="29">
        <f t="shared" ref="CE1227:CE1290" si="837">SUM(V1227)*$BK1227</f>
        <v>-0.35811385108190152</v>
      </c>
      <c r="CF1227" s="29">
        <f t="shared" ref="CF1227:CF1290" si="838">SUM(W1227)*$BK1227</f>
        <v>-0.35811385108190152</v>
      </c>
      <c r="CG1227" s="29">
        <f t="shared" ref="CG1227:CG1290" si="839">SUM(X1227)*$BK1227</f>
        <v>-0.35811385108190152</v>
      </c>
      <c r="CH1227" s="29">
        <f t="shared" ref="CH1227:CH1290" si="840">SUM(Y1227)*$BK1227</f>
        <v>-0.35811385108190152</v>
      </c>
      <c r="CI1227" s="29">
        <f t="shared" ref="CI1227:CI1290" si="841">SUM(Z1227)*$BK1227</f>
        <v>-0.35811385108190152</v>
      </c>
      <c r="CJ1227" s="29">
        <f t="shared" ref="CJ1227:CJ1290" si="842">SUM(AA1227)*$BK1227</f>
        <v>-0.35811385108190152</v>
      </c>
      <c r="CK1227" s="29">
        <f t="shared" ref="CK1227:CK1290" si="843">SUM(AB1227)*$BK1227</f>
        <v>-0.35811385108190152</v>
      </c>
      <c r="CL1227" s="29">
        <f t="shared" ref="CL1227:CL1290" si="844">SUM(AC1227)*$BK1227</f>
        <v>-0.35811385108190152</v>
      </c>
      <c r="CM1227" s="29">
        <f t="shared" ref="CM1227:CM1290" si="845">SUM(AD1227)*$BK1227</f>
        <v>-0.35811385108190152</v>
      </c>
      <c r="CN1227" s="29">
        <f t="shared" ref="CN1227:CN1290" si="846">SUM(AE1227)*$BK1227</f>
        <v>-0.35811385108190152</v>
      </c>
      <c r="CO1227" s="29">
        <f t="shared" ref="CO1227:CO1290" si="847">SUM(AF1227)*$BK1227</f>
        <v>-0.35811385108190152</v>
      </c>
      <c r="CQ1227" s="29">
        <f t="shared" ref="CQ1227:CQ1290" si="848">SUM(T1227)*$BJ1227</f>
        <v>-2.48</v>
      </c>
      <c r="CR1227" s="29">
        <f t="shared" ref="CR1227:CR1290" si="849">SUM(U1227)*$BJ1227</f>
        <v>-2.48</v>
      </c>
      <c r="CS1227" s="29">
        <f t="shared" ref="CS1227:CS1290" si="850">SUM(V1227)*$BJ1227</f>
        <v>-2.48</v>
      </c>
      <c r="CT1227" s="29">
        <f t="shared" ref="CT1227:CT1290" si="851">SUM(W1227)*$BJ1227</f>
        <v>-2.48</v>
      </c>
      <c r="CU1227" s="29">
        <f t="shared" ref="CU1227:CU1290" si="852">SUM(X1227)*$BJ1227</f>
        <v>-2.48</v>
      </c>
      <c r="CV1227" s="29">
        <f t="shared" ref="CV1227:CV1290" si="853">SUM(Y1227)*$BJ1227</f>
        <v>-2.48</v>
      </c>
      <c r="CW1227" s="29">
        <f t="shared" ref="CW1227:CW1290" si="854">SUM(Z1227)*$BJ1227</f>
        <v>-2.48</v>
      </c>
      <c r="CX1227" s="29">
        <f t="shared" ref="CX1227:CX1290" si="855">SUM(AA1227)*$BJ1227</f>
        <v>-2.48</v>
      </c>
      <c r="CY1227" s="29">
        <f t="shared" ref="CY1227:CY1290" si="856">SUM(AB1227)*$BJ1227</f>
        <v>-2.48</v>
      </c>
      <c r="CZ1227" s="29">
        <f t="shared" ref="CZ1227:CZ1290" si="857">SUM(AC1227)*$BJ1227</f>
        <v>-2.48</v>
      </c>
      <c r="DA1227" s="29">
        <f t="shared" ref="DA1227:DA1290" si="858">SUM(AD1227)*$BJ1227</f>
        <v>-2.48</v>
      </c>
      <c r="DB1227" s="29">
        <f t="shared" ref="DB1227:DB1290" si="859">SUM(AE1227)*$BJ1227</f>
        <v>-2.48</v>
      </c>
      <c r="DC1227" s="29">
        <f t="shared" ref="DC1227:DC1290" si="860">SUM(AF1227)*$BJ1227</f>
        <v>-2.48</v>
      </c>
    </row>
    <row r="1228" spans="11:107" s="2" customFormat="1">
      <c r="K1228" s="17" t="s">
        <v>1090</v>
      </c>
      <c r="L1228" s="17" t="s">
        <v>1234</v>
      </c>
      <c r="M1228" s="17" t="s">
        <v>1102</v>
      </c>
      <c r="N1228" s="2" t="str">
        <f t="shared" si="820"/>
        <v>W709816S450B</v>
      </c>
      <c r="O1228" s="2" t="str">
        <f t="shared" si="817"/>
        <v>S450B</v>
      </c>
      <c r="P1228" s="2" t="str">
        <f t="shared" si="821"/>
        <v>-W709816-S450B</v>
      </c>
      <c r="Q1228" s="2" t="s">
        <v>3305</v>
      </c>
      <c r="R1228" s="2" t="s">
        <v>3306</v>
      </c>
      <c r="S1228" s="2" t="s">
        <v>2798</v>
      </c>
      <c r="T1228" s="2">
        <v>2</v>
      </c>
      <c r="U1228" s="2">
        <v>2</v>
      </c>
      <c r="V1228" s="2">
        <v>2</v>
      </c>
      <c r="W1228" s="2">
        <v>2</v>
      </c>
      <c r="X1228" s="2">
        <v>2</v>
      </c>
      <c r="Y1228" s="2">
        <v>2</v>
      </c>
      <c r="Z1228" s="2">
        <v>2</v>
      </c>
      <c r="AA1228" s="2">
        <v>2</v>
      </c>
      <c r="AB1228" s="2">
        <v>2</v>
      </c>
      <c r="AC1228" s="2">
        <v>2</v>
      </c>
      <c r="AD1228" s="2">
        <v>2</v>
      </c>
      <c r="AE1228" s="2">
        <v>2</v>
      </c>
      <c r="AF1228" s="2">
        <v>2</v>
      </c>
      <c r="AL1228" s="2">
        <f t="shared" si="828"/>
        <v>1</v>
      </c>
      <c r="AM1228" s="2" t="str">
        <f t="shared" si="829"/>
        <v/>
      </c>
      <c r="AN1228" s="2" t="str">
        <f t="shared" si="830"/>
        <v>W709816</v>
      </c>
      <c r="AO1228" s="2" t="str">
        <f t="shared" si="831"/>
        <v>S450B</v>
      </c>
      <c r="AP1228" s="2" t="str">
        <f t="shared" si="832"/>
        <v>-W709816-S450B</v>
      </c>
      <c r="AQ1228" s="2" t="s">
        <v>1688</v>
      </c>
      <c r="AR1228" s="2" t="s">
        <v>1689</v>
      </c>
      <c r="AY1228" s="2" t="s">
        <v>1686</v>
      </c>
      <c r="AZ1228" s="2" t="s">
        <v>1690</v>
      </c>
      <c r="BB1228" s="29"/>
      <c r="BC1228" s="29"/>
      <c r="BD1228" s="29"/>
      <c r="BE1228" s="29"/>
      <c r="BF1228" s="29"/>
      <c r="BG1228" s="29">
        <v>-0.23799999999999999</v>
      </c>
      <c r="BH1228" s="29">
        <f t="shared" si="826"/>
        <v>0</v>
      </c>
      <c r="BI1228" s="29">
        <f t="shared" si="827"/>
        <v>0</v>
      </c>
      <c r="BJ1228" s="29">
        <f t="shared" si="833"/>
        <v>-0.23799999999999999</v>
      </c>
      <c r="BK1228" s="29">
        <f>BJ1228/INDEX('EX-Rate'!A:I,MATCH('TT BoM '!BL1228,'EX-Rate'!B:B,0),COLUMN('EX-Rate'!E:E))</f>
        <v>-3.4367377644150224E-2</v>
      </c>
      <c r="BL1228" s="2" t="s">
        <v>2109</v>
      </c>
      <c r="BM1228" s="2" t="str">
        <f t="shared" si="834"/>
        <v>LP</v>
      </c>
      <c r="BN1228" s="2" t="s">
        <v>3220</v>
      </c>
      <c r="BO1228" s="2" t="s">
        <v>2798</v>
      </c>
      <c r="BQ1228" s="29"/>
      <c r="BR1228" s="29"/>
      <c r="BS1228" s="29"/>
      <c r="BT1228" s="29"/>
      <c r="BU1228" s="29"/>
      <c r="BV1228" s="29"/>
      <c r="CC1228" s="29">
        <f t="shared" si="835"/>
        <v>-6.8734755288300448E-2</v>
      </c>
      <c r="CD1228" s="29">
        <f t="shared" si="836"/>
        <v>-6.8734755288300448E-2</v>
      </c>
      <c r="CE1228" s="29">
        <f t="shared" si="837"/>
        <v>-6.8734755288300448E-2</v>
      </c>
      <c r="CF1228" s="29">
        <f t="shared" si="838"/>
        <v>-6.8734755288300448E-2</v>
      </c>
      <c r="CG1228" s="29">
        <f t="shared" si="839"/>
        <v>-6.8734755288300448E-2</v>
      </c>
      <c r="CH1228" s="29">
        <f t="shared" si="840"/>
        <v>-6.8734755288300448E-2</v>
      </c>
      <c r="CI1228" s="29">
        <f t="shared" si="841"/>
        <v>-6.8734755288300448E-2</v>
      </c>
      <c r="CJ1228" s="29">
        <f t="shared" si="842"/>
        <v>-6.8734755288300448E-2</v>
      </c>
      <c r="CK1228" s="29">
        <f t="shared" si="843"/>
        <v>-6.8734755288300448E-2</v>
      </c>
      <c r="CL1228" s="29">
        <f t="shared" si="844"/>
        <v>-6.8734755288300448E-2</v>
      </c>
      <c r="CM1228" s="29">
        <f t="shared" si="845"/>
        <v>-6.8734755288300448E-2</v>
      </c>
      <c r="CN1228" s="29">
        <f t="shared" si="846"/>
        <v>-6.8734755288300448E-2</v>
      </c>
      <c r="CO1228" s="29">
        <f t="shared" si="847"/>
        <v>-6.8734755288300448E-2</v>
      </c>
      <c r="CQ1228" s="29">
        <f t="shared" si="848"/>
        <v>-0.47599999999999998</v>
      </c>
      <c r="CR1228" s="29">
        <f t="shared" si="849"/>
        <v>-0.47599999999999998</v>
      </c>
      <c r="CS1228" s="29">
        <f t="shared" si="850"/>
        <v>-0.47599999999999998</v>
      </c>
      <c r="CT1228" s="29">
        <f t="shared" si="851"/>
        <v>-0.47599999999999998</v>
      </c>
      <c r="CU1228" s="29">
        <f t="shared" si="852"/>
        <v>-0.47599999999999998</v>
      </c>
      <c r="CV1228" s="29">
        <f t="shared" si="853"/>
        <v>-0.47599999999999998</v>
      </c>
      <c r="CW1228" s="29">
        <f t="shared" si="854"/>
        <v>-0.47599999999999998</v>
      </c>
      <c r="CX1228" s="29">
        <f t="shared" si="855"/>
        <v>-0.47599999999999998</v>
      </c>
      <c r="CY1228" s="29">
        <f t="shared" si="856"/>
        <v>-0.47599999999999998</v>
      </c>
      <c r="CZ1228" s="29">
        <f t="shared" si="857"/>
        <v>-0.47599999999999998</v>
      </c>
      <c r="DA1228" s="29">
        <f t="shared" si="858"/>
        <v>-0.47599999999999998</v>
      </c>
      <c r="DB1228" s="29">
        <f t="shared" si="859"/>
        <v>-0.47599999999999998</v>
      </c>
      <c r="DC1228" s="29">
        <f t="shared" si="860"/>
        <v>-0.47599999999999998</v>
      </c>
    </row>
    <row r="1229" spans="11:107" s="2" customFormat="1">
      <c r="K1229" s="17" t="s">
        <v>1090</v>
      </c>
      <c r="L1229" s="17" t="s">
        <v>1235</v>
      </c>
      <c r="M1229" s="17" t="s">
        <v>1095</v>
      </c>
      <c r="N1229" s="2" t="str">
        <f t="shared" si="820"/>
        <v>W709843S437</v>
      </c>
      <c r="O1229" s="2" t="str">
        <f t="shared" si="817"/>
        <v>S437</v>
      </c>
      <c r="P1229" s="2" t="str">
        <f t="shared" si="821"/>
        <v>-W709843-S437</v>
      </c>
      <c r="Q1229" s="2" t="s">
        <v>3305</v>
      </c>
      <c r="R1229" s="2" t="s">
        <v>3306</v>
      </c>
      <c r="S1229" s="2" t="s">
        <v>3066</v>
      </c>
      <c r="T1229" s="2">
        <v>1</v>
      </c>
      <c r="U1229" s="2">
        <v>1</v>
      </c>
      <c r="V1229" s="2">
        <v>1</v>
      </c>
      <c r="W1229" s="2">
        <v>1</v>
      </c>
      <c r="X1229" s="2">
        <v>1</v>
      </c>
      <c r="Y1229" s="2">
        <v>1</v>
      </c>
      <c r="Z1229" s="2">
        <v>1</v>
      </c>
      <c r="AA1229" s="2">
        <v>1</v>
      </c>
      <c r="AB1229" s="2">
        <v>1</v>
      </c>
      <c r="AC1229" s="2">
        <v>1</v>
      </c>
      <c r="AD1229" s="2">
        <v>1</v>
      </c>
      <c r="AE1229" s="2">
        <v>1</v>
      </c>
      <c r="AF1229" s="2">
        <v>1</v>
      </c>
      <c r="AL1229" s="2">
        <f t="shared" si="828"/>
        <v>1</v>
      </c>
      <c r="AM1229" s="2" t="str">
        <f t="shared" si="829"/>
        <v/>
      </c>
      <c r="AN1229" s="2" t="str">
        <f t="shared" si="830"/>
        <v>W709843</v>
      </c>
      <c r="AO1229" s="2" t="str">
        <f t="shared" si="831"/>
        <v>S437</v>
      </c>
      <c r="AP1229" s="2" t="str">
        <f t="shared" si="832"/>
        <v>-W709843-S437</v>
      </c>
      <c r="AQ1229" s="2" t="s">
        <v>1688</v>
      </c>
      <c r="AR1229" s="2" t="s">
        <v>1689</v>
      </c>
      <c r="AY1229" s="2" t="s">
        <v>1686</v>
      </c>
      <c r="AZ1229" s="2" t="s">
        <v>1690</v>
      </c>
      <c r="BB1229" s="29"/>
      <c r="BC1229" s="29"/>
      <c r="BD1229" s="29"/>
      <c r="BE1229" s="29"/>
      <c r="BF1229" s="29"/>
      <c r="BG1229" s="29">
        <v>-3.0470000000000001E-2</v>
      </c>
      <c r="BH1229" s="29">
        <f t="shared" si="826"/>
        <v>-1.1273900000000002E-3</v>
      </c>
      <c r="BI1229" s="29">
        <f t="shared" si="827"/>
        <v>-3.1597390000000004E-3</v>
      </c>
      <c r="BJ1229" s="29">
        <f t="shared" si="833"/>
        <v>-3.4757129000000005E-2</v>
      </c>
      <c r="BK1229" s="29">
        <f>BJ1229/INDEX('EX-Rate'!A:I,MATCH('TT BoM '!BL1229,'EX-Rate'!B:B,0),COLUMN('EX-Rate'!E:E))</f>
        <v>-3.9904981330308453E-2</v>
      </c>
      <c r="BL1229" s="2" t="s">
        <v>3064</v>
      </c>
      <c r="BM1229" s="2" t="str">
        <f t="shared" si="834"/>
        <v>SP</v>
      </c>
      <c r="BN1229" s="2" t="s">
        <v>3065</v>
      </c>
      <c r="BO1229" s="2" t="s">
        <v>3066</v>
      </c>
      <c r="BQ1229" s="29"/>
      <c r="BR1229" s="29"/>
      <c r="BS1229" s="29"/>
      <c r="BT1229" s="29"/>
      <c r="BU1229" s="29"/>
      <c r="BV1229" s="29"/>
      <c r="CC1229" s="29">
        <f t="shared" si="835"/>
        <v>-3.9904981330308453E-2</v>
      </c>
      <c r="CD1229" s="29">
        <f t="shared" si="836"/>
        <v>-3.9904981330308453E-2</v>
      </c>
      <c r="CE1229" s="29">
        <f t="shared" si="837"/>
        <v>-3.9904981330308453E-2</v>
      </c>
      <c r="CF1229" s="29">
        <f t="shared" si="838"/>
        <v>-3.9904981330308453E-2</v>
      </c>
      <c r="CG1229" s="29">
        <f t="shared" si="839"/>
        <v>-3.9904981330308453E-2</v>
      </c>
      <c r="CH1229" s="29">
        <f t="shared" si="840"/>
        <v>-3.9904981330308453E-2</v>
      </c>
      <c r="CI1229" s="29">
        <f t="shared" si="841"/>
        <v>-3.9904981330308453E-2</v>
      </c>
      <c r="CJ1229" s="29">
        <f t="shared" si="842"/>
        <v>-3.9904981330308453E-2</v>
      </c>
      <c r="CK1229" s="29">
        <f t="shared" si="843"/>
        <v>-3.9904981330308453E-2</v>
      </c>
      <c r="CL1229" s="29">
        <f t="shared" si="844"/>
        <v>-3.9904981330308453E-2</v>
      </c>
      <c r="CM1229" s="29">
        <f t="shared" si="845"/>
        <v>-3.9904981330308453E-2</v>
      </c>
      <c r="CN1229" s="29">
        <f t="shared" si="846"/>
        <v>-3.9904981330308453E-2</v>
      </c>
      <c r="CO1229" s="29">
        <f t="shared" si="847"/>
        <v>-3.9904981330308453E-2</v>
      </c>
      <c r="CQ1229" s="29">
        <f t="shared" si="848"/>
        <v>-3.4757129000000005E-2</v>
      </c>
      <c r="CR1229" s="29">
        <f t="shared" si="849"/>
        <v>-3.4757129000000005E-2</v>
      </c>
      <c r="CS1229" s="29">
        <f t="shared" si="850"/>
        <v>-3.4757129000000005E-2</v>
      </c>
      <c r="CT1229" s="29">
        <f t="shared" si="851"/>
        <v>-3.4757129000000005E-2</v>
      </c>
      <c r="CU1229" s="29">
        <f t="shared" si="852"/>
        <v>-3.4757129000000005E-2</v>
      </c>
      <c r="CV1229" s="29">
        <f t="shared" si="853"/>
        <v>-3.4757129000000005E-2</v>
      </c>
      <c r="CW1229" s="29">
        <f t="shared" si="854"/>
        <v>-3.4757129000000005E-2</v>
      </c>
      <c r="CX1229" s="29">
        <f t="shared" si="855"/>
        <v>-3.4757129000000005E-2</v>
      </c>
      <c r="CY1229" s="29">
        <f t="shared" si="856"/>
        <v>-3.4757129000000005E-2</v>
      </c>
      <c r="CZ1229" s="29">
        <f t="shared" si="857"/>
        <v>-3.4757129000000005E-2</v>
      </c>
      <c r="DA1229" s="29">
        <f t="shared" si="858"/>
        <v>-3.4757129000000005E-2</v>
      </c>
      <c r="DB1229" s="29">
        <f t="shared" si="859"/>
        <v>-3.4757129000000005E-2</v>
      </c>
      <c r="DC1229" s="29">
        <f t="shared" si="860"/>
        <v>-3.4757129000000005E-2</v>
      </c>
    </row>
    <row r="1230" spans="11:107" s="2" customFormat="1">
      <c r="K1230" s="17" t="s">
        <v>1090</v>
      </c>
      <c r="L1230" s="17" t="s">
        <v>1236</v>
      </c>
      <c r="M1230" s="17" t="s">
        <v>1092</v>
      </c>
      <c r="N1230" s="2" t="str">
        <f t="shared" si="820"/>
        <v>W709849S442</v>
      </c>
      <c r="O1230" s="2" t="str">
        <f t="shared" si="817"/>
        <v>S442</v>
      </c>
      <c r="P1230" s="2" t="str">
        <f t="shared" si="821"/>
        <v>-W709849-S442</v>
      </c>
      <c r="Q1230" s="2" t="s">
        <v>3305</v>
      </c>
      <c r="R1230" s="2" t="s">
        <v>3306</v>
      </c>
      <c r="S1230" s="2" t="s">
        <v>3224</v>
      </c>
      <c r="T1230" s="2">
        <v>1</v>
      </c>
      <c r="U1230" s="2">
        <v>1</v>
      </c>
      <c r="V1230" s="2">
        <v>1</v>
      </c>
      <c r="W1230" s="2">
        <v>1</v>
      </c>
      <c r="X1230" s="2">
        <v>1</v>
      </c>
      <c r="Y1230" s="2">
        <v>1</v>
      </c>
      <c r="Z1230" s="2">
        <v>1</v>
      </c>
      <c r="AA1230" s="2">
        <v>1</v>
      </c>
      <c r="AB1230" s="2">
        <v>1</v>
      </c>
      <c r="AC1230" s="2">
        <v>1</v>
      </c>
      <c r="AD1230" s="2">
        <v>1</v>
      </c>
      <c r="AE1230" s="2">
        <v>1</v>
      </c>
      <c r="AF1230" s="2">
        <v>1</v>
      </c>
      <c r="AL1230" s="2">
        <f t="shared" si="828"/>
        <v>1</v>
      </c>
      <c r="AM1230" s="2" t="str">
        <f t="shared" si="829"/>
        <v/>
      </c>
      <c r="AN1230" s="2" t="str">
        <f t="shared" si="830"/>
        <v>W709849</v>
      </c>
      <c r="AO1230" s="2" t="str">
        <f t="shared" si="831"/>
        <v>S442</v>
      </c>
      <c r="AP1230" s="2" t="str">
        <f t="shared" si="832"/>
        <v>-W709849-S442</v>
      </c>
      <c r="AQ1230" s="2" t="s">
        <v>1688</v>
      </c>
      <c r="AR1230" s="2" t="s">
        <v>1689</v>
      </c>
      <c r="AY1230" s="2" t="s">
        <v>1686</v>
      </c>
      <c r="AZ1230" s="2" t="s">
        <v>1690</v>
      </c>
      <c r="BB1230" s="29"/>
      <c r="BC1230" s="29"/>
      <c r="BD1230" s="29"/>
      <c r="BE1230" s="29"/>
      <c r="BF1230" s="29"/>
      <c r="BG1230" s="29">
        <v>-0.47</v>
      </c>
      <c r="BH1230" s="29">
        <f t="shared" si="826"/>
        <v>0</v>
      </c>
      <c r="BI1230" s="29">
        <f t="shared" si="827"/>
        <v>0</v>
      </c>
      <c r="BJ1230" s="29">
        <f t="shared" si="833"/>
        <v>-0.47</v>
      </c>
      <c r="BK1230" s="29">
        <f>BJ1230/INDEX('EX-Rate'!A:I,MATCH('TT BoM '!BL1230,'EX-Rate'!B:B,0),COLUMN('EX-Rate'!E:E))</f>
        <v>-6.7868350809876493E-2</v>
      </c>
      <c r="BL1230" s="2" t="s">
        <v>2109</v>
      </c>
      <c r="BM1230" s="2" t="str">
        <f>IF(BL1230="CNY","LP","SP")</f>
        <v>LP</v>
      </c>
      <c r="BN1230" s="2" t="s">
        <v>3223</v>
      </c>
      <c r="BO1230" s="2" t="s">
        <v>3224</v>
      </c>
      <c r="BQ1230" s="29"/>
      <c r="BR1230" s="29"/>
      <c r="BS1230" s="29"/>
      <c r="BT1230" s="29"/>
      <c r="BU1230" s="29"/>
      <c r="BV1230" s="29"/>
      <c r="CC1230" s="29">
        <f t="shared" si="835"/>
        <v>-6.7868350809876493E-2</v>
      </c>
      <c r="CD1230" s="29">
        <f t="shared" si="836"/>
        <v>-6.7868350809876493E-2</v>
      </c>
      <c r="CE1230" s="29">
        <f t="shared" si="837"/>
        <v>-6.7868350809876493E-2</v>
      </c>
      <c r="CF1230" s="29">
        <f t="shared" si="838"/>
        <v>-6.7868350809876493E-2</v>
      </c>
      <c r="CG1230" s="29">
        <f t="shared" si="839"/>
        <v>-6.7868350809876493E-2</v>
      </c>
      <c r="CH1230" s="29">
        <f t="shared" si="840"/>
        <v>-6.7868350809876493E-2</v>
      </c>
      <c r="CI1230" s="29">
        <f t="shared" si="841"/>
        <v>-6.7868350809876493E-2</v>
      </c>
      <c r="CJ1230" s="29">
        <f t="shared" si="842"/>
        <v>-6.7868350809876493E-2</v>
      </c>
      <c r="CK1230" s="29">
        <f t="shared" si="843"/>
        <v>-6.7868350809876493E-2</v>
      </c>
      <c r="CL1230" s="29">
        <f t="shared" si="844"/>
        <v>-6.7868350809876493E-2</v>
      </c>
      <c r="CM1230" s="29">
        <f t="shared" si="845"/>
        <v>-6.7868350809876493E-2</v>
      </c>
      <c r="CN1230" s="29">
        <f t="shared" si="846"/>
        <v>-6.7868350809876493E-2</v>
      </c>
      <c r="CO1230" s="29">
        <f t="shared" si="847"/>
        <v>-6.7868350809876493E-2</v>
      </c>
      <c r="CQ1230" s="29">
        <f t="shared" si="848"/>
        <v>-0.47</v>
      </c>
      <c r="CR1230" s="29">
        <f t="shared" si="849"/>
        <v>-0.47</v>
      </c>
      <c r="CS1230" s="29">
        <f t="shared" si="850"/>
        <v>-0.47</v>
      </c>
      <c r="CT1230" s="29">
        <f t="shared" si="851"/>
        <v>-0.47</v>
      </c>
      <c r="CU1230" s="29">
        <f t="shared" si="852"/>
        <v>-0.47</v>
      </c>
      <c r="CV1230" s="29">
        <f t="shared" si="853"/>
        <v>-0.47</v>
      </c>
      <c r="CW1230" s="29">
        <f t="shared" si="854"/>
        <v>-0.47</v>
      </c>
      <c r="CX1230" s="29">
        <f t="shared" si="855"/>
        <v>-0.47</v>
      </c>
      <c r="CY1230" s="29">
        <f t="shared" si="856"/>
        <v>-0.47</v>
      </c>
      <c r="CZ1230" s="29">
        <f t="shared" si="857"/>
        <v>-0.47</v>
      </c>
      <c r="DA1230" s="29">
        <f t="shared" si="858"/>
        <v>-0.47</v>
      </c>
      <c r="DB1230" s="29">
        <f t="shared" si="859"/>
        <v>-0.47</v>
      </c>
      <c r="DC1230" s="29">
        <f t="shared" si="860"/>
        <v>-0.47</v>
      </c>
    </row>
    <row r="1231" spans="11:107" s="2" customFormat="1">
      <c r="K1231" s="17" t="s">
        <v>1090</v>
      </c>
      <c r="L1231" s="17" t="s">
        <v>1237</v>
      </c>
      <c r="M1231" s="17" t="s">
        <v>1151</v>
      </c>
      <c r="N1231" s="2" t="str">
        <f t="shared" si="820"/>
        <v>W709855S300</v>
      </c>
      <c r="O1231" s="2" t="str">
        <f t="shared" si="817"/>
        <v>S300</v>
      </c>
      <c r="P1231" s="2" t="str">
        <f t="shared" si="821"/>
        <v>-W709855-S300</v>
      </c>
      <c r="Q1231" s="2" t="s">
        <v>3305</v>
      </c>
      <c r="R1231" s="2" t="s">
        <v>3306</v>
      </c>
      <c r="S1231" s="2" t="s">
        <v>3066</v>
      </c>
      <c r="T1231" s="2">
        <v>1</v>
      </c>
      <c r="U1231" s="2">
        <v>1</v>
      </c>
      <c r="V1231" s="2">
        <v>1</v>
      </c>
      <c r="W1231" s="2">
        <v>1</v>
      </c>
      <c r="X1231" s="2">
        <v>1</v>
      </c>
      <c r="Y1231" s="2">
        <v>1</v>
      </c>
      <c r="Z1231" s="2">
        <v>1</v>
      </c>
      <c r="AA1231" s="2">
        <v>1</v>
      </c>
      <c r="AB1231" s="2" t="s">
        <v>1375</v>
      </c>
      <c r="AC1231" s="2" t="s">
        <v>1375</v>
      </c>
      <c r="AD1231" s="2" t="s">
        <v>1375</v>
      </c>
      <c r="AE1231" s="2" t="s">
        <v>1375</v>
      </c>
      <c r="AF1231" s="2" t="s">
        <v>1375</v>
      </c>
      <c r="AL1231" s="2">
        <f t="shared" si="828"/>
        <v>1</v>
      </c>
      <c r="AM1231" s="2" t="str">
        <f t="shared" si="829"/>
        <v/>
      </c>
      <c r="AN1231" s="2" t="str">
        <f t="shared" si="830"/>
        <v>W709855</v>
      </c>
      <c r="AO1231" s="2" t="str">
        <f t="shared" si="831"/>
        <v>S300</v>
      </c>
      <c r="AP1231" s="2" t="str">
        <f t="shared" si="832"/>
        <v>-W709855-S300</v>
      </c>
      <c r="AQ1231" s="2" t="s">
        <v>1688</v>
      </c>
      <c r="AR1231" s="2" t="s">
        <v>1689</v>
      </c>
      <c r="AY1231" s="2" t="s">
        <v>1686</v>
      </c>
      <c r="AZ1231" s="2" t="s">
        <v>1690</v>
      </c>
      <c r="BB1231" s="29"/>
      <c r="BC1231" s="29"/>
      <c r="BD1231" s="29"/>
      <c r="BE1231" s="29"/>
      <c r="BF1231" s="29"/>
      <c r="BG1231" s="29">
        <v>-7.7519000000000005E-2</v>
      </c>
      <c r="BH1231" s="29">
        <f t="shared" si="826"/>
        <v>-2.8682030000000006E-3</v>
      </c>
      <c r="BI1231" s="29">
        <f t="shared" si="827"/>
        <v>-8.0387203000000015E-3</v>
      </c>
      <c r="BJ1231" s="29">
        <f t="shared" si="833"/>
        <v>-8.8425923300000001E-2</v>
      </c>
      <c r="BK1231" s="29">
        <f>BJ1231/INDEX('EX-Rate'!A:I,MATCH('TT BoM '!BL1231,'EX-Rate'!B:B,0),COLUMN('EX-Rate'!E:E))</f>
        <v>-0.10152262053640239</v>
      </c>
      <c r="BL1231" s="2" t="s">
        <v>3064</v>
      </c>
      <c r="BM1231" s="2" t="str">
        <f t="shared" ref="BM1231:BM1233" si="861">IF(BL1231="CNY","LP","SP")</f>
        <v>SP</v>
      </c>
      <c r="BN1231" s="2" t="s">
        <v>3065</v>
      </c>
      <c r="BO1231" s="2" t="s">
        <v>3066</v>
      </c>
      <c r="BQ1231" s="29"/>
      <c r="BR1231" s="29"/>
      <c r="BS1231" s="29"/>
      <c r="BT1231" s="29"/>
      <c r="BU1231" s="29"/>
      <c r="BV1231" s="29"/>
      <c r="CC1231" s="29">
        <f t="shared" si="835"/>
        <v>-0.10152262053640239</v>
      </c>
      <c r="CD1231" s="29">
        <f t="shared" si="836"/>
        <v>-0.10152262053640239</v>
      </c>
      <c r="CE1231" s="29">
        <f t="shared" si="837"/>
        <v>-0.10152262053640239</v>
      </c>
      <c r="CF1231" s="29">
        <f t="shared" si="838"/>
        <v>-0.10152262053640239</v>
      </c>
      <c r="CG1231" s="29">
        <f t="shared" si="839"/>
        <v>-0.10152262053640239</v>
      </c>
      <c r="CH1231" s="29">
        <f t="shared" si="840"/>
        <v>-0.10152262053640239</v>
      </c>
      <c r="CI1231" s="29">
        <f t="shared" si="841"/>
        <v>-0.10152262053640239</v>
      </c>
      <c r="CJ1231" s="29">
        <f t="shared" si="842"/>
        <v>-0.10152262053640239</v>
      </c>
      <c r="CK1231" s="29">
        <f t="shared" si="843"/>
        <v>0</v>
      </c>
      <c r="CL1231" s="29">
        <f t="shared" si="844"/>
        <v>0</v>
      </c>
      <c r="CM1231" s="29">
        <f t="shared" si="845"/>
        <v>0</v>
      </c>
      <c r="CN1231" s="29">
        <f t="shared" si="846"/>
        <v>0</v>
      </c>
      <c r="CO1231" s="29">
        <f t="shared" si="847"/>
        <v>0</v>
      </c>
      <c r="CQ1231" s="29">
        <f t="shared" si="848"/>
        <v>-8.8425923300000001E-2</v>
      </c>
      <c r="CR1231" s="29">
        <f t="shared" si="849"/>
        <v>-8.8425923300000001E-2</v>
      </c>
      <c r="CS1231" s="29">
        <f t="shared" si="850"/>
        <v>-8.8425923300000001E-2</v>
      </c>
      <c r="CT1231" s="29">
        <f t="shared" si="851"/>
        <v>-8.8425923300000001E-2</v>
      </c>
      <c r="CU1231" s="29">
        <f t="shared" si="852"/>
        <v>-8.8425923300000001E-2</v>
      </c>
      <c r="CV1231" s="29">
        <f t="shared" si="853"/>
        <v>-8.8425923300000001E-2</v>
      </c>
      <c r="CW1231" s="29">
        <f t="shared" si="854"/>
        <v>-8.8425923300000001E-2</v>
      </c>
      <c r="CX1231" s="29">
        <f t="shared" si="855"/>
        <v>-8.8425923300000001E-2</v>
      </c>
      <c r="CY1231" s="29">
        <f t="shared" si="856"/>
        <v>0</v>
      </c>
      <c r="CZ1231" s="29">
        <f t="shared" si="857"/>
        <v>0</v>
      </c>
      <c r="DA1231" s="29">
        <f t="shared" si="858"/>
        <v>0</v>
      </c>
      <c r="DB1231" s="29">
        <f t="shared" si="859"/>
        <v>0</v>
      </c>
      <c r="DC1231" s="29">
        <f t="shared" si="860"/>
        <v>0</v>
      </c>
    </row>
    <row r="1232" spans="11:107" s="2" customFormat="1">
      <c r="K1232" s="17" t="s">
        <v>1090</v>
      </c>
      <c r="L1232" s="17" t="s">
        <v>1238</v>
      </c>
      <c r="M1232" s="17" t="s">
        <v>1095</v>
      </c>
      <c r="N1232" s="2" t="str">
        <f t="shared" si="820"/>
        <v>W709923S437</v>
      </c>
      <c r="O1232" s="2" t="str">
        <f t="shared" si="817"/>
        <v>S437</v>
      </c>
      <c r="P1232" s="2" t="str">
        <f t="shared" si="821"/>
        <v>-W709923-S437</v>
      </c>
      <c r="Q1232" s="2" t="s">
        <v>3305</v>
      </c>
      <c r="R1232" s="2" t="s">
        <v>3306</v>
      </c>
      <c r="S1232" s="2" t="s">
        <v>3228</v>
      </c>
      <c r="T1232" s="2">
        <v>4</v>
      </c>
      <c r="U1232" s="2">
        <v>4</v>
      </c>
      <c r="V1232" s="2">
        <v>4</v>
      </c>
      <c r="W1232" s="2">
        <v>4</v>
      </c>
      <c r="X1232" s="2">
        <v>4</v>
      </c>
      <c r="Y1232" s="2">
        <v>4</v>
      </c>
      <c r="Z1232" s="2">
        <v>4</v>
      </c>
      <c r="AA1232" s="2">
        <v>4</v>
      </c>
      <c r="AB1232" s="2">
        <v>4</v>
      </c>
      <c r="AC1232" s="2">
        <v>4</v>
      </c>
      <c r="AD1232" s="2">
        <v>4</v>
      </c>
      <c r="AE1232" s="2">
        <v>4</v>
      </c>
      <c r="AF1232" s="2">
        <v>4</v>
      </c>
      <c r="AL1232" s="2">
        <f t="shared" si="828"/>
        <v>1</v>
      </c>
      <c r="AM1232" s="2" t="str">
        <f t="shared" si="829"/>
        <v/>
      </c>
      <c r="AN1232" s="2" t="str">
        <f t="shared" si="830"/>
        <v>W709923</v>
      </c>
      <c r="AO1232" s="2" t="str">
        <f t="shared" si="831"/>
        <v>S437</v>
      </c>
      <c r="AP1232" s="2" t="str">
        <f t="shared" si="832"/>
        <v>-W709923-S437</v>
      </c>
      <c r="AQ1232" s="2" t="s">
        <v>1688</v>
      </c>
      <c r="AR1232" s="2" t="s">
        <v>1689</v>
      </c>
      <c r="AY1232" s="2" t="s">
        <v>1686</v>
      </c>
      <c r="AZ1232" s="2" t="s">
        <v>1690</v>
      </c>
      <c r="BB1232" s="29"/>
      <c r="BC1232" s="29"/>
      <c r="BD1232" s="29"/>
      <c r="BE1232" s="29"/>
      <c r="BF1232" s="29"/>
      <c r="BG1232" s="29">
        <v>-0.131998</v>
      </c>
      <c r="BH1232" s="29">
        <f t="shared" si="826"/>
        <v>-4.8839260000000011E-3</v>
      </c>
      <c r="BI1232" s="29">
        <f t="shared" si="827"/>
        <v>-1.3688192600000003E-2</v>
      </c>
      <c r="BJ1232" s="29">
        <f t="shared" si="833"/>
        <v>-0.15057011860000002</v>
      </c>
      <c r="BK1232" s="29">
        <f>BJ1232/INDEX('EX-Rate'!A:I,MATCH('TT BoM '!BL1232,'EX-Rate'!B:B,0),COLUMN('EX-Rate'!E:E))</f>
        <v>-0.15057011860000002</v>
      </c>
      <c r="BL1232" s="2" t="s">
        <v>3117</v>
      </c>
      <c r="BM1232" s="2" t="str">
        <f t="shared" si="861"/>
        <v>SP</v>
      </c>
      <c r="BN1232" s="2" t="s">
        <v>3227</v>
      </c>
      <c r="BO1232" s="2" t="s">
        <v>3228</v>
      </c>
      <c r="BQ1232" s="29"/>
      <c r="BR1232" s="29"/>
      <c r="BS1232" s="29"/>
      <c r="BT1232" s="29"/>
      <c r="BU1232" s="29"/>
      <c r="BV1232" s="29"/>
      <c r="CC1232" s="29">
        <f t="shared" si="835"/>
        <v>-0.6022804744000001</v>
      </c>
      <c r="CD1232" s="29">
        <f t="shared" si="836"/>
        <v>-0.6022804744000001</v>
      </c>
      <c r="CE1232" s="29">
        <f t="shared" si="837"/>
        <v>-0.6022804744000001</v>
      </c>
      <c r="CF1232" s="29">
        <f t="shared" si="838"/>
        <v>-0.6022804744000001</v>
      </c>
      <c r="CG1232" s="29">
        <f t="shared" si="839"/>
        <v>-0.6022804744000001</v>
      </c>
      <c r="CH1232" s="29">
        <f t="shared" si="840"/>
        <v>-0.6022804744000001</v>
      </c>
      <c r="CI1232" s="29">
        <f t="shared" si="841"/>
        <v>-0.6022804744000001</v>
      </c>
      <c r="CJ1232" s="29">
        <f t="shared" si="842"/>
        <v>-0.6022804744000001</v>
      </c>
      <c r="CK1232" s="29">
        <f t="shared" si="843"/>
        <v>-0.6022804744000001</v>
      </c>
      <c r="CL1232" s="29">
        <f t="shared" si="844"/>
        <v>-0.6022804744000001</v>
      </c>
      <c r="CM1232" s="29">
        <f t="shared" si="845"/>
        <v>-0.6022804744000001</v>
      </c>
      <c r="CN1232" s="29">
        <f t="shared" si="846"/>
        <v>-0.6022804744000001</v>
      </c>
      <c r="CO1232" s="29">
        <f t="shared" si="847"/>
        <v>-0.6022804744000001</v>
      </c>
      <c r="CQ1232" s="29">
        <f t="shared" si="848"/>
        <v>-0.6022804744000001</v>
      </c>
      <c r="CR1232" s="29">
        <f t="shared" si="849"/>
        <v>-0.6022804744000001</v>
      </c>
      <c r="CS1232" s="29">
        <f t="shared" si="850"/>
        <v>-0.6022804744000001</v>
      </c>
      <c r="CT1232" s="29">
        <f t="shared" si="851"/>
        <v>-0.6022804744000001</v>
      </c>
      <c r="CU1232" s="29">
        <f t="shared" si="852"/>
        <v>-0.6022804744000001</v>
      </c>
      <c r="CV1232" s="29">
        <f t="shared" si="853"/>
        <v>-0.6022804744000001</v>
      </c>
      <c r="CW1232" s="29">
        <f t="shared" si="854"/>
        <v>-0.6022804744000001</v>
      </c>
      <c r="CX1232" s="29">
        <f t="shared" si="855"/>
        <v>-0.6022804744000001</v>
      </c>
      <c r="CY1232" s="29">
        <f t="shared" si="856"/>
        <v>-0.6022804744000001</v>
      </c>
      <c r="CZ1232" s="29">
        <f t="shared" si="857"/>
        <v>-0.6022804744000001</v>
      </c>
      <c r="DA1232" s="29">
        <f t="shared" si="858"/>
        <v>-0.6022804744000001</v>
      </c>
      <c r="DB1232" s="29">
        <f t="shared" si="859"/>
        <v>-0.6022804744000001</v>
      </c>
      <c r="DC1232" s="29">
        <f t="shared" si="860"/>
        <v>-0.6022804744000001</v>
      </c>
    </row>
    <row r="1233" spans="11:107" s="2" customFormat="1">
      <c r="K1233" s="17" t="s">
        <v>1090</v>
      </c>
      <c r="L1233" s="17" t="s">
        <v>1239</v>
      </c>
      <c r="M1233" s="17" t="s">
        <v>1092</v>
      </c>
      <c r="N1233" s="2" t="str">
        <f t="shared" si="820"/>
        <v>W710017S442</v>
      </c>
      <c r="O1233" s="2" t="str">
        <f t="shared" si="817"/>
        <v>S442</v>
      </c>
      <c r="P1233" s="2" t="str">
        <f t="shared" si="821"/>
        <v>-W710017-S442</v>
      </c>
      <c r="Q1233" s="2" t="s">
        <v>3305</v>
      </c>
      <c r="R1233" s="2" t="s">
        <v>3306</v>
      </c>
      <c r="S1233" s="2" t="s">
        <v>3066</v>
      </c>
      <c r="T1233" s="2">
        <v>4</v>
      </c>
      <c r="U1233" s="2">
        <v>4</v>
      </c>
      <c r="V1233" s="2">
        <v>4</v>
      </c>
      <c r="W1233" s="2">
        <v>4</v>
      </c>
      <c r="X1233" s="2">
        <v>4</v>
      </c>
      <c r="Y1233" s="2">
        <v>4</v>
      </c>
      <c r="Z1233" s="2">
        <v>4</v>
      </c>
      <c r="AA1233" s="2">
        <v>4</v>
      </c>
      <c r="AB1233" s="2">
        <v>4</v>
      </c>
      <c r="AC1233" s="2">
        <v>4</v>
      </c>
      <c r="AD1233" s="2">
        <v>4</v>
      </c>
      <c r="AE1233" s="2">
        <v>4</v>
      </c>
      <c r="AF1233" s="2">
        <v>4</v>
      </c>
      <c r="AL1233" s="2">
        <f t="shared" si="828"/>
        <v>1</v>
      </c>
      <c r="AM1233" s="2" t="str">
        <f t="shared" si="829"/>
        <v/>
      </c>
      <c r="AN1233" s="2" t="str">
        <f t="shared" si="830"/>
        <v>W710017</v>
      </c>
      <c r="AO1233" s="2" t="str">
        <f t="shared" si="831"/>
        <v>S442</v>
      </c>
      <c r="AP1233" s="2" t="str">
        <f t="shared" si="832"/>
        <v>-W710017-S442</v>
      </c>
      <c r="AQ1233" s="2" t="s">
        <v>1688</v>
      </c>
      <c r="AR1233" s="2" t="s">
        <v>1689</v>
      </c>
      <c r="AY1233" s="2" t="s">
        <v>1686</v>
      </c>
      <c r="AZ1233" s="2" t="s">
        <v>1690</v>
      </c>
      <c r="BB1233" s="29"/>
      <c r="BC1233" s="29"/>
      <c r="BD1233" s="29"/>
      <c r="BE1233" s="29"/>
      <c r="BF1233" s="29"/>
      <c r="BG1233" s="29">
        <v>-4.3975E-2</v>
      </c>
      <c r="BH1233" s="29">
        <f t="shared" si="826"/>
        <v>-1.6270750000000002E-3</v>
      </c>
      <c r="BI1233" s="29">
        <f t="shared" si="827"/>
        <v>-4.5602074999999999E-3</v>
      </c>
      <c r="BJ1233" s="29">
        <f t="shared" si="833"/>
        <v>-5.0162282500000002E-2</v>
      </c>
      <c r="BK1233" s="29">
        <f>BJ1233/INDEX('EX-Rate'!A:I,MATCH('TT BoM '!BL1233,'EX-Rate'!B:B,0),COLUMN('EX-Rate'!E:E))</f>
        <v>-5.7591780571063809E-2</v>
      </c>
      <c r="BL1233" s="2" t="s">
        <v>3064</v>
      </c>
      <c r="BM1233" s="2" t="str">
        <f t="shared" si="861"/>
        <v>SP</v>
      </c>
      <c r="BN1233" s="2" t="s">
        <v>3065</v>
      </c>
      <c r="BO1233" s="2" t="s">
        <v>3066</v>
      </c>
      <c r="BQ1233" s="29"/>
      <c r="BR1233" s="29"/>
      <c r="BS1233" s="29"/>
      <c r="BT1233" s="29"/>
      <c r="BU1233" s="29"/>
      <c r="BV1233" s="29"/>
      <c r="CC1233" s="29">
        <f t="shared" si="835"/>
        <v>-0.23036712228425524</v>
      </c>
      <c r="CD1233" s="29">
        <f t="shared" si="836"/>
        <v>-0.23036712228425524</v>
      </c>
      <c r="CE1233" s="29">
        <f t="shared" si="837"/>
        <v>-0.23036712228425524</v>
      </c>
      <c r="CF1233" s="29">
        <f t="shared" si="838"/>
        <v>-0.23036712228425524</v>
      </c>
      <c r="CG1233" s="29">
        <f t="shared" si="839"/>
        <v>-0.23036712228425524</v>
      </c>
      <c r="CH1233" s="29">
        <f t="shared" si="840"/>
        <v>-0.23036712228425524</v>
      </c>
      <c r="CI1233" s="29">
        <f t="shared" si="841"/>
        <v>-0.23036712228425524</v>
      </c>
      <c r="CJ1233" s="29">
        <f t="shared" si="842"/>
        <v>-0.23036712228425524</v>
      </c>
      <c r="CK1233" s="29">
        <f t="shared" si="843"/>
        <v>-0.23036712228425524</v>
      </c>
      <c r="CL1233" s="29">
        <f t="shared" si="844"/>
        <v>-0.23036712228425524</v>
      </c>
      <c r="CM1233" s="29">
        <f t="shared" si="845"/>
        <v>-0.23036712228425524</v>
      </c>
      <c r="CN1233" s="29">
        <f t="shared" si="846"/>
        <v>-0.23036712228425524</v>
      </c>
      <c r="CO1233" s="29">
        <f t="shared" si="847"/>
        <v>-0.23036712228425524</v>
      </c>
      <c r="CQ1233" s="29">
        <f t="shared" si="848"/>
        <v>-0.20064913000000001</v>
      </c>
      <c r="CR1233" s="29">
        <f t="shared" si="849"/>
        <v>-0.20064913000000001</v>
      </c>
      <c r="CS1233" s="29">
        <f t="shared" si="850"/>
        <v>-0.20064913000000001</v>
      </c>
      <c r="CT1233" s="29">
        <f t="shared" si="851"/>
        <v>-0.20064913000000001</v>
      </c>
      <c r="CU1233" s="29">
        <f t="shared" si="852"/>
        <v>-0.20064913000000001</v>
      </c>
      <c r="CV1233" s="29">
        <f t="shared" si="853"/>
        <v>-0.20064913000000001</v>
      </c>
      <c r="CW1233" s="29">
        <f t="shared" si="854"/>
        <v>-0.20064913000000001</v>
      </c>
      <c r="CX1233" s="29">
        <f t="shared" si="855"/>
        <v>-0.20064913000000001</v>
      </c>
      <c r="CY1233" s="29">
        <f t="shared" si="856"/>
        <v>-0.20064913000000001</v>
      </c>
      <c r="CZ1233" s="29">
        <f t="shared" si="857"/>
        <v>-0.20064913000000001</v>
      </c>
      <c r="DA1233" s="29">
        <f t="shared" si="858"/>
        <v>-0.20064913000000001</v>
      </c>
      <c r="DB1233" s="29">
        <f t="shared" si="859"/>
        <v>-0.20064913000000001</v>
      </c>
      <c r="DC1233" s="29">
        <f t="shared" si="860"/>
        <v>-0.20064913000000001</v>
      </c>
    </row>
    <row r="1234" spans="11:107" s="2" customFormat="1">
      <c r="K1234" s="17" t="s">
        <v>1090</v>
      </c>
      <c r="L1234" s="17" t="s">
        <v>1240</v>
      </c>
      <c r="M1234" s="17" t="s">
        <v>1151</v>
      </c>
      <c r="N1234" s="2" t="str">
        <f t="shared" si="820"/>
        <v>W710048S300</v>
      </c>
      <c r="O1234" s="2" t="str">
        <f t="shared" si="817"/>
        <v>S300</v>
      </c>
      <c r="P1234" s="2" t="str">
        <f t="shared" si="821"/>
        <v>-W710048-S300</v>
      </c>
      <c r="Q1234" s="2" t="s">
        <v>3305</v>
      </c>
      <c r="R1234" s="2" t="s">
        <v>3306</v>
      </c>
      <c r="S1234" s="2" t="s">
        <v>3192</v>
      </c>
      <c r="T1234" s="2">
        <v>4</v>
      </c>
      <c r="U1234" s="2">
        <v>4</v>
      </c>
      <c r="V1234" s="2">
        <v>4</v>
      </c>
      <c r="W1234" s="2">
        <v>4</v>
      </c>
      <c r="X1234" s="2">
        <v>4</v>
      </c>
      <c r="Y1234" s="2">
        <v>4</v>
      </c>
      <c r="Z1234" s="2">
        <v>4</v>
      </c>
      <c r="AA1234" s="2">
        <v>4</v>
      </c>
      <c r="AB1234" s="2">
        <v>4</v>
      </c>
      <c r="AC1234" s="2">
        <v>4</v>
      </c>
      <c r="AD1234" s="2">
        <v>4</v>
      </c>
      <c r="AE1234" s="2">
        <v>4</v>
      </c>
      <c r="AF1234" s="2">
        <v>4</v>
      </c>
      <c r="AL1234" s="2">
        <f t="shared" si="828"/>
        <v>1</v>
      </c>
      <c r="AM1234" s="2" t="str">
        <f t="shared" si="829"/>
        <v/>
      </c>
      <c r="AN1234" s="2" t="str">
        <f t="shared" si="830"/>
        <v>W710048</v>
      </c>
      <c r="AO1234" s="2" t="str">
        <f t="shared" si="831"/>
        <v>S300</v>
      </c>
      <c r="AP1234" s="2" t="str">
        <f t="shared" si="832"/>
        <v>-W710048-S300</v>
      </c>
      <c r="AQ1234" s="2" t="s">
        <v>1688</v>
      </c>
      <c r="AR1234" s="2" t="s">
        <v>1689</v>
      </c>
      <c r="AY1234" s="2" t="s">
        <v>1686</v>
      </c>
      <c r="AZ1234" s="2" t="s">
        <v>1690</v>
      </c>
      <c r="BB1234" s="29"/>
      <c r="BC1234" s="29"/>
      <c r="BD1234" s="29"/>
      <c r="BE1234" s="29"/>
      <c r="BF1234" s="29"/>
      <c r="BG1234" s="29">
        <v>-0.311</v>
      </c>
      <c r="BH1234" s="29">
        <f t="shared" si="826"/>
        <v>0</v>
      </c>
      <c r="BI1234" s="29">
        <f t="shared" si="827"/>
        <v>0</v>
      </c>
      <c r="BJ1234" s="29">
        <f t="shared" si="833"/>
        <v>-0.311</v>
      </c>
      <c r="BK1234" s="29">
        <f>BJ1234/INDEX('EX-Rate'!A:I,MATCH('TT BoM '!BL1234,'EX-Rate'!B:B,0),COLUMN('EX-Rate'!E:E))</f>
        <v>-4.4908632131641681E-2</v>
      </c>
      <c r="BL1234" s="2" t="s">
        <v>2109</v>
      </c>
      <c r="BM1234" s="2" t="str">
        <f t="shared" ref="BM1234:BM1290" si="862">IF(BL1234="CNY","LP","SP")</f>
        <v>LP</v>
      </c>
      <c r="BN1234" s="2" t="s">
        <v>3191</v>
      </c>
      <c r="BO1234" s="2" t="s">
        <v>3192</v>
      </c>
      <c r="BQ1234" s="29"/>
      <c r="BR1234" s="29"/>
      <c r="BS1234" s="29"/>
      <c r="BT1234" s="29"/>
      <c r="BU1234" s="29"/>
      <c r="BV1234" s="29"/>
      <c r="CC1234" s="29">
        <f t="shared" si="835"/>
        <v>-0.17963452852656672</v>
      </c>
      <c r="CD1234" s="29">
        <f t="shared" si="836"/>
        <v>-0.17963452852656672</v>
      </c>
      <c r="CE1234" s="29">
        <f t="shared" si="837"/>
        <v>-0.17963452852656672</v>
      </c>
      <c r="CF1234" s="29">
        <f t="shared" si="838"/>
        <v>-0.17963452852656672</v>
      </c>
      <c r="CG1234" s="29">
        <f t="shared" si="839"/>
        <v>-0.17963452852656672</v>
      </c>
      <c r="CH1234" s="29">
        <f t="shared" si="840"/>
        <v>-0.17963452852656672</v>
      </c>
      <c r="CI1234" s="29">
        <f t="shared" si="841"/>
        <v>-0.17963452852656672</v>
      </c>
      <c r="CJ1234" s="29">
        <f t="shared" si="842"/>
        <v>-0.17963452852656672</v>
      </c>
      <c r="CK1234" s="29">
        <f t="shared" si="843"/>
        <v>-0.17963452852656672</v>
      </c>
      <c r="CL1234" s="29">
        <f t="shared" si="844"/>
        <v>-0.17963452852656672</v>
      </c>
      <c r="CM1234" s="29">
        <f t="shared" si="845"/>
        <v>-0.17963452852656672</v>
      </c>
      <c r="CN1234" s="29">
        <f t="shared" si="846"/>
        <v>-0.17963452852656672</v>
      </c>
      <c r="CO1234" s="29">
        <f t="shared" si="847"/>
        <v>-0.17963452852656672</v>
      </c>
      <c r="CQ1234" s="29">
        <f t="shared" si="848"/>
        <v>-1.244</v>
      </c>
      <c r="CR1234" s="29">
        <f t="shared" si="849"/>
        <v>-1.244</v>
      </c>
      <c r="CS1234" s="29">
        <f t="shared" si="850"/>
        <v>-1.244</v>
      </c>
      <c r="CT1234" s="29">
        <f t="shared" si="851"/>
        <v>-1.244</v>
      </c>
      <c r="CU1234" s="29">
        <f t="shared" si="852"/>
        <v>-1.244</v>
      </c>
      <c r="CV1234" s="29">
        <f t="shared" si="853"/>
        <v>-1.244</v>
      </c>
      <c r="CW1234" s="29">
        <f t="shared" si="854"/>
        <v>-1.244</v>
      </c>
      <c r="CX1234" s="29">
        <f t="shared" si="855"/>
        <v>-1.244</v>
      </c>
      <c r="CY1234" s="29">
        <f t="shared" si="856"/>
        <v>-1.244</v>
      </c>
      <c r="CZ1234" s="29">
        <f t="shared" si="857"/>
        <v>-1.244</v>
      </c>
      <c r="DA1234" s="29">
        <f t="shared" si="858"/>
        <v>-1.244</v>
      </c>
      <c r="DB1234" s="29">
        <f t="shared" si="859"/>
        <v>-1.244</v>
      </c>
      <c r="DC1234" s="29">
        <f t="shared" si="860"/>
        <v>-1.244</v>
      </c>
    </row>
    <row r="1235" spans="11:107" s="2" customFormat="1">
      <c r="K1235" s="17" t="s">
        <v>1090</v>
      </c>
      <c r="L1235" s="17" t="s">
        <v>1241</v>
      </c>
      <c r="M1235" s="17" t="s">
        <v>1151</v>
      </c>
      <c r="N1235" s="2" t="str">
        <f t="shared" si="820"/>
        <v>W710210S300</v>
      </c>
      <c r="O1235" s="2" t="str">
        <f t="shared" si="817"/>
        <v>S300</v>
      </c>
      <c r="P1235" s="2" t="str">
        <f t="shared" si="821"/>
        <v>-W710210-S300</v>
      </c>
      <c r="Q1235" s="2" t="s">
        <v>3305</v>
      </c>
      <c r="R1235" s="2" t="s">
        <v>3306</v>
      </c>
      <c r="S1235" s="2" t="s">
        <v>3192</v>
      </c>
      <c r="T1235" s="2">
        <v>2</v>
      </c>
      <c r="U1235" s="2">
        <v>2</v>
      </c>
      <c r="V1235" s="2">
        <v>2</v>
      </c>
      <c r="W1235" s="2">
        <v>2</v>
      </c>
      <c r="X1235" s="2">
        <v>2</v>
      </c>
      <c r="Y1235" s="2">
        <v>2</v>
      </c>
      <c r="Z1235" s="2">
        <v>2</v>
      </c>
      <c r="AA1235" s="2">
        <v>2</v>
      </c>
      <c r="AB1235" s="2">
        <v>2</v>
      </c>
      <c r="AC1235" s="2">
        <v>2</v>
      </c>
      <c r="AD1235" s="2">
        <v>2</v>
      </c>
      <c r="AE1235" s="2">
        <v>2</v>
      </c>
      <c r="AF1235" s="2">
        <v>2</v>
      </c>
      <c r="AL1235" s="2">
        <f t="shared" si="828"/>
        <v>1</v>
      </c>
      <c r="AM1235" s="2" t="str">
        <f t="shared" si="829"/>
        <v/>
      </c>
      <c r="AN1235" s="2" t="str">
        <f t="shared" si="830"/>
        <v>W710210</v>
      </c>
      <c r="AO1235" s="2" t="str">
        <f t="shared" si="831"/>
        <v>S300</v>
      </c>
      <c r="AP1235" s="2" t="str">
        <f t="shared" si="832"/>
        <v>-W710210-S300</v>
      </c>
      <c r="AQ1235" s="2" t="s">
        <v>2064</v>
      </c>
      <c r="AR1235" s="2" t="s">
        <v>3881</v>
      </c>
      <c r="AZ1235" s="2" t="s">
        <v>1690</v>
      </c>
      <c r="BB1235" s="29"/>
      <c r="BC1235" s="29"/>
      <c r="BD1235" s="29"/>
      <c r="BE1235" s="29"/>
      <c r="BF1235" s="29"/>
      <c r="BG1235" s="29">
        <v>-0.21</v>
      </c>
      <c r="BH1235" s="29">
        <f t="shared" si="826"/>
        <v>0</v>
      </c>
      <c r="BI1235" s="29">
        <f t="shared" si="827"/>
        <v>0</v>
      </c>
      <c r="BJ1235" s="29">
        <f t="shared" si="833"/>
        <v>-0.21</v>
      </c>
      <c r="BK1235" s="29">
        <f>BJ1235/INDEX('EX-Rate'!A:I,MATCH('TT BoM '!BL1235,'EX-Rate'!B:B,0),COLUMN('EX-Rate'!E:E))</f>
        <v>-3.0324156744838432E-2</v>
      </c>
      <c r="BL1235" s="2" t="s">
        <v>2109</v>
      </c>
      <c r="BM1235" s="2" t="str">
        <f t="shared" si="862"/>
        <v>LP</v>
      </c>
      <c r="BO1235" s="2" t="s">
        <v>3192</v>
      </c>
      <c r="BQ1235" s="29"/>
      <c r="BR1235" s="29"/>
      <c r="BS1235" s="29"/>
      <c r="BT1235" s="29"/>
      <c r="BU1235" s="29"/>
      <c r="BV1235" s="29"/>
      <c r="CC1235" s="29">
        <f t="shared" si="835"/>
        <v>-6.0648313489676864E-2</v>
      </c>
      <c r="CD1235" s="29">
        <f t="shared" si="836"/>
        <v>-6.0648313489676864E-2</v>
      </c>
      <c r="CE1235" s="29">
        <f t="shared" si="837"/>
        <v>-6.0648313489676864E-2</v>
      </c>
      <c r="CF1235" s="29">
        <f t="shared" si="838"/>
        <v>-6.0648313489676864E-2</v>
      </c>
      <c r="CG1235" s="29">
        <f t="shared" si="839"/>
        <v>-6.0648313489676864E-2</v>
      </c>
      <c r="CH1235" s="29">
        <f t="shared" si="840"/>
        <v>-6.0648313489676864E-2</v>
      </c>
      <c r="CI1235" s="29">
        <f t="shared" si="841"/>
        <v>-6.0648313489676864E-2</v>
      </c>
      <c r="CJ1235" s="29">
        <f t="shared" si="842"/>
        <v>-6.0648313489676864E-2</v>
      </c>
      <c r="CK1235" s="29">
        <f t="shared" si="843"/>
        <v>-6.0648313489676864E-2</v>
      </c>
      <c r="CL1235" s="29">
        <f t="shared" si="844"/>
        <v>-6.0648313489676864E-2</v>
      </c>
      <c r="CM1235" s="29">
        <f t="shared" si="845"/>
        <v>-6.0648313489676864E-2</v>
      </c>
      <c r="CN1235" s="29">
        <f t="shared" si="846"/>
        <v>-6.0648313489676864E-2</v>
      </c>
      <c r="CO1235" s="29">
        <f t="shared" si="847"/>
        <v>-6.0648313489676864E-2</v>
      </c>
      <c r="CQ1235" s="29">
        <f t="shared" si="848"/>
        <v>-0.42</v>
      </c>
      <c r="CR1235" s="29">
        <f t="shared" si="849"/>
        <v>-0.42</v>
      </c>
      <c r="CS1235" s="29">
        <f t="shared" si="850"/>
        <v>-0.42</v>
      </c>
      <c r="CT1235" s="29">
        <f t="shared" si="851"/>
        <v>-0.42</v>
      </c>
      <c r="CU1235" s="29">
        <f t="shared" si="852"/>
        <v>-0.42</v>
      </c>
      <c r="CV1235" s="29">
        <f t="shared" si="853"/>
        <v>-0.42</v>
      </c>
      <c r="CW1235" s="29">
        <f t="shared" si="854"/>
        <v>-0.42</v>
      </c>
      <c r="CX1235" s="29">
        <f t="shared" si="855"/>
        <v>-0.42</v>
      </c>
      <c r="CY1235" s="29">
        <f t="shared" si="856"/>
        <v>-0.42</v>
      </c>
      <c r="CZ1235" s="29">
        <f t="shared" si="857"/>
        <v>-0.42</v>
      </c>
      <c r="DA1235" s="29">
        <f t="shared" si="858"/>
        <v>-0.42</v>
      </c>
      <c r="DB1235" s="29">
        <f t="shared" si="859"/>
        <v>-0.42</v>
      </c>
      <c r="DC1235" s="29">
        <f t="shared" si="860"/>
        <v>-0.42</v>
      </c>
    </row>
    <row r="1236" spans="11:107" s="2" customFormat="1">
      <c r="K1236" s="17" t="s">
        <v>1090</v>
      </c>
      <c r="L1236" s="17" t="s">
        <v>1242</v>
      </c>
      <c r="M1236" s="17" t="s">
        <v>1151</v>
      </c>
      <c r="N1236" s="2" t="str">
        <f t="shared" si="820"/>
        <v>W710211S300</v>
      </c>
      <c r="O1236" s="2" t="str">
        <f t="shared" si="817"/>
        <v>S300</v>
      </c>
      <c r="P1236" s="2" t="str">
        <f t="shared" si="821"/>
        <v>-W710211-S300</v>
      </c>
      <c r="Q1236" s="2" t="s">
        <v>3305</v>
      </c>
      <c r="R1236" s="2" t="s">
        <v>3306</v>
      </c>
      <c r="S1236" s="2" t="s">
        <v>3066</v>
      </c>
      <c r="T1236" s="2">
        <v>2</v>
      </c>
      <c r="U1236" s="2">
        <v>2</v>
      </c>
      <c r="V1236" s="2">
        <v>2</v>
      </c>
      <c r="W1236" s="2">
        <v>2</v>
      </c>
      <c r="X1236" s="2">
        <v>2</v>
      </c>
      <c r="Y1236" s="2">
        <v>2</v>
      </c>
      <c r="Z1236" s="2">
        <v>2</v>
      </c>
      <c r="AA1236" s="2">
        <v>2</v>
      </c>
      <c r="AB1236" s="2">
        <v>2</v>
      </c>
      <c r="AC1236" s="2">
        <v>2</v>
      </c>
      <c r="AD1236" s="2">
        <v>2</v>
      </c>
      <c r="AE1236" s="2">
        <v>2</v>
      </c>
      <c r="AF1236" s="2">
        <v>2</v>
      </c>
      <c r="AL1236" s="2">
        <f t="shared" si="828"/>
        <v>1</v>
      </c>
      <c r="AM1236" s="2" t="str">
        <f t="shared" si="829"/>
        <v/>
      </c>
      <c r="AN1236" s="2" t="str">
        <f t="shared" si="830"/>
        <v>W710211</v>
      </c>
      <c r="AO1236" s="2" t="str">
        <f t="shared" si="831"/>
        <v>S300</v>
      </c>
      <c r="AP1236" s="2" t="str">
        <f t="shared" si="832"/>
        <v>-W710211-S300</v>
      </c>
      <c r="AQ1236" s="2" t="s">
        <v>2064</v>
      </c>
      <c r="AR1236" s="2" t="s">
        <v>3881</v>
      </c>
      <c r="AZ1236" s="2" t="s">
        <v>1690</v>
      </c>
      <c r="BB1236" s="29"/>
      <c r="BC1236" s="29"/>
      <c r="BD1236" s="29"/>
      <c r="BE1236" s="29"/>
      <c r="BF1236" s="29"/>
      <c r="BG1236" s="29">
        <v>-1.6580000000000001E-2</v>
      </c>
      <c r="BH1236" s="29">
        <f t="shared" si="826"/>
        <v>-6.1346000000000013E-4</v>
      </c>
      <c r="BI1236" s="29">
        <f t="shared" si="827"/>
        <v>-1.7193460000000001E-3</v>
      </c>
      <c r="BJ1236" s="29">
        <f t="shared" si="833"/>
        <v>-1.8912806000000001E-2</v>
      </c>
      <c r="BK1236" s="29">
        <f>BJ1236/INDEX('EX-Rate'!A:I,MATCH('TT BoM '!BL1236,'EX-Rate'!B:B,0),COLUMN('EX-Rate'!E:E))</f>
        <v>-2.1713967524007685E-2</v>
      </c>
      <c r="BL1236" s="2" t="s">
        <v>3064</v>
      </c>
      <c r="BM1236" s="2" t="str">
        <f t="shared" si="862"/>
        <v>SP</v>
      </c>
      <c r="BO1236" s="2" t="s">
        <v>3286</v>
      </c>
      <c r="BQ1236" s="29"/>
      <c r="BR1236" s="29"/>
      <c r="BS1236" s="29"/>
      <c r="BT1236" s="29"/>
      <c r="BU1236" s="29"/>
      <c r="BV1236" s="29"/>
      <c r="CC1236" s="29">
        <f t="shared" si="835"/>
        <v>-4.342793504801537E-2</v>
      </c>
      <c r="CD1236" s="29">
        <f t="shared" si="836"/>
        <v>-4.342793504801537E-2</v>
      </c>
      <c r="CE1236" s="29">
        <f t="shared" si="837"/>
        <v>-4.342793504801537E-2</v>
      </c>
      <c r="CF1236" s="29">
        <f t="shared" si="838"/>
        <v>-4.342793504801537E-2</v>
      </c>
      <c r="CG1236" s="29">
        <f t="shared" si="839"/>
        <v>-4.342793504801537E-2</v>
      </c>
      <c r="CH1236" s="29">
        <f t="shared" si="840"/>
        <v>-4.342793504801537E-2</v>
      </c>
      <c r="CI1236" s="29">
        <f t="shared" si="841"/>
        <v>-4.342793504801537E-2</v>
      </c>
      <c r="CJ1236" s="29">
        <f t="shared" si="842"/>
        <v>-4.342793504801537E-2</v>
      </c>
      <c r="CK1236" s="29">
        <f t="shared" si="843"/>
        <v>-4.342793504801537E-2</v>
      </c>
      <c r="CL1236" s="29">
        <f t="shared" si="844"/>
        <v>-4.342793504801537E-2</v>
      </c>
      <c r="CM1236" s="29">
        <f t="shared" si="845"/>
        <v>-4.342793504801537E-2</v>
      </c>
      <c r="CN1236" s="29">
        <f t="shared" si="846"/>
        <v>-4.342793504801537E-2</v>
      </c>
      <c r="CO1236" s="29">
        <f t="shared" si="847"/>
        <v>-4.342793504801537E-2</v>
      </c>
      <c r="CQ1236" s="29">
        <f t="shared" si="848"/>
        <v>-3.7825612000000002E-2</v>
      </c>
      <c r="CR1236" s="29">
        <f t="shared" si="849"/>
        <v>-3.7825612000000002E-2</v>
      </c>
      <c r="CS1236" s="29">
        <f t="shared" si="850"/>
        <v>-3.7825612000000002E-2</v>
      </c>
      <c r="CT1236" s="29">
        <f t="shared" si="851"/>
        <v>-3.7825612000000002E-2</v>
      </c>
      <c r="CU1236" s="29">
        <f t="shared" si="852"/>
        <v>-3.7825612000000002E-2</v>
      </c>
      <c r="CV1236" s="29">
        <f t="shared" si="853"/>
        <v>-3.7825612000000002E-2</v>
      </c>
      <c r="CW1236" s="29">
        <f t="shared" si="854"/>
        <v>-3.7825612000000002E-2</v>
      </c>
      <c r="CX1236" s="29">
        <f t="shared" si="855"/>
        <v>-3.7825612000000002E-2</v>
      </c>
      <c r="CY1236" s="29">
        <f t="shared" si="856"/>
        <v>-3.7825612000000002E-2</v>
      </c>
      <c r="CZ1236" s="29">
        <f t="shared" si="857"/>
        <v>-3.7825612000000002E-2</v>
      </c>
      <c r="DA1236" s="29">
        <f t="shared" si="858"/>
        <v>-3.7825612000000002E-2</v>
      </c>
      <c r="DB1236" s="29">
        <f t="shared" si="859"/>
        <v>-3.7825612000000002E-2</v>
      </c>
      <c r="DC1236" s="29">
        <f t="shared" si="860"/>
        <v>-3.7825612000000002E-2</v>
      </c>
    </row>
    <row r="1237" spans="11:107" s="2" customFormat="1">
      <c r="K1237" s="17" t="s">
        <v>1090</v>
      </c>
      <c r="L1237" s="17" t="s">
        <v>1243</v>
      </c>
      <c r="M1237" s="17" t="s">
        <v>1092</v>
      </c>
      <c r="N1237" s="2" t="str">
        <f t="shared" si="820"/>
        <v>W710265S442</v>
      </c>
      <c r="O1237" s="2" t="str">
        <f t="shared" si="817"/>
        <v>S442</v>
      </c>
      <c r="P1237" s="2" t="str">
        <f t="shared" si="821"/>
        <v>-W710265-S442</v>
      </c>
      <c r="Q1237" s="2" t="s">
        <v>3305</v>
      </c>
      <c r="R1237" s="2" t="s">
        <v>3306</v>
      </c>
      <c r="S1237" s="2" t="s">
        <v>2798</v>
      </c>
      <c r="T1237" s="2">
        <v>3</v>
      </c>
      <c r="U1237" s="2">
        <v>3</v>
      </c>
      <c r="V1237" s="2">
        <v>3</v>
      </c>
      <c r="W1237" s="2">
        <v>3</v>
      </c>
      <c r="X1237" s="2">
        <v>3</v>
      </c>
      <c r="Y1237" s="2">
        <v>3</v>
      </c>
      <c r="Z1237" s="2">
        <v>3</v>
      </c>
      <c r="AA1237" s="2">
        <v>3</v>
      </c>
      <c r="AB1237" s="2">
        <v>3</v>
      </c>
      <c r="AC1237" s="2">
        <v>3</v>
      </c>
      <c r="AD1237" s="2">
        <v>3</v>
      </c>
      <c r="AE1237" s="2">
        <v>3</v>
      </c>
      <c r="AF1237" s="2">
        <v>3</v>
      </c>
      <c r="AL1237" s="2">
        <f t="shared" si="828"/>
        <v>1</v>
      </c>
      <c r="AM1237" s="2" t="str">
        <f t="shared" si="829"/>
        <v/>
      </c>
      <c r="AN1237" s="2" t="str">
        <f t="shared" si="830"/>
        <v>W710265</v>
      </c>
      <c r="AO1237" s="2" t="str">
        <f t="shared" si="831"/>
        <v>S442</v>
      </c>
      <c r="AP1237" s="2" t="str">
        <f t="shared" si="832"/>
        <v>-W710265-S442</v>
      </c>
      <c r="AQ1237" s="2" t="s">
        <v>1688</v>
      </c>
      <c r="AR1237" s="2" t="s">
        <v>1689</v>
      </c>
      <c r="AY1237" s="2" t="s">
        <v>1686</v>
      </c>
      <c r="AZ1237" s="2" t="s">
        <v>1690</v>
      </c>
      <c r="BB1237" s="29"/>
      <c r="BC1237" s="29"/>
      <c r="BD1237" s="29"/>
      <c r="BE1237" s="29"/>
      <c r="BF1237" s="29"/>
      <c r="BG1237" s="29">
        <v>-0.19</v>
      </c>
      <c r="BH1237" s="29">
        <f t="shared" si="826"/>
        <v>0</v>
      </c>
      <c r="BI1237" s="29">
        <f t="shared" si="827"/>
        <v>0</v>
      </c>
      <c r="BJ1237" s="29">
        <f t="shared" si="833"/>
        <v>-0.19</v>
      </c>
      <c r="BK1237" s="29">
        <f>BJ1237/INDEX('EX-Rate'!A:I,MATCH('TT BoM '!BL1237,'EX-Rate'!B:B,0),COLUMN('EX-Rate'!E:E))</f>
        <v>-2.7436141816758582E-2</v>
      </c>
      <c r="BL1237" s="2" t="s">
        <v>2109</v>
      </c>
      <c r="BM1237" s="2" t="str">
        <f t="shared" ref="BM1237:BM1243" si="863">IF(BL1237="CNY","LP","SP")</f>
        <v>LP</v>
      </c>
      <c r="BN1237" s="2" t="s">
        <v>3220</v>
      </c>
      <c r="BO1237" s="2" t="s">
        <v>2798</v>
      </c>
      <c r="BQ1237" s="29"/>
      <c r="BR1237" s="29"/>
      <c r="BS1237" s="29"/>
      <c r="BT1237" s="29"/>
      <c r="BU1237" s="29"/>
      <c r="BV1237" s="29"/>
      <c r="CC1237" s="29">
        <f t="shared" si="835"/>
        <v>-8.2308425450275752E-2</v>
      </c>
      <c r="CD1237" s="29">
        <f t="shared" si="836"/>
        <v>-8.2308425450275752E-2</v>
      </c>
      <c r="CE1237" s="29">
        <f t="shared" si="837"/>
        <v>-8.2308425450275752E-2</v>
      </c>
      <c r="CF1237" s="29">
        <f t="shared" si="838"/>
        <v>-8.2308425450275752E-2</v>
      </c>
      <c r="CG1237" s="29">
        <f t="shared" si="839"/>
        <v>-8.2308425450275752E-2</v>
      </c>
      <c r="CH1237" s="29">
        <f t="shared" si="840"/>
        <v>-8.2308425450275752E-2</v>
      </c>
      <c r="CI1237" s="29">
        <f t="shared" si="841"/>
        <v>-8.2308425450275752E-2</v>
      </c>
      <c r="CJ1237" s="29">
        <f t="shared" si="842"/>
        <v>-8.2308425450275752E-2</v>
      </c>
      <c r="CK1237" s="29">
        <f t="shared" si="843"/>
        <v>-8.2308425450275752E-2</v>
      </c>
      <c r="CL1237" s="29">
        <f t="shared" si="844"/>
        <v>-8.2308425450275752E-2</v>
      </c>
      <c r="CM1237" s="29">
        <f t="shared" si="845"/>
        <v>-8.2308425450275752E-2</v>
      </c>
      <c r="CN1237" s="29">
        <f t="shared" si="846"/>
        <v>-8.2308425450275752E-2</v>
      </c>
      <c r="CO1237" s="29">
        <f t="shared" si="847"/>
        <v>-8.2308425450275752E-2</v>
      </c>
      <c r="CQ1237" s="29">
        <f t="shared" si="848"/>
        <v>-0.57000000000000006</v>
      </c>
      <c r="CR1237" s="29">
        <f t="shared" si="849"/>
        <v>-0.57000000000000006</v>
      </c>
      <c r="CS1237" s="29">
        <f t="shared" si="850"/>
        <v>-0.57000000000000006</v>
      </c>
      <c r="CT1237" s="29">
        <f t="shared" si="851"/>
        <v>-0.57000000000000006</v>
      </c>
      <c r="CU1237" s="29">
        <f t="shared" si="852"/>
        <v>-0.57000000000000006</v>
      </c>
      <c r="CV1237" s="29">
        <f t="shared" si="853"/>
        <v>-0.57000000000000006</v>
      </c>
      <c r="CW1237" s="29">
        <f t="shared" si="854"/>
        <v>-0.57000000000000006</v>
      </c>
      <c r="CX1237" s="29">
        <f t="shared" si="855"/>
        <v>-0.57000000000000006</v>
      </c>
      <c r="CY1237" s="29">
        <f t="shared" si="856"/>
        <v>-0.57000000000000006</v>
      </c>
      <c r="CZ1237" s="29">
        <f t="shared" si="857"/>
        <v>-0.57000000000000006</v>
      </c>
      <c r="DA1237" s="29">
        <f t="shared" si="858"/>
        <v>-0.57000000000000006</v>
      </c>
      <c r="DB1237" s="29">
        <f t="shared" si="859"/>
        <v>-0.57000000000000006</v>
      </c>
      <c r="DC1237" s="29">
        <f t="shared" si="860"/>
        <v>-0.57000000000000006</v>
      </c>
    </row>
    <row r="1238" spans="11:107" s="2" customFormat="1">
      <c r="K1238" s="17" t="s">
        <v>1090</v>
      </c>
      <c r="L1238" s="17" t="s">
        <v>1244</v>
      </c>
      <c r="M1238" s="17" t="s">
        <v>1151</v>
      </c>
      <c r="N1238" s="2" t="str">
        <f t="shared" si="820"/>
        <v>W710320S300</v>
      </c>
      <c r="O1238" s="2" t="str">
        <f t="shared" si="817"/>
        <v>S300</v>
      </c>
      <c r="P1238" s="2" t="str">
        <f t="shared" si="821"/>
        <v>-W710320-S300</v>
      </c>
      <c r="Q1238" s="2" t="s">
        <v>3305</v>
      </c>
      <c r="R1238" s="2" t="s">
        <v>3306</v>
      </c>
      <c r="S1238" s="2" t="s">
        <v>3192</v>
      </c>
      <c r="T1238" s="2">
        <v>1</v>
      </c>
      <c r="U1238" s="2">
        <v>1</v>
      </c>
      <c r="V1238" s="2">
        <v>1</v>
      </c>
      <c r="W1238" s="2">
        <v>1</v>
      </c>
      <c r="X1238" s="2">
        <v>1</v>
      </c>
      <c r="Y1238" s="2">
        <v>1</v>
      </c>
      <c r="Z1238" s="2">
        <v>1</v>
      </c>
      <c r="AA1238" s="2">
        <v>1</v>
      </c>
      <c r="AB1238" s="2">
        <v>1</v>
      </c>
      <c r="AC1238" s="2">
        <v>1</v>
      </c>
      <c r="AD1238" s="2">
        <v>1</v>
      </c>
      <c r="AE1238" s="2">
        <v>1</v>
      </c>
      <c r="AF1238" s="2">
        <v>1</v>
      </c>
      <c r="AL1238" s="2">
        <f t="shared" si="828"/>
        <v>1</v>
      </c>
      <c r="AM1238" s="2" t="str">
        <f t="shared" si="829"/>
        <v/>
      </c>
      <c r="AN1238" s="2" t="str">
        <f t="shared" si="830"/>
        <v>W710320</v>
      </c>
      <c r="AO1238" s="2" t="str">
        <f t="shared" si="831"/>
        <v>S300</v>
      </c>
      <c r="AP1238" s="2" t="str">
        <f t="shared" si="832"/>
        <v>-W710320-S300</v>
      </c>
      <c r="AQ1238" s="2" t="s">
        <v>1688</v>
      </c>
      <c r="AR1238" s="2" t="s">
        <v>1689</v>
      </c>
      <c r="AY1238" s="2" t="s">
        <v>1686</v>
      </c>
      <c r="AZ1238" s="2" t="s">
        <v>1690</v>
      </c>
      <c r="BB1238" s="29"/>
      <c r="BC1238" s="29"/>
      <c r="BD1238" s="29"/>
      <c r="BE1238" s="29"/>
      <c r="BF1238" s="29"/>
      <c r="BG1238" s="29">
        <v>-0.26</v>
      </c>
      <c r="BH1238" s="29">
        <f t="shared" si="826"/>
        <v>0</v>
      </c>
      <c r="BI1238" s="29">
        <f t="shared" si="827"/>
        <v>0</v>
      </c>
      <c r="BJ1238" s="29">
        <f t="shared" si="833"/>
        <v>-0.26</v>
      </c>
      <c r="BK1238" s="29">
        <f>BJ1238/INDEX('EX-Rate'!A:I,MATCH('TT BoM '!BL1238,'EX-Rate'!B:B,0),COLUMN('EX-Rate'!E:E))</f>
        <v>-3.7544194065038061E-2</v>
      </c>
      <c r="BL1238" s="2" t="s">
        <v>2109</v>
      </c>
      <c r="BM1238" s="2" t="str">
        <f t="shared" si="863"/>
        <v>LP</v>
      </c>
      <c r="BN1238" s="2" t="s">
        <v>3191</v>
      </c>
      <c r="BO1238" s="2" t="s">
        <v>3192</v>
      </c>
      <c r="BQ1238" s="29"/>
      <c r="BR1238" s="29"/>
      <c r="BS1238" s="29"/>
      <c r="BT1238" s="29"/>
      <c r="BU1238" s="29"/>
      <c r="BV1238" s="29"/>
      <c r="CC1238" s="29">
        <f t="shared" si="835"/>
        <v>-3.7544194065038061E-2</v>
      </c>
      <c r="CD1238" s="29">
        <f t="shared" si="836"/>
        <v>-3.7544194065038061E-2</v>
      </c>
      <c r="CE1238" s="29">
        <f t="shared" si="837"/>
        <v>-3.7544194065038061E-2</v>
      </c>
      <c r="CF1238" s="29">
        <f t="shared" si="838"/>
        <v>-3.7544194065038061E-2</v>
      </c>
      <c r="CG1238" s="29">
        <f t="shared" si="839"/>
        <v>-3.7544194065038061E-2</v>
      </c>
      <c r="CH1238" s="29">
        <f t="shared" si="840"/>
        <v>-3.7544194065038061E-2</v>
      </c>
      <c r="CI1238" s="29">
        <f t="shared" si="841"/>
        <v>-3.7544194065038061E-2</v>
      </c>
      <c r="CJ1238" s="29">
        <f t="shared" si="842"/>
        <v>-3.7544194065038061E-2</v>
      </c>
      <c r="CK1238" s="29">
        <f t="shared" si="843"/>
        <v>-3.7544194065038061E-2</v>
      </c>
      <c r="CL1238" s="29">
        <f t="shared" si="844"/>
        <v>-3.7544194065038061E-2</v>
      </c>
      <c r="CM1238" s="29">
        <f t="shared" si="845"/>
        <v>-3.7544194065038061E-2</v>
      </c>
      <c r="CN1238" s="29">
        <f t="shared" si="846"/>
        <v>-3.7544194065038061E-2</v>
      </c>
      <c r="CO1238" s="29">
        <f t="shared" si="847"/>
        <v>-3.7544194065038061E-2</v>
      </c>
      <c r="CQ1238" s="29">
        <f t="shared" si="848"/>
        <v>-0.26</v>
      </c>
      <c r="CR1238" s="29">
        <f t="shared" si="849"/>
        <v>-0.26</v>
      </c>
      <c r="CS1238" s="29">
        <f t="shared" si="850"/>
        <v>-0.26</v>
      </c>
      <c r="CT1238" s="29">
        <f t="shared" si="851"/>
        <v>-0.26</v>
      </c>
      <c r="CU1238" s="29">
        <f t="shared" si="852"/>
        <v>-0.26</v>
      </c>
      <c r="CV1238" s="29">
        <f t="shared" si="853"/>
        <v>-0.26</v>
      </c>
      <c r="CW1238" s="29">
        <f t="shared" si="854"/>
        <v>-0.26</v>
      </c>
      <c r="CX1238" s="29">
        <f t="shared" si="855"/>
        <v>-0.26</v>
      </c>
      <c r="CY1238" s="29">
        <f t="shared" si="856"/>
        <v>-0.26</v>
      </c>
      <c r="CZ1238" s="29">
        <f t="shared" si="857"/>
        <v>-0.26</v>
      </c>
      <c r="DA1238" s="29">
        <f t="shared" si="858"/>
        <v>-0.26</v>
      </c>
      <c r="DB1238" s="29">
        <f t="shared" si="859"/>
        <v>-0.26</v>
      </c>
      <c r="DC1238" s="29">
        <f t="shared" si="860"/>
        <v>-0.26</v>
      </c>
    </row>
    <row r="1239" spans="11:107" s="2" customFormat="1">
      <c r="K1239" s="17" t="s">
        <v>1090</v>
      </c>
      <c r="L1239" s="17" t="s">
        <v>1245</v>
      </c>
      <c r="M1239" s="17" t="s">
        <v>1092</v>
      </c>
      <c r="N1239" s="2" t="str">
        <f t="shared" si="820"/>
        <v>W710400S442</v>
      </c>
      <c r="O1239" s="2" t="str">
        <f t="shared" si="817"/>
        <v>S442</v>
      </c>
      <c r="P1239" s="2" t="str">
        <f t="shared" si="821"/>
        <v>-W710400-S442</v>
      </c>
      <c r="Q1239" s="2" t="s">
        <v>3305</v>
      </c>
      <c r="R1239" s="2" t="s">
        <v>3306</v>
      </c>
      <c r="S1239" s="2" t="s">
        <v>3050</v>
      </c>
      <c r="T1239" s="2">
        <v>4</v>
      </c>
      <c r="U1239" s="2">
        <v>4</v>
      </c>
      <c r="V1239" s="2">
        <v>4</v>
      </c>
      <c r="W1239" s="2">
        <v>4</v>
      </c>
      <c r="X1239" s="2">
        <v>4</v>
      </c>
      <c r="Y1239" s="2">
        <v>4</v>
      </c>
      <c r="Z1239" s="2">
        <v>4</v>
      </c>
      <c r="AA1239" s="2">
        <v>4</v>
      </c>
      <c r="AB1239" s="2">
        <v>4</v>
      </c>
      <c r="AC1239" s="2">
        <v>4</v>
      </c>
      <c r="AD1239" s="2">
        <v>4</v>
      </c>
      <c r="AE1239" s="2">
        <v>4</v>
      </c>
      <c r="AF1239" s="2">
        <v>4</v>
      </c>
      <c r="AL1239" s="2">
        <f t="shared" si="828"/>
        <v>1</v>
      </c>
      <c r="AM1239" s="2" t="str">
        <f t="shared" si="829"/>
        <v/>
      </c>
      <c r="AN1239" s="2" t="str">
        <f t="shared" si="830"/>
        <v>W710400</v>
      </c>
      <c r="AO1239" s="2" t="str">
        <f t="shared" si="831"/>
        <v>S442</v>
      </c>
      <c r="AP1239" s="2" t="str">
        <f t="shared" si="832"/>
        <v>-W710400-S442</v>
      </c>
      <c r="AQ1239" s="2" t="s">
        <v>1688</v>
      </c>
      <c r="AR1239" s="2" t="s">
        <v>1689</v>
      </c>
      <c r="AY1239" s="2" t="s">
        <v>1686</v>
      </c>
      <c r="AZ1239" s="2" t="s">
        <v>1690</v>
      </c>
      <c r="BB1239" s="29"/>
      <c r="BC1239" s="29"/>
      <c r="BD1239" s="29"/>
      <c r="BE1239" s="29"/>
      <c r="BF1239" s="29"/>
      <c r="BG1239" s="29">
        <v>-0.55900000000000005</v>
      </c>
      <c r="BH1239" s="29">
        <f t="shared" si="826"/>
        <v>0</v>
      </c>
      <c r="BI1239" s="29">
        <f t="shared" si="827"/>
        <v>0</v>
      </c>
      <c r="BJ1239" s="29">
        <f t="shared" si="833"/>
        <v>-0.55900000000000005</v>
      </c>
      <c r="BK1239" s="29">
        <f>BJ1239/INDEX('EX-Rate'!A:I,MATCH('TT BoM '!BL1239,'EX-Rate'!B:B,0),COLUMN('EX-Rate'!E:E))</f>
        <v>-8.072001723983184E-2</v>
      </c>
      <c r="BL1239" s="2" t="s">
        <v>2109</v>
      </c>
      <c r="BM1239" s="2" t="str">
        <f t="shared" si="863"/>
        <v>LP</v>
      </c>
      <c r="BN1239" s="2" t="s">
        <v>3049</v>
      </c>
      <c r="BO1239" s="2" t="s">
        <v>3050</v>
      </c>
      <c r="BQ1239" s="29"/>
      <c r="BR1239" s="29"/>
      <c r="BS1239" s="29"/>
      <c r="BT1239" s="29"/>
      <c r="BU1239" s="29"/>
      <c r="BV1239" s="29"/>
      <c r="CC1239" s="29">
        <f t="shared" si="835"/>
        <v>-0.32288006895932736</v>
      </c>
      <c r="CD1239" s="29">
        <f t="shared" si="836"/>
        <v>-0.32288006895932736</v>
      </c>
      <c r="CE1239" s="29">
        <f t="shared" si="837"/>
        <v>-0.32288006895932736</v>
      </c>
      <c r="CF1239" s="29">
        <f t="shared" si="838"/>
        <v>-0.32288006895932736</v>
      </c>
      <c r="CG1239" s="29">
        <f t="shared" si="839"/>
        <v>-0.32288006895932736</v>
      </c>
      <c r="CH1239" s="29">
        <f t="shared" si="840"/>
        <v>-0.32288006895932736</v>
      </c>
      <c r="CI1239" s="29">
        <f t="shared" si="841"/>
        <v>-0.32288006895932736</v>
      </c>
      <c r="CJ1239" s="29">
        <f t="shared" si="842"/>
        <v>-0.32288006895932736</v>
      </c>
      <c r="CK1239" s="29">
        <f t="shared" si="843"/>
        <v>-0.32288006895932736</v>
      </c>
      <c r="CL1239" s="29">
        <f t="shared" si="844"/>
        <v>-0.32288006895932736</v>
      </c>
      <c r="CM1239" s="29">
        <f t="shared" si="845"/>
        <v>-0.32288006895932736</v>
      </c>
      <c r="CN1239" s="29">
        <f t="shared" si="846"/>
        <v>-0.32288006895932736</v>
      </c>
      <c r="CO1239" s="29">
        <f t="shared" si="847"/>
        <v>-0.32288006895932736</v>
      </c>
      <c r="CQ1239" s="29">
        <f t="shared" si="848"/>
        <v>-2.2360000000000002</v>
      </c>
      <c r="CR1239" s="29">
        <f t="shared" si="849"/>
        <v>-2.2360000000000002</v>
      </c>
      <c r="CS1239" s="29">
        <f t="shared" si="850"/>
        <v>-2.2360000000000002</v>
      </c>
      <c r="CT1239" s="29">
        <f t="shared" si="851"/>
        <v>-2.2360000000000002</v>
      </c>
      <c r="CU1239" s="29">
        <f t="shared" si="852"/>
        <v>-2.2360000000000002</v>
      </c>
      <c r="CV1239" s="29">
        <f t="shared" si="853"/>
        <v>-2.2360000000000002</v>
      </c>
      <c r="CW1239" s="29">
        <f t="shared" si="854"/>
        <v>-2.2360000000000002</v>
      </c>
      <c r="CX1239" s="29">
        <f t="shared" si="855"/>
        <v>-2.2360000000000002</v>
      </c>
      <c r="CY1239" s="29">
        <f t="shared" si="856"/>
        <v>-2.2360000000000002</v>
      </c>
      <c r="CZ1239" s="29">
        <f t="shared" si="857"/>
        <v>-2.2360000000000002</v>
      </c>
      <c r="DA1239" s="29">
        <f t="shared" si="858"/>
        <v>-2.2360000000000002</v>
      </c>
      <c r="DB1239" s="29">
        <f t="shared" si="859"/>
        <v>-2.2360000000000002</v>
      </c>
      <c r="DC1239" s="29">
        <f t="shared" si="860"/>
        <v>-2.2360000000000002</v>
      </c>
    </row>
    <row r="1240" spans="11:107" s="2" customFormat="1">
      <c r="K1240" s="17" t="s">
        <v>1090</v>
      </c>
      <c r="L1240" s="17" t="s">
        <v>1246</v>
      </c>
      <c r="M1240" s="17" t="s">
        <v>1151</v>
      </c>
      <c r="N1240" s="2" t="str">
        <f t="shared" si="820"/>
        <v>W710461S300</v>
      </c>
      <c r="O1240" s="2" t="str">
        <f t="shared" si="817"/>
        <v>S300</v>
      </c>
      <c r="P1240" s="2" t="str">
        <f t="shared" si="821"/>
        <v>-W710461-S300</v>
      </c>
      <c r="Q1240" s="2" t="s">
        <v>3305</v>
      </c>
      <c r="R1240" s="2" t="s">
        <v>3306</v>
      </c>
      <c r="S1240" s="2" t="s">
        <v>3192</v>
      </c>
      <c r="T1240" s="2">
        <v>2</v>
      </c>
      <c r="U1240" s="2">
        <v>2</v>
      </c>
      <c r="V1240" s="2">
        <v>2</v>
      </c>
      <c r="W1240" s="2">
        <v>2</v>
      </c>
      <c r="X1240" s="2">
        <v>2</v>
      </c>
      <c r="Y1240" s="2">
        <v>2</v>
      </c>
      <c r="Z1240" s="2">
        <v>2</v>
      </c>
      <c r="AA1240" s="2">
        <v>2</v>
      </c>
      <c r="AB1240" s="2">
        <v>2</v>
      </c>
      <c r="AC1240" s="2">
        <v>2</v>
      </c>
      <c r="AD1240" s="2">
        <v>2</v>
      </c>
      <c r="AE1240" s="2">
        <v>2</v>
      </c>
      <c r="AF1240" s="2">
        <v>2</v>
      </c>
      <c r="AL1240" s="2">
        <f t="shared" si="828"/>
        <v>1</v>
      </c>
      <c r="AM1240" s="2" t="str">
        <f t="shared" si="829"/>
        <v/>
      </c>
      <c r="AN1240" s="2" t="str">
        <f t="shared" si="830"/>
        <v>W710461</v>
      </c>
      <c r="AO1240" s="2" t="str">
        <f t="shared" si="831"/>
        <v>S300</v>
      </c>
      <c r="AP1240" s="2" t="str">
        <f t="shared" si="832"/>
        <v>-W710461-S300</v>
      </c>
      <c r="AQ1240" s="2" t="s">
        <v>1688</v>
      </c>
      <c r="AR1240" s="2" t="s">
        <v>1689</v>
      </c>
      <c r="AY1240" s="2" t="s">
        <v>1686</v>
      </c>
      <c r="AZ1240" s="2" t="s">
        <v>1690</v>
      </c>
      <c r="BB1240" s="29"/>
      <c r="BC1240" s="29"/>
      <c r="BD1240" s="29"/>
      <c r="BE1240" s="29"/>
      <c r="BF1240" s="29"/>
      <c r="BG1240" s="29">
        <v>-0.47</v>
      </c>
      <c r="BH1240" s="29">
        <f t="shared" si="826"/>
        <v>0</v>
      </c>
      <c r="BI1240" s="29">
        <f t="shared" si="827"/>
        <v>0</v>
      </c>
      <c r="BJ1240" s="29">
        <f t="shared" si="833"/>
        <v>-0.47</v>
      </c>
      <c r="BK1240" s="29">
        <f>BJ1240/INDEX('EX-Rate'!A:I,MATCH('TT BoM '!BL1240,'EX-Rate'!B:B,0),COLUMN('EX-Rate'!E:E))</f>
        <v>-6.7868350809876493E-2</v>
      </c>
      <c r="BL1240" s="2" t="s">
        <v>2109</v>
      </c>
      <c r="BM1240" s="2" t="str">
        <f t="shared" si="863"/>
        <v>LP</v>
      </c>
      <c r="BN1240" s="2" t="s">
        <v>3191</v>
      </c>
      <c r="BO1240" s="2" t="s">
        <v>3192</v>
      </c>
      <c r="BQ1240" s="29"/>
      <c r="BR1240" s="29"/>
      <c r="BS1240" s="29"/>
      <c r="BT1240" s="29"/>
      <c r="BU1240" s="29"/>
      <c r="BV1240" s="29"/>
      <c r="CC1240" s="29">
        <f t="shared" si="835"/>
        <v>-0.13573670161975299</v>
      </c>
      <c r="CD1240" s="29">
        <f t="shared" si="836"/>
        <v>-0.13573670161975299</v>
      </c>
      <c r="CE1240" s="29">
        <f t="shared" si="837"/>
        <v>-0.13573670161975299</v>
      </c>
      <c r="CF1240" s="29">
        <f t="shared" si="838"/>
        <v>-0.13573670161975299</v>
      </c>
      <c r="CG1240" s="29">
        <f t="shared" si="839"/>
        <v>-0.13573670161975299</v>
      </c>
      <c r="CH1240" s="29">
        <f t="shared" si="840"/>
        <v>-0.13573670161975299</v>
      </c>
      <c r="CI1240" s="29">
        <f t="shared" si="841"/>
        <v>-0.13573670161975299</v>
      </c>
      <c r="CJ1240" s="29">
        <f t="shared" si="842"/>
        <v>-0.13573670161975299</v>
      </c>
      <c r="CK1240" s="29">
        <f t="shared" si="843"/>
        <v>-0.13573670161975299</v>
      </c>
      <c r="CL1240" s="29">
        <f t="shared" si="844"/>
        <v>-0.13573670161975299</v>
      </c>
      <c r="CM1240" s="29">
        <f t="shared" si="845"/>
        <v>-0.13573670161975299</v>
      </c>
      <c r="CN1240" s="29">
        <f t="shared" si="846"/>
        <v>-0.13573670161975299</v>
      </c>
      <c r="CO1240" s="29">
        <f t="shared" si="847"/>
        <v>-0.13573670161975299</v>
      </c>
      <c r="CQ1240" s="29">
        <f t="shared" si="848"/>
        <v>-0.94</v>
      </c>
      <c r="CR1240" s="29">
        <f t="shared" si="849"/>
        <v>-0.94</v>
      </c>
      <c r="CS1240" s="29">
        <f t="shared" si="850"/>
        <v>-0.94</v>
      </c>
      <c r="CT1240" s="29">
        <f t="shared" si="851"/>
        <v>-0.94</v>
      </c>
      <c r="CU1240" s="29">
        <f t="shared" si="852"/>
        <v>-0.94</v>
      </c>
      <c r="CV1240" s="29">
        <f t="shared" si="853"/>
        <v>-0.94</v>
      </c>
      <c r="CW1240" s="29">
        <f t="shared" si="854"/>
        <v>-0.94</v>
      </c>
      <c r="CX1240" s="29">
        <f t="shared" si="855"/>
        <v>-0.94</v>
      </c>
      <c r="CY1240" s="29">
        <f t="shared" si="856"/>
        <v>-0.94</v>
      </c>
      <c r="CZ1240" s="29">
        <f t="shared" si="857"/>
        <v>-0.94</v>
      </c>
      <c r="DA1240" s="29">
        <f t="shared" si="858"/>
        <v>-0.94</v>
      </c>
      <c r="DB1240" s="29">
        <f t="shared" si="859"/>
        <v>-0.94</v>
      </c>
      <c r="DC1240" s="29">
        <f t="shared" si="860"/>
        <v>-0.94</v>
      </c>
    </row>
    <row r="1241" spans="11:107" s="2" customFormat="1">
      <c r="K1241" s="17" t="s">
        <v>1090</v>
      </c>
      <c r="L1241" s="17" t="s">
        <v>1247</v>
      </c>
      <c r="M1241" s="17" t="s">
        <v>1151</v>
      </c>
      <c r="N1241" s="2" t="str">
        <f t="shared" si="820"/>
        <v>W710536S300</v>
      </c>
      <c r="O1241" s="2" t="str">
        <f t="shared" si="817"/>
        <v>S300</v>
      </c>
      <c r="P1241" s="2" t="str">
        <f t="shared" si="821"/>
        <v>-W710536-S300</v>
      </c>
      <c r="Q1241" s="2" t="s">
        <v>3305</v>
      </c>
      <c r="R1241" s="2" t="s">
        <v>3306</v>
      </c>
      <c r="S1241" s="2" t="s">
        <v>3114</v>
      </c>
      <c r="T1241" s="2" t="s">
        <v>1375</v>
      </c>
      <c r="U1241" s="2">
        <v>1</v>
      </c>
      <c r="V1241" s="2" t="s">
        <v>1375</v>
      </c>
      <c r="W1241" s="2">
        <v>1</v>
      </c>
      <c r="X1241" s="2" t="s">
        <v>1375</v>
      </c>
      <c r="Y1241" s="2" t="s">
        <v>1375</v>
      </c>
      <c r="Z1241" s="2">
        <v>1</v>
      </c>
      <c r="AA1241" s="2" t="s">
        <v>1375</v>
      </c>
      <c r="AB1241" s="2" t="s">
        <v>1375</v>
      </c>
      <c r="AC1241" s="2">
        <v>1</v>
      </c>
      <c r="AD1241" s="2" t="s">
        <v>1375</v>
      </c>
      <c r="AE1241" s="2">
        <v>1</v>
      </c>
      <c r="AF1241" s="2">
        <v>1</v>
      </c>
      <c r="AL1241" s="2">
        <f t="shared" si="828"/>
        <v>1</v>
      </c>
      <c r="AM1241" s="2" t="str">
        <f t="shared" si="829"/>
        <v/>
      </c>
      <c r="AN1241" s="2" t="str">
        <f t="shared" si="830"/>
        <v>W710536</v>
      </c>
      <c r="AO1241" s="2" t="str">
        <f t="shared" si="831"/>
        <v>S300</v>
      </c>
      <c r="AP1241" s="2" t="str">
        <f t="shared" si="832"/>
        <v>-W710536-S300</v>
      </c>
      <c r="AQ1241" s="2" t="s">
        <v>2064</v>
      </c>
      <c r="AR1241" s="2" t="s">
        <v>3881</v>
      </c>
      <c r="AZ1241" s="2" t="s">
        <v>1690</v>
      </c>
      <c r="BB1241" s="29"/>
      <c r="BC1241" s="29"/>
      <c r="BD1241" s="29"/>
      <c r="BE1241" s="29"/>
      <c r="BF1241" s="29"/>
      <c r="BG1241" s="29">
        <v>-1.7510000000000001E-2</v>
      </c>
      <c r="BH1241" s="29">
        <f t="shared" si="826"/>
        <v>-6.4787000000000015E-4</v>
      </c>
      <c r="BI1241" s="29">
        <f t="shared" si="827"/>
        <v>-1.8157870000000003E-3</v>
      </c>
      <c r="BJ1241" s="29">
        <f t="shared" si="833"/>
        <v>-1.9973657000000002E-2</v>
      </c>
      <c r="BK1241" s="29">
        <f>BJ1241/INDEX('EX-Rate'!A:I,MATCH('TT BoM '!BL1241,'EX-Rate'!B:B,0),COLUMN('EX-Rate'!E:E))</f>
        <v>-2.2931940370649852E-2</v>
      </c>
      <c r="BL1241" s="2" t="s">
        <v>3064</v>
      </c>
      <c r="BM1241" s="2" t="str">
        <f t="shared" si="863"/>
        <v>SP</v>
      </c>
      <c r="BO1241" s="2" t="s">
        <v>3287</v>
      </c>
      <c r="BQ1241" s="29"/>
      <c r="BR1241" s="29"/>
      <c r="BS1241" s="29"/>
      <c r="BT1241" s="29"/>
      <c r="BU1241" s="29"/>
      <c r="BV1241" s="29"/>
      <c r="CC1241" s="29">
        <f t="shared" si="835"/>
        <v>0</v>
      </c>
      <c r="CD1241" s="29">
        <f t="shared" si="836"/>
        <v>-2.2931940370649852E-2</v>
      </c>
      <c r="CE1241" s="29">
        <f t="shared" si="837"/>
        <v>0</v>
      </c>
      <c r="CF1241" s="29">
        <f t="shared" si="838"/>
        <v>-2.2931940370649852E-2</v>
      </c>
      <c r="CG1241" s="29">
        <f t="shared" si="839"/>
        <v>0</v>
      </c>
      <c r="CH1241" s="29">
        <f t="shared" si="840"/>
        <v>0</v>
      </c>
      <c r="CI1241" s="29">
        <f t="shared" si="841"/>
        <v>-2.2931940370649852E-2</v>
      </c>
      <c r="CJ1241" s="29">
        <f t="shared" si="842"/>
        <v>0</v>
      </c>
      <c r="CK1241" s="29">
        <f t="shared" si="843"/>
        <v>0</v>
      </c>
      <c r="CL1241" s="29">
        <f t="shared" si="844"/>
        <v>-2.2931940370649852E-2</v>
      </c>
      <c r="CM1241" s="29">
        <f t="shared" si="845"/>
        <v>0</v>
      </c>
      <c r="CN1241" s="29">
        <f t="shared" si="846"/>
        <v>-2.2931940370649852E-2</v>
      </c>
      <c r="CO1241" s="29">
        <f t="shared" si="847"/>
        <v>-2.2931940370649852E-2</v>
      </c>
      <c r="CQ1241" s="29">
        <f t="shared" si="848"/>
        <v>0</v>
      </c>
      <c r="CR1241" s="29">
        <f t="shared" si="849"/>
        <v>-1.9973657000000002E-2</v>
      </c>
      <c r="CS1241" s="29">
        <f t="shared" si="850"/>
        <v>0</v>
      </c>
      <c r="CT1241" s="29">
        <f t="shared" si="851"/>
        <v>-1.9973657000000002E-2</v>
      </c>
      <c r="CU1241" s="29">
        <f t="shared" si="852"/>
        <v>0</v>
      </c>
      <c r="CV1241" s="29">
        <f t="shared" si="853"/>
        <v>0</v>
      </c>
      <c r="CW1241" s="29">
        <f t="shared" si="854"/>
        <v>-1.9973657000000002E-2</v>
      </c>
      <c r="CX1241" s="29">
        <f t="shared" si="855"/>
        <v>0</v>
      </c>
      <c r="CY1241" s="29">
        <f t="shared" si="856"/>
        <v>0</v>
      </c>
      <c r="CZ1241" s="29">
        <f t="shared" si="857"/>
        <v>-1.9973657000000002E-2</v>
      </c>
      <c r="DA1241" s="29">
        <f t="shared" si="858"/>
        <v>0</v>
      </c>
      <c r="DB1241" s="29">
        <f t="shared" si="859"/>
        <v>-1.9973657000000002E-2</v>
      </c>
      <c r="DC1241" s="29">
        <f t="shared" si="860"/>
        <v>-1.9973657000000002E-2</v>
      </c>
    </row>
    <row r="1242" spans="11:107" s="2" customFormat="1">
      <c r="K1242" s="17" t="s">
        <v>1090</v>
      </c>
      <c r="L1242" s="17" t="s">
        <v>1248</v>
      </c>
      <c r="M1242" s="17" t="s">
        <v>1092</v>
      </c>
      <c r="N1242" s="2" t="str">
        <f t="shared" si="820"/>
        <v>W710544S442</v>
      </c>
      <c r="O1242" s="2" t="str">
        <f t="shared" si="817"/>
        <v>S442</v>
      </c>
      <c r="P1242" s="2" t="str">
        <f t="shared" si="821"/>
        <v>-W710544-S442</v>
      </c>
      <c r="Q1242" s="2" t="s">
        <v>3305</v>
      </c>
      <c r="R1242" s="2" t="s">
        <v>3306</v>
      </c>
      <c r="S1242" s="2" t="s">
        <v>3114</v>
      </c>
      <c r="T1242" s="2">
        <v>4</v>
      </c>
      <c r="U1242" s="2">
        <v>4</v>
      </c>
      <c r="V1242" s="2">
        <v>4</v>
      </c>
      <c r="W1242" s="2">
        <v>4</v>
      </c>
      <c r="X1242" s="2">
        <v>4</v>
      </c>
      <c r="Y1242" s="2">
        <v>4</v>
      </c>
      <c r="Z1242" s="2">
        <v>4</v>
      </c>
      <c r="AA1242" s="2">
        <v>4</v>
      </c>
      <c r="AB1242" s="2">
        <v>4</v>
      </c>
      <c r="AC1242" s="2">
        <v>4</v>
      </c>
      <c r="AD1242" s="2">
        <v>4</v>
      </c>
      <c r="AE1242" s="2">
        <v>4</v>
      </c>
      <c r="AF1242" s="2">
        <v>4</v>
      </c>
      <c r="AL1242" s="2">
        <f t="shared" si="828"/>
        <v>1</v>
      </c>
      <c r="AM1242" s="2" t="str">
        <f t="shared" si="829"/>
        <v/>
      </c>
      <c r="AN1242" s="2" t="str">
        <f t="shared" si="830"/>
        <v>W710544</v>
      </c>
      <c r="AO1242" s="2" t="str">
        <f t="shared" si="831"/>
        <v>S442</v>
      </c>
      <c r="AP1242" s="2" t="str">
        <f t="shared" si="832"/>
        <v>-W710544-S442</v>
      </c>
      <c r="AQ1242" s="2" t="s">
        <v>1688</v>
      </c>
      <c r="AR1242" s="2" t="s">
        <v>1689</v>
      </c>
      <c r="AY1242" s="2" t="s">
        <v>1686</v>
      </c>
      <c r="AZ1242" s="2" t="s">
        <v>1690</v>
      </c>
      <c r="BB1242" s="29"/>
      <c r="BC1242" s="29"/>
      <c r="BD1242" s="29"/>
      <c r="BE1242" s="29"/>
      <c r="BF1242" s="29"/>
      <c r="BG1242" s="29">
        <v>-0.12512799999999999</v>
      </c>
      <c r="BH1242" s="29">
        <f t="shared" si="826"/>
        <v>-4.6297360000000006E-3</v>
      </c>
      <c r="BI1242" s="29">
        <f t="shared" si="827"/>
        <v>-1.2975773599999999E-2</v>
      </c>
      <c r="BJ1242" s="29">
        <f t="shared" si="833"/>
        <v>-0.14273350959999997</v>
      </c>
      <c r="BK1242" s="29">
        <f>BJ1242/INDEX('EX-Rate'!A:I,MATCH('TT BoM '!BL1242,'EX-Rate'!B:B,0),COLUMN('EX-Rate'!E:E))</f>
        <v>-0.163873662746926</v>
      </c>
      <c r="BL1242" s="2" t="s">
        <v>3064</v>
      </c>
      <c r="BM1242" s="2" t="str">
        <f t="shared" si="863"/>
        <v>SP</v>
      </c>
      <c r="BN1242" s="2" t="s">
        <v>3113</v>
      </c>
      <c r="BO1242" s="2" t="s">
        <v>3114</v>
      </c>
      <c r="BQ1242" s="29"/>
      <c r="BR1242" s="29"/>
      <c r="BS1242" s="29"/>
      <c r="BT1242" s="29"/>
      <c r="BU1242" s="29"/>
      <c r="BV1242" s="29"/>
      <c r="CC1242" s="29">
        <f t="shared" si="835"/>
        <v>-0.65549465098770399</v>
      </c>
      <c r="CD1242" s="29">
        <f t="shared" si="836"/>
        <v>-0.65549465098770399</v>
      </c>
      <c r="CE1242" s="29">
        <f t="shared" si="837"/>
        <v>-0.65549465098770399</v>
      </c>
      <c r="CF1242" s="29">
        <f t="shared" si="838"/>
        <v>-0.65549465098770399</v>
      </c>
      <c r="CG1242" s="29">
        <f t="shared" si="839"/>
        <v>-0.65549465098770399</v>
      </c>
      <c r="CH1242" s="29">
        <f t="shared" si="840"/>
        <v>-0.65549465098770399</v>
      </c>
      <c r="CI1242" s="29">
        <f t="shared" si="841"/>
        <v>-0.65549465098770399</v>
      </c>
      <c r="CJ1242" s="29">
        <f t="shared" si="842"/>
        <v>-0.65549465098770399</v>
      </c>
      <c r="CK1242" s="29">
        <f t="shared" si="843"/>
        <v>-0.65549465098770399</v>
      </c>
      <c r="CL1242" s="29">
        <f t="shared" si="844"/>
        <v>-0.65549465098770399</v>
      </c>
      <c r="CM1242" s="29">
        <f t="shared" si="845"/>
        <v>-0.65549465098770399</v>
      </c>
      <c r="CN1242" s="29">
        <f t="shared" si="846"/>
        <v>-0.65549465098770399</v>
      </c>
      <c r="CO1242" s="29">
        <f t="shared" si="847"/>
        <v>-0.65549465098770399</v>
      </c>
      <c r="CQ1242" s="29">
        <f t="shared" si="848"/>
        <v>-0.5709340383999999</v>
      </c>
      <c r="CR1242" s="29">
        <f t="shared" si="849"/>
        <v>-0.5709340383999999</v>
      </c>
      <c r="CS1242" s="29">
        <f t="shared" si="850"/>
        <v>-0.5709340383999999</v>
      </c>
      <c r="CT1242" s="29">
        <f t="shared" si="851"/>
        <v>-0.5709340383999999</v>
      </c>
      <c r="CU1242" s="29">
        <f t="shared" si="852"/>
        <v>-0.5709340383999999</v>
      </c>
      <c r="CV1242" s="29">
        <f t="shared" si="853"/>
        <v>-0.5709340383999999</v>
      </c>
      <c r="CW1242" s="29">
        <f t="shared" si="854"/>
        <v>-0.5709340383999999</v>
      </c>
      <c r="CX1242" s="29">
        <f t="shared" si="855"/>
        <v>-0.5709340383999999</v>
      </c>
      <c r="CY1242" s="29">
        <f t="shared" si="856"/>
        <v>-0.5709340383999999</v>
      </c>
      <c r="CZ1242" s="29">
        <f t="shared" si="857"/>
        <v>-0.5709340383999999</v>
      </c>
      <c r="DA1242" s="29">
        <f t="shared" si="858"/>
        <v>-0.5709340383999999</v>
      </c>
      <c r="DB1242" s="29">
        <f t="shared" si="859"/>
        <v>-0.5709340383999999</v>
      </c>
      <c r="DC1242" s="29">
        <f t="shared" si="860"/>
        <v>-0.5709340383999999</v>
      </c>
    </row>
    <row r="1243" spans="11:107" s="2" customFormat="1">
      <c r="K1243" s="17" t="s">
        <v>1090</v>
      </c>
      <c r="L1243" s="17" t="s">
        <v>1249</v>
      </c>
      <c r="M1243" s="17" t="s">
        <v>1151</v>
      </c>
      <c r="N1243" s="2" t="str">
        <f t="shared" si="820"/>
        <v>W710591S300</v>
      </c>
      <c r="O1243" s="2" t="str">
        <f t="shared" si="817"/>
        <v>S300</v>
      </c>
      <c r="P1243" s="2" t="str">
        <f t="shared" si="821"/>
        <v>-W710591-S300</v>
      </c>
      <c r="Q1243" s="2" t="s">
        <v>3305</v>
      </c>
      <c r="R1243" s="2" t="s">
        <v>3306</v>
      </c>
      <c r="S1243" s="2" t="s">
        <v>3066</v>
      </c>
      <c r="T1243" s="2">
        <v>2</v>
      </c>
      <c r="U1243" s="2">
        <v>2</v>
      </c>
      <c r="V1243" s="2">
        <v>2</v>
      </c>
      <c r="W1243" s="2">
        <v>2</v>
      </c>
      <c r="X1243" s="2">
        <v>2</v>
      </c>
      <c r="Y1243" s="2">
        <v>2</v>
      </c>
      <c r="Z1243" s="2">
        <v>2</v>
      </c>
      <c r="AA1243" s="2">
        <v>2</v>
      </c>
      <c r="AB1243" s="2">
        <v>2</v>
      </c>
      <c r="AC1243" s="2">
        <v>2</v>
      </c>
      <c r="AD1243" s="2">
        <v>2</v>
      </c>
      <c r="AE1243" s="2">
        <v>2</v>
      </c>
      <c r="AF1243" s="2">
        <v>2</v>
      </c>
      <c r="AL1243" s="2">
        <f t="shared" si="828"/>
        <v>1</v>
      </c>
      <c r="AM1243" s="2" t="str">
        <f t="shared" si="829"/>
        <v/>
      </c>
      <c r="AN1243" s="2" t="str">
        <f t="shared" si="830"/>
        <v>W710591</v>
      </c>
      <c r="AO1243" s="2" t="str">
        <f t="shared" si="831"/>
        <v>S300</v>
      </c>
      <c r="AP1243" s="2" t="str">
        <f t="shared" si="832"/>
        <v>-W710591-S300</v>
      </c>
      <c r="AQ1243" s="2" t="s">
        <v>1688</v>
      </c>
      <c r="AR1243" s="2" t="s">
        <v>1689</v>
      </c>
      <c r="AY1243" s="2" t="s">
        <v>1686</v>
      </c>
      <c r="AZ1243" s="2" t="s">
        <v>1690</v>
      </c>
      <c r="BB1243" s="29"/>
      <c r="BC1243" s="29"/>
      <c r="BD1243" s="29"/>
      <c r="BE1243" s="29"/>
      <c r="BF1243" s="29"/>
      <c r="BG1243" s="29">
        <v>-3.4224999999999998E-2</v>
      </c>
      <c r="BH1243" s="29">
        <f t="shared" si="826"/>
        <v>-1.2663250000000002E-3</v>
      </c>
      <c r="BI1243" s="29">
        <f t="shared" si="827"/>
        <v>-3.5491324999999997E-3</v>
      </c>
      <c r="BJ1243" s="29">
        <f t="shared" si="833"/>
        <v>-3.90404575E-2</v>
      </c>
      <c r="BK1243" s="29">
        <f>BJ1243/INDEX('EX-Rate'!A:I,MATCH('TT BoM '!BL1243,'EX-Rate'!B:B,0),COLUMN('EX-Rate'!E:E))</f>
        <v>-4.4822710404653979E-2</v>
      </c>
      <c r="BL1243" s="2" t="s">
        <v>3064</v>
      </c>
      <c r="BM1243" s="2" t="str">
        <f t="shared" si="863"/>
        <v>SP</v>
      </c>
      <c r="BN1243" s="2" t="s">
        <v>3065</v>
      </c>
      <c r="BO1243" s="2" t="s">
        <v>3066</v>
      </c>
      <c r="BQ1243" s="29"/>
      <c r="BR1243" s="29"/>
      <c r="BS1243" s="29"/>
      <c r="BT1243" s="29"/>
      <c r="BU1243" s="29"/>
      <c r="BV1243" s="29"/>
      <c r="CC1243" s="29">
        <f t="shared" si="835"/>
        <v>-8.9645420809307957E-2</v>
      </c>
      <c r="CD1243" s="29">
        <f t="shared" si="836"/>
        <v>-8.9645420809307957E-2</v>
      </c>
      <c r="CE1243" s="29">
        <f t="shared" si="837"/>
        <v>-8.9645420809307957E-2</v>
      </c>
      <c r="CF1243" s="29">
        <f t="shared" si="838"/>
        <v>-8.9645420809307957E-2</v>
      </c>
      <c r="CG1243" s="29">
        <f t="shared" si="839"/>
        <v>-8.9645420809307957E-2</v>
      </c>
      <c r="CH1243" s="29">
        <f t="shared" si="840"/>
        <v>-8.9645420809307957E-2</v>
      </c>
      <c r="CI1243" s="29">
        <f t="shared" si="841"/>
        <v>-8.9645420809307957E-2</v>
      </c>
      <c r="CJ1243" s="29">
        <f t="shared" si="842"/>
        <v>-8.9645420809307957E-2</v>
      </c>
      <c r="CK1243" s="29">
        <f t="shared" si="843"/>
        <v>-8.9645420809307957E-2</v>
      </c>
      <c r="CL1243" s="29">
        <f t="shared" si="844"/>
        <v>-8.9645420809307957E-2</v>
      </c>
      <c r="CM1243" s="29">
        <f t="shared" si="845"/>
        <v>-8.9645420809307957E-2</v>
      </c>
      <c r="CN1243" s="29">
        <f t="shared" si="846"/>
        <v>-8.9645420809307957E-2</v>
      </c>
      <c r="CO1243" s="29">
        <f t="shared" si="847"/>
        <v>-8.9645420809307957E-2</v>
      </c>
      <c r="CQ1243" s="29">
        <f t="shared" si="848"/>
        <v>-7.8080915000000001E-2</v>
      </c>
      <c r="CR1243" s="29">
        <f t="shared" si="849"/>
        <v>-7.8080915000000001E-2</v>
      </c>
      <c r="CS1243" s="29">
        <f t="shared" si="850"/>
        <v>-7.8080915000000001E-2</v>
      </c>
      <c r="CT1243" s="29">
        <f t="shared" si="851"/>
        <v>-7.8080915000000001E-2</v>
      </c>
      <c r="CU1243" s="29">
        <f t="shared" si="852"/>
        <v>-7.8080915000000001E-2</v>
      </c>
      <c r="CV1243" s="29">
        <f t="shared" si="853"/>
        <v>-7.8080915000000001E-2</v>
      </c>
      <c r="CW1243" s="29">
        <f t="shared" si="854"/>
        <v>-7.8080915000000001E-2</v>
      </c>
      <c r="CX1243" s="29">
        <f t="shared" si="855"/>
        <v>-7.8080915000000001E-2</v>
      </c>
      <c r="CY1243" s="29">
        <f t="shared" si="856"/>
        <v>-7.8080915000000001E-2</v>
      </c>
      <c r="CZ1243" s="29">
        <f t="shared" si="857"/>
        <v>-7.8080915000000001E-2</v>
      </c>
      <c r="DA1243" s="29">
        <f t="shared" si="858"/>
        <v>-7.8080915000000001E-2</v>
      </c>
      <c r="DB1243" s="29">
        <f t="shared" si="859"/>
        <v>-7.8080915000000001E-2</v>
      </c>
      <c r="DC1243" s="29">
        <f t="shared" si="860"/>
        <v>-7.8080915000000001E-2</v>
      </c>
    </row>
    <row r="1244" spans="11:107" s="2" customFormat="1">
      <c r="K1244" s="17" t="s">
        <v>1090</v>
      </c>
      <c r="L1244" s="17" t="s">
        <v>1250</v>
      </c>
      <c r="M1244" s="17" t="s">
        <v>1114</v>
      </c>
      <c r="N1244" s="2" t="str">
        <f t="shared" si="820"/>
        <v>W710665S303</v>
      </c>
      <c r="O1244" s="2" t="str">
        <f t="shared" si="817"/>
        <v>S303</v>
      </c>
      <c r="P1244" s="2" t="str">
        <f t="shared" si="821"/>
        <v>-W710665-S303</v>
      </c>
      <c r="Q1244" s="2" t="s">
        <v>3305</v>
      </c>
      <c r="R1244" s="2" t="s">
        <v>3306</v>
      </c>
      <c r="S1244" s="2" t="s">
        <v>3222</v>
      </c>
      <c r="T1244" s="2">
        <v>4</v>
      </c>
      <c r="U1244" s="2">
        <v>4</v>
      </c>
      <c r="V1244" s="2">
        <v>4</v>
      </c>
      <c r="W1244" s="2">
        <v>4</v>
      </c>
      <c r="X1244" s="2">
        <v>4</v>
      </c>
      <c r="Y1244" s="2">
        <v>4</v>
      </c>
      <c r="Z1244" s="2">
        <v>4</v>
      </c>
      <c r="AA1244" s="2">
        <v>4</v>
      </c>
      <c r="AB1244" s="2">
        <v>4</v>
      </c>
      <c r="AC1244" s="2">
        <v>4</v>
      </c>
      <c r="AD1244" s="2">
        <v>4</v>
      </c>
      <c r="AE1244" s="2">
        <v>4</v>
      </c>
      <c r="AF1244" s="2">
        <v>4</v>
      </c>
      <c r="AL1244" s="2">
        <f t="shared" si="828"/>
        <v>1</v>
      </c>
      <c r="AM1244" s="2" t="str">
        <f t="shared" si="829"/>
        <v/>
      </c>
      <c r="AN1244" s="2" t="str">
        <f t="shared" si="830"/>
        <v>W710665</v>
      </c>
      <c r="AO1244" s="2" t="str">
        <f t="shared" si="831"/>
        <v>S303</v>
      </c>
      <c r="AP1244" s="2" t="str">
        <f t="shared" si="832"/>
        <v>-W710665-S303</v>
      </c>
      <c r="AQ1244" s="2" t="s">
        <v>1688</v>
      </c>
      <c r="AR1244" s="2" t="s">
        <v>1689</v>
      </c>
      <c r="AY1244" s="2" t="s">
        <v>1686</v>
      </c>
      <c r="AZ1244" s="2" t="s">
        <v>1690</v>
      </c>
      <c r="BB1244" s="29"/>
      <c r="BC1244" s="29"/>
      <c r="BD1244" s="29"/>
      <c r="BE1244" s="29"/>
      <c r="BF1244" s="29"/>
      <c r="BG1244" s="29">
        <v>-0.3</v>
      </c>
      <c r="BH1244" s="29">
        <f t="shared" si="826"/>
        <v>0</v>
      </c>
      <c r="BI1244" s="29">
        <f t="shared" si="827"/>
        <v>0</v>
      </c>
      <c r="BJ1244" s="29">
        <f t="shared" si="833"/>
        <v>-0.3</v>
      </c>
      <c r="BK1244" s="29">
        <f>BJ1244/INDEX('EX-Rate'!A:I,MATCH('TT BoM '!BL1244,'EX-Rate'!B:B,0),COLUMN('EX-Rate'!E:E))</f>
        <v>-4.3320223921197762E-2</v>
      </c>
      <c r="BL1244" s="2" t="s">
        <v>2109</v>
      </c>
      <c r="BM1244" s="2" t="str">
        <f>IF(BL1244="CNY","LP","SP")</f>
        <v>LP</v>
      </c>
      <c r="BN1244" s="2" t="s">
        <v>3221</v>
      </c>
      <c r="BO1244" s="2" t="s">
        <v>3222</v>
      </c>
      <c r="BQ1244" s="29"/>
      <c r="BR1244" s="29"/>
      <c r="BS1244" s="29"/>
      <c r="BT1244" s="29"/>
      <c r="BU1244" s="29"/>
      <c r="BV1244" s="29"/>
      <c r="CC1244" s="29">
        <f t="shared" si="835"/>
        <v>-0.17328089568479105</v>
      </c>
      <c r="CD1244" s="29">
        <f t="shared" si="836"/>
        <v>-0.17328089568479105</v>
      </c>
      <c r="CE1244" s="29">
        <f t="shared" si="837"/>
        <v>-0.17328089568479105</v>
      </c>
      <c r="CF1244" s="29">
        <f t="shared" si="838"/>
        <v>-0.17328089568479105</v>
      </c>
      <c r="CG1244" s="29">
        <f t="shared" si="839"/>
        <v>-0.17328089568479105</v>
      </c>
      <c r="CH1244" s="29">
        <f t="shared" si="840"/>
        <v>-0.17328089568479105</v>
      </c>
      <c r="CI1244" s="29">
        <f t="shared" si="841"/>
        <v>-0.17328089568479105</v>
      </c>
      <c r="CJ1244" s="29">
        <f t="shared" si="842"/>
        <v>-0.17328089568479105</v>
      </c>
      <c r="CK1244" s="29">
        <f t="shared" si="843"/>
        <v>-0.17328089568479105</v>
      </c>
      <c r="CL1244" s="29">
        <f t="shared" si="844"/>
        <v>-0.17328089568479105</v>
      </c>
      <c r="CM1244" s="29">
        <f t="shared" si="845"/>
        <v>-0.17328089568479105</v>
      </c>
      <c r="CN1244" s="29">
        <f t="shared" si="846"/>
        <v>-0.17328089568479105</v>
      </c>
      <c r="CO1244" s="29">
        <f t="shared" si="847"/>
        <v>-0.17328089568479105</v>
      </c>
      <c r="CQ1244" s="29">
        <f t="shared" si="848"/>
        <v>-1.2</v>
      </c>
      <c r="CR1244" s="29">
        <f t="shared" si="849"/>
        <v>-1.2</v>
      </c>
      <c r="CS1244" s="29">
        <f t="shared" si="850"/>
        <v>-1.2</v>
      </c>
      <c r="CT1244" s="29">
        <f t="shared" si="851"/>
        <v>-1.2</v>
      </c>
      <c r="CU1244" s="29">
        <f t="shared" si="852"/>
        <v>-1.2</v>
      </c>
      <c r="CV1244" s="29">
        <f t="shared" si="853"/>
        <v>-1.2</v>
      </c>
      <c r="CW1244" s="29">
        <f t="shared" si="854"/>
        <v>-1.2</v>
      </c>
      <c r="CX1244" s="29">
        <f t="shared" si="855"/>
        <v>-1.2</v>
      </c>
      <c r="CY1244" s="29">
        <f t="shared" si="856"/>
        <v>-1.2</v>
      </c>
      <c r="CZ1244" s="29">
        <f t="shared" si="857"/>
        <v>-1.2</v>
      </c>
      <c r="DA1244" s="29">
        <f t="shared" si="858"/>
        <v>-1.2</v>
      </c>
      <c r="DB1244" s="29">
        <f t="shared" si="859"/>
        <v>-1.2</v>
      </c>
      <c r="DC1244" s="29">
        <f t="shared" si="860"/>
        <v>-1.2</v>
      </c>
    </row>
    <row r="1245" spans="11:107" s="2" customFormat="1">
      <c r="K1245" s="17" t="s">
        <v>1090</v>
      </c>
      <c r="L1245" s="17" t="s">
        <v>1251</v>
      </c>
      <c r="M1245" s="17" t="s">
        <v>1092</v>
      </c>
      <c r="N1245" s="2" t="str">
        <f t="shared" si="820"/>
        <v>W710717S442</v>
      </c>
      <c r="O1245" s="2" t="str">
        <f t="shared" si="817"/>
        <v>S442</v>
      </c>
      <c r="P1245" s="2" t="str">
        <f t="shared" si="821"/>
        <v>-W710717-S442</v>
      </c>
      <c r="Q1245" s="2" t="s">
        <v>3305</v>
      </c>
      <c r="R1245" s="2" t="s">
        <v>3306</v>
      </c>
      <c r="S1245" s="2" t="s">
        <v>3066</v>
      </c>
      <c r="T1245" s="2">
        <v>3</v>
      </c>
      <c r="U1245" s="2">
        <v>3</v>
      </c>
      <c r="V1245" s="2">
        <v>3</v>
      </c>
      <c r="W1245" s="2">
        <v>3</v>
      </c>
      <c r="X1245" s="2">
        <v>1</v>
      </c>
      <c r="Y1245" s="2">
        <v>1</v>
      </c>
      <c r="Z1245" s="2">
        <v>3</v>
      </c>
      <c r="AA1245" s="2">
        <v>1</v>
      </c>
      <c r="AB1245" s="2">
        <v>3</v>
      </c>
      <c r="AC1245" s="2">
        <v>3</v>
      </c>
      <c r="AD1245" s="2">
        <v>3</v>
      </c>
      <c r="AE1245" s="2">
        <v>3</v>
      </c>
      <c r="AF1245" s="2">
        <v>3</v>
      </c>
      <c r="AL1245" s="2">
        <f t="shared" si="828"/>
        <v>1</v>
      </c>
      <c r="AM1245" s="2" t="str">
        <f t="shared" si="829"/>
        <v/>
      </c>
      <c r="AN1245" s="2" t="str">
        <f t="shared" si="830"/>
        <v>W710717</v>
      </c>
      <c r="AO1245" s="2" t="str">
        <f t="shared" si="831"/>
        <v>S442</v>
      </c>
      <c r="AP1245" s="2" t="str">
        <f t="shared" si="832"/>
        <v>-W710717-S442</v>
      </c>
      <c r="AQ1245" s="2" t="s">
        <v>1688</v>
      </c>
      <c r="AR1245" s="2" t="s">
        <v>1689</v>
      </c>
      <c r="AY1245" s="2" t="s">
        <v>1686</v>
      </c>
      <c r="AZ1245" s="2" t="s">
        <v>1690</v>
      </c>
      <c r="BB1245" s="29"/>
      <c r="BC1245" s="29"/>
      <c r="BD1245" s="29"/>
      <c r="BE1245" s="29"/>
      <c r="BF1245" s="29"/>
      <c r="BG1245" s="29">
        <v>-5.0814999999999999E-2</v>
      </c>
      <c r="BH1245" s="29">
        <f t="shared" si="826"/>
        <v>-1.8801550000000003E-3</v>
      </c>
      <c r="BI1245" s="29">
        <f t="shared" si="827"/>
        <v>-5.2695155000000004E-3</v>
      </c>
      <c r="BJ1245" s="29">
        <f t="shared" si="833"/>
        <v>-5.7964670500000003E-2</v>
      </c>
      <c r="BK1245" s="29">
        <f>BJ1245/INDEX('EX-Rate'!A:I,MATCH('TT BoM '!BL1245,'EX-Rate'!B:B,0),COLUMN('EX-Rate'!E:E))</f>
        <v>-6.6549774410883625E-2</v>
      </c>
      <c r="BL1245" s="2" t="s">
        <v>3064</v>
      </c>
      <c r="BM1245" s="2" t="str">
        <f t="shared" ref="BM1245:BM1246" si="864">IF(BL1245="CNY","LP","SP")</f>
        <v>SP</v>
      </c>
      <c r="BN1245" s="2" t="s">
        <v>3065</v>
      </c>
      <c r="BO1245" s="2" t="s">
        <v>3066</v>
      </c>
      <c r="BQ1245" s="29"/>
      <c r="BR1245" s="29"/>
      <c r="BS1245" s="29"/>
      <c r="BT1245" s="29"/>
      <c r="BU1245" s="29"/>
      <c r="BV1245" s="29"/>
      <c r="CC1245" s="29">
        <f t="shared" si="835"/>
        <v>-0.19964932323265089</v>
      </c>
      <c r="CD1245" s="29">
        <f t="shared" si="836"/>
        <v>-0.19964932323265089</v>
      </c>
      <c r="CE1245" s="29">
        <f t="shared" si="837"/>
        <v>-0.19964932323265089</v>
      </c>
      <c r="CF1245" s="29">
        <f t="shared" si="838"/>
        <v>-0.19964932323265089</v>
      </c>
      <c r="CG1245" s="29">
        <f t="shared" si="839"/>
        <v>-6.6549774410883625E-2</v>
      </c>
      <c r="CH1245" s="29">
        <f t="shared" si="840"/>
        <v>-6.6549774410883625E-2</v>
      </c>
      <c r="CI1245" s="29">
        <f t="shared" si="841"/>
        <v>-0.19964932323265089</v>
      </c>
      <c r="CJ1245" s="29">
        <f t="shared" si="842"/>
        <v>-6.6549774410883625E-2</v>
      </c>
      <c r="CK1245" s="29">
        <f t="shared" si="843"/>
        <v>-0.19964932323265089</v>
      </c>
      <c r="CL1245" s="29">
        <f t="shared" si="844"/>
        <v>-0.19964932323265089</v>
      </c>
      <c r="CM1245" s="29">
        <f t="shared" si="845"/>
        <v>-0.19964932323265089</v>
      </c>
      <c r="CN1245" s="29">
        <f t="shared" si="846"/>
        <v>-0.19964932323265089</v>
      </c>
      <c r="CO1245" s="29">
        <f t="shared" si="847"/>
        <v>-0.19964932323265089</v>
      </c>
      <c r="CQ1245" s="29">
        <f t="shared" si="848"/>
        <v>-0.1738940115</v>
      </c>
      <c r="CR1245" s="29">
        <f t="shared" si="849"/>
        <v>-0.1738940115</v>
      </c>
      <c r="CS1245" s="29">
        <f t="shared" si="850"/>
        <v>-0.1738940115</v>
      </c>
      <c r="CT1245" s="29">
        <f t="shared" si="851"/>
        <v>-0.1738940115</v>
      </c>
      <c r="CU1245" s="29">
        <f t="shared" si="852"/>
        <v>-5.7964670500000003E-2</v>
      </c>
      <c r="CV1245" s="29">
        <f t="shared" si="853"/>
        <v>-5.7964670500000003E-2</v>
      </c>
      <c r="CW1245" s="29">
        <f t="shared" si="854"/>
        <v>-0.1738940115</v>
      </c>
      <c r="CX1245" s="29">
        <f t="shared" si="855"/>
        <v>-5.7964670500000003E-2</v>
      </c>
      <c r="CY1245" s="29">
        <f t="shared" si="856"/>
        <v>-0.1738940115</v>
      </c>
      <c r="CZ1245" s="29">
        <f t="shared" si="857"/>
        <v>-0.1738940115</v>
      </c>
      <c r="DA1245" s="29">
        <f t="shared" si="858"/>
        <v>-0.1738940115</v>
      </c>
      <c r="DB1245" s="29">
        <f t="shared" si="859"/>
        <v>-0.1738940115</v>
      </c>
      <c r="DC1245" s="29">
        <f t="shared" si="860"/>
        <v>-0.1738940115</v>
      </c>
    </row>
    <row r="1246" spans="11:107" s="2" customFormat="1">
      <c r="K1246" s="17" t="s">
        <v>1090</v>
      </c>
      <c r="L1246" s="17" t="s">
        <v>1252</v>
      </c>
      <c r="M1246" s="17" t="s">
        <v>1092</v>
      </c>
      <c r="N1246" s="2" t="str">
        <f t="shared" si="820"/>
        <v>W710771S442</v>
      </c>
      <c r="O1246" s="2" t="str">
        <f t="shared" si="817"/>
        <v>S442</v>
      </c>
      <c r="P1246" s="2" t="str">
        <f t="shared" si="821"/>
        <v>-W710771-S442</v>
      </c>
      <c r="Q1246" s="2" t="s">
        <v>3305</v>
      </c>
      <c r="R1246" s="2" t="s">
        <v>3306</v>
      </c>
      <c r="S1246" s="2" t="s">
        <v>3066</v>
      </c>
      <c r="T1246" s="2">
        <v>3</v>
      </c>
      <c r="U1246" s="2">
        <v>3</v>
      </c>
      <c r="V1246" s="2">
        <v>3</v>
      </c>
      <c r="W1246" s="2">
        <v>3</v>
      </c>
      <c r="X1246" s="2">
        <v>3</v>
      </c>
      <c r="Y1246" s="2">
        <v>3</v>
      </c>
      <c r="Z1246" s="2">
        <v>3</v>
      </c>
      <c r="AA1246" s="2">
        <v>3</v>
      </c>
      <c r="AB1246" s="2">
        <v>3</v>
      </c>
      <c r="AC1246" s="2">
        <v>3</v>
      </c>
      <c r="AD1246" s="2">
        <v>3</v>
      </c>
      <c r="AE1246" s="2">
        <v>3</v>
      </c>
      <c r="AF1246" s="2">
        <v>3</v>
      </c>
      <c r="AL1246" s="2">
        <f t="shared" si="828"/>
        <v>1</v>
      </c>
      <c r="AM1246" s="2" t="str">
        <f t="shared" si="829"/>
        <v/>
      </c>
      <c r="AN1246" s="2" t="str">
        <f t="shared" si="830"/>
        <v>W710771</v>
      </c>
      <c r="AO1246" s="2" t="str">
        <f t="shared" si="831"/>
        <v>S442</v>
      </c>
      <c r="AP1246" s="2" t="str">
        <f t="shared" si="832"/>
        <v>-W710771-S442</v>
      </c>
      <c r="AQ1246" s="2" t="s">
        <v>1688</v>
      </c>
      <c r="AR1246" s="2" t="s">
        <v>1689</v>
      </c>
      <c r="AY1246" s="2" t="s">
        <v>1686</v>
      </c>
      <c r="AZ1246" s="2" t="s">
        <v>1690</v>
      </c>
      <c r="BB1246" s="29"/>
      <c r="BC1246" s="29"/>
      <c r="BD1246" s="29"/>
      <c r="BE1246" s="29"/>
      <c r="BF1246" s="29"/>
      <c r="BG1246" s="29">
        <v>-4.2722999999999997E-2</v>
      </c>
      <c r="BH1246" s="29">
        <f t="shared" si="826"/>
        <v>-1.580751E-3</v>
      </c>
      <c r="BI1246" s="29">
        <f t="shared" si="827"/>
        <v>-4.4303750999999999E-3</v>
      </c>
      <c r="BJ1246" s="29">
        <f t="shared" si="833"/>
        <v>-4.8734126099999997E-2</v>
      </c>
      <c r="BK1246" s="29">
        <f>BJ1246/INDEX('EX-Rate'!A:I,MATCH('TT BoM '!BL1246,'EX-Rate'!B:B,0),COLUMN('EX-Rate'!E:E))</f>
        <v>-5.595210099687456E-2</v>
      </c>
      <c r="BL1246" s="2" t="s">
        <v>3064</v>
      </c>
      <c r="BM1246" s="2" t="str">
        <f t="shared" si="864"/>
        <v>SP</v>
      </c>
      <c r="BN1246" s="2" t="s">
        <v>3065</v>
      </c>
      <c r="BO1246" s="2" t="s">
        <v>3066</v>
      </c>
      <c r="BQ1246" s="29"/>
      <c r="BR1246" s="29"/>
      <c r="BS1246" s="29"/>
      <c r="BT1246" s="29"/>
      <c r="BU1246" s="29"/>
      <c r="BV1246" s="29"/>
      <c r="CC1246" s="29">
        <f t="shared" si="835"/>
        <v>-0.16785630299062368</v>
      </c>
      <c r="CD1246" s="29">
        <f t="shared" si="836"/>
        <v>-0.16785630299062368</v>
      </c>
      <c r="CE1246" s="29">
        <f t="shared" si="837"/>
        <v>-0.16785630299062368</v>
      </c>
      <c r="CF1246" s="29">
        <f t="shared" si="838"/>
        <v>-0.16785630299062368</v>
      </c>
      <c r="CG1246" s="29">
        <f t="shared" si="839"/>
        <v>-0.16785630299062368</v>
      </c>
      <c r="CH1246" s="29">
        <f t="shared" si="840"/>
        <v>-0.16785630299062368</v>
      </c>
      <c r="CI1246" s="29">
        <f t="shared" si="841"/>
        <v>-0.16785630299062368</v>
      </c>
      <c r="CJ1246" s="29">
        <f t="shared" si="842"/>
        <v>-0.16785630299062368</v>
      </c>
      <c r="CK1246" s="29">
        <f t="shared" si="843"/>
        <v>-0.16785630299062368</v>
      </c>
      <c r="CL1246" s="29">
        <f t="shared" si="844"/>
        <v>-0.16785630299062368</v>
      </c>
      <c r="CM1246" s="29">
        <f t="shared" si="845"/>
        <v>-0.16785630299062368</v>
      </c>
      <c r="CN1246" s="29">
        <f t="shared" si="846"/>
        <v>-0.16785630299062368</v>
      </c>
      <c r="CO1246" s="29">
        <f t="shared" si="847"/>
        <v>-0.16785630299062368</v>
      </c>
      <c r="CQ1246" s="29">
        <f t="shared" si="848"/>
        <v>-0.14620237829999999</v>
      </c>
      <c r="CR1246" s="29">
        <f t="shared" si="849"/>
        <v>-0.14620237829999999</v>
      </c>
      <c r="CS1246" s="29">
        <f t="shared" si="850"/>
        <v>-0.14620237829999999</v>
      </c>
      <c r="CT1246" s="29">
        <f t="shared" si="851"/>
        <v>-0.14620237829999999</v>
      </c>
      <c r="CU1246" s="29">
        <f t="shared" si="852"/>
        <v>-0.14620237829999999</v>
      </c>
      <c r="CV1246" s="29">
        <f t="shared" si="853"/>
        <v>-0.14620237829999999</v>
      </c>
      <c r="CW1246" s="29">
        <f t="shared" si="854"/>
        <v>-0.14620237829999999</v>
      </c>
      <c r="CX1246" s="29">
        <f t="shared" si="855"/>
        <v>-0.14620237829999999</v>
      </c>
      <c r="CY1246" s="29">
        <f t="shared" si="856"/>
        <v>-0.14620237829999999</v>
      </c>
      <c r="CZ1246" s="29">
        <f t="shared" si="857"/>
        <v>-0.14620237829999999</v>
      </c>
      <c r="DA1246" s="29">
        <f t="shared" si="858"/>
        <v>-0.14620237829999999</v>
      </c>
      <c r="DB1246" s="29">
        <f t="shared" si="859"/>
        <v>-0.14620237829999999</v>
      </c>
      <c r="DC1246" s="29">
        <f t="shared" si="860"/>
        <v>-0.14620237829999999</v>
      </c>
    </row>
    <row r="1247" spans="11:107" s="2" customFormat="1">
      <c r="K1247" s="17" t="s">
        <v>1090</v>
      </c>
      <c r="L1247" s="17" t="s">
        <v>1253</v>
      </c>
      <c r="M1247" s="17" t="s">
        <v>1151</v>
      </c>
      <c r="N1247" s="2" t="str">
        <f t="shared" si="820"/>
        <v>W710911S300</v>
      </c>
      <c r="O1247" s="2" t="str">
        <f t="shared" si="817"/>
        <v>S300</v>
      </c>
      <c r="P1247" s="2" t="str">
        <f t="shared" si="821"/>
        <v>-W710911-S300</v>
      </c>
      <c r="Q1247" s="2" t="s">
        <v>3305</v>
      </c>
      <c r="R1247" s="2" t="s">
        <v>3306</v>
      </c>
      <c r="S1247" s="2" t="s">
        <v>3192</v>
      </c>
      <c r="T1247" s="2">
        <v>4</v>
      </c>
      <c r="U1247" s="2">
        <v>4</v>
      </c>
      <c r="V1247" s="2">
        <v>4</v>
      </c>
      <c r="W1247" s="2">
        <v>4</v>
      </c>
      <c r="X1247" s="2">
        <v>4</v>
      </c>
      <c r="Y1247" s="2">
        <v>4</v>
      </c>
      <c r="Z1247" s="2">
        <v>4</v>
      </c>
      <c r="AA1247" s="2">
        <v>4</v>
      </c>
      <c r="AB1247" s="2">
        <v>4</v>
      </c>
      <c r="AC1247" s="2">
        <v>4</v>
      </c>
      <c r="AD1247" s="2">
        <v>4</v>
      </c>
      <c r="AE1247" s="2">
        <v>4</v>
      </c>
      <c r="AF1247" s="2">
        <v>4</v>
      </c>
      <c r="AL1247" s="2">
        <f t="shared" si="828"/>
        <v>1</v>
      </c>
      <c r="AM1247" s="2" t="str">
        <f t="shared" si="829"/>
        <v/>
      </c>
      <c r="AN1247" s="2" t="str">
        <f t="shared" si="830"/>
        <v>W710911</v>
      </c>
      <c r="AO1247" s="2" t="str">
        <f t="shared" si="831"/>
        <v>S300</v>
      </c>
      <c r="AP1247" s="2" t="str">
        <f t="shared" si="832"/>
        <v>-W710911-S300</v>
      </c>
      <c r="AQ1247" s="2" t="s">
        <v>1688</v>
      </c>
      <c r="AR1247" s="2" t="s">
        <v>1689</v>
      </c>
      <c r="AY1247" s="2" t="s">
        <v>1686</v>
      </c>
      <c r="AZ1247" s="2" t="s">
        <v>1690</v>
      </c>
      <c r="BB1247" s="29"/>
      <c r="BC1247" s="29"/>
      <c r="BD1247" s="29"/>
      <c r="BE1247" s="29"/>
      <c r="BF1247" s="29"/>
      <c r="BG1247" s="29">
        <v>-0.192</v>
      </c>
      <c r="BH1247" s="29">
        <f t="shared" si="826"/>
        <v>0</v>
      </c>
      <c r="BI1247" s="29">
        <f t="shared" si="827"/>
        <v>0</v>
      </c>
      <c r="BJ1247" s="29">
        <f t="shared" si="833"/>
        <v>-0.192</v>
      </c>
      <c r="BK1247" s="29">
        <f>BJ1247/INDEX('EX-Rate'!A:I,MATCH('TT BoM '!BL1247,'EX-Rate'!B:B,0),COLUMN('EX-Rate'!E:E))</f>
        <v>-2.7724943309566569E-2</v>
      </c>
      <c r="BL1247" s="2" t="s">
        <v>2109</v>
      </c>
      <c r="BM1247" s="2" t="str">
        <f>IF(BL1247="CNY","LP","SP")</f>
        <v>LP</v>
      </c>
      <c r="BN1247" s="2" t="s">
        <v>3191</v>
      </c>
      <c r="BO1247" s="2" t="s">
        <v>3192</v>
      </c>
      <c r="BQ1247" s="29"/>
      <c r="BR1247" s="29"/>
      <c r="BS1247" s="29"/>
      <c r="BT1247" s="29"/>
      <c r="BU1247" s="29"/>
      <c r="BV1247" s="29"/>
      <c r="CC1247" s="29">
        <f t="shared" si="835"/>
        <v>-0.11089977323826627</v>
      </c>
      <c r="CD1247" s="29">
        <f t="shared" si="836"/>
        <v>-0.11089977323826627</v>
      </c>
      <c r="CE1247" s="29">
        <f t="shared" si="837"/>
        <v>-0.11089977323826627</v>
      </c>
      <c r="CF1247" s="29">
        <f t="shared" si="838"/>
        <v>-0.11089977323826627</v>
      </c>
      <c r="CG1247" s="29">
        <f t="shared" si="839"/>
        <v>-0.11089977323826627</v>
      </c>
      <c r="CH1247" s="29">
        <f t="shared" si="840"/>
        <v>-0.11089977323826627</v>
      </c>
      <c r="CI1247" s="29">
        <f t="shared" si="841"/>
        <v>-0.11089977323826627</v>
      </c>
      <c r="CJ1247" s="29">
        <f t="shared" si="842"/>
        <v>-0.11089977323826627</v>
      </c>
      <c r="CK1247" s="29">
        <f t="shared" si="843"/>
        <v>-0.11089977323826627</v>
      </c>
      <c r="CL1247" s="29">
        <f t="shared" si="844"/>
        <v>-0.11089977323826627</v>
      </c>
      <c r="CM1247" s="29">
        <f t="shared" si="845"/>
        <v>-0.11089977323826627</v>
      </c>
      <c r="CN1247" s="29">
        <f t="shared" si="846"/>
        <v>-0.11089977323826627</v>
      </c>
      <c r="CO1247" s="29">
        <f t="shared" si="847"/>
        <v>-0.11089977323826627</v>
      </c>
      <c r="CQ1247" s="29">
        <f t="shared" si="848"/>
        <v>-0.76800000000000002</v>
      </c>
      <c r="CR1247" s="29">
        <f t="shared" si="849"/>
        <v>-0.76800000000000002</v>
      </c>
      <c r="CS1247" s="29">
        <f t="shared" si="850"/>
        <v>-0.76800000000000002</v>
      </c>
      <c r="CT1247" s="29">
        <f t="shared" si="851"/>
        <v>-0.76800000000000002</v>
      </c>
      <c r="CU1247" s="29">
        <f t="shared" si="852"/>
        <v>-0.76800000000000002</v>
      </c>
      <c r="CV1247" s="29">
        <f t="shared" si="853"/>
        <v>-0.76800000000000002</v>
      </c>
      <c r="CW1247" s="29">
        <f t="shared" si="854"/>
        <v>-0.76800000000000002</v>
      </c>
      <c r="CX1247" s="29">
        <f t="shared" si="855"/>
        <v>-0.76800000000000002</v>
      </c>
      <c r="CY1247" s="29">
        <f t="shared" si="856"/>
        <v>-0.76800000000000002</v>
      </c>
      <c r="CZ1247" s="29">
        <f t="shared" si="857"/>
        <v>-0.76800000000000002</v>
      </c>
      <c r="DA1247" s="29">
        <f t="shared" si="858"/>
        <v>-0.76800000000000002</v>
      </c>
      <c r="DB1247" s="29">
        <f t="shared" si="859"/>
        <v>-0.76800000000000002</v>
      </c>
      <c r="DC1247" s="29">
        <f t="shared" si="860"/>
        <v>-0.76800000000000002</v>
      </c>
    </row>
    <row r="1248" spans="11:107" s="2" customFormat="1">
      <c r="K1248" s="17" t="s">
        <v>1090</v>
      </c>
      <c r="L1248" s="17" t="s">
        <v>1254</v>
      </c>
      <c r="M1248" s="17" t="s">
        <v>1142</v>
      </c>
      <c r="N1248" s="2" t="str">
        <f t="shared" si="820"/>
        <v>W710962S440</v>
      </c>
      <c r="O1248" s="2" t="str">
        <f t="shared" si="817"/>
        <v>S440</v>
      </c>
      <c r="P1248" s="2" t="str">
        <f t="shared" si="821"/>
        <v>-W710962-S440</v>
      </c>
      <c r="Q1248" s="2" t="s">
        <v>3305</v>
      </c>
      <c r="R1248" s="2" t="s">
        <v>3306</v>
      </c>
      <c r="S1248" s="2" t="s">
        <v>3114</v>
      </c>
      <c r="T1248" s="2">
        <v>6</v>
      </c>
      <c r="U1248" s="2">
        <v>6</v>
      </c>
      <c r="V1248" s="2">
        <v>6</v>
      </c>
      <c r="W1248" s="2">
        <v>6</v>
      </c>
      <c r="X1248" s="2">
        <v>6</v>
      </c>
      <c r="Y1248" s="2">
        <v>6</v>
      </c>
      <c r="Z1248" s="2">
        <v>6</v>
      </c>
      <c r="AA1248" s="2">
        <v>6</v>
      </c>
      <c r="AB1248" s="2">
        <v>6</v>
      </c>
      <c r="AC1248" s="2">
        <v>6</v>
      </c>
      <c r="AD1248" s="2">
        <v>6</v>
      </c>
      <c r="AE1248" s="2">
        <v>6</v>
      </c>
      <c r="AF1248" s="2">
        <v>6</v>
      </c>
      <c r="AL1248" s="2">
        <f t="shared" si="828"/>
        <v>1</v>
      </c>
      <c r="AM1248" s="2" t="str">
        <f t="shared" si="829"/>
        <v/>
      </c>
      <c r="AN1248" s="2" t="str">
        <f t="shared" si="830"/>
        <v>W710962</v>
      </c>
      <c r="AO1248" s="2" t="str">
        <f t="shared" si="831"/>
        <v>S440</v>
      </c>
      <c r="AP1248" s="2" t="str">
        <f t="shared" si="832"/>
        <v>-W710962-S440</v>
      </c>
      <c r="AQ1248" s="2" t="s">
        <v>1688</v>
      </c>
      <c r="AR1248" s="2" t="s">
        <v>1689</v>
      </c>
      <c r="AY1248" s="2" t="s">
        <v>1686</v>
      </c>
      <c r="AZ1248" s="2" t="s">
        <v>1690</v>
      </c>
      <c r="BB1248" s="29"/>
      <c r="BC1248" s="29"/>
      <c r="BD1248" s="29"/>
      <c r="BE1248" s="29"/>
      <c r="BF1248" s="29"/>
      <c r="BG1248" s="29">
        <v>-0.100829</v>
      </c>
      <c r="BH1248" s="29">
        <f t="shared" si="826"/>
        <v>-3.7306730000000008E-3</v>
      </c>
      <c r="BI1248" s="29">
        <f t="shared" si="827"/>
        <v>-1.0455967300000001E-2</v>
      </c>
      <c r="BJ1248" s="29">
        <f t="shared" si="833"/>
        <v>-0.1150156403</v>
      </c>
      <c r="BK1248" s="29">
        <f>BJ1248/INDEX('EX-Rate'!A:I,MATCH('TT BoM '!BL1248,'EX-Rate'!B:B,0),COLUMN('EX-Rate'!E:E))</f>
        <v>-0.13205052059578834</v>
      </c>
      <c r="BL1248" s="2" t="s">
        <v>3064</v>
      </c>
      <c r="BM1248" s="2" t="str">
        <f t="shared" ref="BM1248:BM1251" si="865">IF(BL1248="CNY","LP","SP")</f>
        <v>SP</v>
      </c>
      <c r="BN1248" s="2" t="s">
        <v>3113</v>
      </c>
      <c r="BO1248" s="2" t="s">
        <v>3114</v>
      </c>
      <c r="BQ1248" s="29"/>
      <c r="BR1248" s="29"/>
      <c r="BS1248" s="29"/>
      <c r="BT1248" s="29"/>
      <c r="BU1248" s="29"/>
      <c r="BV1248" s="29"/>
      <c r="CC1248" s="29">
        <f t="shared" si="835"/>
        <v>-0.79230312357472998</v>
      </c>
      <c r="CD1248" s="29">
        <f t="shared" si="836"/>
        <v>-0.79230312357472998</v>
      </c>
      <c r="CE1248" s="29">
        <f t="shared" si="837"/>
        <v>-0.79230312357472998</v>
      </c>
      <c r="CF1248" s="29">
        <f t="shared" si="838"/>
        <v>-0.79230312357472998</v>
      </c>
      <c r="CG1248" s="29">
        <f t="shared" si="839"/>
        <v>-0.79230312357472998</v>
      </c>
      <c r="CH1248" s="29">
        <f t="shared" si="840"/>
        <v>-0.79230312357472998</v>
      </c>
      <c r="CI1248" s="29">
        <f t="shared" si="841"/>
        <v>-0.79230312357472998</v>
      </c>
      <c r="CJ1248" s="29">
        <f t="shared" si="842"/>
        <v>-0.79230312357472998</v>
      </c>
      <c r="CK1248" s="29">
        <f t="shared" si="843"/>
        <v>-0.79230312357472998</v>
      </c>
      <c r="CL1248" s="29">
        <f t="shared" si="844"/>
        <v>-0.79230312357472998</v>
      </c>
      <c r="CM1248" s="29">
        <f t="shared" si="845"/>
        <v>-0.79230312357472998</v>
      </c>
      <c r="CN1248" s="29">
        <f t="shared" si="846"/>
        <v>-0.79230312357472998</v>
      </c>
      <c r="CO1248" s="29">
        <f t="shared" si="847"/>
        <v>-0.79230312357472998</v>
      </c>
      <c r="CQ1248" s="29">
        <f t="shared" si="848"/>
        <v>-0.6900938418</v>
      </c>
      <c r="CR1248" s="29">
        <f t="shared" si="849"/>
        <v>-0.6900938418</v>
      </c>
      <c r="CS1248" s="29">
        <f t="shared" si="850"/>
        <v>-0.6900938418</v>
      </c>
      <c r="CT1248" s="29">
        <f t="shared" si="851"/>
        <v>-0.6900938418</v>
      </c>
      <c r="CU1248" s="29">
        <f t="shared" si="852"/>
        <v>-0.6900938418</v>
      </c>
      <c r="CV1248" s="29">
        <f t="shared" si="853"/>
        <v>-0.6900938418</v>
      </c>
      <c r="CW1248" s="29">
        <f t="shared" si="854"/>
        <v>-0.6900938418</v>
      </c>
      <c r="CX1248" s="29">
        <f t="shared" si="855"/>
        <v>-0.6900938418</v>
      </c>
      <c r="CY1248" s="29">
        <f t="shared" si="856"/>
        <v>-0.6900938418</v>
      </c>
      <c r="CZ1248" s="29">
        <f t="shared" si="857"/>
        <v>-0.6900938418</v>
      </c>
      <c r="DA1248" s="29">
        <f t="shared" si="858"/>
        <v>-0.6900938418</v>
      </c>
      <c r="DB1248" s="29">
        <f t="shared" si="859"/>
        <v>-0.6900938418</v>
      </c>
      <c r="DC1248" s="29">
        <f t="shared" si="860"/>
        <v>-0.6900938418</v>
      </c>
    </row>
    <row r="1249" spans="11:107" s="2" customFormat="1">
      <c r="K1249" s="17" t="s">
        <v>1090</v>
      </c>
      <c r="L1249" s="17" t="s">
        <v>1255</v>
      </c>
      <c r="M1249" s="17" t="s">
        <v>1092</v>
      </c>
      <c r="N1249" s="2" t="str">
        <f t="shared" si="820"/>
        <v>W711107S442</v>
      </c>
      <c r="O1249" s="2" t="str">
        <f t="shared" si="817"/>
        <v>S442</v>
      </c>
      <c r="P1249" s="2" t="str">
        <f t="shared" si="821"/>
        <v>-W711107-S442</v>
      </c>
      <c r="Q1249" s="2" t="s">
        <v>3305</v>
      </c>
      <c r="R1249" s="2" t="s">
        <v>3306</v>
      </c>
      <c r="S1249" s="2" t="s">
        <v>3066</v>
      </c>
      <c r="T1249" s="2">
        <v>4</v>
      </c>
      <c r="U1249" s="2">
        <v>4</v>
      </c>
      <c r="V1249" s="2">
        <v>4</v>
      </c>
      <c r="W1249" s="2">
        <v>4</v>
      </c>
      <c r="X1249" s="2">
        <v>4</v>
      </c>
      <c r="Y1249" s="2">
        <v>4</v>
      </c>
      <c r="Z1249" s="2">
        <v>4</v>
      </c>
      <c r="AA1249" s="2">
        <v>4</v>
      </c>
      <c r="AB1249" s="2">
        <v>4</v>
      </c>
      <c r="AC1249" s="2">
        <v>4</v>
      </c>
      <c r="AD1249" s="2">
        <v>4</v>
      </c>
      <c r="AE1249" s="2">
        <v>4</v>
      </c>
      <c r="AF1249" s="2">
        <v>4</v>
      </c>
      <c r="AL1249" s="2">
        <f t="shared" si="828"/>
        <v>1</v>
      </c>
      <c r="AM1249" s="2" t="str">
        <f t="shared" si="829"/>
        <v/>
      </c>
      <c r="AN1249" s="2" t="str">
        <f t="shared" si="830"/>
        <v>W711107</v>
      </c>
      <c r="AO1249" s="2" t="str">
        <f t="shared" si="831"/>
        <v>S442</v>
      </c>
      <c r="AP1249" s="2" t="str">
        <f t="shared" si="832"/>
        <v>-W711107-S442</v>
      </c>
      <c r="AQ1249" s="2" t="s">
        <v>1688</v>
      </c>
      <c r="AR1249" s="2" t="s">
        <v>1689</v>
      </c>
      <c r="AY1249" s="2" t="s">
        <v>1686</v>
      </c>
      <c r="AZ1249" s="2" t="s">
        <v>1690</v>
      </c>
      <c r="BB1249" s="29"/>
      <c r="BC1249" s="29"/>
      <c r="BD1249" s="29"/>
      <c r="BE1249" s="29"/>
      <c r="BF1249" s="29"/>
      <c r="BG1249" s="29">
        <v>-0.333507</v>
      </c>
      <c r="BH1249" s="29">
        <f t="shared" si="826"/>
        <v>-1.2339759000000002E-2</v>
      </c>
      <c r="BI1249" s="29">
        <f t="shared" si="827"/>
        <v>-3.45846759E-2</v>
      </c>
      <c r="BJ1249" s="29">
        <f t="shared" si="833"/>
        <v>-0.38043143489999998</v>
      </c>
      <c r="BK1249" s="29">
        <f>BJ1249/INDEX('EX-Rate'!A:I,MATCH('TT BoM '!BL1249,'EX-Rate'!B:B,0),COLUMN('EX-Rate'!E:E))</f>
        <v>-0.43677684963988117</v>
      </c>
      <c r="BL1249" s="2" t="s">
        <v>3064</v>
      </c>
      <c r="BM1249" s="2" t="str">
        <f t="shared" si="865"/>
        <v>SP</v>
      </c>
      <c r="BN1249" s="2" t="s">
        <v>3065</v>
      </c>
      <c r="BO1249" s="2" t="s">
        <v>3066</v>
      </c>
      <c r="BQ1249" s="29"/>
      <c r="BR1249" s="29"/>
      <c r="BS1249" s="29"/>
      <c r="BT1249" s="29"/>
      <c r="BU1249" s="29"/>
      <c r="BV1249" s="29"/>
      <c r="CC1249" s="29">
        <f t="shared" si="835"/>
        <v>-1.7471073985595247</v>
      </c>
      <c r="CD1249" s="29">
        <f t="shared" si="836"/>
        <v>-1.7471073985595247</v>
      </c>
      <c r="CE1249" s="29">
        <f t="shared" si="837"/>
        <v>-1.7471073985595247</v>
      </c>
      <c r="CF1249" s="29">
        <f t="shared" si="838"/>
        <v>-1.7471073985595247</v>
      </c>
      <c r="CG1249" s="29">
        <f t="shared" si="839"/>
        <v>-1.7471073985595247</v>
      </c>
      <c r="CH1249" s="29">
        <f t="shared" si="840"/>
        <v>-1.7471073985595247</v>
      </c>
      <c r="CI1249" s="29">
        <f t="shared" si="841"/>
        <v>-1.7471073985595247</v>
      </c>
      <c r="CJ1249" s="29">
        <f t="shared" si="842"/>
        <v>-1.7471073985595247</v>
      </c>
      <c r="CK1249" s="29">
        <f t="shared" si="843"/>
        <v>-1.7471073985595247</v>
      </c>
      <c r="CL1249" s="29">
        <f t="shared" si="844"/>
        <v>-1.7471073985595247</v>
      </c>
      <c r="CM1249" s="29">
        <f t="shared" si="845"/>
        <v>-1.7471073985595247</v>
      </c>
      <c r="CN1249" s="29">
        <f t="shared" si="846"/>
        <v>-1.7471073985595247</v>
      </c>
      <c r="CO1249" s="29">
        <f t="shared" si="847"/>
        <v>-1.7471073985595247</v>
      </c>
      <c r="CQ1249" s="29">
        <f t="shared" si="848"/>
        <v>-1.5217257395999999</v>
      </c>
      <c r="CR1249" s="29">
        <f t="shared" si="849"/>
        <v>-1.5217257395999999</v>
      </c>
      <c r="CS1249" s="29">
        <f t="shared" si="850"/>
        <v>-1.5217257395999999</v>
      </c>
      <c r="CT1249" s="29">
        <f t="shared" si="851"/>
        <v>-1.5217257395999999</v>
      </c>
      <c r="CU1249" s="29">
        <f t="shared" si="852"/>
        <v>-1.5217257395999999</v>
      </c>
      <c r="CV1249" s="29">
        <f t="shared" si="853"/>
        <v>-1.5217257395999999</v>
      </c>
      <c r="CW1249" s="29">
        <f t="shared" si="854"/>
        <v>-1.5217257395999999</v>
      </c>
      <c r="CX1249" s="29">
        <f t="shared" si="855"/>
        <v>-1.5217257395999999</v>
      </c>
      <c r="CY1249" s="29">
        <f t="shared" si="856"/>
        <v>-1.5217257395999999</v>
      </c>
      <c r="CZ1249" s="29">
        <f t="shared" si="857"/>
        <v>-1.5217257395999999</v>
      </c>
      <c r="DA1249" s="29">
        <f t="shared" si="858"/>
        <v>-1.5217257395999999</v>
      </c>
      <c r="DB1249" s="29">
        <f t="shared" si="859"/>
        <v>-1.5217257395999999</v>
      </c>
      <c r="DC1249" s="29">
        <f t="shared" si="860"/>
        <v>-1.5217257395999999</v>
      </c>
    </row>
    <row r="1250" spans="11:107" s="2" customFormat="1">
      <c r="K1250" s="17" t="s">
        <v>1090</v>
      </c>
      <c r="L1250" s="17" t="s">
        <v>1256</v>
      </c>
      <c r="M1250" s="17" t="s">
        <v>1123</v>
      </c>
      <c r="N1250" s="2" t="str">
        <f t="shared" si="820"/>
        <v>W711115S307</v>
      </c>
      <c r="O1250" s="2" t="str">
        <f t="shared" ref="O1250:O1313" si="866">IF(AND(LEN(TRIM(M1250))&gt;5,TRIM(K1250)&lt;&gt;""),LEFT(TRIM(M1250),2)&amp;"W",TRIM(M1250))</f>
        <v>S307</v>
      </c>
      <c r="P1250" s="2" t="str">
        <f t="shared" si="821"/>
        <v>-W711115-S307</v>
      </c>
      <c r="Q1250" s="2" t="s">
        <v>3305</v>
      </c>
      <c r="R1250" s="2" t="s">
        <v>3306</v>
      </c>
      <c r="S1250" s="2" t="s">
        <v>3066</v>
      </c>
      <c r="T1250" s="2">
        <v>2</v>
      </c>
      <c r="U1250" s="2">
        <v>2</v>
      </c>
      <c r="V1250" s="2">
        <v>2</v>
      </c>
      <c r="W1250" s="2">
        <v>2</v>
      </c>
      <c r="X1250" s="2">
        <v>2</v>
      </c>
      <c r="Y1250" s="2">
        <v>2</v>
      </c>
      <c r="Z1250" s="2">
        <v>2</v>
      </c>
      <c r="AA1250" s="2">
        <v>2</v>
      </c>
      <c r="AB1250" s="2">
        <v>2</v>
      </c>
      <c r="AC1250" s="2">
        <v>2</v>
      </c>
      <c r="AD1250" s="2">
        <v>2</v>
      </c>
      <c r="AE1250" s="2">
        <v>2</v>
      </c>
      <c r="AF1250" s="2">
        <v>2</v>
      </c>
      <c r="AL1250" s="2">
        <f t="shared" si="828"/>
        <v>1</v>
      </c>
      <c r="AM1250" s="2" t="str">
        <f t="shared" si="829"/>
        <v/>
      </c>
      <c r="AN1250" s="2" t="str">
        <f t="shared" si="830"/>
        <v>W711115</v>
      </c>
      <c r="AO1250" s="2" t="str">
        <f t="shared" si="831"/>
        <v>S307</v>
      </c>
      <c r="AP1250" s="2" t="str">
        <f t="shared" si="832"/>
        <v>-W711115-S307</v>
      </c>
      <c r="AQ1250" s="2" t="s">
        <v>2064</v>
      </c>
      <c r="AR1250" s="2" t="s">
        <v>3881</v>
      </c>
      <c r="AZ1250" s="2" t="s">
        <v>1690</v>
      </c>
      <c r="BB1250" s="29"/>
      <c r="BC1250" s="29"/>
      <c r="BD1250" s="29"/>
      <c r="BE1250" s="29"/>
      <c r="BF1250" s="29"/>
      <c r="BG1250" s="29">
        <v>-5.7020000000000001E-2</v>
      </c>
      <c r="BH1250" s="29">
        <f t="shared" si="826"/>
        <v>-2.1097400000000001E-3</v>
      </c>
      <c r="BI1250" s="29">
        <f t="shared" si="827"/>
        <v>-5.9129740000000005E-3</v>
      </c>
      <c r="BJ1250" s="29">
        <f t="shared" si="833"/>
        <v>-6.5042714000000001E-2</v>
      </c>
      <c r="BK1250" s="29">
        <f>BJ1250/INDEX('EX-Rate'!A:I,MATCH('TT BoM '!BL1250,'EX-Rate'!B:B,0),COLUMN('EX-Rate'!E:E))</f>
        <v>-7.4676141629609061E-2</v>
      </c>
      <c r="BL1250" s="2" t="s">
        <v>3064</v>
      </c>
      <c r="BM1250" s="2" t="str">
        <f t="shared" si="865"/>
        <v>SP</v>
      </c>
      <c r="BO1250" s="2" t="s">
        <v>3286</v>
      </c>
      <c r="BQ1250" s="29"/>
      <c r="BR1250" s="29"/>
      <c r="BS1250" s="29"/>
      <c r="BT1250" s="29"/>
      <c r="BU1250" s="29"/>
      <c r="BV1250" s="29"/>
      <c r="CC1250" s="29">
        <f t="shared" si="835"/>
        <v>-0.14935228325921812</v>
      </c>
      <c r="CD1250" s="29">
        <f t="shared" si="836"/>
        <v>-0.14935228325921812</v>
      </c>
      <c r="CE1250" s="29">
        <f t="shared" si="837"/>
        <v>-0.14935228325921812</v>
      </c>
      <c r="CF1250" s="29">
        <f t="shared" si="838"/>
        <v>-0.14935228325921812</v>
      </c>
      <c r="CG1250" s="29">
        <f t="shared" si="839"/>
        <v>-0.14935228325921812</v>
      </c>
      <c r="CH1250" s="29">
        <f t="shared" si="840"/>
        <v>-0.14935228325921812</v>
      </c>
      <c r="CI1250" s="29">
        <f t="shared" si="841"/>
        <v>-0.14935228325921812</v>
      </c>
      <c r="CJ1250" s="29">
        <f t="shared" si="842"/>
        <v>-0.14935228325921812</v>
      </c>
      <c r="CK1250" s="29">
        <f t="shared" si="843"/>
        <v>-0.14935228325921812</v>
      </c>
      <c r="CL1250" s="29">
        <f t="shared" si="844"/>
        <v>-0.14935228325921812</v>
      </c>
      <c r="CM1250" s="29">
        <f t="shared" si="845"/>
        <v>-0.14935228325921812</v>
      </c>
      <c r="CN1250" s="29">
        <f t="shared" si="846"/>
        <v>-0.14935228325921812</v>
      </c>
      <c r="CO1250" s="29">
        <f t="shared" si="847"/>
        <v>-0.14935228325921812</v>
      </c>
      <c r="CQ1250" s="29">
        <f t="shared" si="848"/>
        <v>-0.130085428</v>
      </c>
      <c r="CR1250" s="29">
        <f t="shared" si="849"/>
        <v>-0.130085428</v>
      </c>
      <c r="CS1250" s="29">
        <f t="shared" si="850"/>
        <v>-0.130085428</v>
      </c>
      <c r="CT1250" s="29">
        <f t="shared" si="851"/>
        <v>-0.130085428</v>
      </c>
      <c r="CU1250" s="29">
        <f t="shared" si="852"/>
        <v>-0.130085428</v>
      </c>
      <c r="CV1250" s="29">
        <f t="shared" si="853"/>
        <v>-0.130085428</v>
      </c>
      <c r="CW1250" s="29">
        <f t="shared" si="854"/>
        <v>-0.130085428</v>
      </c>
      <c r="CX1250" s="29">
        <f t="shared" si="855"/>
        <v>-0.130085428</v>
      </c>
      <c r="CY1250" s="29">
        <f t="shared" si="856"/>
        <v>-0.130085428</v>
      </c>
      <c r="CZ1250" s="29">
        <f t="shared" si="857"/>
        <v>-0.130085428</v>
      </c>
      <c r="DA1250" s="29">
        <f t="shared" si="858"/>
        <v>-0.130085428</v>
      </c>
      <c r="DB1250" s="29">
        <f t="shared" si="859"/>
        <v>-0.130085428</v>
      </c>
      <c r="DC1250" s="29">
        <f t="shared" si="860"/>
        <v>-0.130085428</v>
      </c>
    </row>
    <row r="1251" spans="11:107" s="2" customFormat="1">
      <c r="K1251" s="17" t="s">
        <v>1090</v>
      </c>
      <c r="L1251" s="17" t="s">
        <v>1258</v>
      </c>
      <c r="M1251" s="17" t="s">
        <v>1092</v>
      </c>
      <c r="N1251" s="2" t="str">
        <f t="shared" si="820"/>
        <v>W711363S442</v>
      </c>
      <c r="O1251" s="2" t="str">
        <f t="shared" si="866"/>
        <v>S442</v>
      </c>
      <c r="P1251" s="2" t="str">
        <f t="shared" si="821"/>
        <v>-W711363-S442</v>
      </c>
      <c r="Q1251" s="2" t="s">
        <v>3305</v>
      </c>
      <c r="R1251" s="2" t="s">
        <v>3306</v>
      </c>
      <c r="S1251" s="2" t="s">
        <v>3066</v>
      </c>
      <c r="T1251" s="2">
        <v>4</v>
      </c>
      <c r="U1251" s="2">
        <v>4</v>
      </c>
      <c r="V1251" s="2">
        <v>4</v>
      </c>
      <c r="W1251" s="2">
        <v>4</v>
      </c>
      <c r="X1251" s="2">
        <v>4</v>
      </c>
      <c r="Y1251" s="2">
        <v>4</v>
      </c>
      <c r="Z1251" s="2">
        <v>4</v>
      </c>
      <c r="AA1251" s="2">
        <v>4</v>
      </c>
      <c r="AB1251" s="2">
        <v>4</v>
      </c>
      <c r="AC1251" s="2">
        <v>4</v>
      </c>
      <c r="AD1251" s="2">
        <v>4</v>
      </c>
      <c r="AE1251" s="2">
        <v>4</v>
      </c>
      <c r="AF1251" s="2">
        <v>4</v>
      </c>
      <c r="AL1251" s="2">
        <f t="shared" si="828"/>
        <v>1</v>
      </c>
      <c r="AM1251" s="2" t="str">
        <f t="shared" si="829"/>
        <v/>
      </c>
      <c r="AN1251" s="2" t="str">
        <f t="shared" si="830"/>
        <v>W711363</v>
      </c>
      <c r="AO1251" s="2" t="str">
        <f t="shared" si="831"/>
        <v>S442</v>
      </c>
      <c r="AP1251" s="2" t="str">
        <f t="shared" si="832"/>
        <v>-W711363-S442</v>
      </c>
      <c r="AQ1251" s="2" t="s">
        <v>1688</v>
      </c>
      <c r="AR1251" s="2" t="s">
        <v>1689</v>
      </c>
      <c r="AY1251" s="2" t="s">
        <v>1686</v>
      </c>
      <c r="AZ1251" s="2" t="s">
        <v>1690</v>
      </c>
      <c r="BB1251" s="29"/>
      <c r="BC1251" s="29"/>
      <c r="BD1251" s="29"/>
      <c r="BE1251" s="29"/>
      <c r="BF1251" s="29"/>
      <c r="BG1251" s="29">
        <v>-3.7046999999999997E-2</v>
      </c>
      <c r="BH1251" s="29">
        <f t="shared" si="826"/>
        <v>-1.3707390000000002E-3</v>
      </c>
      <c r="BI1251" s="29">
        <f t="shared" si="827"/>
        <v>-3.8417739E-3</v>
      </c>
      <c r="BJ1251" s="29">
        <f t="shared" si="833"/>
        <v>-4.2259512899999997E-2</v>
      </c>
      <c r="BK1251" s="29">
        <f>BJ1251/INDEX('EX-Rate'!A:I,MATCH('TT BoM '!BL1251,'EX-Rate'!B:B,0),COLUMN('EX-Rate'!E:E))</f>
        <v>-4.8518537687690745E-2</v>
      </c>
      <c r="BL1251" s="2" t="s">
        <v>3064</v>
      </c>
      <c r="BM1251" s="2" t="str">
        <f t="shared" si="865"/>
        <v>SP</v>
      </c>
      <c r="BN1251" s="2" t="s">
        <v>3065</v>
      </c>
      <c r="BO1251" s="2" t="s">
        <v>3066</v>
      </c>
      <c r="BQ1251" s="29"/>
      <c r="BR1251" s="29"/>
      <c r="BS1251" s="29"/>
      <c r="BT1251" s="29"/>
      <c r="BU1251" s="29"/>
      <c r="BV1251" s="29"/>
      <c r="CC1251" s="29">
        <f t="shared" si="835"/>
        <v>-0.19407415075076298</v>
      </c>
      <c r="CD1251" s="29">
        <f t="shared" si="836"/>
        <v>-0.19407415075076298</v>
      </c>
      <c r="CE1251" s="29">
        <f t="shared" si="837"/>
        <v>-0.19407415075076298</v>
      </c>
      <c r="CF1251" s="29">
        <f t="shared" si="838"/>
        <v>-0.19407415075076298</v>
      </c>
      <c r="CG1251" s="29">
        <f t="shared" si="839"/>
        <v>-0.19407415075076298</v>
      </c>
      <c r="CH1251" s="29">
        <f t="shared" si="840"/>
        <v>-0.19407415075076298</v>
      </c>
      <c r="CI1251" s="29">
        <f t="shared" si="841"/>
        <v>-0.19407415075076298</v>
      </c>
      <c r="CJ1251" s="29">
        <f t="shared" si="842"/>
        <v>-0.19407415075076298</v>
      </c>
      <c r="CK1251" s="29">
        <f t="shared" si="843"/>
        <v>-0.19407415075076298</v>
      </c>
      <c r="CL1251" s="29">
        <f t="shared" si="844"/>
        <v>-0.19407415075076298</v>
      </c>
      <c r="CM1251" s="29">
        <f t="shared" si="845"/>
        <v>-0.19407415075076298</v>
      </c>
      <c r="CN1251" s="29">
        <f t="shared" si="846"/>
        <v>-0.19407415075076298</v>
      </c>
      <c r="CO1251" s="29">
        <f t="shared" si="847"/>
        <v>-0.19407415075076298</v>
      </c>
      <c r="CQ1251" s="29">
        <f t="shared" si="848"/>
        <v>-0.16903805159999999</v>
      </c>
      <c r="CR1251" s="29">
        <f t="shared" si="849"/>
        <v>-0.16903805159999999</v>
      </c>
      <c r="CS1251" s="29">
        <f t="shared" si="850"/>
        <v>-0.16903805159999999</v>
      </c>
      <c r="CT1251" s="29">
        <f t="shared" si="851"/>
        <v>-0.16903805159999999</v>
      </c>
      <c r="CU1251" s="29">
        <f t="shared" si="852"/>
        <v>-0.16903805159999999</v>
      </c>
      <c r="CV1251" s="29">
        <f t="shared" si="853"/>
        <v>-0.16903805159999999</v>
      </c>
      <c r="CW1251" s="29">
        <f t="shared" si="854"/>
        <v>-0.16903805159999999</v>
      </c>
      <c r="CX1251" s="29">
        <f t="shared" si="855"/>
        <v>-0.16903805159999999</v>
      </c>
      <c r="CY1251" s="29">
        <f t="shared" si="856"/>
        <v>-0.16903805159999999</v>
      </c>
      <c r="CZ1251" s="29">
        <f t="shared" si="857"/>
        <v>-0.16903805159999999</v>
      </c>
      <c r="DA1251" s="29">
        <f t="shared" si="858"/>
        <v>-0.16903805159999999</v>
      </c>
      <c r="DB1251" s="29">
        <f t="shared" si="859"/>
        <v>-0.16903805159999999</v>
      </c>
      <c r="DC1251" s="29">
        <f t="shared" si="860"/>
        <v>-0.16903805159999999</v>
      </c>
    </row>
    <row r="1252" spans="11:107" s="2" customFormat="1">
      <c r="K1252" s="17" t="s">
        <v>1090</v>
      </c>
      <c r="L1252" s="17" t="s">
        <v>1259</v>
      </c>
      <c r="M1252" s="17" t="s">
        <v>1132</v>
      </c>
      <c r="N1252" s="2" t="str">
        <f t="shared" si="820"/>
        <v>W711557S450</v>
      </c>
      <c r="O1252" s="2" t="str">
        <f t="shared" si="866"/>
        <v>S450</v>
      </c>
      <c r="P1252" s="2" t="str">
        <f t="shared" si="821"/>
        <v>-W711557-S450</v>
      </c>
      <c r="Q1252" s="2" t="s">
        <v>3305</v>
      </c>
      <c r="R1252" s="2" t="s">
        <v>3306</v>
      </c>
      <c r="S1252" s="2" t="s">
        <v>3066</v>
      </c>
      <c r="T1252" s="2">
        <v>4</v>
      </c>
      <c r="U1252" s="2">
        <v>4</v>
      </c>
      <c r="V1252" s="2">
        <v>4</v>
      </c>
      <c r="W1252" s="2">
        <v>4</v>
      </c>
      <c r="X1252" s="2">
        <v>4</v>
      </c>
      <c r="Y1252" s="2">
        <v>4</v>
      </c>
      <c r="Z1252" s="2">
        <v>4</v>
      </c>
      <c r="AA1252" s="2">
        <v>4</v>
      </c>
      <c r="AB1252" s="2">
        <v>4</v>
      </c>
      <c r="AC1252" s="2">
        <v>4</v>
      </c>
      <c r="AD1252" s="2">
        <v>4</v>
      </c>
      <c r="AE1252" s="2">
        <v>4</v>
      </c>
      <c r="AF1252" s="2">
        <v>4</v>
      </c>
      <c r="AL1252" s="2">
        <f t="shared" si="828"/>
        <v>1</v>
      </c>
      <c r="AM1252" s="2" t="str">
        <f t="shared" si="829"/>
        <v/>
      </c>
      <c r="AN1252" s="2" t="str">
        <f t="shared" si="830"/>
        <v>W711557</v>
      </c>
      <c r="AO1252" s="2" t="str">
        <f t="shared" ref="AO1252:AO1290" si="867">TRIM(O1252)</f>
        <v>S450</v>
      </c>
      <c r="AP1252" s="2" t="str">
        <f t="shared" si="832"/>
        <v>-W711557-S450</v>
      </c>
      <c r="AQ1252" s="2" t="s">
        <v>1672</v>
      </c>
      <c r="AR1252" s="2" t="s">
        <v>1676</v>
      </c>
      <c r="AU1252" s="2" t="s">
        <v>2149</v>
      </c>
      <c r="AV1252" s="2" t="s">
        <v>2150</v>
      </c>
      <c r="AY1252" s="2" t="s">
        <v>2151</v>
      </c>
      <c r="AZ1252" s="2" t="s">
        <v>1690</v>
      </c>
      <c r="BA1252" s="2" t="s">
        <v>2115</v>
      </c>
      <c r="BB1252" s="29">
        <v>-0.29199999999999998</v>
      </c>
      <c r="BC1252" s="29">
        <v>-2E-3</v>
      </c>
      <c r="BD1252" s="29">
        <v>-3.0000000000000001E-3</v>
      </c>
      <c r="BE1252" s="29">
        <v>-3.0000000000000001E-3</v>
      </c>
      <c r="BF1252" s="29">
        <v>0</v>
      </c>
      <c r="BG1252" s="29">
        <v>-0.29699999999999999</v>
      </c>
      <c r="BH1252" s="29">
        <f t="shared" si="826"/>
        <v>0</v>
      </c>
      <c r="BI1252" s="29">
        <f t="shared" si="827"/>
        <v>0</v>
      </c>
      <c r="BJ1252" s="29">
        <f t="shared" si="833"/>
        <v>-0.29699999999999999</v>
      </c>
      <c r="BK1252" s="29">
        <f>BJ1252/INDEX('EX-Rate'!A:I,MATCH('TT BoM '!BL1252,'EX-Rate'!B:B,0),COLUMN('EX-Rate'!E:E))</f>
        <v>-4.2887021681985785E-2</v>
      </c>
      <c r="BL1252" s="2" t="s">
        <v>2109</v>
      </c>
      <c r="BM1252" s="2" t="str">
        <f t="shared" si="862"/>
        <v>LP</v>
      </c>
      <c r="BQ1252" s="29">
        <v>0</v>
      </c>
      <c r="BR1252" s="29">
        <v>0</v>
      </c>
      <c r="BS1252" s="29"/>
      <c r="BT1252" s="29">
        <v>0</v>
      </c>
      <c r="BU1252" s="29">
        <v>0</v>
      </c>
      <c r="BV1252" s="29">
        <v>0</v>
      </c>
      <c r="BW1252" s="2">
        <v>0</v>
      </c>
      <c r="CC1252" s="29">
        <f t="shared" si="835"/>
        <v>-0.17154808672794314</v>
      </c>
      <c r="CD1252" s="29">
        <f t="shared" si="836"/>
        <v>-0.17154808672794314</v>
      </c>
      <c r="CE1252" s="29">
        <f t="shared" si="837"/>
        <v>-0.17154808672794314</v>
      </c>
      <c r="CF1252" s="29">
        <f t="shared" si="838"/>
        <v>-0.17154808672794314</v>
      </c>
      <c r="CG1252" s="29">
        <f t="shared" si="839"/>
        <v>-0.17154808672794314</v>
      </c>
      <c r="CH1252" s="29">
        <f t="shared" si="840"/>
        <v>-0.17154808672794314</v>
      </c>
      <c r="CI1252" s="29">
        <f t="shared" si="841"/>
        <v>-0.17154808672794314</v>
      </c>
      <c r="CJ1252" s="29">
        <f t="shared" si="842"/>
        <v>-0.17154808672794314</v>
      </c>
      <c r="CK1252" s="29">
        <f t="shared" si="843"/>
        <v>-0.17154808672794314</v>
      </c>
      <c r="CL1252" s="29">
        <f t="shared" si="844"/>
        <v>-0.17154808672794314</v>
      </c>
      <c r="CM1252" s="29">
        <f t="shared" si="845"/>
        <v>-0.17154808672794314</v>
      </c>
      <c r="CN1252" s="29">
        <f t="shared" si="846"/>
        <v>-0.17154808672794314</v>
      </c>
      <c r="CO1252" s="29">
        <f t="shared" si="847"/>
        <v>-0.17154808672794314</v>
      </c>
      <c r="CQ1252" s="29">
        <f t="shared" si="848"/>
        <v>-1.1879999999999999</v>
      </c>
      <c r="CR1252" s="29">
        <f t="shared" si="849"/>
        <v>-1.1879999999999999</v>
      </c>
      <c r="CS1252" s="29">
        <f t="shared" si="850"/>
        <v>-1.1879999999999999</v>
      </c>
      <c r="CT1252" s="29">
        <f t="shared" si="851"/>
        <v>-1.1879999999999999</v>
      </c>
      <c r="CU1252" s="29">
        <f t="shared" si="852"/>
        <v>-1.1879999999999999</v>
      </c>
      <c r="CV1252" s="29">
        <f t="shared" si="853"/>
        <v>-1.1879999999999999</v>
      </c>
      <c r="CW1252" s="29">
        <f t="shared" si="854"/>
        <v>-1.1879999999999999</v>
      </c>
      <c r="CX1252" s="29">
        <f t="shared" si="855"/>
        <v>-1.1879999999999999</v>
      </c>
      <c r="CY1252" s="29">
        <f t="shared" si="856"/>
        <v>-1.1879999999999999</v>
      </c>
      <c r="CZ1252" s="29">
        <f t="shared" si="857"/>
        <v>-1.1879999999999999</v>
      </c>
      <c r="DA1252" s="29">
        <f t="shared" si="858"/>
        <v>-1.1879999999999999</v>
      </c>
      <c r="DB1252" s="29">
        <f t="shared" si="859"/>
        <v>-1.1879999999999999</v>
      </c>
      <c r="DC1252" s="29">
        <f t="shared" si="860"/>
        <v>-1.1879999999999999</v>
      </c>
    </row>
    <row r="1253" spans="11:107" s="2" customFormat="1">
      <c r="K1253" s="17" t="s">
        <v>1090</v>
      </c>
      <c r="L1253" s="17" t="s">
        <v>1260</v>
      </c>
      <c r="M1253" s="17" t="s">
        <v>1123</v>
      </c>
      <c r="N1253" s="2" t="str">
        <f t="shared" si="820"/>
        <v>W711560S307</v>
      </c>
      <c r="O1253" s="2" t="str">
        <f t="shared" si="866"/>
        <v>S307</v>
      </c>
      <c r="P1253" s="2" t="str">
        <f t="shared" si="821"/>
        <v>-W711560-S307</v>
      </c>
      <c r="Q1253" s="2" t="s">
        <v>3305</v>
      </c>
      <c r="R1253" s="2" t="s">
        <v>3306</v>
      </c>
      <c r="S1253" s="2" t="s">
        <v>3224</v>
      </c>
      <c r="T1253" s="2" t="s">
        <v>1375</v>
      </c>
      <c r="U1253" s="2" t="s">
        <v>1375</v>
      </c>
      <c r="V1253" s="2" t="s">
        <v>1375</v>
      </c>
      <c r="W1253" s="2" t="s">
        <v>1375</v>
      </c>
      <c r="X1253" s="2" t="s">
        <v>1375</v>
      </c>
      <c r="Y1253" s="2" t="s">
        <v>1375</v>
      </c>
      <c r="Z1253" s="2">
        <v>6</v>
      </c>
      <c r="AA1253" s="2">
        <v>6</v>
      </c>
      <c r="AB1253" s="2" t="s">
        <v>1375</v>
      </c>
      <c r="AC1253" s="2" t="s">
        <v>1375</v>
      </c>
      <c r="AD1253" s="2" t="s">
        <v>1375</v>
      </c>
      <c r="AE1253" s="2" t="s">
        <v>1375</v>
      </c>
      <c r="AF1253" s="2">
        <v>6</v>
      </c>
      <c r="AL1253" s="2">
        <f t="shared" si="828"/>
        <v>1</v>
      </c>
      <c r="AM1253" s="2" t="str">
        <f t="shared" si="829"/>
        <v/>
      </c>
      <c r="AN1253" s="2" t="str">
        <f t="shared" si="830"/>
        <v>W711560</v>
      </c>
      <c r="AO1253" s="2" t="str">
        <f t="shared" si="867"/>
        <v>S307</v>
      </c>
      <c r="AP1253" s="2" t="str">
        <f t="shared" si="832"/>
        <v>-W711560-S307</v>
      </c>
      <c r="AQ1253" s="2" t="s">
        <v>1672</v>
      </c>
      <c r="AR1253" s="2" t="s">
        <v>1676</v>
      </c>
      <c r="AU1253" s="2">
        <v>0</v>
      </c>
      <c r="AV1253" s="2">
        <v>0</v>
      </c>
      <c r="AY1253" s="2">
        <v>0</v>
      </c>
      <c r="AZ1253" s="2" t="s">
        <v>1690</v>
      </c>
      <c r="BA1253" s="2">
        <v>0</v>
      </c>
      <c r="BB1253" s="29">
        <v>-0.16</v>
      </c>
      <c r="BC1253" s="29">
        <v>0</v>
      </c>
      <c r="BD1253" s="29">
        <v>0</v>
      </c>
      <c r="BE1253" s="29">
        <v>0</v>
      </c>
      <c r="BF1253" s="29">
        <v>0</v>
      </c>
      <c r="BG1253" s="29">
        <v>-0.16</v>
      </c>
      <c r="BH1253" s="29">
        <f t="shared" si="826"/>
        <v>0</v>
      </c>
      <c r="BI1253" s="29">
        <f t="shared" si="827"/>
        <v>0</v>
      </c>
      <c r="BJ1253" s="29">
        <f t="shared" si="833"/>
        <v>-0.16</v>
      </c>
      <c r="BK1253" s="29">
        <f>BJ1253/INDEX('EX-Rate'!A:I,MATCH('TT BoM '!BL1253,'EX-Rate'!B:B,0),COLUMN('EX-Rate'!E:E))</f>
        <v>-2.3104119424638806E-2</v>
      </c>
      <c r="BL1253" s="2" t="s">
        <v>2109</v>
      </c>
      <c r="BM1253" s="2" t="str">
        <f t="shared" si="862"/>
        <v>LP</v>
      </c>
      <c r="BQ1253" s="29">
        <v>0</v>
      </c>
      <c r="BR1253" s="29">
        <v>0</v>
      </c>
      <c r="BS1253" s="29"/>
      <c r="BT1253" s="29">
        <v>0</v>
      </c>
      <c r="BU1253" s="29">
        <v>0</v>
      </c>
      <c r="BV1253" s="29">
        <v>0</v>
      </c>
      <c r="BW1253" s="2">
        <v>0</v>
      </c>
      <c r="CC1253" s="29">
        <f t="shared" si="835"/>
        <v>0</v>
      </c>
      <c r="CD1253" s="29">
        <f t="shared" si="836"/>
        <v>0</v>
      </c>
      <c r="CE1253" s="29">
        <f t="shared" si="837"/>
        <v>0</v>
      </c>
      <c r="CF1253" s="29">
        <f t="shared" si="838"/>
        <v>0</v>
      </c>
      <c r="CG1253" s="29">
        <f t="shared" si="839"/>
        <v>0</v>
      </c>
      <c r="CH1253" s="29">
        <f t="shared" si="840"/>
        <v>0</v>
      </c>
      <c r="CI1253" s="29">
        <f t="shared" si="841"/>
        <v>-0.13862471654783284</v>
      </c>
      <c r="CJ1253" s="29">
        <f t="shared" si="842"/>
        <v>-0.13862471654783284</v>
      </c>
      <c r="CK1253" s="29">
        <f t="shared" si="843"/>
        <v>0</v>
      </c>
      <c r="CL1253" s="29">
        <f t="shared" si="844"/>
        <v>0</v>
      </c>
      <c r="CM1253" s="29">
        <f t="shared" si="845"/>
        <v>0</v>
      </c>
      <c r="CN1253" s="29">
        <f t="shared" si="846"/>
        <v>0</v>
      </c>
      <c r="CO1253" s="29">
        <f t="shared" si="847"/>
        <v>-0.13862471654783284</v>
      </c>
      <c r="CQ1253" s="29">
        <f t="shared" si="848"/>
        <v>0</v>
      </c>
      <c r="CR1253" s="29">
        <f t="shared" si="849"/>
        <v>0</v>
      </c>
      <c r="CS1253" s="29">
        <f t="shared" si="850"/>
        <v>0</v>
      </c>
      <c r="CT1253" s="29">
        <f t="shared" si="851"/>
        <v>0</v>
      </c>
      <c r="CU1253" s="29">
        <f t="shared" si="852"/>
        <v>0</v>
      </c>
      <c r="CV1253" s="29">
        <f t="shared" si="853"/>
        <v>0</v>
      </c>
      <c r="CW1253" s="29">
        <f t="shared" si="854"/>
        <v>-0.96</v>
      </c>
      <c r="CX1253" s="29">
        <f t="shared" si="855"/>
        <v>-0.96</v>
      </c>
      <c r="CY1253" s="29">
        <f t="shared" si="856"/>
        <v>0</v>
      </c>
      <c r="CZ1253" s="29">
        <f t="shared" si="857"/>
        <v>0</v>
      </c>
      <c r="DA1253" s="29">
        <f t="shared" si="858"/>
        <v>0</v>
      </c>
      <c r="DB1253" s="29">
        <f t="shared" si="859"/>
        <v>0</v>
      </c>
      <c r="DC1253" s="29">
        <f t="shared" si="860"/>
        <v>-0.96</v>
      </c>
    </row>
    <row r="1254" spans="11:107" s="2" customFormat="1">
      <c r="K1254" s="17" t="s">
        <v>1090</v>
      </c>
      <c r="L1254" s="17" t="s">
        <v>1261</v>
      </c>
      <c r="M1254" s="17" t="s">
        <v>1198</v>
      </c>
      <c r="N1254" s="2" t="str">
        <f t="shared" si="820"/>
        <v>W711574S439</v>
      </c>
      <c r="O1254" s="2" t="str">
        <f t="shared" si="866"/>
        <v>S439</v>
      </c>
      <c r="P1254" s="2" t="str">
        <f t="shared" si="821"/>
        <v>-W711574-S439</v>
      </c>
      <c r="Q1254" s="2" t="s">
        <v>3305</v>
      </c>
      <c r="R1254" s="2" t="s">
        <v>3306</v>
      </c>
      <c r="S1254" s="2" t="s">
        <v>3174</v>
      </c>
      <c r="T1254" s="2" t="s">
        <v>1375</v>
      </c>
      <c r="U1254" s="2">
        <v>2</v>
      </c>
      <c r="V1254" s="2" t="s">
        <v>1375</v>
      </c>
      <c r="W1254" s="2">
        <v>2</v>
      </c>
      <c r="X1254" s="2" t="s">
        <v>1375</v>
      </c>
      <c r="Y1254" s="2" t="s">
        <v>1375</v>
      </c>
      <c r="Z1254" s="2">
        <v>2</v>
      </c>
      <c r="AA1254" s="2" t="s">
        <v>1375</v>
      </c>
      <c r="AB1254" s="2" t="s">
        <v>1375</v>
      </c>
      <c r="AC1254" s="2">
        <v>2</v>
      </c>
      <c r="AD1254" s="2" t="s">
        <v>1375</v>
      </c>
      <c r="AE1254" s="2">
        <v>2</v>
      </c>
      <c r="AF1254" s="2">
        <v>2</v>
      </c>
      <c r="AL1254" s="2">
        <f t="shared" si="828"/>
        <v>1</v>
      </c>
      <c r="AM1254" s="2" t="str">
        <f t="shared" si="829"/>
        <v/>
      </c>
      <c r="AN1254" s="2" t="str">
        <f t="shared" si="830"/>
        <v>W711574</v>
      </c>
      <c r="AO1254" s="2" t="str">
        <f t="shared" si="867"/>
        <v>S439</v>
      </c>
      <c r="AP1254" s="2" t="str">
        <f t="shared" si="832"/>
        <v>-W711574-S439</v>
      </c>
      <c r="AQ1254" s="2" t="s">
        <v>2064</v>
      </c>
      <c r="AR1254" s="2" t="s">
        <v>3881</v>
      </c>
      <c r="AZ1254" s="2" t="s">
        <v>1690</v>
      </c>
      <c r="BB1254" s="29"/>
      <c r="BC1254" s="29"/>
      <c r="BD1254" s="29"/>
      <c r="BE1254" s="29"/>
      <c r="BF1254" s="29"/>
      <c r="BG1254" s="29">
        <v>-0.28688000000000002</v>
      </c>
      <c r="BH1254" s="29">
        <f t="shared" si="826"/>
        <v>-1.0614560000000002E-2</v>
      </c>
      <c r="BI1254" s="29">
        <f t="shared" si="827"/>
        <v>-2.9749456000000004E-2</v>
      </c>
      <c r="BJ1254" s="29">
        <f t="shared" si="833"/>
        <v>-0.32724401600000003</v>
      </c>
      <c r="BK1254" s="29">
        <f>BJ1254/INDEX('EX-Rate'!A:I,MATCH('TT BoM '!BL1254,'EX-Rate'!B:B,0),COLUMN('EX-Rate'!E:E))</f>
        <v>-0.32724401600000003</v>
      </c>
      <c r="BL1254" s="2" t="s">
        <v>3117</v>
      </c>
      <c r="BM1254" s="2" t="str">
        <f t="shared" si="862"/>
        <v>SP</v>
      </c>
      <c r="BO1254" s="2" t="s">
        <v>3288</v>
      </c>
      <c r="BQ1254" s="29"/>
      <c r="BR1254" s="29"/>
      <c r="BS1254" s="29"/>
      <c r="BT1254" s="29"/>
      <c r="BU1254" s="29"/>
      <c r="BV1254" s="29"/>
      <c r="CC1254" s="29">
        <f t="shared" si="835"/>
        <v>0</v>
      </c>
      <c r="CD1254" s="29">
        <f t="shared" si="836"/>
        <v>-0.65448803200000005</v>
      </c>
      <c r="CE1254" s="29">
        <f t="shared" si="837"/>
        <v>0</v>
      </c>
      <c r="CF1254" s="29">
        <f t="shared" si="838"/>
        <v>-0.65448803200000005</v>
      </c>
      <c r="CG1254" s="29">
        <f t="shared" si="839"/>
        <v>0</v>
      </c>
      <c r="CH1254" s="29">
        <f t="shared" si="840"/>
        <v>0</v>
      </c>
      <c r="CI1254" s="29">
        <f t="shared" si="841"/>
        <v>-0.65448803200000005</v>
      </c>
      <c r="CJ1254" s="29">
        <f t="shared" si="842"/>
        <v>0</v>
      </c>
      <c r="CK1254" s="29">
        <f t="shared" si="843"/>
        <v>0</v>
      </c>
      <c r="CL1254" s="29">
        <f t="shared" si="844"/>
        <v>-0.65448803200000005</v>
      </c>
      <c r="CM1254" s="29">
        <f t="shared" si="845"/>
        <v>0</v>
      </c>
      <c r="CN1254" s="29">
        <f t="shared" si="846"/>
        <v>-0.65448803200000005</v>
      </c>
      <c r="CO1254" s="29">
        <f t="shared" si="847"/>
        <v>-0.65448803200000005</v>
      </c>
      <c r="CQ1254" s="29">
        <f t="shared" si="848"/>
        <v>0</v>
      </c>
      <c r="CR1254" s="29">
        <f t="shared" si="849"/>
        <v>-0.65448803200000005</v>
      </c>
      <c r="CS1254" s="29">
        <f t="shared" si="850"/>
        <v>0</v>
      </c>
      <c r="CT1254" s="29">
        <f t="shared" si="851"/>
        <v>-0.65448803200000005</v>
      </c>
      <c r="CU1254" s="29">
        <f t="shared" si="852"/>
        <v>0</v>
      </c>
      <c r="CV1254" s="29">
        <f t="shared" si="853"/>
        <v>0</v>
      </c>
      <c r="CW1254" s="29">
        <f t="shared" si="854"/>
        <v>-0.65448803200000005</v>
      </c>
      <c r="CX1254" s="29">
        <f t="shared" si="855"/>
        <v>0</v>
      </c>
      <c r="CY1254" s="29">
        <f t="shared" si="856"/>
        <v>0</v>
      </c>
      <c r="CZ1254" s="29">
        <f t="shared" si="857"/>
        <v>-0.65448803200000005</v>
      </c>
      <c r="DA1254" s="29">
        <f t="shared" si="858"/>
        <v>0</v>
      </c>
      <c r="DB1254" s="29">
        <f t="shared" si="859"/>
        <v>-0.65448803200000005</v>
      </c>
      <c r="DC1254" s="29">
        <f t="shared" si="860"/>
        <v>-0.65448803200000005</v>
      </c>
    </row>
    <row r="1255" spans="11:107" s="2" customFormat="1">
      <c r="K1255" s="17" t="s">
        <v>1090</v>
      </c>
      <c r="L1255" s="17" t="s">
        <v>1262</v>
      </c>
      <c r="M1255" s="17" t="s">
        <v>1092</v>
      </c>
      <c r="N1255" s="2" t="str">
        <f t="shared" si="820"/>
        <v>W711670S442</v>
      </c>
      <c r="O1255" s="2" t="str">
        <f t="shared" si="866"/>
        <v>S442</v>
      </c>
      <c r="P1255" s="2" t="str">
        <f t="shared" si="821"/>
        <v>-W711670-S442</v>
      </c>
      <c r="Q1255" s="2" t="s">
        <v>3305</v>
      </c>
      <c r="R1255" s="2" t="s">
        <v>3306</v>
      </c>
      <c r="S1255" s="2" t="s">
        <v>3066</v>
      </c>
      <c r="T1255" s="2">
        <v>1</v>
      </c>
      <c r="U1255" s="2">
        <v>1</v>
      </c>
      <c r="V1255" s="2">
        <v>1</v>
      </c>
      <c r="W1255" s="2">
        <v>1</v>
      </c>
      <c r="X1255" s="2">
        <v>1</v>
      </c>
      <c r="Y1255" s="2">
        <v>1</v>
      </c>
      <c r="Z1255" s="2">
        <v>1</v>
      </c>
      <c r="AA1255" s="2">
        <v>1</v>
      </c>
      <c r="AB1255" s="2">
        <v>1</v>
      </c>
      <c r="AC1255" s="2">
        <v>1</v>
      </c>
      <c r="AD1255" s="2">
        <v>1</v>
      </c>
      <c r="AE1255" s="2">
        <v>1</v>
      </c>
      <c r="AF1255" s="2">
        <v>1</v>
      </c>
      <c r="AL1255" s="2">
        <f t="shared" si="828"/>
        <v>1</v>
      </c>
      <c r="AM1255" s="2" t="str">
        <f t="shared" si="829"/>
        <v/>
      </c>
      <c r="AN1255" s="2" t="str">
        <f t="shared" si="830"/>
        <v>W711670</v>
      </c>
      <c r="AO1255" s="2" t="str">
        <f t="shared" si="867"/>
        <v>S442</v>
      </c>
      <c r="AP1255" s="2" t="str">
        <f t="shared" si="832"/>
        <v>-W711670-S442</v>
      </c>
      <c r="AQ1255" s="2" t="s">
        <v>1688</v>
      </c>
      <c r="AR1255" s="2" t="s">
        <v>1689</v>
      </c>
      <c r="AY1255" s="2" t="s">
        <v>1686</v>
      </c>
      <c r="AZ1255" s="2" t="s">
        <v>1690</v>
      </c>
      <c r="BB1255" s="29"/>
      <c r="BC1255" s="29"/>
      <c r="BD1255" s="29"/>
      <c r="BE1255" s="29"/>
      <c r="BF1255" s="29"/>
      <c r="BG1255" s="29">
        <v>-6.0137000000000003E-2</v>
      </c>
      <c r="BH1255" s="29">
        <f t="shared" si="826"/>
        <v>-2.2250690000000005E-3</v>
      </c>
      <c r="BI1255" s="29">
        <f t="shared" si="827"/>
        <v>-6.236206900000001E-3</v>
      </c>
      <c r="BJ1255" s="29">
        <f t="shared" si="833"/>
        <v>-6.8598275900000005E-2</v>
      </c>
      <c r="BK1255" s="29">
        <f>BJ1255/INDEX('EX-Rate'!A:I,MATCH('TT BoM '!BL1255,'EX-Rate'!B:B,0),COLUMN('EX-Rate'!E:E))</f>
        <v>-7.8758315138193619E-2</v>
      </c>
      <c r="BL1255" s="2" t="s">
        <v>3064</v>
      </c>
      <c r="BM1255" s="2" t="str">
        <f t="shared" si="862"/>
        <v>SP</v>
      </c>
      <c r="BN1255" s="2" t="s">
        <v>3065</v>
      </c>
      <c r="BO1255" s="2" t="s">
        <v>3066</v>
      </c>
      <c r="BQ1255" s="29"/>
      <c r="BR1255" s="29"/>
      <c r="BS1255" s="29"/>
      <c r="BT1255" s="29"/>
      <c r="BU1255" s="29"/>
      <c r="BV1255" s="29"/>
      <c r="CC1255" s="29">
        <f t="shared" si="835"/>
        <v>-7.8758315138193619E-2</v>
      </c>
      <c r="CD1255" s="29">
        <f t="shared" si="836"/>
        <v>-7.8758315138193619E-2</v>
      </c>
      <c r="CE1255" s="29">
        <f t="shared" si="837"/>
        <v>-7.8758315138193619E-2</v>
      </c>
      <c r="CF1255" s="29">
        <f t="shared" si="838"/>
        <v>-7.8758315138193619E-2</v>
      </c>
      <c r="CG1255" s="29">
        <f t="shared" si="839"/>
        <v>-7.8758315138193619E-2</v>
      </c>
      <c r="CH1255" s="29">
        <f t="shared" si="840"/>
        <v>-7.8758315138193619E-2</v>
      </c>
      <c r="CI1255" s="29">
        <f t="shared" si="841"/>
        <v>-7.8758315138193619E-2</v>
      </c>
      <c r="CJ1255" s="29">
        <f t="shared" si="842"/>
        <v>-7.8758315138193619E-2</v>
      </c>
      <c r="CK1255" s="29">
        <f t="shared" si="843"/>
        <v>-7.8758315138193619E-2</v>
      </c>
      <c r="CL1255" s="29">
        <f t="shared" si="844"/>
        <v>-7.8758315138193619E-2</v>
      </c>
      <c r="CM1255" s="29">
        <f t="shared" si="845"/>
        <v>-7.8758315138193619E-2</v>
      </c>
      <c r="CN1255" s="29">
        <f t="shared" si="846"/>
        <v>-7.8758315138193619E-2</v>
      </c>
      <c r="CO1255" s="29">
        <f t="shared" si="847"/>
        <v>-7.8758315138193619E-2</v>
      </c>
      <c r="CQ1255" s="29">
        <f t="shared" si="848"/>
        <v>-6.8598275900000005E-2</v>
      </c>
      <c r="CR1255" s="29">
        <f t="shared" si="849"/>
        <v>-6.8598275900000005E-2</v>
      </c>
      <c r="CS1255" s="29">
        <f t="shared" si="850"/>
        <v>-6.8598275900000005E-2</v>
      </c>
      <c r="CT1255" s="29">
        <f t="shared" si="851"/>
        <v>-6.8598275900000005E-2</v>
      </c>
      <c r="CU1255" s="29">
        <f t="shared" si="852"/>
        <v>-6.8598275900000005E-2</v>
      </c>
      <c r="CV1255" s="29">
        <f t="shared" si="853"/>
        <v>-6.8598275900000005E-2</v>
      </c>
      <c r="CW1255" s="29">
        <f t="shared" si="854"/>
        <v>-6.8598275900000005E-2</v>
      </c>
      <c r="CX1255" s="29">
        <f t="shared" si="855"/>
        <v>-6.8598275900000005E-2</v>
      </c>
      <c r="CY1255" s="29">
        <f t="shared" si="856"/>
        <v>-6.8598275900000005E-2</v>
      </c>
      <c r="CZ1255" s="29">
        <f t="shared" si="857"/>
        <v>-6.8598275900000005E-2</v>
      </c>
      <c r="DA1255" s="29">
        <f t="shared" si="858"/>
        <v>-6.8598275900000005E-2</v>
      </c>
      <c r="DB1255" s="29">
        <f t="shared" si="859"/>
        <v>-6.8598275900000005E-2</v>
      </c>
      <c r="DC1255" s="29">
        <f t="shared" si="860"/>
        <v>-6.8598275900000005E-2</v>
      </c>
    </row>
    <row r="1256" spans="11:107" s="2" customFormat="1">
      <c r="K1256" s="17" t="s">
        <v>1090</v>
      </c>
      <c r="L1256" s="17" t="s">
        <v>1263</v>
      </c>
      <c r="M1256" s="17" t="s">
        <v>1151</v>
      </c>
      <c r="N1256" s="2" t="str">
        <f t="shared" si="820"/>
        <v>W711712S300</v>
      </c>
      <c r="O1256" s="2" t="str">
        <f t="shared" si="866"/>
        <v>S300</v>
      </c>
      <c r="P1256" s="2" t="str">
        <f t="shared" si="821"/>
        <v>-W711712-S300</v>
      </c>
      <c r="Q1256" s="2" t="s">
        <v>3305</v>
      </c>
      <c r="R1256" s="2" t="s">
        <v>3306</v>
      </c>
      <c r="S1256" s="2" t="s">
        <v>3066</v>
      </c>
      <c r="T1256" s="2">
        <v>4</v>
      </c>
      <c r="U1256" s="2">
        <v>4</v>
      </c>
      <c r="V1256" s="2">
        <v>4</v>
      </c>
      <c r="W1256" s="2">
        <v>4</v>
      </c>
      <c r="X1256" s="2">
        <v>4</v>
      </c>
      <c r="Y1256" s="2">
        <v>4</v>
      </c>
      <c r="Z1256" s="2">
        <v>4</v>
      </c>
      <c r="AA1256" s="2">
        <v>4</v>
      </c>
      <c r="AB1256" s="2">
        <v>4</v>
      </c>
      <c r="AC1256" s="2">
        <v>4</v>
      </c>
      <c r="AD1256" s="2">
        <v>4</v>
      </c>
      <c r="AE1256" s="2">
        <v>4</v>
      </c>
      <c r="AF1256" s="2">
        <v>4</v>
      </c>
      <c r="AL1256" s="2">
        <f t="shared" si="828"/>
        <v>1</v>
      </c>
      <c r="AM1256" s="2" t="str">
        <f t="shared" si="829"/>
        <v/>
      </c>
      <c r="AN1256" s="2" t="str">
        <f t="shared" si="830"/>
        <v>W711712</v>
      </c>
      <c r="AO1256" s="2" t="str">
        <f t="shared" si="867"/>
        <v>S300</v>
      </c>
      <c r="AP1256" s="2" t="str">
        <f t="shared" si="832"/>
        <v>-W711712-S300</v>
      </c>
      <c r="AQ1256" s="2" t="s">
        <v>1688</v>
      </c>
      <c r="AR1256" s="2" t="s">
        <v>1689</v>
      </c>
      <c r="AY1256" s="2" t="s">
        <v>1686</v>
      </c>
      <c r="AZ1256" s="2" t="s">
        <v>1690</v>
      </c>
      <c r="BB1256" s="29"/>
      <c r="BC1256" s="29"/>
      <c r="BD1256" s="29"/>
      <c r="BE1256" s="29"/>
      <c r="BF1256" s="29"/>
      <c r="BG1256" s="29">
        <v>-5.3548999999999999E-2</v>
      </c>
      <c r="BH1256" s="29">
        <f t="shared" si="826"/>
        <v>-1.9813130000000002E-3</v>
      </c>
      <c r="BI1256" s="29">
        <f t="shared" si="827"/>
        <v>-5.5530313000000005E-3</v>
      </c>
      <c r="BJ1256" s="29">
        <f t="shared" si="833"/>
        <v>-6.1083344299999995E-2</v>
      </c>
      <c r="BK1256" s="29">
        <f>BJ1256/INDEX('EX-Rate'!A:I,MATCH('TT BoM '!BL1256,'EX-Rate'!B:B,0),COLUMN('EX-Rate'!E:E))</f>
        <v>-7.0130352650367156E-2</v>
      </c>
      <c r="BL1256" s="2" t="s">
        <v>3064</v>
      </c>
      <c r="BM1256" s="2" t="str">
        <f t="shared" si="862"/>
        <v>SP</v>
      </c>
      <c r="BN1256" s="2" t="s">
        <v>3065</v>
      </c>
      <c r="BO1256" s="2" t="s">
        <v>3066</v>
      </c>
      <c r="BQ1256" s="29"/>
      <c r="BR1256" s="29"/>
      <c r="BS1256" s="29"/>
      <c r="BT1256" s="29"/>
      <c r="BU1256" s="29"/>
      <c r="BV1256" s="29"/>
      <c r="CC1256" s="29">
        <f t="shared" si="835"/>
        <v>-0.28052141060146862</v>
      </c>
      <c r="CD1256" s="29">
        <f t="shared" si="836"/>
        <v>-0.28052141060146862</v>
      </c>
      <c r="CE1256" s="29">
        <f t="shared" si="837"/>
        <v>-0.28052141060146862</v>
      </c>
      <c r="CF1256" s="29">
        <f t="shared" si="838"/>
        <v>-0.28052141060146862</v>
      </c>
      <c r="CG1256" s="29">
        <f t="shared" si="839"/>
        <v>-0.28052141060146862</v>
      </c>
      <c r="CH1256" s="29">
        <f t="shared" si="840"/>
        <v>-0.28052141060146862</v>
      </c>
      <c r="CI1256" s="29">
        <f t="shared" si="841"/>
        <v>-0.28052141060146862</v>
      </c>
      <c r="CJ1256" s="29">
        <f t="shared" si="842"/>
        <v>-0.28052141060146862</v>
      </c>
      <c r="CK1256" s="29">
        <f t="shared" si="843"/>
        <v>-0.28052141060146862</v>
      </c>
      <c r="CL1256" s="29">
        <f t="shared" si="844"/>
        <v>-0.28052141060146862</v>
      </c>
      <c r="CM1256" s="29">
        <f t="shared" si="845"/>
        <v>-0.28052141060146862</v>
      </c>
      <c r="CN1256" s="29">
        <f t="shared" si="846"/>
        <v>-0.28052141060146862</v>
      </c>
      <c r="CO1256" s="29">
        <f t="shared" si="847"/>
        <v>-0.28052141060146862</v>
      </c>
      <c r="CQ1256" s="29">
        <f t="shared" si="848"/>
        <v>-0.24433337719999998</v>
      </c>
      <c r="CR1256" s="29">
        <f t="shared" si="849"/>
        <v>-0.24433337719999998</v>
      </c>
      <c r="CS1256" s="29">
        <f t="shared" si="850"/>
        <v>-0.24433337719999998</v>
      </c>
      <c r="CT1256" s="29">
        <f t="shared" si="851"/>
        <v>-0.24433337719999998</v>
      </c>
      <c r="CU1256" s="29">
        <f t="shared" si="852"/>
        <v>-0.24433337719999998</v>
      </c>
      <c r="CV1256" s="29">
        <f t="shared" si="853"/>
        <v>-0.24433337719999998</v>
      </c>
      <c r="CW1256" s="29">
        <f t="shared" si="854"/>
        <v>-0.24433337719999998</v>
      </c>
      <c r="CX1256" s="29">
        <f t="shared" si="855"/>
        <v>-0.24433337719999998</v>
      </c>
      <c r="CY1256" s="29">
        <f t="shared" si="856"/>
        <v>-0.24433337719999998</v>
      </c>
      <c r="CZ1256" s="29">
        <f t="shared" si="857"/>
        <v>-0.24433337719999998</v>
      </c>
      <c r="DA1256" s="29">
        <f t="shared" si="858"/>
        <v>-0.24433337719999998</v>
      </c>
      <c r="DB1256" s="29">
        <f t="shared" si="859"/>
        <v>-0.24433337719999998</v>
      </c>
      <c r="DC1256" s="29">
        <f t="shared" si="860"/>
        <v>-0.24433337719999998</v>
      </c>
    </row>
    <row r="1257" spans="11:107" s="2" customFormat="1">
      <c r="K1257" s="17" t="s">
        <v>1090</v>
      </c>
      <c r="L1257" s="17" t="s">
        <v>1264</v>
      </c>
      <c r="M1257" s="17" t="s">
        <v>1092</v>
      </c>
      <c r="N1257" s="2" t="str">
        <f t="shared" si="820"/>
        <v>W711890S442</v>
      </c>
      <c r="O1257" s="2" t="str">
        <f t="shared" si="866"/>
        <v>S442</v>
      </c>
      <c r="P1257" s="2" t="str">
        <f t="shared" si="821"/>
        <v>-W711890-S442</v>
      </c>
      <c r="Q1257" s="2" t="s">
        <v>3305</v>
      </c>
      <c r="R1257" s="2" t="s">
        <v>3306</v>
      </c>
      <c r="S1257" s="2" t="s">
        <v>3050</v>
      </c>
      <c r="T1257" s="2">
        <v>2</v>
      </c>
      <c r="U1257" s="2">
        <v>2</v>
      </c>
      <c r="V1257" s="2">
        <v>2</v>
      </c>
      <c r="W1257" s="2">
        <v>2</v>
      </c>
      <c r="X1257" s="2">
        <v>2</v>
      </c>
      <c r="Y1257" s="2">
        <v>2</v>
      </c>
      <c r="Z1257" s="2">
        <v>2</v>
      </c>
      <c r="AA1257" s="2">
        <v>2</v>
      </c>
      <c r="AB1257" s="2">
        <v>2</v>
      </c>
      <c r="AC1257" s="2">
        <v>2</v>
      </c>
      <c r="AD1257" s="2">
        <v>2</v>
      </c>
      <c r="AE1257" s="2">
        <v>2</v>
      </c>
      <c r="AF1257" s="2">
        <v>2</v>
      </c>
      <c r="AL1257" s="2">
        <f t="shared" si="828"/>
        <v>1</v>
      </c>
      <c r="AM1257" s="2" t="str">
        <f t="shared" si="829"/>
        <v/>
      </c>
      <c r="AN1257" s="2" t="str">
        <f t="shared" si="830"/>
        <v>W711890</v>
      </c>
      <c r="AO1257" s="2" t="str">
        <f t="shared" si="867"/>
        <v>S442</v>
      </c>
      <c r="AP1257" s="2" t="str">
        <f t="shared" si="832"/>
        <v>-W711890-S442</v>
      </c>
      <c r="AQ1257" s="2" t="s">
        <v>1688</v>
      </c>
      <c r="AR1257" s="2" t="s">
        <v>1689</v>
      </c>
      <c r="AY1257" s="2" t="s">
        <v>1686</v>
      </c>
      <c r="AZ1257" s="2" t="s">
        <v>1690</v>
      </c>
      <c r="BB1257" s="29"/>
      <c r="BC1257" s="29"/>
      <c r="BD1257" s="29"/>
      <c r="BE1257" s="29"/>
      <c r="BF1257" s="29"/>
      <c r="BG1257" s="29">
        <v>-2.84</v>
      </c>
      <c r="BH1257" s="29">
        <f t="shared" si="826"/>
        <v>0</v>
      </c>
      <c r="BI1257" s="29">
        <f t="shared" si="827"/>
        <v>0</v>
      </c>
      <c r="BJ1257" s="29">
        <f t="shared" si="833"/>
        <v>-2.84</v>
      </c>
      <c r="BK1257" s="29">
        <f>BJ1257/INDEX('EX-Rate'!A:I,MATCH('TT BoM '!BL1257,'EX-Rate'!B:B,0),COLUMN('EX-Rate'!E:E))</f>
        <v>-0.41009811978733879</v>
      </c>
      <c r="BL1257" s="2" t="s">
        <v>2109</v>
      </c>
      <c r="BM1257" s="2" t="str">
        <f>IF(BL1257="CNY","LP","SP")</f>
        <v>LP</v>
      </c>
      <c r="BN1257" s="2" t="s">
        <v>3049</v>
      </c>
      <c r="BO1257" s="2" t="s">
        <v>3050</v>
      </c>
      <c r="BQ1257" s="29"/>
      <c r="BR1257" s="29"/>
      <c r="BS1257" s="29"/>
      <c r="BT1257" s="29"/>
      <c r="BU1257" s="29"/>
      <c r="BV1257" s="29"/>
      <c r="CC1257" s="29">
        <f t="shared" si="835"/>
        <v>-0.82019623957467758</v>
      </c>
      <c r="CD1257" s="29">
        <f t="shared" si="836"/>
        <v>-0.82019623957467758</v>
      </c>
      <c r="CE1257" s="29">
        <f t="shared" si="837"/>
        <v>-0.82019623957467758</v>
      </c>
      <c r="CF1257" s="29">
        <f t="shared" si="838"/>
        <v>-0.82019623957467758</v>
      </c>
      <c r="CG1257" s="29">
        <f t="shared" si="839"/>
        <v>-0.82019623957467758</v>
      </c>
      <c r="CH1257" s="29">
        <f t="shared" si="840"/>
        <v>-0.82019623957467758</v>
      </c>
      <c r="CI1257" s="29">
        <f t="shared" si="841"/>
        <v>-0.82019623957467758</v>
      </c>
      <c r="CJ1257" s="29">
        <f t="shared" si="842"/>
        <v>-0.82019623957467758</v>
      </c>
      <c r="CK1257" s="29">
        <f t="shared" si="843"/>
        <v>-0.82019623957467758</v>
      </c>
      <c r="CL1257" s="29">
        <f t="shared" si="844"/>
        <v>-0.82019623957467758</v>
      </c>
      <c r="CM1257" s="29">
        <f t="shared" si="845"/>
        <v>-0.82019623957467758</v>
      </c>
      <c r="CN1257" s="29">
        <f t="shared" si="846"/>
        <v>-0.82019623957467758</v>
      </c>
      <c r="CO1257" s="29">
        <f t="shared" si="847"/>
        <v>-0.82019623957467758</v>
      </c>
      <c r="CQ1257" s="29">
        <f t="shared" si="848"/>
        <v>-5.68</v>
      </c>
      <c r="CR1257" s="29">
        <f t="shared" si="849"/>
        <v>-5.68</v>
      </c>
      <c r="CS1257" s="29">
        <f t="shared" si="850"/>
        <v>-5.68</v>
      </c>
      <c r="CT1257" s="29">
        <f t="shared" si="851"/>
        <v>-5.68</v>
      </c>
      <c r="CU1257" s="29">
        <f t="shared" si="852"/>
        <v>-5.68</v>
      </c>
      <c r="CV1257" s="29">
        <f t="shared" si="853"/>
        <v>-5.68</v>
      </c>
      <c r="CW1257" s="29">
        <f t="shared" si="854"/>
        <v>-5.68</v>
      </c>
      <c r="CX1257" s="29">
        <f t="shared" si="855"/>
        <v>-5.68</v>
      </c>
      <c r="CY1257" s="29">
        <f t="shared" si="856"/>
        <v>-5.68</v>
      </c>
      <c r="CZ1257" s="29">
        <f t="shared" si="857"/>
        <v>-5.68</v>
      </c>
      <c r="DA1257" s="29">
        <f t="shared" si="858"/>
        <v>-5.68</v>
      </c>
      <c r="DB1257" s="29">
        <f t="shared" si="859"/>
        <v>-5.68</v>
      </c>
      <c r="DC1257" s="29">
        <f t="shared" si="860"/>
        <v>-5.68</v>
      </c>
    </row>
    <row r="1258" spans="11:107" s="2" customFormat="1">
      <c r="K1258" s="17" t="s">
        <v>1090</v>
      </c>
      <c r="L1258" s="17" t="s">
        <v>1265</v>
      </c>
      <c r="M1258" s="17" t="s">
        <v>1095</v>
      </c>
      <c r="N1258" s="2" t="str">
        <f t="shared" si="820"/>
        <v>W711910S437</v>
      </c>
      <c r="O1258" s="2" t="str">
        <f t="shared" si="866"/>
        <v>S437</v>
      </c>
      <c r="P1258" s="2" t="str">
        <f t="shared" si="821"/>
        <v>-W711910-S437</v>
      </c>
      <c r="Q1258" s="2" t="s">
        <v>3305</v>
      </c>
      <c r="R1258" s="2" t="s">
        <v>3306</v>
      </c>
      <c r="S1258" s="2" t="s">
        <v>3066</v>
      </c>
      <c r="T1258" s="2">
        <v>6</v>
      </c>
      <c r="U1258" s="2">
        <v>6</v>
      </c>
      <c r="V1258" s="2">
        <v>6</v>
      </c>
      <c r="W1258" s="2">
        <v>6</v>
      </c>
      <c r="X1258" s="2">
        <v>6</v>
      </c>
      <c r="Y1258" s="2">
        <v>6</v>
      </c>
      <c r="Z1258" s="2">
        <v>6</v>
      </c>
      <c r="AA1258" s="2">
        <v>6</v>
      </c>
      <c r="AB1258" s="2">
        <v>3</v>
      </c>
      <c r="AC1258" s="2">
        <v>3</v>
      </c>
      <c r="AD1258" s="2">
        <v>3</v>
      </c>
      <c r="AE1258" s="2">
        <v>3</v>
      </c>
      <c r="AF1258" s="2">
        <v>3</v>
      </c>
      <c r="AL1258" s="2">
        <f t="shared" si="828"/>
        <v>1</v>
      </c>
      <c r="AM1258" s="2" t="str">
        <f t="shared" si="829"/>
        <v/>
      </c>
      <c r="AN1258" s="2" t="str">
        <f t="shared" si="830"/>
        <v>W711910</v>
      </c>
      <c r="AO1258" s="2" t="str">
        <f t="shared" si="867"/>
        <v>S437</v>
      </c>
      <c r="AP1258" s="2" t="str">
        <f t="shared" si="832"/>
        <v>-W711910-S437</v>
      </c>
      <c r="AQ1258" s="2" t="s">
        <v>1688</v>
      </c>
      <c r="AR1258" s="2" t="s">
        <v>1689</v>
      </c>
      <c r="AY1258" s="2" t="s">
        <v>1686</v>
      </c>
      <c r="AZ1258" s="2" t="s">
        <v>1690</v>
      </c>
      <c r="BB1258" s="29"/>
      <c r="BC1258" s="29"/>
      <c r="BD1258" s="29"/>
      <c r="BE1258" s="29"/>
      <c r="BF1258" s="29"/>
      <c r="BG1258" s="29">
        <v>-7.9144000000000006E-2</v>
      </c>
      <c r="BH1258" s="29">
        <f t="shared" si="826"/>
        <v>-2.9283280000000004E-3</v>
      </c>
      <c r="BI1258" s="29">
        <f t="shared" si="827"/>
        <v>-8.2072328000000003E-3</v>
      </c>
      <c r="BJ1258" s="29">
        <f t="shared" si="833"/>
        <v>-9.0279560800000005E-2</v>
      </c>
      <c r="BK1258" s="29">
        <f>BJ1258/INDEX('EX-Rate'!A:I,MATCH('TT BoM '!BL1258,'EX-Rate'!B:B,0),COLUMN('EX-Rate'!E:E))</f>
        <v>-0.1036507988974707</v>
      </c>
      <c r="BL1258" s="2" t="s">
        <v>3064</v>
      </c>
      <c r="BM1258" s="2" t="str">
        <f t="shared" ref="BM1258:BM1265" si="868">IF(BL1258="CNY","LP","SP")</f>
        <v>SP</v>
      </c>
      <c r="BN1258" s="2" t="s">
        <v>3065</v>
      </c>
      <c r="BO1258" s="2" t="s">
        <v>3066</v>
      </c>
      <c r="BQ1258" s="29"/>
      <c r="BR1258" s="29"/>
      <c r="BS1258" s="29"/>
      <c r="BT1258" s="29"/>
      <c r="BU1258" s="29"/>
      <c r="BV1258" s="29"/>
      <c r="CC1258" s="29">
        <f t="shared" si="835"/>
        <v>-0.62190479338482418</v>
      </c>
      <c r="CD1258" s="29">
        <f t="shared" si="836"/>
        <v>-0.62190479338482418</v>
      </c>
      <c r="CE1258" s="29">
        <f t="shared" si="837"/>
        <v>-0.62190479338482418</v>
      </c>
      <c r="CF1258" s="29">
        <f t="shared" si="838"/>
        <v>-0.62190479338482418</v>
      </c>
      <c r="CG1258" s="29">
        <f t="shared" si="839"/>
        <v>-0.62190479338482418</v>
      </c>
      <c r="CH1258" s="29">
        <f t="shared" si="840"/>
        <v>-0.62190479338482418</v>
      </c>
      <c r="CI1258" s="29">
        <f t="shared" si="841"/>
        <v>-0.62190479338482418</v>
      </c>
      <c r="CJ1258" s="29">
        <f t="shared" si="842"/>
        <v>-0.62190479338482418</v>
      </c>
      <c r="CK1258" s="29">
        <f t="shared" si="843"/>
        <v>-0.31095239669241209</v>
      </c>
      <c r="CL1258" s="29">
        <f t="shared" si="844"/>
        <v>-0.31095239669241209</v>
      </c>
      <c r="CM1258" s="29">
        <f t="shared" si="845"/>
        <v>-0.31095239669241209</v>
      </c>
      <c r="CN1258" s="29">
        <f t="shared" si="846"/>
        <v>-0.31095239669241209</v>
      </c>
      <c r="CO1258" s="29">
        <f t="shared" si="847"/>
        <v>-0.31095239669241209</v>
      </c>
      <c r="CQ1258" s="29">
        <f t="shared" si="848"/>
        <v>-0.54167736480000006</v>
      </c>
      <c r="CR1258" s="29">
        <f t="shared" si="849"/>
        <v>-0.54167736480000006</v>
      </c>
      <c r="CS1258" s="29">
        <f t="shared" si="850"/>
        <v>-0.54167736480000006</v>
      </c>
      <c r="CT1258" s="29">
        <f t="shared" si="851"/>
        <v>-0.54167736480000006</v>
      </c>
      <c r="CU1258" s="29">
        <f t="shared" si="852"/>
        <v>-0.54167736480000006</v>
      </c>
      <c r="CV1258" s="29">
        <f t="shared" si="853"/>
        <v>-0.54167736480000006</v>
      </c>
      <c r="CW1258" s="29">
        <f t="shared" si="854"/>
        <v>-0.54167736480000006</v>
      </c>
      <c r="CX1258" s="29">
        <f t="shared" si="855"/>
        <v>-0.54167736480000006</v>
      </c>
      <c r="CY1258" s="29">
        <f t="shared" si="856"/>
        <v>-0.27083868240000003</v>
      </c>
      <c r="CZ1258" s="29">
        <f t="shared" si="857"/>
        <v>-0.27083868240000003</v>
      </c>
      <c r="DA1258" s="29">
        <f t="shared" si="858"/>
        <v>-0.27083868240000003</v>
      </c>
      <c r="DB1258" s="29">
        <f t="shared" si="859"/>
        <v>-0.27083868240000003</v>
      </c>
      <c r="DC1258" s="29">
        <f t="shared" si="860"/>
        <v>-0.27083868240000003</v>
      </c>
    </row>
    <row r="1259" spans="11:107" s="2" customFormat="1">
      <c r="K1259" s="17" t="s">
        <v>1090</v>
      </c>
      <c r="L1259" s="17" t="s">
        <v>1266</v>
      </c>
      <c r="M1259" s="17" t="s">
        <v>1092</v>
      </c>
      <c r="N1259" s="2" t="str">
        <f t="shared" si="820"/>
        <v>W711918S442</v>
      </c>
      <c r="O1259" s="2" t="str">
        <f t="shared" si="866"/>
        <v>S442</v>
      </c>
      <c r="P1259" s="2" t="str">
        <f t="shared" si="821"/>
        <v>-W711918-S442</v>
      </c>
      <c r="Q1259" s="2" t="s">
        <v>3305</v>
      </c>
      <c r="R1259" s="2" t="s">
        <v>3306</v>
      </c>
      <c r="S1259" s="2" t="s">
        <v>3066</v>
      </c>
      <c r="T1259" s="2">
        <v>1</v>
      </c>
      <c r="U1259" s="2">
        <v>1</v>
      </c>
      <c r="V1259" s="2">
        <v>1</v>
      </c>
      <c r="W1259" s="2">
        <v>1</v>
      </c>
      <c r="X1259" s="2" t="s">
        <v>1375</v>
      </c>
      <c r="Y1259" s="2" t="s">
        <v>1375</v>
      </c>
      <c r="Z1259" s="2">
        <v>1</v>
      </c>
      <c r="AA1259" s="2" t="s">
        <v>1375</v>
      </c>
      <c r="AB1259" s="2">
        <v>1</v>
      </c>
      <c r="AC1259" s="2">
        <v>1</v>
      </c>
      <c r="AD1259" s="2">
        <v>1</v>
      </c>
      <c r="AE1259" s="2">
        <v>1</v>
      </c>
      <c r="AF1259" s="2">
        <v>1</v>
      </c>
      <c r="AL1259" s="2">
        <f t="shared" si="828"/>
        <v>1</v>
      </c>
      <c r="AM1259" s="2" t="str">
        <f t="shared" si="829"/>
        <v/>
      </c>
      <c r="AN1259" s="2" t="str">
        <f t="shared" si="830"/>
        <v>W711918</v>
      </c>
      <c r="AO1259" s="2" t="str">
        <f t="shared" si="867"/>
        <v>S442</v>
      </c>
      <c r="AP1259" s="2" t="str">
        <f t="shared" si="832"/>
        <v>-W711918-S442</v>
      </c>
      <c r="AQ1259" s="2" t="s">
        <v>2064</v>
      </c>
      <c r="AR1259" s="2" t="s">
        <v>3881</v>
      </c>
      <c r="AZ1259" s="2" t="s">
        <v>1690</v>
      </c>
      <c r="BB1259" s="29"/>
      <c r="BC1259" s="29"/>
      <c r="BD1259" s="29"/>
      <c r="BE1259" s="29"/>
      <c r="BF1259" s="29"/>
      <c r="BG1259" s="29">
        <v>-9.776E-2</v>
      </c>
      <c r="BH1259" s="29">
        <f t="shared" si="826"/>
        <v>-3.6171200000000006E-3</v>
      </c>
      <c r="BI1259" s="29">
        <f t="shared" si="827"/>
        <v>-1.0137712E-2</v>
      </c>
      <c r="BJ1259" s="29">
        <f t="shared" si="833"/>
        <v>-0.11151483200000001</v>
      </c>
      <c r="BK1259" s="29">
        <f>BJ1259/INDEX('EX-Rate'!A:I,MATCH('TT BoM '!BL1259,'EX-Rate'!B:B,0),COLUMN('EX-Rate'!E:E))</f>
        <v>-0.12803121020186919</v>
      </c>
      <c r="BL1259" s="2" t="s">
        <v>3064</v>
      </c>
      <c r="BM1259" s="2" t="str">
        <f t="shared" si="868"/>
        <v>SP</v>
      </c>
      <c r="BO1259" s="2" t="s">
        <v>3264</v>
      </c>
      <c r="BQ1259" s="29"/>
      <c r="BR1259" s="29"/>
      <c r="BS1259" s="29"/>
      <c r="BT1259" s="29"/>
      <c r="BU1259" s="29"/>
      <c r="BV1259" s="29"/>
      <c r="CC1259" s="29">
        <f t="shared" si="835"/>
        <v>-0.12803121020186919</v>
      </c>
      <c r="CD1259" s="29">
        <f t="shared" si="836"/>
        <v>-0.12803121020186919</v>
      </c>
      <c r="CE1259" s="29">
        <f t="shared" si="837"/>
        <v>-0.12803121020186919</v>
      </c>
      <c r="CF1259" s="29">
        <f t="shared" si="838"/>
        <v>-0.12803121020186919</v>
      </c>
      <c r="CG1259" s="29">
        <f t="shared" si="839"/>
        <v>0</v>
      </c>
      <c r="CH1259" s="29">
        <f t="shared" si="840"/>
        <v>0</v>
      </c>
      <c r="CI1259" s="29">
        <f t="shared" si="841"/>
        <v>-0.12803121020186919</v>
      </c>
      <c r="CJ1259" s="29">
        <f t="shared" si="842"/>
        <v>0</v>
      </c>
      <c r="CK1259" s="29">
        <f t="shared" si="843"/>
        <v>-0.12803121020186919</v>
      </c>
      <c r="CL1259" s="29">
        <f t="shared" si="844"/>
        <v>-0.12803121020186919</v>
      </c>
      <c r="CM1259" s="29">
        <f t="shared" si="845"/>
        <v>-0.12803121020186919</v>
      </c>
      <c r="CN1259" s="29">
        <f t="shared" si="846"/>
        <v>-0.12803121020186919</v>
      </c>
      <c r="CO1259" s="29">
        <f t="shared" si="847"/>
        <v>-0.12803121020186919</v>
      </c>
      <c r="CQ1259" s="29">
        <f t="shared" si="848"/>
        <v>-0.11151483200000001</v>
      </c>
      <c r="CR1259" s="29">
        <f t="shared" si="849"/>
        <v>-0.11151483200000001</v>
      </c>
      <c r="CS1259" s="29">
        <f t="shared" si="850"/>
        <v>-0.11151483200000001</v>
      </c>
      <c r="CT1259" s="29">
        <f t="shared" si="851"/>
        <v>-0.11151483200000001</v>
      </c>
      <c r="CU1259" s="29">
        <f t="shared" si="852"/>
        <v>0</v>
      </c>
      <c r="CV1259" s="29">
        <f t="shared" si="853"/>
        <v>0</v>
      </c>
      <c r="CW1259" s="29">
        <f t="shared" si="854"/>
        <v>-0.11151483200000001</v>
      </c>
      <c r="CX1259" s="29">
        <f t="shared" si="855"/>
        <v>0</v>
      </c>
      <c r="CY1259" s="29">
        <f t="shared" si="856"/>
        <v>-0.11151483200000001</v>
      </c>
      <c r="CZ1259" s="29">
        <f t="shared" si="857"/>
        <v>-0.11151483200000001</v>
      </c>
      <c r="DA1259" s="29">
        <f t="shared" si="858"/>
        <v>-0.11151483200000001</v>
      </c>
      <c r="DB1259" s="29">
        <f t="shared" si="859"/>
        <v>-0.11151483200000001</v>
      </c>
      <c r="DC1259" s="29">
        <f t="shared" si="860"/>
        <v>-0.11151483200000001</v>
      </c>
    </row>
    <row r="1260" spans="11:107" s="2" customFormat="1">
      <c r="K1260" s="17" t="s">
        <v>1090</v>
      </c>
      <c r="L1260" s="17" t="s">
        <v>1267</v>
      </c>
      <c r="M1260" s="17" t="s">
        <v>1112</v>
      </c>
      <c r="N1260" s="2" t="str">
        <f t="shared" si="820"/>
        <v>W711953S900</v>
      </c>
      <c r="O1260" s="2" t="str">
        <f t="shared" si="866"/>
        <v>S900</v>
      </c>
      <c r="P1260" s="2" t="str">
        <f t="shared" si="821"/>
        <v>-W711953-S900</v>
      </c>
      <c r="Q1260" s="2" t="s">
        <v>3305</v>
      </c>
      <c r="R1260" s="2" t="s">
        <v>3306</v>
      </c>
      <c r="S1260" s="2" t="s">
        <v>3174</v>
      </c>
      <c r="T1260" s="2">
        <v>3</v>
      </c>
      <c r="U1260" s="2">
        <v>3</v>
      </c>
      <c r="V1260" s="2">
        <v>3</v>
      </c>
      <c r="W1260" s="2">
        <v>3</v>
      </c>
      <c r="X1260" s="2">
        <v>3</v>
      </c>
      <c r="Y1260" s="2">
        <v>3</v>
      </c>
      <c r="Z1260" s="2">
        <v>3</v>
      </c>
      <c r="AA1260" s="2">
        <v>3</v>
      </c>
      <c r="AB1260" s="2">
        <v>3</v>
      </c>
      <c r="AC1260" s="2">
        <v>3</v>
      </c>
      <c r="AD1260" s="2">
        <v>3</v>
      </c>
      <c r="AE1260" s="2">
        <v>3</v>
      </c>
      <c r="AF1260" s="2">
        <v>3</v>
      </c>
      <c r="AL1260" s="2">
        <f t="shared" si="828"/>
        <v>1</v>
      </c>
      <c r="AM1260" s="2" t="str">
        <f t="shared" si="829"/>
        <v/>
      </c>
      <c r="AN1260" s="2" t="str">
        <f t="shared" si="830"/>
        <v>W711953</v>
      </c>
      <c r="AO1260" s="2" t="str">
        <f t="shared" si="867"/>
        <v>S900</v>
      </c>
      <c r="AP1260" s="2" t="str">
        <f t="shared" si="832"/>
        <v>-W711953-S900</v>
      </c>
      <c r="AQ1260" s="2" t="s">
        <v>1688</v>
      </c>
      <c r="AR1260" s="2" t="s">
        <v>1689</v>
      </c>
      <c r="AY1260" s="2" t="s">
        <v>1686</v>
      </c>
      <c r="AZ1260" s="2" t="s">
        <v>1690</v>
      </c>
      <c r="BB1260" s="29"/>
      <c r="BC1260" s="29"/>
      <c r="BD1260" s="29"/>
      <c r="BE1260" s="29"/>
      <c r="BF1260" s="29"/>
      <c r="BG1260" s="29">
        <v>-5.1149E-2</v>
      </c>
      <c r="BH1260" s="29">
        <f t="shared" si="826"/>
        <v>-1.8925130000000002E-3</v>
      </c>
      <c r="BI1260" s="29">
        <f t="shared" si="827"/>
        <v>-5.3041513000000005E-3</v>
      </c>
      <c r="BJ1260" s="29">
        <f t="shared" si="833"/>
        <v>-5.8345664300000002E-2</v>
      </c>
      <c r="BK1260" s="29">
        <f>BJ1260/INDEX('EX-Rate'!A:I,MATCH('TT BoM '!BL1260,'EX-Rate'!B:B,0),COLUMN('EX-Rate'!E:E))</f>
        <v>-5.8345664300000002E-2</v>
      </c>
      <c r="BL1260" s="2" t="s">
        <v>3117</v>
      </c>
      <c r="BM1260" s="2" t="str">
        <f t="shared" si="868"/>
        <v>SP</v>
      </c>
      <c r="BN1260" s="2" t="s">
        <v>3173</v>
      </c>
      <c r="BO1260" s="2" t="s">
        <v>3174</v>
      </c>
      <c r="BQ1260" s="29"/>
      <c r="BR1260" s="29"/>
      <c r="BS1260" s="29"/>
      <c r="BT1260" s="29"/>
      <c r="BU1260" s="29"/>
      <c r="BV1260" s="29"/>
      <c r="CC1260" s="29">
        <f t="shared" si="835"/>
        <v>-0.17503699290000002</v>
      </c>
      <c r="CD1260" s="29">
        <f t="shared" si="836"/>
        <v>-0.17503699290000002</v>
      </c>
      <c r="CE1260" s="29">
        <f t="shared" si="837"/>
        <v>-0.17503699290000002</v>
      </c>
      <c r="CF1260" s="29">
        <f t="shared" si="838"/>
        <v>-0.17503699290000002</v>
      </c>
      <c r="CG1260" s="29">
        <f t="shared" si="839"/>
        <v>-0.17503699290000002</v>
      </c>
      <c r="CH1260" s="29">
        <f t="shared" si="840"/>
        <v>-0.17503699290000002</v>
      </c>
      <c r="CI1260" s="29">
        <f t="shared" si="841"/>
        <v>-0.17503699290000002</v>
      </c>
      <c r="CJ1260" s="29">
        <f t="shared" si="842"/>
        <v>-0.17503699290000002</v>
      </c>
      <c r="CK1260" s="29">
        <f t="shared" si="843"/>
        <v>-0.17503699290000002</v>
      </c>
      <c r="CL1260" s="29">
        <f t="shared" si="844"/>
        <v>-0.17503699290000002</v>
      </c>
      <c r="CM1260" s="29">
        <f t="shared" si="845"/>
        <v>-0.17503699290000002</v>
      </c>
      <c r="CN1260" s="29">
        <f t="shared" si="846"/>
        <v>-0.17503699290000002</v>
      </c>
      <c r="CO1260" s="29">
        <f t="shared" si="847"/>
        <v>-0.17503699290000002</v>
      </c>
      <c r="CQ1260" s="29">
        <f t="shared" si="848"/>
        <v>-0.17503699290000002</v>
      </c>
      <c r="CR1260" s="29">
        <f t="shared" si="849"/>
        <v>-0.17503699290000002</v>
      </c>
      <c r="CS1260" s="29">
        <f t="shared" si="850"/>
        <v>-0.17503699290000002</v>
      </c>
      <c r="CT1260" s="29">
        <f t="shared" si="851"/>
        <v>-0.17503699290000002</v>
      </c>
      <c r="CU1260" s="29">
        <f t="shared" si="852"/>
        <v>-0.17503699290000002</v>
      </c>
      <c r="CV1260" s="29">
        <f t="shared" si="853"/>
        <v>-0.17503699290000002</v>
      </c>
      <c r="CW1260" s="29">
        <f t="shared" si="854"/>
        <v>-0.17503699290000002</v>
      </c>
      <c r="CX1260" s="29">
        <f t="shared" si="855"/>
        <v>-0.17503699290000002</v>
      </c>
      <c r="CY1260" s="29">
        <f t="shared" si="856"/>
        <v>-0.17503699290000002</v>
      </c>
      <c r="CZ1260" s="29">
        <f t="shared" si="857"/>
        <v>-0.17503699290000002</v>
      </c>
      <c r="DA1260" s="29">
        <f t="shared" si="858"/>
        <v>-0.17503699290000002</v>
      </c>
      <c r="DB1260" s="29">
        <f t="shared" si="859"/>
        <v>-0.17503699290000002</v>
      </c>
      <c r="DC1260" s="29">
        <f t="shared" si="860"/>
        <v>-0.17503699290000002</v>
      </c>
    </row>
    <row r="1261" spans="11:107" s="2" customFormat="1">
      <c r="K1261" s="17" t="s">
        <v>1090</v>
      </c>
      <c r="L1261" s="17" t="s">
        <v>1268</v>
      </c>
      <c r="M1261" s="17" t="s">
        <v>1095</v>
      </c>
      <c r="N1261" s="2" t="str">
        <f t="shared" ref="N1261:N1324" si="869">TRIM(K1261)&amp;TRIM(L1261)&amp;TRIM(M1261)</f>
        <v>W712146S437</v>
      </c>
      <c r="O1261" s="2" t="str">
        <f t="shared" si="866"/>
        <v>S437</v>
      </c>
      <c r="P1261" s="2" t="str">
        <f t="shared" ref="P1261:P1324" si="870">TRIM(K1261)&amp;"-"&amp;TRIM(L1261)&amp;"-"&amp;TRIM(O1261)</f>
        <v>-W712146-S437</v>
      </c>
      <c r="Q1261" s="2" t="s">
        <v>3305</v>
      </c>
      <c r="R1261" s="2" t="s">
        <v>3306</v>
      </c>
      <c r="S1261" s="2" t="s">
        <v>3174</v>
      </c>
      <c r="T1261" s="2" t="s">
        <v>1375</v>
      </c>
      <c r="U1261" s="2">
        <v>4</v>
      </c>
      <c r="V1261" s="2" t="s">
        <v>1375</v>
      </c>
      <c r="W1261" s="2">
        <v>4</v>
      </c>
      <c r="X1261" s="2" t="s">
        <v>1375</v>
      </c>
      <c r="Y1261" s="2">
        <v>7</v>
      </c>
      <c r="Z1261" s="2">
        <v>4</v>
      </c>
      <c r="AA1261" s="2">
        <v>7</v>
      </c>
      <c r="AB1261" s="2" t="s">
        <v>1375</v>
      </c>
      <c r="AC1261" s="2">
        <v>4</v>
      </c>
      <c r="AD1261" s="2" t="s">
        <v>1375</v>
      </c>
      <c r="AE1261" s="2">
        <v>4</v>
      </c>
      <c r="AF1261" s="2">
        <v>4</v>
      </c>
      <c r="AL1261" s="2">
        <f t="shared" si="828"/>
        <v>1</v>
      </c>
      <c r="AM1261" s="2" t="str">
        <f t="shared" si="829"/>
        <v/>
      </c>
      <c r="AN1261" s="2" t="str">
        <f t="shared" si="830"/>
        <v>W712146</v>
      </c>
      <c r="AO1261" s="2" t="str">
        <f t="shared" si="867"/>
        <v>S437</v>
      </c>
      <c r="AP1261" s="2" t="str">
        <f t="shared" si="832"/>
        <v>-W712146-S437</v>
      </c>
      <c r="AQ1261" s="2" t="s">
        <v>2064</v>
      </c>
      <c r="AR1261" s="2" t="s">
        <v>3881</v>
      </c>
      <c r="AZ1261" s="2" t="s">
        <v>1690</v>
      </c>
      <c r="BB1261" s="29"/>
      <c r="BC1261" s="29"/>
      <c r="BD1261" s="29"/>
      <c r="BE1261" s="29"/>
      <c r="BF1261" s="29"/>
      <c r="BG1261" s="29">
        <v>-3.5580000000000001E-2</v>
      </c>
      <c r="BH1261" s="29">
        <f t="shared" si="826"/>
        <v>-1.3164600000000002E-3</v>
      </c>
      <c r="BI1261" s="29">
        <f t="shared" si="827"/>
        <v>-3.689646E-3</v>
      </c>
      <c r="BJ1261" s="29">
        <f t="shared" si="833"/>
        <v>-4.0586105999999997E-2</v>
      </c>
      <c r="BK1261" s="29">
        <f>BJ1261/INDEX('EX-Rate'!A:I,MATCH('TT BoM '!BL1261,'EX-Rate'!B:B,0),COLUMN('EX-Rate'!E:E))</f>
        <v>-4.0586105999999997E-2</v>
      </c>
      <c r="BL1261" s="2" t="s">
        <v>3117</v>
      </c>
      <c r="BM1261" s="2" t="str">
        <f t="shared" si="868"/>
        <v>SP</v>
      </c>
      <c r="BO1261" s="2" t="s">
        <v>3289</v>
      </c>
      <c r="BQ1261" s="29"/>
      <c r="BR1261" s="29"/>
      <c r="BS1261" s="29"/>
      <c r="BT1261" s="29"/>
      <c r="BU1261" s="29"/>
      <c r="BV1261" s="29"/>
      <c r="CC1261" s="29">
        <f t="shared" si="835"/>
        <v>0</v>
      </c>
      <c r="CD1261" s="29">
        <f t="shared" si="836"/>
        <v>-0.16234442399999999</v>
      </c>
      <c r="CE1261" s="29">
        <f t="shared" si="837"/>
        <v>0</v>
      </c>
      <c r="CF1261" s="29">
        <f t="shared" si="838"/>
        <v>-0.16234442399999999</v>
      </c>
      <c r="CG1261" s="29">
        <f t="shared" si="839"/>
        <v>0</v>
      </c>
      <c r="CH1261" s="29">
        <f t="shared" si="840"/>
        <v>-0.28410274199999996</v>
      </c>
      <c r="CI1261" s="29">
        <f t="shared" si="841"/>
        <v>-0.16234442399999999</v>
      </c>
      <c r="CJ1261" s="29">
        <f t="shared" si="842"/>
        <v>-0.28410274199999996</v>
      </c>
      <c r="CK1261" s="29">
        <f t="shared" si="843"/>
        <v>0</v>
      </c>
      <c r="CL1261" s="29">
        <f t="shared" si="844"/>
        <v>-0.16234442399999999</v>
      </c>
      <c r="CM1261" s="29">
        <f t="shared" si="845"/>
        <v>0</v>
      </c>
      <c r="CN1261" s="29">
        <f t="shared" si="846"/>
        <v>-0.16234442399999999</v>
      </c>
      <c r="CO1261" s="29">
        <f t="shared" si="847"/>
        <v>-0.16234442399999999</v>
      </c>
      <c r="CQ1261" s="29">
        <f t="shared" si="848"/>
        <v>0</v>
      </c>
      <c r="CR1261" s="29">
        <f t="shared" si="849"/>
        <v>-0.16234442399999999</v>
      </c>
      <c r="CS1261" s="29">
        <f t="shared" si="850"/>
        <v>0</v>
      </c>
      <c r="CT1261" s="29">
        <f t="shared" si="851"/>
        <v>-0.16234442399999999</v>
      </c>
      <c r="CU1261" s="29">
        <f t="shared" si="852"/>
        <v>0</v>
      </c>
      <c r="CV1261" s="29">
        <f t="shared" si="853"/>
        <v>-0.28410274199999996</v>
      </c>
      <c r="CW1261" s="29">
        <f t="shared" si="854"/>
        <v>-0.16234442399999999</v>
      </c>
      <c r="CX1261" s="29">
        <f t="shared" si="855"/>
        <v>-0.28410274199999996</v>
      </c>
      <c r="CY1261" s="29">
        <f t="shared" si="856"/>
        <v>0</v>
      </c>
      <c r="CZ1261" s="29">
        <f t="shared" si="857"/>
        <v>-0.16234442399999999</v>
      </c>
      <c r="DA1261" s="29">
        <f t="shared" si="858"/>
        <v>0</v>
      </c>
      <c r="DB1261" s="29">
        <f t="shared" si="859"/>
        <v>-0.16234442399999999</v>
      </c>
      <c r="DC1261" s="29">
        <f t="shared" si="860"/>
        <v>-0.16234442399999999</v>
      </c>
    </row>
    <row r="1262" spans="11:107" s="2" customFormat="1">
      <c r="K1262" s="17" t="s">
        <v>1090</v>
      </c>
      <c r="L1262" s="17" t="s">
        <v>1269</v>
      </c>
      <c r="M1262" s="17" t="s">
        <v>1198</v>
      </c>
      <c r="N1262" s="2" t="str">
        <f t="shared" si="869"/>
        <v>W712511S439</v>
      </c>
      <c r="O1262" s="2" t="str">
        <f t="shared" si="866"/>
        <v>S439</v>
      </c>
      <c r="P1262" s="2" t="str">
        <f t="shared" si="870"/>
        <v>-W712511-S439</v>
      </c>
      <c r="Q1262" s="2" t="s">
        <v>3305</v>
      </c>
      <c r="R1262" s="2" t="s">
        <v>3306</v>
      </c>
      <c r="S1262" s="2" t="s">
        <v>3228</v>
      </c>
      <c r="T1262" s="2" t="s">
        <v>1375</v>
      </c>
      <c r="U1262" s="2">
        <v>2</v>
      </c>
      <c r="V1262" s="2" t="s">
        <v>1375</v>
      </c>
      <c r="W1262" s="2">
        <v>2</v>
      </c>
      <c r="X1262" s="2" t="s">
        <v>1375</v>
      </c>
      <c r="Y1262" s="2">
        <v>1</v>
      </c>
      <c r="Z1262" s="2">
        <v>2</v>
      </c>
      <c r="AA1262" s="2">
        <v>1</v>
      </c>
      <c r="AB1262" s="2" t="s">
        <v>1375</v>
      </c>
      <c r="AC1262" s="2">
        <v>2</v>
      </c>
      <c r="AD1262" s="2" t="s">
        <v>1375</v>
      </c>
      <c r="AE1262" s="2">
        <v>2</v>
      </c>
      <c r="AF1262" s="2">
        <v>2</v>
      </c>
      <c r="AL1262" s="2">
        <f t="shared" si="828"/>
        <v>1</v>
      </c>
      <c r="AM1262" s="2" t="str">
        <f t="shared" si="829"/>
        <v/>
      </c>
      <c r="AN1262" s="2" t="str">
        <f t="shared" si="830"/>
        <v>W712511</v>
      </c>
      <c r="AO1262" s="2" t="str">
        <f t="shared" si="867"/>
        <v>S439</v>
      </c>
      <c r="AP1262" s="2" t="str">
        <f t="shared" si="832"/>
        <v>-W712511-S439</v>
      </c>
      <c r="AQ1262" s="2" t="s">
        <v>2064</v>
      </c>
      <c r="AR1262" s="2" t="s">
        <v>3881</v>
      </c>
      <c r="AZ1262" s="2" t="s">
        <v>1690</v>
      </c>
      <c r="BB1262" s="29"/>
      <c r="BC1262" s="29"/>
      <c r="BD1262" s="29"/>
      <c r="BE1262" s="29"/>
      <c r="BF1262" s="29"/>
      <c r="BG1262" s="29">
        <v>-9.3310000000000004E-2</v>
      </c>
      <c r="BH1262" s="29">
        <f t="shared" si="826"/>
        <v>-3.4524700000000005E-3</v>
      </c>
      <c r="BI1262" s="29">
        <f t="shared" si="827"/>
        <v>-9.6762470000000007E-3</v>
      </c>
      <c r="BJ1262" s="29">
        <f t="shared" si="833"/>
        <v>-0.106438717</v>
      </c>
      <c r="BK1262" s="29">
        <f>BJ1262/INDEX('EX-Rate'!A:I,MATCH('TT BoM '!BL1262,'EX-Rate'!B:B,0),COLUMN('EX-Rate'!E:E))</f>
        <v>-0.106438717</v>
      </c>
      <c r="BL1262" s="2" t="s">
        <v>3117</v>
      </c>
      <c r="BM1262" s="2" t="str">
        <f t="shared" si="868"/>
        <v>SP</v>
      </c>
      <c r="BO1262" s="2" t="s">
        <v>3290</v>
      </c>
      <c r="BQ1262" s="29"/>
      <c r="BR1262" s="29"/>
      <c r="BS1262" s="29"/>
      <c r="BT1262" s="29"/>
      <c r="BU1262" s="29"/>
      <c r="BV1262" s="29"/>
      <c r="CC1262" s="29">
        <f t="shared" si="835"/>
        <v>0</v>
      </c>
      <c r="CD1262" s="29">
        <f t="shared" si="836"/>
        <v>-0.212877434</v>
      </c>
      <c r="CE1262" s="29">
        <f t="shared" si="837"/>
        <v>0</v>
      </c>
      <c r="CF1262" s="29">
        <f t="shared" si="838"/>
        <v>-0.212877434</v>
      </c>
      <c r="CG1262" s="29">
        <f t="shared" si="839"/>
        <v>0</v>
      </c>
      <c r="CH1262" s="29">
        <f t="shared" si="840"/>
        <v>-0.106438717</v>
      </c>
      <c r="CI1262" s="29">
        <f t="shared" si="841"/>
        <v>-0.212877434</v>
      </c>
      <c r="CJ1262" s="29">
        <f t="shared" si="842"/>
        <v>-0.106438717</v>
      </c>
      <c r="CK1262" s="29">
        <f t="shared" si="843"/>
        <v>0</v>
      </c>
      <c r="CL1262" s="29">
        <f t="shared" si="844"/>
        <v>-0.212877434</v>
      </c>
      <c r="CM1262" s="29">
        <f t="shared" si="845"/>
        <v>0</v>
      </c>
      <c r="CN1262" s="29">
        <f t="shared" si="846"/>
        <v>-0.212877434</v>
      </c>
      <c r="CO1262" s="29">
        <f t="shared" si="847"/>
        <v>-0.212877434</v>
      </c>
      <c r="CQ1262" s="29">
        <f t="shared" si="848"/>
        <v>0</v>
      </c>
      <c r="CR1262" s="29">
        <f t="shared" si="849"/>
        <v>-0.212877434</v>
      </c>
      <c r="CS1262" s="29">
        <f t="shared" si="850"/>
        <v>0</v>
      </c>
      <c r="CT1262" s="29">
        <f t="shared" si="851"/>
        <v>-0.212877434</v>
      </c>
      <c r="CU1262" s="29">
        <f t="shared" si="852"/>
        <v>0</v>
      </c>
      <c r="CV1262" s="29">
        <f t="shared" si="853"/>
        <v>-0.106438717</v>
      </c>
      <c r="CW1262" s="29">
        <f t="shared" si="854"/>
        <v>-0.212877434</v>
      </c>
      <c r="CX1262" s="29">
        <f t="shared" si="855"/>
        <v>-0.106438717</v>
      </c>
      <c r="CY1262" s="29">
        <f t="shared" si="856"/>
        <v>0</v>
      </c>
      <c r="CZ1262" s="29">
        <f t="shared" si="857"/>
        <v>-0.212877434</v>
      </c>
      <c r="DA1262" s="29">
        <f t="shared" si="858"/>
        <v>0</v>
      </c>
      <c r="DB1262" s="29">
        <f t="shared" si="859"/>
        <v>-0.212877434</v>
      </c>
      <c r="DC1262" s="29">
        <f t="shared" si="860"/>
        <v>-0.212877434</v>
      </c>
    </row>
    <row r="1263" spans="11:107" s="2" customFormat="1">
      <c r="K1263" s="17" t="s">
        <v>1090</v>
      </c>
      <c r="L1263" s="17" t="s">
        <v>1270</v>
      </c>
      <c r="M1263" s="17" t="s">
        <v>1118</v>
      </c>
      <c r="N1263" s="2" t="str">
        <f t="shared" si="869"/>
        <v>W712518S424</v>
      </c>
      <c r="O1263" s="2" t="str">
        <f t="shared" si="866"/>
        <v>S424</v>
      </c>
      <c r="P1263" s="2" t="str">
        <f t="shared" si="870"/>
        <v>-W712518-S424</v>
      </c>
      <c r="Q1263" s="2" t="s">
        <v>3305</v>
      </c>
      <c r="R1263" s="2" t="s">
        <v>3306</v>
      </c>
      <c r="S1263" s="2" t="s">
        <v>3228</v>
      </c>
      <c r="T1263" s="2">
        <v>2</v>
      </c>
      <c r="U1263" s="2">
        <v>2</v>
      </c>
      <c r="V1263" s="2">
        <v>6</v>
      </c>
      <c r="W1263" s="2">
        <v>6</v>
      </c>
      <c r="X1263" s="2">
        <v>6</v>
      </c>
      <c r="Y1263" s="2">
        <v>6</v>
      </c>
      <c r="Z1263" s="2">
        <v>6</v>
      </c>
      <c r="AA1263" s="2">
        <v>6</v>
      </c>
      <c r="AB1263" s="2">
        <v>2</v>
      </c>
      <c r="AC1263" s="2">
        <v>2</v>
      </c>
      <c r="AD1263" s="2">
        <v>6</v>
      </c>
      <c r="AE1263" s="2">
        <v>6</v>
      </c>
      <c r="AF1263" s="2">
        <v>6</v>
      </c>
      <c r="AL1263" s="2">
        <f t="shared" si="828"/>
        <v>1</v>
      </c>
      <c r="AM1263" s="2" t="str">
        <f t="shared" si="829"/>
        <v/>
      </c>
      <c r="AN1263" s="2" t="str">
        <f t="shared" si="830"/>
        <v>W712518</v>
      </c>
      <c r="AO1263" s="2" t="str">
        <f t="shared" si="867"/>
        <v>S424</v>
      </c>
      <c r="AP1263" s="2" t="str">
        <f t="shared" si="832"/>
        <v>-W712518-S424</v>
      </c>
      <c r="AQ1263" s="2" t="s">
        <v>1688</v>
      </c>
      <c r="AR1263" s="2" t="s">
        <v>1689</v>
      </c>
      <c r="AY1263" s="2" t="s">
        <v>1686</v>
      </c>
      <c r="AZ1263" s="2" t="s">
        <v>1690</v>
      </c>
      <c r="BB1263" s="29"/>
      <c r="BC1263" s="29"/>
      <c r="BD1263" s="29"/>
      <c r="BE1263" s="29"/>
      <c r="BF1263" s="29"/>
      <c r="BG1263" s="29">
        <v>-6.3407000000000005E-2</v>
      </c>
      <c r="BH1263" s="29">
        <f t="shared" si="826"/>
        <v>-2.3460590000000006E-3</v>
      </c>
      <c r="BI1263" s="29">
        <f t="shared" si="827"/>
        <v>-6.5753059000000008E-3</v>
      </c>
      <c r="BJ1263" s="29">
        <f t="shared" si="833"/>
        <v>-7.2328364899999997E-2</v>
      </c>
      <c r="BK1263" s="29">
        <f>BJ1263/INDEX('EX-Rate'!A:I,MATCH('TT BoM '!BL1263,'EX-Rate'!B:B,0),COLUMN('EX-Rate'!E:E))</f>
        <v>-7.2328364899999997E-2</v>
      </c>
      <c r="BL1263" s="2" t="s">
        <v>3117</v>
      </c>
      <c r="BM1263" s="2" t="str">
        <f t="shared" si="868"/>
        <v>SP</v>
      </c>
      <c r="BN1263" s="2" t="s">
        <v>3227</v>
      </c>
      <c r="BO1263" s="2" t="s">
        <v>3228</v>
      </c>
      <c r="BQ1263" s="29"/>
      <c r="BR1263" s="29"/>
      <c r="BS1263" s="29"/>
      <c r="BT1263" s="29"/>
      <c r="BU1263" s="29"/>
      <c r="BV1263" s="29"/>
      <c r="CC1263" s="29">
        <f t="shared" si="835"/>
        <v>-0.14465672979999999</v>
      </c>
      <c r="CD1263" s="29">
        <f t="shared" si="836"/>
        <v>-0.14465672979999999</v>
      </c>
      <c r="CE1263" s="29">
        <f t="shared" si="837"/>
        <v>-0.43397018939999998</v>
      </c>
      <c r="CF1263" s="29">
        <f t="shared" si="838"/>
        <v>-0.43397018939999998</v>
      </c>
      <c r="CG1263" s="29">
        <f t="shared" si="839"/>
        <v>-0.43397018939999998</v>
      </c>
      <c r="CH1263" s="29">
        <f t="shared" si="840"/>
        <v>-0.43397018939999998</v>
      </c>
      <c r="CI1263" s="29">
        <f t="shared" si="841"/>
        <v>-0.43397018939999998</v>
      </c>
      <c r="CJ1263" s="29">
        <f t="shared" si="842"/>
        <v>-0.43397018939999998</v>
      </c>
      <c r="CK1263" s="29">
        <f t="shared" si="843"/>
        <v>-0.14465672979999999</v>
      </c>
      <c r="CL1263" s="29">
        <f t="shared" si="844"/>
        <v>-0.14465672979999999</v>
      </c>
      <c r="CM1263" s="29">
        <f t="shared" si="845"/>
        <v>-0.43397018939999998</v>
      </c>
      <c r="CN1263" s="29">
        <f t="shared" si="846"/>
        <v>-0.43397018939999998</v>
      </c>
      <c r="CO1263" s="29">
        <f t="shared" si="847"/>
        <v>-0.43397018939999998</v>
      </c>
      <c r="CQ1263" s="29">
        <f t="shared" si="848"/>
        <v>-0.14465672979999999</v>
      </c>
      <c r="CR1263" s="29">
        <f t="shared" si="849"/>
        <v>-0.14465672979999999</v>
      </c>
      <c r="CS1263" s="29">
        <f t="shared" si="850"/>
        <v>-0.43397018939999998</v>
      </c>
      <c r="CT1263" s="29">
        <f t="shared" si="851"/>
        <v>-0.43397018939999998</v>
      </c>
      <c r="CU1263" s="29">
        <f t="shared" si="852"/>
        <v>-0.43397018939999998</v>
      </c>
      <c r="CV1263" s="29">
        <f t="shared" si="853"/>
        <v>-0.43397018939999998</v>
      </c>
      <c r="CW1263" s="29">
        <f t="shared" si="854"/>
        <v>-0.43397018939999998</v>
      </c>
      <c r="CX1263" s="29">
        <f t="shared" si="855"/>
        <v>-0.43397018939999998</v>
      </c>
      <c r="CY1263" s="29">
        <f t="shared" si="856"/>
        <v>-0.14465672979999999</v>
      </c>
      <c r="CZ1263" s="29">
        <f t="shared" si="857"/>
        <v>-0.14465672979999999</v>
      </c>
      <c r="DA1263" s="29">
        <f t="shared" si="858"/>
        <v>-0.43397018939999998</v>
      </c>
      <c r="DB1263" s="29">
        <f t="shared" si="859"/>
        <v>-0.43397018939999998</v>
      </c>
      <c r="DC1263" s="29">
        <f t="shared" si="860"/>
        <v>-0.43397018939999998</v>
      </c>
    </row>
    <row r="1264" spans="11:107" s="2" customFormat="1">
      <c r="K1264" s="17" t="s">
        <v>1090</v>
      </c>
      <c r="L1264" s="17" t="s">
        <v>1271</v>
      </c>
      <c r="M1264" s="17" t="s">
        <v>1151</v>
      </c>
      <c r="N1264" s="2" t="str">
        <f t="shared" si="869"/>
        <v>W712700S300</v>
      </c>
      <c r="O1264" s="2" t="str">
        <f t="shared" si="866"/>
        <v>S300</v>
      </c>
      <c r="P1264" s="2" t="str">
        <f t="shared" si="870"/>
        <v>-W712700-S300</v>
      </c>
      <c r="Q1264" s="2" t="s">
        <v>3305</v>
      </c>
      <c r="R1264" s="2" t="s">
        <v>3306</v>
      </c>
      <c r="S1264" s="2" t="s">
        <v>3066</v>
      </c>
      <c r="T1264" s="2" t="s">
        <v>1375</v>
      </c>
      <c r="U1264" s="2" t="s">
        <v>1375</v>
      </c>
      <c r="V1264" s="2">
        <v>4</v>
      </c>
      <c r="W1264" s="2">
        <v>4</v>
      </c>
      <c r="X1264" s="2">
        <v>4</v>
      </c>
      <c r="Y1264" s="2">
        <v>4</v>
      </c>
      <c r="Z1264" s="2">
        <v>4</v>
      </c>
      <c r="AA1264" s="2">
        <v>4</v>
      </c>
      <c r="AB1264" s="2" t="s">
        <v>1375</v>
      </c>
      <c r="AC1264" s="2" t="s">
        <v>1375</v>
      </c>
      <c r="AD1264" s="2">
        <v>4</v>
      </c>
      <c r="AE1264" s="2">
        <v>4</v>
      </c>
      <c r="AF1264" s="2">
        <v>4</v>
      </c>
      <c r="AL1264" s="2">
        <f t="shared" si="828"/>
        <v>1</v>
      </c>
      <c r="AM1264" s="2" t="str">
        <f t="shared" si="829"/>
        <v/>
      </c>
      <c r="AN1264" s="2" t="str">
        <f t="shared" si="830"/>
        <v>W712700</v>
      </c>
      <c r="AO1264" s="2" t="str">
        <f t="shared" si="867"/>
        <v>S300</v>
      </c>
      <c r="AP1264" s="2" t="str">
        <f t="shared" si="832"/>
        <v>-W712700-S300</v>
      </c>
      <c r="AQ1264" s="2" t="s">
        <v>1688</v>
      </c>
      <c r="AR1264" s="2" t="s">
        <v>1689</v>
      </c>
      <c r="AY1264" s="2" t="s">
        <v>1686</v>
      </c>
      <c r="AZ1264" s="2" t="s">
        <v>1690</v>
      </c>
      <c r="BB1264" s="29"/>
      <c r="BC1264" s="29"/>
      <c r="BD1264" s="29"/>
      <c r="BE1264" s="29"/>
      <c r="BF1264" s="29"/>
      <c r="BG1264" s="29">
        <v>-0.23217199999999999</v>
      </c>
      <c r="BH1264" s="29">
        <f t="shared" si="826"/>
        <v>-8.5903640000000014E-3</v>
      </c>
      <c r="BI1264" s="29">
        <f t="shared" si="827"/>
        <v>-2.4076236399999999E-2</v>
      </c>
      <c r="BJ1264" s="29">
        <f t="shared" si="833"/>
        <v>-0.26483860039999996</v>
      </c>
      <c r="BK1264" s="29">
        <f>BJ1264/INDEX('EX-Rate'!A:I,MATCH('TT BoM '!BL1264,'EX-Rate'!B:B,0),COLUMN('EX-Rate'!E:E))</f>
        <v>-0.30406364704366168</v>
      </c>
      <c r="BL1264" s="2" t="s">
        <v>3064</v>
      </c>
      <c r="BM1264" s="2" t="str">
        <f t="shared" si="868"/>
        <v>SP</v>
      </c>
      <c r="BN1264" s="2" t="s">
        <v>3065</v>
      </c>
      <c r="BO1264" s="2" t="s">
        <v>3066</v>
      </c>
      <c r="BQ1264" s="29"/>
      <c r="BR1264" s="29"/>
      <c r="BS1264" s="29"/>
      <c r="BT1264" s="29"/>
      <c r="BU1264" s="29"/>
      <c r="BV1264" s="29"/>
      <c r="CC1264" s="29">
        <f t="shared" si="835"/>
        <v>0</v>
      </c>
      <c r="CD1264" s="29">
        <f t="shared" si="836"/>
        <v>0</v>
      </c>
      <c r="CE1264" s="29">
        <f t="shared" si="837"/>
        <v>-1.2162545881746467</v>
      </c>
      <c r="CF1264" s="29">
        <f t="shared" si="838"/>
        <v>-1.2162545881746467</v>
      </c>
      <c r="CG1264" s="29">
        <f t="shared" si="839"/>
        <v>-1.2162545881746467</v>
      </c>
      <c r="CH1264" s="29">
        <f t="shared" si="840"/>
        <v>-1.2162545881746467</v>
      </c>
      <c r="CI1264" s="29">
        <f t="shared" si="841"/>
        <v>-1.2162545881746467</v>
      </c>
      <c r="CJ1264" s="29">
        <f t="shared" si="842"/>
        <v>-1.2162545881746467</v>
      </c>
      <c r="CK1264" s="29">
        <f t="shared" si="843"/>
        <v>0</v>
      </c>
      <c r="CL1264" s="29">
        <f t="shared" si="844"/>
        <v>0</v>
      </c>
      <c r="CM1264" s="29">
        <f t="shared" si="845"/>
        <v>-1.2162545881746467</v>
      </c>
      <c r="CN1264" s="29">
        <f t="shared" si="846"/>
        <v>-1.2162545881746467</v>
      </c>
      <c r="CO1264" s="29">
        <f t="shared" si="847"/>
        <v>-1.2162545881746467</v>
      </c>
      <c r="CQ1264" s="29">
        <f t="shared" si="848"/>
        <v>0</v>
      </c>
      <c r="CR1264" s="29">
        <f t="shared" si="849"/>
        <v>0</v>
      </c>
      <c r="CS1264" s="29">
        <f t="shared" si="850"/>
        <v>-1.0593544015999998</v>
      </c>
      <c r="CT1264" s="29">
        <f t="shared" si="851"/>
        <v>-1.0593544015999998</v>
      </c>
      <c r="CU1264" s="29">
        <f t="shared" si="852"/>
        <v>-1.0593544015999998</v>
      </c>
      <c r="CV1264" s="29">
        <f t="shared" si="853"/>
        <v>-1.0593544015999998</v>
      </c>
      <c r="CW1264" s="29">
        <f t="shared" si="854"/>
        <v>-1.0593544015999998</v>
      </c>
      <c r="CX1264" s="29">
        <f t="shared" si="855"/>
        <v>-1.0593544015999998</v>
      </c>
      <c r="CY1264" s="29">
        <f t="shared" si="856"/>
        <v>0</v>
      </c>
      <c r="CZ1264" s="29">
        <f t="shared" si="857"/>
        <v>0</v>
      </c>
      <c r="DA1264" s="29">
        <f t="shared" si="858"/>
        <v>-1.0593544015999998</v>
      </c>
      <c r="DB1264" s="29">
        <f t="shared" si="859"/>
        <v>-1.0593544015999998</v>
      </c>
      <c r="DC1264" s="29">
        <f t="shared" si="860"/>
        <v>-1.0593544015999998</v>
      </c>
    </row>
    <row r="1265" spans="11:107" s="2" customFormat="1">
      <c r="K1265" s="17" t="s">
        <v>1090</v>
      </c>
      <c r="L1265" s="17" t="s">
        <v>1272</v>
      </c>
      <c r="M1265" s="17" t="s">
        <v>1151</v>
      </c>
      <c r="N1265" s="2" t="str">
        <f t="shared" si="869"/>
        <v>W712729S300</v>
      </c>
      <c r="O1265" s="2" t="str">
        <f t="shared" si="866"/>
        <v>S300</v>
      </c>
      <c r="P1265" s="2" t="str">
        <f t="shared" si="870"/>
        <v>-W712729-S300</v>
      </c>
      <c r="Q1265" s="2" t="s">
        <v>3305</v>
      </c>
      <c r="R1265" s="2" t="s">
        <v>3306</v>
      </c>
      <c r="S1265" s="2" t="s">
        <v>3066</v>
      </c>
      <c r="T1265" s="2">
        <v>17</v>
      </c>
      <c r="U1265" s="2">
        <v>17</v>
      </c>
      <c r="V1265" s="2">
        <v>17</v>
      </c>
      <c r="W1265" s="2">
        <v>17</v>
      </c>
      <c r="X1265" s="2">
        <v>17</v>
      </c>
      <c r="Y1265" s="2">
        <v>17</v>
      </c>
      <c r="Z1265" s="2">
        <v>17</v>
      </c>
      <c r="AA1265" s="2">
        <v>17</v>
      </c>
      <c r="AB1265" s="2">
        <v>17</v>
      </c>
      <c r="AC1265" s="2">
        <v>17</v>
      </c>
      <c r="AD1265" s="2">
        <v>17</v>
      </c>
      <c r="AE1265" s="2">
        <v>17</v>
      </c>
      <c r="AF1265" s="2">
        <v>17</v>
      </c>
      <c r="AL1265" s="2">
        <f t="shared" si="828"/>
        <v>1</v>
      </c>
      <c r="AM1265" s="2" t="str">
        <f t="shared" si="829"/>
        <v/>
      </c>
      <c r="AN1265" s="2" t="str">
        <f t="shared" si="830"/>
        <v>W712729</v>
      </c>
      <c r="AO1265" s="2" t="str">
        <f t="shared" si="867"/>
        <v>S300</v>
      </c>
      <c r="AP1265" s="2" t="str">
        <f t="shared" si="832"/>
        <v>-W712729-S300</v>
      </c>
      <c r="AQ1265" s="2" t="s">
        <v>1688</v>
      </c>
      <c r="AR1265" s="2" t="s">
        <v>1689</v>
      </c>
      <c r="AY1265" s="2" t="s">
        <v>1686</v>
      </c>
      <c r="AZ1265" s="2" t="s">
        <v>1690</v>
      </c>
      <c r="BB1265" s="29"/>
      <c r="BC1265" s="29"/>
      <c r="BD1265" s="29"/>
      <c r="BE1265" s="29"/>
      <c r="BF1265" s="29"/>
      <c r="BG1265" s="29">
        <v>-1.9094E-2</v>
      </c>
      <c r="BH1265" s="29">
        <f t="shared" si="826"/>
        <v>-7.0647800000000008E-4</v>
      </c>
      <c r="BI1265" s="29">
        <f t="shared" si="827"/>
        <v>-1.9800478000000002E-3</v>
      </c>
      <c r="BJ1265" s="29">
        <f t="shared" si="833"/>
        <v>-2.1780525799999999E-2</v>
      </c>
      <c r="BK1265" s="29">
        <f>BJ1265/INDEX('EX-Rate'!A:I,MATCH('TT BoM '!BL1265,'EX-Rate'!B:B,0),COLUMN('EX-Rate'!E:E))</f>
        <v>-2.5006423154608125E-2</v>
      </c>
      <c r="BL1265" s="2" t="s">
        <v>3064</v>
      </c>
      <c r="BM1265" s="2" t="str">
        <f t="shared" si="868"/>
        <v>SP</v>
      </c>
      <c r="BN1265" s="2" t="s">
        <v>3065</v>
      </c>
      <c r="BO1265" s="2" t="s">
        <v>3066</v>
      </c>
      <c r="BQ1265" s="29"/>
      <c r="BR1265" s="29"/>
      <c r="BS1265" s="29"/>
      <c r="BT1265" s="29"/>
      <c r="BU1265" s="29"/>
      <c r="BV1265" s="29"/>
      <c r="CC1265" s="29">
        <f t="shared" si="835"/>
        <v>-0.4251091936283381</v>
      </c>
      <c r="CD1265" s="29">
        <f t="shared" si="836"/>
        <v>-0.4251091936283381</v>
      </c>
      <c r="CE1265" s="29">
        <f t="shared" si="837"/>
        <v>-0.4251091936283381</v>
      </c>
      <c r="CF1265" s="29">
        <f t="shared" si="838"/>
        <v>-0.4251091936283381</v>
      </c>
      <c r="CG1265" s="29">
        <f t="shared" si="839"/>
        <v>-0.4251091936283381</v>
      </c>
      <c r="CH1265" s="29">
        <f t="shared" si="840"/>
        <v>-0.4251091936283381</v>
      </c>
      <c r="CI1265" s="29">
        <f t="shared" si="841"/>
        <v>-0.4251091936283381</v>
      </c>
      <c r="CJ1265" s="29">
        <f t="shared" si="842"/>
        <v>-0.4251091936283381</v>
      </c>
      <c r="CK1265" s="29">
        <f t="shared" si="843"/>
        <v>-0.4251091936283381</v>
      </c>
      <c r="CL1265" s="29">
        <f t="shared" si="844"/>
        <v>-0.4251091936283381</v>
      </c>
      <c r="CM1265" s="29">
        <f t="shared" si="845"/>
        <v>-0.4251091936283381</v>
      </c>
      <c r="CN1265" s="29">
        <f t="shared" si="846"/>
        <v>-0.4251091936283381</v>
      </c>
      <c r="CO1265" s="29">
        <f t="shared" si="847"/>
        <v>-0.4251091936283381</v>
      </c>
      <c r="CQ1265" s="29">
        <f t="shared" si="848"/>
        <v>-0.37026893859999999</v>
      </c>
      <c r="CR1265" s="29">
        <f t="shared" si="849"/>
        <v>-0.37026893859999999</v>
      </c>
      <c r="CS1265" s="29">
        <f t="shared" si="850"/>
        <v>-0.37026893859999999</v>
      </c>
      <c r="CT1265" s="29">
        <f t="shared" si="851"/>
        <v>-0.37026893859999999</v>
      </c>
      <c r="CU1265" s="29">
        <f t="shared" si="852"/>
        <v>-0.37026893859999999</v>
      </c>
      <c r="CV1265" s="29">
        <f t="shared" si="853"/>
        <v>-0.37026893859999999</v>
      </c>
      <c r="CW1265" s="29">
        <f t="shared" si="854"/>
        <v>-0.37026893859999999</v>
      </c>
      <c r="CX1265" s="29">
        <f t="shared" si="855"/>
        <v>-0.37026893859999999</v>
      </c>
      <c r="CY1265" s="29">
        <f t="shared" si="856"/>
        <v>-0.37026893859999999</v>
      </c>
      <c r="CZ1265" s="29">
        <f t="shared" si="857"/>
        <v>-0.37026893859999999</v>
      </c>
      <c r="DA1265" s="29">
        <f t="shared" si="858"/>
        <v>-0.37026893859999999</v>
      </c>
      <c r="DB1265" s="29">
        <f t="shared" si="859"/>
        <v>-0.37026893859999999</v>
      </c>
      <c r="DC1265" s="29">
        <f t="shared" si="860"/>
        <v>-0.37026893859999999</v>
      </c>
    </row>
    <row r="1266" spans="11:107" s="2" customFormat="1">
      <c r="K1266" s="17" t="s">
        <v>1090</v>
      </c>
      <c r="L1266" s="17" t="s">
        <v>1273</v>
      </c>
      <c r="M1266" s="17" t="s">
        <v>1092</v>
      </c>
      <c r="N1266" s="2" t="str">
        <f t="shared" si="869"/>
        <v>W712781S442</v>
      </c>
      <c r="O1266" s="2" t="str">
        <f t="shared" si="866"/>
        <v>S442</v>
      </c>
      <c r="P1266" s="2" t="str">
        <f t="shared" si="870"/>
        <v>-W712781-S442</v>
      </c>
      <c r="Q1266" s="2" t="s">
        <v>3305</v>
      </c>
      <c r="R1266" s="2" t="s">
        <v>3306</v>
      </c>
      <c r="S1266" s="2" t="s">
        <v>3222</v>
      </c>
      <c r="T1266" s="2">
        <v>2</v>
      </c>
      <c r="U1266" s="2">
        <v>2</v>
      </c>
      <c r="V1266" s="2">
        <v>2</v>
      </c>
      <c r="W1266" s="2">
        <v>2</v>
      </c>
      <c r="X1266" s="2">
        <v>2</v>
      </c>
      <c r="Y1266" s="2">
        <v>2</v>
      </c>
      <c r="Z1266" s="2">
        <v>2</v>
      </c>
      <c r="AA1266" s="2">
        <v>2</v>
      </c>
      <c r="AB1266" s="2">
        <v>2</v>
      </c>
      <c r="AC1266" s="2">
        <v>2</v>
      </c>
      <c r="AD1266" s="2">
        <v>2</v>
      </c>
      <c r="AE1266" s="2">
        <v>2</v>
      </c>
      <c r="AF1266" s="2">
        <v>2</v>
      </c>
      <c r="AL1266" s="2">
        <f t="shared" si="828"/>
        <v>1</v>
      </c>
      <c r="AM1266" s="2" t="str">
        <f t="shared" si="829"/>
        <v/>
      </c>
      <c r="AN1266" s="2" t="str">
        <f t="shared" si="830"/>
        <v>W712781</v>
      </c>
      <c r="AO1266" s="2" t="str">
        <f t="shared" si="867"/>
        <v>S442</v>
      </c>
      <c r="AP1266" s="2" t="str">
        <f t="shared" si="832"/>
        <v>-W712781-S442</v>
      </c>
      <c r="AQ1266" s="2" t="s">
        <v>1688</v>
      </c>
      <c r="AR1266" s="2" t="s">
        <v>1689</v>
      </c>
      <c r="AY1266" s="2" t="s">
        <v>1686</v>
      </c>
      <c r="AZ1266" s="2" t="s">
        <v>1690</v>
      </c>
      <c r="BB1266" s="29"/>
      <c r="BC1266" s="29"/>
      <c r="BD1266" s="29"/>
      <c r="BE1266" s="29"/>
      <c r="BF1266" s="29"/>
      <c r="BG1266" s="29">
        <v>-0.252</v>
      </c>
      <c r="BH1266" s="29">
        <f t="shared" si="826"/>
        <v>0</v>
      </c>
      <c r="BI1266" s="29">
        <f t="shared" si="827"/>
        <v>0</v>
      </c>
      <c r="BJ1266" s="29">
        <f t="shared" si="833"/>
        <v>-0.252</v>
      </c>
      <c r="BK1266" s="29">
        <f>BJ1266/INDEX('EX-Rate'!A:I,MATCH('TT BoM '!BL1266,'EX-Rate'!B:B,0),COLUMN('EX-Rate'!E:E))</f>
        <v>-3.638898809380612E-2</v>
      </c>
      <c r="BL1266" s="2" t="s">
        <v>2109</v>
      </c>
      <c r="BM1266" s="2" t="str">
        <f>IF(BL1266="CNY","LP","SP")</f>
        <v>LP</v>
      </c>
      <c r="BN1266" s="2" t="s">
        <v>3221</v>
      </c>
      <c r="BO1266" s="2" t="s">
        <v>3222</v>
      </c>
      <c r="BQ1266" s="29"/>
      <c r="BR1266" s="29"/>
      <c r="BS1266" s="29"/>
      <c r="BT1266" s="29"/>
      <c r="BU1266" s="29"/>
      <c r="BV1266" s="29"/>
      <c r="CC1266" s="29">
        <f t="shared" si="835"/>
        <v>-7.2777976187612239E-2</v>
      </c>
      <c r="CD1266" s="29">
        <f t="shared" si="836"/>
        <v>-7.2777976187612239E-2</v>
      </c>
      <c r="CE1266" s="29">
        <f t="shared" si="837"/>
        <v>-7.2777976187612239E-2</v>
      </c>
      <c r="CF1266" s="29">
        <f t="shared" si="838"/>
        <v>-7.2777976187612239E-2</v>
      </c>
      <c r="CG1266" s="29">
        <f t="shared" si="839"/>
        <v>-7.2777976187612239E-2</v>
      </c>
      <c r="CH1266" s="29">
        <f t="shared" si="840"/>
        <v>-7.2777976187612239E-2</v>
      </c>
      <c r="CI1266" s="29">
        <f t="shared" si="841"/>
        <v>-7.2777976187612239E-2</v>
      </c>
      <c r="CJ1266" s="29">
        <f t="shared" si="842"/>
        <v>-7.2777976187612239E-2</v>
      </c>
      <c r="CK1266" s="29">
        <f t="shared" si="843"/>
        <v>-7.2777976187612239E-2</v>
      </c>
      <c r="CL1266" s="29">
        <f t="shared" si="844"/>
        <v>-7.2777976187612239E-2</v>
      </c>
      <c r="CM1266" s="29">
        <f t="shared" si="845"/>
        <v>-7.2777976187612239E-2</v>
      </c>
      <c r="CN1266" s="29">
        <f t="shared" si="846"/>
        <v>-7.2777976187612239E-2</v>
      </c>
      <c r="CO1266" s="29">
        <f t="shared" si="847"/>
        <v>-7.2777976187612239E-2</v>
      </c>
      <c r="CQ1266" s="29">
        <f t="shared" si="848"/>
        <v>-0.504</v>
      </c>
      <c r="CR1266" s="29">
        <f t="shared" si="849"/>
        <v>-0.504</v>
      </c>
      <c r="CS1266" s="29">
        <f t="shared" si="850"/>
        <v>-0.504</v>
      </c>
      <c r="CT1266" s="29">
        <f t="shared" si="851"/>
        <v>-0.504</v>
      </c>
      <c r="CU1266" s="29">
        <f t="shared" si="852"/>
        <v>-0.504</v>
      </c>
      <c r="CV1266" s="29">
        <f t="shared" si="853"/>
        <v>-0.504</v>
      </c>
      <c r="CW1266" s="29">
        <f t="shared" si="854"/>
        <v>-0.504</v>
      </c>
      <c r="CX1266" s="29">
        <f t="shared" si="855"/>
        <v>-0.504</v>
      </c>
      <c r="CY1266" s="29">
        <f t="shared" si="856"/>
        <v>-0.504</v>
      </c>
      <c r="CZ1266" s="29">
        <f t="shared" si="857"/>
        <v>-0.504</v>
      </c>
      <c r="DA1266" s="29">
        <f t="shared" si="858"/>
        <v>-0.504</v>
      </c>
      <c r="DB1266" s="29">
        <f t="shared" si="859"/>
        <v>-0.504</v>
      </c>
      <c r="DC1266" s="29">
        <f t="shared" si="860"/>
        <v>-0.504</v>
      </c>
    </row>
    <row r="1267" spans="11:107" s="2" customFormat="1">
      <c r="K1267" s="17" t="s">
        <v>1090</v>
      </c>
      <c r="L1267" s="17" t="s">
        <v>1274</v>
      </c>
      <c r="M1267" s="17" t="s">
        <v>1151</v>
      </c>
      <c r="N1267" s="2" t="str">
        <f t="shared" si="869"/>
        <v>W712889S300</v>
      </c>
      <c r="O1267" s="2" t="str">
        <f t="shared" si="866"/>
        <v>S300</v>
      </c>
      <c r="P1267" s="2" t="str">
        <f t="shared" si="870"/>
        <v>-W712889-S300</v>
      </c>
      <c r="Q1267" s="2" t="s">
        <v>3305</v>
      </c>
      <c r="R1267" s="2" t="s">
        <v>3306</v>
      </c>
      <c r="S1267" s="2" t="s">
        <v>3066</v>
      </c>
      <c r="T1267" s="2">
        <v>1</v>
      </c>
      <c r="U1267" s="2">
        <v>1</v>
      </c>
      <c r="V1267" s="2">
        <v>1</v>
      </c>
      <c r="W1267" s="2">
        <v>1</v>
      </c>
      <c r="X1267" s="2">
        <v>1</v>
      </c>
      <c r="Y1267" s="2">
        <v>1</v>
      </c>
      <c r="Z1267" s="2">
        <v>1</v>
      </c>
      <c r="AA1267" s="2">
        <v>1</v>
      </c>
      <c r="AB1267" s="2">
        <v>1</v>
      </c>
      <c r="AC1267" s="2">
        <v>1</v>
      </c>
      <c r="AD1267" s="2">
        <v>1</v>
      </c>
      <c r="AE1267" s="2">
        <v>1</v>
      </c>
      <c r="AF1267" s="2">
        <v>1</v>
      </c>
      <c r="AL1267" s="2">
        <f t="shared" si="828"/>
        <v>1</v>
      </c>
      <c r="AM1267" s="2" t="str">
        <f t="shared" si="829"/>
        <v/>
      </c>
      <c r="AN1267" s="2" t="str">
        <f t="shared" si="830"/>
        <v>W712889</v>
      </c>
      <c r="AO1267" s="2" t="str">
        <f t="shared" si="867"/>
        <v>S300</v>
      </c>
      <c r="AP1267" s="2" t="str">
        <f t="shared" si="832"/>
        <v>-W712889-S300</v>
      </c>
      <c r="AQ1267" s="2" t="s">
        <v>1688</v>
      </c>
      <c r="AR1267" s="2" t="s">
        <v>1689</v>
      </c>
      <c r="AY1267" s="2" t="s">
        <v>1686</v>
      </c>
      <c r="AZ1267" s="2" t="s">
        <v>1690</v>
      </c>
      <c r="BB1267" s="29"/>
      <c r="BC1267" s="29"/>
      <c r="BD1267" s="29"/>
      <c r="BE1267" s="29"/>
      <c r="BF1267" s="29"/>
      <c r="BG1267" s="29">
        <v>-5.3648000000000001E-2</v>
      </c>
      <c r="BH1267" s="29">
        <f t="shared" si="826"/>
        <v>-1.9849760000000003E-3</v>
      </c>
      <c r="BI1267" s="29">
        <f t="shared" si="827"/>
        <v>-5.5632976000000002E-3</v>
      </c>
      <c r="BJ1267" s="29">
        <f t="shared" si="833"/>
        <v>-6.1196273600000003E-2</v>
      </c>
      <c r="BK1267" s="29">
        <f>BJ1267/INDEX('EX-Rate'!A:I,MATCH('TT BoM '!BL1267,'EX-Rate'!B:B,0),COLUMN('EX-Rate'!E:E))</f>
        <v>-7.0260007824364548E-2</v>
      </c>
      <c r="BL1267" s="2" t="s">
        <v>3064</v>
      </c>
      <c r="BM1267" s="2" t="str">
        <f t="shared" ref="BM1267:BM1269" si="871">IF(BL1267="CNY","LP","SP")</f>
        <v>SP</v>
      </c>
      <c r="BN1267" s="2" t="s">
        <v>3065</v>
      </c>
      <c r="BO1267" s="2" t="s">
        <v>3066</v>
      </c>
      <c r="BQ1267" s="29"/>
      <c r="BR1267" s="29"/>
      <c r="BS1267" s="29"/>
      <c r="BT1267" s="29"/>
      <c r="BU1267" s="29"/>
      <c r="BV1267" s="29"/>
      <c r="CC1267" s="29">
        <f t="shared" si="835"/>
        <v>-7.0260007824364548E-2</v>
      </c>
      <c r="CD1267" s="29">
        <f t="shared" si="836"/>
        <v>-7.0260007824364548E-2</v>
      </c>
      <c r="CE1267" s="29">
        <f t="shared" si="837"/>
        <v>-7.0260007824364548E-2</v>
      </c>
      <c r="CF1267" s="29">
        <f t="shared" si="838"/>
        <v>-7.0260007824364548E-2</v>
      </c>
      <c r="CG1267" s="29">
        <f t="shared" si="839"/>
        <v>-7.0260007824364548E-2</v>
      </c>
      <c r="CH1267" s="29">
        <f t="shared" si="840"/>
        <v>-7.0260007824364548E-2</v>
      </c>
      <c r="CI1267" s="29">
        <f t="shared" si="841"/>
        <v>-7.0260007824364548E-2</v>
      </c>
      <c r="CJ1267" s="29">
        <f t="shared" si="842"/>
        <v>-7.0260007824364548E-2</v>
      </c>
      <c r="CK1267" s="29">
        <f t="shared" si="843"/>
        <v>-7.0260007824364548E-2</v>
      </c>
      <c r="CL1267" s="29">
        <f t="shared" si="844"/>
        <v>-7.0260007824364548E-2</v>
      </c>
      <c r="CM1267" s="29">
        <f t="shared" si="845"/>
        <v>-7.0260007824364548E-2</v>
      </c>
      <c r="CN1267" s="29">
        <f t="shared" si="846"/>
        <v>-7.0260007824364548E-2</v>
      </c>
      <c r="CO1267" s="29">
        <f t="shared" si="847"/>
        <v>-7.0260007824364548E-2</v>
      </c>
      <c r="CQ1267" s="29">
        <f t="shared" si="848"/>
        <v>-6.1196273600000003E-2</v>
      </c>
      <c r="CR1267" s="29">
        <f t="shared" si="849"/>
        <v>-6.1196273600000003E-2</v>
      </c>
      <c r="CS1267" s="29">
        <f t="shared" si="850"/>
        <v>-6.1196273600000003E-2</v>
      </c>
      <c r="CT1267" s="29">
        <f t="shared" si="851"/>
        <v>-6.1196273600000003E-2</v>
      </c>
      <c r="CU1267" s="29">
        <f t="shared" si="852"/>
        <v>-6.1196273600000003E-2</v>
      </c>
      <c r="CV1267" s="29">
        <f t="shared" si="853"/>
        <v>-6.1196273600000003E-2</v>
      </c>
      <c r="CW1267" s="29">
        <f t="shared" si="854"/>
        <v>-6.1196273600000003E-2</v>
      </c>
      <c r="CX1267" s="29">
        <f t="shared" si="855"/>
        <v>-6.1196273600000003E-2</v>
      </c>
      <c r="CY1267" s="29">
        <f t="shared" si="856"/>
        <v>-6.1196273600000003E-2</v>
      </c>
      <c r="CZ1267" s="29">
        <f t="shared" si="857"/>
        <v>-6.1196273600000003E-2</v>
      </c>
      <c r="DA1267" s="29">
        <f t="shared" si="858"/>
        <v>-6.1196273600000003E-2</v>
      </c>
      <c r="DB1267" s="29">
        <f t="shared" si="859"/>
        <v>-6.1196273600000003E-2</v>
      </c>
      <c r="DC1267" s="29">
        <f t="shared" si="860"/>
        <v>-6.1196273600000003E-2</v>
      </c>
    </row>
    <row r="1268" spans="11:107" s="2" customFormat="1">
      <c r="K1268" s="17" t="s">
        <v>1090</v>
      </c>
      <c r="L1268" s="17" t="s">
        <v>1275</v>
      </c>
      <c r="M1268" s="17" t="s">
        <v>1092</v>
      </c>
      <c r="N1268" s="2" t="str">
        <f t="shared" si="869"/>
        <v>W713004S442</v>
      </c>
      <c r="O1268" s="2" t="str">
        <f t="shared" si="866"/>
        <v>S442</v>
      </c>
      <c r="P1268" s="2" t="str">
        <f t="shared" si="870"/>
        <v>-W713004-S442</v>
      </c>
      <c r="Q1268" s="2" t="s">
        <v>3305</v>
      </c>
      <c r="R1268" s="2" t="s">
        <v>3306</v>
      </c>
      <c r="S1268" s="2" t="s">
        <v>3066</v>
      </c>
      <c r="T1268" s="2" t="s">
        <v>1375</v>
      </c>
      <c r="U1268" s="2" t="s">
        <v>1375</v>
      </c>
      <c r="V1268" s="2" t="s">
        <v>1375</v>
      </c>
      <c r="W1268" s="2" t="s">
        <v>1375</v>
      </c>
      <c r="X1268" s="2" t="s">
        <v>1375</v>
      </c>
      <c r="Y1268" s="2" t="s">
        <v>1375</v>
      </c>
      <c r="Z1268" s="2" t="s">
        <v>1375</v>
      </c>
      <c r="AA1268" s="2" t="s">
        <v>1375</v>
      </c>
      <c r="AB1268" s="2">
        <v>2</v>
      </c>
      <c r="AC1268" s="2">
        <v>2</v>
      </c>
      <c r="AD1268" s="2">
        <v>2</v>
      </c>
      <c r="AE1268" s="2">
        <v>2</v>
      </c>
      <c r="AF1268" s="2">
        <v>2</v>
      </c>
      <c r="AL1268" s="2">
        <f t="shared" si="828"/>
        <v>1</v>
      </c>
      <c r="AM1268" s="2" t="str">
        <f t="shared" si="829"/>
        <v/>
      </c>
      <c r="AN1268" s="2" t="str">
        <f t="shared" si="830"/>
        <v>W713004</v>
      </c>
      <c r="AO1268" s="2" t="str">
        <f t="shared" si="867"/>
        <v>S442</v>
      </c>
      <c r="AP1268" s="2" t="str">
        <f t="shared" si="832"/>
        <v>-W713004-S442</v>
      </c>
      <c r="AQ1268" s="2" t="s">
        <v>2064</v>
      </c>
      <c r="AR1268" s="2" t="s">
        <v>3881</v>
      </c>
      <c r="AZ1268" s="2" t="s">
        <v>1690</v>
      </c>
      <c r="BB1268" s="29"/>
      <c r="BC1268" s="29"/>
      <c r="BD1268" s="29"/>
      <c r="BE1268" s="29"/>
      <c r="BF1268" s="29"/>
      <c r="BG1268" s="29">
        <v>-3.984E-2</v>
      </c>
      <c r="BH1268" s="29">
        <f t="shared" si="826"/>
        <v>-1.4740800000000002E-3</v>
      </c>
      <c r="BI1268" s="29">
        <f t="shared" si="827"/>
        <v>-4.1314080000000005E-3</v>
      </c>
      <c r="BJ1268" s="29">
        <f t="shared" si="833"/>
        <v>-4.5445488000000006E-2</v>
      </c>
      <c r="BK1268" s="29">
        <f>BJ1268/INDEX('EX-Rate'!A:I,MATCH('TT BoM '!BL1268,'EX-Rate'!B:B,0),COLUMN('EX-Rate'!E:E))</f>
        <v>-5.2176385172283853E-2</v>
      </c>
      <c r="BL1268" s="2" t="s">
        <v>3064</v>
      </c>
      <c r="BM1268" s="2" t="str">
        <f t="shared" si="871"/>
        <v>SP</v>
      </c>
      <c r="BO1268" s="2" t="s">
        <v>3286</v>
      </c>
      <c r="BQ1268" s="29"/>
      <c r="BR1268" s="29"/>
      <c r="BS1268" s="29"/>
      <c r="BT1268" s="29"/>
      <c r="BU1268" s="29"/>
      <c r="BV1268" s="29"/>
      <c r="CC1268" s="29">
        <f t="shared" si="835"/>
        <v>0</v>
      </c>
      <c r="CD1268" s="29">
        <f t="shared" si="836"/>
        <v>0</v>
      </c>
      <c r="CE1268" s="29">
        <f t="shared" si="837"/>
        <v>0</v>
      </c>
      <c r="CF1268" s="29">
        <f t="shared" si="838"/>
        <v>0</v>
      </c>
      <c r="CG1268" s="29">
        <f t="shared" si="839"/>
        <v>0</v>
      </c>
      <c r="CH1268" s="29">
        <f t="shared" si="840"/>
        <v>0</v>
      </c>
      <c r="CI1268" s="29">
        <f t="shared" si="841"/>
        <v>0</v>
      </c>
      <c r="CJ1268" s="29">
        <f t="shared" si="842"/>
        <v>0</v>
      </c>
      <c r="CK1268" s="29">
        <f t="shared" si="843"/>
        <v>-0.10435277034456771</v>
      </c>
      <c r="CL1268" s="29">
        <f t="shared" si="844"/>
        <v>-0.10435277034456771</v>
      </c>
      <c r="CM1268" s="29">
        <f t="shared" si="845"/>
        <v>-0.10435277034456771</v>
      </c>
      <c r="CN1268" s="29">
        <f t="shared" si="846"/>
        <v>-0.10435277034456771</v>
      </c>
      <c r="CO1268" s="29">
        <f t="shared" si="847"/>
        <v>-0.10435277034456771</v>
      </c>
      <c r="CQ1268" s="29">
        <f t="shared" si="848"/>
        <v>0</v>
      </c>
      <c r="CR1268" s="29">
        <f t="shared" si="849"/>
        <v>0</v>
      </c>
      <c r="CS1268" s="29">
        <f t="shared" si="850"/>
        <v>0</v>
      </c>
      <c r="CT1268" s="29">
        <f t="shared" si="851"/>
        <v>0</v>
      </c>
      <c r="CU1268" s="29">
        <f t="shared" si="852"/>
        <v>0</v>
      </c>
      <c r="CV1268" s="29">
        <f t="shared" si="853"/>
        <v>0</v>
      </c>
      <c r="CW1268" s="29">
        <f t="shared" si="854"/>
        <v>0</v>
      </c>
      <c r="CX1268" s="29">
        <f t="shared" si="855"/>
        <v>0</v>
      </c>
      <c r="CY1268" s="29">
        <f t="shared" si="856"/>
        <v>-9.0890976000000012E-2</v>
      </c>
      <c r="CZ1268" s="29">
        <f t="shared" si="857"/>
        <v>-9.0890976000000012E-2</v>
      </c>
      <c r="DA1268" s="29">
        <f t="shared" si="858"/>
        <v>-9.0890976000000012E-2</v>
      </c>
      <c r="DB1268" s="29">
        <f t="shared" si="859"/>
        <v>-9.0890976000000012E-2</v>
      </c>
      <c r="DC1268" s="29">
        <f t="shared" si="860"/>
        <v>-9.0890976000000012E-2</v>
      </c>
    </row>
    <row r="1269" spans="11:107" s="2" customFormat="1">
      <c r="K1269" s="17" t="s">
        <v>1090</v>
      </c>
      <c r="L1269" s="17" t="s">
        <v>1276</v>
      </c>
      <c r="M1269" s="17" t="s">
        <v>1151</v>
      </c>
      <c r="N1269" s="2" t="str">
        <f t="shared" si="869"/>
        <v>W713145S300</v>
      </c>
      <c r="O1269" s="2" t="str">
        <f t="shared" si="866"/>
        <v>S300</v>
      </c>
      <c r="P1269" s="2" t="str">
        <f t="shared" si="870"/>
        <v>-W713145-S300</v>
      </c>
      <c r="Q1269" s="2" t="s">
        <v>3305</v>
      </c>
      <c r="R1269" s="2" t="s">
        <v>3306</v>
      </c>
      <c r="S1269" s="2" t="s">
        <v>3174</v>
      </c>
      <c r="T1269" s="2">
        <v>18</v>
      </c>
      <c r="U1269" s="2">
        <v>18</v>
      </c>
      <c r="V1269" s="2">
        <v>18</v>
      </c>
      <c r="W1269" s="2">
        <v>18</v>
      </c>
      <c r="X1269" s="2">
        <v>18</v>
      </c>
      <c r="Y1269" s="2">
        <v>18</v>
      </c>
      <c r="Z1269" s="2">
        <v>18</v>
      </c>
      <c r="AA1269" s="2">
        <v>18</v>
      </c>
      <c r="AB1269" s="2">
        <v>18</v>
      </c>
      <c r="AC1269" s="2">
        <v>18</v>
      </c>
      <c r="AD1269" s="2">
        <v>18</v>
      </c>
      <c r="AE1269" s="2">
        <v>18</v>
      </c>
      <c r="AF1269" s="2">
        <v>18</v>
      </c>
      <c r="AL1269" s="2">
        <f t="shared" si="828"/>
        <v>1</v>
      </c>
      <c r="AM1269" s="2" t="str">
        <f t="shared" si="829"/>
        <v/>
      </c>
      <c r="AN1269" s="2" t="str">
        <f t="shared" si="830"/>
        <v>W713145</v>
      </c>
      <c r="AO1269" s="2" t="str">
        <f t="shared" si="867"/>
        <v>S300</v>
      </c>
      <c r="AP1269" s="2" t="str">
        <f t="shared" si="832"/>
        <v>-W713145-S300</v>
      </c>
      <c r="AQ1269" s="2" t="s">
        <v>1688</v>
      </c>
      <c r="AR1269" s="2" t="s">
        <v>1689</v>
      </c>
      <c r="AY1269" s="2" t="s">
        <v>1686</v>
      </c>
      <c r="AZ1269" s="2" t="s">
        <v>1690</v>
      </c>
      <c r="BB1269" s="29"/>
      <c r="BC1269" s="29"/>
      <c r="BD1269" s="29"/>
      <c r="BE1269" s="29"/>
      <c r="BF1269" s="29"/>
      <c r="BG1269" s="29">
        <v>-1.8360000000000001E-2</v>
      </c>
      <c r="BH1269" s="29">
        <f t="shared" si="826"/>
        <v>-6.7932000000000018E-4</v>
      </c>
      <c r="BI1269" s="29">
        <f t="shared" si="827"/>
        <v>-1.9039320000000003E-3</v>
      </c>
      <c r="BJ1269" s="29">
        <f t="shared" si="833"/>
        <v>-2.0943252000000002E-2</v>
      </c>
      <c r="BK1269" s="29">
        <f>BJ1269/INDEX('EX-Rate'!A:I,MATCH('TT BoM '!BL1269,'EX-Rate'!B:B,0),COLUMN('EX-Rate'!E:E))</f>
        <v>-2.0943252000000002E-2</v>
      </c>
      <c r="BL1269" s="2" t="s">
        <v>3117</v>
      </c>
      <c r="BM1269" s="2" t="str">
        <f t="shared" si="871"/>
        <v>SP</v>
      </c>
      <c r="BN1269" s="2" t="s">
        <v>3173</v>
      </c>
      <c r="BO1269" s="2" t="s">
        <v>3174</v>
      </c>
      <c r="BQ1269" s="29"/>
      <c r="BR1269" s="29"/>
      <c r="BS1269" s="29"/>
      <c r="BT1269" s="29"/>
      <c r="BU1269" s="29"/>
      <c r="BV1269" s="29"/>
      <c r="CC1269" s="29">
        <f t="shared" si="835"/>
        <v>-0.37697853600000003</v>
      </c>
      <c r="CD1269" s="29">
        <f t="shared" si="836"/>
        <v>-0.37697853600000003</v>
      </c>
      <c r="CE1269" s="29">
        <f t="shared" si="837"/>
        <v>-0.37697853600000003</v>
      </c>
      <c r="CF1269" s="29">
        <f t="shared" si="838"/>
        <v>-0.37697853600000003</v>
      </c>
      <c r="CG1269" s="29">
        <f t="shared" si="839"/>
        <v>-0.37697853600000003</v>
      </c>
      <c r="CH1269" s="29">
        <f t="shared" si="840"/>
        <v>-0.37697853600000003</v>
      </c>
      <c r="CI1269" s="29">
        <f t="shared" si="841"/>
        <v>-0.37697853600000003</v>
      </c>
      <c r="CJ1269" s="29">
        <f t="shared" si="842"/>
        <v>-0.37697853600000003</v>
      </c>
      <c r="CK1269" s="29">
        <f t="shared" si="843"/>
        <v>-0.37697853600000003</v>
      </c>
      <c r="CL1269" s="29">
        <f t="shared" si="844"/>
        <v>-0.37697853600000003</v>
      </c>
      <c r="CM1269" s="29">
        <f t="shared" si="845"/>
        <v>-0.37697853600000003</v>
      </c>
      <c r="CN1269" s="29">
        <f t="shared" si="846"/>
        <v>-0.37697853600000003</v>
      </c>
      <c r="CO1269" s="29">
        <f t="shared" si="847"/>
        <v>-0.37697853600000003</v>
      </c>
      <c r="CQ1269" s="29">
        <f t="shared" si="848"/>
        <v>-0.37697853600000003</v>
      </c>
      <c r="CR1269" s="29">
        <f t="shared" si="849"/>
        <v>-0.37697853600000003</v>
      </c>
      <c r="CS1269" s="29">
        <f t="shared" si="850"/>
        <v>-0.37697853600000003</v>
      </c>
      <c r="CT1269" s="29">
        <f t="shared" si="851"/>
        <v>-0.37697853600000003</v>
      </c>
      <c r="CU1269" s="29">
        <f t="shared" si="852"/>
        <v>-0.37697853600000003</v>
      </c>
      <c r="CV1269" s="29">
        <f t="shared" si="853"/>
        <v>-0.37697853600000003</v>
      </c>
      <c r="CW1269" s="29">
        <f t="shared" si="854"/>
        <v>-0.37697853600000003</v>
      </c>
      <c r="CX1269" s="29">
        <f t="shared" si="855"/>
        <v>-0.37697853600000003</v>
      </c>
      <c r="CY1269" s="29">
        <f t="shared" si="856"/>
        <v>-0.37697853600000003</v>
      </c>
      <c r="CZ1269" s="29">
        <f t="shared" si="857"/>
        <v>-0.37697853600000003</v>
      </c>
      <c r="DA1269" s="29">
        <f t="shared" si="858"/>
        <v>-0.37697853600000003</v>
      </c>
      <c r="DB1269" s="29">
        <f t="shared" si="859"/>
        <v>-0.37697853600000003</v>
      </c>
      <c r="DC1269" s="29">
        <f t="shared" si="860"/>
        <v>-0.37697853600000003</v>
      </c>
    </row>
    <row r="1270" spans="11:107" s="2" customFormat="1">
      <c r="K1270" s="17" t="s">
        <v>1090</v>
      </c>
      <c r="L1270" s="17" t="s">
        <v>1277</v>
      </c>
      <c r="M1270" s="17" t="s">
        <v>1092</v>
      </c>
      <c r="N1270" s="2" t="str">
        <f t="shared" si="869"/>
        <v>W713199S442</v>
      </c>
      <c r="O1270" s="2" t="str">
        <f t="shared" si="866"/>
        <v>S442</v>
      </c>
      <c r="P1270" s="2" t="str">
        <f t="shared" si="870"/>
        <v>-W713199-S442</v>
      </c>
      <c r="Q1270" s="2" t="s">
        <v>3305</v>
      </c>
      <c r="R1270" s="2" t="s">
        <v>3306</v>
      </c>
      <c r="S1270" s="2" t="s">
        <v>3226</v>
      </c>
      <c r="T1270" s="2">
        <v>4</v>
      </c>
      <c r="U1270" s="2">
        <v>4</v>
      </c>
      <c r="V1270" s="2">
        <v>4</v>
      </c>
      <c r="W1270" s="2">
        <v>4</v>
      </c>
      <c r="X1270" s="2">
        <v>4</v>
      </c>
      <c r="Y1270" s="2">
        <v>4</v>
      </c>
      <c r="Z1270" s="2">
        <v>4</v>
      </c>
      <c r="AA1270" s="2">
        <v>4</v>
      </c>
      <c r="AB1270" s="2">
        <v>4</v>
      </c>
      <c r="AC1270" s="2">
        <v>4</v>
      </c>
      <c r="AD1270" s="2">
        <v>4</v>
      </c>
      <c r="AE1270" s="2">
        <v>4</v>
      </c>
      <c r="AF1270" s="2">
        <v>4</v>
      </c>
      <c r="AL1270" s="2">
        <f t="shared" si="828"/>
        <v>1</v>
      </c>
      <c r="AM1270" s="2" t="str">
        <f t="shared" si="829"/>
        <v/>
      </c>
      <c r="AN1270" s="2" t="str">
        <f t="shared" si="830"/>
        <v>W713199</v>
      </c>
      <c r="AO1270" s="2" t="str">
        <f t="shared" si="867"/>
        <v>S442</v>
      </c>
      <c r="AP1270" s="2" t="str">
        <f t="shared" si="832"/>
        <v>-W713199-S442</v>
      </c>
      <c r="AQ1270" s="2" t="s">
        <v>1688</v>
      </c>
      <c r="AR1270" s="2" t="s">
        <v>1689</v>
      </c>
      <c r="AY1270" s="2" t="s">
        <v>1686</v>
      </c>
      <c r="AZ1270" s="2" t="s">
        <v>1690</v>
      </c>
      <c r="BB1270" s="29"/>
      <c r="BC1270" s="29"/>
      <c r="BD1270" s="29"/>
      <c r="BE1270" s="29"/>
      <c r="BF1270" s="29"/>
      <c r="BG1270" s="29">
        <v>-0.53</v>
      </c>
      <c r="BH1270" s="29">
        <f t="shared" si="826"/>
        <v>0</v>
      </c>
      <c r="BI1270" s="29">
        <f t="shared" si="827"/>
        <v>0</v>
      </c>
      <c r="BJ1270" s="29">
        <f t="shared" si="833"/>
        <v>-0.53</v>
      </c>
      <c r="BK1270" s="29">
        <f>BJ1270/INDEX('EX-Rate'!A:I,MATCH('TT BoM '!BL1270,'EX-Rate'!B:B,0),COLUMN('EX-Rate'!E:E))</f>
        <v>-7.6532395594116051E-2</v>
      </c>
      <c r="BL1270" s="2" t="s">
        <v>2109</v>
      </c>
      <c r="BM1270" s="2" t="str">
        <f t="shared" si="862"/>
        <v>LP</v>
      </c>
      <c r="BN1270" s="2" t="s">
        <v>3225</v>
      </c>
      <c r="BO1270" s="2" t="s">
        <v>3226</v>
      </c>
      <c r="BQ1270" s="29"/>
      <c r="BR1270" s="29"/>
      <c r="BS1270" s="29"/>
      <c r="BT1270" s="29"/>
      <c r="BU1270" s="29"/>
      <c r="BV1270" s="29"/>
      <c r="CC1270" s="29">
        <f t="shared" si="835"/>
        <v>-0.3061295823764642</v>
      </c>
      <c r="CD1270" s="29">
        <f t="shared" si="836"/>
        <v>-0.3061295823764642</v>
      </c>
      <c r="CE1270" s="29">
        <f t="shared" si="837"/>
        <v>-0.3061295823764642</v>
      </c>
      <c r="CF1270" s="29">
        <f t="shared" si="838"/>
        <v>-0.3061295823764642</v>
      </c>
      <c r="CG1270" s="29">
        <f t="shared" si="839"/>
        <v>-0.3061295823764642</v>
      </c>
      <c r="CH1270" s="29">
        <f t="shared" si="840"/>
        <v>-0.3061295823764642</v>
      </c>
      <c r="CI1270" s="29">
        <f t="shared" si="841"/>
        <v>-0.3061295823764642</v>
      </c>
      <c r="CJ1270" s="29">
        <f t="shared" si="842"/>
        <v>-0.3061295823764642</v>
      </c>
      <c r="CK1270" s="29">
        <f t="shared" si="843"/>
        <v>-0.3061295823764642</v>
      </c>
      <c r="CL1270" s="29">
        <f t="shared" si="844"/>
        <v>-0.3061295823764642</v>
      </c>
      <c r="CM1270" s="29">
        <f t="shared" si="845"/>
        <v>-0.3061295823764642</v>
      </c>
      <c r="CN1270" s="29">
        <f t="shared" si="846"/>
        <v>-0.3061295823764642</v>
      </c>
      <c r="CO1270" s="29">
        <f t="shared" si="847"/>
        <v>-0.3061295823764642</v>
      </c>
      <c r="CQ1270" s="29">
        <f t="shared" si="848"/>
        <v>-2.12</v>
      </c>
      <c r="CR1270" s="29">
        <f t="shared" si="849"/>
        <v>-2.12</v>
      </c>
      <c r="CS1270" s="29">
        <f t="shared" si="850"/>
        <v>-2.12</v>
      </c>
      <c r="CT1270" s="29">
        <f t="shared" si="851"/>
        <v>-2.12</v>
      </c>
      <c r="CU1270" s="29">
        <f t="shared" si="852"/>
        <v>-2.12</v>
      </c>
      <c r="CV1270" s="29">
        <f t="shared" si="853"/>
        <v>-2.12</v>
      </c>
      <c r="CW1270" s="29">
        <f t="shared" si="854"/>
        <v>-2.12</v>
      </c>
      <c r="CX1270" s="29">
        <f t="shared" si="855"/>
        <v>-2.12</v>
      </c>
      <c r="CY1270" s="29">
        <f t="shared" si="856"/>
        <v>-2.12</v>
      </c>
      <c r="CZ1270" s="29">
        <f t="shared" si="857"/>
        <v>-2.12</v>
      </c>
      <c r="DA1270" s="29">
        <f t="shared" si="858"/>
        <v>-2.12</v>
      </c>
      <c r="DB1270" s="29">
        <f t="shared" si="859"/>
        <v>-2.12</v>
      </c>
      <c r="DC1270" s="29">
        <f t="shared" si="860"/>
        <v>-2.12</v>
      </c>
    </row>
    <row r="1271" spans="11:107" s="2" customFormat="1">
      <c r="K1271" s="17" t="s">
        <v>1090</v>
      </c>
      <c r="L1271" s="17" t="s">
        <v>1278</v>
      </c>
      <c r="M1271" s="17" t="s">
        <v>1198</v>
      </c>
      <c r="N1271" s="2" t="str">
        <f t="shared" si="869"/>
        <v>W713437S439</v>
      </c>
      <c r="O1271" s="2" t="str">
        <f t="shared" si="866"/>
        <v>S439</v>
      </c>
      <c r="P1271" s="2" t="str">
        <f t="shared" si="870"/>
        <v>-W713437-S439</v>
      </c>
      <c r="Q1271" s="2" t="s">
        <v>3305</v>
      </c>
      <c r="R1271" s="2" t="s">
        <v>3306</v>
      </c>
      <c r="S1271" s="2" t="s">
        <v>3222</v>
      </c>
      <c r="T1271" s="2">
        <v>2</v>
      </c>
      <c r="U1271" s="2">
        <v>2</v>
      </c>
      <c r="V1271" s="2">
        <v>2</v>
      </c>
      <c r="W1271" s="2">
        <v>2</v>
      </c>
      <c r="X1271" s="2">
        <v>2</v>
      </c>
      <c r="Y1271" s="2">
        <v>2</v>
      </c>
      <c r="Z1271" s="2">
        <v>2</v>
      </c>
      <c r="AA1271" s="2">
        <v>2</v>
      </c>
      <c r="AB1271" s="2">
        <v>2</v>
      </c>
      <c r="AC1271" s="2">
        <v>2</v>
      </c>
      <c r="AD1271" s="2">
        <v>2</v>
      </c>
      <c r="AE1271" s="2">
        <v>2</v>
      </c>
      <c r="AF1271" s="2">
        <v>2</v>
      </c>
      <c r="AL1271" s="2">
        <f t="shared" si="828"/>
        <v>1</v>
      </c>
      <c r="AM1271" s="2" t="str">
        <f t="shared" si="829"/>
        <v/>
      </c>
      <c r="AN1271" s="2" t="str">
        <f t="shared" si="830"/>
        <v>W713437</v>
      </c>
      <c r="AO1271" s="2" t="str">
        <f t="shared" si="867"/>
        <v>S439</v>
      </c>
      <c r="AP1271" s="2" t="str">
        <f t="shared" si="832"/>
        <v>-W713437-S439</v>
      </c>
      <c r="AQ1271" s="2" t="s">
        <v>1688</v>
      </c>
      <c r="AR1271" s="2" t="s">
        <v>1689</v>
      </c>
      <c r="AY1271" s="2" t="s">
        <v>1686</v>
      </c>
      <c r="AZ1271" s="2" t="s">
        <v>1690</v>
      </c>
      <c r="BB1271" s="29"/>
      <c r="BC1271" s="29"/>
      <c r="BD1271" s="29"/>
      <c r="BE1271" s="29"/>
      <c r="BF1271" s="29"/>
      <c r="BG1271" s="29">
        <v>-0.72199999999999998</v>
      </c>
      <c r="BH1271" s="29">
        <f t="shared" si="826"/>
        <v>0</v>
      </c>
      <c r="BI1271" s="29">
        <f t="shared" si="827"/>
        <v>0</v>
      </c>
      <c r="BJ1271" s="29">
        <f t="shared" si="833"/>
        <v>-0.72199999999999998</v>
      </c>
      <c r="BK1271" s="29">
        <f>BJ1271/INDEX('EX-Rate'!A:I,MATCH('TT BoM '!BL1271,'EX-Rate'!B:B,0),COLUMN('EX-Rate'!E:E))</f>
        <v>-0.10425733890368261</v>
      </c>
      <c r="BL1271" s="2" t="s">
        <v>2109</v>
      </c>
      <c r="BM1271" s="2" t="str">
        <f t="shared" si="862"/>
        <v>LP</v>
      </c>
      <c r="BN1271" s="2" t="s">
        <v>3221</v>
      </c>
      <c r="BO1271" s="2" t="s">
        <v>3222</v>
      </c>
      <c r="BQ1271" s="29"/>
      <c r="BR1271" s="29"/>
      <c r="BS1271" s="29"/>
      <c r="BT1271" s="29"/>
      <c r="BU1271" s="29"/>
      <c r="BV1271" s="29"/>
      <c r="CC1271" s="29">
        <f t="shared" si="835"/>
        <v>-0.20851467780736521</v>
      </c>
      <c r="CD1271" s="29">
        <f t="shared" si="836"/>
        <v>-0.20851467780736521</v>
      </c>
      <c r="CE1271" s="29">
        <f t="shared" si="837"/>
        <v>-0.20851467780736521</v>
      </c>
      <c r="CF1271" s="29">
        <f t="shared" si="838"/>
        <v>-0.20851467780736521</v>
      </c>
      <c r="CG1271" s="29">
        <f t="shared" si="839"/>
        <v>-0.20851467780736521</v>
      </c>
      <c r="CH1271" s="29">
        <f t="shared" si="840"/>
        <v>-0.20851467780736521</v>
      </c>
      <c r="CI1271" s="29">
        <f t="shared" si="841"/>
        <v>-0.20851467780736521</v>
      </c>
      <c r="CJ1271" s="29">
        <f t="shared" si="842"/>
        <v>-0.20851467780736521</v>
      </c>
      <c r="CK1271" s="29">
        <f t="shared" si="843"/>
        <v>-0.20851467780736521</v>
      </c>
      <c r="CL1271" s="29">
        <f t="shared" si="844"/>
        <v>-0.20851467780736521</v>
      </c>
      <c r="CM1271" s="29">
        <f t="shared" si="845"/>
        <v>-0.20851467780736521</v>
      </c>
      <c r="CN1271" s="29">
        <f t="shared" si="846"/>
        <v>-0.20851467780736521</v>
      </c>
      <c r="CO1271" s="29">
        <f t="shared" si="847"/>
        <v>-0.20851467780736521</v>
      </c>
      <c r="CQ1271" s="29">
        <f t="shared" si="848"/>
        <v>-1.444</v>
      </c>
      <c r="CR1271" s="29">
        <f t="shared" si="849"/>
        <v>-1.444</v>
      </c>
      <c r="CS1271" s="29">
        <f t="shared" si="850"/>
        <v>-1.444</v>
      </c>
      <c r="CT1271" s="29">
        <f t="shared" si="851"/>
        <v>-1.444</v>
      </c>
      <c r="CU1271" s="29">
        <f t="shared" si="852"/>
        <v>-1.444</v>
      </c>
      <c r="CV1271" s="29">
        <f t="shared" si="853"/>
        <v>-1.444</v>
      </c>
      <c r="CW1271" s="29">
        <f t="shared" si="854"/>
        <v>-1.444</v>
      </c>
      <c r="CX1271" s="29">
        <f t="shared" si="855"/>
        <v>-1.444</v>
      </c>
      <c r="CY1271" s="29">
        <f t="shared" si="856"/>
        <v>-1.444</v>
      </c>
      <c r="CZ1271" s="29">
        <f t="shared" si="857"/>
        <v>-1.444</v>
      </c>
      <c r="DA1271" s="29">
        <f t="shared" si="858"/>
        <v>-1.444</v>
      </c>
      <c r="DB1271" s="29">
        <f t="shared" si="859"/>
        <v>-1.444</v>
      </c>
      <c r="DC1271" s="29">
        <f t="shared" si="860"/>
        <v>-1.444</v>
      </c>
    </row>
    <row r="1272" spans="11:107" s="2" customFormat="1">
      <c r="K1272" s="17" t="s">
        <v>1090</v>
      </c>
      <c r="L1272" s="17" t="s">
        <v>1279</v>
      </c>
      <c r="M1272" s="17" t="s">
        <v>1151</v>
      </c>
      <c r="N1272" s="2" t="str">
        <f t="shared" si="869"/>
        <v>W713610S300</v>
      </c>
      <c r="O1272" s="2" t="str">
        <f t="shared" si="866"/>
        <v>S300</v>
      </c>
      <c r="P1272" s="2" t="str">
        <f t="shared" si="870"/>
        <v>-W713610-S300</v>
      </c>
      <c r="Q1272" s="2" t="s">
        <v>3305</v>
      </c>
      <c r="R1272" s="2" t="s">
        <v>3306</v>
      </c>
      <c r="S1272" s="2" t="s">
        <v>3066</v>
      </c>
      <c r="T1272" s="2">
        <v>3</v>
      </c>
      <c r="U1272" s="2">
        <v>3</v>
      </c>
      <c r="V1272" s="2">
        <v>3</v>
      </c>
      <c r="W1272" s="2">
        <v>3</v>
      </c>
      <c r="X1272" s="2">
        <v>3</v>
      </c>
      <c r="Y1272" s="2">
        <v>3</v>
      </c>
      <c r="Z1272" s="2">
        <v>3</v>
      </c>
      <c r="AA1272" s="2">
        <v>3</v>
      </c>
      <c r="AB1272" s="2">
        <v>3</v>
      </c>
      <c r="AC1272" s="2">
        <v>3</v>
      </c>
      <c r="AD1272" s="2">
        <v>3</v>
      </c>
      <c r="AE1272" s="2">
        <v>3</v>
      </c>
      <c r="AF1272" s="2">
        <v>3</v>
      </c>
      <c r="AL1272" s="2">
        <f t="shared" si="828"/>
        <v>1</v>
      </c>
      <c r="AM1272" s="2" t="str">
        <f t="shared" si="829"/>
        <v/>
      </c>
      <c r="AN1272" s="2" t="str">
        <f t="shared" si="830"/>
        <v>W713610</v>
      </c>
      <c r="AO1272" s="2" t="str">
        <f t="shared" si="867"/>
        <v>S300</v>
      </c>
      <c r="AP1272" s="2" t="str">
        <f t="shared" si="832"/>
        <v>-W713610-S300</v>
      </c>
      <c r="AQ1272" s="2" t="s">
        <v>1688</v>
      </c>
      <c r="AR1272" s="2" t="s">
        <v>1689</v>
      </c>
      <c r="AY1272" s="2" t="s">
        <v>1686</v>
      </c>
      <c r="AZ1272" s="2" t="s">
        <v>1690</v>
      </c>
      <c r="BB1272" s="29"/>
      <c r="BC1272" s="29"/>
      <c r="BD1272" s="29"/>
      <c r="BE1272" s="29"/>
      <c r="BF1272" s="29"/>
      <c r="BG1272" s="29">
        <v>-3.3675999999999998E-2</v>
      </c>
      <c r="BH1272" s="29">
        <f t="shared" si="826"/>
        <v>-1.2460120000000001E-3</v>
      </c>
      <c r="BI1272" s="29">
        <f t="shared" si="827"/>
        <v>-3.4922011999999995E-3</v>
      </c>
      <c r="BJ1272" s="29">
        <f t="shared" si="833"/>
        <v>-3.8414213199999991E-2</v>
      </c>
      <c r="BK1272" s="29">
        <f>BJ1272/INDEX('EX-Rate'!A:I,MATCH('TT BoM '!BL1272,'EX-Rate'!B:B,0),COLUMN('EX-Rate'!E:E))</f>
        <v>-4.4103713530668429E-2</v>
      </c>
      <c r="BL1272" s="2" t="s">
        <v>3064</v>
      </c>
      <c r="BM1272" s="2" t="str">
        <f t="shared" si="862"/>
        <v>SP</v>
      </c>
      <c r="BN1272" s="2" t="s">
        <v>3065</v>
      </c>
      <c r="BO1272" s="2" t="s">
        <v>3066</v>
      </c>
      <c r="BQ1272" s="29"/>
      <c r="BR1272" s="29"/>
      <c r="BS1272" s="29"/>
      <c r="BT1272" s="29"/>
      <c r="BU1272" s="29"/>
      <c r="BV1272" s="29"/>
      <c r="CC1272" s="29">
        <f t="shared" si="835"/>
        <v>-0.13231114059200527</v>
      </c>
      <c r="CD1272" s="29">
        <f t="shared" si="836"/>
        <v>-0.13231114059200527</v>
      </c>
      <c r="CE1272" s="29">
        <f t="shared" si="837"/>
        <v>-0.13231114059200527</v>
      </c>
      <c r="CF1272" s="29">
        <f t="shared" si="838"/>
        <v>-0.13231114059200527</v>
      </c>
      <c r="CG1272" s="29">
        <f t="shared" si="839"/>
        <v>-0.13231114059200527</v>
      </c>
      <c r="CH1272" s="29">
        <f t="shared" si="840"/>
        <v>-0.13231114059200527</v>
      </c>
      <c r="CI1272" s="29">
        <f t="shared" si="841"/>
        <v>-0.13231114059200527</v>
      </c>
      <c r="CJ1272" s="29">
        <f t="shared" si="842"/>
        <v>-0.13231114059200527</v>
      </c>
      <c r="CK1272" s="29">
        <f t="shared" si="843"/>
        <v>-0.13231114059200527</v>
      </c>
      <c r="CL1272" s="29">
        <f t="shared" si="844"/>
        <v>-0.13231114059200527</v>
      </c>
      <c r="CM1272" s="29">
        <f t="shared" si="845"/>
        <v>-0.13231114059200527</v>
      </c>
      <c r="CN1272" s="29">
        <f t="shared" si="846"/>
        <v>-0.13231114059200527</v>
      </c>
      <c r="CO1272" s="29">
        <f t="shared" si="847"/>
        <v>-0.13231114059200527</v>
      </c>
      <c r="CQ1272" s="29">
        <f t="shared" si="848"/>
        <v>-0.11524263959999997</v>
      </c>
      <c r="CR1272" s="29">
        <f t="shared" si="849"/>
        <v>-0.11524263959999997</v>
      </c>
      <c r="CS1272" s="29">
        <f t="shared" si="850"/>
        <v>-0.11524263959999997</v>
      </c>
      <c r="CT1272" s="29">
        <f t="shared" si="851"/>
        <v>-0.11524263959999997</v>
      </c>
      <c r="CU1272" s="29">
        <f t="shared" si="852"/>
        <v>-0.11524263959999997</v>
      </c>
      <c r="CV1272" s="29">
        <f t="shared" si="853"/>
        <v>-0.11524263959999997</v>
      </c>
      <c r="CW1272" s="29">
        <f t="shared" si="854"/>
        <v>-0.11524263959999997</v>
      </c>
      <c r="CX1272" s="29">
        <f t="shared" si="855"/>
        <v>-0.11524263959999997</v>
      </c>
      <c r="CY1272" s="29">
        <f t="shared" si="856"/>
        <v>-0.11524263959999997</v>
      </c>
      <c r="CZ1272" s="29">
        <f t="shared" si="857"/>
        <v>-0.11524263959999997</v>
      </c>
      <c r="DA1272" s="29">
        <f t="shared" si="858"/>
        <v>-0.11524263959999997</v>
      </c>
      <c r="DB1272" s="29">
        <f t="shared" si="859"/>
        <v>-0.11524263959999997</v>
      </c>
      <c r="DC1272" s="29">
        <f t="shared" si="860"/>
        <v>-0.11524263959999997</v>
      </c>
    </row>
    <row r="1273" spans="11:107" s="2" customFormat="1">
      <c r="K1273" s="17" t="s">
        <v>1090</v>
      </c>
      <c r="L1273" s="17" t="s">
        <v>1280</v>
      </c>
      <c r="M1273" s="17" t="s">
        <v>1198</v>
      </c>
      <c r="N1273" s="2" t="str">
        <f t="shared" si="869"/>
        <v>W713625S439</v>
      </c>
      <c r="O1273" s="2" t="str">
        <f t="shared" si="866"/>
        <v>S439</v>
      </c>
      <c r="P1273" s="2" t="str">
        <f t="shared" si="870"/>
        <v>-W713625-S439</v>
      </c>
      <c r="Q1273" s="2" t="s">
        <v>3305</v>
      </c>
      <c r="R1273" s="2" t="s">
        <v>3306</v>
      </c>
      <c r="S1273" s="2" t="s">
        <v>3066</v>
      </c>
      <c r="T1273" s="2">
        <v>4</v>
      </c>
      <c r="U1273" s="2">
        <v>4</v>
      </c>
      <c r="V1273" s="2">
        <v>4</v>
      </c>
      <c r="W1273" s="2">
        <v>4</v>
      </c>
      <c r="X1273" s="2">
        <v>4</v>
      </c>
      <c r="Y1273" s="2">
        <v>4</v>
      </c>
      <c r="Z1273" s="2">
        <v>4</v>
      </c>
      <c r="AA1273" s="2">
        <v>4</v>
      </c>
      <c r="AB1273" s="2">
        <v>4</v>
      </c>
      <c r="AC1273" s="2">
        <v>4</v>
      </c>
      <c r="AD1273" s="2">
        <v>4</v>
      </c>
      <c r="AE1273" s="2">
        <v>4</v>
      </c>
      <c r="AF1273" s="2">
        <v>4</v>
      </c>
      <c r="AL1273" s="2">
        <f t="shared" si="828"/>
        <v>1</v>
      </c>
      <c r="AM1273" s="2" t="str">
        <f t="shared" si="829"/>
        <v/>
      </c>
      <c r="AN1273" s="2" t="str">
        <f t="shared" si="830"/>
        <v>W713625</v>
      </c>
      <c r="AO1273" s="2" t="str">
        <f t="shared" si="867"/>
        <v>S439</v>
      </c>
      <c r="AP1273" s="2" t="str">
        <f t="shared" si="832"/>
        <v>-W713625-S439</v>
      </c>
      <c r="AQ1273" s="2" t="s">
        <v>1688</v>
      </c>
      <c r="AR1273" s="2" t="s">
        <v>1689</v>
      </c>
      <c r="AY1273" s="2" t="s">
        <v>1686</v>
      </c>
      <c r="AZ1273" s="2" t="s">
        <v>1690</v>
      </c>
      <c r="BB1273" s="29"/>
      <c r="BC1273" s="29"/>
      <c r="BD1273" s="29"/>
      <c r="BE1273" s="29"/>
      <c r="BF1273" s="29"/>
      <c r="BG1273" s="29">
        <v>-0.1275</v>
      </c>
      <c r="BH1273" s="29">
        <f t="shared" si="826"/>
        <v>-4.7175000000000003E-3</v>
      </c>
      <c r="BI1273" s="29">
        <f t="shared" si="827"/>
        <v>-1.3221750000000003E-2</v>
      </c>
      <c r="BJ1273" s="29">
        <f t="shared" si="833"/>
        <v>-0.14543925000000002</v>
      </c>
      <c r="BK1273" s="29">
        <f>BJ1273/INDEX('EX-Rate'!A:I,MATCH('TT BoM '!BL1273,'EX-Rate'!B:B,0),COLUMN('EX-Rate'!E:E))</f>
        <v>-0.16698014832997468</v>
      </c>
      <c r="BL1273" s="2" t="s">
        <v>3064</v>
      </c>
      <c r="BM1273" s="2" t="str">
        <f t="shared" si="862"/>
        <v>SP</v>
      </c>
      <c r="BN1273" s="2" t="s">
        <v>3065</v>
      </c>
      <c r="BO1273" s="2" t="s">
        <v>3066</v>
      </c>
      <c r="BQ1273" s="29"/>
      <c r="BR1273" s="29"/>
      <c r="BS1273" s="29"/>
      <c r="BT1273" s="29"/>
      <c r="BU1273" s="29"/>
      <c r="BV1273" s="29"/>
      <c r="CC1273" s="29">
        <f t="shared" si="835"/>
        <v>-0.66792059331989873</v>
      </c>
      <c r="CD1273" s="29">
        <f t="shared" si="836"/>
        <v>-0.66792059331989873</v>
      </c>
      <c r="CE1273" s="29">
        <f t="shared" si="837"/>
        <v>-0.66792059331989873</v>
      </c>
      <c r="CF1273" s="29">
        <f t="shared" si="838"/>
        <v>-0.66792059331989873</v>
      </c>
      <c r="CG1273" s="29">
        <f t="shared" si="839"/>
        <v>-0.66792059331989873</v>
      </c>
      <c r="CH1273" s="29">
        <f t="shared" si="840"/>
        <v>-0.66792059331989873</v>
      </c>
      <c r="CI1273" s="29">
        <f t="shared" si="841"/>
        <v>-0.66792059331989873</v>
      </c>
      <c r="CJ1273" s="29">
        <f t="shared" si="842"/>
        <v>-0.66792059331989873</v>
      </c>
      <c r="CK1273" s="29">
        <f t="shared" si="843"/>
        <v>-0.66792059331989873</v>
      </c>
      <c r="CL1273" s="29">
        <f t="shared" si="844"/>
        <v>-0.66792059331989873</v>
      </c>
      <c r="CM1273" s="29">
        <f t="shared" si="845"/>
        <v>-0.66792059331989873</v>
      </c>
      <c r="CN1273" s="29">
        <f t="shared" si="846"/>
        <v>-0.66792059331989873</v>
      </c>
      <c r="CO1273" s="29">
        <f t="shared" si="847"/>
        <v>-0.66792059331989873</v>
      </c>
      <c r="CQ1273" s="29">
        <f t="shared" si="848"/>
        <v>-0.58175700000000008</v>
      </c>
      <c r="CR1273" s="29">
        <f t="shared" si="849"/>
        <v>-0.58175700000000008</v>
      </c>
      <c r="CS1273" s="29">
        <f t="shared" si="850"/>
        <v>-0.58175700000000008</v>
      </c>
      <c r="CT1273" s="29">
        <f t="shared" si="851"/>
        <v>-0.58175700000000008</v>
      </c>
      <c r="CU1273" s="29">
        <f t="shared" si="852"/>
        <v>-0.58175700000000008</v>
      </c>
      <c r="CV1273" s="29">
        <f t="shared" si="853"/>
        <v>-0.58175700000000008</v>
      </c>
      <c r="CW1273" s="29">
        <f t="shared" si="854"/>
        <v>-0.58175700000000008</v>
      </c>
      <c r="CX1273" s="29">
        <f t="shared" si="855"/>
        <v>-0.58175700000000008</v>
      </c>
      <c r="CY1273" s="29">
        <f t="shared" si="856"/>
        <v>-0.58175700000000008</v>
      </c>
      <c r="CZ1273" s="29">
        <f t="shared" si="857"/>
        <v>-0.58175700000000008</v>
      </c>
      <c r="DA1273" s="29">
        <f t="shared" si="858"/>
        <v>-0.58175700000000008</v>
      </c>
      <c r="DB1273" s="29">
        <f t="shared" si="859"/>
        <v>-0.58175700000000008</v>
      </c>
      <c r="DC1273" s="29">
        <f t="shared" si="860"/>
        <v>-0.58175700000000008</v>
      </c>
    </row>
    <row r="1274" spans="11:107" s="2" customFormat="1">
      <c r="K1274" s="17" t="s">
        <v>1090</v>
      </c>
      <c r="L1274" s="17" t="s">
        <v>1281</v>
      </c>
      <c r="M1274" s="17" t="s">
        <v>1151</v>
      </c>
      <c r="N1274" s="2" t="str">
        <f t="shared" si="869"/>
        <v>W713637S300</v>
      </c>
      <c r="O1274" s="2" t="str">
        <f t="shared" si="866"/>
        <v>S300</v>
      </c>
      <c r="P1274" s="2" t="str">
        <f t="shared" si="870"/>
        <v>-W713637-S300</v>
      </c>
      <c r="Q1274" s="2" t="s">
        <v>3305</v>
      </c>
      <c r="R1274" s="2" t="s">
        <v>3306</v>
      </c>
      <c r="S1274" s="2" t="s">
        <v>3066</v>
      </c>
      <c r="T1274" s="2">
        <v>2</v>
      </c>
      <c r="U1274" s="2">
        <v>2</v>
      </c>
      <c r="V1274" s="2">
        <v>2</v>
      </c>
      <c r="W1274" s="2">
        <v>2</v>
      </c>
      <c r="X1274" s="2">
        <v>2</v>
      </c>
      <c r="Y1274" s="2">
        <v>2</v>
      </c>
      <c r="Z1274" s="2">
        <v>2</v>
      </c>
      <c r="AA1274" s="2">
        <v>2</v>
      </c>
      <c r="AB1274" s="2">
        <v>2</v>
      </c>
      <c r="AC1274" s="2">
        <v>2</v>
      </c>
      <c r="AD1274" s="2">
        <v>2</v>
      </c>
      <c r="AE1274" s="2">
        <v>2</v>
      </c>
      <c r="AF1274" s="2">
        <v>2</v>
      </c>
      <c r="AL1274" s="2">
        <f t="shared" si="828"/>
        <v>1</v>
      </c>
      <c r="AM1274" s="2" t="str">
        <f t="shared" si="829"/>
        <v/>
      </c>
      <c r="AN1274" s="2" t="str">
        <f t="shared" si="830"/>
        <v>W713637</v>
      </c>
      <c r="AO1274" s="2" t="str">
        <f t="shared" si="867"/>
        <v>S300</v>
      </c>
      <c r="AP1274" s="2" t="str">
        <f t="shared" si="832"/>
        <v>-W713637-S300</v>
      </c>
      <c r="AQ1274" s="2" t="s">
        <v>1688</v>
      </c>
      <c r="AR1274" s="2" t="s">
        <v>1689</v>
      </c>
      <c r="AY1274" s="2" t="s">
        <v>1686</v>
      </c>
      <c r="AZ1274" s="2" t="s">
        <v>1690</v>
      </c>
      <c r="BB1274" s="29"/>
      <c r="BC1274" s="29"/>
      <c r="BD1274" s="29"/>
      <c r="BE1274" s="29"/>
      <c r="BF1274" s="29"/>
      <c r="BG1274" s="29">
        <v>-0.124568</v>
      </c>
      <c r="BH1274" s="29">
        <f t="shared" si="826"/>
        <v>-4.6090160000000005E-3</v>
      </c>
      <c r="BI1274" s="29">
        <f t="shared" si="827"/>
        <v>-1.2917701600000001E-2</v>
      </c>
      <c r="BJ1274" s="29">
        <f t="shared" si="833"/>
        <v>-0.1420947176</v>
      </c>
      <c r="BK1274" s="29">
        <f>BJ1274/INDEX('EX-Rate'!A:I,MATCH('TT BoM '!BL1274,'EX-Rate'!B:B,0),COLUMN('EX-Rate'!E:E))</f>
        <v>-0.16314025974249632</v>
      </c>
      <c r="BL1274" s="2" t="s">
        <v>3064</v>
      </c>
      <c r="BM1274" s="2" t="str">
        <f t="shared" si="862"/>
        <v>SP</v>
      </c>
      <c r="BN1274" s="2" t="s">
        <v>3065</v>
      </c>
      <c r="BO1274" s="2" t="s">
        <v>3066</v>
      </c>
      <c r="BQ1274" s="29"/>
      <c r="BR1274" s="29"/>
      <c r="BS1274" s="29"/>
      <c r="BT1274" s="29"/>
      <c r="BU1274" s="29"/>
      <c r="BV1274" s="29"/>
      <c r="CC1274" s="29">
        <f t="shared" si="835"/>
        <v>-0.32628051948499265</v>
      </c>
      <c r="CD1274" s="29">
        <f t="shared" si="836"/>
        <v>-0.32628051948499265</v>
      </c>
      <c r="CE1274" s="29">
        <f t="shared" si="837"/>
        <v>-0.32628051948499265</v>
      </c>
      <c r="CF1274" s="29">
        <f t="shared" si="838"/>
        <v>-0.32628051948499265</v>
      </c>
      <c r="CG1274" s="29">
        <f t="shared" si="839"/>
        <v>-0.32628051948499265</v>
      </c>
      <c r="CH1274" s="29">
        <f t="shared" si="840"/>
        <v>-0.32628051948499265</v>
      </c>
      <c r="CI1274" s="29">
        <f t="shared" si="841"/>
        <v>-0.32628051948499265</v>
      </c>
      <c r="CJ1274" s="29">
        <f t="shared" si="842"/>
        <v>-0.32628051948499265</v>
      </c>
      <c r="CK1274" s="29">
        <f t="shared" si="843"/>
        <v>-0.32628051948499265</v>
      </c>
      <c r="CL1274" s="29">
        <f t="shared" si="844"/>
        <v>-0.32628051948499265</v>
      </c>
      <c r="CM1274" s="29">
        <f t="shared" si="845"/>
        <v>-0.32628051948499265</v>
      </c>
      <c r="CN1274" s="29">
        <f t="shared" si="846"/>
        <v>-0.32628051948499265</v>
      </c>
      <c r="CO1274" s="29">
        <f t="shared" si="847"/>
        <v>-0.32628051948499265</v>
      </c>
      <c r="CQ1274" s="29">
        <f t="shared" si="848"/>
        <v>-0.28418943520000001</v>
      </c>
      <c r="CR1274" s="29">
        <f t="shared" si="849"/>
        <v>-0.28418943520000001</v>
      </c>
      <c r="CS1274" s="29">
        <f t="shared" si="850"/>
        <v>-0.28418943520000001</v>
      </c>
      <c r="CT1274" s="29">
        <f t="shared" si="851"/>
        <v>-0.28418943520000001</v>
      </c>
      <c r="CU1274" s="29">
        <f t="shared" si="852"/>
        <v>-0.28418943520000001</v>
      </c>
      <c r="CV1274" s="29">
        <f t="shared" si="853"/>
        <v>-0.28418943520000001</v>
      </c>
      <c r="CW1274" s="29">
        <f t="shared" si="854"/>
        <v>-0.28418943520000001</v>
      </c>
      <c r="CX1274" s="29">
        <f t="shared" si="855"/>
        <v>-0.28418943520000001</v>
      </c>
      <c r="CY1274" s="29">
        <f t="shared" si="856"/>
        <v>-0.28418943520000001</v>
      </c>
      <c r="CZ1274" s="29">
        <f t="shared" si="857"/>
        <v>-0.28418943520000001</v>
      </c>
      <c r="DA1274" s="29">
        <f t="shared" si="858"/>
        <v>-0.28418943520000001</v>
      </c>
      <c r="DB1274" s="29">
        <f t="shared" si="859"/>
        <v>-0.28418943520000001</v>
      </c>
      <c r="DC1274" s="29">
        <f t="shared" si="860"/>
        <v>-0.28418943520000001</v>
      </c>
    </row>
    <row r="1275" spans="11:107" s="2" customFormat="1">
      <c r="K1275" s="17" t="s">
        <v>1090</v>
      </c>
      <c r="L1275" s="17" t="s">
        <v>1282</v>
      </c>
      <c r="M1275" s="17" t="s">
        <v>1151</v>
      </c>
      <c r="N1275" s="2" t="str">
        <f t="shared" si="869"/>
        <v>W713638S300</v>
      </c>
      <c r="O1275" s="2" t="str">
        <f t="shared" si="866"/>
        <v>S300</v>
      </c>
      <c r="P1275" s="2" t="str">
        <f t="shared" si="870"/>
        <v>-W713638-S300</v>
      </c>
      <c r="Q1275" s="2" t="s">
        <v>3305</v>
      </c>
      <c r="R1275" s="2" t="s">
        <v>3306</v>
      </c>
      <c r="S1275" s="2" t="s">
        <v>3066</v>
      </c>
      <c r="T1275" s="2">
        <v>4</v>
      </c>
      <c r="U1275" s="2">
        <v>4</v>
      </c>
      <c r="V1275" s="2">
        <v>4</v>
      </c>
      <c r="W1275" s="2">
        <v>4</v>
      </c>
      <c r="X1275" s="2">
        <v>4</v>
      </c>
      <c r="Y1275" s="2">
        <v>4</v>
      </c>
      <c r="Z1275" s="2">
        <v>4</v>
      </c>
      <c r="AA1275" s="2">
        <v>4</v>
      </c>
      <c r="AB1275" s="2">
        <v>4</v>
      </c>
      <c r="AC1275" s="2">
        <v>4</v>
      </c>
      <c r="AD1275" s="2">
        <v>4</v>
      </c>
      <c r="AE1275" s="2">
        <v>4</v>
      </c>
      <c r="AF1275" s="2">
        <v>4</v>
      </c>
      <c r="AL1275" s="2">
        <f t="shared" si="828"/>
        <v>1</v>
      </c>
      <c r="AM1275" s="2" t="str">
        <f t="shared" si="829"/>
        <v/>
      </c>
      <c r="AN1275" s="2" t="str">
        <f t="shared" si="830"/>
        <v>W713638</v>
      </c>
      <c r="AO1275" s="2" t="str">
        <f t="shared" si="867"/>
        <v>S300</v>
      </c>
      <c r="AP1275" s="2" t="str">
        <f t="shared" si="832"/>
        <v>-W713638-S300</v>
      </c>
      <c r="AQ1275" s="2" t="s">
        <v>1688</v>
      </c>
      <c r="AR1275" s="2" t="s">
        <v>1689</v>
      </c>
      <c r="AY1275" s="2" t="s">
        <v>1686</v>
      </c>
      <c r="AZ1275" s="2" t="s">
        <v>1690</v>
      </c>
      <c r="BB1275" s="29"/>
      <c r="BC1275" s="29"/>
      <c r="BD1275" s="29"/>
      <c r="BE1275" s="29"/>
      <c r="BF1275" s="29"/>
      <c r="BG1275" s="29">
        <v>-3.8594999999999997E-2</v>
      </c>
      <c r="BH1275" s="29">
        <f t="shared" si="826"/>
        <v>-1.4280150000000001E-3</v>
      </c>
      <c r="BI1275" s="29">
        <f t="shared" si="827"/>
        <v>-4.0023014999999995E-3</v>
      </c>
      <c r="BJ1275" s="29">
        <f t="shared" si="833"/>
        <v>-4.4025316499999995E-2</v>
      </c>
      <c r="BK1275" s="29">
        <f>BJ1275/INDEX('EX-Rate'!A:I,MATCH('TT BoM '!BL1275,'EX-Rate'!B:B,0),COLUMN('EX-Rate'!E:E))</f>
        <v>-5.0545873135649969E-2</v>
      </c>
      <c r="BL1275" s="2" t="s">
        <v>3064</v>
      </c>
      <c r="BM1275" s="2" t="str">
        <f t="shared" si="862"/>
        <v>SP</v>
      </c>
      <c r="BN1275" s="2" t="s">
        <v>3065</v>
      </c>
      <c r="BO1275" s="2" t="s">
        <v>3066</v>
      </c>
      <c r="BQ1275" s="29"/>
      <c r="BR1275" s="29"/>
      <c r="BS1275" s="29"/>
      <c r="BT1275" s="29"/>
      <c r="BU1275" s="29"/>
      <c r="BV1275" s="29"/>
      <c r="CC1275" s="29">
        <f t="shared" si="835"/>
        <v>-0.20218349254259987</v>
      </c>
      <c r="CD1275" s="29">
        <f t="shared" si="836"/>
        <v>-0.20218349254259987</v>
      </c>
      <c r="CE1275" s="29">
        <f t="shared" si="837"/>
        <v>-0.20218349254259987</v>
      </c>
      <c r="CF1275" s="29">
        <f t="shared" si="838"/>
        <v>-0.20218349254259987</v>
      </c>
      <c r="CG1275" s="29">
        <f t="shared" si="839"/>
        <v>-0.20218349254259987</v>
      </c>
      <c r="CH1275" s="29">
        <f t="shared" si="840"/>
        <v>-0.20218349254259987</v>
      </c>
      <c r="CI1275" s="29">
        <f t="shared" si="841"/>
        <v>-0.20218349254259987</v>
      </c>
      <c r="CJ1275" s="29">
        <f t="shared" si="842"/>
        <v>-0.20218349254259987</v>
      </c>
      <c r="CK1275" s="29">
        <f t="shared" si="843"/>
        <v>-0.20218349254259987</v>
      </c>
      <c r="CL1275" s="29">
        <f t="shared" si="844"/>
        <v>-0.20218349254259987</v>
      </c>
      <c r="CM1275" s="29">
        <f t="shared" si="845"/>
        <v>-0.20218349254259987</v>
      </c>
      <c r="CN1275" s="29">
        <f t="shared" si="846"/>
        <v>-0.20218349254259987</v>
      </c>
      <c r="CO1275" s="29">
        <f t="shared" si="847"/>
        <v>-0.20218349254259987</v>
      </c>
      <c r="CQ1275" s="29">
        <f t="shared" si="848"/>
        <v>-0.17610126599999998</v>
      </c>
      <c r="CR1275" s="29">
        <f t="shared" si="849"/>
        <v>-0.17610126599999998</v>
      </c>
      <c r="CS1275" s="29">
        <f t="shared" si="850"/>
        <v>-0.17610126599999998</v>
      </c>
      <c r="CT1275" s="29">
        <f t="shared" si="851"/>
        <v>-0.17610126599999998</v>
      </c>
      <c r="CU1275" s="29">
        <f t="shared" si="852"/>
        <v>-0.17610126599999998</v>
      </c>
      <c r="CV1275" s="29">
        <f t="shared" si="853"/>
        <v>-0.17610126599999998</v>
      </c>
      <c r="CW1275" s="29">
        <f t="shared" si="854"/>
        <v>-0.17610126599999998</v>
      </c>
      <c r="CX1275" s="29">
        <f t="shared" si="855"/>
        <v>-0.17610126599999998</v>
      </c>
      <c r="CY1275" s="29">
        <f t="shared" si="856"/>
        <v>-0.17610126599999998</v>
      </c>
      <c r="CZ1275" s="29">
        <f t="shared" si="857"/>
        <v>-0.17610126599999998</v>
      </c>
      <c r="DA1275" s="29">
        <f t="shared" si="858"/>
        <v>-0.17610126599999998</v>
      </c>
      <c r="DB1275" s="29">
        <f t="shared" si="859"/>
        <v>-0.17610126599999998</v>
      </c>
      <c r="DC1275" s="29">
        <f t="shared" si="860"/>
        <v>-0.17610126599999998</v>
      </c>
    </row>
    <row r="1276" spans="11:107" s="2" customFormat="1">
      <c r="K1276" s="17" t="s">
        <v>1090</v>
      </c>
      <c r="L1276" s="17" t="s">
        <v>1283</v>
      </c>
      <c r="M1276" s="17" t="s">
        <v>1112</v>
      </c>
      <c r="N1276" s="2" t="str">
        <f t="shared" si="869"/>
        <v>W713733S900</v>
      </c>
      <c r="O1276" s="2" t="str">
        <f t="shared" si="866"/>
        <v>S900</v>
      </c>
      <c r="P1276" s="2" t="str">
        <f t="shared" si="870"/>
        <v>-W713733-S900</v>
      </c>
      <c r="Q1276" s="2" t="s">
        <v>3305</v>
      </c>
      <c r="R1276" s="2" t="s">
        <v>3306</v>
      </c>
      <c r="S1276" s="2" t="s">
        <v>3066</v>
      </c>
      <c r="T1276" s="2">
        <v>12</v>
      </c>
      <c r="U1276" s="2">
        <v>12</v>
      </c>
      <c r="V1276" s="2">
        <v>12</v>
      </c>
      <c r="W1276" s="2">
        <v>12</v>
      </c>
      <c r="X1276" s="2">
        <v>12</v>
      </c>
      <c r="Y1276" s="2">
        <v>12</v>
      </c>
      <c r="Z1276" s="2">
        <v>12</v>
      </c>
      <c r="AA1276" s="2">
        <v>12</v>
      </c>
      <c r="AB1276" s="2">
        <v>12</v>
      </c>
      <c r="AC1276" s="2">
        <v>12</v>
      </c>
      <c r="AD1276" s="2">
        <v>12</v>
      </c>
      <c r="AE1276" s="2">
        <v>12</v>
      </c>
      <c r="AF1276" s="2">
        <v>12</v>
      </c>
      <c r="AL1276" s="2">
        <f t="shared" si="828"/>
        <v>1</v>
      </c>
      <c r="AM1276" s="2" t="str">
        <f t="shared" si="829"/>
        <v/>
      </c>
      <c r="AN1276" s="2" t="str">
        <f t="shared" si="830"/>
        <v>W713733</v>
      </c>
      <c r="AO1276" s="2" t="str">
        <f t="shared" si="867"/>
        <v>S900</v>
      </c>
      <c r="AP1276" s="2" t="str">
        <f t="shared" si="832"/>
        <v>-W713733-S900</v>
      </c>
      <c r="AQ1276" s="2" t="s">
        <v>1688</v>
      </c>
      <c r="AR1276" s="2" t="s">
        <v>1689</v>
      </c>
      <c r="AY1276" s="2" t="s">
        <v>1686</v>
      </c>
      <c r="AZ1276" s="2" t="s">
        <v>1690</v>
      </c>
      <c r="BB1276" s="29"/>
      <c r="BC1276" s="29"/>
      <c r="BD1276" s="29"/>
      <c r="BE1276" s="29"/>
      <c r="BF1276" s="29"/>
      <c r="BG1276" s="29">
        <v>-2.1367000000000001E-2</v>
      </c>
      <c r="BH1276" s="29">
        <f t="shared" si="826"/>
        <v>-7.9057900000000013E-4</v>
      </c>
      <c r="BI1276" s="29">
        <f t="shared" si="827"/>
        <v>-2.2157578999999999E-3</v>
      </c>
      <c r="BJ1276" s="29">
        <f t="shared" si="833"/>
        <v>-2.4373336900000001E-2</v>
      </c>
      <c r="BK1276" s="29">
        <f>BJ1276/INDEX('EX-Rate'!A:I,MATCH('TT BoM '!BL1276,'EX-Rate'!B:B,0),COLUMN('EX-Rate'!E:E))</f>
        <v>-2.7983253563659358E-2</v>
      </c>
      <c r="BL1276" s="2" t="s">
        <v>3064</v>
      </c>
      <c r="BM1276" s="2" t="str">
        <f t="shared" si="862"/>
        <v>SP</v>
      </c>
      <c r="BN1276" s="2" t="s">
        <v>3065</v>
      </c>
      <c r="BO1276" s="2" t="s">
        <v>3066</v>
      </c>
      <c r="BQ1276" s="29"/>
      <c r="BR1276" s="29"/>
      <c r="BS1276" s="29"/>
      <c r="BT1276" s="29"/>
      <c r="BU1276" s="29"/>
      <c r="BV1276" s="29"/>
      <c r="CC1276" s="29">
        <f t="shared" si="835"/>
        <v>-0.33579904276391231</v>
      </c>
      <c r="CD1276" s="29">
        <f t="shared" si="836"/>
        <v>-0.33579904276391231</v>
      </c>
      <c r="CE1276" s="29">
        <f t="shared" si="837"/>
        <v>-0.33579904276391231</v>
      </c>
      <c r="CF1276" s="29">
        <f t="shared" si="838"/>
        <v>-0.33579904276391231</v>
      </c>
      <c r="CG1276" s="29">
        <f t="shared" si="839"/>
        <v>-0.33579904276391231</v>
      </c>
      <c r="CH1276" s="29">
        <f t="shared" si="840"/>
        <v>-0.33579904276391231</v>
      </c>
      <c r="CI1276" s="29">
        <f t="shared" si="841"/>
        <v>-0.33579904276391231</v>
      </c>
      <c r="CJ1276" s="29">
        <f t="shared" si="842"/>
        <v>-0.33579904276391231</v>
      </c>
      <c r="CK1276" s="29">
        <f t="shared" si="843"/>
        <v>-0.33579904276391231</v>
      </c>
      <c r="CL1276" s="29">
        <f t="shared" si="844"/>
        <v>-0.33579904276391231</v>
      </c>
      <c r="CM1276" s="29">
        <f t="shared" si="845"/>
        <v>-0.33579904276391231</v>
      </c>
      <c r="CN1276" s="29">
        <f t="shared" si="846"/>
        <v>-0.33579904276391231</v>
      </c>
      <c r="CO1276" s="29">
        <f t="shared" si="847"/>
        <v>-0.33579904276391231</v>
      </c>
      <c r="CQ1276" s="29">
        <f t="shared" si="848"/>
        <v>-0.29248004280000001</v>
      </c>
      <c r="CR1276" s="29">
        <f t="shared" si="849"/>
        <v>-0.29248004280000001</v>
      </c>
      <c r="CS1276" s="29">
        <f t="shared" si="850"/>
        <v>-0.29248004280000001</v>
      </c>
      <c r="CT1276" s="29">
        <f t="shared" si="851"/>
        <v>-0.29248004280000001</v>
      </c>
      <c r="CU1276" s="29">
        <f t="shared" si="852"/>
        <v>-0.29248004280000001</v>
      </c>
      <c r="CV1276" s="29">
        <f t="shared" si="853"/>
        <v>-0.29248004280000001</v>
      </c>
      <c r="CW1276" s="29">
        <f t="shared" si="854"/>
        <v>-0.29248004280000001</v>
      </c>
      <c r="CX1276" s="29">
        <f t="shared" si="855"/>
        <v>-0.29248004280000001</v>
      </c>
      <c r="CY1276" s="29">
        <f t="shared" si="856"/>
        <v>-0.29248004280000001</v>
      </c>
      <c r="CZ1276" s="29">
        <f t="shared" si="857"/>
        <v>-0.29248004280000001</v>
      </c>
      <c r="DA1276" s="29">
        <f t="shared" si="858"/>
        <v>-0.29248004280000001</v>
      </c>
      <c r="DB1276" s="29">
        <f t="shared" si="859"/>
        <v>-0.29248004280000001</v>
      </c>
      <c r="DC1276" s="29">
        <f t="shared" si="860"/>
        <v>-0.29248004280000001</v>
      </c>
    </row>
    <row r="1277" spans="11:107" s="2" customFormat="1">
      <c r="K1277" s="17" t="s">
        <v>1090</v>
      </c>
      <c r="L1277" s="17" t="s">
        <v>1284</v>
      </c>
      <c r="M1277" s="17" t="s">
        <v>1142</v>
      </c>
      <c r="N1277" s="2" t="str">
        <f t="shared" si="869"/>
        <v>W713760S440</v>
      </c>
      <c r="O1277" s="2" t="str">
        <f t="shared" si="866"/>
        <v>S440</v>
      </c>
      <c r="P1277" s="2" t="str">
        <f t="shared" si="870"/>
        <v>-W713760-S440</v>
      </c>
      <c r="Q1277" s="2" t="s">
        <v>3305</v>
      </c>
      <c r="R1277" s="2" t="s">
        <v>3306</v>
      </c>
      <c r="S1277" s="2" t="s">
        <v>3228</v>
      </c>
      <c r="T1277" s="2">
        <v>2</v>
      </c>
      <c r="U1277" s="2">
        <v>2</v>
      </c>
      <c r="V1277" s="2">
        <v>2</v>
      </c>
      <c r="W1277" s="2">
        <v>2</v>
      </c>
      <c r="X1277" s="2">
        <v>2</v>
      </c>
      <c r="Y1277" s="2">
        <v>2</v>
      </c>
      <c r="Z1277" s="2">
        <v>2</v>
      </c>
      <c r="AA1277" s="2">
        <v>2</v>
      </c>
      <c r="AB1277" s="2">
        <v>2</v>
      </c>
      <c r="AC1277" s="2">
        <v>2</v>
      </c>
      <c r="AD1277" s="2">
        <v>2</v>
      </c>
      <c r="AE1277" s="2">
        <v>2</v>
      </c>
      <c r="AF1277" s="2">
        <v>2</v>
      </c>
      <c r="AL1277" s="2">
        <f t="shared" si="828"/>
        <v>1</v>
      </c>
      <c r="AM1277" s="2" t="str">
        <f t="shared" si="829"/>
        <v/>
      </c>
      <c r="AN1277" s="2" t="str">
        <f t="shared" si="830"/>
        <v>W713760</v>
      </c>
      <c r="AO1277" s="2" t="str">
        <f t="shared" si="867"/>
        <v>S440</v>
      </c>
      <c r="AP1277" s="2" t="str">
        <f t="shared" si="832"/>
        <v>-W713760-S440</v>
      </c>
      <c r="AQ1277" s="2" t="s">
        <v>1672</v>
      </c>
      <c r="AR1277" s="2" t="s">
        <v>1676</v>
      </c>
      <c r="AU1277" s="2" t="s">
        <v>2156</v>
      </c>
      <c r="AV1277" s="2" t="s">
        <v>2157</v>
      </c>
      <c r="AY1277" s="2" t="s">
        <v>2151</v>
      </c>
      <c r="AZ1277" s="2" t="s">
        <v>1690</v>
      </c>
      <c r="BA1277" s="2" t="s">
        <v>2115</v>
      </c>
      <c r="BB1277" s="29">
        <v>-0.51200000000000001</v>
      </c>
      <c r="BC1277" s="29">
        <v>-2E-3</v>
      </c>
      <c r="BD1277" s="29">
        <v>-3.0000000000000001E-3</v>
      </c>
      <c r="BE1277" s="29">
        <v>-3.0000000000000001E-3</v>
      </c>
      <c r="BF1277" s="29">
        <v>0</v>
      </c>
      <c r="BG1277" s="29">
        <v>-0.51700000000000002</v>
      </c>
      <c r="BH1277" s="29">
        <f t="shared" si="826"/>
        <v>0</v>
      </c>
      <c r="BI1277" s="29">
        <f t="shared" si="827"/>
        <v>0</v>
      </c>
      <c r="BJ1277" s="29">
        <f t="shared" si="833"/>
        <v>-0.51700000000000002</v>
      </c>
      <c r="BK1277" s="29">
        <f>BJ1277/INDEX('EX-Rate'!A:I,MATCH('TT BoM '!BL1277,'EX-Rate'!B:B,0),COLUMN('EX-Rate'!E:E))</f>
        <v>-7.4655185890864145E-2</v>
      </c>
      <c r="BL1277" s="2" t="s">
        <v>2109</v>
      </c>
      <c r="BM1277" s="2" t="str">
        <f>IF(BL1277="CNY","LP","SP")</f>
        <v>LP</v>
      </c>
      <c r="BQ1277" s="29">
        <v>0</v>
      </c>
      <c r="BR1277" s="29">
        <v>0</v>
      </c>
      <c r="BS1277" s="29"/>
      <c r="BT1277" s="29">
        <v>0</v>
      </c>
      <c r="BU1277" s="29">
        <v>0</v>
      </c>
      <c r="BV1277" s="29">
        <v>0</v>
      </c>
      <c r="BW1277" s="2">
        <v>0</v>
      </c>
      <c r="CC1277" s="29">
        <f t="shared" si="835"/>
        <v>-0.14931037178172829</v>
      </c>
      <c r="CD1277" s="29">
        <f t="shared" si="836"/>
        <v>-0.14931037178172829</v>
      </c>
      <c r="CE1277" s="29">
        <f t="shared" si="837"/>
        <v>-0.14931037178172829</v>
      </c>
      <c r="CF1277" s="29">
        <f t="shared" si="838"/>
        <v>-0.14931037178172829</v>
      </c>
      <c r="CG1277" s="29">
        <f t="shared" si="839"/>
        <v>-0.14931037178172829</v>
      </c>
      <c r="CH1277" s="29">
        <f t="shared" si="840"/>
        <v>-0.14931037178172829</v>
      </c>
      <c r="CI1277" s="29">
        <f t="shared" si="841"/>
        <v>-0.14931037178172829</v>
      </c>
      <c r="CJ1277" s="29">
        <f t="shared" si="842"/>
        <v>-0.14931037178172829</v>
      </c>
      <c r="CK1277" s="29">
        <f t="shared" si="843"/>
        <v>-0.14931037178172829</v>
      </c>
      <c r="CL1277" s="29">
        <f t="shared" si="844"/>
        <v>-0.14931037178172829</v>
      </c>
      <c r="CM1277" s="29">
        <f t="shared" si="845"/>
        <v>-0.14931037178172829</v>
      </c>
      <c r="CN1277" s="29">
        <f t="shared" si="846"/>
        <v>-0.14931037178172829</v>
      </c>
      <c r="CO1277" s="29">
        <f t="shared" si="847"/>
        <v>-0.14931037178172829</v>
      </c>
      <c r="CQ1277" s="29">
        <f t="shared" si="848"/>
        <v>-1.034</v>
      </c>
      <c r="CR1277" s="29">
        <f t="shared" si="849"/>
        <v>-1.034</v>
      </c>
      <c r="CS1277" s="29">
        <f t="shared" si="850"/>
        <v>-1.034</v>
      </c>
      <c r="CT1277" s="29">
        <f t="shared" si="851"/>
        <v>-1.034</v>
      </c>
      <c r="CU1277" s="29">
        <f t="shared" si="852"/>
        <v>-1.034</v>
      </c>
      <c r="CV1277" s="29">
        <f t="shared" si="853"/>
        <v>-1.034</v>
      </c>
      <c r="CW1277" s="29">
        <f t="shared" si="854"/>
        <v>-1.034</v>
      </c>
      <c r="CX1277" s="29">
        <f t="shared" si="855"/>
        <v>-1.034</v>
      </c>
      <c r="CY1277" s="29">
        <f t="shared" si="856"/>
        <v>-1.034</v>
      </c>
      <c r="CZ1277" s="29">
        <f t="shared" si="857"/>
        <v>-1.034</v>
      </c>
      <c r="DA1277" s="29">
        <f t="shared" si="858"/>
        <v>-1.034</v>
      </c>
      <c r="DB1277" s="29">
        <f t="shared" si="859"/>
        <v>-1.034</v>
      </c>
      <c r="DC1277" s="29">
        <f t="shared" si="860"/>
        <v>-1.034</v>
      </c>
    </row>
    <row r="1278" spans="11:107" s="2" customFormat="1">
      <c r="K1278" s="17" t="s">
        <v>1090</v>
      </c>
      <c r="L1278" s="17" t="s">
        <v>1285</v>
      </c>
      <c r="M1278" s="17" t="s">
        <v>1151</v>
      </c>
      <c r="N1278" s="2" t="str">
        <f t="shared" si="869"/>
        <v>W714040S300</v>
      </c>
      <c r="O1278" s="2" t="str">
        <f t="shared" si="866"/>
        <v>S300</v>
      </c>
      <c r="P1278" s="2" t="str">
        <f t="shared" si="870"/>
        <v>-W714040-S300</v>
      </c>
      <c r="Q1278" s="2" t="s">
        <v>3305</v>
      </c>
      <c r="R1278" s="2" t="s">
        <v>3306</v>
      </c>
      <c r="S1278" s="2" t="s">
        <v>3228</v>
      </c>
      <c r="T1278" s="2">
        <v>13</v>
      </c>
      <c r="U1278" s="2">
        <v>13</v>
      </c>
      <c r="V1278" s="2">
        <v>13</v>
      </c>
      <c r="W1278" s="2">
        <v>13</v>
      </c>
      <c r="X1278" s="2">
        <v>13</v>
      </c>
      <c r="Y1278" s="2">
        <v>13</v>
      </c>
      <c r="Z1278" s="2">
        <v>13</v>
      </c>
      <c r="AA1278" s="2">
        <v>13</v>
      </c>
      <c r="AB1278" s="2">
        <v>13</v>
      </c>
      <c r="AC1278" s="2">
        <v>13</v>
      </c>
      <c r="AD1278" s="2">
        <v>13</v>
      </c>
      <c r="AE1278" s="2">
        <v>13</v>
      </c>
      <c r="AF1278" s="2">
        <v>13</v>
      </c>
      <c r="AL1278" s="2">
        <f t="shared" si="828"/>
        <v>1</v>
      </c>
      <c r="AM1278" s="2" t="str">
        <f t="shared" si="829"/>
        <v/>
      </c>
      <c r="AN1278" s="2" t="str">
        <f t="shared" si="830"/>
        <v>W714040</v>
      </c>
      <c r="AO1278" s="2" t="str">
        <f>TRIM(O1278)</f>
        <v>S300</v>
      </c>
      <c r="AP1278" s="2" t="str">
        <f t="shared" si="832"/>
        <v>-W714040-S300</v>
      </c>
      <c r="AQ1278" s="2" t="s">
        <v>1688</v>
      </c>
      <c r="AR1278" s="2" t="s">
        <v>1689</v>
      </c>
      <c r="AY1278" s="2" t="s">
        <v>1686</v>
      </c>
      <c r="AZ1278" s="2" t="s">
        <v>1690</v>
      </c>
      <c r="BB1278" s="29"/>
      <c r="BC1278" s="29"/>
      <c r="BD1278" s="29"/>
      <c r="BE1278" s="29"/>
      <c r="BF1278" s="29"/>
      <c r="BG1278" s="29">
        <v>-4.4387999999999997E-2</v>
      </c>
      <c r="BH1278" s="29">
        <f t="shared" si="826"/>
        <v>-1.6423560000000002E-3</v>
      </c>
      <c r="BI1278" s="29">
        <f t="shared" si="827"/>
        <v>-4.6030355999999994E-3</v>
      </c>
      <c r="BJ1278" s="29">
        <f t="shared" si="833"/>
        <v>-5.0633391599999994E-2</v>
      </c>
      <c r="BK1278" s="29">
        <f>BJ1278/INDEX('EX-Rate'!A:I,MATCH('TT BoM '!BL1278,'EX-Rate'!B:B,0),COLUMN('EX-Rate'!E:E))</f>
        <v>-5.0633391599999994E-2</v>
      </c>
      <c r="BL1278" s="2" t="s">
        <v>3117</v>
      </c>
      <c r="BM1278" s="2" t="str">
        <f t="shared" ref="BM1278" si="872">IF(BL1278="CNY","LP","SP")</f>
        <v>SP</v>
      </c>
      <c r="BN1278" s="2" t="s">
        <v>3227</v>
      </c>
      <c r="BO1278" s="2" t="s">
        <v>3228</v>
      </c>
      <c r="BQ1278" s="29"/>
      <c r="BR1278" s="29"/>
      <c r="BS1278" s="29"/>
      <c r="BT1278" s="29"/>
      <c r="BU1278" s="29"/>
      <c r="BV1278" s="29"/>
      <c r="CC1278" s="29">
        <f t="shared" si="835"/>
        <v>-0.65823409079999995</v>
      </c>
      <c r="CD1278" s="29">
        <f t="shared" si="836"/>
        <v>-0.65823409079999995</v>
      </c>
      <c r="CE1278" s="29">
        <f t="shared" si="837"/>
        <v>-0.65823409079999995</v>
      </c>
      <c r="CF1278" s="29">
        <f t="shared" si="838"/>
        <v>-0.65823409079999995</v>
      </c>
      <c r="CG1278" s="29">
        <f t="shared" si="839"/>
        <v>-0.65823409079999995</v>
      </c>
      <c r="CH1278" s="29">
        <f t="shared" si="840"/>
        <v>-0.65823409079999995</v>
      </c>
      <c r="CI1278" s="29">
        <f t="shared" si="841"/>
        <v>-0.65823409079999995</v>
      </c>
      <c r="CJ1278" s="29">
        <f t="shared" si="842"/>
        <v>-0.65823409079999995</v>
      </c>
      <c r="CK1278" s="29">
        <f t="shared" si="843"/>
        <v>-0.65823409079999995</v>
      </c>
      <c r="CL1278" s="29">
        <f t="shared" si="844"/>
        <v>-0.65823409079999995</v>
      </c>
      <c r="CM1278" s="29">
        <f t="shared" si="845"/>
        <v>-0.65823409079999995</v>
      </c>
      <c r="CN1278" s="29">
        <f t="shared" si="846"/>
        <v>-0.65823409079999995</v>
      </c>
      <c r="CO1278" s="29">
        <f t="shared" si="847"/>
        <v>-0.65823409079999995</v>
      </c>
      <c r="CQ1278" s="29">
        <f t="shared" si="848"/>
        <v>-0.65823409079999995</v>
      </c>
      <c r="CR1278" s="29">
        <f t="shared" si="849"/>
        <v>-0.65823409079999995</v>
      </c>
      <c r="CS1278" s="29">
        <f t="shared" si="850"/>
        <v>-0.65823409079999995</v>
      </c>
      <c r="CT1278" s="29">
        <f t="shared" si="851"/>
        <v>-0.65823409079999995</v>
      </c>
      <c r="CU1278" s="29">
        <f t="shared" si="852"/>
        <v>-0.65823409079999995</v>
      </c>
      <c r="CV1278" s="29">
        <f t="shared" si="853"/>
        <v>-0.65823409079999995</v>
      </c>
      <c r="CW1278" s="29">
        <f t="shared" si="854"/>
        <v>-0.65823409079999995</v>
      </c>
      <c r="CX1278" s="29">
        <f t="shared" si="855"/>
        <v>-0.65823409079999995</v>
      </c>
      <c r="CY1278" s="29">
        <f t="shared" si="856"/>
        <v>-0.65823409079999995</v>
      </c>
      <c r="CZ1278" s="29">
        <f t="shared" si="857"/>
        <v>-0.65823409079999995</v>
      </c>
      <c r="DA1278" s="29">
        <f t="shared" si="858"/>
        <v>-0.65823409079999995</v>
      </c>
      <c r="DB1278" s="29">
        <f t="shared" si="859"/>
        <v>-0.65823409079999995</v>
      </c>
      <c r="DC1278" s="29">
        <f t="shared" si="860"/>
        <v>-0.65823409079999995</v>
      </c>
    </row>
    <row r="1279" spans="11:107" s="2" customFormat="1">
      <c r="K1279" s="17" t="s">
        <v>1090</v>
      </c>
      <c r="L1279" s="17" t="s">
        <v>1286</v>
      </c>
      <c r="M1279" s="17" t="s">
        <v>1092</v>
      </c>
      <c r="N1279" s="2" t="str">
        <f t="shared" si="869"/>
        <v>W714098S442</v>
      </c>
      <c r="O1279" s="2" t="str">
        <f t="shared" si="866"/>
        <v>S442</v>
      </c>
      <c r="P1279" s="2" t="str">
        <f t="shared" si="870"/>
        <v>-W714098-S442</v>
      </c>
      <c r="Q1279" s="2" t="s">
        <v>3305</v>
      </c>
      <c r="R1279" s="2" t="s">
        <v>3306</v>
      </c>
      <c r="S1279" s="2" t="s">
        <v>3066</v>
      </c>
      <c r="T1279" s="2">
        <v>6</v>
      </c>
      <c r="U1279" s="2">
        <v>6</v>
      </c>
      <c r="V1279" s="2">
        <v>6</v>
      </c>
      <c r="W1279" s="2">
        <v>6</v>
      </c>
      <c r="X1279" s="2">
        <v>6</v>
      </c>
      <c r="Y1279" s="2">
        <v>6</v>
      </c>
      <c r="Z1279" s="2">
        <v>6</v>
      </c>
      <c r="AA1279" s="2">
        <v>6</v>
      </c>
      <c r="AB1279" s="2">
        <v>6</v>
      </c>
      <c r="AC1279" s="2">
        <v>6</v>
      </c>
      <c r="AD1279" s="2">
        <v>6</v>
      </c>
      <c r="AE1279" s="2">
        <v>6</v>
      </c>
      <c r="AF1279" s="2">
        <v>6</v>
      </c>
      <c r="AL1279" s="2">
        <f t="shared" si="828"/>
        <v>1</v>
      </c>
      <c r="AM1279" s="2" t="str">
        <f t="shared" si="829"/>
        <v/>
      </c>
      <c r="AN1279" s="2" t="str">
        <f t="shared" si="830"/>
        <v>W714098</v>
      </c>
      <c r="AO1279" s="2" t="str">
        <f t="shared" si="867"/>
        <v>S442</v>
      </c>
      <c r="AP1279" s="2" t="str">
        <f t="shared" si="832"/>
        <v>-W714098-S442</v>
      </c>
      <c r="AQ1279" s="2" t="s">
        <v>1672</v>
      </c>
      <c r="AR1279" s="2" t="s">
        <v>1676</v>
      </c>
      <c r="AU1279" s="2" t="s">
        <v>2156</v>
      </c>
      <c r="AV1279" s="2" t="s">
        <v>2157</v>
      </c>
      <c r="AY1279" s="2" t="s">
        <v>2151</v>
      </c>
      <c r="AZ1279" s="2" t="s">
        <v>1690</v>
      </c>
      <c r="BA1279" s="2" t="s">
        <v>2115</v>
      </c>
      <c r="BB1279" s="29">
        <v>-0.23599999999999999</v>
      </c>
      <c r="BC1279" s="29">
        <v>-1E-3</v>
      </c>
      <c r="BD1279" s="29">
        <v>-2E-3</v>
      </c>
      <c r="BE1279" s="29">
        <v>-2E-3</v>
      </c>
      <c r="BF1279" s="29">
        <v>0</v>
      </c>
      <c r="BG1279" s="29">
        <v>-0.23899999999999999</v>
      </c>
      <c r="BH1279" s="29">
        <f t="shared" si="826"/>
        <v>0</v>
      </c>
      <c r="BI1279" s="29">
        <f t="shared" si="827"/>
        <v>0</v>
      </c>
      <c r="BJ1279" s="29">
        <f t="shared" si="833"/>
        <v>-0.23899999999999999</v>
      </c>
      <c r="BK1279" s="29">
        <f>BJ1279/INDEX('EX-Rate'!A:I,MATCH('TT BoM '!BL1279,'EX-Rate'!B:B,0),COLUMN('EX-Rate'!E:E))</f>
        <v>-3.4511778390554214E-2</v>
      </c>
      <c r="BL1279" s="2" t="s">
        <v>2109</v>
      </c>
      <c r="BM1279" s="2" t="str">
        <f>IF(BL1279="CNY","LP","SP")</f>
        <v>LP</v>
      </c>
      <c r="BQ1279" s="29">
        <v>0</v>
      </c>
      <c r="BR1279" s="29">
        <v>0</v>
      </c>
      <c r="BS1279" s="29"/>
      <c r="BT1279" s="29">
        <v>0</v>
      </c>
      <c r="BU1279" s="29">
        <v>0</v>
      </c>
      <c r="BV1279" s="29">
        <v>0</v>
      </c>
      <c r="BW1279" s="2">
        <v>0</v>
      </c>
      <c r="CC1279" s="29">
        <f t="shared" si="835"/>
        <v>-0.20707067034332527</v>
      </c>
      <c r="CD1279" s="29">
        <f t="shared" si="836"/>
        <v>-0.20707067034332527</v>
      </c>
      <c r="CE1279" s="29">
        <f t="shared" si="837"/>
        <v>-0.20707067034332527</v>
      </c>
      <c r="CF1279" s="29">
        <f t="shared" si="838"/>
        <v>-0.20707067034332527</v>
      </c>
      <c r="CG1279" s="29">
        <f t="shared" si="839"/>
        <v>-0.20707067034332527</v>
      </c>
      <c r="CH1279" s="29">
        <f t="shared" si="840"/>
        <v>-0.20707067034332527</v>
      </c>
      <c r="CI1279" s="29">
        <f t="shared" si="841"/>
        <v>-0.20707067034332527</v>
      </c>
      <c r="CJ1279" s="29">
        <f t="shared" si="842"/>
        <v>-0.20707067034332527</v>
      </c>
      <c r="CK1279" s="29">
        <f t="shared" si="843"/>
        <v>-0.20707067034332527</v>
      </c>
      <c r="CL1279" s="29">
        <f t="shared" si="844"/>
        <v>-0.20707067034332527</v>
      </c>
      <c r="CM1279" s="29">
        <f t="shared" si="845"/>
        <v>-0.20707067034332527</v>
      </c>
      <c r="CN1279" s="29">
        <f t="shared" si="846"/>
        <v>-0.20707067034332527</v>
      </c>
      <c r="CO1279" s="29">
        <f t="shared" si="847"/>
        <v>-0.20707067034332527</v>
      </c>
      <c r="CQ1279" s="29">
        <f t="shared" si="848"/>
        <v>-1.4339999999999999</v>
      </c>
      <c r="CR1279" s="29">
        <f t="shared" si="849"/>
        <v>-1.4339999999999999</v>
      </c>
      <c r="CS1279" s="29">
        <f t="shared" si="850"/>
        <v>-1.4339999999999999</v>
      </c>
      <c r="CT1279" s="29">
        <f t="shared" si="851"/>
        <v>-1.4339999999999999</v>
      </c>
      <c r="CU1279" s="29">
        <f t="shared" si="852"/>
        <v>-1.4339999999999999</v>
      </c>
      <c r="CV1279" s="29">
        <f t="shared" si="853"/>
        <v>-1.4339999999999999</v>
      </c>
      <c r="CW1279" s="29">
        <f t="shared" si="854"/>
        <v>-1.4339999999999999</v>
      </c>
      <c r="CX1279" s="29">
        <f t="shared" si="855"/>
        <v>-1.4339999999999999</v>
      </c>
      <c r="CY1279" s="29">
        <f t="shared" si="856"/>
        <v>-1.4339999999999999</v>
      </c>
      <c r="CZ1279" s="29">
        <f t="shared" si="857"/>
        <v>-1.4339999999999999</v>
      </c>
      <c r="DA1279" s="29">
        <f t="shared" si="858"/>
        <v>-1.4339999999999999</v>
      </c>
      <c r="DB1279" s="29">
        <f t="shared" si="859"/>
        <v>-1.4339999999999999</v>
      </c>
      <c r="DC1279" s="29">
        <f t="shared" si="860"/>
        <v>-1.4339999999999999</v>
      </c>
    </row>
    <row r="1280" spans="11:107" s="2" customFormat="1">
      <c r="K1280" s="17" t="s">
        <v>1090</v>
      </c>
      <c r="L1280" s="17" t="s">
        <v>1287</v>
      </c>
      <c r="M1280" s="17" t="s">
        <v>1198</v>
      </c>
      <c r="N1280" s="2" t="str">
        <f t="shared" si="869"/>
        <v>W714171S439</v>
      </c>
      <c r="O1280" s="2" t="str">
        <f t="shared" si="866"/>
        <v>S439</v>
      </c>
      <c r="P1280" s="2" t="str">
        <f t="shared" si="870"/>
        <v>-W714171-S439</v>
      </c>
      <c r="Q1280" s="2" t="s">
        <v>3305</v>
      </c>
      <c r="R1280" s="2" t="s">
        <v>3306</v>
      </c>
      <c r="S1280" s="2" t="s">
        <v>3228</v>
      </c>
      <c r="T1280" s="2">
        <v>20</v>
      </c>
      <c r="U1280" s="2">
        <v>20</v>
      </c>
      <c r="V1280" s="2">
        <v>20</v>
      </c>
      <c r="W1280" s="2">
        <v>20</v>
      </c>
      <c r="X1280" s="2">
        <v>20</v>
      </c>
      <c r="Y1280" s="2">
        <v>20</v>
      </c>
      <c r="Z1280" s="2">
        <v>20</v>
      </c>
      <c r="AA1280" s="2">
        <v>20</v>
      </c>
      <c r="AB1280" s="2">
        <v>20</v>
      </c>
      <c r="AC1280" s="2">
        <v>20</v>
      </c>
      <c r="AD1280" s="2">
        <v>20</v>
      </c>
      <c r="AE1280" s="2">
        <v>20</v>
      </c>
      <c r="AF1280" s="2">
        <v>20</v>
      </c>
      <c r="AL1280" s="2">
        <f t="shared" si="828"/>
        <v>1</v>
      </c>
      <c r="AM1280" s="2" t="str">
        <f t="shared" si="829"/>
        <v/>
      </c>
      <c r="AN1280" s="2" t="str">
        <f t="shared" si="830"/>
        <v>W714171</v>
      </c>
      <c r="AO1280" s="2" t="str">
        <f t="shared" si="867"/>
        <v>S439</v>
      </c>
      <c r="AP1280" s="2" t="str">
        <f t="shared" si="832"/>
        <v>-W714171-S439</v>
      </c>
      <c r="AQ1280" s="2" t="s">
        <v>1688</v>
      </c>
      <c r="AR1280" s="2" t="s">
        <v>1689</v>
      </c>
      <c r="AY1280" s="2" t="s">
        <v>1686</v>
      </c>
      <c r="AZ1280" s="2" t="s">
        <v>1690</v>
      </c>
      <c r="BB1280" s="29"/>
      <c r="BC1280" s="29"/>
      <c r="BD1280" s="29"/>
      <c r="BE1280" s="29"/>
      <c r="BF1280" s="29"/>
      <c r="BG1280" s="29">
        <v>-7.0902000000000007E-2</v>
      </c>
      <c r="BH1280" s="29">
        <f t="shared" si="826"/>
        <v>-2.6233740000000008E-3</v>
      </c>
      <c r="BI1280" s="29">
        <f t="shared" si="827"/>
        <v>-7.3525374000000011E-3</v>
      </c>
      <c r="BJ1280" s="29">
        <f t="shared" si="833"/>
        <v>-8.0877911400000002E-2</v>
      </c>
      <c r="BK1280" s="29">
        <f>BJ1280/INDEX('EX-Rate'!A:I,MATCH('TT BoM '!BL1280,'EX-Rate'!B:B,0),COLUMN('EX-Rate'!E:E))</f>
        <v>-8.0877911400000002E-2</v>
      </c>
      <c r="BL1280" s="2" t="s">
        <v>3117</v>
      </c>
      <c r="BM1280" s="2" t="str">
        <f t="shared" ref="BM1280" si="873">IF(BL1280="CNY","LP","SP")</f>
        <v>SP</v>
      </c>
      <c r="BN1280" s="2" t="s">
        <v>3227</v>
      </c>
      <c r="BO1280" s="2" t="s">
        <v>3228</v>
      </c>
      <c r="BQ1280" s="29"/>
      <c r="BR1280" s="29"/>
      <c r="BS1280" s="29"/>
      <c r="BT1280" s="29"/>
      <c r="BU1280" s="29"/>
      <c r="BV1280" s="29"/>
      <c r="CC1280" s="29">
        <f t="shared" si="835"/>
        <v>-1.617558228</v>
      </c>
      <c r="CD1280" s="29">
        <f t="shared" si="836"/>
        <v>-1.617558228</v>
      </c>
      <c r="CE1280" s="29">
        <f t="shared" si="837"/>
        <v>-1.617558228</v>
      </c>
      <c r="CF1280" s="29">
        <f t="shared" si="838"/>
        <v>-1.617558228</v>
      </c>
      <c r="CG1280" s="29">
        <f t="shared" si="839"/>
        <v>-1.617558228</v>
      </c>
      <c r="CH1280" s="29">
        <f t="shared" si="840"/>
        <v>-1.617558228</v>
      </c>
      <c r="CI1280" s="29">
        <f t="shared" si="841"/>
        <v>-1.617558228</v>
      </c>
      <c r="CJ1280" s="29">
        <f t="shared" si="842"/>
        <v>-1.617558228</v>
      </c>
      <c r="CK1280" s="29">
        <f t="shared" si="843"/>
        <v>-1.617558228</v>
      </c>
      <c r="CL1280" s="29">
        <f t="shared" si="844"/>
        <v>-1.617558228</v>
      </c>
      <c r="CM1280" s="29">
        <f t="shared" si="845"/>
        <v>-1.617558228</v>
      </c>
      <c r="CN1280" s="29">
        <f t="shared" si="846"/>
        <v>-1.617558228</v>
      </c>
      <c r="CO1280" s="29">
        <f t="shared" si="847"/>
        <v>-1.617558228</v>
      </c>
      <c r="CQ1280" s="29">
        <f t="shared" si="848"/>
        <v>-1.617558228</v>
      </c>
      <c r="CR1280" s="29">
        <f t="shared" si="849"/>
        <v>-1.617558228</v>
      </c>
      <c r="CS1280" s="29">
        <f t="shared" si="850"/>
        <v>-1.617558228</v>
      </c>
      <c r="CT1280" s="29">
        <f t="shared" si="851"/>
        <v>-1.617558228</v>
      </c>
      <c r="CU1280" s="29">
        <f t="shared" si="852"/>
        <v>-1.617558228</v>
      </c>
      <c r="CV1280" s="29">
        <f t="shared" si="853"/>
        <v>-1.617558228</v>
      </c>
      <c r="CW1280" s="29">
        <f t="shared" si="854"/>
        <v>-1.617558228</v>
      </c>
      <c r="CX1280" s="29">
        <f t="shared" si="855"/>
        <v>-1.617558228</v>
      </c>
      <c r="CY1280" s="29">
        <f t="shared" si="856"/>
        <v>-1.617558228</v>
      </c>
      <c r="CZ1280" s="29">
        <f t="shared" si="857"/>
        <v>-1.617558228</v>
      </c>
      <c r="DA1280" s="29">
        <f t="shared" si="858"/>
        <v>-1.617558228</v>
      </c>
      <c r="DB1280" s="29">
        <f t="shared" si="859"/>
        <v>-1.617558228</v>
      </c>
      <c r="DC1280" s="29">
        <f t="shared" si="860"/>
        <v>-1.617558228</v>
      </c>
    </row>
    <row r="1281" spans="11:107" s="2" customFormat="1">
      <c r="K1281" s="17" t="s">
        <v>1090</v>
      </c>
      <c r="L1281" s="17" t="s">
        <v>1288</v>
      </c>
      <c r="M1281" s="17" t="s">
        <v>1092</v>
      </c>
      <c r="N1281" s="2" t="str">
        <f t="shared" si="869"/>
        <v>W714383S442</v>
      </c>
      <c r="O1281" s="2" t="str">
        <f t="shared" si="866"/>
        <v>S442</v>
      </c>
      <c r="P1281" s="2" t="str">
        <f t="shared" si="870"/>
        <v>-W714383-S442</v>
      </c>
      <c r="Q1281" s="2" t="s">
        <v>3305</v>
      </c>
      <c r="R1281" s="2" t="s">
        <v>3306</v>
      </c>
      <c r="S1281" s="2" t="s">
        <v>3224</v>
      </c>
      <c r="T1281" s="2">
        <v>2</v>
      </c>
      <c r="U1281" s="2">
        <v>2</v>
      </c>
      <c r="V1281" s="2">
        <v>2</v>
      </c>
      <c r="W1281" s="2">
        <v>2</v>
      </c>
      <c r="X1281" s="2">
        <v>2</v>
      </c>
      <c r="Y1281" s="2">
        <v>2</v>
      </c>
      <c r="Z1281" s="2">
        <v>2</v>
      </c>
      <c r="AA1281" s="2">
        <v>2</v>
      </c>
      <c r="AB1281" s="2">
        <v>2</v>
      </c>
      <c r="AC1281" s="2">
        <v>2</v>
      </c>
      <c r="AD1281" s="2">
        <v>2</v>
      </c>
      <c r="AE1281" s="2">
        <v>2</v>
      </c>
      <c r="AF1281" s="2">
        <v>2</v>
      </c>
      <c r="AL1281" s="2">
        <f t="shared" si="828"/>
        <v>1</v>
      </c>
      <c r="AM1281" s="2" t="str">
        <f t="shared" si="829"/>
        <v/>
      </c>
      <c r="AN1281" s="2" t="str">
        <f t="shared" si="830"/>
        <v>W714383</v>
      </c>
      <c r="AO1281" s="2" t="str">
        <f t="shared" si="867"/>
        <v>S442</v>
      </c>
      <c r="AP1281" s="2" t="str">
        <f t="shared" si="832"/>
        <v>-W714383-S442</v>
      </c>
      <c r="AQ1281" s="2" t="s">
        <v>1688</v>
      </c>
      <c r="AR1281" s="2" t="s">
        <v>1689</v>
      </c>
      <c r="AY1281" s="2" t="s">
        <v>1686</v>
      </c>
      <c r="AZ1281" s="2" t="s">
        <v>1690</v>
      </c>
      <c r="BB1281" s="29"/>
      <c r="BC1281" s="29"/>
      <c r="BD1281" s="29"/>
      <c r="BE1281" s="29"/>
      <c r="BF1281" s="29"/>
      <c r="BG1281" s="29">
        <v>-3.5</v>
      </c>
      <c r="BH1281" s="29">
        <f t="shared" si="826"/>
        <v>0</v>
      </c>
      <c r="BI1281" s="29">
        <f t="shared" si="827"/>
        <v>0</v>
      </c>
      <c r="BJ1281" s="29">
        <f t="shared" si="833"/>
        <v>-3.5</v>
      </c>
      <c r="BK1281" s="29">
        <f>BJ1281/INDEX('EX-Rate'!A:I,MATCH('TT BoM '!BL1281,'EX-Rate'!B:B,0),COLUMN('EX-Rate'!E:E))</f>
        <v>-0.50540261241397388</v>
      </c>
      <c r="BL1281" s="2" t="s">
        <v>2109</v>
      </c>
      <c r="BM1281" s="2" t="str">
        <f>IF(BL1281="CNY","LP","SP")</f>
        <v>LP</v>
      </c>
      <c r="BN1281" s="2" t="s">
        <v>3223</v>
      </c>
      <c r="BO1281" s="2" t="s">
        <v>3224</v>
      </c>
      <c r="BQ1281" s="29"/>
      <c r="BR1281" s="29"/>
      <c r="BS1281" s="29"/>
      <c r="BT1281" s="29"/>
      <c r="BU1281" s="29"/>
      <c r="BV1281" s="29"/>
      <c r="CC1281" s="29">
        <f t="shared" si="835"/>
        <v>-1.0108052248279478</v>
      </c>
      <c r="CD1281" s="29">
        <f t="shared" si="836"/>
        <v>-1.0108052248279478</v>
      </c>
      <c r="CE1281" s="29">
        <f t="shared" si="837"/>
        <v>-1.0108052248279478</v>
      </c>
      <c r="CF1281" s="29">
        <f t="shared" si="838"/>
        <v>-1.0108052248279478</v>
      </c>
      <c r="CG1281" s="29">
        <f t="shared" si="839"/>
        <v>-1.0108052248279478</v>
      </c>
      <c r="CH1281" s="29">
        <f t="shared" si="840"/>
        <v>-1.0108052248279478</v>
      </c>
      <c r="CI1281" s="29">
        <f t="shared" si="841"/>
        <v>-1.0108052248279478</v>
      </c>
      <c r="CJ1281" s="29">
        <f t="shared" si="842"/>
        <v>-1.0108052248279478</v>
      </c>
      <c r="CK1281" s="29">
        <f t="shared" si="843"/>
        <v>-1.0108052248279478</v>
      </c>
      <c r="CL1281" s="29">
        <f t="shared" si="844"/>
        <v>-1.0108052248279478</v>
      </c>
      <c r="CM1281" s="29">
        <f t="shared" si="845"/>
        <v>-1.0108052248279478</v>
      </c>
      <c r="CN1281" s="29">
        <f t="shared" si="846"/>
        <v>-1.0108052248279478</v>
      </c>
      <c r="CO1281" s="29">
        <f t="shared" si="847"/>
        <v>-1.0108052248279478</v>
      </c>
      <c r="CQ1281" s="29">
        <f t="shared" si="848"/>
        <v>-7</v>
      </c>
      <c r="CR1281" s="29">
        <f t="shared" si="849"/>
        <v>-7</v>
      </c>
      <c r="CS1281" s="29">
        <f t="shared" si="850"/>
        <v>-7</v>
      </c>
      <c r="CT1281" s="29">
        <f t="shared" si="851"/>
        <v>-7</v>
      </c>
      <c r="CU1281" s="29">
        <f t="shared" si="852"/>
        <v>-7</v>
      </c>
      <c r="CV1281" s="29">
        <f t="shared" si="853"/>
        <v>-7</v>
      </c>
      <c r="CW1281" s="29">
        <f t="shared" si="854"/>
        <v>-7</v>
      </c>
      <c r="CX1281" s="29">
        <f t="shared" si="855"/>
        <v>-7</v>
      </c>
      <c r="CY1281" s="29">
        <f t="shared" si="856"/>
        <v>-7</v>
      </c>
      <c r="CZ1281" s="29">
        <f t="shared" si="857"/>
        <v>-7</v>
      </c>
      <c r="DA1281" s="29">
        <f t="shared" si="858"/>
        <v>-7</v>
      </c>
      <c r="DB1281" s="29">
        <f t="shared" si="859"/>
        <v>-7</v>
      </c>
      <c r="DC1281" s="29">
        <f t="shared" si="860"/>
        <v>-7</v>
      </c>
    </row>
    <row r="1282" spans="11:107" s="2" customFormat="1">
      <c r="K1282" s="17" t="s">
        <v>1090</v>
      </c>
      <c r="L1282" s="17" t="s">
        <v>1289</v>
      </c>
      <c r="M1282" s="17" t="s">
        <v>1151</v>
      </c>
      <c r="N1282" s="2" t="str">
        <f t="shared" si="869"/>
        <v>W714515S300</v>
      </c>
      <c r="O1282" s="2" t="str">
        <f t="shared" si="866"/>
        <v>S300</v>
      </c>
      <c r="P1282" s="2" t="str">
        <f t="shared" si="870"/>
        <v>-W714515-S300</v>
      </c>
      <c r="Q1282" s="2" t="s">
        <v>3305</v>
      </c>
      <c r="R1282" s="2" t="s">
        <v>3306</v>
      </c>
      <c r="S1282" s="2" t="s">
        <v>3066</v>
      </c>
      <c r="T1282" s="2">
        <v>5</v>
      </c>
      <c r="U1282" s="2">
        <v>5</v>
      </c>
      <c r="V1282" s="2">
        <v>5</v>
      </c>
      <c r="W1282" s="2">
        <v>5</v>
      </c>
      <c r="X1282" s="2">
        <v>5</v>
      </c>
      <c r="Y1282" s="2">
        <v>5</v>
      </c>
      <c r="Z1282" s="2">
        <v>5</v>
      </c>
      <c r="AA1282" s="2">
        <v>5</v>
      </c>
      <c r="AB1282" s="2">
        <v>5</v>
      </c>
      <c r="AC1282" s="2">
        <v>5</v>
      </c>
      <c r="AD1282" s="2">
        <v>5</v>
      </c>
      <c r="AE1282" s="2">
        <v>5</v>
      </c>
      <c r="AF1282" s="2">
        <v>5</v>
      </c>
      <c r="AL1282" s="2">
        <f t="shared" si="828"/>
        <v>1</v>
      </c>
      <c r="AM1282" s="2" t="str">
        <f t="shared" si="829"/>
        <v/>
      </c>
      <c r="AN1282" s="2" t="str">
        <f t="shared" si="830"/>
        <v>W714515</v>
      </c>
      <c r="AO1282" s="2" t="str">
        <f t="shared" si="867"/>
        <v>S300</v>
      </c>
      <c r="AP1282" s="2" t="str">
        <f t="shared" si="832"/>
        <v>-W714515-S300</v>
      </c>
      <c r="AQ1282" s="2" t="s">
        <v>1688</v>
      </c>
      <c r="AR1282" s="2" t="s">
        <v>1689</v>
      </c>
      <c r="AY1282" s="2" t="s">
        <v>1686</v>
      </c>
      <c r="AZ1282" s="2" t="s">
        <v>1690</v>
      </c>
      <c r="BB1282" s="29"/>
      <c r="BC1282" s="29"/>
      <c r="BD1282" s="29"/>
      <c r="BE1282" s="29"/>
      <c r="BF1282" s="29"/>
      <c r="BG1282" s="29">
        <v>-5.8819999999999997E-2</v>
      </c>
      <c r="BH1282" s="29">
        <f t="shared" si="826"/>
        <v>-2.1763400000000001E-3</v>
      </c>
      <c r="BI1282" s="29">
        <f t="shared" si="827"/>
        <v>-6.0996339999999996E-3</v>
      </c>
      <c r="BJ1282" s="29">
        <f t="shared" si="833"/>
        <v>-6.7095974000000003E-2</v>
      </c>
      <c r="BK1282" s="29">
        <f>BJ1282/INDEX('EX-Rate'!A:I,MATCH('TT BoM '!BL1282,'EX-Rate'!B:B,0),COLUMN('EX-Rate'!E:E))</f>
        <v>-7.7033508429561637E-2</v>
      </c>
      <c r="BL1282" s="2" t="s">
        <v>3064</v>
      </c>
      <c r="BM1282" s="2" t="str">
        <f t="shared" ref="BM1282" si="874">IF(BL1282="CNY","LP","SP")</f>
        <v>SP</v>
      </c>
      <c r="BN1282" s="2" t="s">
        <v>3065</v>
      </c>
      <c r="BO1282" s="2" t="s">
        <v>3066</v>
      </c>
      <c r="BQ1282" s="29"/>
      <c r="BR1282" s="29"/>
      <c r="BS1282" s="29"/>
      <c r="BT1282" s="29"/>
      <c r="BU1282" s="29"/>
      <c r="BV1282" s="29"/>
      <c r="CC1282" s="29">
        <f t="shared" si="835"/>
        <v>-0.38516754214780818</v>
      </c>
      <c r="CD1282" s="29">
        <f t="shared" si="836"/>
        <v>-0.38516754214780818</v>
      </c>
      <c r="CE1282" s="29">
        <f t="shared" si="837"/>
        <v>-0.38516754214780818</v>
      </c>
      <c r="CF1282" s="29">
        <f t="shared" si="838"/>
        <v>-0.38516754214780818</v>
      </c>
      <c r="CG1282" s="29">
        <f t="shared" si="839"/>
        <v>-0.38516754214780818</v>
      </c>
      <c r="CH1282" s="29">
        <f t="shared" si="840"/>
        <v>-0.38516754214780818</v>
      </c>
      <c r="CI1282" s="29">
        <f t="shared" si="841"/>
        <v>-0.38516754214780818</v>
      </c>
      <c r="CJ1282" s="29">
        <f t="shared" si="842"/>
        <v>-0.38516754214780818</v>
      </c>
      <c r="CK1282" s="29">
        <f t="shared" si="843"/>
        <v>-0.38516754214780818</v>
      </c>
      <c r="CL1282" s="29">
        <f t="shared" si="844"/>
        <v>-0.38516754214780818</v>
      </c>
      <c r="CM1282" s="29">
        <f t="shared" si="845"/>
        <v>-0.38516754214780818</v>
      </c>
      <c r="CN1282" s="29">
        <f t="shared" si="846"/>
        <v>-0.38516754214780818</v>
      </c>
      <c r="CO1282" s="29">
        <f t="shared" si="847"/>
        <v>-0.38516754214780818</v>
      </c>
      <c r="CQ1282" s="29">
        <f t="shared" si="848"/>
        <v>-0.33547987000000001</v>
      </c>
      <c r="CR1282" s="29">
        <f t="shared" si="849"/>
        <v>-0.33547987000000001</v>
      </c>
      <c r="CS1282" s="29">
        <f t="shared" si="850"/>
        <v>-0.33547987000000001</v>
      </c>
      <c r="CT1282" s="29">
        <f t="shared" si="851"/>
        <v>-0.33547987000000001</v>
      </c>
      <c r="CU1282" s="29">
        <f t="shared" si="852"/>
        <v>-0.33547987000000001</v>
      </c>
      <c r="CV1282" s="29">
        <f t="shared" si="853"/>
        <v>-0.33547987000000001</v>
      </c>
      <c r="CW1282" s="29">
        <f t="shared" si="854"/>
        <v>-0.33547987000000001</v>
      </c>
      <c r="CX1282" s="29">
        <f t="shared" si="855"/>
        <v>-0.33547987000000001</v>
      </c>
      <c r="CY1282" s="29">
        <f t="shared" si="856"/>
        <v>-0.33547987000000001</v>
      </c>
      <c r="CZ1282" s="29">
        <f t="shared" si="857"/>
        <v>-0.33547987000000001</v>
      </c>
      <c r="DA1282" s="29">
        <f t="shared" si="858"/>
        <v>-0.33547987000000001</v>
      </c>
      <c r="DB1282" s="29">
        <f t="shared" si="859"/>
        <v>-0.33547987000000001</v>
      </c>
      <c r="DC1282" s="29">
        <f t="shared" si="860"/>
        <v>-0.33547987000000001</v>
      </c>
    </row>
    <row r="1283" spans="11:107" s="2" customFormat="1">
      <c r="K1283" s="17" t="s">
        <v>1090</v>
      </c>
      <c r="L1283" s="17" t="s">
        <v>1290</v>
      </c>
      <c r="M1283" s="17" t="s">
        <v>1092</v>
      </c>
      <c r="N1283" s="2" t="str">
        <f t="shared" si="869"/>
        <v>W714609S442</v>
      </c>
      <c r="O1283" s="2" t="str">
        <f t="shared" si="866"/>
        <v>S442</v>
      </c>
      <c r="P1283" s="2" t="str">
        <f t="shared" si="870"/>
        <v>-W714609-S442</v>
      </c>
      <c r="Q1283" s="2" t="s">
        <v>3305</v>
      </c>
      <c r="R1283" s="2" t="s">
        <v>3306</v>
      </c>
      <c r="S1283" s="2" t="s">
        <v>3226</v>
      </c>
      <c r="T1283" s="2">
        <v>4</v>
      </c>
      <c r="U1283" s="2">
        <v>4</v>
      </c>
      <c r="V1283" s="2">
        <v>4</v>
      </c>
      <c r="W1283" s="2">
        <v>4</v>
      </c>
      <c r="X1283" s="2">
        <v>4</v>
      </c>
      <c r="Y1283" s="2">
        <v>4</v>
      </c>
      <c r="Z1283" s="2">
        <v>4</v>
      </c>
      <c r="AA1283" s="2">
        <v>4</v>
      </c>
      <c r="AB1283" s="2">
        <v>4</v>
      </c>
      <c r="AC1283" s="2">
        <v>4</v>
      </c>
      <c r="AD1283" s="2">
        <v>4</v>
      </c>
      <c r="AE1283" s="2">
        <v>4</v>
      </c>
      <c r="AF1283" s="2">
        <v>4</v>
      </c>
      <c r="AL1283" s="2">
        <f t="shared" si="828"/>
        <v>1</v>
      </c>
      <c r="AM1283" s="2" t="str">
        <f t="shared" si="829"/>
        <v/>
      </c>
      <c r="AN1283" s="2" t="str">
        <f t="shared" si="830"/>
        <v>W714609</v>
      </c>
      <c r="AO1283" s="2" t="str">
        <f t="shared" si="867"/>
        <v>S442</v>
      </c>
      <c r="AP1283" s="2" t="str">
        <f t="shared" si="832"/>
        <v>-W714609-S442</v>
      </c>
      <c r="AQ1283" s="2" t="s">
        <v>1688</v>
      </c>
      <c r="AR1283" s="2" t="s">
        <v>1689</v>
      </c>
      <c r="AY1283" s="2" t="s">
        <v>1686</v>
      </c>
      <c r="AZ1283" s="2" t="s">
        <v>1690</v>
      </c>
      <c r="BB1283" s="29"/>
      <c r="BC1283" s="29"/>
      <c r="BD1283" s="29"/>
      <c r="BE1283" s="29"/>
      <c r="BF1283" s="29"/>
      <c r="BG1283" s="29">
        <v>-0.65</v>
      </c>
      <c r="BH1283" s="29">
        <f t="shared" si="826"/>
        <v>0</v>
      </c>
      <c r="BI1283" s="29">
        <f t="shared" si="827"/>
        <v>0</v>
      </c>
      <c r="BJ1283" s="29">
        <f t="shared" si="833"/>
        <v>-0.65</v>
      </c>
      <c r="BK1283" s="29">
        <f>BJ1283/INDEX('EX-Rate'!A:I,MATCH('TT BoM '!BL1283,'EX-Rate'!B:B,0),COLUMN('EX-Rate'!E:E))</f>
        <v>-9.3860485162595153E-2</v>
      </c>
      <c r="BL1283" s="2" t="s">
        <v>2109</v>
      </c>
      <c r="BM1283" s="2" t="str">
        <f t="shared" si="862"/>
        <v>LP</v>
      </c>
      <c r="BN1283" s="2" t="s">
        <v>3225</v>
      </c>
      <c r="BO1283" s="2" t="s">
        <v>3226</v>
      </c>
      <c r="BQ1283" s="29"/>
      <c r="BR1283" s="29"/>
      <c r="BS1283" s="29"/>
      <c r="BT1283" s="29"/>
      <c r="BU1283" s="29"/>
      <c r="BV1283" s="29"/>
      <c r="CC1283" s="29">
        <f t="shared" si="835"/>
        <v>-0.37544194065038061</v>
      </c>
      <c r="CD1283" s="29">
        <f t="shared" si="836"/>
        <v>-0.37544194065038061</v>
      </c>
      <c r="CE1283" s="29">
        <f t="shared" si="837"/>
        <v>-0.37544194065038061</v>
      </c>
      <c r="CF1283" s="29">
        <f t="shared" si="838"/>
        <v>-0.37544194065038061</v>
      </c>
      <c r="CG1283" s="29">
        <f t="shared" si="839"/>
        <v>-0.37544194065038061</v>
      </c>
      <c r="CH1283" s="29">
        <f t="shared" si="840"/>
        <v>-0.37544194065038061</v>
      </c>
      <c r="CI1283" s="29">
        <f t="shared" si="841"/>
        <v>-0.37544194065038061</v>
      </c>
      <c r="CJ1283" s="29">
        <f t="shared" si="842"/>
        <v>-0.37544194065038061</v>
      </c>
      <c r="CK1283" s="29">
        <f t="shared" si="843"/>
        <v>-0.37544194065038061</v>
      </c>
      <c r="CL1283" s="29">
        <f t="shared" si="844"/>
        <v>-0.37544194065038061</v>
      </c>
      <c r="CM1283" s="29">
        <f t="shared" si="845"/>
        <v>-0.37544194065038061</v>
      </c>
      <c r="CN1283" s="29">
        <f t="shared" si="846"/>
        <v>-0.37544194065038061</v>
      </c>
      <c r="CO1283" s="29">
        <f t="shared" si="847"/>
        <v>-0.37544194065038061</v>
      </c>
      <c r="CQ1283" s="29">
        <f t="shared" si="848"/>
        <v>-2.6</v>
      </c>
      <c r="CR1283" s="29">
        <f t="shared" si="849"/>
        <v>-2.6</v>
      </c>
      <c r="CS1283" s="29">
        <f t="shared" si="850"/>
        <v>-2.6</v>
      </c>
      <c r="CT1283" s="29">
        <f t="shared" si="851"/>
        <v>-2.6</v>
      </c>
      <c r="CU1283" s="29">
        <f t="shared" si="852"/>
        <v>-2.6</v>
      </c>
      <c r="CV1283" s="29">
        <f t="shared" si="853"/>
        <v>-2.6</v>
      </c>
      <c r="CW1283" s="29">
        <f t="shared" si="854"/>
        <v>-2.6</v>
      </c>
      <c r="CX1283" s="29">
        <f t="shared" si="855"/>
        <v>-2.6</v>
      </c>
      <c r="CY1283" s="29">
        <f t="shared" si="856"/>
        <v>-2.6</v>
      </c>
      <c r="CZ1283" s="29">
        <f t="shared" si="857"/>
        <v>-2.6</v>
      </c>
      <c r="DA1283" s="29">
        <f t="shared" si="858"/>
        <v>-2.6</v>
      </c>
      <c r="DB1283" s="29">
        <f t="shared" si="859"/>
        <v>-2.6</v>
      </c>
      <c r="DC1283" s="29">
        <f t="shared" si="860"/>
        <v>-2.6</v>
      </c>
    </row>
    <row r="1284" spans="11:107" s="2" customFormat="1">
      <c r="K1284" s="17" t="s">
        <v>1090</v>
      </c>
      <c r="L1284" s="17" t="s">
        <v>1291</v>
      </c>
      <c r="M1284" s="17" t="s">
        <v>1132</v>
      </c>
      <c r="N1284" s="2" t="str">
        <f t="shared" si="869"/>
        <v>W714729S450</v>
      </c>
      <c r="O1284" s="2" t="str">
        <f t="shared" si="866"/>
        <v>S450</v>
      </c>
      <c r="P1284" s="2" t="str">
        <f t="shared" si="870"/>
        <v>-W714729-S450</v>
      </c>
      <c r="Q1284" s="2" t="s">
        <v>3305</v>
      </c>
      <c r="R1284" s="2" t="s">
        <v>3306</v>
      </c>
      <c r="S1284" s="2" t="s">
        <v>3224</v>
      </c>
      <c r="T1284" s="2">
        <v>3</v>
      </c>
      <c r="U1284" s="2">
        <v>3</v>
      </c>
      <c r="V1284" s="2">
        <v>3</v>
      </c>
      <c r="W1284" s="2">
        <v>3</v>
      </c>
      <c r="X1284" s="2">
        <v>3</v>
      </c>
      <c r="Y1284" s="2">
        <v>3</v>
      </c>
      <c r="Z1284" s="2">
        <v>3</v>
      </c>
      <c r="AA1284" s="2">
        <v>3</v>
      </c>
      <c r="AB1284" s="2">
        <v>3</v>
      </c>
      <c r="AC1284" s="2">
        <v>3</v>
      </c>
      <c r="AD1284" s="2">
        <v>3</v>
      </c>
      <c r="AE1284" s="2">
        <v>3</v>
      </c>
      <c r="AF1284" s="2">
        <v>3</v>
      </c>
      <c r="AL1284" s="2">
        <f t="shared" si="828"/>
        <v>1</v>
      </c>
      <c r="AM1284" s="2" t="str">
        <f t="shared" si="829"/>
        <v/>
      </c>
      <c r="AN1284" s="2" t="str">
        <f t="shared" si="830"/>
        <v>W714729</v>
      </c>
      <c r="AO1284" s="2" t="str">
        <f t="shared" si="867"/>
        <v>S450</v>
      </c>
      <c r="AP1284" s="2" t="str">
        <f t="shared" si="832"/>
        <v>-W714729-S450</v>
      </c>
      <c r="AQ1284" s="2" t="s">
        <v>1688</v>
      </c>
      <c r="AR1284" s="2" t="s">
        <v>1689</v>
      </c>
      <c r="AY1284" s="2" t="s">
        <v>1686</v>
      </c>
      <c r="AZ1284" s="2" t="s">
        <v>1690</v>
      </c>
      <c r="BB1284" s="29"/>
      <c r="BC1284" s="29"/>
      <c r="BD1284" s="29"/>
      <c r="BE1284" s="29"/>
      <c r="BF1284" s="29"/>
      <c r="BG1284" s="29">
        <v>-0.19</v>
      </c>
      <c r="BH1284" s="29">
        <f t="shared" si="826"/>
        <v>0</v>
      </c>
      <c r="BI1284" s="29">
        <f t="shared" si="827"/>
        <v>0</v>
      </c>
      <c r="BJ1284" s="29">
        <f t="shared" si="833"/>
        <v>-0.19</v>
      </c>
      <c r="BK1284" s="29">
        <f>BJ1284/INDEX('EX-Rate'!A:I,MATCH('TT BoM '!BL1284,'EX-Rate'!B:B,0),COLUMN('EX-Rate'!E:E))</f>
        <v>-2.7436141816758582E-2</v>
      </c>
      <c r="BL1284" s="2" t="s">
        <v>2109</v>
      </c>
      <c r="BM1284" s="2" t="str">
        <f t="shared" si="862"/>
        <v>LP</v>
      </c>
      <c r="BN1284" s="2" t="s">
        <v>3223</v>
      </c>
      <c r="BO1284" s="2" t="s">
        <v>3224</v>
      </c>
      <c r="BQ1284" s="29"/>
      <c r="BR1284" s="29"/>
      <c r="BS1284" s="29"/>
      <c r="BT1284" s="29"/>
      <c r="BU1284" s="29"/>
      <c r="BV1284" s="29"/>
      <c r="CC1284" s="29">
        <f t="shared" si="835"/>
        <v>-8.2308425450275752E-2</v>
      </c>
      <c r="CD1284" s="29">
        <f t="shared" si="836"/>
        <v>-8.2308425450275752E-2</v>
      </c>
      <c r="CE1284" s="29">
        <f t="shared" si="837"/>
        <v>-8.2308425450275752E-2</v>
      </c>
      <c r="CF1284" s="29">
        <f t="shared" si="838"/>
        <v>-8.2308425450275752E-2</v>
      </c>
      <c r="CG1284" s="29">
        <f t="shared" si="839"/>
        <v>-8.2308425450275752E-2</v>
      </c>
      <c r="CH1284" s="29">
        <f t="shared" si="840"/>
        <v>-8.2308425450275752E-2</v>
      </c>
      <c r="CI1284" s="29">
        <f t="shared" si="841"/>
        <v>-8.2308425450275752E-2</v>
      </c>
      <c r="CJ1284" s="29">
        <f t="shared" si="842"/>
        <v>-8.2308425450275752E-2</v>
      </c>
      <c r="CK1284" s="29">
        <f t="shared" si="843"/>
        <v>-8.2308425450275752E-2</v>
      </c>
      <c r="CL1284" s="29">
        <f t="shared" si="844"/>
        <v>-8.2308425450275752E-2</v>
      </c>
      <c r="CM1284" s="29">
        <f t="shared" si="845"/>
        <v>-8.2308425450275752E-2</v>
      </c>
      <c r="CN1284" s="29">
        <f t="shared" si="846"/>
        <v>-8.2308425450275752E-2</v>
      </c>
      <c r="CO1284" s="29">
        <f t="shared" si="847"/>
        <v>-8.2308425450275752E-2</v>
      </c>
      <c r="CQ1284" s="29">
        <f t="shared" si="848"/>
        <v>-0.57000000000000006</v>
      </c>
      <c r="CR1284" s="29">
        <f t="shared" si="849"/>
        <v>-0.57000000000000006</v>
      </c>
      <c r="CS1284" s="29">
        <f t="shared" si="850"/>
        <v>-0.57000000000000006</v>
      </c>
      <c r="CT1284" s="29">
        <f t="shared" si="851"/>
        <v>-0.57000000000000006</v>
      </c>
      <c r="CU1284" s="29">
        <f t="shared" si="852"/>
        <v>-0.57000000000000006</v>
      </c>
      <c r="CV1284" s="29">
        <f t="shared" si="853"/>
        <v>-0.57000000000000006</v>
      </c>
      <c r="CW1284" s="29">
        <f t="shared" si="854"/>
        <v>-0.57000000000000006</v>
      </c>
      <c r="CX1284" s="29">
        <f t="shared" si="855"/>
        <v>-0.57000000000000006</v>
      </c>
      <c r="CY1284" s="29">
        <f t="shared" si="856"/>
        <v>-0.57000000000000006</v>
      </c>
      <c r="CZ1284" s="29">
        <f t="shared" si="857"/>
        <v>-0.57000000000000006</v>
      </c>
      <c r="DA1284" s="29">
        <f t="shared" si="858"/>
        <v>-0.57000000000000006</v>
      </c>
      <c r="DB1284" s="29">
        <f t="shared" si="859"/>
        <v>-0.57000000000000006</v>
      </c>
      <c r="DC1284" s="29">
        <f t="shared" si="860"/>
        <v>-0.57000000000000006</v>
      </c>
    </row>
    <row r="1285" spans="11:107" s="2" customFormat="1">
      <c r="K1285" s="17" t="s">
        <v>1090</v>
      </c>
      <c r="L1285" s="17" t="s">
        <v>1292</v>
      </c>
      <c r="M1285" s="17" t="s">
        <v>1092</v>
      </c>
      <c r="N1285" s="2" t="str">
        <f t="shared" si="869"/>
        <v>W714753S442</v>
      </c>
      <c r="O1285" s="2" t="str">
        <f t="shared" si="866"/>
        <v>S442</v>
      </c>
      <c r="P1285" s="2" t="str">
        <f t="shared" si="870"/>
        <v>-W714753-S442</v>
      </c>
      <c r="Q1285" s="2" t="s">
        <v>3305</v>
      </c>
      <c r="R1285" s="2" t="s">
        <v>3306</v>
      </c>
      <c r="S1285" s="2" t="s">
        <v>3066</v>
      </c>
      <c r="T1285" s="2">
        <v>4</v>
      </c>
      <c r="U1285" s="2">
        <v>4</v>
      </c>
      <c r="V1285" s="2">
        <v>4</v>
      </c>
      <c r="W1285" s="2">
        <v>4</v>
      </c>
      <c r="X1285" s="2">
        <v>4</v>
      </c>
      <c r="Y1285" s="2">
        <v>4</v>
      </c>
      <c r="Z1285" s="2">
        <v>4</v>
      </c>
      <c r="AA1285" s="2">
        <v>4</v>
      </c>
      <c r="AB1285" s="2">
        <v>4</v>
      </c>
      <c r="AC1285" s="2">
        <v>4</v>
      </c>
      <c r="AD1285" s="2">
        <v>4</v>
      </c>
      <c r="AE1285" s="2">
        <v>4</v>
      </c>
      <c r="AF1285" s="2">
        <v>4</v>
      </c>
      <c r="AL1285" s="2">
        <f t="shared" si="828"/>
        <v>1</v>
      </c>
      <c r="AM1285" s="2" t="str">
        <f t="shared" si="829"/>
        <v/>
      </c>
      <c r="AN1285" s="2" t="str">
        <f t="shared" si="830"/>
        <v>W714753</v>
      </c>
      <c r="AO1285" s="2" t="str">
        <f t="shared" si="867"/>
        <v>S442</v>
      </c>
      <c r="AP1285" s="2" t="str">
        <f t="shared" si="832"/>
        <v>-W714753-S442</v>
      </c>
      <c r="AQ1285" s="2" t="s">
        <v>1688</v>
      </c>
      <c r="AR1285" s="2" t="s">
        <v>1689</v>
      </c>
      <c r="AY1285" s="2" t="s">
        <v>1686</v>
      </c>
      <c r="AZ1285" s="2" t="s">
        <v>1690</v>
      </c>
      <c r="BB1285" s="29"/>
      <c r="BC1285" s="29"/>
      <c r="BD1285" s="29"/>
      <c r="BE1285" s="29"/>
      <c r="BF1285" s="29"/>
      <c r="BG1285" s="29">
        <v>-0.202768</v>
      </c>
      <c r="BH1285" s="29">
        <f t="shared" si="826"/>
        <v>-7.5024160000000013E-3</v>
      </c>
      <c r="BI1285" s="29">
        <f t="shared" si="827"/>
        <v>-2.1027041600000004E-2</v>
      </c>
      <c r="BJ1285" s="29">
        <f t="shared" si="833"/>
        <v>-0.23129745760000003</v>
      </c>
      <c r="BK1285" s="29">
        <f>BJ1285/INDEX('EX-Rate'!A:I,MATCH('TT BoM '!BL1285,'EX-Rate'!B:B,0),COLUMN('EX-Rate'!E:E))</f>
        <v>-0.26555475071821416</v>
      </c>
      <c r="BL1285" s="2" t="s">
        <v>3064</v>
      </c>
      <c r="BM1285" s="2" t="str">
        <f t="shared" si="862"/>
        <v>SP</v>
      </c>
      <c r="BN1285" s="2" t="s">
        <v>3065</v>
      </c>
      <c r="BO1285" s="2" t="s">
        <v>3066</v>
      </c>
      <c r="BQ1285" s="29"/>
      <c r="BR1285" s="29"/>
      <c r="BS1285" s="29"/>
      <c r="BT1285" s="29"/>
      <c r="BU1285" s="29"/>
      <c r="BV1285" s="29"/>
      <c r="CC1285" s="29">
        <f t="shared" si="835"/>
        <v>-1.0622190028728566</v>
      </c>
      <c r="CD1285" s="29">
        <f t="shared" si="836"/>
        <v>-1.0622190028728566</v>
      </c>
      <c r="CE1285" s="29">
        <f t="shared" si="837"/>
        <v>-1.0622190028728566</v>
      </c>
      <c r="CF1285" s="29">
        <f t="shared" si="838"/>
        <v>-1.0622190028728566</v>
      </c>
      <c r="CG1285" s="29">
        <f t="shared" si="839"/>
        <v>-1.0622190028728566</v>
      </c>
      <c r="CH1285" s="29">
        <f t="shared" si="840"/>
        <v>-1.0622190028728566</v>
      </c>
      <c r="CI1285" s="29">
        <f t="shared" si="841"/>
        <v>-1.0622190028728566</v>
      </c>
      <c r="CJ1285" s="29">
        <f t="shared" si="842"/>
        <v>-1.0622190028728566</v>
      </c>
      <c r="CK1285" s="29">
        <f t="shared" si="843"/>
        <v>-1.0622190028728566</v>
      </c>
      <c r="CL1285" s="29">
        <f t="shared" si="844"/>
        <v>-1.0622190028728566</v>
      </c>
      <c r="CM1285" s="29">
        <f t="shared" si="845"/>
        <v>-1.0622190028728566</v>
      </c>
      <c r="CN1285" s="29">
        <f t="shared" si="846"/>
        <v>-1.0622190028728566</v>
      </c>
      <c r="CO1285" s="29">
        <f t="shared" si="847"/>
        <v>-1.0622190028728566</v>
      </c>
      <c r="CQ1285" s="29">
        <f t="shared" si="848"/>
        <v>-0.92518983040000013</v>
      </c>
      <c r="CR1285" s="29">
        <f t="shared" si="849"/>
        <v>-0.92518983040000013</v>
      </c>
      <c r="CS1285" s="29">
        <f t="shared" si="850"/>
        <v>-0.92518983040000013</v>
      </c>
      <c r="CT1285" s="29">
        <f t="shared" si="851"/>
        <v>-0.92518983040000013</v>
      </c>
      <c r="CU1285" s="29">
        <f t="shared" si="852"/>
        <v>-0.92518983040000013</v>
      </c>
      <c r="CV1285" s="29">
        <f t="shared" si="853"/>
        <v>-0.92518983040000013</v>
      </c>
      <c r="CW1285" s="29">
        <f t="shared" si="854"/>
        <v>-0.92518983040000013</v>
      </c>
      <c r="CX1285" s="29">
        <f t="shared" si="855"/>
        <v>-0.92518983040000013</v>
      </c>
      <c r="CY1285" s="29">
        <f t="shared" si="856"/>
        <v>-0.92518983040000013</v>
      </c>
      <c r="CZ1285" s="29">
        <f t="shared" si="857"/>
        <v>-0.92518983040000013</v>
      </c>
      <c r="DA1285" s="29">
        <f t="shared" si="858"/>
        <v>-0.92518983040000013</v>
      </c>
      <c r="DB1285" s="29">
        <f t="shared" si="859"/>
        <v>-0.92518983040000013</v>
      </c>
      <c r="DC1285" s="29">
        <f t="shared" si="860"/>
        <v>-0.92518983040000013</v>
      </c>
    </row>
    <row r="1286" spans="11:107" s="2" customFormat="1">
      <c r="K1286" s="17" t="s">
        <v>1090</v>
      </c>
      <c r="L1286" s="17" t="s">
        <v>1293</v>
      </c>
      <c r="M1286" s="17" t="s">
        <v>1151</v>
      </c>
      <c r="N1286" s="2" t="str">
        <f t="shared" si="869"/>
        <v>W714756S300</v>
      </c>
      <c r="O1286" s="2" t="str">
        <f t="shared" si="866"/>
        <v>S300</v>
      </c>
      <c r="P1286" s="2" t="str">
        <f t="shared" si="870"/>
        <v>-W714756-S300</v>
      </c>
      <c r="Q1286" s="2" t="s">
        <v>3305</v>
      </c>
      <c r="R1286" s="2" t="s">
        <v>3306</v>
      </c>
      <c r="S1286" s="2" t="s">
        <v>3228</v>
      </c>
      <c r="T1286" s="2">
        <v>2</v>
      </c>
      <c r="U1286" s="2">
        <v>2</v>
      </c>
      <c r="V1286" s="2">
        <v>2</v>
      </c>
      <c r="W1286" s="2">
        <v>2</v>
      </c>
      <c r="X1286" s="2">
        <v>2</v>
      </c>
      <c r="Y1286" s="2">
        <v>2</v>
      </c>
      <c r="Z1286" s="2">
        <v>2</v>
      </c>
      <c r="AA1286" s="2">
        <v>2</v>
      </c>
      <c r="AB1286" s="2">
        <v>2</v>
      </c>
      <c r="AC1286" s="2">
        <v>2</v>
      </c>
      <c r="AD1286" s="2">
        <v>2</v>
      </c>
      <c r="AE1286" s="2">
        <v>2</v>
      </c>
      <c r="AF1286" s="2">
        <v>2</v>
      </c>
      <c r="AL1286" s="2">
        <f t="shared" si="828"/>
        <v>1</v>
      </c>
      <c r="AM1286" s="2" t="str">
        <f t="shared" si="829"/>
        <v/>
      </c>
      <c r="AN1286" s="2" t="str">
        <f t="shared" si="830"/>
        <v>W714756</v>
      </c>
      <c r="AO1286" s="2" t="str">
        <f t="shared" si="867"/>
        <v>S300</v>
      </c>
      <c r="AP1286" s="2" t="str">
        <f t="shared" si="832"/>
        <v>-W714756-S300</v>
      </c>
      <c r="AQ1286" s="2" t="s">
        <v>1688</v>
      </c>
      <c r="AR1286" s="2" t="s">
        <v>1689</v>
      </c>
      <c r="AY1286" s="2" t="s">
        <v>1686</v>
      </c>
      <c r="AZ1286" s="2" t="s">
        <v>1690</v>
      </c>
      <c r="BB1286" s="29"/>
      <c r="BC1286" s="29"/>
      <c r="BD1286" s="29"/>
      <c r="BE1286" s="29"/>
      <c r="BF1286" s="29"/>
      <c r="BG1286" s="29">
        <v>-6.9120000000000001E-2</v>
      </c>
      <c r="BH1286" s="29">
        <f t="shared" si="826"/>
        <v>-2.5574400000000002E-3</v>
      </c>
      <c r="BI1286" s="29">
        <f t="shared" si="827"/>
        <v>-7.1677440000000002E-3</v>
      </c>
      <c r="BJ1286" s="29">
        <f t="shared" si="833"/>
        <v>-7.8845183999999999E-2</v>
      </c>
      <c r="BK1286" s="29">
        <f>BJ1286/INDEX('EX-Rate'!A:I,MATCH('TT BoM '!BL1286,'EX-Rate'!B:B,0),COLUMN('EX-Rate'!E:E))</f>
        <v>-7.8845183999999999E-2</v>
      </c>
      <c r="BL1286" s="2" t="s">
        <v>3117</v>
      </c>
      <c r="BM1286" s="2" t="str">
        <f t="shared" si="862"/>
        <v>SP</v>
      </c>
      <c r="BN1286" s="2" t="s">
        <v>3227</v>
      </c>
      <c r="BO1286" s="2" t="s">
        <v>3228</v>
      </c>
      <c r="BQ1286" s="29"/>
      <c r="BR1286" s="29"/>
      <c r="BS1286" s="29"/>
      <c r="BT1286" s="29"/>
      <c r="BU1286" s="29"/>
      <c r="BV1286" s="29"/>
      <c r="CC1286" s="29">
        <f t="shared" si="835"/>
        <v>-0.157690368</v>
      </c>
      <c r="CD1286" s="29">
        <f t="shared" si="836"/>
        <v>-0.157690368</v>
      </c>
      <c r="CE1286" s="29">
        <f t="shared" si="837"/>
        <v>-0.157690368</v>
      </c>
      <c r="CF1286" s="29">
        <f t="shared" si="838"/>
        <v>-0.157690368</v>
      </c>
      <c r="CG1286" s="29">
        <f t="shared" si="839"/>
        <v>-0.157690368</v>
      </c>
      <c r="CH1286" s="29">
        <f t="shared" si="840"/>
        <v>-0.157690368</v>
      </c>
      <c r="CI1286" s="29">
        <f t="shared" si="841"/>
        <v>-0.157690368</v>
      </c>
      <c r="CJ1286" s="29">
        <f t="shared" si="842"/>
        <v>-0.157690368</v>
      </c>
      <c r="CK1286" s="29">
        <f t="shared" si="843"/>
        <v>-0.157690368</v>
      </c>
      <c r="CL1286" s="29">
        <f t="shared" si="844"/>
        <v>-0.157690368</v>
      </c>
      <c r="CM1286" s="29">
        <f t="shared" si="845"/>
        <v>-0.157690368</v>
      </c>
      <c r="CN1286" s="29">
        <f t="shared" si="846"/>
        <v>-0.157690368</v>
      </c>
      <c r="CO1286" s="29">
        <f t="shared" si="847"/>
        <v>-0.157690368</v>
      </c>
      <c r="CQ1286" s="29">
        <f t="shared" si="848"/>
        <v>-0.157690368</v>
      </c>
      <c r="CR1286" s="29">
        <f t="shared" si="849"/>
        <v>-0.157690368</v>
      </c>
      <c r="CS1286" s="29">
        <f t="shared" si="850"/>
        <v>-0.157690368</v>
      </c>
      <c r="CT1286" s="29">
        <f t="shared" si="851"/>
        <v>-0.157690368</v>
      </c>
      <c r="CU1286" s="29">
        <f t="shared" si="852"/>
        <v>-0.157690368</v>
      </c>
      <c r="CV1286" s="29">
        <f t="shared" si="853"/>
        <v>-0.157690368</v>
      </c>
      <c r="CW1286" s="29">
        <f t="shared" si="854"/>
        <v>-0.157690368</v>
      </c>
      <c r="CX1286" s="29">
        <f t="shared" si="855"/>
        <v>-0.157690368</v>
      </c>
      <c r="CY1286" s="29">
        <f t="shared" si="856"/>
        <v>-0.157690368</v>
      </c>
      <c r="CZ1286" s="29">
        <f t="shared" si="857"/>
        <v>-0.157690368</v>
      </c>
      <c r="DA1286" s="29">
        <f t="shared" si="858"/>
        <v>-0.157690368</v>
      </c>
      <c r="DB1286" s="29">
        <f t="shared" si="859"/>
        <v>-0.157690368</v>
      </c>
      <c r="DC1286" s="29">
        <f t="shared" si="860"/>
        <v>-0.157690368</v>
      </c>
    </row>
    <row r="1287" spans="11:107" s="2" customFormat="1">
      <c r="K1287" s="17" t="s">
        <v>1090</v>
      </c>
      <c r="L1287" s="17" t="s">
        <v>1294</v>
      </c>
      <c r="M1287" s="17" t="s">
        <v>1151</v>
      </c>
      <c r="N1287" s="2" t="str">
        <f t="shared" si="869"/>
        <v>W714776S300</v>
      </c>
      <c r="O1287" s="2" t="str">
        <f t="shared" si="866"/>
        <v>S300</v>
      </c>
      <c r="P1287" s="2" t="str">
        <f t="shared" si="870"/>
        <v>-W714776-S300</v>
      </c>
      <c r="Q1287" s="2" t="s">
        <v>3305</v>
      </c>
      <c r="R1287" s="2" t="s">
        <v>3306</v>
      </c>
      <c r="S1287" s="2" t="s">
        <v>3066</v>
      </c>
      <c r="T1287" s="2">
        <v>2</v>
      </c>
      <c r="U1287" s="2">
        <v>2</v>
      </c>
      <c r="V1287" s="2">
        <v>2</v>
      </c>
      <c r="W1287" s="2">
        <v>2</v>
      </c>
      <c r="X1287" s="2">
        <v>2</v>
      </c>
      <c r="Y1287" s="2">
        <v>2</v>
      </c>
      <c r="Z1287" s="2">
        <v>2</v>
      </c>
      <c r="AA1287" s="2">
        <v>2</v>
      </c>
      <c r="AB1287" s="2">
        <v>2</v>
      </c>
      <c r="AC1287" s="2">
        <v>2</v>
      </c>
      <c r="AD1287" s="2">
        <v>2</v>
      </c>
      <c r="AE1287" s="2">
        <v>2</v>
      </c>
      <c r="AF1287" s="2">
        <v>2</v>
      </c>
      <c r="AL1287" s="2">
        <f t="shared" si="828"/>
        <v>1</v>
      </c>
      <c r="AM1287" s="2" t="str">
        <f t="shared" si="829"/>
        <v/>
      </c>
      <c r="AN1287" s="2" t="str">
        <f t="shared" si="830"/>
        <v>W714776</v>
      </c>
      <c r="AO1287" s="2" t="str">
        <f>TRIM(O1287)</f>
        <v>S300</v>
      </c>
      <c r="AP1287" s="2" t="str">
        <f t="shared" si="832"/>
        <v>-W714776-S300</v>
      </c>
      <c r="AQ1287" s="2" t="s">
        <v>1846</v>
      </c>
      <c r="AR1287" s="2" t="s">
        <v>3881</v>
      </c>
      <c r="AV1287" s="2" t="s">
        <v>2983</v>
      </c>
      <c r="AW1287" s="2">
        <v>0</v>
      </c>
      <c r="AX1287" s="2">
        <v>0</v>
      </c>
      <c r="AY1287" s="2">
        <v>0</v>
      </c>
      <c r="AZ1287" s="2" t="s">
        <v>1690</v>
      </c>
      <c r="BA1287" s="2">
        <v>0</v>
      </c>
      <c r="BB1287" s="29"/>
      <c r="BC1287" s="29"/>
      <c r="BD1287" s="29"/>
      <c r="BE1287" s="29"/>
      <c r="BF1287" s="29"/>
      <c r="BG1287" s="29">
        <v>-9.0749999999999997E-2</v>
      </c>
      <c r="BH1287" s="29">
        <f t="shared" si="826"/>
        <v>-3.3577500000000005E-3</v>
      </c>
      <c r="BI1287" s="29">
        <f t="shared" si="827"/>
        <v>-9.4107750000000014E-3</v>
      </c>
      <c r="BJ1287" s="29">
        <f t="shared" si="833"/>
        <v>-0.103518525</v>
      </c>
      <c r="BK1287" s="29">
        <f>BJ1287/INDEX('EX-Rate'!A:I,MATCH('TT BoM '!BL1287,'EX-Rate'!B:B,0),COLUMN('EX-Rate'!E:E))</f>
        <v>-0.11885057616427608</v>
      </c>
      <c r="BL1287" s="2" t="s">
        <v>3064</v>
      </c>
      <c r="BM1287" s="2" t="str">
        <f t="shared" si="862"/>
        <v>SP</v>
      </c>
      <c r="BQ1287" s="29"/>
      <c r="BR1287" s="29"/>
      <c r="BS1287" s="29"/>
      <c r="BT1287" s="29"/>
      <c r="BU1287" s="29"/>
      <c r="BV1287" s="29"/>
      <c r="CC1287" s="29">
        <f t="shared" si="835"/>
        <v>-0.23770115232855216</v>
      </c>
      <c r="CD1287" s="29">
        <f t="shared" si="836"/>
        <v>-0.23770115232855216</v>
      </c>
      <c r="CE1287" s="29">
        <f t="shared" si="837"/>
        <v>-0.23770115232855216</v>
      </c>
      <c r="CF1287" s="29">
        <f t="shared" si="838"/>
        <v>-0.23770115232855216</v>
      </c>
      <c r="CG1287" s="29">
        <f t="shared" si="839"/>
        <v>-0.23770115232855216</v>
      </c>
      <c r="CH1287" s="29">
        <f t="shared" si="840"/>
        <v>-0.23770115232855216</v>
      </c>
      <c r="CI1287" s="29">
        <f t="shared" si="841"/>
        <v>-0.23770115232855216</v>
      </c>
      <c r="CJ1287" s="29">
        <f t="shared" si="842"/>
        <v>-0.23770115232855216</v>
      </c>
      <c r="CK1287" s="29">
        <f t="shared" si="843"/>
        <v>-0.23770115232855216</v>
      </c>
      <c r="CL1287" s="29">
        <f t="shared" si="844"/>
        <v>-0.23770115232855216</v>
      </c>
      <c r="CM1287" s="29">
        <f t="shared" si="845"/>
        <v>-0.23770115232855216</v>
      </c>
      <c r="CN1287" s="29">
        <f t="shared" si="846"/>
        <v>-0.23770115232855216</v>
      </c>
      <c r="CO1287" s="29">
        <f t="shared" si="847"/>
        <v>-0.23770115232855216</v>
      </c>
      <c r="CQ1287" s="29">
        <f t="shared" si="848"/>
        <v>-0.20703705</v>
      </c>
      <c r="CR1287" s="29">
        <f t="shared" si="849"/>
        <v>-0.20703705</v>
      </c>
      <c r="CS1287" s="29">
        <f t="shared" si="850"/>
        <v>-0.20703705</v>
      </c>
      <c r="CT1287" s="29">
        <f t="shared" si="851"/>
        <v>-0.20703705</v>
      </c>
      <c r="CU1287" s="29">
        <f t="shared" si="852"/>
        <v>-0.20703705</v>
      </c>
      <c r="CV1287" s="29">
        <f t="shared" si="853"/>
        <v>-0.20703705</v>
      </c>
      <c r="CW1287" s="29">
        <f t="shared" si="854"/>
        <v>-0.20703705</v>
      </c>
      <c r="CX1287" s="29">
        <f t="shared" si="855"/>
        <v>-0.20703705</v>
      </c>
      <c r="CY1287" s="29">
        <f t="shared" si="856"/>
        <v>-0.20703705</v>
      </c>
      <c r="CZ1287" s="29">
        <f t="shared" si="857"/>
        <v>-0.20703705</v>
      </c>
      <c r="DA1287" s="29">
        <f t="shared" si="858"/>
        <v>-0.20703705</v>
      </c>
      <c r="DB1287" s="29">
        <f t="shared" si="859"/>
        <v>-0.20703705</v>
      </c>
      <c r="DC1287" s="29">
        <f t="shared" si="860"/>
        <v>-0.20703705</v>
      </c>
    </row>
    <row r="1288" spans="11:107" s="2" customFormat="1">
      <c r="K1288" s="17" t="s">
        <v>1090</v>
      </c>
      <c r="L1288" s="17" t="s">
        <v>1295</v>
      </c>
      <c r="M1288" s="17" t="s">
        <v>1151</v>
      </c>
      <c r="N1288" s="2" t="str">
        <f t="shared" si="869"/>
        <v>W714779S300</v>
      </c>
      <c r="O1288" s="2" t="str">
        <f t="shared" si="866"/>
        <v>S300</v>
      </c>
      <c r="P1288" s="2" t="str">
        <f t="shared" si="870"/>
        <v>-W714779-S300</v>
      </c>
      <c r="Q1288" s="2" t="s">
        <v>3305</v>
      </c>
      <c r="R1288" s="2" t="s">
        <v>3306</v>
      </c>
      <c r="S1288" s="2" t="s">
        <v>3066</v>
      </c>
      <c r="T1288" s="2">
        <v>2</v>
      </c>
      <c r="U1288" s="2">
        <v>2</v>
      </c>
      <c r="V1288" s="2">
        <v>2</v>
      </c>
      <c r="W1288" s="2">
        <v>2</v>
      </c>
      <c r="X1288" s="2">
        <v>2</v>
      </c>
      <c r="Y1288" s="2">
        <v>2</v>
      </c>
      <c r="Z1288" s="2">
        <v>2</v>
      </c>
      <c r="AA1288" s="2">
        <v>2</v>
      </c>
      <c r="AB1288" s="2">
        <v>2</v>
      </c>
      <c r="AC1288" s="2">
        <v>2</v>
      </c>
      <c r="AD1288" s="2">
        <v>2</v>
      </c>
      <c r="AE1288" s="2">
        <v>2</v>
      </c>
      <c r="AF1288" s="2">
        <v>2</v>
      </c>
      <c r="AL1288" s="2">
        <f t="shared" si="828"/>
        <v>1</v>
      </c>
      <c r="AM1288" s="2" t="str">
        <f t="shared" si="829"/>
        <v/>
      </c>
      <c r="AN1288" s="2" t="str">
        <f t="shared" si="830"/>
        <v>W714779</v>
      </c>
      <c r="AO1288" s="2" t="str">
        <f t="shared" si="867"/>
        <v>S300</v>
      </c>
      <c r="AP1288" s="2" t="str">
        <f t="shared" si="832"/>
        <v>-W714779-S300</v>
      </c>
      <c r="AQ1288" s="2" t="s">
        <v>1688</v>
      </c>
      <c r="AR1288" s="2" t="s">
        <v>1689</v>
      </c>
      <c r="AY1288" s="2" t="s">
        <v>1686</v>
      </c>
      <c r="AZ1288" s="2" t="s">
        <v>1690</v>
      </c>
      <c r="BB1288" s="29"/>
      <c r="BC1288" s="29"/>
      <c r="BD1288" s="29"/>
      <c r="BE1288" s="29"/>
      <c r="BF1288" s="29"/>
      <c r="BG1288" s="29">
        <v>-3.1392000000000003E-2</v>
      </c>
      <c r="BH1288" s="29">
        <f t="shared" si="826"/>
        <v>-1.1615040000000003E-3</v>
      </c>
      <c r="BI1288" s="29">
        <f t="shared" si="827"/>
        <v>-3.2553504000000007E-3</v>
      </c>
      <c r="BJ1288" s="29">
        <f t="shared" si="833"/>
        <v>-3.5808854400000006E-2</v>
      </c>
      <c r="BK1288" s="29">
        <f>BJ1288/INDEX('EX-Rate'!A:I,MATCH('TT BoM '!BL1288,'EX-Rate'!B:B,0),COLUMN('EX-Rate'!E:E))</f>
        <v>-4.1112476991173062E-2</v>
      </c>
      <c r="BL1288" s="2" t="s">
        <v>3064</v>
      </c>
      <c r="BM1288" s="2" t="str">
        <f t="shared" si="862"/>
        <v>SP</v>
      </c>
      <c r="BN1288" s="2" t="s">
        <v>3065</v>
      </c>
      <c r="BO1288" s="2" t="s">
        <v>3066</v>
      </c>
      <c r="BQ1288" s="29"/>
      <c r="BR1288" s="29"/>
      <c r="BS1288" s="29"/>
      <c r="BT1288" s="29"/>
      <c r="BU1288" s="29"/>
      <c r="BV1288" s="29"/>
      <c r="CC1288" s="29">
        <f t="shared" si="835"/>
        <v>-8.2224953982346125E-2</v>
      </c>
      <c r="CD1288" s="29">
        <f t="shared" si="836"/>
        <v>-8.2224953982346125E-2</v>
      </c>
      <c r="CE1288" s="29">
        <f t="shared" si="837"/>
        <v>-8.2224953982346125E-2</v>
      </c>
      <c r="CF1288" s="29">
        <f t="shared" si="838"/>
        <v>-8.2224953982346125E-2</v>
      </c>
      <c r="CG1288" s="29">
        <f t="shared" si="839"/>
        <v>-8.2224953982346125E-2</v>
      </c>
      <c r="CH1288" s="29">
        <f t="shared" si="840"/>
        <v>-8.2224953982346125E-2</v>
      </c>
      <c r="CI1288" s="29">
        <f t="shared" si="841"/>
        <v>-8.2224953982346125E-2</v>
      </c>
      <c r="CJ1288" s="29">
        <f t="shared" si="842"/>
        <v>-8.2224953982346125E-2</v>
      </c>
      <c r="CK1288" s="29">
        <f t="shared" si="843"/>
        <v>-8.2224953982346125E-2</v>
      </c>
      <c r="CL1288" s="29">
        <f t="shared" si="844"/>
        <v>-8.2224953982346125E-2</v>
      </c>
      <c r="CM1288" s="29">
        <f t="shared" si="845"/>
        <v>-8.2224953982346125E-2</v>
      </c>
      <c r="CN1288" s="29">
        <f t="shared" si="846"/>
        <v>-8.2224953982346125E-2</v>
      </c>
      <c r="CO1288" s="29">
        <f t="shared" si="847"/>
        <v>-8.2224953982346125E-2</v>
      </c>
      <c r="CQ1288" s="29">
        <f t="shared" si="848"/>
        <v>-7.1617708800000013E-2</v>
      </c>
      <c r="CR1288" s="29">
        <f t="shared" si="849"/>
        <v>-7.1617708800000013E-2</v>
      </c>
      <c r="CS1288" s="29">
        <f t="shared" si="850"/>
        <v>-7.1617708800000013E-2</v>
      </c>
      <c r="CT1288" s="29">
        <f t="shared" si="851"/>
        <v>-7.1617708800000013E-2</v>
      </c>
      <c r="CU1288" s="29">
        <f t="shared" si="852"/>
        <v>-7.1617708800000013E-2</v>
      </c>
      <c r="CV1288" s="29">
        <f t="shared" si="853"/>
        <v>-7.1617708800000013E-2</v>
      </c>
      <c r="CW1288" s="29">
        <f t="shared" si="854"/>
        <v>-7.1617708800000013E-2</v>
      </c>
      <c r="CX1288" s="29">
        <f t="shared" si="855"/>
        <v>-7.1617708800000013E-2</v>
      </c>
      <c r="CY1288" s="29">
        <f t="shared" si="856"/>
        <v>-7.1617708800000013E-2</v>
      </c>
      <c r="CZ1288" s="29">
        <f t="shared" si="857"/>
        <v>-7.1617708800000013E-2</v>
      </c>
      <c r="DA1288" s="29">
        <f t="shared" si="858"/>
        <v>-7.1617708800000013E-2</v>
      </c>
      <c r="DB1288" s="29">
        <f t="shared" si="859"/>
        <v>-7.1617708800000013E-2</v>
      </c>
      <c r="DC1288" s="29">
        <f t="shared" si="860"/>
        <v>-7.1617708800000013E-2</v>
      </c>
    </row>
    <row r="1289" spans="11:107" s="2" customFormat="1">
      <c r="K1289" s="17" t="s">
        <v>1090</v>
      </c>
      <c r="L1289" s="17" t="s">
        <v>1296</v>
      </c>
      <c r="M1289" s="17" t="s">
        <v>1112</v>
      </c>
      <c r="N1289" s="2" t="str">
        <f t="shared" si="869"/>
        <v>W714807S900</v>
      </c>
      <c r="O1289" s="2" t="str">
        <f t="shared" si="866"/>
        <v>S900</v>
      </c>
      <c r="P1289" s="2" t="str">
        <f t="shared" si="870"/>
        <v>-W714807-S900</v>
      </c>
      <c r="Q1289" s="2" t="s">
        <v>3305</v>
      </c>
      <c r="R1289" s="2" t="s">
        <v>3306</v>
      </c>
      <c r="S1289" s="2" t="s">
        <v>3066</v>
      </c>
      <c r="T1289" s="2">
        <v>3</v>
      </c>
      <c r="U1289" s="2">
        <v>3</v>
      </c>
      <c r="V1289" s="2">
        <v>3</v>
      </c>
      <c r="W1289" s="2">
        <v>3</v>
      </c>
      <c r="X1289" s="2">
        <v>3</v>
      </c>
      <c r="Y1289" s="2">
        <v>3</v>
      </c>
      <c r="Z1289" s="2">
        <v>3</v>
      </c>
      <c r="AA1289" s="2">
        <v>3</v>
      </c>
      <c r="AB1289" s="2">
        <v>3</v>
      </c>
      <c r="AC1289" s="2">
        <v>3</v>
      </c>
      <c r="AD1289" s="2">
        <v>3</v>
      </c>
      <c r="AE1289" s="2">
        <v>3</v>
      </c>
      <c r="AF1289" s="2">
        <v>3</v>
      </c>
      <c r="AL1289" s="2">
        <f t="shared" si="828"/>
        <v>1</v>
      </c>
      <c r="AM1289" s="2" t="str">
        <f t="shared" si="829"/>
        <v/>
      </c>
      <c r="AN1289" s="2" t="str">
        <f t="shared" si="830"/>
        <v>W714807</v>
      </c>
      <c r="AO1289" s="2" t="str">
        <f t="shared" si="867"/>
        <v>S900</v>
      </c>
      <c r="AP1289" s="2" t="str">
        <f t="shared" si="832"/>
        <v>-W714807-S900</v>
      </c>
      <c r="AQ1289" s="2" t="s">
        <v>1688</v>
      </c>
      <c r="AR1289" s="2" t="s">
        <v>1689</v>
      </c>
      <c r="AY1289" s="2" t="s">
        <v>1686</v>
      </c>
      <c r="AZ1289" s="2" t="s">
        <v>1690</v>
      </c>
      <c r="BB1289" s="29"/>
      <c r="BC1289" s="29"/>
      <c r="BD1289" s="29"/>
      <c r="BE1289" s="29"/>
      <c r="BF1289" s="29"/>
      <c r="BG1289" s="29">
        <v>-0.25117800000000001</v>
      </c>
      <c r="BH1289" s="29">
        <f t="shared" si="826"/>
        <v>-9.2935860000000012E-3</v>
      </c>
      <c r="BI1289" s="29">
        <f t="shared" si="827"/>
        <v>-2.6047158600000005E-2</v>
      </c>
      <c r="BJ1289" s="29">
        <f t="shared" si="833"/>
        <v>-0.28651874460000004</v>
      </c>
      <c r="BK1289" s="29">
        <f>BJ1289/INDEX('EX-Rate'!A:I,MATCH('TT BoM '!BL1289,'EX-Rate'!B:B,0),COLUMN('EX-Rate'!E:E))</f>
        <v>-0.32895482115471669</v>
      </c>
      <c r="BL1289" s="2" t="s">
        <v>3064</v>
      </c>
      <c r="BM1289" s="2" t="str">
        <f t="shared" si="862"/>
        <v>SP</v>
      </c>
      <c r="BN1289" s="2" t="s">
        <v>3065</v>
      </c>
      <c r="BO1289" s="2" t="s">
        <v>3066</v>
      </c>
      <c r="BQ1289" s="29"/>
      <c r="BR1289" s="29"/>
      <c r="BS1289" s="29"/>
      <c r="BT1289" s="29"/>
      <c r="BU1289" s="29"/>
      <c r="BV1289" s="29"/>
      <c r="CC1289" s="29">
        <f t="shared" si="835"/>
        <v>-0.98686446346415013</v>
      </c>
      <c r="CD1289" s="29">
        <f t="shared" si="836"/>
        <v>-0.98686446346415013</v>
      </c>
      <c r="CE1289" s="29">
        <f t="shared" si="837"/>
        <v>-0.98686446346415013</v>
      </c>
      <c r="CF1289" s="29">
        <f t="shared" si="838"/>
        <v>-0.98686446346415013</v>
      </c>
      <c r="CG1289" s="29">
        <f t="shared" si="839"/>
        <v>-0.98686446346415013</v>
      </c>
      <c r="CH1289" s="29">
        <f t="shared" si="840"/>
        <v>-0.98686446346415013</v>
      </c>
      <c r="CI1289" s="29">
        <f t="shared" si="841"/>
        <v>-0.98686446346415013</v>
      </c>
      <c r="CJ1289" s="29">
        <f t="shared" si="842"/>
        <v>-0.98686446346415013</v>
      </c>
      <c r="CK1289" s="29">
        <f t="shared" si="843"/>
        <v>-0.98686446346415013</v>
      </c>
      <c r="CL1289" s="29">
        <f t="shared" si="844"/>
        <v>-0.98686446346415013</v>
      </c>
      <c r="CM1289" s="29">
        <f t="shared" si="845"/>
        <v>-0.98686446346415013</v>
      </c>
      <c r="CN1289" s="29">
        <f t="shared" si="846"/>
        <v>-0.98686446346415013</v>
      </c>
      <c r="CO1289" s="29">
        <f t="shared" si="847"/>
        <v>-0.98686446346415013</v>
      </c>
      <c r="CQ1289" s="29">
        <f t="shared" si="848"/>
        <v>-0.85955623380000012</v>
      </c>
      <c r="CR1289" s="29">
        <f t="shared" si="849"/>
        <v>-0.85955623380000012</v>
      </c>
      <c r="CS1289" s="29">
        <f t="shared" si="850"/>
        <v>-0.85955623380000012</v>
      </c>
      <c r="CT1289" s="29">
        <f t="shared" si="851"/>
        <v>-0.85955623380000012</v>
      </c>
      <c r="CU1289" s="29">
        <f t="shared" si="852"/>
        <v>-0.85955623380000012</v>
      </c>
      <c r="CV1289" s="29">
        <f t="shared" si="853"/>
        <v>-0.85955623380000012</v>
      </c>
      <c r="CW1289" s="29">
        <f t="shared" si="854"/>
        <v>-0.85955623380000012</v>
      </c>
      <c r="CX1289" s="29">
        <f t="shared" si="855"/>
        <v>-0.85955623380000012</v>
      </c>
      <c r="CY1289" s="29">
        <f t="shared" si="856"/>
        <v>-0.85955623380000012</v>
      </c>
      <c r="CZ1289" s="29">
        <f t="shared" si="857"/>
        <v>-0.85955623380000012</v>
      </c>
      <c r="DA1289" s="29">
        <f t="shared" si="858"/>
        <v>-0.85955623380000012</v>
      </c>
      <c r="DB1289" s="29">
        <f t="shared" si="859"/>
        <v>-0.85955623380000012</v>
      </c>
      <c r="DC1289" s="29">
        <f t="shared" si="860"/>
        <v>-0.85955623380000012</v>
      </c>
    </row>
    <row r="1290" spans="11:107" s="2" customFormat="1">
      <c r="K1290" s="17" t="s">
        <v>1090</v>
      </c>
      <c r="L1290" s="17" t="s">
        <v>1297</v>
      </c>
      <c r="M1290" s="17" t="s">
        <v>1198</v>
      </c>
      <c r="N1290" s="2" t="str">
        <f t="shared" si="869"/>
        <v>W714824S439</v>
      </c>
      <c r="O1290" s="2" t="str">
        <f t="shared" si="866"/>
        <v>S439</v>
      </c>
      <c r="P1290" s="2" t="str">
        <f t="shared" si="870"/>
        <v>-W714824-S439</v>
      </c>
      <c r="Q1290" s="2" t="s">
        <v>3305</v>
      </c>
      <c r="R1290" s="2" t="s">
        <v>3306</v>
      </c>
      <c r="S1290" s="2" t="s">
        <v>3174</v>
      </c>
      <c r="T1290" s="2">
        <v>1</v>
      </c>
      <c r="U1290" s="2">
        <v>1</v>
      </c>
      <c r="V1290" s="2">
        <v>1</v>
      </c>
      <c r="W1290" s="2">
        <v>1</v>
      </c>
      <c r="X1290" s="2" t="s">
        <v>1375</v>
      </c>
      <c r="Y1290" s="2" t="s">
        <v>1375</v>
      </c>
      <c r="Z1290" s="2">
        <v>1</v>
      </c>
      <c r="AA1290" s="2" t="s">
        <v>1375</v>
      </c>
      <c r="AB1290" s="2">
        <v>1</v>
      </c>
      <c r="AC1290" s="2">
        <v>1</v>
      </c>
      <c r="AD1290" s="2">
        <v>1</v>
      </c>
      <c r="AE1290" s="2">
        <v>1</v>
      </c>
      <c r="AF1290" s="2">
        <v>1</v>
      </c>
      <c r="AL1290" s="2">
        <f t="shared" si="828"/>
        <v>1</v>
      </c>
      <c r="AM1290" s="2" t="str">
        <f t="shared" si="829"/>
        <v/>
      </c>
      <c r="AN1290" s="2" t="str">
        <f t="shared" si="830"/>
        <v>W714824</v>
      </c>
      <c r="AO1290" s="2" t="str">
        <f t="shared" si="867"/>
        <v>S439</v>
      </c>
      <c r="AP1290" s="2" t="str">
        <f t="shared" si="832"/>
        <v>-W714824-S439</v>
      </c>
      <c r="AQ1290" s="2" t="s">
        <v>2064</v>
      </c>
      <c r="AR1290" s="2" t="s">
        <v>3881</v>
      </c>
      <c r="AZ1290" s="2" t="s">
        <v>1690</v>
      </c>
      <c r="BB1290" s="29"/>
      <c r="BC1290" s="29"/>
      <c r="BD1290" s="29"/>
      <c r="BE1290" s="29"/>
      <c r="BF1290" s="29"/>
      <c r="BG1290" s="29">
        <v>-3.9129999999999998E-2</v>
      </c>
      <c r="BH1290" s="29">
        <f t="shared" ref="BH1290:BH1353" si="875">IF(BM1290="SP",BG1290*$BH$9,0)</f>
        <v>-1.4478100000000001E-3</v>
      </c>
      <c r="BI1290" s="29">
        <f t="shared" ref="BI1290:BI1353" si="876">IF(BM1290="SP",(BG1290+BH1290)*$BI$9,0)</f>
        <v>-4.0577809999999999E-3</v>
      </c>
      <c r="BJ1290" s="29">
        <f t="shared" si="833"/>
        <v>-4.4635591000000002E-2</v>
      </c>
      <c r="BK1290" s="29">
        <f>BJ1290/INDEX('EX-Rate'!A:I,MATCH('TT BoM '!BL1290,'EX-Rate'!B:B,0),COLUMN('EX-Rate'!E:E))</f>
        <v>-4.4635591000000002E-2</v>
      </c>
      <c r="BL1290" s="2" t="s">
        <v>3117</v>
      </c>
      <c r="BM1290" s="2" t="str">
        <f t="shared" si="862"/>
        <v>SP</v>
      </c>
      <c r="BO1290" s="2" t="s">
        <v>3291</v>
      </c>
      <c r="BQ1290" s="29"/>
      <c r="BR1290" s="29"/>
      <c r="BS1290" s="29"/>
      <c r="BT1290" s="29"/>
      <c r="BU1290" s="29"/>
      <c r="BV1290" s="29"/>
      <c r="CC1290" s="29">
        <f t="shared" si="835"/>
        <v>-4.4635591000000002E-2</v>
      </c>
      <c r="CD1290" s="29">
        <f t="shared" si="836"/>
        <v>-4.4635591000000002E-2</v>
      </c>
      <c r="CE1290" s="29">
        <f t="shared" si="837"/>
        <v>-4.4635591000000002E-2</v>
      </c>
      <c r="CF1290" s="29">
        <f t="shared" si="838"/>
        <v>-4.4635591000000002E-2</v>
      </c>
      <c r="CG1290" s="29">
        <f t="shared" si="839"/>
        <v>0</v>
      </c>
      <c r="CH1290" s="29">
        <f t="shared" si="840"/>
        <v>0</v>
      </c>
      <c r="CI1290" s="29">
        <f t="shared" si="841"/>
        <v>-4.4635591000000002E-2</v>
      </c>
      <c r="CJ1290" s="29">
        <f t="shared" si="842"/>
        <v>0</v>
      </c>
      <c r="CK1290" s="29">
        <f t="shared" si="843"/>
        <v>-4.4635591000000002E-2</v>
      </c>
      <c r="CL1290" s="29">
        <f t="shared" si="844"/>
        <v>-4.4635591000000002E-2</v>
      </c>
      <c r="CM1290" s="29">
        <f t="shared" si="845"/>
        <v>-4.4635591000000002E-2</v>
      </c>
      <c r="CN1290" s="29">
        <f t="shared" si="846"/>
        <v>-4.4635591000000002E-2</v>
      </c>
      <c r="CO1290" s="29">
        <f t="shared" si="847"/>
        <v>-4.4635591000000002E-2</v>
      </c>
      <c r="CQ1290" s="29">
        <f t="shared" si="848"/>
        <v>-4.4635591000000002E-2</v>
      </c>
      <c r="CR1290" s="29">
        <f t="shared" si="849"/>
        <v>-4.4635591000000002E-2</v>
      </c>
      <c r="CS1290" s="29">
        <f t="shared" si="850"/>
        <v>-4.4635591000000002E-2</v>
      </c>
      <c r="CT1290" s="29">
        <f t="shared" si="851"/>
        <v>-4.4635591000000002E-2</v>
      </c>
      <c r="CU1290" s="29">
        <f t="shared" si="852"/>
        <v>0</v>
      </c>
      <c r="CV1290" s="29">
        <f t="shared" si="853"/>
        <v>0</v>
      </c>
      <c r="CW1290" s="29">
        <f t="shared" si="854"/>
        <v>-4.4635591000000002E-2</v>
      </c>
      <c r="CX1290" s="29">
        <f t="shared" si="855"/>
        <v>0</v>
      </c>
      <c r="CY1290" s="29">
        <f t="shared" si="856"/>
        <v>-4.4635591000000002E-2</v>
      </c>
      <c r="CZ1290" s="29">
        <f t="shared" si="857"/>
        <v>-4.4635591000000002E-2</v>
      </c>
      <c r="DA1290" s="29">
        <f t="shared" si="858"/>
        <v>-4.4635591000000002E-2</v>
      </c>
      <c r="DB1290" s="29">
        <f t="shared" si="859"/>
        <v>-4.4635591000000002E-2</v>
      </c>
      <c r="DC1290" s="29">
        <f t="shared" si="860"/>
        <v>-4.4635591000000002E-2</v>
      </c>
    </row>
    <row r="1291" spans="11:107" s="2" customFormat="1">
      <c r="K1291" s="17" t="s">
        <v>1090</v>
      </c>
      <c r="L1291" s="17" t="s">
        <v>1298</v>
      </c>
      <c r="M1291" s="17" t="s">
        <v>1092</v>
      </c>
      <c r="N1291" s="2" t="str">
        <f t="shared" si="869"/>
        <v>W714872S442</v>
      </c>
      <c r="O1291" s="2" t="str">
        <f t="shared" si="866"/>
        <v>S442</v>
      </c>
      <c r="P1291" s="2" t="str">
        <f t="shared" si="870"/>
        <v>-W714872-S442</v>
      </c>
      <c r="Q1291" s="2" t="s">
        <v>3305</v>
      </c>
      <c r="R1291" s="2" t="s">
        <v>3306</v>
      </c>
      <c r="S1291" s="2" t="s">
        <v>3224</v>
      </c>
      <c r="T1291" s="2">
        <v>2</v>
      </c>
      <c r="U1291" s="2">
        <v>2</v>
      </c>
      <c r="V1291" s="2">
        <v>2</v>
      </c>
      <c r="W1291" s="2">
        <v>2</v>
      </c>
      <c r="X1291" s="2">
        <v>2</v>
      </c>
      <c r="Y1291" s="2">
        <v>2</v>
      </c>
      <c r="Z1291" s="2">
        <v>2</v>
      </c>
      <c r="AA1291" s="2">
        <v>2</v>
      </c>
      <c r="AB1291" s="2">
        <v>2</v>
      </c>
      <c r="AC1291" s="2">
        <v>2</v>
      </c>
      <c r="AD1291" s="2">
        <v>2</v>
      </c>
      <c r="AE1291" s="2">
        <v>2</v>
      </c>
      <c r="AF1291" s="2">
        <v>2</v>
      </c>
      <c r="AL1291" s="2">
        <f t="shared" ref="AL1291:AL1354" si="877">COUNTIF($AP$10:$AP$4000,AP1291)</f>
        <v>1</v>
      </c>
      <c r="AM1291" s="2" t="str">
        <f t="shared" ref="AM1291:AM1354" si="878">TRIM(K1291)</f>
        <v/>
      </c>
      <c r="AN1291" s="2" t="str">
        <f t="shared" ref="AN1291:AN1354" si="879">TRIM(L1291)</f>
        <v>W714872</v>
      </c>
      <c r="AO1291" s="2" t="str">
        <f t="shared" ref="AO1291:AO1295" si="880">TRIM(O1291)</f>
        <v>S442</v>
      </c>
      <c r="AP1291" s="2" t="str">
        <f t="shared" ref="AP1291:AP1354" si="881">TRIM(AM1291)&amp;"-"&amp;TRIM(AN1291)&amp;"-"&amp;TRIM(AO1291)</f>
        <v>-W714872-S442</v>
      </c>
      <c r="AQ1291" s="2" t="s">
        <v>1688</v>
      </c>
      <c r="AR1291" s="2" t="s">
        <v>1689</v>
      </c>
      <c r="AY1291" s="2" t="s">
        <v>1686</v>
      </c>
      <c r="AZ1291" s="2" t="s">
        <v>1690</v>
      </c>
      <c r="BB1291" s="29"/>
      <c r="BC1291" s="29"/>
      <c r="BD1291" s="29"/>
      <c r="BE1291" s="29"/>
      <c r="BF1291" s="29"/>
      <c r="BG1291" s="29">
        <v>-0.55000000000000004</v>
      </c>
      <c r="BH1291" s="29">
        <f t="shared" si="875"/>
        <v>0</v>
      </c>
      <c r="BI1291" s="29">
        <f t="shared" si="876"/>
        <v>0</v>
      </c>
      <c r="BJ1291" s="29">
        <f t="shared" ref="BJ1291:BJ1354" si="882">SUM(BG1291:BI1291)</f>
        <v>-0.55000000000000004</v>
      </c>
      <c r="BK1291" s="29">
        <f>BJ1291/INDEX('EX-Rate'!A:I,MATCH('TT BoM '!BL1291,'EX-Rate'!B:B,0),COLUMN('EX-Rate'!E:E))</f>
        <v>-7.9420410522195908E-2</v>
      </c>
      <c r="BL1291" s="2" t="s">
        <v>2109</v>
      </c>
      <c r="BM1291" s="2" t="str">
        <f>IF(BL1291="CNY","LP","SP")</f>
        <v>LP</v>
      </c>
      <c r="BN1291" s="2" t="s">
        <v>3223</v>
      </c>
      <c r="BO1291" s="2" t="s">
        <v>3224</v>
      </c>
      <c r="BQ1291" s="29"/>
      <c r="BR1291" s="29"/>
      <c r="BS1291" s="29"/>
      <c r="BT1291" s="29"/>
      <c r="BU1291" s="29"/>
      <c r="BV1291" s="29"/>
      <c r="CC1291" s="29">
        <f t="shared" ref="CC1291:CC1354" si="883">SUM(T1291)*$BK1291</f>
        <v>-0.15884082104439182</v>
      </c>
      <c r="CD1291" s="29">
        <f t="shared" ref="CD1291:CD1354" si="884">SUM(U1291)*$BK1291</f>
        <v>-0.15884082104439182</v>
      </c>
      <c r="CE1291" s="29">
        <f t="shared" ref="CE1291:CE1354" si="885">SUM(V1291)*$BK1291</f>
        <v>-0.15884082104439182</v>
      </c>
      <c r="CF1291" s="29">
        <f t="shared" ref="CF1291:CF1354" si="886">SUM(W1291)*$BK1291</f>
        <v>-0.15884082104439182</v>
      </c>
      <c r="CG1291" s="29">
        <f t="shared" ref="CG1291:CG1354" si="887">SUM(X1291)*$BK1291</f>
        <v>-0.15884082104439182</v>
      </c>
      <c r="CH1291" s="29">
        <f t="shared" ref="CH1291:CH1354" si="888">SUM(Y1291)*$BK1291</f>
        <v>-0.15884082104439182</v>
      </c>
      <c r="CI1291" s="29">
        <f t="shared" ref="CI1291:CI1354" si="889">SUM(Z1291)*$BK1291</f>
        <v>-0.15884082104439182</v>
      </c>
      <c r="CJ1291" s="29">
        <f t="shared" ref="CJ1291:CJ1354" si="890">SUM(AA1291)*$BK1291</f>
        <v>-0.15884082104439182</v>
      </c>
      <c r="CK1291" s="29">
        <f t="shared" ref="CK1291:CK1354" si="891">SUM(AB1291)*$BK1291</f>
        <v>-0.15884082104439182</v>
      </c>
      <c r="CL1291" s="29">
        <f t="shared" ref="CL1291:CL1354" si="892">SUM(AC1291)*$BK1291</f>
        <v>-0.15884082104439182</v>
      </c>
      <c r="CM1291" s="29">
        <f t="shared" ref="CM1291:CM1354" si="893">SUM(AD1291)*$BK1291</f>
        <v>-0.15884082104439182</v>
      </c>
      <c r="CN1291" s="29">
        <f t="shared" ref="CN1291:CN1354" si="894">SUM(AE1291)*$BK1291</f>
        <v>-0.15884082104439182</v>
      </c>
      <c r="CO1291" s="29">
        <f t="shared" ref="CO1291:CO1354" si="895">SUM(AF1291)*$BK1291</f>
        <v>-0.15884082104439182</v>
      </c>
      <c r="CQ1291" s="29">
        <f t="shared" ref="CQ1291:CQ1354" si="896">SUM(T1291)*$BJ1291</f>
        <v>-1.1000000000000001</v>
      </c>
      <c r="CR1291" s="29">
        <f t="shared" ref="CR1291:CR1354" si="897">SUM(U1291)*$BJ1291</f>
        <v>-1.1000000000000001</v>
      </c>
      <c r="CS1291" s="29">
        <f t="shared" ref="CS1291:CS1354" si="898">SUM(V1291)*$BJ1291</f>
        <v>-1.1000000000000001</v>
      </c>
      <c r="CT1291" s="29">
        <f t="shared" ref="CT1291:CT1354" si="899">SUM(W1291)*$BJ1291</f>
        <v>-1.1000000000000001</v>
      </c>
      <c r="CU1291" s="29">
        <f t="shared" ref="CU1291:CU1354" si="900">SUM(X1291)*$BJ1291</f>
        <v>-1.1000000000000001</v>
      </c>
      <c r="CV1291" s="29">
        <f t="shared" ref="CV1291:CV1354" si="901">SUM(Y1291)*$BJ1291</f>
        <v>-1.1000000000000001</v>
      </c>
      <c r="CW1291" s="29">
        <f t="shared" ref="CW1291:CW1354" si="902">SUM(Z1291)*$BJ1291</f>
        <v>-1.1000000000000001</v>
      </c>
      <c r="CX1291" s="29">
        <f t="shared" ref="CX1291:CX1354" si="903">SUM(AA1291)*$BJ1291</f>
        <v>-1.1000000000000001</v>
      </c>
      <c r="CY1291" s="29">
        <f t="shared" ref="CY1291:CY1354" si="904">SUM(AB1291)*$BJ1291</f>
        <v>-1.1000000000000001</v>
      </c>
      <c r="CZ1291" s="29">
        <f t="shared" ref="CZ1291:CZ1354" si="905">SUM(AC1291)*$BJ1291</f>
        <v>-1.1000000000000001</v>
      </c>
      <c r="DA1291" s="29">
        <f t="shared" ref="DA1291:DA1354" si="906">SUM(AD1291)*$BJ1291</f>
        <v>-1.1000000000000001</v>
      </c>
      <c r="DB1291" s="29">
        <f t="shared" ref="DB1291:DB1354" si="907">SUM(AE1291)*$BJ1291</f>
        <v>-1.1000000000000001</v>
      </c>
      <c r="DC1291" s="29">
        <f t="shared" ref="DC1291:DC1354" si="908">SUM(AF1291)*$BJ1291</f>
        <v>-1.1000000000000001</v>
      </c>
    </row>
    <row r="1292" spans="11:107" s="2" customFormat="1">
      <c r="K1292" s="17" t="s">
        <v>1090</v>
      </c>
      <c r="L1292" s="17" t="s">
        <v>1299</v>
      </c>
      <c r="M1292" s="17" t="s">
        <v>1151</v>
      </c>
      <c r="N1292" s="2" t="str">
        <f t="shared" si="869"/>
        <v>W714899S300</v>
      </c>
      <c r="O1292" s="2" t="str">
        <f t="shared" si="866"/>
        <v>S300</v>
      </c>
      <c r="P1292" s="2" t="str">
        <f t="shared" si="870"/>
        <v>-W714899-S300</v>
      </c>
      <c r="Q1292" s="2" t="s">
        <v>3305</v>
      </c>
      <c r="R1292" s="2" t="s">
        <v>3306</v>
      </c>
      <c r="S1292" s="2" t="s">
        <v>3066</v>
      </c>
      <c r="T1292" s="2">
        <v>2</v>
      </c>
      <c r="U1292" s="2">
        <v>2</v>
      </c>
      <c r="V1292" s="2">
        <v>2</v>
      </c>
      <c r="W1292" s="2">
        <v>2</v>
      </c>
      <c r="X1292" s="2">
        <v>2</v>
      </c>
      <c r="Y1292" s="2">
        <v>2</v>
      </c>
      <c r="Z1292" s="2">
        <v>2</v>
      </c>
      <c r="AA1292" s="2">
        <v>2</v>
      </c>
      <c r="AB1292" s="2">
        <v>2</v>
      </c>
      <c r="AC1292" s="2">
        <v>2</v>
      </c>
      <c r="AD1292" s="2">
        <v>2</v>
      </c>
      <c r="AE1292" s="2">
        <v>2</v>
      </c>
      <c r="AF1292" s="2">
        <v>2</v>
      </c>
      <c r="AL1292" s="2">
        <f t="shared" si="877"/>
        <v>1</v>
      </c>
      <c r="AM1292" s="2" t="str">
        <f t="shared" si="878"/>
        <v/>
      </c>
      <c r="AN1292" s="2" t="str">
        <f t="shared" si="879"/>
        <v>W714899</v>
      </c>
      <c r="AO1292" s="2" t="str">
        <f t="shared" si="880"/>
        <v>S300</v>
      </c>
      <c r="AP1292" s="2" t="str">
        <f t="shared" si="881"/>
        <v>-W714899-S300</v>
      </c>
      <c r="AQ1292" s="2" t="s">
        <v>1688</v>
      </c>
      <c r="AR1292" s="2" t="s">
        <v>1689</v>
      </c>
      <c r="AY1292" s="2" t="s">
        <v>1686</v>
      </c>
      <c r="AZ1292" s="2" t="s">
        <v>1690</v>
      </c>
      <c r="BB1292" s="29"/>
      <c r="BC1292" s="29"/>
      <c r="BD1292" s="29"/>
      <c r="BE1292" s="29"/>
      <c r="BF1292" s="29"/>
      <c r="BG1292" s="29">
        <v>-0.11193</v>
      </c>
      <c r="BH1292" s="29">
        <f t="shared" si="875"/>
        <v>-4.1414100000000008E-3</v>
      </c>
      <c r="BI1292" s="29">
        <f t="shared" si="876"/>
        <v>-1.1607141000000001E-2</v>
      </c>
      <c r="BJ1292" s="29">
        <f t="shared" si="882"/>
        <v>-0.127678551</v>
      </c>
      <c r="BK1292" s="29">
        <f>BJ1292/INDEX('EX-Rate'!A:I,MATCH('TT BoM '!BL1292,'EX-Rate'!B:B,0),COLUMN('EX-Rate'!E:E))</f>
        <v>-0.1465889255103848</v>
      </c>
      <c r="BL1292" s="2" t="s">
        <v>3064</v>
      </c>
      <c r="BM1292" s="2" t="str">
        <f t="shared" ref="BM1292:BM1294" si="909">IF(BL1292="CNY","LP","SP")</f>
        <v>SP</v>
      </c>
      <c r="BN1292" s="2" t="s">
        <v>3065</v>
      </c>
      <c r="BO1292" s="2" t="s">
        <v>3066</v>
      </c>
      <c r="BQ1292" s="29"/>
      <c r="BR1292" s="29"/>
      <c r="BS1292" s="29"/>
      <c r="BT1292" s="29"/>
      <c r="BU1292" s="29"/>
      <c r="BV1292" s="29"/>
      <c r="CC1292" s="29">
        <f t="shared" si="883"/>
        <v>-0.2931778510207696</v>
      </c>
      <c r="CD1292" s="29">
        <f t="shared" si="884"/>
        <v>-0.2931778510207696</v>
      </c>
      <c r="CE1292" s="29">
        <f t="shared" si="885"/>
        <v>-0.2931778510207696</v>
      </c>
      <c r="CF1292" s="29">
        <f t="shared" si="886"/>
        <v>-0.2931778510207696</v>
      </c>
      <c r="CG1292" s="29">
        <f t="shared" si="887"/>
        <v>-0.2931778510207696</v>
      </c>
      <c r="CH1292" s="29">
        <f t="shared" si="888"/>
        <v>-0.2931778510207696</v>
      </c>
      <c r="CI1292" s="29">
        <f t="shared" si="889"/>
        <v>-0.2931778510207696</v>
      </c>
      <c r="CJ1292" s="29">
        <f t="shared" si="890"/>
        <v>-0.2931778510207696</v>
      </c>
      <c r="CK1292" s="29">
        <f t="shared" si="891"/>
        <v>-0.2931778510207696</v>
      </c>
      <c r="CL1292" s="29">
        <f t="shared" si="892"/>
        <v>-0.2931778510207696</v>
      </c>
      <c r="CM1292" s="29">
        <f t="shared" si="893"/>
        <v>-0.2931778510207696</v>
      </c>
      <c r="CN1292" s="29">
        <f t="shared" si="894"/>
        <v>-0.2931778510207696</v>
      </c>
      <c r="CO1292" s="29">
        <f t="shared" si="895"/>
        <v>-0.2931778510207696</v>
      </c>
      <c r="CQ1292" s="29">
        <f t="shared" si="896"/>
        <v>-0.255357102</v>
      </c>
      <c r="CR1292" s="29">
        <f t="shared" si="897"/>
        <v>-0.255357102</v>
      </c>
      <c r="CS1292" s="29">
        <f t="shared" si="898"/>
        <v>-0.255357102</v>
      </c>
      <c r="CT1292" s="29">
        <f t="shared" si="899"/>
        <v>-0.255357102</v>
      </c>
      <c r="CU1292" s="29">
        <f t="shared" si="900"/>
        <v>-0.255357102</v>
      </c>
      <c r="CV1292" s="29">
        <f t="shared" si="901"/>
        <v>-0.255357102</v>
      </c>
      <c r="CW1292" s="29">
        <f t="shared" si="902"/>
        <v>-0.255357102</v>
      </c>
      <c r="CX1292" s="29">
        <f t="shared" si="903"/>
        <v>-0.255357102</v>
      </c>
      <c r="CY1292" s="29">
        <f t="shared" si="904"/>
        <v>-0.255357102</v>
      </c>
      <c r="CZ1292" s="29">
        <f t="shared" si="905"/>
        <v>-0.255357102</v>
      </c>
      <c r="DA1292" s="29">
        <f t="shared" si="906"/>
        <v>-0.255357102</v>
      </c>
      <c r="DB1292" s="29">
        <f t="shared" si="907"/>
        <v>-0.255357102</v>
      </c>
      <c r="DC1292" s="29">
        <f t="shared" si="908"/>
        <v>-0.255357102</v>
      </c>
    </row>
    <row r="1293" spans="11:107" s="2" customFormat="1">
      <c r="K1293" s="17" t="s">
        <v>1090</v>
      </c>
      <c r="L1293" s="17" t="s">
        <v>1300</v>
      </c>
      <c r="M1293" s="17" t="s">
        <v>1151</v>
      </c>
      <c r="N1293" s="2" t="str">
        <f t="shared" si="869"/>
        <v>W714900S300</v>
      </c>
      <c r="O1293" s="2" t="str">
        <f t="shared" si="866"/>
        <v>S300</v>
      </c>
      <c r="P1293" s="2" t="str">
        <f t="shared" si="870"/>
        <v>-W714900-S300</v>
      </c>
      <c r="Q1293" s="2" t="s">
        <v>3305</v>
      </c>
      <c r="R1293" s="2" t="s">
        <v>3306</v>
      </c>
      <c r="S1293" s="2" t="s">
        <v>3114</v>
      </c>
      <c r="T1293" s="2">
        <v>2</v>
      </c>
      <c r="U1293" s="2">
        <v>2</v>
      </c>
      <c r="V1293" s="2">
        <v>2</v>
      </c>
      <c r="W1293" s="2">
        <v>2</v>
      </c>
      <c r="X1293" s="2">
        <v>2</v>
      </c>
      <c r="Y1293" s="2">
        <v>2</v>
      </c>
      <c r="Z1293" s="2">
        <v>2</v>
      </c>
      <c r="AA1293" s="2">
        <v>2</v>
      </c>
      <c r="AB1293" s="2">
        <v>2</v>
      </c>
      <c r="AC1293" s="2">
        <v>2</v>
      </c>
      <c r="AD1293" s="2">
        <v>2</v>
      </c>
      <c r="AE1293" s="2">
        <v>2</v>
      </c>
      <c r="AF1293" s="2">
        <v>2</v>
      </c>
      <c r="AL1293" s="2">
        <f t="shared" si="877"/>
        <v>1</v>
      </c>
      <c r="AM1293" s="2" t="str">
        <f t="shared" si="878"/>
        <v/>
      </c>
      <c r="AN1293" s="2" t="str">
        <f t="shared" si="879"/>
        <v>W714900</v>
      </c>
      <c r="AO1293" s="2" t="str">
        <f t="shared" si="880"/>
        <v>S300</v>
      </c>
      <c r="AP1293" s="2" t="str">
        <f t="shared" si="881"/>
        <v>-W714900-S300</v>
      </c>
      <c r="AQ1293" s="2" t="s">
        <v>1688</v>
      </c>
      <c r="AR1293" s="2" t="s">
        <v>1689</v>
      </c>
      <c r="AY1293" s="2" t="s">
        <v>1686</v>
      </c>
      <c r="AZ1293" s="2" t="s">
        <v>1690</v>
      </c>
      <c r="BB1293" s="29"/>
      <c r="BC1293" s="29"/>
      <c r="BD1293" s="29"/>
      <c r="BE1293" s="29"/>
      <c r="BF1293" s="29"/>
      <c r="BG1293" s="29">
        <v>-5.4921999999999999E-2</v>
      </c>
      <c r="BH1293" s="29">
        <f t="shared" si="875"/>
        <v>-2.0321140000000002E-3</v>
      </c>
      <c r="BI1293" s="29">
        <f t="shared" si="876"/>
        <v>-5.6954114000000002E-3</v>
      </c>
      <c r="BJ1293" s="29">
        <f t="shared" si="882"/>
        <v>-6.2649525400000003E-2</v>
      </c>
      <c r="BK1293" s="29">
        <f>BJ1293/INDEX('EX-Rate'!A:I,MATCH('TT BoM '!BL1293,'EX-Rate'!B:B,0),COLUMN('EX-Rate'!E:E))</f>
        <v>-7.1928499659442105E-2</v>
      </c>
      <c r="BL1293" s="2" t="s">
        <v>3064</v>
      </c>
      <c r="BM1293" s="2" t="str">
        <f t="shared" si="909"/>
        <v>SP</v>
      </c>
      <c r="BN1293" s="2" t="s">
        <v>3113</v>
      </c>
      <c r="BO1293" s="2" t="s">
        <v>3114</v>
      </c>
      <c r="BQ1293" s="29"/>
      <c r="BR1293" s="29"/>
      <c r="BS1293" s="29"/>
      <c r="BT1293" s="29"/>
      <c r="BU1293" s="29"/>
      <c r="BV1293" s="29"/>
      <c r="CC1293" s="29">
        <f t="shared" si="883"/>
        <v>-0.14385699931888421</v>
      </c>
      <c r="CD1293" s="29">
        <f t="shared" si="884"/>
        <v>-0.14385699931888421</v>
      </c>
      <c r="CE1293" s="29">
        <f t="shared" si="885"/>
        <v>-0.14385699931888421</v>
      </c>
      <c r="CF1293" s="29">
        <f t="shared" si="886"/>
        <v>-0.14385699931888421</v>
      </c>
      <c r="CG1293" s="29">
        <f t="shared" si="887"/>
        <v>-0.14385699931888421</v>
      </c>
      <c r="CH1293" s="29">
        <f t="shared" si="888"/>
        <v>-0.14385699931888421</v>
      </c>
      <c r="CI1293" s="29">
        <f t="shared" si="889"/>
        <v>-0.14385699931888421</v>
      </c>
      <c r="CJ1293" s="29">
        <f t="shared" si="890"/>
        <v>-0.14385699931888421</v>
      </c>
      <c r="CK1293" s="29">
        <f t="shared" si="891"/>
        <v>-0.14385699931888421</v>
      </c>
      <c r="CL1293" s="29">
        <f t="shared" si="892"/>
        <v>-0.14385699931888421</v>
      </c>
      <c r="CM1293" s="29">
        <f t="shared" si="893"/>
        <v>-0.14385699931888421</v>
      </c>
      <c r="CN1293" s="29">
        <f t="shared" si="894"/>
        <v>-0.14385699931888421</v>
      </c>
      <c r="CO1293" s="29">
        <f t="shared" si="895"/>
        <v>-0.14385699931888421</v>
      </c>
      <c r="CQ1293" s="29">
        <f t="shared" si="896"/>
        <v>-0.12529905080000001</v>
      </c>
      <c r="CR1293" s="29">
        <f t="shared" si="897"/>
        <v>-0.12529905080000001</v>
      </c>
      <c r="CS1293" s="29">
        <f t="shared" si="898"/>
        <v>-0.12529905080000001</v>
      </c>
      <c r="CT1293" s="29">
        <f t="shared" si="899"/>
        <v>-0.12529905080000001</v>
      </c>
      <c r="CU1293" s="29">
        <f t="shared" si="900"/>
        <v>-0.12529905080000001</v>
      </c>
      <c r="CV1293" s="29">
        <f t="shared" si="901"/>
        <v>-0.12529905080000001</v>
      </c>
      <c r="CW1293" s="29">
        <f t="shared" si="902"/>
        <v>-0.12529905080000001</v>
      </c>
      <c r="CX1293" s="29">
        <f t="shared" si="903"/>
        <v>-0.12529905080000001</v>
      </c>
      <c r="CY1293" s="29">
        <f t="shared" si="904"/>
        <v>-0.12529905080000001</v>
      </c>
      <c r="CZ1293" s="29">
        <f t="shared" si="905"/>
        <v>-0.12529905080000001</v>
      </c>
      <c r="DA1293" s="29">
        <f t="shared" si="906"/>
        <v>-0.12529905080000001</v>
      </c>
      <c r="DB1293" s="29">
        <f t="shared" si="907"/>
        <v>-0.12529905080000001</v>
      </c>
      <c r="DC1293" s="29">
        <f t="shared" si="908"/>
        <v>-0.12529905080000001</v>
      </c>
    </row>
    <row r="1294" spans="11:107" s="2" customFormat="1">
      <c r="K1294" s="17" t="s">
        <v>1090</v>
      </c>
      <c r="L1294" s="17" t="s">
        <v>1301</v>
      </c>
      <c r="M1294" s="17" t="s">
        <v>1151</v>
      </c>
      <c r="N1294" s="2" t="str">
        <f t="shared" si="869"/>
        <v>W714915S300</v>
      </c>
      <c r="O1294" s="2" t="str">
        <f t="shared" si="866"/>
        <v>S300</v>
      </c>
      <c r="P1294" s="2" t="str">
        <f t="shared" si="870"/>
        <v>-W714915-S300</v>
      </c>
      <c r="Q1294" s="2" t="s">
        <v>3305</v>
      </c>
      <c r="R1294" s="2" t="s">
        <v>3306</v>
      </c>
      <c r="S1294" s="2" t="s">
        <v>3066</v>
      </c>
      <c r="T1294" s="2">
        <v>2</v>
      </c>
      <c r="U1294" s="2">
        <v>2</v>
      </c>
      <c r="V1294" s="2">
        <v>2</v>
      </c>
      <c r="W1294" s="2">
        <v>2</v>
      </c>
      <c r="X1294" s="2">
        <v>2</v>
      </c>
      <c r="Y1294" s="2">
        <v>2</v>
      </c>
      <c r="Z1294" s="2">
        <v>2</v>
      </c>
      <c r="AA1294" s="2">
        <v>2</v>
      </c>
      <c r="AB1294" s="2">
        <v>2</v>
      </c>
      <c r="AC1294" s="2">
        <v>2</v>
      </c>
      <c r="AD1294" s="2">
        <v>2</v>
      </c>
      <c r="AE1294" s="2">
        <v>2</v>
      </c>
      <c r="AF1294" s="2">
        <v>2</v>
      </c>
      <c r="AL1294" s="2">
        <f t="shared" si="877"/>
        <v>1</v>
      </c>
      <c r="AM1294" s="2" t="str">
        <f t="shared" si="878"/>
        <v/>
      </c>
      <c r="AN1294" s="2" t="str">
        <f t="shared" si="879"/>
        <v>W714915</v>
      </c>
      <c r="AO1294" s="2" t="str">
        <f t="shared" si="880"/>
        <v>S300</v>
      </c>
      <c r="AP1294" s="2" t="str">
        <f t="shared" si="881"/>
        <v>-W714915-S300</v>
      </c>
      <c r="AQ1294" s="2" t="s">
        <v>1688</v>
      </c>
      <c r="AR1294" s="2" t="s">
        <v>1689</v>
      </c>
      <c r="AY1294" s="2" t="s">
        <v>1686</v>
      </c>
      <c r="AZ1294" s="2" t="s">
        <v>1690</v>
      </c>
      <c r="BB1294" s="29"/>
      <c r="BC1294" s="29"/>
      <c r="BD1294" s="29"/>
      <c r="BE1294" s="29"/>
      <c r="BF1294" s="29"/>
      <c r="BG1294" s="29">
        <v>-4.9355000000000003E-2</v>
      </c>
      <c r="BH1294" s="29">
        <f t="shared" si="875"/>
        <v>-1.8261350000000004E-3</v>
      </c>
      <c r="BI1294" s="29">
        <f t="shared" si="876"/>
        <v>-5.1181135000000003E-3</v>
      </c>
      <c r="BJ1294" s="29">
        <f t="shared" si="882"/>
        <v>-5.6299248500000003E-2</v>
      </c>
      <c r="BK1294" s="29">
        <f>BJ1294/INDEX('EX-Rate'!A:I,MATCH('TT BoM '!BL1294,'EX-Rate'!B:B,0),COLUMN('EX-Rate'!E:E))</f>
        <v>-6.4637688006477637E-2</v>
      </c>
      <c r="BL1294" s="2" t="s">
        <v>3064</v>
      </c>
      <c r="BM1294" s="2" t="str">
        <f t="shared" si="909"/>
        <v>SP</v>
      </c>
      <c r="BN1294" s="2" t="s">
        <v>3065</v>
      </c>
      <c r="BO1294" s="2" t="s">
        <v>3066</v>
      </c>
      <c r="BQ1294" s="29"/>
      <c r="BR1294" s="29"/>
      <c r="BS1294" s="29"/>
      <c r="BT1294" s="29"/>
      <c r="BU1294" s="29"/>
      <c r="BV1294" s="29"/>
      <c r="CC1294" s="29">
        <f t="shared" si="883"/>
        <v>-0.12927537601295527</v>
      </c>
      <c r="CD1294" s="29">
        <f t="shared" si="884"/>
        <v>-0.12927537601295527</v>
      </c>
      <c r="CE1294" s="29">
        <f t="shared" si="885"/>
        <v>-0.12927537601295527</v>
      </c>
      <c r="CF1294" s="29">
        <f t="shared" si="886"/>
        <v>-0.12927537601295527</v>
      </c>
      <c r="CG1294" s="29">
        <f t="shared" si="887"/>
        <v>-0.12927537601295527</v>
      </c>
      <c r="CH1294" s="29">
        <f t="shared" si="888"/>
        <v>-0.12927537601295527</v>
      </c>
      <c r="CI1294" s="29">
        <f t="shared" si="889"/>
        <v>-0.12927537601295527</v>
      </c>
      <c r="CJ1294" s="29">
        <f t="shared" si="890"/>
        <v>-0.12927537601295527</v>
      </c>
      <c r="CK1294" s="29">
        <f t="shared" si="891"/>
        <v>-0.12927537601295527</v>
      </c>
      <c r="CL1294" s="29">
        <f t="shared" si="892"/>
        <v>-0.12927537601295527</v>
      </c>
      <c r="CM1294" s="29">
        <f t="shared" si="893"/>
        <v>-0.12927537601295527</v>
      </c>
      <c r="CN1294" s="29">
        <f t="shared" si="894"/>
        <v>-0.12927537601295527</v>
      </c>
      <c r="CO1294" s="29">
        <f t="shared" si="895"/>
        <v>-0.12927537601295527</v>
      </c>
      <c r="CQ1294" s="29">
        <f t="shared" si="896"/>
        <v>-0.11259849700000001</v>
      </c>
      <c r="CR1294" s="29">
        <f t="shared" si="897"/>
        <v>-0.11259849700000001</v>
      </c>
      <c r="CS1294" s="29">
        <f t="shared" si="898"/>
        <v>-0.11259849700000001</v>
      </c>
      <c r="CT1294" s="29">
        <f t="shared" si="899"/>
        <v>-0.11259849700000001</v>
      </c>
      <c r="CU1294" s="29">
        <f t="shared" si="900"/>
        <v>-0.11259849700000001</v>
      </c>
      <c r="CV1294" s="29">
        <f t="shared" si="901"/>
        <v>-0.11259849700000001</v>
      </c>
      <c r="CW1294" s="29">
        <f t="shared" si="902"/>
        <v>-0.11259849700000001</v>
      </c>
      <c r="CX1294" s="29">
        <f t="shared" si="903"/>
        <v>-0.11259849700000001</v>
      </c>
      <c r="CY1294" s="29">
        <f t="shared" si="904"/>
        <v>-0.11259849700000001</v>
      </c>
      <c r="CZ1294" s="29">
        <f t="shared" si="905"/>
        <v>-0.11259849700000001</v>
      </c>
      <c r="DA1294" s="29">
        <f t="shared" si="906"/>
        <v>-0.11259849700000001</v>
      </c>
      <c r="DB1294" s="29">
        <f t="shared" si="907"/>
        <v>-0.11259849700000001</v>
      </c>
      <c r="DC1294" s="29">
        <f t="shared" si="908"/>
        <v>-0.11259849700000001</v>
      </c>
    </row>
    <row r="1295" spans="11:107" s="2" customFormat="1">
      <c r="K1295" s="17" t="s">
        <v>1090</v>
      </c>
      <c r="L1295" s="17" t="s">
        <v>1302</v>
      </c>
      <c r="M1295" s="17" t="s">
        <v>1092</v>
      </c>
      <c r="N1295" s="2" t="str">
        <f t="shared" si="869"/>
        <v>W715097S442</v>
      </c>
      <c r="O1295" s="2" t="str">
        <f t="shared" si="866"/>
        <v>S442</v>
      </c>
      <c r="P1295" s="2" t="str">
        <f t="shared" si="870"/>
        <v>-W715097-S442</v>
      </c>
      <c r="Q1295" s="2" t="s">
        <v>3305</v>
      </c>
      <c r="R1295" s="2" t="s">
        <v>3306</v>
      </c>
      <c r="S1295" s="2" t="s">
        <v>3222</v>
      </c>
      <c r="T1295" s="2">
        <v>2</v>
      </c>
      <c r="U1295" s="2">
        <v>2</v>
      </c>
      <c r="V1295" s="2">
        <v>2</v>
      </c>
      <c r="W1295" s="2">
        <v>2</v>
      </c>
      <c r="X1295" s="2">
        <v>2</v>
      </c>
      <c r="Y1295" s="2">
        <v>2</v>
      </c>
      <c r="Z1295" s="2">
        <v>2</v>
      </c>
      <c r="AA1295" s="2">
        <v>2</v>
      </c>
      <c r="AB1295" s="2">
        <v>2</v>
      </c>
      <c r="AC1295" s="2">
        <v>2</v>
      </c>
      <c r="AD1295" s="2">
        <v>2</v>
      </c>
      <c r="AE1295" s="2">
        <v>2</v>
      </c>
      <c r="AF1295" s="2">
        <v>2</v>
      </c>
      <c r="AL1295" s="2">
        <f t="shared" si="877"/>
        <v>1</v>
      </c>
      <c r="AM1295" s="2" t="str">
        <f t="shared" si="878"/>
        <v/>
      </c>
      <c r="AN1295" s="2" t="str">
        <f t="shared" si="879"/>
        <v>W715097</v>
      </c>
      <c r="AO1295" s="2" t="str">
        <f t="shared" si="880"/>
        <v>S442</v>
      </c>
      <c r="AP1295" s="2" t="str">
        <f t="shared" si="881"/>
        <v>-W715097-S442</v>
      </c>
      <c r="AQ1295" s="2" t="s">
        <v>1688</v>
      </c>
      <c r="AR1295" s="2" t="s">
        <v>1689</v>
      </c>
      <c r="AY1295" s="2" t="s">
        <v>1686</v>
      </c>
      <c r="AZ1295" s="2" t="s">
        <v>1690</v>
      </c>
      <c r="BB1295" s="29"/>
      <c r="BC1295" s="29"/>
      <c r="BD1295" s="29"/>
      <c r="BE1295" s="29"/>
      <c r="BF1295" s="29"/>
      <c r="BG1295" s="29">
        <v>-0.53300000000000003</v>
      </c>
      <c r="BH1295" s="29">
        <f t="shared" si="875"/>
        <v>0</v>
      </c>
      <c r="BI1295" s="29">
        <f t="shared" si="876"/>
        <v>0</v>
      </c>
      <c r="BJ1295" s="29">
        <f t="shared" si="882"/>
        <v>-0.53300000000000003</v>
      </c>
      <c r="BK1295" s="29">
        <f>BJ1295/INDEX('EX-Rate'!A:I,MATCH('TT BoM '!BL1295,'EX-Rate'!B:B,0),COLUMN('EX-Rate'!E:E))</f>
        <v>-7.6965597833328028E-2</v>
      </c>
      <c r="BL1295" s="2" t="s">
        <v>2109</v>
      </c>
      <c r="BM1295" s="2" t="str">
        <f t="shared" ref="BM1295:BM1347" si="910">IF(BL1295="CNY","LP","SP")</f>
        <v>LP</v>
      </c>
      <c r="BN1295" s="2" t="s">
        <v>3221</v>
      </c>
      <c r="BO1295" s="2" t="s">
        <v>3222</v>
      </c>
      <c r="BQ1295" s="29"/>
      <c r="BR1295" s="29"/>
      <c r="BS1295" s="29"/>
      <c r="BT1295" s="29"/>
      <c r="BU1295" s="29"/>
      <c r="BV1295" s="29"/>
      <c r="CC1295" s="29">
        <f t="shared" si="883"/>
        <v>-0.15393119566665606</v>
      </c>
      <c r="CD1295" s="29">
        <f t="shared" si="884"/>
        <v>-0.15393119566665606</v>
      </c>
      <c r="CE1295" s="29">
        <f t="shared" si="885"/>
        <v>-0.15393119566665606</v>
      </c>
      <c r="CF1295" s="29">
        <f t="shared" si="886"/>
        <v>-0.15393119566665606</v>
      </c>
      <c r="CG1295" s="29">
        <f t="shared" si="887"/>
        <v>-0.15393119566665606</v>
      </c>
      <c r="CH1295" s="29">
        <f t="shared" si="888"/>
        <v>-0.15393119566665606</v>
      </c>
      <c r="CI1295" s="29">
        <f t="shared" si="889"/>
        <v>-0.15393119566665606</v>
      </c>
      <c r="CJ1295" s="29">
        <f t="shared" si="890"/>
        <v>-0.15393119566665606</v>
      </c>
      <c r="CK1295" s="29">
        <f t="shared" si="891"/>
        <v>-0.15393119566665606</v>
      </c>
      <c r="CL1295" s="29">
        <f t="shared" si="892"/>
        <v>-0.15393119566665606</v>
      </c>
      <c r="CM1295" s="29">
        <f t="shared" si="893"/>
        <v>-0.15393119566665606</v>
      </c>
      <c r="CN1295" s="29">
        <f t="shared" si="894"/>
        <v>-0.15393119566665606</v>
      </c>
      <c r="CO1295" s="29">
        <f t="shared" si="895"/>
        <v>-0.15393119566665606</v>
      </c>
      <c r="CQ1295" s="29">
        <f t="shared" si="896"/>
        <v>-1.0660000000000001</v>
      </c>
      <c r="CR1295" s="29">
        <f t="shared" si="897"/>
        <v>-1.0660000000000001</v>
      </c>
      <c r="CS1295" s="29">
        <f t="shared" si="898"/>
        <v>-1.0660000000000001</v>
      </c>
      <c r="CT1295" s="29">
        <f t="shared" si="899"/>
        <v>-1.0660000000000001</v>
      </c>
      <c r="CU1295" s="29">
        <f t="shared" si="900"/>
        <v>-1.0660000000000001</v>
      </c>
      <c r="CV1295" s="29">
        <f t="shared" si="901"/>
        <v>-1.0660000000000001</v>
      </c>
      <c r="CW1295" s="29">
        <f t="shared" si="902"/>
        <v>-1.0660000000000001</v>
      </c>
      <c r="CX1295" s="29">
        <f t="shared" si="903"/>
        <v>-1.0660000000000001</v>
      </c>
      <c r="CY1295" s="29">
        <f t="shared" si="904"/>
        <v>-1.0660000000000001</v>
      </c>
      <c r="CZ1295" s="29">
        <f t="shared" si="905"/>
        <v>-1.0660000000000001</v>
      </c>
      <c r="DA1295" s="29">
        <f t="shared" si="906"/>
        <v>-1.0660000000000001</v>
      </c>
      <c r="DB1295" s="29">
        <f t="shared" si="907"/>
        <v>-1.0660000000000001</v>
      </c>
      <c r="DC1295" s="29">
        <f t="shared" si="908"/>
        <v>-1.0660000000000001</v>
      </c>
    </row>
    <row r="1296" spans="11:107" s="2" customFormat="1">
      <c r="K1296" s="17" t="s">
        <v>1090</v>
      </c>
      <c r="L1296" s="17" t="s">
        <v>1303</v>
      </c>
      <c r="M1296" s="17" t="s">
        <v>1132</v>
      </c>
      <c r="N1296" s="2" t="str">
        <f t="shared" si="869"/>
        <v>W715134S450</v>
      </c>
      <c r="O1296" s="2" t="str">
        <f t="shared" si="866"/>
        <v>S450</v>
      </c>
      <c r="P1296" s="2" t="str">
        <f t="shared" si="870"/>
        <v>-W715134-S450</v>
      </c>
      <c r="Q1296" s="2" t="s">
        <v>3305</v>
      </c>
      <c r="R1296" s="2" t="s">
        <v>3306</v>
      </c>
      <c r="S1296" s="2" t="s">
        <v>3228</v>
      </c>
      <c r="T1296" s="2">
        <v>8</v>
      </c>
      <c r="U1296" s="2">
        <v>8</v>
      </c>
      <c r="V1296" s="2">
        <v>8</v>
      </c>
      <c r="W1296" s="2">
        <v>8</v>
      </c>
      <c r="X1296" s="2">
        <v>8</v>
      </c>
      <c r="Y1296" s="2">
        <v>8</v>
      </c>
      <c r="Z1296" s="2">
        <v>8</v>
      </c>
      <c r="AA1296" s="2">
        <v>8</v>
      </c>
      <c r="AB1296" s="2">
        <v>8</v>
      </c>
      <c r="AC1296" s="2">
        <v>8</v>
      </c>
      <c r="AD1296" s="2">
        <v>8</v>
      </c>
      <c r="AE1296" s="2">
        <v>8</v>
      </c>
      <c r="AF1296" s="2">
        <v>8</v>
      </c>
      <c r="AL1296" s="2">
        <f t="shared" si="877"/>
        <v>1</v>
      </c>
      <c r="AM1296" s="2" t="str">
        <f t="shared" si="878"/>
        <v/>
      </c>
      <c r="AN1296" s="2" t="str">
        <f t="shared" si="879"/>
        <v>W715134</v>
      </c>
      <c r="AO1296" s="2" t="str">
        <f t="shared" ref="AO1296:AO1354" si="911">TRIM(O1296)</f>
        <v>S450</v>
      </c>
      <c r="AP1296" s="2" t="str">
        <f t="shared" si="881"/>
        <v>-W715134-S450</v>
      </c>
      <c r="AQ1296" s="2" t="s">
        <v>1672</v>
      </c>
      <c r="AR1296" s="2" t="s">
        <v>1676</v>
      </c>
      <c r="AU1296" s="2" t="s">
        <v>2149</v>
      </c>
      <c r="AV1296" s="2" t="s">
        <v>2150</v>
      </c>
      <c r="AY1296" s="2" t="s">
        <v>2151</v>
      </c>
      <c r="AZ1296" s="2" t="s">
        <v>1690</v>
      </c>
      <c r="BA1296" s="2" t="s">
        <v>2115</v>
      </c>
      <c r="BB1296" s="29">
        <v>-0.28899999999999998</v>
      </c>
      <c r="BC1296" s="29">
        <v>-2E-3</v>
      </c>
      <c r="BD1296" s="29">
        <v>-3.0000000000000001E-3</v>
      </c>
      <c r="BE1296" s="29">
        <v>-3.0000000000000001E-3</v>
      </c>
      <c r="BF1296" s="29">
        <v>0</v>
      </c>
      <c r="BG1296" s="29">
        <v>-0.29399999999999998</v>
      </c>
      <c r="BH1296" s="29">
        <f t="shared" si="875"/>
        <v>0</v>
      </c>
      <c r="BI1296" s="29">
        <f t="shared" si="876"/>
        <v>0</v>
      </c>
      <c r="BJ1296" s="29">
        <f t="shared" si="882"/>
        <v>-0.29399999999999998</v>
      </c>
      <c r="BK1296" s="29">
        <f>BJ1296/INDEX('EX-Rate'!A:I,MATCH('TT BoM '!BL1296,'EX-Rate'!B:B,0),COLUMN('EX-Rate'!E:E))</f>
        <v>-4.2453819442773807E-2</v>
      </c>
      <c r="BL1296" s="2" t="s">
        <v>2109</v>
      </c>
      <c r="BM1296" s="2" t="str">
        <f t="shared" si="910"/>
        <v>LP</v>
      </c>
      <c r="BQ1296" s="29">
        <v>0</v>
      </c>
      <c r="BR1296" s="29">
        <v>0</v>
      </c>
      <c r="BS1296" s="29"/>
      <c r="BT1296" s="29">
        <v>0</v>
      </c>
      <c r="BU1296" s="29">
        <v>0</v>
      </c>
      <c r="BV1296" s="29">
        <v>0</v>
      </c>
      <c r="BW1296" s="2">
        <v>0</v>
      </c>
      <c r="CC1296" s="29">
        <f t="shared" si="883"/>
        <v>-0.33963055554219046</v>
      </c>
      <c r="CD1296" s="29">
        <f t="shared" si="884"/>
        <v>-0.33963055554219046</v>
      </c>
      <c r="CE1296" s="29">
        <f t="shared" si="885"/>
        <v>-0.33963055554219046</v>
      </c>
      <c r="CF1296" s="29">
        <f t="shared" si="886"/>
        <v>-0.33963055554219046</v>
      </c>
      <c r="CG1296" s="29">
        <f t="shared" si="887"/>
        <v>-0.33963055554219046</v>
      </c>
      <c r="CH1296" s="29">
        <f t="shared" si="888"/>
        <v>-0.33963055554219046</v>
      </c>
      <c r="CI1296" s="29">
        <f t="shared" si="889"/>
        <v>-0.33963055554219046</v>
      </c>
      <c r="CJ1296" s="29">
        <f t="shared" si="890"/>
        <v>-0.33963055554219046</v>
      </c>
      <c r="CK1296" s="29">
        <f t="shared" si="891"/>
        <v>-0.33963055554219046</v>
      </c>
      <c r="CL1296" s="29">
        <f t="shared" si="892"/>
        <v>-0.33963055554219046</v>
      </c>
      <c r="CM1296" s="29">
        <f t="shared" si="893"/>
        <v>-0.33963055554219046</v>
      </c>
      <c r="CN1296" s="29">
        <f t="shared" si="894"/>
        <v>-0.33963055554219046</v>
      </c>
      <c r="CO1296" s="29">
        <f t="shared" si="895"/>
        <v>-0.33963055554219046</v>
      </c>
      <c r="CQ1296" s="29">
        <f t="shared" si="896"/>
        <v>-2.3519999999999999</v>
      </c>
      <c r="CR1296" s="29">
        <f t="shared" si="897"/>
        <v>-2.3519999999999999</v>
      </c>
      <c r="CS1296" s="29">
        <f t="shared" si="898"/>
        <v>-2.3519999999999999</v>
      </c>
      <c r="CT1296" s="29">
        <f t="shared" si="899"/>
        <v>-2.3519999999999999</v>
      </c>
      <c r="CU1296" s="29">
        <f t="shared" si="900"/>
        <v>-2.3519999999999999</v>
      </c>
      <c r="CV1296" s="29">
        <f t="shared" si="901"/>
        <v>-2.3519999999999999</v>
      </c>
      <c r="CW1296" s="29">
        <f t="shared" si="902"/>
        <v>-2.3519999999999999</v>
      </c>
      <c r="CX1296" s="29">
        <f t="shared" si="903"/>
        <v>-2.3519999999999999</v>
      </c>
      <c r="CY1296" s="29">
        <f t="shared" si="904"/>
        <v>-2.3519999999999999</v>
      </c>
      <c r="CZ1296" s="29">
        <f t="shared" si="905"/>
        <v>-2.3519999999999999</v>
      </c>
      <c r="DA1296" s="29">
        <f t="shared" si="906"/>
        <v>-2.3519999999999999</v>
      </c>
      <c r="DB1296" s="29">
        <f t="shared" si="907"/>
        <v>-2.3519999999999999</v>
      </c>
      <c r="DC1296" s="29">
        <f t="shared" si="908"/>
        <v>-2.3519999999999999</v>
      </c>
    </row>
    <row r="1297" spans="11:107" s="2" customFormat="1">
      <c r="K1297" s="17" t="s">
        <v>1090</v>
      </c>
      <c r="L1297" s="17" t="s">
        <v>1304</v>
      </c>
      <c r="M1297" s="17" t="s">
        <v>1112</v>
      </c>
      <c r="N1297" s="2" t="str">
        <f t="shared" si="869"/>
        <v>W715150S900</v>
      </c>
      <c r="O1297" s="2" t="str">
        <f t="shared" si="866"/>
        <v>S900</v>
      </c>
      <c r="P1297" s="2" t="str">
        <f t="shared" si="870"/>
        <v>-W715150-S900</v>
      </c>
      <c r="Q1297" s="2" t="s">
        <v>3305</v>
      </c>
      <c r="R1297" s="2" t="s">
        <v>3306</v>
      </c>
      <c r="S1297" s="2" t="s">
        <v>3228</v>
      </c>
      <c r="T1297" s="2" t="s">
        <v>1375</v>
      </c>
      <c r="U1297" s="2" t="s">
        <v>1375</v>
      </c>
      <c r="V1297" s="2" t="s">
        <v>1375</v>
      </c>
      <c r="W1297" s="2" t="s">
        <v>1375</v>
      </c>
      <c r="X1297" s="2" t="s">
        <v>1375</v>
      </c>
      <c r="Y1297" s="2" t="s">
        <v>1375</v>
      </c>
      <c r="Z1297" s="2">
        <v>4</v>
      </c>
      <c r="AA1297" s="2">
        <v>4</v>
      </c>
      <c r="AB1297" s="2" t="s">
        <v>1375</v>
      </c>
      <c r="AC1297" s="2" t="s">
        <v>1375</v>
      </c>
      <c r="AD1297" s="2" t="s">
        <v>1375</v>
      </c>
      <c r="AE1297" s="2" t="s">
        <v>1375</v>
      </c>
      <c r="AF1297" s="2">
        <v>4</v>
      </c>
      <c r="AL1297" s="2">
        <f t="shared" si="877"/>
        <v>1</v>
      </c>
      <c r="AM1297" s="2" t="str">
        <f t="shared" si="878"/>
        <v/>
      </c>
      <c r="AN1297" s="2" t="str">
        <f t="shared" si="879"/>
        <v>W715150</v>
      </c>
      <c r="AO1297" s="2" t="str">
        <f t="shared" si="911"/>
        <v>S900</v>
      </c>
      <c r="AP1297" s="2" t="str">
        <f t="shared" si="881"/>
        <v>-W715150-S900</v>
      </c>
      <c r="AQ1297" s="2" t="s">
        <v>2064</v>
      </c>
      <c r="AR1297" s="2" t="s">
        <v>3881</v>
      </c>
      <c r="AZ1297" s="2" t="s">
        <v>1690</v>
      </c>
      <c r="BB1297" s="29"/>
      <c r="BC1297" s="29"/>
      <c r="BD1297" s="29"/>
      <c r="BE1297" s="29"/>
      <c r="BF1297" s="29"/>
      <c r="BG1297" s="29">
        <v>-6.7369999999999999E-2</v>
      </c>
      <c r="BH1297" s="29">
        <f t="shared" si="875"/>
        <v>-2.4926900000000005E-3</v>
      </c>
      <c r="BI1297" s="29">
        <f t="shared" si="876"/>
        <v>-6.9862690000000007E-3</v>
      </c>
      <c r="BJ1297" s="29">
        <f t="shared" si="882"/>
        <v>-7.6848959000000008E-2</v>
      </c>
      <c r="BK1297" s="29">
        <f>BJ1297/INDEX('EX-Rate'!A:I,MATCH('TT BoM '!BL1297,'EX-Rate'!B:B,0),COLUMN('EX-Rate'!E:E))</f>
        <v>-7.6848959000000008E-2</v>
      </c>
      <c r="BL1297" s="2" t="s">
        <v>3117</v>
      </c>
      <c r="BM1297" s="2" t="str">
        <f t="shared" si="910"/>
        <v>SP</v>
      </c>
      <c r="BO1297" s="2" t="s">
        <v>3292</v>
      </c>
      <c r="BQ1297" s="29"/>
      <c r="BR1297" s="29"/>
      <c r="BS1297" s="29"/>
      <c r="BT1297" s="29"/>
      <c r="BU1297" s="29"/>
      <c r="BV1297" s="29"/>
      <c r="CC1297" s="29">
        <f t="shared" si="883"/>
        <v>0</v>
      </c>
      <c r="CD1297" s="29">
        <f t="shared" si="884"/>
        <v>0</v>
      </c>
      <c r="CE1297" s="29">
        <f t="shared" si="885"/>
        <v>0</v>
      </c>
      <c r="CF1297" s="29">
        <f t="shared" si="886"/>
        <v>0</v>
      </c>
      <c r="CG1297" s="29">
        <f t="shared" si="887"/>
        <v>0</v>
      </c>
      <c r="CH1297" s="29">
        <f t="shared" si="888"/>
        <v>0</v>
      </c>
      <c r="CI1297" s="29">
        <f t="shared" si="889"/>
        <v>-0.30739583600000003</v>
      </c>
      <c r="CJ1297" s="29">
        <f t="shared" si="890"/>
        <v>-0.30739583600000003</v>
      </c>
      <c r="CK1297" s="29">
        <f t="shared" si="891"/>
        <v>0</v>
      </c>
      <c r="CL1297" s="29">
        <f t="shared" si="892"/>
        <v>0</v>
      </c>
      <c r="CM1297" s="29">
        <f t="shared" si="893"/>
        <v>0</v>
      </c>
      <c r="CN1297" s="29">
        <f t="shared" si="894"/>
        <v>0</v>
      </c>
      <c r="CO1297" s="29">
        <f t="shared" si="895"/>
        <v>-0.30739583600000003</v>
      </c>
      <c r="CQ1297" s="29">
        <f t="shared" si="896"/>
        <v>0</v>
      </c>
      <c r="CR1297" s="29">
        <f t="shared" si="897"/>
        <v>0</v>
      </c>
      <c r="CS1297" s="29">
        <f t="shared" si="898"/>
        <v>0</v>
      </c>
      <c r="CT1297" s="29">
        <f t="shared" si="899"/>
        <v>0</v>
      </c>
      <c r="CU1297" s="29">
        <f t="shared" si="900"/>
        <v>0</v>
      </c>
      <c r="CV1297" s="29">
        <f t="shared" si="901"/>
        <v>0</v>
      </c>
      <c r="CW1297" s="29">
        <f t="shared" si="902"/>
        <v>-0.30739583600000003</v>
      </c>
      <c r="CX1297" s="29">
        <f t="shared" si="903"/>
        <v>-0.30739583600000003</v>
      </c>
      <c r="CY1297" s="29">
        <f t="shared" si="904"/>
        <v>0</v>
      </c>
      <c r="CZ1297" s="29">
        <f t="shared" si="905"/>
        <v>0</v>
      </c>
      <c r="DA1297" s="29">
        <f t="shared" si="906"/>
        <v>0</v>
      </c>
      <c r="DB1297" s="29">
        <f t="shared" si="907"/>
        <v>0</v>
      </c>
      <c r="DC1297" s="29">
        <f t="shared" si="908"/>
        <v>-0.30739583600000003</v>
      </c>
    </row>
    <row r="1298" spans="11:107" s="2" customFormat="1">
      <c r="K1298" s="17" t="s">
        <v>1090</v>
      </c>
      <c r="L1298" s="17" t="s">
        <v>1305</v>
      </c>
      <c r="M1298" s="17" t="s">
        <v>1123</v>
      </c>
      <c r="N1298" s="2" t="str">
        <f t="shared" si="869"/>
        <v>W715222S307</v>
      </c>
      <c r="O1298" s="2" t="str">
        <f t="shared" si="866"/>
        <v>S307</v>
      </c>
      <c r="P1298" s="2" t="str">
        <f t="shared" si="870"/>
        <v>-W715222-S307</v>
      </c>
      <c r="Q1298" s="2" t="s">
        <v>3305</v>
      </c>
      <c r="R1298" s="2" t="s">
        <v>3306</v>
      </c>
      <c r="S1298" s="2" t="s">
        <v>3066</v>
      </c>
      <c r="T1298" s="2">
        <v>4</v>
      </c>
      <c r="U1298" s="2">
        <v>4</v>
      </c>
      <c r="V1298" s="2">
        <v>4</v>
      </c>
      <c r="W1298" s="2">
        <v>4</v>
      </c>
      <c r="X1298" s="2">
        <v>4</v>
      </c>
      <c r="Y1298" s="2">
        <v>4</v>
      </c>
      <c r="Z1298" s="2">
        <v>4</v>
      </c>
      <c r="AA1298" s="2">
        <v>4</v>
      </c>
      <c r="AB1298" s="2">
        <v>4</v>
      </c>
      <c r="AC1298" s="2">
        <v>4</v>
      </c>
      <c r="AD1298" s="2">
        <v>4</v>
      </c>
      <c r="AE1298" s="2">
        <v>4</v>
      </c>
      <c r="AF1298" s="2">
        <v>4</v>
      </c>
      <c r="AL1298" s="2">
        <f t="shared" si="877"/>
        <v>1</v>
      </c>
      <c r="AM1298" s="2" t="str">
        <f t="shared" si="878"/>
        <v/>
      </c>
      <c r="AN1298" s="2" t="str">
        <f t="shared" si="879"/>
        <v>W715222</v>
      </c>
      <c r="AO1298" s="2" t="str">
        <f t="shared" si="911"/>
        <v>S307</v>
      </c>
      <c r="AP1298" s="2" t="str">
        <f t="shared" si="881"/>
        <v>-W715222-S307</v>
      </c>
      <c r="AQ1298" s="2" t="s">
        <v>1688</v>
      </c>
      <c r="AR1298" s="2" t="s">
        <v>1689</v>
      </c>
      <c r="AY1298" s="2" t="s">
        <v>1686</v>
      </c>
      <c r="AZ1298" s="2" t="s">
        <v>1690</v>
      </c>
      <c r="BB1298" s="29"/>
      <c r="BC1298" s="29"/>
      <c r="BD1298" s="29"/>
      <c r="BE1298" s="29"/>
      <c r="BF1298" s="29"/>
      <c r="BG1298" s="29">
        <v>-5.6174000000000002E-2</v>
      </c>
      <c r="BH1298" s="29">
        <f t="shared" si="875"/>
        <v>-2.0784380000000002E-3</v>
      </c>
      <c r="BI1298" s="29">
        <f t="shared" si="876"/>
        <v>-5.8252438000000011E-3</v>
      </c>
      <c r="BJ1298" s="29">
        <f t="shared" si="882"/>
        <v>-6.4077681800000008E-2</v>
      </c>
      <c r="BK1298" s="29">
        <f>BJ1298/INDEX('EX-Rate'!A:I,MATCH('TT BoM '!BL1298,'EX-Rate'!B:B,0),COLUMN('EX-Rate'!E:E))</f>
        <v>-7.3568179233631348E-2</v>
      </c>
      <c r="BL1298" s="2" t="s">
        <v>3064</v>
      </c>
      <c r="BM1298" s="2" t="str">
        <f t="shared" si="910"/>
        <v>SP</v>
      </c>
      <c r="BN1298" s="2" t="s">
        <v>3065</v>
      </c>
      <c r="BO1298" s="2" t="s">
        <v>3066</v>
      </c>
      <c r="BQ1298" s="29"/>
      <c r="BR1298" s="29"/>
      <c r="BS1298" s="29"/>
      <c r="BT1298" s="29"/>
      <c r="BU1298" s="29"/>
      <c r="BV1298" s="29"/>
      <c r="CC1298" s="29">
        <f t="shared" si="883"/>
        <v>-0.29427271693452539</v>
      </c>
      <c r="CD1298" s="29">
        <f t="shared" si="884"/>
        <v>-0.29427271693452539</v>
      </c>
      <c r="CE1298" s="29">
        <f t="shared" si="885"/>
        <v>-0.29427271693452539</v>
      </c>
      <c r="CF1298" s="29">
        <f t="shared" si="886"/>
        <v>-0.29427271693452539</v>
      </c>
      <c r="CG1298" s="29">
        <f t="shared" si="887"/>
        <v>-0.29427271693452539</v>
      </c>
      <c r="CH1298" s="29">
        <f t="shared" si="888"/>
        <v>-0.29427271693452539</v>
      </c>
      <c r="CI1298" s="29">
        <f t="shared" si="889"/>
        <v>-0.29427271693452539</v>
      </c>
      <c r="CJ1298" s="29">
        <f t="shared" si="890"/>
        <v>-0.29427271693452539</v>
      </c>
      <c r="CK1298" s="29">
        <f t="shared" si="891"/>
        <v>-0.29427271693452539</v>
      </c>
      <c r="CL1298" s="29">
        <f t="shared" si="892"/>
        <v>-0.29427271693452539</v>
      </c>
      <c r="CM1298" s="29">
        <f t="shared" si="893"/>
        <v>-0.29427271693452539</v>
      </c>
      <c r="CN1298" s="29">
        <f t="shared" si="894"/>
        <v>-0.29427271693452539</v>
      </c>
      <c r="CO1298" s="29">
        <f t="shared" si="895"/>
        <v>-0.29427271693452539</v>
      </c>
      <c r="CQ1298" s="29">
        <f t="shared" si="896"/>
        <v>-0.25631072720000003</v>
      </c>
      <c r="CR1298" s="29">
        <f t="shared" si="897"/>
        <v>-0.25631072720000003</v>
      </c>
      <c r="CS1298" s="29">
        <f t="shared" si="898"/>
        <v>-0.25631072720000003</v>
      </c>
      <c r="CT1298" s="29">
        <f t="shared" si="899"/>
        <v>-0.25631072720000003</v>
      </c>
      <c r="CU1298" s="29">
        <f t="shared" si="900"/>
        <v>-0.25631072720000003</v>
      </c>
      <c r="CV1298" s="29">
        <f t="shared" si="901"/>
        <v>-0.25631072720000003</v>
      </c>
      <c r="CW1298" s="29">
        <f t="shared" si="902"/>
        <v>-0.25631072720000003</v>
      </c>
      <c r="CX1298" s="29">
        <f t="shared" si="903"/>
        <v>-0.25631072720000003</v>
      </c>
      <c r="CY1298" s="29">
        <f t="shared" si="904"/>
        <v>-0.25631072720000003</v>
      </c>
      <c r="CZ1298" s="29">
        <f t="shared" si="905"/>
        <v>-0.25631072720000003</v>
      </c>
      <c r="DA1298" s="29">
        <f t="shared" si="906"/>
        <v>-0.25631072720000003</v>
      </c>
      <c r="DB1298" s="29">
        <f t="shared" si="907"/>
        <v>-0.25631072720000003</v>
      </c>
      <c r="DC1298" s="29">
        <f t="shared" si="908"/>
        <v>-0.25631072720000003</v>
      </c>
    </row>
    <row r="1299" spans="11:107" s="2" customFormat="1">
      <c r="K1299" s="17" t="s">
        <v>1090</v>
      </c>
      <c r="L1299" s="17" t="s">
        <v>1306</v>
      </c>
      <c r="M1299" s="17" t="s">
        <v>1092</v>
      </c>
      <c r="N1299" s="2" t="str">
        <f t="shared" si="869"/>
        <v>W715235S442</v>
      </c>
      <c r="O1299" s="2" t="str">
        <f t="shared" si="866"/>
        <v>S442</v>
      </c>
      <c r="P1299" s="2" t="str">
        <f t="shared" si="870"/>
        <v>-W715235-S442</v>
      </c>
      <c r="Q1299" s="2" t="s">
        <v>3305</v>
      </c>
      <c r="R1299" s="2" t="s">
        <v>3306</v>
      </c>
      <c r="S1299" s="2" t="s">
        <v>3066</v>
      </c>
      <c r="T1299" s="2">
        <v>1</v>
      </c>
      <c r="U1299" s="2">
        <v>1</v>
      </c>
      <c r="V1299" s="2">
        <v>1</v>
      </c>
      <c r="W1299" s="2">
        <v>1</v>
      </c>
      <c r="X1299" s="2">
        <v>1</v>
      </c>
      <c r="Y1299" s="2">
        <v>1</v>
      </c>
      <c r="Z1299" s="2">
        <v>1</v>
      </c>
      <c r="AA1299" s="2">
        <v>1</v>
      </c>
      <c r="AB1299" s="2">
        <v>1</v>
      </c>
      <c r="AC1299" s="2">
        <v>1</v>
      </c>
      <c r="AD1299" s="2">
        <v>1</v>
      </c>
      <c r="AE1299" s="2">
        <v>1</v>
      </c>
      <c r="AF1299" s="2">
        <v>1</v>
      </c>
      <c r="AL1299" s="2">
        <f t="shared" si="877"/>
        <v>1</v>
      </c>
      <c r="AM1299" s="2" t="str">
        <f t="shared" si="878"/>
        <v/>
      </c>
      <c r="AN1299" s="2" t="str">
        <f t="shared" si="879"/>
        <v>W715235</v>
      </c>
      <c r="AO1299" s="2" t="str">
        <f t="shared" si="911"/>
        <v>S442</v>
      </c>
      <c r="AP1299" s="2" t="str">
        <f t="shared" si="881"/>
        <v>-W715235-S442</v>
      </c>
      <c r="AQ1299" s="2" t="s">
        <v>1672</v>
      </c>
      <c r="AR1299" s="2" t="s">
        <v>1676</v>
      </c>
      <c r="AU1299" s="2" t="s">
        <v>2152</v>
      </c>
      <c r="AV1299" s="2" t="s">
        <v>2153</v>
      </c>
      <c r="AY1299" s="2" t="s">
        <v>2151</v>
      </c>
      <c r="AZ1299" s="2" t="s">
        <v>1690</v>
      </c>
      <c r="BA1299" s="2" t="s">
        <v>2115</v>
      </c>
      <c r="BB1299" s="29">
        <v>-0.86</v>
      </c>
      <c r="BC1299" s="29">
        <v>-0.01</v>
      </c>
      <c r="BD1299" s="29">
        <v>-0.02</v>
      </c>
      <c r="BE1299" s="29">
        <v>-0.02</v>
      </c>
      <c r="BF1299" s="29">
        <v>0</v>
      </c>
      <c r="BG1299" s="29">
        <v>-0.89</v>
      </c>
      <c r="BH1299" s="29">
        <f t="shared" si="875"/>
        <v>0</v>
      </c>
      <c r="BI1299" s="29">
        <f t="shared" si="876"/>
        <v>0</v>
      </c>
      <c r="BJ1299" s="29">
        <f t="shared" si="882"/>
        <v>-0.89</v>
      </c>
      <c r="BK1299" s="29">
        <f>BJ1299/INDEX('EX-Rate'!A:I,MATCH('TT BoM '!BL1299,'EX-Rate'!B:B,0),COLUMN('EX-Rate'!E:E))</f>
        <v>-0.12851666429955336</v>
      </c>
      <c r="BL1299" s="2" t="s">
        <v>2109</v>
      </c>
      <c r="BM1299" s="2" t="str">
        <f>IF(BL1299="CNY","LP","SP")</f>
        <v>LP</v>
      </c>
      <c r="BQ1299" s="29">
        <v>0</v>
      </c>
      <c r="BR1299" s="29">
        <v>0</v>
      </c>
      <c r="BS1299" s="29"/>
      <c r="BT1299" s="29">
        <v>0</v>
      </c>
      <c r="BU1299" s="29">
        <v>0</v>
      </c>
      <c r="BV1299" s="29">
        <v>0</v>
      </c>
      <c r="BW1299" s="2">
        <v>0</v>
      </c>
      <c r="CC1299" s="29">
        <f t="shared" si="883"/>
        <v>-0.12851666429955336</v>
      </c>
      <c r="CD1299" s="29">
        <f t="shared" si="884"/>
        <v>-0.12851666429955336</v>
      </c>
      <c r="CE1299" s="29">
        <f t="shared" si="885"/>
        <v>-0.12851666429955336</v>
      </c>
      <c r="CF1299" s="29">
        <f t="shared" si="886"/>
        <v>-0.12851666429955336</v>
      </c>
      <c r="CG1299" s="29">
        <f t="shared" si="887"/>
        <v>-0.12851666429955336</v>
      </c>
      <c r="CH1299" s="29">
        <f t="shared" si="888"/>
        <v>-0.12851666429955336</v>
      </c>
      <c r="CI1299" s="29">
        <f t="shared" si="889"/>
        <v>-0.12851666429955336</v>
      </c>
      <c r="CJ1299" s="29">
        <f t="shared" si="890"/>
        <v>-0.12851666429955336</v>
      </c>
      <c r="CK1299" s="29">
        <f t="shared" si="891"/>
        <v>-0.12851666429955336</v>
      </c>
      <c r="CL1299" s="29">
        <f t="shared" si="892"/>
        <v>-0.12851666429955336</v>
      </c>
      <c r="CM1299" s="29">
        <f t="shared" si="893"/>
        <v>-0.12851666429955336</v>
      </c>
      <c r="CN1299" s="29">
        <f t="shared" si="894"/>
        <v>-0.12851666429955336</v>
      </c>
      <c r="CO1299" s="29">
        <f t="shared" si="895"/>
        <v>-0.12851666429955336</v>
      </c>
      <c r="CQ1299" s="29">
        <f t="shared" si="896"/>
        <v>-0.89</v>
      </c>
      <c r="CR1299" s="29">
        <f t="shared" si="897"/>
        <v>-0.89</v>
      </c>
      <c r="CS1299" s="29">
        <f t="shared" si="898"/>
        <v>-0.89</v>
      </c>
      <c r="CT1299" s="29">
        <f t="shared" si="899"/>
        <v>-0.89</v>
      </c>
      <c r="CU1299" s="29">
        <f t="shared" si="900"/>
        <v>-0.89</v>
      </c>
      <c r="CV1299" s="29">
        <f t="shared" si="901"/>
        <v>-0.89</v>
      </c>
      <c r="CW1299" s="29">
        <f t="shared" si="902"/>
        <v>-0.89</v>
      </c>
      <c r="CX1299" s="29">
        <f t="shared" si="903"/>
        <v>-0.89</v>
      </c>
      <c r="CY1299" s="29">
        <f t="shared" si="904"/>
        <v>-0.89</v>
      </c>
      <c r="CZ1299" s="29">
        <f t="shared" si="905"/>
        <v>-0.89</v>
      </c>
      <c r="DA1299" s="29">
        <f t="shared" si="906"/>
        <v>-0.89</v>
      </c>
      <c r="DB1299" s="29">
        <f t="shared" si="907"/>
        <v>-0.89</v>
      </c>
      <c r="DC1299" s="29">
        <f t="shared" si="908"/>
        <v>-0.89</v>
      </c>
    </row>
    <row r="1300" spans="11:107" s="2" customFormat="1">
      <c r="K1300" s="17" t="s">
        <v>1090</v>
      </c>
      <c r="L1300" s="17" t="s">
        <v>1307</v>
      </c>
      <c r="M1300" s="17" t="s">
        <v>1151</v>
      </c>
      <c r="N1300" s="2" t="str">
        <f t="shared" si="869"/>
        <v>W715339S300</v>
      </c>
      <c r="O1300" s="2" t="str">
        <f t="shared" si="866"/>
        <v>S300</v>
      </c>
      <c r="P1300" s="2" t="str">
        <f t="shared" si="870"/>
        <v>-W715339-S300</v>
      </c>
      <c r="Q1300" s="2" t="s">
        <v>3305</v>
      </c>
      <c r="R1300" s="2" t="s">
        <v>3306</v>
      </c>
      <c r="S1300" s="2" t="s">
        <v>3066</v>
      </c>
      <c r="T1300" s="2">
        <v>6</v>
      </c>
      <c r="U1300" s="2">
        <v>6</v>
      </c>
      <c r="V1300" s="2">
        <v>6</v>
      </c>
      <c r="W1300" s="2">
        <v>6</v>
      </c>
      <c r="X1300" s="2">
        <v>6</v>
      </c>
      <c r="Y1300" s="2">
        <v>6</v>
      </c>
      <c r="Z1300" s="2">
        <v>6</v>
      </c>
      <c r="AA1300" s="2">
        <v>6</v>
      </c>
      <c r="AB1300" s="2">
        <v>6</v>
      </c>
      <c r="AC1300" s="2">
        <v>6</v>
      </c>
      <c r="AD1300" s="2">
        <v>6</v>
      </c>
      <c r="AE1300" s="2">
        <v>6</v>
      </c>
      <c r="AF1300" s="2">
        <v>6</v>
      </c>
      <c r="AL1300" s="2">
        <f t="shared" si="877"/>
        <v>1</v>
      </c>
      <c r="AM1300" s="2" t="str">
        <f t="shared" si="878"/>
        <v/>
      </c>
      <c r="AN1300" s="2" t="str">
        <f t="shared" si="879"/>
        <v>W715339</v>
      </c>
      <c r="AO1300" s="2" t="str">
        <f t="shared" si="911"/>
        <v>S300</v>
      </c>
      <c r="AP1300" s="2" t="str">
        <f t="shared" si="881"/>
        <v>-W715339-S300</v>
      </c>
      <c r="AQ1300" s="2" t="s">
        <v>1688</v>
      </c>
      <c r="AR1300" s="2" t="s">
        <v>1689</v>
      </c>
      <c r="AY1300" s="2" t="s">
        <v>1686</v>
      </c>
      <c r="AZ1300" s="2" t="s">
        <v>1690</v>
      </c>
      <c r="BB1300" s="29"/>
      <c r="BC1300" s="29"/>
      <c r="BD1300" s="29"/>
      <c r="BE1300" s="29"/>
      <c r="BF1300" s="29"/>
      <c r="BG1300" s="29">
        <v>-0.16722500000000001</v>
      </c>
      <c r="BH1300" s="29">
        <f t="shared" si="875"/>
        <v>-6.1873250000000013E-3</v>
      </c>
      <c r="BI1300" s="29">
        <f t="shared" si="876"/>
        <v>-1.7341232500000001E-2</v>
      </c>
      <c r="BJ1300" s="29">
        <f t="shared" si="882"/>
        <v>-0.1907535575</v>
      </c>
      <c r="BK1300" s="29">
        <f>BJ1300/INDEX('EX-Rate'!A:I,MATCH('TT BoM '!BL1300,'EX-Rate'!B:B,0),COLUMN('EX-Rate'!E:E))</f>
        <v>-0.21900592395670596</v>
      </c>
      <c r="BL1300" s="2" t="s">
        <v>3064</v>
      </c>
      <c r="BM1300" s="2" t="str">
        <f t="shared" ref="BM1300:BM1303" si="912">IF(BL1300="CNY","LP","SP")</f>
        <v>SP</v>
      </c>
      <c r="BN1300" s="2" t="s">
        <v>3065</v>
      </c>
      <c r="BO1300" s="2" t="s">
        <v>3066</v>
      </c>
      <c r="BQ1300" s="29"/>
      <c r="BR1300" s="29"/>
      <c r="BS1300" s="29"/>
      <c r="BT1300" s="29"/>
      <c r="BU1300" s="29"/>
      <c r="BV1300" s="29"/>
      <c r="CC1300" s="29">
        <f t="shared" si="883"/>
        <v>-1.3140355437402358</v>
      </c>
      <c r="CD1300" s="29">
        <f t="shared" si="884"/>
        <v>-1.3140355437402358</v>
      </c>
      <c r="CE1300" s="29">
        <f t="shared" si="885"/>
        <v>-1.3140355437402358</v>
      </c>
      <c r="CF1300" s="29">
        <f t="shared" si="886"/>
        <v>-1.3140355437402358</v>
      </c>
      <c r="CG1300" s="29">
        <f t="shared" si="887"/>
        <v>-1.3140355437402358</v>
      </c>
      <c r="CH1300" s="29">
        <f t="shared" si="888"/>
        <v>-1.3140355437402358</v>
      </c>
      <c r="CI1300" s="29">
        <f t="shared" si="889"/>
        <v>-1.3140355437402358</v>
      </c>
      <c r="CJ1300" s="29">
        <f t="shared" si="890"/>
        <v>-1.3140355437402358</v>
      </c>
      <c r="CK1300" s="29">
        <f t="shared" si="891"/>
        <v>-1.3140355437402358</v>
      </c>
      <c r="CL1300" s="29">
        <f t="shared" si="892"/>
        <v>-1.3140355437402358</v>
      </c>
      <c r="CM1300" s="29">
        <f t="shared" si="893"/>
        <v>-1.3140355437402358</v>
      </c>
      <c r="CN1300" s="29">
        <f t="shared" si="894"/>
        <v>-1.3140355437402358</v>
      </c>
      <c r="CO1300" s="29">
        <f t="shared" si="895"/>
        <v>-1.3140355437402358</v>
      </c>
      <c r="CQ1300" s="29">
        <f t="shared" si="896"/>
        <v>-1.144521345</v>
      </c>
      <c r="CR1300" s="29">
        <f t="shared" si="897"/>
        <v>-1.144521345</v>
      </c>
      <c r="CS1300" s="29">
        <f t="shared" si="898"/>
        <v>-1.144521345</v>
      </c>
      <c r="CT1300" s="29">
        <f t="shared" si="899"/>
        <v>-1.144521345</v>
      </c>
      <c r="CU1300" s="29">
        <f t="shared" si="900"/>
        <v>-1.144521345</v>
      </c>
      <c r="CV1300" s="29">
        <f t="shared" si="901"/>
        <v>-1.144521345</v>
      </c>
      <c r="CW1300" s="29">
        <f t="shared" si="902"/>
        <v>-1.144521345</v>
      </c>
      <c r="CX1300" s="29">
        <f t="shared" si="903"/>
        <v>-1.144521345</v>
      </c>
      <c r="CY1300" s="29">
        <f t="shared" si="904"/>
        <v>-1.144521345</v>
      </c>
      <c r="CZ1300" s="29">
        <f t="shared" si="905"/>
        <v>-1.144521345</v>
      </c>
      <c r="DA1300" s="29">
        <f t="shared" si="906"/>
        <v>-1.144521345</v>
      </c>
      <c r="DB1300" s="29">
        <f t="shared" si="907"/>
        <v>-1.144521345</v>
      </c>
      <c r="DC1300" s="29">
        <f t="shared" si="908"/>
        <v>-1.144521345</v>
      </c>
    </row>
    <row r="1301" spans="11:107" s="2" customFormat="1">
      <c r="K1301" s="17" t="s">
        <v>1090</v>
      </c>
      <c r="L1301" s="17" t="s">
        <v>1308</v>
      </c>
      <c r="M1301" s="17" t="s">
        <v>1092</v>
      </c>
      <c r="N1301" s="2" t="str">
        <f t="shared" si="869"/>
        <v>W715382S442</v>
      </c>
      <c r="O1301" s="2" t="str">
        <f t="shared" si="866"/>
        <v>S442</v>
      </c>
      <c r="P1301" s="2" t="str">
        <f t="shared" si="870"/>
        <v>-W715382-S442</v>
      </c>
      <c r="Q1301" s="2" t="s">
        <v>3305</v>
      </c>
      <c r="R1301" s="2" t="s">
        <v>3306</v>
      </c>
      <c r="S1301" s="2" t="s">
        <v>3066</v>
      </c>
      <c r="T1301" s="2">
        <v>2</v>
      </c>
      <c r="U1301" s="2">
        <v>2</v>
      </c>
      <c r="V1301" s="2">
        <v>2</v>
      </c>
      <c r="W1301" s="2">
        <v>2</v>
      </c>
      <c r="X1301" s="2">
        <v>2</v>
      </c>
      <c r="Y1301" s="2">
        <v>2</v>
      </c>
      <c r="Z1301" s="2">
        <v>2</v>
      </c>
      <c r="AA1301" s="2">
        <v>2</v>
      </c>
      <c r="AB1301" s="2">
        <v>2</v>
      </c>
      <c r="AC1301" s="2">
        <v>2</v>
      </c>
      <c r="AD1301" s="2">
        <v>2</v>
      </c>
      <c r="AE1301" s="2">
        <v>2</v>
      </c>
      <c r="AF1301" s="2">
        <v>2</v>
      </c>
      <c r="AL1301" s="2">
        <f t="shared" si="877"/>
        <v>1</v>
      </c>
      <c r="AM1301" s="2" t="str">
        <f t="shared" si="878"/>
        <v/>
      </c>
      <c r="AN1301" s="2" t="str">
        <f t="shared" si="879"/>
        <v>W715382</v>
      </c>
      <c r="AO1301" s="2" t="str">
        <f t="shared" si="911"/>
        <v>S442</v>
      </c>
      <c r="AP1301" s="2" t="str">
        <f t="shared" si="881"/>
        <v>-W715382-S442</v>
      </c>
      <c r="AQ1301" s="2" t="s">
        <v>1688</v>
      </c>
      <c r="AR1301" s="2" t="s">
        <v>1689</v>
      </c>
      <c r="AY1301" s="2" t="s">
        <v>1686</v>
      </c>
      <c r="AZ1301" s="2" t="s">
        <v>1690</v>
      </c>
      <c r="BB1301" s="29"/>
      <c r="BC1301" s="29"/>
      <c r="BD1301" s="29"/>
      <c r="BE1301" s="29"/>
      <c r="BF1301" s="29"/>
      <c r="BG1301" s="29">
        <v>-7.3621000000000006E-2</v>
      </c>
      <c r="BH1301" s="29">
        <f t="shared" si="875"/>
        <v>-2.7239770000000007E-3</v>
      </c>
      <c r="BI1301" s="29">
        <f t="shared" si="876"/>
        <v>-7.6344977000000012E-3</v>
      </c>
      <c r="BJ1301" s="29">
        <f t="shared" si="882"/>
        <v>-8.3979474700000015E-2</v>
      </c>
      <c r="BK1301" s="29">
        <f>BJ1301/INDEX('EX-Rate'!A:I,MATCH('TT BoM '!BL1301,'EX-Rate'!B:B,0),COLUMN('EX-Rate'!E:E))</f>
        <v>-9.6417611766282871E-2</v>
      </c>
      <c r="BL1301" s="2" t="s">
        <v>3064</v>
      </c>
      <c r="BM1301" s="2" t="str">
        <f t="shared" si="912"/>
        <v>SP</v>
      </c>
      <c r="BN1301" s="2" t="s">
        <v>3065</v>
      </c>
      <c r="BO1301" s="2" t="s">
        <v>3066</v>
      </c>
      <c r="BQ1301" s="29"/>
      <c r="BR1301" s="29"/>
      <c r="BS1301" s="29"/>
      <c r="BT1301" s="29"/>
      <c r="BU1301" s="29"/>
      <c r="BV1301" s="29"/>
      <c r="CC1301" s="29">
        <f t="shared" si="883"/>
        <v>-0.19283522353256574</v>
      </c>
      <c r="CD1301" s="29">
        <f t="shared" si="884"/>
        <v>-0.19283522353256574</v>
      </c>
      <c r="CE1301" s="29">
        <f t="shared" si="885"/>
        <v>-0.19283522353256574</v>
      </c>
      <c r="CF1301" s="29">
        <f t="shared" si="886"/>
        <v>-0.19283522353256574</v>
      </c>
      <c r="CG1301" s="29">
        <f t="shared" si="887"/>
        <v>-0.19283522353256574</v>
      </c>
      <c r="CH1301" s="29">
        <f t="shared" si="888"/>
        <v>-0.19283522353256574</v>
      </c>
      <c r="CI1301" s="29">
        <f t="shared" si="889"/>
        <v>-0.19283522353256574</v>
      </c>
      <c r="CJ1301" s="29">
        <f t="shared" si="890"/>
        <v>-0.19283522353256574</v>
      </c>
      <c r="CK1301" s="29">
        <f t="shared" si="891"/>
        <v>-0.19283522353256574</v>
      </c>
      <c r="CL1301" s="29">
        <f t="shared" si="892"/>
        <v>-0.19283522353256574</v>
      </c>
      <c r="CM1301" s="29">
        <f t="shared" si="893"/>
        <v>-0.19283522353256574</v>
      </c>
      <c r="CN1301" s="29">
        <f t="shared" si="894"/>
        <v>-0.19283522353256574</v>
      </c>
      <c r="CO1301" s="29">
        <f t="shared" si="895"/>
        <v>-0.19283522353256574</v>
      </c>
      <c r="CQ1301" s="29">
        <f t="shared" si="896"/>
        <v>-0.16795894940000003</v>
      </c>
      <c r="CR1301" s="29">
        <f t="shared" si="897"/>
        <v>-0.16795894940000003</v>
      </c>
      <c r="CS1301" s="29">
        <f t="shared" si="898"/>
        <v>-0.16795894940000003</v>
      </c>
      <c r="CT1301" s="29">
        <f t="shared" si="899"/>
        <v>-0.16795894940000003</v>
      </c>
      <c r="CU1301" s="29">
        <f t="shared" si="900"/>
        <v>-0.16795894940000003</v>
      </c>
      <c r="CV1301" s="29">
        <f t="shared" si="901"/>
        <v>-0.16795894940000003</v>
      </c>
      <c r="CW1301" s="29">
        <f t="shared" si="902"/>
        <v>-0.16795894940000003</v>
      </c>
      <c r="CX1301" s="29">
        <f t="shared" si="903"/>
        <v>-0.16795894940000003</v>
      </c>
      <c r="CY1301" s="29">
        <f t="shared" si="904"/>
        <v>-0.16795894940000003</v>
      </c>
      <c r="CZ1301" s="29">
        <f t="shared" si="905"/>
        <v>-0.16795894940000003</v>
      </c>
      <c r="DA1301" s="29">
        <f t="shared" si="906"/>
        <v>-0.16795894940000003</v>
      </c>
      <c r="DB1301" s="29">
        <f t="shared" si="907"/>
        <v>-0.16795894940000003</v>
      </c>
      <c r="DC1301" s="29">
        <f t="shared" si="908"/>
        <v>-0.16795894940000003</v>
      </c>
    </row>
    <row r="1302" spans="11:107" s="2" customFormat="1">
      <c r="K1302" s="17" t="s">
        <v>1090</v>
      </c>
      <c r="L1302" s="17" t="s">
        <v>1309</v>
      </c>
      <c r="M1302" s="17" t="s">
        <v>1095</v>
      </c>
      <c r="N1302" s="2" t="str">
        <f t="shared" si="869"/>
        <v>W715474S437</v>
      </c>
      <c r="O1302" s="2" t="str">
        <f t="shared" si="866"/>
        <v>S437</v>
      </c>
      <c r="P1302" s="2" t="str">
        <f t="shared" si="870"/>
        <v>-W715474-S437</v>
      </c>
      <c r="Q1302" s="2" t="s">
        <v>3305</v>
      </c>
      <c r="R1302" s="2" t="s">
        <v>3306</v>
      </c>
      <c r="S1302" s="2" t="s">
        <v>3066</v>
      </c>
      <c r="T1302" s="2">
        <v>6</v>
      </c>
      <c r="U1302" s="2">
        <v>6</v>
      </c>
      <c r="V1302" s="2">
        <v>6</v>
      </c>
      <c r="W1302" s="2">
        <v>6</v>
      </c>
      <c r="X1302" s="2" t="s">
        <v>1375</v>
      </c>
      <c r="Y1302" s="2" t="s">
        <v>1375</v>
      </c>
      <c r="Z1302" s="2">
        <v>6</v>
      </c>
      <c r="AA1302" s="2" t="s">
        <v>1375</v>
      </c>
      <c r="AB1302" s="2">
        <v>6</v>
      </c>
      <c r="AC1302" s="2">
        <v>6</v>
      </c>
      <c r="AD1302" s="2">
        <v>6</v>
      </c>
      <c r="AE1302" s="2">
        <v>6</v>
      </c>
      <c r="AF1302" s="2">
        <v>6</v>
      </c>
      <c r="AL1302" s="2">
        <f t="shared" si="877"/>
        <v>1</v>
      </c>
      <c r="AM1302" s="2" t="str">
        <f t="shared" si="878"/>
        <v/>
      </c>
      <c r="AN1302" s="2" t="str">
        <f t="shared" si="879"/>
        <v>W715474</v>
      </c>
      <c r="AO1302" s="2" t="str">
        <f t="shared" si="911"/>
        <v>S437</v>
      </c>
      <c r="AP1302" s="2" t="str">
        <f t="shared" si="881"/>
        <v>-W715474-S437</v>
      </c>
      <c r="AQ1302" s="2" t="s">
        <v>2064</v>
      </c>
      <c r="AR1302" s="2" t="s">
        <v>3881</v>
      </c>
      <c r="AZ1302" s="2" t="s">
        <v>1690</v>
      </c>
      <c r="BB1302" s="29"/>
      <c r="BC1302" s="29"/>
      <c r="BD1302" s="29"/>
      <c r="BE1302" s="29"/>
      <c r="BF1302" s="29"/>
      <c r="BG1302" s="29">
        <v>-2.7230000000000001E-2</v>
      </c>
      <c r="BH1302" s="29">
        <f t="shared" si="875"/>
        <v>-1.0075100000000001E-3</v>
      </c>
      <c r="BI1302" s="29">
        <f t="shared" si="876"/>
        <v>-2.8237510000000002E-3</v>
      </c>
      <c r="BJ1302" s="29">
        <f t="shared" si="882"/>
        <v>-3.1061261E-2</v>
      </c>
      <c r="BK1302" s="29">
        <f>BJ1302/INDEX('EX-Rate'!A:I,MATCH('TT BoM '!BL1302,'EX-Rate'!B:B,0),COLUMN('EX-Rate'!E:E))</f>
        <v>-3.5661721090393804E-2</v>
      </c>
      <c r="BL1302" s="2" t="s">
        <v>3064</v>
      </c>
      <c r="BM1302" s="2" t="str">
        <f t="shared" si="912"/>
        <v>SP</v>
      </c>
      <c r="BO1302" s="2" t="s">
        <v>3264</v>
      </c>
      <c r="BQ1302" s="29"/>
      <c r="BR1302" s="29"/>
      <c r="BS1302" s="29"/>
      <c r="BT1302" s="29"/>
      <c r="BU1302" s="29"/>
      <c r="BV1302" s="29"/>
      <c r="CC1302" s="29">
        <f t="shared" si="883"/>
        <v>-0.21397032654236281</v>
      </c>
      <c r="CD1302" s="29">
        <f t="shared" si="884"/>
        <v>-0.21397032654236281</v>
      </c>
      <c r="CE1302" s="29">
        <f t="shared" si="885"/>
        <v>-0.21397032654236281</v>
      </c>
      <c r="CF1302" s="29">
        <f t="shared" si="886"/>
        <v>-0.21397032654236281</v>
      </c>
      <c r="CG1302" s="29">
        <f t="shared" si="887"/>
        <v>0</v>
      </c>
      <c r="CH1302" s="29">
        <f t="shared" si="888"/>
        <v>0</v>
      </c>
      <c r="CI1302" s="29">
        <f t="shared" si="889"/>
        <v>-0.21397032654236281</v>
      </c>
      <c r="CJ1302" s="29">
        <f t="shared" si="890"/>
        <v>0</v>
      </c>
      <c r="CK1302" s="29">
        <f t="shared" si="891"/>
        <v>-0.21397032654236281</v>
      </c>
      <c r="CL1302" s="29">
        <f t="shared" si="892"/>
        <v>-0.21397032654236281</v>
      </c>
      <c r="CM1302" s="29">
        <f t="shared" si="893"/>
        <v>-0.21397032654236281</v>
      </c>
      <c r="CN1302" s="29">
        <f t="shared" si="894"/>
        <v>-0.21397032654236281</v>
      </c>
      <c r="CO1302" s="29">
        <f t="shared" si="895"/>
        <v>-0.21397032654236281</v>
      </c>
      <c r="CQ1302" s="29">
        <f t="shared" si="896"/>
        <v>-0.18636756599999998</v>
      </c>
      <c r="CR1302" s="29">
        <f t="shared" si="897"/>
        <v>-0.18636756599999998</v>
      </c>
      <c r="CS1302" s="29">
        <f t="shared" si="898"/>
        <v>-0.18636756599999998</v>
      </c>
      <c r="CT1302" s="29">
        <f t="shared" si="899"/>
        <v>-0.18636756599999998</v>
      </c>
      <c r="CU1302" s="29">
        <f t="shared" si="900"/>
        <v>0</v>
      </c>
      <c r="CV1302" s="29">
        <f t="shared" si="901"/>
        <v>0</v>
      </c>
      <c r="CW1302" s="29">
        <f t="shared" si="902"/>
        <v>-0.18636756599999998</v>
      </c>
      <c r="CX1302" s="29">
        <f t="shared" si="903"/>
        <v>0</v>
      </c>
      <c r="CY1302" s="29">
        <f t="shared" si="904"/>
        <v>-0.18636756599999998</v>
      </c>
      <c r="CZ1302" s="29">
        <f t="shared" si="905"/>
        <v>-0.18636756599999998</v>
      </c>
      <c r="DA1302" s="29">
        <f t="shared" si="906"/>
        <v>-0.18636756599999998</v>
      </c>
      <c r="DB1302" s="29">
        <f t="shared" si="907"/>
        <v>-0.18636756599999998</v>
      </c>
      <c r="DC1302" s="29">
        <f t="shared" si="908"/>
        <v>-0.18636756599999998</v>
      </c>
    </row>
    <row r="1303" spans="11:107" s="2" customFormat="1">
      <c r="K1303" s="17" t="s">
        <v>1090</v>
      </c>
      <c r="L1303" s="17" t="s">
        <v>1310</v>
      </c>
      <c r="M1303" s="17" t="s">
        <v>1151</v>
      </c>
      <c r="N1303" s="2" t="str">
        <f t="shared" si="869"/>
        <v>W715544S300</v>
      </c>
      <c r="O1303" s="2" t="str">
        <f t="shared" si="866"/>
        <v>S300</v>
      </c>
      <c r="P1303" s="2" t="str">
        <f t="shared" si="870"/>
        <v>-W715544-S300</v>
      </c>
      <c r="Q1303" s="2" t="s">
        <v>3305</v>
      </c>
      <c r="R1303" s="2" t="s">
        <v>3306</v>
      </c>
      <c r="S1303" s="2" t="s">
        <v>3228</v>
      </c>
      <c r="T1303" s="2">
        <v>1</v>
      </c>
      <c r="U1303" s="2">
        <v>1</v>
      </c>
      <c r="V1303" s="2">
        <v>1</v>
      </c>
      <c r="W1303" s="2">
        <v>1</v>
      </c>
      <c r="X1303" s="2">
        <v>1</v>
      </c>
      <c r="Y1303" s="2">
        <v>1</v>
      </c>
      <c r="Z1303" s="2">
        <v>1</v>
      </c>
      <c r="AA1303" s="2">
        <v>1</v>
      </c>
      <c r="AB1303" s="2">
        <v>1</v>
      </c>
      <c r="AC1303" s="2">
        <v>1</v>
      </c>
      <c r="AD1303" s="2">
        <v>1</v>
      </c>
      <c r="AE1303" s="2">
        <v>1</v>
      </c>
      <c r="AF1303" s="2">
        <v>1</v>
      </c>
      <c r="AL1303" s="2">
        <f t="shared" si="877"/>
        <v>1</v>
      </c>
      <c r="AM1303" s="2" t="str">
        <f t="shared" si="878"/>
        <v/>
      </c>
      <c r="AN1303" s="2" t="str">
        <f t="shared" si="879"/>
        <v>W715544</v>
      </c>
      <c r="AO1303" s="2" t="str">
        <f t="shared" si="911"/>
        <v>S300</v>
      </c>
      <c r="AP1303" s="2" t="str">
        <f t="shared" si="881"/>
        <v>-W715544-S300</v>
      </c>
      <c r="AQ1303" s="2" t="s">
        <v>1688</v>
      </c>
      <c r="AR1303" s="2" t="s">
        <v>1689</v>
      </c>
      <c r="AY1303" s="2" t="s">
        <v>1686</v>
      </c>
      <c r="AZ1303" s="2" t="s">
        <v>1690</v>
      </c>
      <c r="BB1303" s="29"/>
      <c r="BC1303" s="29"/>
      <c r="BD1303" s="29"/>
      <c r="BE1303" s="29"/>
      <c r="BF1303" s="29"/>
      <c r="BG1303" s="29">
        <v>-1.8144E-2</v>
      </c>
      <c r="BH1303" s="29">
        <f t="shared" si="875"/>
        <v>-6.7132800000000012E-4</v>
      </c>
      <c r="BI1303" s="29">
        <f t="shared" si="876"/>
        <v>-1.8815328000000001E-3</v>
      </c>
      <c r="BJ1303" s="29">
        <f t="shared" si="882"/>
        <v>-2.0696860799999998E-2</v>
      </c>
      <c r="BK1303" s="29">
        <f>BJ1303/INDEX('EX-Rate'!A:I,MATCH('TT BoM '!BL1303,'EX-Rate'!B:B,0),COLUMN('EX-Rate'!E:E))</f>
        <v>-2.0696860799999998E-2</v>
      </c>
      <c r="BL1303" s="2" t="s">
        <v>3117</v>
      </c>
      <c r="BM1303" s="2" t="str">
        <f t="shared" si="912"/>
        <v>SP</v>
      </c>
      <c r="BN1303" s="2" t="s">
        <v>3227</v>
      </c>
      <c r="BO1303" s="2" t="s">
        <v>3228</v>
      </c>
      <c r="BQ1303" s="29"/>
      <c r="BR1303" s="29"/>
      <c r="BS1303" s="29"/>
      <c r="BT1303" s="29"/>
      <c r="BU1303" s="29"/>
      <c r="BV1303" s="29"/>
      <c r="CC1303" s="29">
        <f t="shared" si="883"/>
        <v>-2.0696860799999998E-2</v>
      </c>
      <c r="CD1303" s="29">
        <f t="shared" si="884"/>
        <v>-2.0696860799999998E-2</v>
      </c>
      <c r="CE1303" s="29">
        <f t="shared" si="885"/>
        <v>-2.0696860799999998E-2</v>
      </c>
      <c r="CF1303" s="29">
        <f t="shared" si="886"/>
        <v>-2.0696860799999998E-2</v>
      </c>
      <c r="CG1303" s="29">
        <f t="shared" si="887"/>
        <v>-2.0696860799999998E-2</v>
      </c>
      <c r="CH1303" s="29">
        <f t="shared" si="888"/>
        <v>-2.0696860799999998E-2</v>
      </c>
      <c r="CI1303" s="29">
        <f t="shared" si="889"/>
        <v>-2.0696860799999998E-2</v>
      </c>
      <c r="CJ1303" s="29">
        <f t="shared" si="890"/>
        <v>-2.0696860799999998E-2</v>
      </c>
      <c r="CK1303" s="29">
        <f t="shared" si="891"/>
        <v>-2.0696860799999998E-2</v>
      </c>
      <c r="CL1303" s="29">
        <f t="shared" si="892"/>
        <v>-2.0696860799999998E-2</v>
      </c>
      <c r="CM1303" s="29">
        <f t="shared" si="893"/>
        <v>-2.0696860799999998E-2</v>
      </c>
      <c r="CN1303" s="29">
        <f t="shared" si="894"/>
        <v>-2.0696860799999998E-2</v>
      </c>
      <c r="CO1303" s="29">
        <f t="shared" si="895"/>
        <v>-2.0696860799999998E-2</v>
      </c>
      <c r="CQ1303" s="29">
        <f t="shared" si="896"/>
        <v>-2.0696860799999998E-2</v>
      </c>
      <c r="CR1303" s="29">
        <f t="shared" si="897"/>
        <v>-2.0696860799999998E-2</v>
      </c>
      <c r="CS1303" s="29">
        <f t="shared" si="898"/>
        <v>-2.0696860799999998E-2</v>
      </c>
      <c r="CT1303" s="29">
        <f t="shared" si="899"/>
        <v>-2.0696860799999998E-2</v>
      </c>
      <c r="CU1303" s="29">
        <f t="shared" si="900"/>
        <v>-2.0696860799999998E-2</v>
      </c>
      <c r="CV1303" s="29">
        <f t="shared" si="901"/>
        <v>-2.0696860799999998E-2</v>
      </c>
      <c r="CW1303" s="29">
        <f t="shared" si="902"/>
        <v>-2.0696860799999998E-2</v>
      </c>
      <c r="CX1303" s="29">
        <f t="shared" si="903"/>
        <v>-2.0696860799999998E-2</v>
      </c>
      <c r="CY1303" s="29">
        <f t="shared" si="904"/>
        <v>-2.0696860799999998E-2</v>
      </c>
      <c r="CZ1303" s="29">
        <f t="shared" si="905"/>
        <v>-2.0696860799999998E-2</v>
      </c>
      <c r="DA1303" s="29">
        <f t="shared" si="906"/>
        <v>-2.0696860799999998E-2</v>
      </c>
      <c r="DB1303" s="29">
        <f t="shared" si="907"/>
        <v>-2.0696860799999998E-2</v>
      </c>
      <c r="DC1303" s="29">
        <f t="shared" si="908"/>
        <v>-2.0696860799999998E-2</v>
      </c>
    </row>
    <row r="1304" spans="11:107" s="2" customFormat="1">
      <c r="K1304" s="17" t="s">
        <v>1090</v>
      </c>
      <c r="L1304" s="17" t="s">
        <v>1311</v>
      </c>
      <c r="M1304" s="17" t="s">
        <v>1092</v>
      </c>
      <c r="N1304" s="2" t="str">
        <f t="shared" si="869"/>
        <v>W715585S442</v>
      </c>
      <c r="O1304" s="2" t="str">
        <f t="shared" si="866"/>
        <v>S442</v>
      </c>
      <c r="P1304" s="2" t="str">
        <f t="shared" si="870"/>
        <v>-W715585-S442</v>
      </c>
      <c r="Q1304" s="2" t="s">
        <v>3305</v>
      </c>
      <c r="R1304" s="2" t="s">
        <v>3306</v>
      </c>
      <c r="S1304" s="2" t="s">
        <v>3222</v>
      </c>
      <c r="T1304" s="2">
        <v>2</v>
      </c>
      <c r="U1304" s="2">
        <v>2</v>
      </c>
      <c r="V1304" s="2">
        <v>2</v>
      </c>
      <c r="W1304" s="2">
        <v>2</v>
      </c>
      <c r="X1304" s="2">
        <v>2</v>
      </c>
      <c r="Y1304" s="2">
        <v>2</v>
      </c>
      <c r="Z1304" s="2">
        <v>2</v>
      </c>
      <c r="AA1304" s="2">
        <v>2</v>
      </c>
      <c r="AB1304" s="2">
        <v>2</v>
      </c>
      <c r="AC1304" s="2">
        <v>2</v>
      </c>
      <c r="AD1304" s="2">
        <v>2</v>
      </c>
      <c r="AE1304" s="2">
        <v>2</v>
      </c>
      <c r="AF1304" s="2">
        <v>2</v>
      </c>
      <c r="AL1304" s="2">
        <f t="shared" si="877"/>
        <v>1</v>
      </c>
      <c r="AM1304" s="2" t="str">
        <f t="shared" si="878"/>
        <v/>
      </c>
      <c r="AN1304" s="2" t="str">
        <f t="shared" si="879"/>
        <v>W715585</v>
      </c>
      <c r="AO1304" s="2" t="str">
        <f t="shared" si="911"/>
        <v>S442</v>
      </c>
      <c r="AP1304" s="2" t="str">
        <f t="shared" si="881"/>
        <v>-W715585-S442</v>
      </c>
      <c r="AQ1304" s="2" t="s">
        <v>1688</v>
      </c>
      <c r="AR1304" s="2" t="s">
        <v>1689</v>
      </c>
      <c r="AY1304" s="2" t="s">
        <v>1686</v>
      </c>
      <c r="AZ1304" s="2" t="s">
        <v>1690</v>
      </c>
      <c r="BB1304" s="29"/>
      <c r="BC1304" s="29"/>
      <c r="BD1304" s="29"/>
      <c r="BE1304" s="29"/>
      <c r="BF1304" s="29"/>
      <c r="BG1304" s="29">
        <v>-1.109</v>
      </c>
      <c r="BH1304" s="29">
        <f t="shared" si="875"/>
        <v>0</v>
      </c>
      <c r="BI1304" s="29">
        <f t="shared" si="876"/>
        <v>0</v>
      </c>
      <c r="BJ1304" s="29">
        <f t="shared" si="882"/>
        <v>-1.109</v>
      </c>
      <c r="BK1304" s="29">
        <f>BJ1304/INDEX('EX-Rate'!A:I,MATCH('TT BoM '!BL1304,'EX-Rate'!B:B,0),COLUMN('EX-Rate'!E:E))</f>
        <v>-0.16014042776202772</v>
      </c>
      <c r="BL1304" s="2" t="s">
        <v>2109</v>
      </c>
      <c r="BM1304" s="2" t="str">
        <f>IF(BL1304="CNY","LP","SP")</f>
        <v>LP</v>
      </c>
      <c r="BN1304" s="2" t="s">
        <v>3221</v>
      </c>
      <c r="BO1304" s="2" t="s">
        <v>3222</v>
      </c>
      <c r="BQ1304" s="29"/>
      <c r="BR1304" s="29"/>
      <c r="BS1304" s="29"/>
      <c r="BT1304" s="29"/>
      <c r="BU1304" s="29"/>
      <c r="BV1304" s="29"/>
      <c r="CC1304" s="29">
        <f t="shared" si="883"/>
        <v>-0.32028085552405544</v>
      </c>
      <c r="CD1304" s="29">
        <f t="shared" si="884"/>
        <v>-0.32028085552405544</v>
      </c>
      <c r="CE1304" s="29">
        <f t="shared" si="885"/>
        <v>-0.32028085552405544</v>
      </c>
      <c r="CF1304" s="29">
        <f t="shared" si="886"/>
        <v>-0.32028085552405544</v>
      </c>
      <c r="CG1304" s="29">
        <f t="shared" si="887"/>
        <v>-0.32028085552405544</v>
      </c>
      <c r="CH1304" s="29">
        <f t="shared" si="888"/>
        <v>-0.32028085552405544</v>
      </c>
      <c r="CI1304" s="29">
        <f t="shared" si="889"/>
        <v>-0.32028085552405544</v>
      </c>
      <c r="CJ1304" s="29">
        <f t="shared" si="890"/>
        <v>-0.32028085552405544</v>
      </c>
      <c r="CK1304" s="29">
        <f t="shared" si="891"/>
        <v>-0.32028085552405544</v>
      </c>
      <c r="CL1304" s="29">
        <f t="shared" si="892"/>
        <v>-0.32028085552405544</v>
      </c>
      <c r="CM1304" s="29">
        <f t="shared" si="893"/>
        <v>-0.32028085552405544</v>
      </c>
      <c r="CN1304" s="29">
        <f t="shared" si="894"/>
        <v>-0.32028085552405544</v>
      </c>
      <c r="CO1304" s="29">
        <f t="shared" si="895"/>
        <v>-0.32028085552405544</v>
      </c>
      <c r="CQ1304" s="29">
        <f t="shared" si="896"/>
        <v>-2.218</v>
      </c>
      <c r="CR1304" s="29">
        <f t="shared" si="897"/>
        <v>-2.218</v>
      </c>
      <c r="CS1304" s="29">
        <f t="shared" si="898"/>
        <v>-2.218</v>
      </c>
      <c r="CT1304" s="29">
        <f t="shared" si="899"/>
        <v>-2.218</v>
      </c>
      <c r="CU1304" s="29">
        <f t="shared" si="900"/>
        <v>-2.218</v>
      </c>
      <c r="CV1304" s="29">
        <f t="shared" si="901"/>
        <v>-2.218</v>
      </c>
      <c r="CW1304" s="29">
        <f t="shared" si="902"/>
        <v>-2.218</v>
      </c>
      <c r="CX1304" s="29">
        <f t="shared" si="903"/>
        <v>-2.218</v>
      </c>
      <c r="CY1304" s="29">
        <f t="shared" si="904"/>
        <v>-2.218</v>
      </c>
      <c r="CZ1304" s="29">
        <f t="shared" si="905"/>
        <v>-2.218</v>
      </c>
      <c r="DA1304" s="29">
        <f t="shared" si="906"/>
        <v>-2.218</v>
      </c>
      <c r="DB1304" s="29">
        <f t="shared" si="907"/>
        <v>-2.218</v>
      </c>
      <c r="DC1304" s="29">
        <f t="shared" si="908"/>
        <v>-2.218</v>
      </c>
    </row>
    <row r="1305" spans="11:107" s="2" customFormat="1">
      <c r="K1305" s="17" t="s">
        <v>1090</v>
      </c>
      <c r="L1305" s="17" t="s">
        <v>1312</v>
      </c>
      <c r="M1305" s="17" t="s">
        <v>1095</v>
      </c>
      <c r="N1305" s="2" t="str">
        <f t="shared" si="869"/>
        <v>W715618S437</v>
      </c>
      <c r="O1305" s="2" t="str">
        <f t="shared" si="866"/>
        <v>S437</v>
      </c>
      <c r="P1305" s="2" t="str">
        <f t="shared" si="870"/>
        <v>-W715618-S437</v>
      </c>
      <c r="Q1305" s="2" t="s">
        <v>3305</v>
      </c>
      <c r="R1305" s="2" t="s">
        <v>3306</v>
      </c>
      <c r="S1305" s="2" t="s">
        <v>3228</v>
      </c>
      <c r="T1305" s="2" t="s">
        <v>1375</v>
      </c>
      <c r="U1305" s="2">
        <v>4</v>
      </c>
      <c r="V1305" s="2" t="s">
        <v>1375</v>
      </c>
      <c r="W1305" s="2">
        <v>4</v>
      </c>
      <c r="X1305" s="2" t="s">
        <v>1375</v>
      </c>
      <c r="Y1305" s="2">
        <v>4</v>
      </c>
      <c r="Z1305" s="2">
        <v>4</v>
      </c>
      <c r="AA1305" s="2">
        <v>4</v>
      </c>
      <c r="AB1305" s="2" t="s">
        <v>1375</v>
      </c>
      <c r="AC1305" s="2">
        <v>4</v>
      </c>
      <c r="AD1305" s="2" t="s">
        <v>1375</v>
      </c>
      <c r="AE1305" s="2">
        <v>4</v>
      </c>
      <c r="AF1305" s="2">
        <v>4</v>
      </c>
      <c r="AL1305" s="2">
        <f t="shared" si="877"/>
        <v>1</v>
      </c>
      <c r="AM1305" s="2" t="str">
        <f t="shared" si="878"/>
        <v/>
      </c>
      <c r="AN1305" s="2" t="str">
        <f t="shared" si="879"/>
        <v>W715618</v>
      </c>
      <c r="AO1305" s="2" t="str">
        <f t="shared" si="911"/>
        <v>S437</v>
      </c>
      <c r="AP1305" s="2" t="str">
        <f t="shared" si="881"/>
        <v>-W715618-S437</v>
      </c>
      <c r="AQ1305" s="2" t="s">
        <v>1688</v>
      </c>
      <c r="AR1305" s="2" t="s">
        <v>1689</v>
      </c>
      <c r="AY1305" s="2" t="s">
        <v>1686</v>
      </c>
      <c r="AZ1305" s="2" t="s">
        <v>1690</v>
      </c>
      <c r="BB1305" s="29"/>
      <c r="BC1305" s="29"/>
      <c r="BD1305" s="29"/>
      <c r="BE1305" s="29"/>
      <c r="BF1305" s="29"/>
      <c r="BG1305" s="29">
        <v>-4.3361999999999998E-2</v>
      </c>
      <c r="BH1305" s="29">
        <f t="shared" si="875"/>
        <v>-1.6043940000000001E-3</v>
      </c>
      <c r="BI1305" s="29">
        <f t="shared" si="876"/>
        <v>-4.4966394000000003E-3</v>
      </c>
      <c r="BJ1305" s="29">
        <f t="shared" si="882"/>
        <v>-4.9463033400000002E-2</v>
      </c>
      <c r="BK1305" s="29">
        <f>BJ1305/INDEX('EX-Rate'!A:I,MATCH('TT BoM '!BL1305,'EX-Rate'!B:B,0),COLUMN('EX-Rate'!E:E))</f>
        <v>-4.9463033400000002E-2</v>
      </c>
      <c r="BL1305" s="2" t="s">
        <v>3117</v>
      </c>
      <c r="BM1305" s="2" t="str">
        <f t="shared" ref="BM1305" si="913">IF(BL1305="CNY","LP","SP")</f>
        <v>SP</v>
      </c>
      <c r="BN1305" s="2" t="s">
        <v>3227</v>
      </c>
      <c r="BO1305" s="2" t="s">
        <v>3228</v>
      </c>
      <c r="BQ1305" s="29"/>
      <c r="BR1305" s="29"/>
      <c r="BS1305" s="29"/>
      <c r="BT1305" s="29"/>
      <c r="BU1305" s="29"/>
      <c r="BV1305" s="29"/>
      <c r="CC1305" s="29">
        <f t="shared" si="883"/>
        <v>0</v>
      </c>
      <c r="CD1305" s="29">
        <f t="shared" si="884"/>
        <v>-0.19785213360000001</v>
      </c>
      <c r="CE1305" s="29">
        <f t="shared" si="885"/>
        <v>0</v>
      </c>
      <c r="CF1305" s="29">
        <f t="shared" si="886"/>
        <v>-0.19785213360000001</v>
      </c>
      <c r="CG1305" s="29">
        <f t="shared" si="887"/>
        <v>0</v>
      </c>
      <c r="CH1305" s="29">
        <f t="shared" si="888"/>
        <v>-0.19785213360000001</v>
      </c>
      <c r="CI1305" s="29">
        <f t="shared" si="889"/>
        <v>-0.19785213360000001</v>
      </c>
      <c r="CJ1305" s="29">
        <f t="shared" si="890"/>
        <v>-0.19785213360000001</v>
      </c>
      <c r="CK1305" s="29">
        <f t="shared" si="891"/>
        <v>0</v>
      </c>
      <c r="CL1305" s="29">
        <f t="shared" si="892"/>
        <v>-0.19785213360000001</v>
      </c>
      <c r="CM1305" s="29">
        <f t="shared" si="893"/>
        <v>0</v>
      </c>
      <c r="CN1305" s="29">
        <f t="shared" si="894"/>
        <v>-0.19785213360000001</v>
      </c>
      <c r="CO1305" s="29">
        <f t="shared" si="895"/>
        <v>-0.19785213360000001</v>
      </c>
      <c r="CQ1305" s="29">
        <f t="shared" si="896"/>
        <v>0</v>
      </c>
      <c r="CR1305" s="29">
        <f t="shared" si="897"/>
        <v>-0.19785213360000001</v>
      </c>
      <c r="CS1305" s="29">
        <f t="shared" si="898"/>
        <v>0</v>
      </c>
      <c r="CT1305" s="29">
        <f t="shared" si="899"/>
        <v>-0.19785213360000001</v>
      </c>
      <c r="CU1305" s="29">
        <f t="shared" si="900"/>
        <v>0</v>
      </c>
      <c r="CV1305" s="29">
        <f t="shared" si="901"/>
        <v>-0.19785213360000001</v>
      </c>
      <c r="CW1305" s="29">
        <f t="shared" si="902"/>
        <v>-0.19785213360000001</v>
      </c>
      <c r="CX1305" s="29">
        <f t="shared" si="903"/>
        <v>-0.19785213360000001</v>
      </c>
      <c r="CY1305" s="29">
        <f t="shared" si="904"/>
        <v>0</v>
      </c>
      <c r="CZ1305" s="29">
        <f t="shared" si="905"/>
        <v>-0.19785213360000001</v>
      </c>
      <c r="DA1305" s="29">
        <f t="shared" si="906"/>
        <v>0</v>
      </c>
      <c r="DB1305" s="29">
        <f t="shared" si="907"/>
        <v>-0.19785213360000001</v>
      </c>
      <c r="DC1305" s="29">
        <f t="shared" si="908"/>
        <v>-0.19785213360000001</v>
      </c>
    </row>
    <row r="1306" spans="11:107" s="2" customFormat="1">
      <c r="K1306" s="17" t="s">
        <v>1090</v>
      </c>
      <c r="L1306" s="17" t="s">
        <v>1313</v>
      </c>
      <c r="M1306" s="17" t="s">
        <v>1151</v>
      </c>
      <c r="N1306" s="2" t="str">
        <f t="shared" si="869"/>
        <v>W715694S300</v>
      </c>
      <c r="O1306" s="2" t="str">
        <f t="shared" si="866"/>
        <v>S300</v>
      </c>
      <c r="P1306" s="2" t="str">
        <f t="shared" si="870"/>
        <v>-W715694-S300</v>
      </c>
      <c r="Q1306" s="2" t="s">
        <v>3305</v>
      </c>
      <c r="R1306" s="2" t="s">
        <v>3306</v>
      </c>
      <c r="S1306" s="2" t="s">
        <v>3230</v>
      </c>
      <c r="T1306" s="2">
        <v>3</v>
      </c>
      <c r="U1306" s="2">
        <v>3</v>
      </c>
      <c r="V1306" s="2">
        <v>3</v>
      </c>
      <c r="W1306" s="2">
        <v>3</v>
      </c>
      <c r="X1306" s="2">
        <v>3</v>
      </c>
      <c r="Y1306" s="2">
        <v>3</v>
      </c>
      <c r="Z1306" s="2">
        <v>3</v>
      </c>
      <c r="AA1306" s="2">
        <v>3</v>
      </c>
      <c r="AB1306" s="2">
        <v>3</v>
      </c>
      <c r="AC1306" s="2">
        <v>3</v>
      </c>
      <c r="AD1306" s="2">
        <v>3</v>
      </c>
      <c r="AE1306" s="2">
        <v>3</v>
      </c>
      <c r="AF1306" s="2">
        <v>3</v>
      </c>
      <c r="AL1306" s="2">
        <f t="shared" si="877"/>
        <v>1</v>
      </c>
      <c r="AM1306" s="2" t="str">
        <f t="shared" si="878"/>
        <v/>
      </c>
      <c r="AN1306" s="2" t="str">
        <f t="shared" si="879"/>
        <v>W715694</v>
      </c>
      <c r="AO1306" s="2" t="str">
        <f t="shared" si="911"/>
        <v>S300</v>
      </c>
      <c r="AP1306" s="2" t="str">
        <f t="shared" si="881"/>
        <v>-W715694-S300</v>
      </c>
      <c r="AQ1306" s="2" t="s">
        <v>1688</v>
      </c>
      <c r="AR1306" s="2" t="s">
        <v>1689</v>
      </c>
      <c r="AY1306" s="2" t="s">
        <v>1686</v>
      </c>
      <c r="AZ1306" s="2" t="s">
        <v>1690</v>
      </c>
      <c r="BB1306" s="29"/>
      <c r="BC1306" s="29"/>
      <c r="BD1306" s="29"/>
      <c r="BE1306" s="29"/>
      <c r="BF1306" s="29"/>
      <c r="BG1306" s="29">
        <v>-0.27</v>
      </c>
      <c r="BH1306" s="29">
        <f t="shared" si="875"/>
        <v>0</v>
      </c>
      <c r="BI1306" s="29">
        <f t="shared" si="876"/>
        <v>0</v>
      </c>
      <c r="BJ1306" s="29">
        <f t="shared" si="882"/>
        <v>-0.27</v>
      </c>
      <c r="BK1306" s="29">
        <f>BJ1306/INDEX('EX-Rate'!A:I,MATCH('TT BoM '!BL1306,'EX-Rate'!B:B,0),COLUMN('EX-Rate'!E:E))</f>
        <v>-3.898820152907799E-2</v>
      </c>
      <c r="BL1306" s="2" t="s">
        <v>2109</v>
      </c>
      <c r="BM1306" s="2" t="str">
        <f t="shared" si="910"/>
        <v>LP</v>
      </c>
      <c r="BN1306" s="2" t="s">
        <v>3229</v>
      </c>
      <c r="BO1306" s="2" t="s">
        <v>3230</v>
      </c>
      <c r="BQ1306" s="29"/>
      <c r="BR1306" s="29"/>
      <c r="BS1306" s="29"/>
      <c r="BT1306" s="29"/>
      <c r="BU1306" s="29"/>
      <c r="BV1306" s="29"/>
      <c r="CC1306" s="29">
        <f t="shared" si="883"/>
        <v>-0.11696460458723397</v>
      </c>
      <c r="CD1306" s="29">
        <f t="shared" si="884"/>
        <v>-0.11696460458723397</v>
      </c>
      <c r="CE1306" s="29">
        <f t="shared" si="885"/>
        <v>-0.11696460458723397</v>
      </c>
      <c r="CF1306" s="29">
        <f t="shared" si="886"/>
        <v>-0.11696460458723397</v>
      </c>
      <c r="CG1306" s="29">
        <f t="shared" si="887"/>
        <v>-0.11696460458723397</v>
      </c>
      <c r="CH1306" s="29">
        <f t="shared" si="888"/>
        <v>-0.11696460458723397</v>
      </c>
      <c r="CI1306" s="29">
        <f t="shared" si="889"/>
        <v>-0.11696460458723397</v>
      </c>
      <c r="CJ1306" s="29">
        <f t="shared" si="890"/>
        <v>-0.11696460458723397</v>
      </c>
      <c r="CK1306" s="29">
        <f t="shared" si="891"/>
        <v>-0.11696460458723397</v>
      </c>
      <c r="CL1306" s="29">
        <f t="shared" si="892"/>
        <v>-0.11696460458723397</v>
      </c>
      <c r="CM1306" s="29">
        <f t="shared" si="893"/>
        <v>-0.11696460458723397</v>
      </c>
      <c r="CN1306" s="29">
        <f t="shared" si="894"/>
        <v>-0.11696460458723397</v>
      </c>
      <c r="CO1306" s="29">
        <f t="shared" si="895"/>
        <v>-0.11696460458723397</v>
      </c>
      <c r="CQ1306" s="29">
        <f t="shared" si="896"/>
        <v>-0.81</v>
      </c>
      <c r="CR1306" s="29">
        <f t="shared" si="897"/>
        <v>-0.81</v>
      </c>
      <c r="CS1306" s="29">
        <f t="shared" si="898"/>
        <v>-0.81</v>
      </c>
      <c r="CT1306" s="29">
        <f t="shared" si="899"/>
        <v>-0.81</v>
      </c>
      <c r="CU1306" s="29">
        <f t="shared" si="900"/>
        <v>-0.81</v>
      </c>
      <c r="CV1306" s="29">
        <f t="shared" si="901"/>
        <v>-0.81</v>
      </c>
      <c r="CW1306" s="29">
        <f t="shared" si="902"/>
        <v>-0.81</v>
      </c>
      <c r="CX1306" s="29">
        <f t="shared" si="903"/>
        <v>-0.81</v>
      </c>
      <c r="CY1306" s="29">
        <f t="shared" si="904"/>
        <v>-0.81</v>
      </c>
      <c r="CZ1306" s="29">
        <f t="shared" si="905"/>
        <v>-0.81</v>
      </c>
      <c r="DA1306" s="29">
        <f t="shared" si="906"/>
        <v>-0.81</v>
      </c>
      <c r="DB1306" s="29">
        <f t="shared" si="907"/>
        <v>-0.81</v>
      </c>
      <c r="DC1306" s="29">
        <f t="shared" si="908"/>
        <v>-0.81</v>
      </c>
    </row>
    <row r="1307" spans="11:107" s="2" customFormat="1">
      <c r="K1307" s="17" t="s">
        <v>1090</v>
      </c>
      <c r="L1307" s="17" t="s">
        <v>1314</v>
      </c>
      <c r="M1307" s="17" t="s">
        <v>1095</v>
      </c>
      <c r="N1307" s="2" t="str">
        <f t="shared" si="869"/>
        <v>W715729S437</v>
      </c>
      <c r="O1307" s="2" t="str">
        <f t="shared" si="866"/>
        <v>S437</v>
      </c>
      <c r="P1307" s="2" t="str">
        <f t="shared" si="870"/>
        <v>-W715729-S437</v>
      </c>
      <c r="Q1307" s="2" t="s">
        <v>3305</v>
      </c>
      <c r="R1307" s="2" t="s">
        <v>3306</v>
      </c>
      <c r="S1307" s="2" t="s">
        <v>3050</v>
      </c>
      <c r="T1307" s="2">
        <v>4</v>
      </c>
      <c r="U1307" s="2">
        <v>4</v>
      </c>
      <c r="V1307" s="2">
        <v>4</v>
      </c>
      <c r="W1307" s="2">
        <v>4</v>
      </c>
      <c r="X1307" s="2">
        <v>4</v>
      </c>
      <c r="Y1307" s="2">
        <v>4</v>
      </c>
      <c r="Z1307" s="2">
        <v>4</v>
      </c>
      <c r="AA1307" s="2">
        <v>4</v>
      </c>
      <c r="AB1307" s="2">
        <v>4</v>
      </c>
      <c r="AC1307" s="2">
        <v>4</v>
      </c>
      <c r="AD1307" s="2">
        <v>4</v>
      </c>
      <c r="AE1307" s="2">
        <v>4</v>
      </c>
      <c r="AF1307" s="2">
        <v>4</v>
      </c>
      <c r="AL1307" s="2">
        <f t="shared" si="877"/>
        <v>1</v>
      </c>
      <c r="AM1307" s="2" t="str">
        <f t="shared" si="878"/>
        <v/>
      </c>
      <c r="AN1307" s="2" t="str">
        <f t="shared" si="879"/>
        <v>W715729</v>
      </c>
      <c r="AO1307" s="2" t="str">
        <f t="shared" si="911"/>
        <v>S437</v>
      </c>
      <c r="AP1307" s="2" t="str">
        <f t="shared" si="881"/>
        <v>-W715729-S437</v>
      </c>
      <c r="AQ1307" s="2" t="s">
        <v>1672</v>
      </c>
      <c r="AR1307" s="2" t="s">
        <v>1676</v>
      </c>
      <c r="AU1307" s="2" t="s">
        <v>2149</v>
      </c>
      <c r="AV1307" s="2" t="s">
        <v>2150</v>
      </c>
      <c r="AY1307" s="2" t="s">
        <v>2151</v>
      </c>
      <c r="AZ1307" s="2" t="s">
        <v>1690</v>
      </c>
      <c r="BA1307" s="2" t="s">
        <v>2115</v>
      </c>
      <c r="BB1307" s="29">
        <v>-0.48399999999999999</v>
      </c>
      <c r="BC1307" s="29">
        <v>-5.0000000000000001E-3</v>
      </c>
      <c r="BD1307" s="29">
        <v>-7.0000000000000001E-3</v>
      </c>
      <c r="BE1307" s="29">
        <v>-7.0000000000000001E-3</v>
      </c>
      <c r="BF1307" s="29">
        <v>0</v>
      </c>
      <c r="BG1307" s="29">
        <v>-0.496</v>
      </c>
      <c r="BH1307" s="29">
        <f t="shared" si="875"/>
        <v>0</v>
      </c>
      <c r="BI1307" s="29">
        <f t="shared" si="876"/>
        <v>0</v>
      </c>
      <c r="BJ1307" s="29">
        <f t="shared" si="882"/>
        <v>-0.496</v>
      </c>
      <c r="BK1307" s="29">
        <f>BJ1307/INDEX('EX-Rate'!A:I,MATCH('TT BoM '!BL1307,'EX-Rate'!B:B,0),COLUMN('EX-Rate'!E:E))</f>
        <v>-7.1622770216380305E-2</v>
      </c>
      <c r="BL1307" s="2" t="s">
        <v>2109</v>
      </c>
      <c r="BM1307" s="2" t="str">
        <f t="shared" si="910"/>
        <v>LP</v>
      </c>
      <c r="BQ1307" s="29">
        <v>0</v>
      </c>
      <c r="BR1307" s="29">
        <v>0</v>
      </c>
      <c r="BS1307" s="29"/>
      <c r="BT1307" s="29">
        <v>0</v>
      </c>
      <c r="BU1307" s="29">
        <v>0</v>
      </c>
      <c r="BV1307" s="29">
        <v>0</v>
      </c>
      <c r="BW1307" s="2">
        <v>0</v>
      </c>
      <c r="CC1307" s="29">
        <f t="shared" si="883"/>
        <v>-0.28649108086552122</v>
      </c>
      <c r="CD1307" s="29">
        <f t="shared" si="884"/>
        <v>-0.28649108086552122</v>
      </c>
      <c r="CE1307" s="29">
        <f t="shared" si="885"/>
        <v>-0.28649108086552122</v>
      </c>
      <c r="CF1307" s="29">
        <f t="shared" si="886"/>
        <v>-0.28649108086552122</v>
      </c>
      <c r="CG1307" s="29">
        <f t="shared" si="887"/>
        <v>-0.28649108086552122</v>
      </c>
      <c r="CH1307" s="29">
        <f t="shared" si="888"/>
        <v>-0.28649108086552122</v>
      </c>
      <c r="CI1307" s="29">
        <f t="shared" si="889"/>
        <v>-0.28649108086552122</v>
      </c>
      <c r="CJ1307" s="29">
        <f t="shared" si="890"/>
        <v>-0.28649108086552122</v>
      </c>
      <c r="CK1307" s="29">
        <f t="shared" si="891"/>
        <v>-0.28649108086552122</v>
      </c>
      <c r="CL1307" s="29">
        <f t="shared" si="892"/>
        <v>-0.28649108086552122</v>
      </c>
      <c r="CM1307" s="29">
        <f t="shared" si="893"/>
        <v>-0.28649108086552122</v>
      </c>
      <c r="CN1307" s="29">
        <f t="shared" si="894"/>
        <v>-0.28649108086552122</v>
      </c>
      <c r="CO1307" s="29">
        <f t="shared" si="895"/>
        <v>-0.28649108086552122</v>
      </c>
      <c r="CQ1307" s="29">
        <f t="shared" si="896"/>
        <v>-1.984</v>
      </c>
      <c r="CR1307" s="29">
        <f t="shared" si="897"/>
        <v>-1.984</v>
      </c>
      <c r="CS1307" s="29">
        <f t="shared" si="898"/>
        <v>-1.984</v>
      </c>
      <c r="CT1307" s="29">
        <f t="shared" si="899"/>
        <v>-1.984</v>
      </c>
      <c r="CU1307" s="29">
        <f t="shared" si="900"/>
        <v>-1.984</v>
      </c>
      <c r="CV1307" s="29">
        <f t="shared" si="901"/>
        <v>-1.984</v>
      </c>
      <c r="CW1307" s="29">
        <f t="shared" si="902"/>
        <v>-1.984</v>
      </c>
      <c r="CX1307" s="29">
        <f t="shared" si="903"/>
        <v>-1.984</v>
      </c>
      <c r="CY1307" s="29">
        <f t="shared" si="904"/>
        <v>-1.984</v>
      </c>
      <c r="CZ1307" s="29">
        <f t="shared" si="905"/>
        <v>-1.984</v>
      </c>
      <c r="DA1307" s="29">
        <f t="shared" si="906"/>
        <v>-1.984</v>
      </c>
      <c r="DB1307" s="29">
        <f t="shared" si="907"/>
        <v>-1.984</v>
      </c>
      <c r="DC1307" s="29">
        <f t="shared" si="908"/>
        <v>-1.984</v>
      </c>
    </row>
    <row r="1308" spans="11:107" s="2" customFormat="1">
      <c r="K1308" s="17" t="s">
        <v>1090</v>
      </c>
      <c r="L1308" s="17" t="s">
        <v>1315</v>
      </c>
      <c r="M1308" s="17" t="s">
        <v>1151</v>
      </c>
      <c r="N1308" s="2" t="str">
        <f t="shared" si="869"/>
        <v>W715751S300</v>
      </c>
      <c r="O1308" s="2" t="str">
        <f t="shared" si="866"/>
        <v>S300</v>
      </c>
      <c r="P1308" s="2" t="str">
        <f t="shared" si="870"/>
        <v>-W715751-S300</v>
      </c>
      <c r="Q1308" s="2" t="s">
        <v>3305</v>
      </c>
      <c r="R1308" s="2" t="s">
        <v>3306</v>
      </c>
      <c r="S1308" s="2" t="s">
        <v>3066</v>
      </c>
      <c r="T1308" s="2">
        <v>2</v>
      </c>
      <c r="U1308" s="2">
        <v>2</v>
      </c>
      <c r="V1308" s="2">
        <v>2</v>
      </c>
      <c r="W1308" s="2">
        <v>2</v>
      </c>
      <c r="X1308" s="2">
        <v>2</v>
      </c>
      <c r="Y1308" s="2">
        <v>2</v>
      </c>
      <c r="Z1308" s="2">
        <v>2</v>
      </c>
      <c r="AA1308" s="2">
        <v>2</v>
      </c>
      <c r="AB1308" s="2">
        <v>2</v>
      </c>
      <c r="AC1308" s="2">
        <v>2</v>
      </c>
      <c r="AD1308" s="2">
        <v>2</v>
      </c>
      <c r="AE1308" s="2">
        <v>2</v>
      </c>
      <c r="AF1308" s="2">
        <v>2</v>
      </c>
      <c r="AL1308" s="2">
        <f t="shared" si="877"/>
        <v>1</v>
      </c>
      <c r="AM1308" s="2" t="str">
        <f t="shared" si="878"/>
        <v/>
      </c>
      <c r="AN1308" s="2" t="str">
        <f t="shared" si="879"/>
        <v>W715751</v>
      </c>
      <c r="AO1308" s="2" t="str">
        <f>TRIM(O1308)</f>
        <v>S300</v>
      </c>
      <c r="AP1308" s="2" t="str">
        <f t="shared" si="881"/>
        <v>-W715751-S300</v>
      </c>
      <c r="AQ1308" s="2" t="s">
        <v>1688</v>
      </c>
      <c r="AR1308" s="2" t="s">
        <v>1689</v>
      </c>
      <c r="AY1308" s="2" t="s">
        <v>1686</v>
      </c>
      <c r="AZ1308" s="2" t="s">
        <v>1690</v>
      </c>
      <c r="BB1308" s="29"/>
      <c r="BC1308" s="29"/>
      <c r="BD1308" s="29"/>
      <c r="BE1308" s="29"/>
      <c r="BF1308" s="29"/>
      <c r="BG1308" s="29">
        <v>-3.4389000000000003E-2</v>
      </c>
      <c r="BH1308" s="29">
        <f t="shared" si="875"/>
        <v>-1.2723930000000004E-3</v>
      </c>
      <c r="BI1308" s="29">
        <f t="shared" si="876"/>
        <v>-3.5661393000000008E-3</v>
      </c>
      <c r="BJ1308" s="29">
        <f t="shared" si="882"/>
        <v>-3.9227532300000006E-2</v>
      </c>
      <c r="BK1308" s="29">
        <f>BJ1308/INDEX('EX-Rate'!A:I,MATCH('TT BoM '!BL1308,'EX-Rate'!B:B,0),COLUMN('EX-Rate'!E:E))</f>
        <v>-4.503749271309411E-2</v>
      </c>
      <c r="BL1308" s="2" t="s">
        <v>3064</v>
      </c>
      <c r="BM1308" s="2" t="str">
        <f t="shared" si="910"/>
        <v>SP</v>
      </c>
      <c r="BN1308" s="2" t="s">
        <v>3065</v>
      </c>
      <c r="BO1308" s="2" t="s">
        <v>3066</v>
      </c>
      <c r="BQ1308" s="29"/>
      <c r="BR1308" s="29"/>
      <c r="BS1308" s="29"/>
      <c r="BT1308" s="29"/>
      <c r="BU1308" s="29"/>
      <c r="BV1308" s="29"/>
      <c r="CC1308" s="29">
        <f t="shared" si="883"/>
        <v>-9.007498542618822E-2</v>
      </c>
      <c r="CD1308" s="29">
        <f t="shared" si="884"/>
        <v>-9.007498542618822E-2</v>
      </c>
      <c r="CE1308" s="29">
        <f t="shared" si="885"/>
        <v>-9.007498542618822E-2</v>
      </c>
      <c r="CF1308" s="29">
        <f t="shared" si="886"/>
        <v>-9.007498542618822E-2</v>
      </c>
      <c r="CG1308" s="29">
        <f t="shared" si="887"/>
        <v>-9.007498542618822E-2</v>
      </c>
      <c r="CH1308" s="29">
        <f t="shared" si="888"/>
        <v>-9.007498542618822E-2</v>
      </c>
      <c r="CI1308" s="29">
        <f t="shared" si="889"/>
        <v>-9.007498542618822E-2</v>
      </c>
      <c r="CJ1308" s="29">
        <f t="shared" si="890"/>
        <v>-9.007498542618822E-2</v>
      </c>
      <c r="CK1308" s="29">
        <f t="shared" si="891"/>
        <v>-9.007498542618822E-2</v>
      </c>
      <c r="CL1308" s="29">
        <f t="shared" si="892"/>
        <v>-9.007498542618822E-2</v>
      </c>
      <c r="CM1308" s="29">
        <f t="shared" si="893"/>
        <v>-9.007498542618822E-2</v>
      </c>
      <c r="CN1308" s="29">
        <f t="shared" si="894"/>
        <v>-9.007498542618822E-2</v>
      </c>
      <c r="CO1308" s="29">
        <f t="shared" si="895"/>
        <v>-9.007498542618822E-2</v>
      </c>
      <c r="CQ1308" s="29">
        <f t="shared" si="896"/>
        <v>-7.8455064600000013E-2</v>
      </c>
      <c r="CR1308" s="29">
        <f t="shared" si="897"/>
        <v>-7.8455064600000013E-2</v>
      </c>
      <c r="CS1308" s="29">
        <f t="shared" si="898"/>
        <v>-7.8455064600000013E-2</v>
      </c>
      <c r="CT1308" s="29">
        <f t="shared" si="899"/>
        <v>-7.8455064600000013E-2</v>
      </c>
      <c r="CU1308" s="29">
        <f t="shared" si="900"/>
        <v>-7.8455064600000013E-2</v>
      </c>
      <c r="CV1308" s="29">
        <f t="shared" si="901"/>
        <v>-7.8455064600000013E-2</v>
      </c>
      <c r="CW1308" s="29">
        <f t="shared" si="902"/>
        <v>-7.8455064600000013E-2</v>
      </c>
      <c r="CX1308" s="29">
        <f t="shared" si="903"/>
        <v>-7.8455064600000013E-2</v>
      </c>
      <c r="CY1308" s="29">
        <f t="shared" si="904"/>
        <v>-7.8455064600000013E-2</v>
      </c>
      <c r="CZ1308" s="29">
        <f t="shared" si="905"/>
        <v>-7.8455064600000013E-2</v>
      </c>
      <c r="DA1308" s="29">
        <f t="shared" si="906"/>
        <v>-7.8455064600000013E-2</v>
      </c>
      <c r="DB1308" s="29">
        <f t="shared" si="907"/>
        <v>-7.8455064600000013E-2</v>
      </c>
      <c r="DC1308" s="29">
        <f t="shared" si="908"/>
        <v>-7.8455064600000013E-2</v>
      </c>
    </row>
    <row r="1309" spans="11:107" s="2" customFormat="1">
      <c r="K1309" s="17" t="s">
        <v>1090</v>
      </c>
      <c r="L1309" s="17" t="s">
        <v>1316</v>
      </c>
      <c r="M1309" s="17" t="s">
        <v>1092</v>
      </c>
      <c r="N1309" s="2" t="str">
        <f t="shared" si="869"/>
        <v>W715752S442</v>
      </c>
      <c r="O1309" s="2" t="str">
        <f t="shared" si="866"/>
        <v>S442</v>
      </c>
      <c r="P1309" s="2" t="str">
        <f t="shared" si="870"/>
        <v>-W715752-S442</v>
      </c>
      <c r="Q1309" s="2" t="s">
        <v>3305</v>
      </c>
      <c r="R1309" s="2" t="s">
        <v>3306</v>
      </c>
      <c r="S1309" s="2" t="s">
        <v>3066</v>
      </c>
      <c r="T1309" s="2">
        <v>8</v>
      </c>
      <c r="U1309" s="2">
        <v>8</v>
      </c>
      <c r="V1309" s="2">
        <v>8</v>
      </c>
      <c r="W1309" s="2">
        <v>8</v>
      </c>
      <c r="X1309" s="2">
        <v>8</v>
      </c>
      <c r="Y1309" s="2">
        <v>8</v>
      </c>
      <c r="Z1309" s="2">
        <v>8</v>
      </c>
      <c r="AA1309" s="2">
        <v>8</v>
      </c>
      <c r="AB1309" s="2">
        <v>8</v>
      </c>
      <c r="AC1309" s="2">
        <v>8</v>
      </c>
      <c r="AD1309" s="2">
        <v>8</v>
      </c>
      <c r="AE1309" s="2">
        <v>8</v>
      </c>
      <c r="AF1309" s="2">
        <v>8</v>
      </c>
      <c r="AL1309" s="2">
        <f t="shared" si="877"/>
        <v>1</v>
      </c>
      <c r="AM1309" s="2" t="str">
        <f t="shared" si="878"/>
        <v/>
      </c>
      <c r="AN1309" s="2" t="str">
        <f t="shared" si="879"/>
        <v>W715752</v>
      </c>
      <c r="AO1309" s="2" t="str">
        <f t="shared" si="911"/>
        <v>S442</v>
      </c>
      <c r="AP1309" s="2" t="str">
        <f t="shared" si="881"/>
        <v>-W715752-S442</v>
      </c>
      <c r="AQ1309" s="2" t="s">
        <v>1672</v>
      </c>
      <c r="AR1309" s="2" t="s">
        <v>1676</v>
      </c>
      <c r="AU1309" s="2" t="s">
        <v>2149</v>
      </c>
      <c r="AV1309" s="2" t="s">
        <v>2150</v>
      </c>
      <c r="AY1309" s="2" t="s">
        <v>2151</v>
      </c>
      <c r="AZ1309" s="2" t="s">
        <v>1690</v>
      </c>
      <c r="BA1309" s="2" t="s">
        <v>2115</v>
      </c>
      <c r="BB1309" s="29">
        <v>-0.61499999999999999</v>
      </c>
      <c r="BC1309" s="29">
        <v>-5.0000000000000001E-3</v>
      </c>
      <c r="BD1309" s="29">
        <v>-8.0000000000000002E-3</v>
      </c>
      <c r="BE1309" s="29">
        <v>-8.0000000000000002E-3</v>
      </c>
      <c r="BF1309" s="29">
        <v>0</v>
      </c>
      <c r="BG1309" s="29">
        <v>-0.628</v>
      </c>
      <c r="BH1309" s="29">
        <f t="shared" si="875"/>
        <v>0</v>
      </c>
      <c r="BI1309" s="29">
        <f t="shared" si="876"/>
        <v>0</v>
      </c>
      <c r="BJ1309" s="29">
        <f t="shared" si="882"/>
        <v>-0.628</v>
      </c>
      <c r="BK1309" s="29">
        <f>BJ1309/INDEX('EX-Rate'!A:I,MATCH('TT BoM '!BL1309,'EX-Rate'!B:B,0),COLUMN('EX-Rate'!E:E))</f>
        <v>-9.0683668741707316E-2</v>
      </c>
      <c r="BL1309" s="2" t="s">
        <v>2109</v>
      </c>
      <c r="BM1309" s="2" t="str">
        <f t="shared" si="910"/>
        <v>LP</v>
      </c>
      <c r="BQ1309" s="29">
        <v>0</v>
      </c>
      <c r="BR1309" s="29">
        <v>0</v>
      </c>
      <c r="BS1309" s="29"/>
      <c r="BT1309" s="29">
        <v>0</v>
      </c>
      <c r="BU1309" s="29">
        <v>0</v>
      </c>
      <c r="BV1309" s="29">
        <v>0</v>
      </c>
      <c r="BW1309" s="2">
        <v>0</v>
      </c>
      <c r="CC1309" s="29">
        <f t="shared" si="883"/>
        <v>-0.72546934993365852</v>
      </c>
      <c r="CD1309" s="29">
        <f t="shared" si="884"/>
        <v>-0.72546934993365852</v>
      </c>
      <c r="CE1309" s="29">
        <f t="shared" si="885"/>
        <v>-0.72546934993365852</v>
      </c>
      <c r="CF1309" s="29">
        <f t="shared" si="886"/>
        <v>-0.72546934993365852</v>
      </c>
      <c r="CG1309" s="29">
        <f t="shared" si="887"/>
        <v>-0.72546934993365852</v>
      </c>
      <c r="CH1309" s="29">
        <f t="shared" si="888"/>
        <v>-0.72546934993365852</v>
      </c>
      <c r="CI1309" s="29">
        <f t="shared" si="889"/>
        <v>-0.72546934993365852</v>
      </c>
      <c r="CJ1309" s="29">
        <f t="shared" si="890"/>
        <v>-0.72546934993365852</v>
      </c>
      <c r="CK1309" s="29">
        <f t="shared" si="891"/>
        <v>-0.72546934993365852</v>
      </c>
      <c r="CL1309" s="29">
        <f t="shared" si="892"/>
        <v>-0.72546934993365852</v>
      </c>
      <c r="CM1309" s="29">
        <f t="shared" si="893"/>
        <v>-0.72546934993365852</v>
      </c>
      <c r="CN1309" s="29">
        <f t="shared" si="894"/>
        <v>-0.72546934993365852</v>
      </c>
      <c r="CO1309" s="29">
        <f t="shared" si="895"/>
        <v>-0.72546934993365852</v>
      </c>
      <c r="CQ1309" s="29">
        <f t="shared" si="896"/>
        <v>-5.024</v>
      </c>
      <c r="CR1309" s="29">
        <f t="shared" si="897"/>
        <v>-5.024</v>
      </c>
      <c r="CS1309" s="29">
        <f t="shared" si="898"/>
        <v>-5.024</v>
      </c>
      <c r="CT1309" s="29">
        <f t="shared" si="899"/>
        <v>-5.024</v>
      </c>
      <c r="CU1309" s="29">
        <f t="shared" si="900"/>
        <v>-5.024</v>
      </c>
      <c r="CV1309" s="29">
        <f t="shared" si="901"/>
        <v>-5.024</v>
      </c>
      <c r="CW1309" s="29">
        <f t="shared" si="902"/>
        <v>-5.024</v>
      </c>
      <c r="CX1309" s="29">
        <f t="shared" si="903"/>
        <v>-5.024</v>
      </c>
      <c r="CY1309" s="29">
        <f t="shared" si="904"/>
        <v>-5.024</v>
      </c>
      <c r="CZ1309" s="29">
        <f t="shared" si="905"/>
        <v>-5.024</v>
      </c>
      <c r="DA1309" s="29">
        <f t="shared" si="906"/>
        <v>-5.024</v>
      </c>
      <c r="DB1309" s="29">
        <f t="shared" si="907"/>
        <v>-5.024</v>
      </c>
      <c r="DC1309" s="29">
        <f t="shared" si="908"/>
        <v>-5.024</v>
      </c>
    </row>
    <row r="1310" spans="11:107" s="2" customFormat="1">
      <c r="K1310" s="17" t="s">
        <v>1090</v>
      </c>
      <c r="L1310" s="17" t="s">
        <v>1317</v>
      </c>
      <c r="M1310" s="17" t="s">
        <v>1092</v>
      </c>
      <c r="N1310" s="2" t="str">
        <f t="shared" si="869"/>
        <v>W715871S442</v>
      </c>
      <c r="O1310" s="2" t="str">
        <f t="shared" si="866"/>
        <v>S442</v>
      </c>
      <c r="P1310" s="2" t="str">
        <f t="shared" si="870"/>
        <v>-W715871-S442</v>
      </c>
      <c r="Q1310" s="2" t="s">
        <v>3305</v>
      </c>
      <c r="R1310" s="2" t="s">
        <v>3306</v>
      </c>
      <c r="S1310" s="2" t="s">
        <v>3066</v>
      </c>
      <c r="T1310" s="2">
        <v>8</v>
      </c>
      <c r="U1310" s="2">
        <v>8</v>
      </c>
      <c r="V1310" s="2">
        <v>8</v>
      </c>
      <c r="W1310" s="2">
        <v>8</v>
      </c>
      <c r="X1310" s="2">
        <v>8</v>
      </c>
      <c r="Y1310" s="2">
        <v>8</v>
      </c>
      <c r="Z1310" s="2">
        <v>8</v>
      </c>
      <c r="AA1310" s="2">
        <v>8</v>
      </c>
      <c r="AB1310" s="2">
        <v>8</v>
      </c>
      <c r="AC1310" s="2">
        <v>8</v>
      </c>
      <c r="AD1310" s="2">
        <v>8</v>
      </c>
      <c r="AE1310" s="2">
        <v>8</v>
      </c>
      <c r="AF1310" s="2">
        <v>8</v>
      </c>
      <c r="AL1310" s="2">
        <f t="shared" si="877"/>
        <v>1</v>
      </c>
      <c r="AM1310" s="2" t="str">
        <f t="shared" si="878"/>
        <v/>
      </c>
      <c r="AN1310" s="2" t="str">
        <f t="shared" si="879"/>
        <v>W715871</v>
      </c>
      <c r="AO1310" s="2" t="str">
        <f t="shared" si="911"/>
        <v>S442</v>
      </c>
      <c r="AP1310" s="2" t="str">
        <f t="shared" si="881"/>
        <v>-W715871-S442</v>
      </c>
      <c r="AQ1310" s="2" t="s">
        <v>1672</v>
      </c>
      <c r="AR1310" s="2" t="s">
        <v>1676</v>
      </c>
      <c r="AU1310" s="2" t="s">
        <v>2149</v>
      </c>
      <c r="AV1310" s="2" t="s">
        <v>2150</v>
      </c>
      <c r="AY1310" s="2" t="s">
        <v>2151</v>
      </c>
      <c r="AZ1310" s="2" t="s">
        <v>1690</v>
      </c>
      <c r="BA1310" s="2" t="s">
        <v>2115</v>
      </c>
      <c r="BB1310" s="29">
        <v>-1.7549999999999999</v>
      </c>
      <c r="BC1310" s="29">
        <v>-1.7999999999999999E-2</v>
      </c>
      <c r="BD1310" s="29">
        <v>-2.7E-2</v>
      </c>
      <c r="BE1310" s="29">
        <v>-2.7E-2</v>
      </c>
      <c r="BF1310" s="29">
        <v>0</v>
      </c>
      <c r="BG1310" s="29">
        <v>-1.7999999999999998</v>
      </c>
      <c r="BH1310" s="29">
        <f t="shared" si="875"/>
        <v>0</v>
      </c>
      <c r="BI1310" s="29">
        <f t="shared" si="876"/>
        <v>0</v>
      </c>
      <c r="BJ1310" s="29">
        <f t="shared" si="882"/>
        <v>-1.7999999999999998</v>
      </c>
      <c r="BK1310" s="29">
        <f>BJ1310/INDEX('EX-Rate'!A:I,MATCH('TT BoM '!BL1310,'EX-Rate'!B:B,0),COLUMN('EX-Rate'!E:E))</f>
        <v>-0.25992134352718654</v>
      </c>
      <c r="BL1310" s="2" t="s">
        <v>2109</v>
      </c>
      <c r="BM1310" s="2" t="str">
        <f t="shared" si="910"/>
        <v>LP</v>
      </c>
      <c r="BQ1310" s="29">
        <v>0</v>
      </c>
      <c r="BR1310" s="29">
        <v>0</v>
      </c>
      <c r="BS1310" s="29"/>
      <c r="BT1310" s="29">
        <v>0</v>
      </c>
      <c r="BU1310" s="29">
        <v>0</v>
      </c>
      <c r="BV1310" s="29">
        <v>0</v>
      </c>
      <c r="BW1310" s="2">
        <v>0</v>
      </c>
      <c r="CC1310" s="29">
        <f t="shared" si="883"/>
        <v>-2.0793707482174923</v>
      </c>
      <c r="CD1310" s="29">
        <f t="shared" si="884"/>
        <v>-2.0793707482174923</v>
      </c>
      <c r="CE1310" s="29">
        <f t="shared" si="885"/>
        <v>-2.0793707482174923</v>
      </c>
      <c r="CF1310" s="29">
        <f t="shared" si="886"/>
        <v>-2.0793707482174923</v>
      </c>
      <c r="CG1310" s="29">
        <f t="shared" si="887"/>
        <v>-2.0793707482174923</v>
      </c>
      <c r="CH1310" s="29">
        <f t="shared" si="888"/>
        <v>-2.0793707482174923</v>
      </c>
      <c r="CI1310" s="29">
        <f t="shared" si="889"/>
        <v>-2.0793707482174923</v>
      </c>
      <c r="CJ1310" s="29">
        <f t="shared" si="890"/>
        <v>-2.0793707482174923</v>
      </c>
      <c r="CK1310" s="29">
        <f t="shared" si="891"/>
        <v>-2.0793707482174923</v>
      </c>
      <c r="CL1310" s="29">
        <f t="shared" si="892"/>
        <v>-2.0793707482174923</v>
      </c>
      <c r="CM1310" s="29">
        <f t="shared" si="893"/>
        <v>-2.0793707482174923</v>
      </c>
      <c r="CN1310" s="29">
        <f t="shared" si="894"/>
        <v>-2.0793707482174923</v>
      </c>
      <c r="CO1310" s="29">
        <f t="shared" si="895"/>
        <v>-2.0793707482174923</v>
      </c>
      <c r="CQ1310" s="29">
        <f t="shared" si="896"/>
        <v>-14.399999999999999</v>
      </c>
      <c r="CR1310" s="29">
        <f t="shared" si="897"/>
        <v>-14.399999999999999</v>
      </c>
      <c r="CS1310" s="29">
        <f t="shared" si="898"/>
        <v>-14.399999999999999</v>
      </c>
      <c r="CT1310" s="29">
        <f t="shared" si="899"/>
        <v>-14.399999999999999</v>
      </c>
      <c r="CU1310" s="29">
        <f t="shared" si="900"/>
        <v>-14.399999999999999</v>
      </c>
      <c r="CV1310" s="29">
        <f t="shared" si="901"/>
        <v>-14.399999999999999</v>
      </c>
      <c r="CW1310" s="29">
        <f t="shared" si="902"/>
        <v>-14.399999999999999</v>
      </c>
      <c r="CX1310" s="29">
        <f t="shared" si="903"/>
        <v>-14.399999999999999</v>
      </c>
      <c r="CY1310" s="29">
        <f t="shared" si="904"/>
        <v>-14.399999999999999</v>
      </c>
      <c r="CZ1310" s="29">
        <f t="shared" si="905"/>
        <v>-14.399999999999999</v>
      </c>
      <c r="DA1310" s="29">
        <f t="shared" si="906"/>
        <v>-14.399999999999999</v>
      </c>
      <c r="DB1310" s="29">
        <f t="shared" si="907"/>
        <v>-14.399999999999999</v>
      </c>
      <c r="DC1310" s="29">
        <f t="shared" si="908"/>
        <v>-14.399999999999999</v>
      </c>
    </row>
    <row r="1311" spans="11:107" s="2" customFormat="1">
      <c r="K1311" s="17" t="s">
        <v>1090</v>
      </c>
      <c r="L1311" s="17" t="s">
        <v>1318</v>
      </c>
      <c r="M1311" s="17" t="s">
        <v>1151</v>
      </c>
      <c r="N1311" s="2" t="str">
        <f t="shared" si="869"/>
        <v>W715926S300</v>
      </c>
      <c r="O1311" s="2" t="str">
        <f t="shared" si="866"/>
        <v>S300</v>
      </c>
      <c r="P1311" s="2" t="str">
        <f t="shared" si="870"/>
        <v>-W715926-S300</v>
      </c>
      <c r="Q1311" s="2" t="s">
        <v>3305</v>
      </c>
      <c r="R1311" s="2" t="s">
        <v>3306</v>
      </c>
      <c r="S1311" s="2" t="s">
        <v>3066</v>
      </c>
      <c r="T1311" s="2">
        <v>15</v>
      </c>
      <c r="U1311" s="2">
        <v>15</v>
      </c>
      <c r="V1311" s="2">
        <v>15</v>
      </c>
      <c r="W1311" s="2">
        <v>15</v>
      </c>
      <c r="X1311" s="2">
        <v>15</v>
      </c>
      <c r="Y1311" s="2">
        <v>15</v>
      </c>
      <c r="Z1311" s="2">
        <v>15</v>
      </c>
      <c r="AA1311" s="2">
        <v>15</v>
      </c>
      <c r="AB1311" s="2">
        <v>15</v>
      </c>
      <c r="AC1311" s="2">
        <v>15</v>
      </c>
      <c r="AD1311" s="2">
        <v>15</v>
      </c>
      <c r="AE1311" s="2">
        <v>15</v>
      </c>
      <c r="AF1311" s="2">
        <v>15</v>
      </c>
      <c r="AL1311" s="2">
        <f t="shared" si="877"/>
        <v>1</v>
      </c>
      <c r="AM1311" s="2" t="str">
        <f t="shared" si="878"/>
        <v/>
      </c>
      <c r="AN1311" s="2" t="str">
        <f t="shared" si="879"/>
        <v>W715926</v>
      </c>
      <c r="AO1311" s="2" t="str">
        <f t="shared" si="911"/>
        <v>S300</v>
      </c>
      <c r="AP1311" s="2" t="str">
        <f t="shared" si="881"/>
        <v>-W715926-S300</v>
      </c>
      <c r="AQ1311" s="2" t="s">
        <v>1688</v>
      </c>
      <c r="AR1311" s="2" t="s">
        <v>1689</v>
      </c>
      <c r="AY1311" s="2" t="s">
        <v>1686</v>
      </c>
      <c r="AZ1311" s="2" t="s">
        <v>1690</v>
      </c>
      <c r="BB1311" s="29"/>
      <c r="BC1311" s="29"/>
      <c r="BD1311" s="29"/>
      <c r="BE1311" s="29"/>
      <c r="BF1311" s="29"/>
      <c r="BG1311" s="29">
        <v>-2.1477E-2</v>
      </c>
      <c r="BH1311" s="29">
        <f t="shared" si="875"/>
        <v>-7.9464900000000014E-4</v>
      </c>
      <c r="BI1311" s="29">
        <f t="shared" si="876"/>
        <v>-2.2271649000000001E-3</v>
      </c>
      <c r="BJ1311" s="29">
        <f t="shared" si="882"/>
        <v>-2.4498813899999999E-2</v>
      </c>
      <c r="BK1311" s="29">
        <f>BJ1311/INDEX('EX-Rate'!A:I,MATCH('TT BoM '!BL1311,'EX-Rate'!B:B,0),COLUMN('EX-Rate'!E:E))</f>
        <v>-2.8127314868100904E-2</v>
      </c>
      <c r="BL1311" s="2" t="s">
        <v>3064</v>
      </c>
      <c r="BM1311" s="2" t="str">
        <f t="shared" si="910"/>
        <v>SP</v>
      </c>
      <c r="BN1311" s="2" t="s">
        <v>3065</v>
      </c>
      <c r="BO1311" s="2" t="s">
        <v>3066</v>
      </c>
      <c r="BQ1311" s="29"/>
      <c r="BR1311" s="29"/>
      <c r="BS1311" s="29"/>
      <c r="BT1311" s="29"/>
      <c r="BU1311" s="29"/>
      <c r="BV1311" s="29"/>
      <c r="CC1311" s="29">
        <f t="shared" si="883"/>
        <v>-0.42190972302151358</v>
      </c>
      <c r="CD1311" s="29">
        <f t="shared" si="884"/>
        <v>-0.42190972302151358</v>
      </c>
      <c r="CE1311" s="29">
        <f t="shared" si="885"/>
        <v>-0.42190972302151358</v>
      </c>
      <c r="CF1311" s="29">
        <f t="shared" si="886"/>
        <v>-0.42190972302151358</v>
      </c>
      <c r="CG1311" s="29">
        <f t="shared" si="887"/>
        <v>-0.42190972302151358</v>
      </c>
      <c r="CH1311" s="29">
        <f t="shared" si="888"/>
        <v>-0.42190972302151358</v>
      </c>
      <c r="CI1311" s="29">
        <f t="shared" si="889"/>
        <v>-0.42190972302151358</v>
      </c>
      <c r="CJ1311" s="29">
        <f t="shared" si="890"/>
        <v>-0.42190972302151358</v>
      </c>
      <c r="CK1311" s="29">
        <f t="shared" si="891"/>
        <v>-0.42190972302151358</v>
      </c>
      <c r="CL1311" s="29">
        <f t="shared" si="892"/>
        <v>-0.42190972302151358</v>
      </c>
      <c r="CM1311" s="29">
        <f t="shared" si="893"/>
        <v>-0.42190972302151358</v>
      </c>
      <c r="CN1311" s="29">
        <f t="shared" si="894"/>
        <v>-0.42190972302151358</v>
      </c>
      <c r="CO1311" s="29">
        <f t="shared" si="895"/>
        <v>-0.42190972302151358</v>
      </c>
      <c r="CQ1311" s="29">
        <f t="shared" si="896"/>
        <v>-0.36748220850000002</v>
      </c>
      <c r="CR1311" s="29">
        <f t="shared" si="897"/>
        <v>-0.36748220850000002</v>
      </c>
      <c r="CS1311" s="29">
        <f t="shared" si="898"/>
        <v>-0.36748220850000002</v>
      </c>
      <c r="CT1311" s="29">
        <f t="shared" si="899"/>
        <v>-0.36748220850000002</v>
      </c>
      <c r="CU1311" s="29">
        <f t="shared" si="900"/>
        <v>-0.36748220850000002</v>
      </c>
      <c r="CV1311" s="29">
        <f t="shared" si="901"/>
        <v>-0.36748220850000002</v>
      </c>
      <c r="CW1311" s="29">
        <f t="shared" si="902"/>
        <v>-0.36748220850000002</v>
      </c>
      <c r="CX1311" s="29">
        <f t="shared" si="903"/>
        <v>-0.36748220850000002</v>
      </c>
      <c r="CY1311" s="29">
        <f t="shared" si="904"/>
        <v>-0.36748220850000002</v>
      </c>
      <c r="CZ1311" s="29">
        <f t="shared" si="905"/>
        <v>-0.36748220850000002</v>
      </c>
      <c r="DA1311" s="29">
        <f t="shared" si="906"/>
        <v>-0.36748220850000002</v>
      </c>
      <c r="DB1311" s="29">
        <f t="shared" si="907"/>
        <v>-0.36748220850000002</v>
      </c>
      <c r="DC1311" s="29">
        <f t="shared" si="908"/>
        <v>-0.36748220850000002</v>
      </c>
    </row>
    <row r="1312" spans="11:107" s="2" customFormat="1">
      <c r="K1312" s="17" t="s">
        <v>1090</v>
      </c>
      <c r="L1312" s="17" t="s">
        <v>1319</v>
      </c>
      <c r="M1312" s="17" t="s">
        <v>1092</v>
      </c>
      <c r="N1312" s="2" t="str">
        <f t="shared" si="869"/>
        <v>W715938S442</v>
      </c>
      <c r="O1312" s="2" t="str">
        <f t="shared" si="866"/>
        <v>S442</v>
      </c>
      <c r="P1312" s="2" t="str">
        <f t="shared" si="870"/>
        <v>-W715938-S442</v>
      </c>
      <c r="Q1312" s="2" t="s">
        <v>3305</v>
      </c>
      <c r="R1312" s="2" t="s">
        <v>3306</v>
      </c>
      <c r="S1312" s="2" t="s">
        <v>3066</v>
      </c>
      <c r="T1312" s="2">
        <v>4</v>
      </c>
      <c r="U1312" s="2">
        <v>4</v>
      </c>
      <c r="V1312" s="2">
        <v>4</v>
      </c>
      <c r="W1312" s="2">
        <v>4</v>
      </c>
      <c r="X1312" s="2">
        <v>4</v>
      </c>
      <c r="Y1312" s="2">
        <v>4</v>
      </c>
      <c r="Z1312" s="2">
        <v>4</v>
      </c>
      <c r="AA1312" s="2">
        <v>4</v>
      </c>
      <c r="AB1312" s="2">
        <v>4</v>
      </c>
      <c r="AC1312" s="2">
        <v>4</v>
      </c>
      <c r="AD1312" s="2">
        <v>4</v>
      </c>
      <c r="AE1312" s="2">
        <v>4</v>
      </c>
      <c r="AF1312" s="2">
        <v>4</v>
      </c>
      <c r="AL1312" s="2">
        <f t="shared" si="877"/>
        <v>1</v>
      </c>
      <c r="AM1312" s="2" t="str">
        <f t="shared" si="878"/>
        <v/>
      </c>
      <c r="AN1312" s="2" t="str">
        <f t="shared" si="879"/>
        <v>W715938</v>
      </c>
      <c r="AO1312" s="2" t="str">
        <f t="shared" si="911"/>
        <v>S442</v>
      </c>
      <c r="AP1312" s="2" t="str">
        <f t="shared" si="881"/>
        <v>-W715938-S442</v>
      </c>
      <c r="AQ1312" s="2" t="s">
        <v>1688</v>
      </c>
      <c r="AR1312" s="2" t="s">
        <v>1689</v>
      </c>
      <c r="AY1312" s="2" t="s">
        <v>1686</v>
      </c>
      <c r="AZ1312" s="2" t="s">
        <v>1690</v>
      </c>
      <c r="BB1312" s="29"/>
      <c r="BC1312" s="29"/>
      <c r="BD1312" s="29"/>
      <c r="BE1312" s="29"/>
      <c r="BF1312" s="29"/>
      <c r="BG1312" s="29">
        <v>-8.9640999999999998E-2</v>
      </c>
      <c r="BH1312" s="29">
        <f t="shared" si="875"/>
        <v>-3.3167170000000003E-3</v>
      </c>
      <c r="BI1312" s="29">
        <f t="shared" si="876"/>
        <v>-9.2957717000000002E-3</v>
      </c>
      <c r="BJ1312" s="29">
        <f t="shared" si="882"/>
        <v>-0.10225348869999999</v>
      </c>
      <c r="BK1312" s="29">
        <f>BJ1312/INDEX('EX-Rate'!A:I,MATCH('TT BoM '!BL1312,'EX-Rate'!B:B,0),COLUMN('EX-Rate'!E:E))</f>
        <v>-0.11739817628586083</v>
      </c>
      <c r="BL1312" s="2" t="s">
        <v>3064</v>
      </c>
      <c r="BM1312" s="2" t="str">
        <f t="shared" si="910"/>
        <v>SP</v>
      </c>
      <c r="BN1312" s="2" t="s">
        <v>3065</v>
      </c>
      <c r="BO1312" s="2" t="s">
        <v>3066</v>
      </c>
      <c r="BQ1312" s="29"/>
      <c r="BR1312" s="29"/>
      <c r="BS1312" s="29"/>
      <c r="BT1312" s="29"/>
      <c r="BU1312" s="29"/>
      <c r="BV1312" s="29"/>
      <c r="CC1312" s="29">
        <f t="shared" si="883"/>
        <v>-0.46959270514344331</v>
      </c>
      <c r="CD1312" s="29">
        <f t="shared" si="884"/>
        <v>-0.46959270514344331</v>
      </c>
      <c r="CE1312" s="29">
        <f t="shared" si="885"/>
        <v>-0.46959270514344331</v>
      </c>
      <c r="CF1312" s="29">
        <f t="shared" si="886"/>
        <v>-0.46959270514344331</v>
      </c>
      <c r="CG1312" s="29">
        <f t="shared" si="887"/>
        <v>-0.46959270514344331</v>
      </c>
      <c r="CH1312" s="29">
        <f t="shared" si="888"/>
        <v>-0.46959270514344331</v>
      </c>
      <c r="CI1312" s="29">
        <f t="shared" si="889"/>
        <v>-0.46959270514344331</v>
      </c>
      <c r="CJ1312" s="29">
        <f t="shared" si="890"/>
        <v>-0.46959270514344331</v>
      </c>
      <c r="CK1312" s="29">
        <f t="shared" si="891"/>
        <v>-0.46959270514344331</v>
      </c>
      <c r="CL1312" s="29">
        <f t="shared" si="892"/>
        <v>-0.46959270514344331</v>
      </c>
      <c r="CM1312" s="29">
        <f t="shared" si="893"/>
        <v>-0.46959270514344331</v>
      </c>
      <c r="CN1312" s="29">
        <f t="shared" si="894"/>
        <v>-0.46959270514344331</v>
      </c>
      <c r="CO1312" s="29">
        <f t="shared" si="895"/>
        <v>-0.46959270514344331</v>
      </c>
      <c r="CQ1312" s="29">
        <f t="shared" si="896"/>
        <v>-0.40901395479999997</v>
      </c>
      <c r="CR1312" s="29">
        <f t="shared" si="897"/>
        <v>-0.40901395479999997</v>
      </c>
      <c r="CS1312" s="29">
        <f t="shared" si="898"/>
        <v>-0.40901395479999997</v>
      </c>
      <c r="CT1312" s="29">
        <f t="shared" si="899"/>
        <v>-0.40901395479999997</v>
      </c>
      <c r="CU1312" s="29">
        <f t="shared" si="900"/>
        <v>-0.40901395479999997</v>
      </c>
      <c r="CV1312" s="29">
        <f t="shared" si="901"/>
        <v>-0.40901395479999997</v>
      </c>
      <c r="CW1312" s="29">
        <f t="shared" si="902"/>
        <v>-0.40901395479999997</v>
      </c>
      <c r="CX1312" s="29">
        <f t="shared" si="903"/>
        <v>-0.40901395479999997</v>
      </c>
      <c r="CY1312" s="29">
        <f t="shared" si="904"/>
        <v>-0.40901395479999997</v>
      </c>
      <c r="CZ1312" s="29">
        <f t="shared" si="905"/>
        <v>-0.40901395479999997</v>
      </c>
      <c r="DA1312" s="29">
        <f t="shared" si="906"/>
        <v>-0.40901395479999997</v>
      </c>
      <c r="DB1312" s="29">
        <f t="shared" si="907"/>
        <v>-0.40901395479999997</v>
      </c>
      <c r="DC1312" s="29">
        <f t="shared" si="908"/>
        <v>-0.40901395479999997</v>
      </c>
    </row>
    <row r="1313" spans="11:107" s="2" customFormat="1">
      <c r="K1313" s="17" t="s">
        <v>1090</v>
      </c>
      <c r="L1313" s="17" t="s">
        <v>1320</v>
      </c>
      <c r="M1313" s="17" t="s">
        <v>1151</v>
      </c>
      <c r="N1313" s="2" t="str">
        <f t="shared" si="869"/>
        <v>W716008S300</v>
      </c>
      <c r="O1313" s="2" t="str">
        <f t="shared" si="866"/>
        <v>S300</v>
      </c>
      <c r="P1313" s="2" t="str">
        <f t="shared" si="870"/>
        <v>-W716008-S300</v>
      </c>
      <c r="Q1313" s="2" t="s">
        <v>3305</v>
      </c>
      <c r="R1313" s="2" t="s">
        <v>3306</v>
      </c>
      <c r="S1313" s="2" t="s">
        <v>3066</v>
      </c>
      <c r="T1313" s="2">
        <v>1</v>
      </c>
      <c r="U1313" s="2">
        <v>1</v>
      </c>
      <c r="V1313" s="2">
        <v>1</v>
      </c>
      <c r="W1313" s="2">
        <v>1</v>
      </c>
      <c r="X1313" s="2">
        <v>1</v>
      </c>
      <c r="Y1313" s="2">
        <v>1</v>
      </c>
      <c r="Z1313" s="2">
        <v>1</v>
      </c>
      <c r="AA1313" s="2">
        <v>1</v>
      </c>
      <c r="AB1313" s="2">
        <v>1</v>
      </c>
      <c r="AC1313" s="2">
        <v>1</v>
      </c>
      <c r="AD1313" s="2">
        <v>1</v>
      </c>
      <c r="AE1313" s="2">
        <v>1</v>
      </c>
      <c r="AF1313" s="2">
        <v>1</v>
      </c>
      <c r="AL1313" s="2">
        <f t="shared" si="877"/>
        <v>1</v>
      </c>
      <c r="AM1313" s="2" t="str">
        <f t="shared" si="878"/>
        <v/>
      </c>
      <c r="AN1313" s="2" t="str">
        <f t="shared" si="879"/>
        <v>W716008</v>
      </c>
      <c r="AO1313" s="2" t="str">
        <f t="shared" si="911"/>
        <v>S300</v>
      </c>
      <c r="AP1313" s="2" t="str">
        <f t="shared" si="881"/>
        <v>-W716008-S300</v>
      </c>
      <c r="AQ1313" s="2" t="s">
        <v>1688</v>
      </c>
      <c r="AR1313" s="2" t="s">
        <v>1689</v>
      </c>
      <c r="AY1313" s="2" t="s">
        <v>1686</v>
      </c>
      <c r="AZ1313" s="2" t="s">
        <v>1690</v>
      </c>
      <c r="BB1313" s="29"/>
      <c r="BC1313" s="29"/>
      <c r="BD1313" s="29"/>
      <c r="BE1313" s="29"/>
      <c r="BF1313" s="29"/>
      <c r="BG1313" s="29">
        <v>-2.4222E-2</v>
      </c>
      <c r="BH1313" s="29">
        <f t="shared" si="875"/>
        <v>-8.962140000000001E-4</v>
      </c>
      <c r="BI1313" s="29">
        <f t="shared" si="876"/>
        <v>-2.5118214000000002E-3</v>
      </c>
      <c r="BJ1313" s="29">
        <f t="shared" si="882"/>
        <v>-2.7630035399999999E-2</v>
      </c>
      <c r="BK1313" s="29">
        <f>BJ1313/INDEX('EX-Rate'!A:I,MATCH('TT BoM '!BL1313,'EX-Rate'!B:B,0),COLUMN('EX-Rate'!E:E))</f>
        <v>-3.1722299238028592E-2</v>
      </c>
      <c r="BL1313" s="2" t="s">
        <v>3064</v>
      </c>
      <c r="BM1313" s="2" t="str">
        <f t="shared" si="910"/>
        <v>SP</v>
      </c>
      <c r="BN1313" s="2" t="s">
        <v>3065</v>
      </c>
      <c r="BO1313" s="2" t="s">
        <v>3066</v>
      </c>
      <c r="BQ1313" s="29"/>
      <c r="BR1313" s="29"/>
      <c r="BS1313" s="29"/>
      <c r="BT1313" s="29"/>
      <c r="BU1313" s="29"/>
      <c r="BV1313" s="29"/>
      <c r="CC1313" s="29">
        <f t="shared" si="883"/>
        <v>-3.1722299238028592E-2</v>
      </c>
      <c r="CD1313" s="29">
        <f t="shared" si="884"/>
        <v>-3.1722299238028592E-2</v>
      </c>
      <c r="CE1313" s="29">
        <f t="shared" si="885"/>
        <v>-3.1722299238028592E-2</v>
      </c>
      <c r="CF1313" s="29">
        <f t="shared" si="886"/>
        <v>-3.1722299238028592E-2</v>
      </c>
      <c r="CG1313" s="29">
        <f t="shared" si="887"/>
        <v>-3.1722299238028592E-2</v>
      </c>
      <c r="CH1313" s="29">
        <f t="shared" si="888"/>
        <v>-3.1722299238028592E-2</v>
      </c>
      <c r="CI1313" s="29">
        <f t="shared" si="889"/>
        <v>-3.1722299238028592E-2</v>
      </c>
      <c r="CJ1313" s="29">
        <f t="shared" si="890"/>
        <v>-3.1722299238028592E-2</v>
      </c>
      <c r="CK1313" s="29">
        <f t="shared" si="891"/>
        <v>-3.1722299238028592E-2</v>
      </c>
      <c r="CL1313" s="29">
        <f t="shared" si="892"/>
        <v>-3.1722299238028592E-2</v>
      </c>
      <c r="CM1313" s="29">
        <f t="shared" si="893"/>
        <v>-3.1722299238028592E-2</v>
      </c>
      <c r="CN1313" s="29">
        <f t="shared" si="894"/>
        <v>-3.1722299238028592E-2</v>
      </c>
      <c r="CO1313" s="29">
        <f t="shared" si="895"/>
        <v>-3.1722299238028592E-2</v>
      </c>
      <c r="CQ1313" s="29">
        <f t="shared" si="896"/>
        <v>-2.7630035399999999E-2</v>
      </c>
      <c r="CR1313" s="29">
        <f t="shared" si="897"/>
        <v>-2.7630035399999999E-2</v>
      </c>
      <c r="CS1313" s="29">
        <f t="shared" si="898"/>
        <v>-2.7630035399999999E-2</v>
      </c>
      <c r="CT1313" s="29">
        <f t="shared" si="899"/>
        <v>-2.7630035399999999E-2</v>
      </c>
      <c r="CU1313" s="29">
        <f t="shared" si="900"/>
        <v>-2.7630035399999999E-2</v>
      </c>
      <c r="CV1313" s="29">
        <f t="shared" si="901"/>
        <v>-2.7630035399999999E-2</v>
      </c>
      <c r="CW1313" s="29">
        <f t="shared" si="902"/>
        <v>-2.7630035399999999E-2</v>
      </c>
      <c r="CX1313" s="29">
        <f t="shared" si="903"/>
        <v>-2.7630035399999999E-2</v>
      </c>
      <c r="CY1313" s="29">
        <f t="shared" si="904"/>
        <v>-2.7630035399999999E-2</v>
      </c>
      <c r="CZ1313" s="29">
        <f t="shared" si="905"/>
        <v>-2.7630035399999999E-2</v>
      </c>
      <c r="DA1313" s="29">
        <f t="shared" si="906"/>
        <v>-2.7630035399999999E-2</v>
      </c>
      <c r="DB1313" s="29">
        <f t="shared" si="907"/>
        <v>-2.7630035399999999E-2</v>
      </c>
      <c r="DC1313" s="29">
        <f t="shared" si="908"/>
        <v>-2.7630035399999999E-2</v>
      </c>
    </row>
    <row r="1314" spans="11:107" s="2" customFormat="1">
      <c r="K1314" s="17" t="s">
        <v>1090</v>
      </c>
      <c r="L1314" s="17" t="s">
        <v>1321</v>
      </c>
      <c r="M1314" s="17" t="s">
        <v>1198</v>
      </c>
      <c r="N1314" s="2" t="str">
        <f t="shared" si="869"/>
        <v>W716051S439</v>
      </c>
      <c r="O1314" s="2" t="str">
        <f t="shared" ref="O1314:O1377" si="914">IF(AND(LEN(TRIM(M1314))&gt;5,TRIM(K1314)&lt;&gt;""),LEFT(TRIM(M1314),2)&amp;"W",TRIM(M1314))</f>
        <v>S439</v>
      </c>
      <c r="P1314" s="2" t="str">
        <f t="shared" si="870"/>
        <v>-W716051-S439</v>
      </c>
      <c r="Q1314" s="2" t="s">
        <v>3305</v>
      </c>
      <c r="R1314" s="2" t="s">
        <v>3306</v>
      </c>
      <c r="S1314" s="2" t="s">
        <v>3066</v>
      </c>
      <c r="T1314" s="2">
        <v>8</v>
      </c>
      <c r="U1314" s="2">
        <v>8</v>
      </c>
      <c r="V1314" s="2">
        <v>8</v>
      </c>
      <c r="W1314" s="2">
        <v>8</v>
      </c>
      <c r="X1314" s="2">
        <v>8</v>
      </c>
      <c r="Y1314" s="2">
        <v>8</v>
      </c>
      <c r="Z1314" s="2">
        <v>8</v>
      </c>
      <c r="AA1314" s="2">
        <v>8</v>
      </c>
      <c r="AB1314" s="2">
        <v>8</v>
      </c>
      <c r="AC1314" s="2">
        <v>8</v>
      </c>
      <c r="AD1314" s="2">
        <v>8</v>
      </c>
      <c r="AE1314" s="2">
        <v>8</v>
      </c>
      <c r="AF1314" s="2">
        <v>8</v>
      </c>
      <c r="AL1314" s="2">
        <f t="shared" si="877"/>
        <v>1</v>
      </c>
      <c r="AM1314" s="2" t="str">
        <f t="shared" si="878"/>
        <v/>
      </c>
      <c r="AN1314" s="2" t="str">
        <f t="shared" si="879"/>
        <v>W716051</v>
      </c>
      <c r="AO1314" s="2" t="str">
        <f t="shared" si="911"/>
        <v>S439</v>
      </c>
      <c r="AP1314" s="2" t="str">
        <f t="shared" si="881"/>
        <v>-W716051-S439</v>
      </c>
      <c r="AQ1314" s="2" t="s">
        <v>1688</v>
      </c>
      <c r="AR1314" s="2" t="s">
        <v>1689</v>
      </c>
      <c r="AY1314" s="2" t="s">
        <v>1686</v>
      </c>
      <c r="AZ1314" s="2" t="s">
        <v>1690</v>
      </c>
      <c r="BB1314" s="29"/>
      <c r="BC1314" s="29"/>
      <c r="BD1314" s="29"/>
      <c r="BE1314" s="29"/>
      <c r="BF1314" s="29"/>
      <c r="BG1314" s="29">
        <v>-0.117266</v>
      </c>
      <c r="BH1314" s="29">
        <f t="shared" si="875"/>
        <v>-4.3388420000000007E-3</v>
      </c>
      <c r="BI1314" s="29">
        <f t="shared" si="876"/>
        <v>-1.21604842E-2</v>
      </c>
      <c r="BJ1314" s="29">
        <f t="shared" si="882"/>
        <v>-0.13376532619999998</v>
      </c>
      <c r="BK1314" s="29">
        <f>BJ1314/INDEX('EX-Rate'!A:I,MATCH('TT BoM '!BL1314,'EX-Rate'!B:B,0),COLUMN('EX-Rate'!E:E))</f>
        <v>-0.15357720842402198</v>
      </c>
      <c r="BL1314" s="2" t="s">
        <v>3064</v>
      </c>
      <c r="BM1314" s="2" t="str">
        <f t="shared" si="910"/>
        <v>SP</v>
      </c>
      <c r="BN1314" s="2" t="s">
        <v>3065</v>
      </c>
      <c r="BO1314" s="2" t="s">
        <v>3066</v>
      </c>
      <c r="BQ1314" s="29"/>
      <c r="BR1314" s="29"/>
      <c r="BS1314" s="29"/>
      <c r="BT1314" s="29"/>
      <c r="BU1314" s="29"/>
      <c r="BV1314" s="29"/>
      <c r="CC1314" s="29">
        <f t="shared" si="883"/>
        <v>-1.2286176673921758</v>
      </c>
      <c r="CD1314" s="29">
        <f t="shared" si="884"/>
        <v>-1.2286176673921758</v>
      </c>
      <c r="CE1314" s="29">
        <f t="shared" si="885"/>
        <v>-1.2286176673921758</v>
      </c>
      <c r="CF1314" s="29">
        <f t="shared" si="886"/>
        <v>-1.2286176673921758</v>
      </c>
      <c r="CG1314" s="29">
        <f t="shared" si="887"/>
        <v>-1.2286176673921758</v>
      </c>
      <c r="CH1314" s="29">
        <f t="shared" si="888"/>
        <v>-1.2286176673921758</v>
      </c>
      <c r="CI1314" s="29">
        <f t="shared" si="889"/>
        <v>-1.2286176673921758</v>
      </c>
      <c r="CJ1314" s="29">
        <f t="shared" si="890"/>
        <v>-1.2286176673921758</v>
      </c>
      <c r="CK1314" s="29">
        <f t="shared" si="891"/>
        <v>-1.2286176673921758</v>
      </c>
      <c r="CL1314" s="29">
        <f t="shared" si="892"/>
        <v>-1.2286176673921758</v>
      </c>
      <c r="CM1314" s="29">
        <f t="shared" si="893"/>
        <v>-1.2286176673921758</v>
      </c>
      <c r="CN1314" s="29">
        <f t="shared" si="894"/>
        <v>-1.2286176673921758</v>
      </c>
      <c r="CO1314" s="29">
        <f t="shared" si="895"/>
        <v>-1.2286176673921758</v>
      </c>
      <c r="CQ1314" s="29">
        <f t="shared" si="896"/>
        <v>-1.0701226095999998</v>
      </c>
      <c r="CR1314" s="29">
        <f t="shared" si="897"/>
        <v>-1.0701226095999998</v>
      </c>
      <c r="CS1314" s="29">
        <f t="shared" si="898"/>
        <v>-1.0701226095999998</v>
      </c>
      <c r="CT1314" s="29">
        <f t="shared" si="899"/>
        <v>-1.0701226095999998</v>
      </c>
      <c r="CU1314" s="29">
        <f t="shared" si="900"/>
        <v>-1.0701226095999998</v>
      </c>
      <c r="CV1314" s="29">
        <f t="shared" si="901"/>
        <v>-1.0701226095999998</v>
      </c>
      <c r="CW1314" s="29">
        <f t="shared" si="902"/>
        <v>-1.0701226095999998</v>
      </c>
      <c r="CX1314" s="29">
        <f t="shared" si="903"/>
        <v>-1.0701226095999998</v>
      </c>
      <c r="CY1314" s="29">
        <f t="shared" si="904"/>
        <v>-1.0701226095999998</v>
      </c>
      <c r="CZ1314" s="29">
        <f t="shared" si="905"/>
        <v>-1.0701226095999998</v>
      </c>
      <c r="DA1314" s="29">
        <f t="shared" si="906"/>
        <v>-1.0701226095999998</v>
      </c>
      <c r="DB1314" s="29">
        <f t="shared" si="907"/>
        <v>-1.0701226095999998</v>
      </c>
      <c r="DC1314" s="29">
        <f t="shared" si="908"/>
        <v>-1.0701226095999998</v>
      </c>
    </row>
    <row r="1315" spans="11:107" s="2" customFormat="1">
      <c r="K1315" s="17" t="s">
        <v>1090</v>
      </c>
      <c r="L1315" s="17" t="s">
        <v>1322</v>
      </c>
      <c r="M1315" s="17" t="s">
        <v>1151</v>
      </c>
      <c r="N1315" s="2" t="str">
        <f t="shared" si="869"/>
        <v>W716070S300</v>
      </c>
      <c r="O1315" s="2" t="str">
        <f t="shared" si="914"/>
        <v>S300</v>
      </c>
      <c r="P1315" s="2" t="str">
        <f t="shared" si="870"/>
        <v>-W716070-S300</v>
      </c>
      <c r="Q1315" s="2" t="s">
        <v>3305</v>
      </c>
      <c r="R1315" s="2" t="s">
        <v>3306</v>
      </c>
      <c r="S1315" s="2" t="s">
        <v>3066</v>
      </c>
      <c r="T1315" s="2">
        <v>17</v>
      </c>
      <c r="U1315" s="2">
        <v>17</v>
      </c>
      <c r="V1315" s="2">
        <v>17</v>
      </c>
      <c r="W1315" s="2">
        <v>17</v>
      </c>
      <c r="X1315" s="2">
        <v>17</v>
      </c>
      <c r="Y1315" s="2">
        <v>17</v>
      </c>
      <c r="Z1315" s="2">
        <v>17</v>
      </c>
      <c r="AA1315" s="2">
        <v>17</v>
      </c>
      <c r="AB1315" s="2">
        <v>17</v>
      </c>
      <c r="AC1315" s="2">
        <v>17</v>
      </c>
      <c r="AD1315" s="2">
        <v>17</v>
      </c>
      <c r="AE1315" s="2">
        <v>17</v>
      </c>
      <c r="AF1315" s="2">
        <v>17</v>
      </c>
      <c r="AL1315" s="2">
        <f t="shared" si="877"/>
        <v>1</v>
      </c>
      <c r="AM1315" s="2" t="str">
        <f t="shared" si="878"/>
        <v/>
      </c>
      <c r="AN1315" s="2" t="str">
        <f t="shared" si="879"/>
        <v>W716070</v>
      </c>
      <c r="AO1315" s="2" t="str">
        <f t="shared" si="911"/>
        <v>S300</v>
      </c>
      <c r="AP1315" s="2" t="str">
        <f t="shared" si="881"/>
        <v>-W716070-S300</v>
      </c>
      <c r="AQ1315" s="2" t="s">
        <v>1688</v>
      </c>
      <c r="AR1315" s="2" t="s">
        <v>1689</v>
      </c>
      <c r="AY1315" s="2" t="s">
        <v>1686</v>
      </c>
      <c r="AZ1315" s="2" t="s">
        <v>1690</v>
      </c>
      <c r="BB1315" s="29"/>
      <c r="BC1315" s="29"/>
      <c r="BD1315" s="29"/>
      <c r="BE1315" s="29"/>
      <c r="BF1315" s="29"/>
      <c r="BG1315" s="29">
        <v>-3.0491000000000001E-2</v>
      </c>
      <c r="BH1315" s="29">
        <f t="shared" si="875"/>
        <v>-1.1281670000000002E-3</v>
      </c>
      <c r="BI1315" s="29">
        <f t="shared" si="876"/>
        <v>-3.1619167000000005E-3</v>
      </c>
      <c r="BJ1315" s="29">
        <f t="shared" si="882"/>
        <v>-3.4781083700000007E-2</v>
      </c>
      <c r="BK1315" s="29">
        <f>BJ1315/INDEX('EX-Rate'!A:I,MATCH('TT BoM '!BL1315,'EX-Rate'!B:B,0),COLUMN('EX-Rate'!E:E))</f>
        <v>-3.9932483942974571E-2</v>
      </c>
      <c r="BL1315" s="2" t="s">
        <v>3064</v>
      </c>
      <c r="BM1315" s="2" t="str">
        <f t="shared" si="910"/>
        <v>SP</v>
      </c>
      <c r="BN1315" s="2" t="s">
        <v>3065</v>
      </c>
      <c r="BO1315" s="2" t="s">
        <v>3066</v>
      </c>
      <c r="BQ1315" s="29"/>
      <c r="BR1315" s="29"/>
      <c r="BS1315" s="29"/>
      <c r="BT1315" s="29"/>
      <c r="BU1315" s="29"/>
      <c r="BV1315" s="29"/>
      <c r="CC1315" s="29">
        <f t="shared" si="883"/>
        <v>-0.67885222703056769</v>
      </c>
      <c r="CD1315" s="29">
        <f t="shared" si="884"/>
        <v>-0.67885222703056769</v>
      </c>
      <c r="CE1315" s="29">
        <f t="shared" si="885"/>
        <v>-0.67885222703056769</v>
      </c>
      <c r="CF1315" s="29">
        <f t="shared" si="886"/>
        <v>-0.67885222703056769</v>
      </c>
      <c r="CG1315" s="29">
        <f t="shared" si="887"/>
        <v>-0.67885222703056769</v>
      </c>
      <c r="CH1315" s="29">
        <f t="shared" si="888"/>
        <v>-0.67885222703056769</v>
      </c>
      <c r="CI1315" s="29">
        <f t="shared" si="889"/>
        <v>-0.67885222703056769</v>
      </c>
      <c r="CJ1315" s="29">
        <f t="shared" si="890"/>
        <v>-0.67885222703056769</v>
      </c>
      <c r="CK1315" s="29">
        <f t="shared" si="891"/>
        <v>-0.67885222703056769</v>
      </c>
      <c r="CL1315" s="29">
        <f t="shared" si="892"/>
        <v>-0.67885222703056769</v>
      </c>
      <c r="CM1315" s="29">
        <f t="shared" si="893"/>
        <v>-0.67885222703056769</v>
      </c>
      <c r="CN1315" s="29">
        <f t="shared" si="894"/>
        <v>-0.67885222703056769</v>
      </c>
      <c r="CO1315" s="29">
        <f t="shared" si="895"/>
        <v>-0.67885222703056769</v>
      </c>
      <c r="CQ1315" s="29">
        <f t="shared" si="896"/>
        <v>-0.5912784229000001</v>
      </c>
      <c r="CR1315" s="29">
        <f t="shared" si="897"/>
        <v>-0.5912784229000001</v>
      </c>
      <c r="CS1315" s="29">
        <f t="shared" si="898"/>
        <v>-0.5912784229000001</v>
      </c>
      <c r="CT1315" s="29">
        <f t="shared" si="899"/>
        <v>-0.5912784229000001</v>
      </c>
      <c r="CU1315" s="29">
        <f t="shared" si="900"/>
        <v>-0.5912784229000001</v>
      </c>
      <c r="CV1315" s="29">
        <f t="shared" si="901"/>
        <v>-0.5912784229000001</v>
      </c>
      <c r="CW1315" s="29">
        <f t="shared" si="902"/>
        <v>-0.5912784229000001</v>
      </c>
      <c r="CX1315" s="29">
        <f t="shared" si="903"/>
        <v>-0.5912784229000001</v>
      </c>
      <c r="CY1315" s="29">
        <f t="shared" si="904"/>
        <v>-0.5912784229000001</v>
      </c>
      <c r="CZ1315" s="29">
        <f t="shared" si="905"/>
        <v>-0.5912784229000001</v>
      </c>
      <c r="DA1315" s="29">
        <f t="shared" si="906"/>
        <v>-0.5912784229000001</v>
      </c>
      <c r="DB1315" s="29">
        <f t="shared" si="907"/>
        <v>-0.5912784229000001</v>
      </c>
      <c r="DC1315" s="29">
        <f t="shared" si="908"/>
        <v>-0.5912784229000001</v>
      </c>
    </row>
    <row r="1316" spans="11:107" s="2" customFormat="1">
      <c r="K1316" s="17" t="s">
        <v>1090</v>
      </c>
      <c r="L1316" s="17" t="s">
        <v>1323</v>
      </c>
      <c r="M1316" s="17" t="s">
        <v>1102</v>
      </c>
      <c r="N1316" s="2" t="str">
        <f t="shared" si="869"/>
        <v>W716195S450B</v>
      </c>
      <c r="O1316" s="2" t="str">
        <f t="shared" si="914"/>
        <v>S450B</v>
      </c>
      <c r="P1316" s="2" t="str">
        <f t="shared" si="870"/>
        <v>-W716195-S450B</v>
      </c>
      <c r="Q1316" s="2" t="s">
        <v>3305</v>
      </c>
      <c r="R1316" s="2" t="s">
        <v>3306</v>
      </c>
      <c r="S1316" s="2" t="s">
        <v>3228</v>
      </c>
      <c r="T1316" s="2">
        <v>8</v>
      </c>
      <c r="U1316" s="2">
        <v>8</v>
      </c>
      <c r="V1316" s="2">
        <v>8</v>
      </c>
      <c r="W1316" s="2">
        <v>8</v>
      </c>
      <c r="X1316" s="2">
        <v>8</v>
      </c>
      <c r="Y1316" s="2">
        <v>8</v>
      </c>
      <c r="Z1316" s="2">
        <v>8</v>
      </c>
      <c r="AA1316" s="2">
        <v>8</v>
      </c>
      <c r="AB1316" s="2">
        <v>8</v>
      </c>
      <c r="AC1316" s="2">
        <v>8</v>
      </c>
      <c r="AD1316" s="2">
        <v>8</v>
      </c>
      <c r="AE1316" s="2">
        <v>8</v>
      </c>
      <c r="AF1316" s="2">
        <v>8</v>
      </c>
      <c r="AL1316" s="2">
        <f t="shared" si="877"/>
        <v>1</v>
      </c>
      <c r="AM1316" s="2" t="str">
        <f t="shared" si="878"/>
        <v/>
      </c>
      <c r="AN1316" s="2" t="str">
        <f t="shared" si="879"/>
        <v>W716195</v>
      </c>
      <c r="AO1316" s="2" t="str">
        <f t="shared" si="911"/>
        <v>S450B</v>
      </c>
      <c r="AP1316" s="2" t="str">
        <f t="shared" si="881"/>
        <v>-W716195-S450B</v>
      </c>
      <c r="AQ1316" s="2" t="s">
        <v>1688</v>
      </c>
      <c r="AR1316" s="2" t="s">
        <v>1689</v>
      </c>
      <c r="AY1316" s="2" t="s">
        <v>1686</v>
      </c>
      <c r="AZ1316" s="2" t="s">
        <v>1690</v>
      </c>
      <c r="BB1316" s="29"/>
      <c r="BC1316" s="29"/>
      <c r="BD1316" s="29"/>
      <c r="BE1316" s="29"/>
      <c r="BF1316" s="29"/>
      <c r="BG1316" s="29">
        <v>-3.0748000000000001E-2</v>
      </c>
      <c r="BH1316" s="29">
        <f t="shared" si="875"/>
        <v>-1.1376760000000002E-3</v>
      </c>
      <c r="BI1316" s="29">
        <f t="shared" si="876"/>
        <v>-3.1885676000000004E-3</v>
      </c>
      <c r="BJ1316" s="29">
        <f t="shared" si="882"/>
        <v>-3.5074243599999999E-2</v>
      </c>
      <c r="BK1316" s="29">
        <f>BJ1316/INDEX('EX-Rate'!A:I,MATCH('TT BoM '!BL1316,'EX-Rate'!B:B,0),COLUMN('EX-Rate'!E:E))</f>
        <v>-3.5074243599999999E-2</v>
      </c>
      <c r="BL1316" s="2" t="s">
        <v>3117</v>
      </c>
      <c r="BM1316" s="2" t="str">
        <f t="shared" si="910"/>
        <v>SP</v>
      </c>
      <c r="BN1316" s="2" t="s">
        <v>3227</v>
      </c>
      <c r="BO1316" s="2" t="s">
        <v>3228</v>
      </c>
      <c r="BQ1316" s="29"/>
      <c r="BR1316" s="29"/>
      <c r="BS1316" s="29"/>
      <c r="BT1316" s="29"/>
      <c r="BU1316" s="29"/>
      <c r="BV1316" s="29"/>
      <c r="CC1316" s="29">
        <f t="shared" si="883"/>
        <v>-0.28059394879999999</v>
      </c>
      <c r="CD1316" s="29">
        <f t="shared" si="884"/>
        <v>-0.28059394879999999</v>
      </c>
      <c r="CE1316" s="29">
        <f t="shared" si="885"/>
        <v>-0.28059394879999999</v>
      </c>
      <c r="CF1316" s="29">
        <f t="shared" si="886"/>
        <v>-0.28059394879999999</v>
      </c>
      <c r="CG1316" s="29">
        <f t="shared" si="887"/>
        <v>-0.28059394879999999</v>
      </c>
      <c r="CH1316" s="29">
        <f t="shared" si="888"/>
        <v>-0.28059394879999999</v>
      </c>
      <c r="CI1316" s="29">
        <f t="shared" si="889"/>
        <v>-0.28059394879999999</v>
      </c>
      <c r="CJ1316" s="29">
        <f t="shared" si="890"/>
        <v>-0.28059394879999999</v>
      </c>
      <c r="CK1316" s="29">
        <f t="shared" si="891"/>
        <v>-0.28059394879999999</v>
      </c>
      <c r="CL1316" s="29">
        <f t="shared" si="892"/>
        <v>-0.28059394879999999</v>
      </c>
      <c r="CM1316" s="29">
        <f t="shared" si="893"/>
        <v>-0.28059394879999999</v>
      </c>
      <c r="CN1316" s="29">
        <f t="shared" si="894"/>
        <v>-0.28059394879999999</v>
      </c>
      <c r="CO1316" s="29">
        <f t="shared" si="895"/>
        <v>-0.28059394879999999</v>
      </c>
      <c r="CQ1316" s="29">
        <f t="shared" si="896"/>
        <v>-0.28059394879999999</v>
      </c>
      <c r="CR1316" s="29">
        <f t="shared" si="897"/>
        <v>-0.28059394879999999</v>
      </c>
      <c r="CS1316" s="29">
        <f t="shared" si="898"/>
        <v>-0.28059394879999999</v>
      </c>
      <c r="CT1316" s="29">
        <f t="shared" si="899"/>
        <v>-0.28059394879999999</v>
      </c>
      <c r="CU1316" s="29">
        <f t="shared" si="900"/>
        <v>-0.28059394879999999</v>
      </c>
      <c r="CV1316" s="29">
        <f t="shared" si="901"/>
        <v>-0.28059394879999999</v>
      </c>
      <c r="CW1316" s="29">
        <f t="shared" si="902"/>
        <v>-0.28059394879999999</v>
      </c>
      <c r="CX1316" s="29">
        <f t="shared" si="903"/>
        <v>-0.28059394879999999</v>
      </c>
      <c r="CY1316" s="29">
        <f t="shared" si="904"/>
        <v>-0.28059394879999999</v>
      </c>
      <c r="CZ1316" s="29">
        <f t="shared" si="905"/>
        <v>-0.28059394879999999</v>
      </c>
      <c r="DA1316" s="29">
        <f t="shared" si="906"/>
        <v>-0.28059394879999999</v>
      </c>
      <c r="DB1316" s="29">
        <f t="shared" si="907"/>
        <v>-0.28059394879999999</v>
      </c>
      <c r="DC1316" s="29">
        <f t="shared" si="908"/>
        <v>-0.28059394879999999</v>
      </c>
    </row>
    <row r="1317" spans="11:107" s="2" customFormat="1">
      <c r="K1317" s="17" t="s">
        <v>1090</v>
      </c>
      <c r="L1317" s="17" t="s">
        <v>1324</v>
      </c>
      <c r="M1317" s="17" t="s">
        <v>1123</v>
      </c>
      <c r="N1317" s="2" t="str">
        <f t="shared" si="869"/>
        <v>W716266S307</v>
      </c>
      <c r="O1317" s="2" t="str">
        <f t="shared" si="914"/>
        <v>S307</v>
      </c>
      <c r="P1317" s="2" t="str">
        <f t="shared" si="870"/>
        <v>-W716266-S307</v>
      </c>
      <c r="Q1317" s="2" t="s">
        <v>3305</v>
      </c>
      <c r="R1317" s="2" t="s">
        <v>3306</v>
      </c>
      <c r="S1317" s="2" t="s">
        <v>3174</v>
      </c>
      <c r="T1317" s="2" t="s">
        <v>1375</v>
      </c>
      <c r="U1317" s="2" t="s">
        <v>1375</v>
      </c>
      <c r="V1317" s="2" t="s">
        <v>1375</v>
      </c>
      <c r="W1317" s="2" t="s">
        <v>1375</v>
      </c>
      <c r="X1317" s="2">
        <v>1</v>
      </c>
      <c r="Y1317" s="2">
        <v>1</v>
      </c>
      <c r="Z1317" s="2" t="s">
        <v>1375</v>
      </c>
      <c r="AA1317" s="2">
        <v>1</v>
      </c>
      <c r="AB1317" s="2" t="s">
        <v>1375</v>
      </c>
      <c r="AC1317" s="2" t="s">
        <v>1375</v>
      </c>
      <c r="AD1317" s="2" t="s">
        <v>1375</v>
      </c>
      <c r="AE1317" s="2" t="s">
        <v>1375</v>
      </c>
      <c r="AF1317" s="2" t="s">
        <v>1375</v>
      </c>
      <c r="AL1317" s="2">
        <f t="shared" si="877"/>
        <v>1</v>
      </c>
      <c r="AM1317" s="2" t="str">
        <f t="shared" si="878"/>
        <v/>
      </c>
      <c r="AN1317" s="2" t="str">
        <f t="shared" si="879"/>
        <v>W716266</v>
      </c>
      <c r="AO1317" s="2" t="str">
        <f t="shared" si="911"/>
        <v>S307</v>
      </c>
      <c r="AP1317" s="2" t="str">
        <f t="shared" si="881"/>
        <v>-W716266-S307</v>
      </c>
      <c r="AQ1317" s="2" t="s">
        <v>2064</v>
      </c>
      <c r="AR1317" s="2" t="s">
        <v>3881</v>
      </c>
      <c r="AZ1317" s="2" t="s">
        <v>1690</v>
      </c>
      <c r="BB1317" s="29"/>
      <c r="BC1317" s="29"/>
      <c r="BD1317" s="29"/>
      <c r="BE1317" s="29"/>
      <c r="BF1317" s="29"/>
      <c r="BG1317" s="29">
        <v>-3.6999999999999998E-2</v>
      </c>
      <c r="BH1317" s="29">
        <f t="shared" si="875"/>
        <v>-1.3690000000000002E-3</v>
      </c>
      <c r="BI1317" s="29">
        <f t="shared" si="876"/>
        <v>-3.8369000000000003E-3</v>
      </c>
      <c r="BJ1317" s="29">
        <f t="shared" si="882"/>
        <v>-4.2205899999999998E-2</v>
      </c>
      <c r="BK1317" s="29">
        <f>BJ1317/INDEX('EX-Rate'!A:I,MATCH('TT BoM '!BL1317,'EX-Rate'!B:B,0),COLUMN('EX-Rate'!E:E))</f>
        <v>-4.2205899999999998E-2</v>
      </c>
      <c r="BL1317" s="2" t="s">
        <v>3117</v>
      </c>
      <c r="BM1317" s="2" t="str">
        <f t="shared" si="910"/>
        <v>SP</v>
      </c>
      <c r="BO1317" s="2" t="s">
        <v>3293</v>
      </c>
      <c r="BQ1317" s="29"/>
      <c r="BR1317" s="29"/>
      <c r="BS1317" s="29"/>
      <c r="BT1317" s="29"/>
      <c r="BU1317" s="29"/>
      <c r="BV1317" s="29"/>
      <c r="CC1317" s="29">
        <f t="shared" si="883"/>
        <v>0</v>
      </c>
      <c r="CD1317" s="29">
        <f t="shared" si="884"/>
        <v>0</v>
      </c>
      <c r="CE1317" s="29">
        <f t="shared" si="885"/>
        <v>0</v>
      </c>
      <c r="CF1317" s="29">
        <f t="shared" si="886"/>
        <v>0</v>
      </c>
      <c r="CG1317" s="29">
        <f t="shared" si="887"/>
        <v>-4.2205899999999998E-2</v>
      </c>
      <c r="CH1317" s="29">
        <f t="shared" si="888"/>
        <v>-4.2205899999999998E-2</v>
      </c>
      <c r="CI1317" s="29">
        <f t="shared" si="889"/>
        <v>0</v>
      </c>
      <c r="CJ1317" s="29">
        <f t="shared" si="890"/>
        <v>-4.2205899999999998E-2</v>
      </c>
      <c r="CK1317" s="29">
        <f t="shared" si="891"/>
        <v>0</v>
      </c>
      <c r="CL1317" s="29">
        <f t="shared" si="892"/>
        <v>0</v>
      </c>
      <c r="CM1317" s="29">
        <f t="shared" si="893"/>
        <v>0</v>
      </c>
      <c r="CN1317" s="29">
        <f t="shared" si="894"/>
        <v>0</v>
      </c>
      <c r="CO1317" s="29">
        <f t="shared" si="895"/>
        <v>0</v>
      </c>
      <c r="CQ1317" s="29">
        <f t="shared" si="896"/>
        <v>0</v>
      </c>
      <c r="CR1317" s="29">
        <f t="shared" si="897"/>
        <v>0</v>
      </c>
      <c r="CS1317" s="29">
        <f t="shared" si="898"/>
        <v>0</v>
      </c>
      <c r="CT1317" s="29">
        <f t="shared" si="899"/>
        <v>0</v>
      </c>
      <c r="CU1317" s="29">
        <f t="shared" si="900"/>
        <v>-4.2205899999999998E-2</v>
      </c>
      <c r="CV1317" s="29">
        <f t="shared" si="901"/>
        <v>-4.2205899999999998E-2</v>
      </c>
      <c r="CW1317" s="29">
        <f t="shared" si="902"/>
        <v>0</v>
      </c>
      <c r="CX1317" s="29">
        <f t="shared" si="903"/>
        <v>-4.2205899999999998E-2</v>
      </c>
      <c r="CY1317" s="29">
        <f t="shared" si="904"/>
        <v>0</v>
      </c>
      <c r="CZ1317" s="29">
        <f t="shared" si="905"/>
        <v>0</v>
      </c>
      <c r="DA1317" s="29">
        <f t="shared" si="906"/>
        <v>0</v>
      </c>
      <c r="DB1317" s="29">
        <f t="shared" si="907"/>
        <v>0</v>
      </c>
      <c r="DC1317" s="29">
        <f t="shared" si="908"/>
        <v>0</v>
      </c>
    </row>
    <row r="1318" spans="11:107" s="2" customFormat="1">
      <c r="K1318" s="17" t="s">
        <v>1090</v>
      </c>
      <c r="L1318" s="17" t="s">
        <v>1325</v>
      </c>
      <c r="M1318" s="17" t="s">
        <v>1095</v>
      </c>
      <c r="N1318" s="2" t="str">
        <f t="shared" si="869"/>
        <v>W716271S437</v>
      </c>
      <c r="O1318" s="2" t="str">
        <f t="shared" si="914"/>
        <v>S437</v>
      </c>
      <c r="P1318" s="2" t="str">
        <f t="shared" si="870"/>
        <v>-W716271-S437</v>
      </c>
      <c r="Q1318" s="2" t="s">
        <v>3305</v>
      </c>
      <c r="R1318" s="2" t="s">
        <v>3306</v>
      </c>
      <c r="S1318" s="2" t="s">
        <v>3066</v>
      </c>
      <c r="T1318" s="2">
        <v>3</v>
      </c>
      <c r="U1318" s="2">
        <v>3</v>
      </c>
      <c r="V1318" s="2">
        <v>3</v>
      </c>
      <c r="W1318" s="2">
        <v>3</v>
      </c>
      <c r="X1318" s="2" t="s">
        <v>1375</v>
      </c>
      <c r="Y1318" s="2" t="s">
        <v>1375</v>
      </c>
      <c r="Z1318" s="2">
        <v>3</v>
      </c>
      <c r="AA1318" s="2" t="s">
        <v>1375</v>
      </c>
      <c r="AB1318" s="2">
        <v>3</v>
      </c>
      <c r="AC1318" s="2">
        <v>3</v>
      </c>
      <c r="AD1318" s="2">
        <v>3</v>
      </c>
      <c r="AE1318" s="2">
        <v>3</v>
      </c>
      <c r="AF1318" s="2">
        <v>3</v>
      </c>
      <c r="AL1318" s="2">
        <f t="shared" si="877"/>
        <v>1</v>
      </c>
      <c r="AM1318" s="2" t="str">
        <f t="shared" si="878"/>
        <v/>
      </c>
      <c r="AN1318" s="2" t="str">
        <f t="shared" si="879"/>
        <v>W716271</v>
      </c>
      <c r="AO1318" s="2" t="str">
        <f t="shared" si="911"/>
        <v>S437</v>
      </c>
      <c r="AP1318" s="2" t="str">
        <f t="shared" si="881"/>
        <v>-W716271-S437</v>
      </c>
      <c r="AQ1318" s="2" t="s">
        <v>2064</v>
      </c>
      <c r="AR1318" s="2" t="s">
        <v>3881</v>
      </c>
      <c r="AZ1318" s="2" t="s">
        <v>1690</v>
      </c>
      <c r="BB1318" s="29"/>
      <c r="BC1318" s="29"/>
      <c r="BD1318" s="29"/>
      <c r="BE1318" s="29"/>
      <c r="BF1318" s="29"/>
      <c r="BG1318" s="29">
        <v>-6.9900000000000004E-2</v>
      </c>
      <c r="BH1318" s="29">
        <f t="shared" si="875"/>
        <v>-2.5863000000000006E-3</v>
      </c>
      <c r="BI1318" s="29">
        <f t="shared" si="876"/>
        <v>-7.2486300000000007E-3</v>
      </c>
      <c r="BJ1318" s="29">
        <f t="shared" si="882"/>
        <v>-7.9734930000000009E-2</v>
      </c>
      <c r="BK1318" s="29">
        <f>BJ1318/INDEX('EX-Rate'!A:I,MATCH('TT BoM '!BL1318,'EX-Rate'!B:B,0),COLUMN('EX-Rate'!E:E))</f>
        <v>-9.1544410731491999E-2</v>
      </c>
      <c r="BL1318" s="2" t="s">
        <v>3064</v>
      </c>
      <c r="BM1318" s="2" t="str">
        <f t="shared" si="910"/>
        <v>SP</v>
      </c>
      <c r="BO1318" s="2" t="s">
        <v>3294</v>
      </c>
      <c r="BQ1318" s="29"/>
      <c r="BR1318" s="29"/>
      <c r="BS1318" s="29"/>
      <c r="BT1318" s="29"/>
      <c r="BU1318" s="29"/>
      <c r="BV1318" s="29"/>
      <c r="CC1318" s="29">
        <f t="shared" si="883"/>
        <v>-0.274633232194476</v>
      </c>
      <c r="CD1318" s="29">
        <f t="shared" si="884"/>
        <v>-0.274633232194476</v>
      </c>
      <c r="CE1318" s="29">
        <f t="shared" si="885"/>
        <v>-0.274633232194476</v>
      </c>
      <c r="CF1318" s="29">
        <f t="shared" si="886"/>
        <v>-0.274633232194476</v>
      </c>
      <c r="CG1318" s="29">
        <f t="shared" si="887"/>
        <v>0</v>
      </c>
      <c r="CH1318" s="29">
        <f t="shared" si="888"/>
        <v>0</v>
      </c>
      <c r="CI1318" s="29">
        <f t="shared" si="889"/>
        <v>-0.274633232194476</v>
      </c>
      <c r="CJ1318" s="29">
        <f t="shared" si="890"/>
        <v>0</v>
      </c>
      <c r="CK1318" s="29">
        <f t="shared" si="891"/>
        <v>-0.274633232194476</v>
      </c>
      <c r="CL1318" s="29">
        <f t="shared" si="892"/>
        <v>-0.274633232194476</v>
      </c>
      <c r="CM1318" s="29">
        <f t="shared" si="893"/>
        <v>-0.274633232194476</v>
      </c>
      <c r="CN1318" s="29">
        <f t="shared" si="894"/>
        <v>-0.274633232194476</v>
      </c>
      <c r="CO1318" s="29">
        <f t="shared" si="895"/>
        <v>-0.274633232194476</v>
      </c>
      <c r="CQ1318" s="29">
        <f t="shared" si="896"/>
        <v>-0.23920479000000003</v>
      </c>
      <c r="CR1318" s="29">
        <f t="shared" si="897"/>
        <v>-0.23920479000000003</v>
      </c>
      <c r="CS1318" s="29">
        <f t="shared" si="898"/>
        <v>-0.23920479000000003</v>
      </c>
      <c r="CT1318" s="29">
        <f t="shared" si="899"/>
        <v>-0.23920479000000003</v>
      </c>
      <c r="CU1318" s="29">
        <f t="shared" si="900"/>
        <v>0</v>
      </c>
      <c r="CV1318" s="29">
        <f t="shared" si="901"/>
        <v>0</v>
      </c>
      <c r="CW1318" s="29">
        <f t="shared" si="902"/>
        <v>-0.23920479000000003</v>
      </c>
      <c r="CX1318" s="29">
        <f t="shared" si="903"/>
        <v>0</v>
      </c>
      <c r="CY1318" s="29">
        <f t="shared" si="904"/>
        <v>-0.23920479000000003</v>
      </c>
      <c r="CZ1318" s="29">
        <f t="shared" si="905"/>
        <v>-0.23920479000000003</v>
      </c>
      <c r="DA1318" s="29">
        <f t="shared" si="906"/>
        <v>-0.23920479000000003</v>
      </c>
      <c r="DB1318" s="29">
        <f t="shared" si="907"/>
        <v>-0.23920479000000003</v>
      </c>
      <c r="DC1318" s="29">
        <f t="shared" si="908"/>
        <v>-0.23920479000000003</v>
      </c>
    </row>
    <row r="1319" spans="11:107" s="2" customFormat="1">
      <c r="K1319" s="17" t="s">
        <v>1090</v>
      </c>
      <c r="L1319" s="17" t="s">
        <v>1326</v>
      </c>
      <c r="M1319" s="17" t="s">
        <v>1132</v>
      </c>
      <c r="N1319" s="2" t="str">
        <f t="shared" si="869"/>
        <v>W716272S450</v>
      </c>
      <c r="O1319" s="2" t="str">
        <f t="shared" si="914"/>
        <v>S450</v>
      </c>
      <c r="P1319" s="2" t="str">
        <f t="shared" si="870"/>
        <v>-W716272-S450</v>
      </c>
      <c r="Q1319" s="2" t="s">
        <v>3305</v>
      </c>
      <c r="R1319" s="2" t="s">
        <v>3306</v>
      </c>
      <c r="S1319" s="2" t="s">
        <v>2798</v>
      </c>
      <c r="T1319" s="2">
        <v>1</v>
      </c>
      <c r="U1319" s="2" t="s">
        <v>1375</v>
      </c>
      <c r="V1319" s="2">
        <v>1</v>
      </c>
      <c r="W1319" s="2" t="s">
        <v>1375</v>
      </c>
      <c r="X1319" s="2">
        <v>1</v>
      </c>
      <c r="Y1319" s="2" t="s">
        <v>1375</v>
      </c>
      <c r="Z1319" s="2" t="s">
        <v>1375</v>
      </c>
      <c r="AA1319" s="2" t="s">
        <v>1375</v>
      </c>
      <c r="AB1319" s="2">
        <v>1</v>
      </c>
      <c r="AC1319" s="2" t="s">
        <v>1375</v>
      </c>
      <c r="AD1319" s="2">
        <v>1</v>
      </c>
      <c r="AE1319" s="2" t="s">
        <v>1375</v>
      </c>
      <c r="AF1319" s="2" t="s">
        <v>1375</v>
      </c>
      <c r="AL1319" s="2">
        <f t="shared" si="877"/>
        <v>1</v>
      </c>
      <c r="AM1319" s="2" t="str">
        <f t="shared" si="878"/>
        <v/>
      </c>
      <c r="AN1319" s="2" t="str">
        <f t="shared" si="879"/>
        <v>W716272</v>
      </c>
      <c r="AO1319" s="2" t="str">
        <f t="shared" si="911"/>
        <v>S450</v>
      </c>
      <c r="AP1319" s="2" t="str">
        <f t="shared" si="881"/>
        <v>-W716272-S450</v>
      </c>
      <c r="AQ1319" s="2" t="s">
        <v>1672</v>
      </c>
      <c r="AR1319" s="2" t="s">
        <v>1676</v>
      </c>
      <c r="AU1319" s="2" t="s">
        <v>2149</v>
      </c>
      <c r="AV1319" s="2" t="s">
        <v>2150</v>
      </c>
      <c r="AY1319" s="2" t="s">
        <v>2151</v>
      </c>
      <c r="AZ1319" s="2" t="s">
        <v>1690</v>
      </c>
      <c r="BA1319" s="2" t="s">
        <v>2115</v>
      </c>
      <c r="BB1319" s="29">
        <v>-0.752</v>
      </c>
      <c r="BC1319" s="29">
        <v>-6.8999999999999999E-3</v>
      </c>
      <c r="BD1319" s="29">
        <v>-5.8999999999999999E-3</v>
      </c>
      <c r="BE1319" s="29">
        <v>-5.8999999999999999E-3</v>
      </c>
      <c r="BF1319" s="29">
        <v>0</v>
      </c>
      <c r="BG1319" s="29">
        <v>-0.76480000000000004</v>
      </c>
      <c r="BH1319" s="29">
        <f t="shared" si="875"/>
        <v>0</v>
      </c>
      <c r="BI1319" s="29">
        <f t="shared" si="876"/>
        <v>0</v>
      </c>
      <c r="BJ1319" s="29">
        <f t="shared" si="882"/>
        <v>-0.76480000000000004</v>
      </c>
      <c r="BK1319" s="29">
        <f>BJ1319/INDEX('EX-Rate'!A:I,MATCH('TT BoM '!BL1319,'EX-Rate'!B:B,0),COLUMN('EX-Rate'!E:E))</f>
        <v>-0.11043769084977351</v>
      </c>
      <c r="BL1319" s="2" t="s">
        <v>2109</v>
      </c>
      <c r="BM1319" s="2" t="str">
        <f t="shared" ref="BM1319:BM1323" si="915">IF(BL1319="CNY","LP","SP")</f>
        <v>LP</v>
      </c>
      <c r="BQ1319" s="29">
        <v>0</v>
      </c>
      <c r="BR1319" s="29">
        <v>0</v>
      </c>
      <c r="BS1319" s="29"/>
      <c r="BT1319" s="29">
        <v>0</v>
      </c>
      <c r="BU1319" s="29">
        <v>0</v>
      </c>
      <c r="BV1319" s="29">
        <v>0</v>
      </c>
      <c r="BW1319" s="2">
        <v>0</v>
      </c>
      <c r="CC1319" s="29">
        <f t="shared" si="883"/>
        <v>-0.11043769084977351</v>
      </c>
      <c r="CD1319" s="29">
        <f t="shared" si="884"/>
        <v>0</v>
      </c>
      <c r="CE1319" s="29">
        <f t="shared" si="885"/>
        <v>-0.11043769084977351</v>
      </c>
      <c r="CF1319" s="29">
        <f t="shared" si="886"/>
        <v>0</v>
      </c>
      <c r="CG1319" s="29">
        <f t="shared" si="887"/>
        <v>-0.11043769084977351</v>
      </c>
      <c r="CH1319" s="29">
        <f t="shared" si="888"/>
        <v>0</v>
      </c>
      <c r="CI1319" s="29">
        <f t="shared" si="889"/>
        <v>0</v>
      </c>
      <c r="CJ1319" s="29">
        <f t="shared" si="890"/>
        <v>0</v>
      </c>
      <c r="CK1319" s="29">
        <f t="shared" si="891"/>
        <v>-0.11043769084977351</v>
      </c>
      <c r="CL1319" s="29">
        <f t="shared" si="892"/>
        <v>0</v>
      </c>
      <c r="CM1319" s="29">
        <f t="shared" si="893"/>
        <v>-0.11043769084977351</v>
      </c>
      <c r="CN1319" s="29">
        <f t="shared" si="894"/>
        <v>0</v>
      </c>
      <c r="CO1319" s="29">
        <f t="shared" si="895"/>
        <v>0</v>
      </c>
      <c r="CQ1319" s="29">
        <f t="shared" si="896"/>
        <v>-0.76480000000000004</v>
      </c>
      <c r="CR1319" s="29">
        <f t="shared" si="897"/>
        <v>0</v>
      </c>
      <c r="CS1319" s="29">
        <f t="shared" si="898"/>
        <v>-0.76480000000000004</v>
      </c>
      <c r="CT1319" s="29">
        <f t="shared" si="899"/>
        <v>0</v>
      </c>
      <c r="CU1319" s="29">
        <f t="shared" si="900"/>
        <v>-0.76480000000000004</v>
      </c>
      <c r="CV1319" s="29">
        <f t="shared" si="901"/>
        <v>0</v>
      </c>
      <c r="CW1319" s="29">
        <f t="shared" si="902"/>
        <v>0</v>
      </c>
      <c r="CX1319" s="29">
        <f t="shared" si="903"/>
        <v>0</v>
      </c>
      <c r="CY1319" s="29">
        <f t="shared" si="904"/>
        <v>-0.76480000000000004</v>
      </c>
      <c r="CZ1319" s="29">
        <f t="shared" si="905"/>
        <v>0</v>
      </c>
      <c r="DA1319" s="29">
        <f t="shared" si="906"/>
        <v>-0.76480000000000004</v>
      </c>
      <c r="DB1319" s="29">
        <f t="shared" si="907"/>
        <v>0</v>
      </c>
      <c r="DC1319" s="29">
        <f t="shared" si="908"/>
        <v>0</v>
      </c>
    </row>
    <row r="1320" spans="11:107" s="2" customFormat="1">
      <c r="K1320" s="17" t="s">
        <v>1090</v>
      </c>
      <c r="L1320" s="17" t="s">
        <v>1327</v>
      </c>
      <c r="M1320" s="17" t="s">
        <v>1198</v>
      </c>
      <c r="N1320" s="2" t="str">
        <f t="shared" si="869"/>
        <v>W716291S439</v>
      </c>
      <c r="O1320" s="2" t="str">
        <f t="shared" si="914"/>
        <v>S439</v>
      </c>
      <c r="P1320" s="2" t="str">
        <f t="shared" si="870"/>
        <v>-W716291-S439</v>
      </c>
      <c r="Q1320" s="2" t="s">
        <v>3305</v>
      </c>
      <c r="R1320" s="2" t="s">
        <v>3306</v>
      </c>
      <c r="S1320" s="2" t="s">
        <v>3226</v>
      </c>
      <c r="T1320" s="2">
        <v>8</v>
      </c>
      <c r="U1320" s="2">
        <v>8</v>
      </c>
      <c r="V1320" s="2">
        <v>8</v>
      </c>
      <c r="W1320" s="2">
        <v>8</v>
      </c>
      <c r="X1320" s="2">
        <v>8</v>
      </c>
      <c r="Y1320" s="2">
        <v>8</v>
      </c>
      <c r="Z1320" s="2">
        <v>8</v>
      </c>
      <c r="AA1320" s="2">
        <v>8</v>
      </c>
      <c r="AB1320" s="2">
        <v>8</v>
      </c>
      <c r="AC1320" s="2">
        <v>8</v>
      </c>
      <c r="AD1320" s="2">
        <v>8</v>
      </c>
      <c r="AE1320" s="2">
        <v>8</v>
      </c>
      <c r="AF1320" s="2">
        <v>8</v>
      </c>
      <c r="AL1320" s="2">
        <f t="shared" si="877"/>
        <v>1</v>
      </c>
      <c r="AM1320" s="2" t="str">
        <f t="shared" si="878"/>
        <v/>
      </c>
      <c r="AN1320" s="2" t="str">
        <f t="shared" si="879"/>
        <v>W716291</v>
      </c>
      <c r="AO1320" s="2" t="str">
        <f t="shared" si="911"/>
        <v>S439</v>
      </c>
      <c r="AP1320" s="2" t="str">
        <f t="shared" si="881"/>
        <v>-W716291-S439</v>
      </c>
      <c r="AQ1320" s="2" t="s">
        <v>1688</v>
      </c>
      <c r="AR1320" s="2" t="s">
        <v>1689</v>
      </c>
      <c r="AY1320" s="2" t="s">
        <v>1686</v>
      </c>
      <c r="AZ1320" s="2" t="s">
        <v>1690</v>
      </c>
      <c r="BB1320" s="29"/>
      <c r="BC1320" s="29"/>
      <c r="BD1320" s="29"/>
      <c r="BE1320" s="29"/>
      <c r="BF1320" s="29"/>
      <c r="BG1320" s="29">
        <v>-0.77200000000000002</v>
      </c>
      <c r="BH1320" s="29">
        <f t="shared" si="875"/>
        <v>0</v>
      </c>
      <c r="BI1320" s="29">
        <f t="shared" si="876"/>
        <v>0</v>
      </c>
      <c r="BJ1320" s="29">
        <f t="shared" si="882"/>
        <v>-0.77200000000000002</v>
      </c>
      <c r="BK1320" s="29">
        <f>BJ1320/INDEX('EX-Rate'!A:I,MATCH('TT BoM '!BL1320,'EX-Rate'!B:B,0),COLUMN('EX-Rate'!E:E))</f>
        <v>-0.11147737622388225</v>
      </c>
      <c r="BL1320" s="2" t="s">
        <v>2109</v>
      </c>
      <c r="BM1320" s="2" t="str">
        <f t="shared" si="915"/>
        <v>LP</v>
      </c>
      <c r="BN1320" s="2" t="s">
        <v>3225</v>
      </c>
      <c r="BO1320" s="2" t="s">
        <v>3226</v>
      </c>
      <c r="BQ1320" s="29"/>
      <c r="BR1320" s="29"/>
      <c r="BS1320" s="29"/>
      <c r="BT1320" s="29"/>
      <c r="BU1320" s="29"/>
      <c r="BV1320" s="29"/>
      <c r="CC1320" s="29">
        <f t="shared" si="883"/>
        <v>-0.89181900979105799</v>
      </c>
      <c r="CD1320" s="29">
        <f t="shared" si="884"/>
        <v>-0.89181900979105799</v>
      </c>
      <c r="CE1320" s="29">
        <f t="shared" si="885"/>
        <v>-0.89181900979105799</v>
      </c>
      <c r="CF1320" s="29">
        <f t="shared" si="886"/>
        <v>-0.89181900979105799</v>
      </c>
      <c r="CG1320" s="29">
        <f t="shared" si="887"/>
        <v>-0.89181900979105799</v>
      </c>
      <c r="CH1320" s="29">
        <f t="shared" si="888"/>
        <v>-0.89181900979105799</v>
      </c>
      <c r="CI1320" s="29">
        <f t="shared" si="889"/>
        <v>-0.89181900979105799</v>
      </c>
      <c r="CJ1320" s="29">
        <f t="shared" si="890"/>
        <v>-0.89181900979105799</v>
      </c>
      <c r="CK1320" s="29">
        <f t="shared" si="891"/>
        <v>-0.89181900979105799</v>
      </c>
      <c r="CL1320" s="29">
        <f t="shared" si="892"/>
        <v>-0.89181900979105799</v>
      </c>
      <c r="CM1320" s="29">
        <f t="shared" si="893"/>
        <v>-0.89181900979105799</v>
      </c>
      <c r="CN1320" s="29">
        <f t="shared" si="894"/>
        <v>-0.89181900979105799</v>
      </c>
      <c r="CO1320" s="29">
        <f t="shared" si="895"/>
        <v>-0.89181900979105799</v>
      </c>
      <c r="CQ1320" s="29">
        <f t="shared" si="896"/>
        <v>-6.1760000000000002</v>
      </c>
      <c r="CR1320" s="29">
        <f t="shared" si="897"/>
        <v>-6.1760000000000002</v>
      </c>
      <c r="CS1320" s="29">
        <f t="shared" si="898"/>
        <v>-6.1760000000000002</v>
      </c>
      <c r="CT1320" s="29">
        <f t="shared" si="899"/>
        <v>-6.1760000000000002</v>
      </c>
      <c r="CU1320" s="29">
        <f t="shared" si="900"/>
        <v>-6.1760000000000002</v>
      </c>
      <c r="CV1320" s="29">
        <f t="shared" si="901"/>
        <v>-6.1760000000000002</v>
      </c>
      <c r="CW1320" s="29">
        <f t="shared" si="902"/>
        <v>-6.1760000000000002</v>
      </c>
      <c r="CX1320" s="29">
        <f t="shared" si="903"/>
        <v>-6.1760000000000002</v>
      </c>
      <c r="CY1320" s="29">
        <f t="shared" si="904"/>
        <v>-6.1760000000000002</v>
      </c>
      <c r="CZ1320" s="29">
        <f t="shared" si="905"/>
        <v>-6.1760000000000002</v>
      </c>
      <c r="DA1320" s="29">
        <f t="shared" si="906"/>
        <v>-6.1760000000000002</v>
      </c>
      <c r="DB1320" s="29">
        <f t="shared" si="907"/>
        <v>-6.1760000000000002</v>
      </c>
      <c r="DC1320" s="29">
        <f t="shared" si="908"/>
        <v>-6.1760000000000002</v>
      </c>
    </row>
    <row r="1321" spans="11:107" s="2" customFormat="1">
      <c r="K1321" s="17" t="s">
        <v>1090</v>
      </c>
      <c r="L1321" s="17" t="s">
        <v>1328</v>
      </c>
      <c r="M1321" s="17" t="s">
        <v>1132</v>
      </c>
      <c r="N1321" s="2" t="str">
        <f t="shared" si="869"/>
        <v>W716298S450</v>
      </c>
      <c r="O1321" s="2" t="str">
        <f t="shared" si="914"/>
        <v>S450</v>
      </c>
      <c r="P1321" s="2" t="str">
        <f t="shared" si="870"/>
        <v>-W716298-S450</v>
      </c>
      <c r="Q1321" s="2" t="s">
        <v>3305</v>
      </c>
      <c r="R1321" s="2" t="s">
        <v>3306</v>
      </c>
      <c r="S1321" s="2" t="s">
        <v>3224</v>
      </c>
      <c r="T1321" s="2">
        <v>2</v>
      </c>
      <c r="U1321" s="2">
        <v>2</v>
      </c>
      <c r="V1321" s="2">
        <v>2</v>
      </c>
      <c r="W1321" s="2">
        <v>2</v>
      </c>
      <c r="X1321" s="2">
        <v>2</v>
      </c>
      <c r="Y1321" s="2">
        <v>2</v>
      </c>
      <c r="Z1321" s="2">
        <v>2</v>
      </c>
      <c r="AA1321" s="2">
        <v>2</v>
      </c>
      <c r="AB1321" s="2">
        <v>2</v>
      </c>
      <c r="AC1321" s="2">
        <v>2</v>
      </c>
      <c r="AD1321" s="2">
        <v>2</v>
      </c>
      <c r="AE1321" s="2">
        <v>2</v>
      </c>
      <c r="AF1321" s="2">
        <v>2</v>
      </c>
      <c r="AL1321" s="2">
        <f t="shared" si="877"/>
        <v>1</v>
      </c>
      <c r="AM1321" s="2" t="str">
        <f t="shared" si="878"/>
        <v/>
      </c>
      <c r="AN1321" s="2" t="str">
        <f t="shared" si="879"/>
        <v>W716298</v>
      </c>
      <c r="AO1321" s="2" t="str">
        <f t="shared" si="911"/>
        <v>S450</v>
      </c>
      <c r="AP1321" s="2" t="str">
        <f t="shared" si="881"/>
        <v>-W716298-S450</v>
      </c>
      <c r="AQ1321" s="2" t="s">
        <v>1688</v>
      </c>
      <c r="AR1321" s="2" t="s">
        <v>1689</v>
      </c>
      <c r="AY1321" s="2" t="s">
        <v>1686</v>
      </c>
      <c r="AZ1321" s="2" t="s">
        <v>1690</v>
      </c>
      <c r="BB1321" s="29"/>
      <c r="BC1321" s="29"/>
      <c r="BD1321" s="29"/>
      <c r="BE1321" s="29"/>
      <c r="BF1321" s="29"/>
      <c r="BG1321" s="29">
        <v>-0.2</v>
      </c>
      <c r="BH1321" s="29">
        <f t="shared" si="875"/>
        <v>0</v>
      </c>
      <c r="BI1321" s="29">
        <f t="shared" si="876"/>
        <v>0</v>
      </c>
      <c r="BJ1321" s="29">
        <f t="shared" si="882"/>
        <v>-0.2</v>
      </c>
      <c r="BK1321" s="29">
        <f>BJ1321/INDEX('EX-Rate'!A:I,MATCH('TT BoM '!BL1321,'EX-Rate'!B:B,0),COLUMN('EX-Rate'!E:E))</f>
        <v>-2.888014928079851E-2</v>
      </c>
      <c r="BL1321" s="2" t="s">
        <v>2109</v>
      </c>
      <c r="BM1321" s="2" t="str">
        <f t="shared" si="915"/>
        <v>LP</v>
      </c>
      <c r="BN1321" s="2" t="s">
        <v>3223</v>
      </c>
      <c r="BO1321" s="2" t="s">
        <v>3224</v>
      </c>
      <c r="BQ1321" s="29"/>
      <c r="BR1321" s="29"/>
      <c r="BS1321" s="29"/>
      <c r="BT1321" s="29"/>
      <c r="BU1321" s="29"/>
      <c r="BV1321" s="29"/>
      <c r="CC1321" s="29">
        <f t="shared" si="883"/>
        <v>-5.776029856159702E-2</v>
      </c>
      <c r="CD1321" s="29">
        <f t="shared" si="884"/>
        <v>-5.776029856159702E-2</v>
      </c>
      <c r="CE1321" s="29">
        <f t="shared" si="885"/>
        <v>-5.776029856159702E-2</v>
      </c>
      <c r="CF1321" s="29">
        <f t="shared" si="886"/>
        <v>-5.776029856159702E-2</v>
      </c>
      <c r="CG1321" s="29">
        <f t="shared" si="887"/>
        <v>-5.776029856159702E-2</v>
      </c>
      <c r="CH1321" s="29">
        <f t="shared" si="888"/>
        <v>-5.776029856159702E-2</v>
      </c>
      <c r="CI1321" s="29">
        <f t="shared" si="889"/>
        <v>-5.776029856159702E-2</v>
      </c>
      <c r="CJ1321" s="29">
        <f t="shared" si="890"/>
        <v>-5.776029856159702E-2</v>
      </c>
      <c r="CK1321" s="29">
        <f t="shared" si="891"/>
        <v>-5.776029856159702E-2</v>
      </c>
      <c r="CL1321" s="29">
        <f t="shared" si="892"/>
        <v>-5.776029856159702E-2</v>
      </c>
      <c r="CM1321" s="29">
        <f t="shared" si="893"/>
        <v>-5.776029856159702E-2</v>
      </c>
      <c r="CN1321" s="29">
        <f t="shared" si="894"/>
        <v>-5.776029856159702E-2</v>
      </c>
      <c r="CO1321" s="29">
        <f t="shared" si="895"/>
        <v>-5.776029856159702E-2</v>
      </c>
      <c r="CQ1321" s="29">
        <f t="shared" si="896"/>
        <v>-0.4</v>
      </c>
      <c r="CR1321" s="29">
        <f t="shared" si="897"/>
        <v>-0.4</v>
      </c>
      <c r="CS1321" s="29">
        <f t="shared" si="898"/>
        <v>-0.4</v>
      </c>
      <c r="CT1321" s="29">
        <f t="shared" si="899"/>
        <v>-0.4</v>
      </c>
      <c r="CU1321" s="29">
        <f t="shared" si="900"/>
        <v>-0.4</v>
      </c>
      <c r="CV1321" s="29">
        <f t="shared" si="901"/>
        <v>-0.4</v>
      </c>
      <c r="CW1321" s="29">
        <f t="shared" si="902"/>
        <v>-0.4</v>
      </c>
      <c r="CX1321" s="29">
        <f t="shared" si="903"/>
        <v>-0.4</v>
      </c>
      <c r="CY1321" s="29">
        <f t="shared" si="904"/>
        <v>-0.4</v>
      </c>
      <c r="CZ1321" s="29">
        <f t="shared" si="905"/>
        <v>-0.4</v>
      </c>
      <c r="DA1321" s="29">
        <f t="shared" si="906"/>
        <v>-0.4</v>
      </c>
      <c r="DB1321" s="29">
        <f t="shared" si="907"/>
        <v>-0.4</v>
      </c>
      <c r="DC1321" s="29">
        <f t="shared" si="908"/>
        <v>-0.4</v>
      </c>
    </row>
    <row r="1322" spans="11:107" s="2" customFormat="1">
      <c r="K1322" s="17" t="s">
        <v>1090</v>
      </c>
      <c r="L1322" s="17" t="s">
        <v>1329</v>
      </c>
      <c r="M1322" s="17" t="s">
        <v>1102</v>
      </c>
      <c r="N1322" s="2" t="str">
        <f t="shared" si="869"/>
        <v>W716300S450B</v>
      </c>
      <c r="O1322" s="2" t="str">
        <f t="shared" si="914"/>
        <v>S450B</v>
      </c>
      <c r="P1322" s="2" t="str">
        <f t="shared" si="870"/>
        <v>-W716300-S450B</v>
      </c>
      <c r="Q1322" s="2" t="s">
        <v>3305</v>
      </c>
      <c r="R1322" s="2" t="s">
        <v>3306</v>
      </c>
      <c r="S1322" s="2" t="s">
        <v>3174</v>
      </c>
      <c r="T1322" s="2" t="s">
        <v>1375</v>
      </c>
      <c r="U1322" s="2">
        <v>2</v>
      </c>
      <c r="V1322" s="2" t="s">
        <v>1375</v>
      </c>
      <c r="W1322" s="2">
        <v>2</v>
      </c>
      <c r="X1322" s="2" t="s">
        <v>1375</v>
      </c>
      <c r="Y1322" s="2" t="s">
        <v>1375</v>
      </c>
      <c r="Z1322" s="2">
        <v>2</v>
      </c>
      <c r="AA1322" s="2" t="s">
        <v>1375</v>
      </c>
      <c r="AB1322" s="2" t="s">
        <v>1375</v>
      </c>
      <c r="AC1322" s="2">
        <v>2</v>
      </c>
      <c r="AD1322" s="2" t="s">
        <v>1375</v>
      </c>
      <c r="AE1322" s="2">
        <v>2</v>
      </c>
      <c r="AF1322" s="2">
        <v>2</v>
      </c>
      <c r="AL1322" s="2">
        <f t="shared" si="877"/>
        <v>1</v>
      </c>
      <c r="AM1322" s="2" t="str">
        <f t="shared" si="878"/>
        <v/>
      </c>
      <c r="AN1322" s="2" t="str">
        <f t="shared" si="879"/>
        <v>W716300</v>
      </c>
      <c r="AO1322" s="2" t="str">
        <f t="shared" si="911"/>
        <v>S450B</v>
      </c>
      <c r="AP1322" s="2" t="str">
        <f t="shared" si="881"/>
        <v>-W716300-S450B</v>
      </c>
      <c r="AQ1322" s="2" t="s">
        <v>2064</v>
      </c>
      <c r="AR1322" s="2" t="s">
        <v>3881</v>
      </c>
      <c r="AZ1322" s="2" t="s">
        <v>1690</v>
      </c>
      <c r="BB1322" s="29"/>
      <c r="BC1322" s="29"/>
      <c r="BD1322" s="29"/>
      <c r="BE1322" s="29"/>
      <c r="BF1322" s="29"/>
      <c r="BG1322" s="29">
        <v>-0.18017</v>
      </c>
      <c r="BH1322" s="29">
        <f t="shared" si="875"/>
        <v>-6.6662900000000009E-3</v>
      </c>
      <c r="BI1322" s="29">
        <f t="shared" si="876"/>
        <v>-1.8683629E-2</v>
      </c>
      <c r="BJ1322" s="29">
        <f t="shared" si="882"/>
        <v>-0.205519919</v>
      </c>
      <c r="BK1322" s="29">
        <f>BJ1322/INDEX('EX-Rate'!A:I,MATCH('TT BoM '!BL1322,'EX-Rate'!B:B,0),COLUMN('EX-Rate'!E:E))</f>
        <v>-0.205519919</v>
      </c>
      <c r="BL1322" s="2" t="s">
        <v>3117</v>
      </c>
      <c r="BM1322" s="2" t="str">
        <f t="shared" si="915"/>
        <v>SP</v>
      </c>
      <c r="BO1322" s="2" t="s">
        <v>3262</v>
      </c>
      <c r="BQ1322" s="29"/>
      <c r="BR1322" s="29"/>
      <c r="BS1322" s="29"/>
      <c r="BT1322" s="29"/>
      <c r="BU1322" s="29"/>
      <c r="BV1322" s="29"/>
      <c r="CC1322" s="29">
        <f t="shared" si="883"/>
        <v>0</v>
      </c>
      <c r="CD1322" s="29">
        <f t="shared" si="884"/>
        <v>-0.41103983799999999</v>
      </c>
      <c r="CE1322" s="29">
        <f t="shared" si="885"/>
        <v>0</v>
      </c>
      <c r="CF1322" s="29">
        <f t="shared" si="886"/>
        <v>-0.41103983799999999</v>
      </c>
      <c r="CG1322" s="29">
        <f t="shared" si="887"/>
        <v>0</v>
      </c>
      <c r="CH1322" s="29">
        <f t="shared" si="888"/>
        <v>0</v>
      </c>
      <c r="CI1322" s="29">
        <f t="shared" si="889"/>
        <v>-0.41103983799999999</v>
      </c>
      <c r="CJ1322" s="29">
        <f t="shared" si="890"/>
        <v>0</v>
      </c>
      <c r="CK1322" s="29">
        <f t="shared" si="891"/>
        <v>0</v>
      </c>
      <c r="CL1322" s="29">
        <f t="shared" si="892"/>
        <v>-0.41103983799999999</v>
      </c>
      <c r="CM1322" s="29">
        <f t="shared" si="893"/>
        <v>0</v>
      </c>
      <c r="CN1322" s="29">
        <f t="shared" si="894"/>
        <v>-0.41103983799999999</v>
      </c>
      <c r="CO1322" s="29">
        <f t="shared" si="895"/>
        <v>-0.41103983799999999</v>
      </c>
      <c r="CQ1322" s="29">
        <f t="shared" si="896"/>
        <v>0</v>
      </c>
      <c r="CR1322" s="29">
        <f t="shared" si="897"/>
        <v>-0.41103983799999999</v>
      </c>
      <c r="CS1322" s="29">
        <f t="shared" si="898"/>
        <v>0</v>
      </c>
      <c r="CT1322" s="29">
        <f t="shared" si="899"/>
        <v>-0.41103983799999999</v>
      </c>
      <c r="CU1322" s="29">
        <f t="shared" si="900"/>
        <v>0</v>
      </c>
      <c r="CV1322" s="29">
        <f t="shared" si="901"/>
        <v>0</v>
      </c>
      <c r="CW1322" s="29">
        <f t="shared" si="902"/>
        <v>-0.41103983799999999</v>
      </c>
      <c r="CX1322" s="29">
        <f t="shared" si="903"/>
        <v>0</v>
      </c>
      <c r="CY1322" s="29">
        <f t="shared" si="904"/>
        <v>0</v>
      </c>
      <c r="CZ1322" s="29">
        <f t="shared" si="905"/>
        <v>-0.41103983799999999</v>
      </c>
      <c r="DA1322" s="29">
        <f t="shared" si="906"/>
        <v>0</v>
      </c>
      <c r="DB1322" s="29">
        <f t="shared" si="907"/>
        <v>-0.41103983799999999</v>
      </c>
      <c r="DC1322" s="29">
        <f t="shared" si="908"/>
        <v>-0.41103983799999999</v>
      </c>
    </row>
    <row r="1323" spans="11:107" s="2" customFormat="1">
      <c r="K1323" s="17" t="s">
        <v>1090</v>
      </c>
      <c r="L1323" s="17" t="s">
        <v>1330</v>
      </c>
      <c r="M1323" s="17" t="s">
        <v>1151</v>
      </c>
      <c r="N1323" s="2" t="str">
        <f t="shared" si="869"/>
        <v>W716528S300</v>
      </c>
      <c r="O1323" s="2" t="str">
        <f t="shared" si="914"/>
        <v>S300</v>
      </c>
      <c r="P1323" s="2" t="str">
        <f t="shared" si="870"/>
        <v>-W716528-S300</v>
      </c>
      <c r="Q1323" s="2" t="s">
        <v>3305</v>
      </c>
      <c r="R1323" s="2" t="s">
        <v>3306</v>
      </c>
      <c r="S1323" s="2" t="s">
        <v>3066</v>
      </c>
      <c r="T1323" s="2">
        <v>5</v>
      </c>
      <c r="U1323" s="2">
        <v>5</v>
      </c>
      <c r="V1323" s="2">
        <v>5</v>
      </c>
      <c r="W1323" s="2">
        <v>5</v>
      </c>
      <c r="X1323" s="2">
        <v>5</v>
      </c>
      <c r="Y1323" s="2">
        <v>5</v>
      </c>
      <c r="Z1323" s="2">
        <v>5</v>
      </c>
      <c r="AA1323" s="2">
        <v>5</v>
      </c>
      <c r="AB1323" s="2">
        <v>5</v>
      </c>
      <c r="AC1323" s="2">
        <v>5</v>
      </c>
      <c r="AD1323" s="2">
        <v>5</v>
      </c>
      <c r="AE1323" s="2">
        <v>5</v>
      </c>
      <c r="AF1323" s="2">
        <v>5</v>
      </c>
      <c r="AL1323" s="2">
        <f t="shared" si="877"/>
        <v>1</v>
      </c>
      <c r="AM1323" s="2" t="str">
        <f t="shared" si="878"/>
        <v/>
      </c>
      <c r="AN1323" s="2" t="str">
        <f t="shared" si="879"/>
        <v>W716528</v>
      </c>
      <c r="AO1323" s="2" t="str">
        <f t="shared" si="911"/>
        <v>S300</v>
      </c>
      <c r="AP1323" s="2" t="str">
        <f t="shared" si="881"/>
        <v>-W716528-S300</v>
      </c>
      <c r="AQ1323" s="2" t="s">
        <v>1688</v>
      </c>
      <c r="AR1323" s="2" t="s">
        <v>1689</v>
      </c>
      <c r="AY1323" s="2" t="s">
        <v>1686</v>
      </c>
      <c r="AZ1323" s="2" t="s">
        <v>1690</v>
      </c>
      <c r="BB1323" s="29"/>
      <c r="BC1323" s="29"/>
      <c r="BD1323" s="29"/>
      <c r="BE1323" s="29"/>
      <c r="BF1323" s="29"/>
      <c r="BG1323" s="29">
        <v>-2.767E-2</v>
      </c>
      <c r="BH1323" s="29">
        <f t="shared" si="875"/>
        <v>-1.0237900000000001E-3</v>
      </c>
      <c r="BI1323" s="29">
        <f t="shared" si="876"/>
        <v>-2.869379E-3</v>
      </c>
      <c r="BJ1323" s="29">
        <f t="shared" si="882"/>
        <v>-3.1563169000000002E-2</v>
      </c>
      <c r="BK1323" s="29">
        <f>BJ1323/INDEX('EX-Rate'!A:I,MATCH('TT BoM '!BL1323,'EX-Rate'!B:B,0),COLUMN('EX-Rate'!E:E))</f>
        <v>-3.6237966308159987E-2</v>
      </c>
      <c r="BL1323" s="2" t="s">
        <v>3064</v>
      </c>
      <c r="BM1323" s="2" t="str">
        <f t="shared" si="915"/>
        <v>SP</v>
      </c>
      <c r="BN1323" s="2" t="s">
        <v>3065</v>
      </c>
      <c r="BO1323" s="2" t="s">
        <v>3066</v>
      </c>
      <c r="BQ1323" s="29"/>
      <c r="BR1323" s="29"/>
      <c r="BS1323" s="29"/>
      <c r="BT1323" s="29"/>
      <c r="BU1323" s="29"/>
      <c r="BV1323" s="29"/>
      <c r="CC1323" s="29">
        <f t="shared" si="883"/>
        <v>-0.18118983154079993</v>
      </c>
      <c r="CD1323" s="29">
        <f t="shared" si="884"/>
        <v>-0.18118983154079993</v>
      </c>
      <c r="CE1323" s="29">
        <f t="shared" si="885"/>
        <v>-0.18118983154079993</v>
      </c>
      <c r="CF1323" s="29">
        <f t="shared" si="886"/>
        <v>-0.18118983154079993</v>
      </c>
      <c r="CG1323" s="29">
        <f t="shared" si="887"/>
        <v>-0.18118983154079993</v>
      </c>
      <c r="CH1323" s="29">
        <f t="shared" si="888"/>
        <v>-0.18118983154079993</v>
      </c>
      <c r="CI1323" s="29">
        <f t="shared" si="889"/>
        <v>-0.18118983154079993</v>
      </c>
      <c r="CJ1323" s="29">
        <f t="shared" si="890"/>
        <v>-0.18118983154079993</v>
      </c>
      <c r="CK1323" s="29">
        <f t="shared" si="891"/>
        <v>-0.18118983154079993</v>
      </c>
      <c r="CL1323" s="29">
        <f t="shared" si="892"/>
        <v>-0.18118983154079993</v>
      </c>
      <c r="CM1323" s="29">
        <f t="shared" si="893"/>
        <v>-0.18118983154079993</v>
      </c>
      <c r="CN1323" s="29">
        <f t="shared" si="894"/>
        <v>-0.18118983154079993</v>
      </c>
      <c r="CO1323" s="29">
        <f t="shared" si="895"/>
        <v>-0.18118983154079993</v>
      </c>
      <c r="CQ1323" s="29">
        <f t="shared" si="896"/>
        <v>-0.15781584500000001</v>
      </c>
      <c r="CR1323" s="29">
        <f t="shared" si="897"/>
        <v>-0.15781584500000001</v>
      </c>
      <c r="CS1323" s="29">
        <f t="shared" si="898"/>
        <v>-0.15781584500000001</v>
      </c>
      <c r="CT1323" s="29">
        <f t="shared" si="899"/>
        <v>-0.15781584500000001</v>
      </c>
      <c r="CU1323" s="29">
        <f t="shared" si="900"/>
        <v>-0.15781584500000001</v>
      </c>
      <c r="CV1323" s="29">
        <f t="shared" si="901"/>
        <v>-0.15781584500000001</v>
      </c>
      <c r="CW1323" s="29">
        <f t="shared" si="902"/>
        <v>-0.15781584500000001</v>
      </c>
      <c r="CX1323" s="29">
        <f t="shared" si="903"/>
        <v>-0.15781584500000001</v>
      </c>
      <c r="CY1323" s="29">
        <f t="shared" si="904"/>
        <v>-0.15781584500000001</v>
      </c>
      <c r="CZ1323" s="29">
        <f t="shared" si="905"/>
        <v>-0.15781584500000001</v>
      </c>
      <c r="DA1323" s="29">
        <f t="shared" si="906"/>
        <v>-0.15781584500000001</v>
      </c>
      <c r="DB1323" s="29">
        <f t="shared" si="907"/>
        <v>-0.15781584500000001</v>
      </c>
      <c r="DC1323" s="29">
        <f t="shared" si="908"/>
        <v>-0.15781584500000001</v>
      </c>
    </row>
    <row r="1324" spans="11:107" s="2" customFormat="1">
      <c r="K1324" s="17" t="s">
        <v>1090</v>
      </c>
      <c r="L1324" s="17" t="s">
        <v>1331</v>
      </c>
      <c r="M1324" s="17" t="s">
        <v>1092</v>
      </c>
      <c r="N1324" s="2" t="str">
        <f t="shared" si="869"/>
        <v>W716576S442</v>
      </c>
      <c r="O1324" s="2" t="str">
        <f t="shared" si="914"/>
        <v>S442</v>
      </c>
      <c r="P1324" s="2" t="str">
        <f t="shared" si="870"/>
        <v>-W716576-S442</v>
      </c>
      <c r="Q1324" s="2" t="s">
        <v>3305</v>
      </c>
      <c r="R1324" s="2" t="s">
        <v>3306</v>
      </c>
      <c r="S1324" s="2" t="s">
        <v>2798</v>
      </c>
      <c r="T1324" s="2">
        <v>6</v>
      </c>
      <c r="U1324" s="2">
        <v>6</v>
      </c>
      <c r="V1324" s="2">
        <v>6</v>
      </c>
      <c r="W1324" s="2">
        <v>6</v>
      </c>
      <c r="X1324" s="2">
        <v>6</v>
      </c>
      <c r="Y1324" s="2">
        <v>6</v>
      </c>
      <c r="Z1324" s="2">
        <v>6</v>
      </c>
      <c r="AA1324" s="2">
        <v>6</v>
      </c>
      <c r="AB1324" s="2">
        <v>6</v>
      </c>
      <c r="AC1324" s="2">
        <v>6</v>
      </c>
      <c r="AD1324" s="2">
        <v>6</v>
      </c>
      <c r="AE1324" s="2">
        <v>6</v>
      </c>
      <c r="AF1324" s="2">
        <v>6</v>
      </c>
      <c r="AL1324" s="2">
        <f t="shared" si="877"/>
        <v>1</v>
      </c>
      <c r="AM1324" s="2" t="str">
        <f t="shared" si="878"/>
        <v/>
      </c>
      <c r="AN1324" s="2" t="str">
        <f t="shared" si="879"/>
        <v>W716576</v>
      </c>
      <c r="AO1324" s="2" t="str">
        <f t="shared" si="911"/>
        <v>S442</v>
      </c>
      <c r="AP1324" s="2" t="str">
        <f t="shared" si="881"/>
        <v>-W716576-S442</v>
      </c>
      <c r="AQ1324" s="2" t="s">
        <v>1672</v>
      </c>
      <c r="AR1324" s="2" t="s">
        <v>1676</v>
      </c>
      <c r="AU1324" s="2" t="s">
        <v>2149</v>
      </c>
      <c r="AV1324" s="2" t="s">
        <v>2150</v>
      </c>
      <c r="AY1324" s="2" t="s">
        <v>2151</v>
      </c>
      <c r="AZ1324" s="2" t="s">
        <v>1690</v>
      </c>
      <c r="BA1324" s="2" t="s">
        <v>2115</v>
      </c>
      <c r="BB1324" s="29">
        <v>-0.21299999999999999</v>
      </c>
      <c r="BC1324" s="29">
        <v>-3.7000000000000002E-3</v>
      </c>
      <c r="BD1324" s="29">
        <v>-3.2000000000000002E-3</v>
      </c>
      <c r="BE1324" s="29">
        <v>-3.2000000000000002E-3</v>
      </c>
      <c r="BF1324" s="29">
        <v>0</v>
      </c>
      <c r="BG1324" s="29">
        <v>-0.21990000000000001</v>
      </c>
      <c r="BH1324" s="29">
        <f t="shared" si="875"/>
        <v>0</v>
      </c>
      <c r="BI1324" s="29">
        <f t="shared" si="876"/>
        <v>0</v>
      </c>
      <c r="BJ1324" s="29">
        <f t="shared" si="882"/>
        <v>-0.21990000000000001</v>
      </c>
      <c r="BK1324" s="29">
        <f>BJ1324/INDEX('EX-Rate'!A:I,MATCH('TT BoM '!BL1324,'EX-Rate'!B:B,0),COLUMN('EX-Rate'!E:E))</f>
        <v>-3.1753724134237965E-2</v>
      </c>
      <c r="BL1324" s="2" t="s">
        <v>2109</v>
      </c>
      <c r="BM1324" s="2" t="str">
        <f t="shared" si="910"/>
        <v>LP</v>
      </c>
      <c r="BQ1324" s="29">
        <v>0</v>
      </c>
      <c r="BR1324" s="29">
        <v>0</v>
      </c>
      <c r="BS1324" s="29"/>
      <c r="BT1324" s="29">
        <v>0</v>
      </c>
      <c r="BU1324" s="29">
        <v>0</v>
      </c>
      <c r="BV1324" s="29">
        <v>0</v>
      </c>
      <c r="BW1324" s="2">
        <v>0</v>
      </c>
      <c r="CC1324" s="29">
        <f t="shared" si="883"/>
        <v>-0.19052234480542779</v>
      </c>
      <c r="CD1324" s="29">
        <f t="shared" si="884"/>
        <v>-0.19052234480542779</v>
      </c>
      <c r="CE1324" s="29">
        <f t="shared" si="885"/>
        <v>-0.19052234480542779</v>
      </c>
      <c r="CF1324" s="29">
        <f t="shared" si="886"/>
        <v>-0.19052234480542779</v>
      </c>
      <c r="CG1324" s="29">
        <f t="shared" si="887"/>
        <v>-0.19052234480542779</v>
      </c>
      <c r="CH1324" s="29">
        <f t="shared" si="888"/>
        <v>-0.19052234480542779</v>
      </c>
      <c r="CI1324" s="29">
        <f t="shared" si="889"/>
        <v>-0.19052234480542779</v>
      </c>
      <c r="CJ1324" s="29">
        <f t="shared" si="890"/>
        <v>-0.19052234480542779</v>
      </c>
      <c r="CK1324" s="29">
        <f t="shared" si="891"/>
        <v>-0.19052234480542779</v>
      </c>
      <c r="CL1324" s="29">
        <f t="shared" si="892"/>
        <v>-0.19052234480542779</v>
      </c>
      <c r="CM1324" s="29">
        <f t="shared" si="893"/>
        <v>-0.19052234480542779</v>
      </c>
      <c r="CN1324" s="29">
        <f t="shared" si="894"/>
        <v>-0.19052234480542779</v>
      </c>
      <c r="CO1324" s="29">
        <f t="shared" si="895"/>
        <v>-0.19052234480542779</v>
      </c>
      <c r="CQ1324" s="29">
        <f t="shared" si="896"/>
        <v>-1.3194000000000001</v>
      </c>
      <c r="CR1324" s="29">
        <f t="shared" si="897"/>
        <v>-1.3194000000000001</v>
      </c>
      <c r="CS1324" s="29">
        <f t="shared" si="898"/>
        <v>-1.3194000000000001</v>
      </c>
      <c r="CT1324" s="29">
        <f t="shared" si="899"/>
        <v>-1.3194000000000001</v>
      </c>
      <c r="CU1324" s="29">
        <f t="shared" si="900"/>
        <v>-1.3194000000000001</v>
      </c>
      <c r="CV1324" s="29">
        <f t="shared" si="901"/>
        <v>-1.3194000000000001</v>
      </c>
      <c r="CW1324" s="29">
        <f t="shared" si="902"/>
        <v>-1.3194000000000001</v>
      </c>
      <c r="CX1324" s="29">
        <f t="shared" si="903"/>
        <v>-1.3194000000000001</v>
      </c>
      <c r="CY1324" s="29">
        <f t="shared" si="904"/>
        <v>-1.3194000000000001</v>
      </c>
      <c r="CZ1324" s="29">
        <f t="shared" si="905"/>
        <v>-1.3194000000000001</v>
      </c>
      <c r="DA1324" s="29">
        <f t="shared" si="906"/>
        <v>-1.3194000000000001</v>
      </c>
      <c r="DB1324" s="29">
        <f t="shared" si="907"/>
        <v>-1.3194000000000001</v>
      </c>
      <c r="DC1324" s="29">
        <f t="shared" si="908"/>
        <v>-1.3194000000000001</v>
      </c>
    </row>
    <row r="1325" spans="11:107" s="2" customFormat="1">
      <c r="K1325" s="17" t="s">
        <v>1090</v>
      </c>
      <c r="L1325" s="17" t="s">
        <v>1332</v>
      </c>
      <c r="M1325" s="17" t="s">
        <v>1120</v>
      </c>
      <c r="N1325" s="2" t="str">
        <f t="shared" ref="N1325:N1388" si="916">TRIM(K1325)&amp;TRIM(L1325)&amp;TRIM(M1325)</f>
        <v>W716659S450L</v>
      </c>
      <c r="O1325" s="2" t="str">
        <f t="shared" si="914"/>
        <v>S450L</v>
      </c>
      <c r="P1325" s="2" t="str">
        <f t="shared" ref="P1325:P1388" si="917">TRIM(K1325)&amp;"-"&amp;TRIM(L1325)&amp;"-"&amp;TRIM(O1325)</f>
        <v>-W716659-S450L</v>
      </c>
      <c r="Q1325" s="2" t="s">
        <v>3305</v>
      </c>
      <c r="R1325" s="2" t="s">
        <v>3306</v>
      </c>
      <c r="S1325" s="2" t="s">
        <v>3222</v>
      </c>
      <c r="T1325" s="2">
        <v>1</v>
      </c>
      <c r="U1325" s="2">
        <v>1</v>
      </c>
      <c r="V1325" s="2">
        <v>1</v>
      </c>
      <c r="W1325" s="2">
        <v>1</v>
      </c>
      <c r="X1325" s="2">
        <v>1</v>
      </c>
      <c r="Y1325" s="2">
        <v>1</v>
      </c>
      <c r="Z1325" s="2">
        <v>1</v>
      </c>
      <c r="AA1325" s="2">
        <v>1</v>
      </c>
      <c r="AB1325" s="2">
        <v>1</v>
      </c>
      <c r="AC1325" s="2">
        <v>1</v>
      </c>
      <c r="AD1325" s="2">
        <v>1</v>
      </c>
      <c r="AE1325" s="2">
        <v>1</v>
      </c>
      <c r="AF1325" s="2">
        <v>1</v>
      </c>
      <c r="AL1325" s="2">
        <f t="shared" si="877"/>
        <v>1</v>
      </c>
      <c r="AM1325" s="2" t="str">
        <f t="shared" si="878"/>
        <v/>
      </c>
      <c r="AN1325" s="2" t="str">
        <f t="shared" si="879"/>
        <v>W716659</v>
      </c>
      <c r="AO1325" s="2" t="str">
        <f t="shared" si="911"/>
        <v>S450L</v>
      </c>
      <c r="AP1325" s="2" t="str">
        <f t="shared" si="881"/>
        <v>-W716659-S450L</v>
      </c>
      <c r="AQ1325" s="2" t="s">
        <v>1672</v>
      </c>
      <c r="AR1325" s="2" t="s">
        <v>1676</v>
      </c>
      <c r="AU1325" s="2" t="s">
        <v>2152</v>
      </c>
      <c r="AV1325" s="2" t="s">
        <v>2153</v>
      </c>
      <c r="AY1325" s="2" t="s">
        <v>2151</v>
      </c>
      <c r="AZ1325" s="2" t="s">
        <v>1690</v>
      </c>
      <c r="BA1325" s="2" t="s">
        <v>2115</v>
      </c>
      <c r="BB1325" s="29">
        <v>-1.7749999999999999</v>
      </c>
      <c r="BC1325" s="29">
        <v>-8.0000000000000002E-3</v>
      </c>
      <c r="BD1325" s="29">
        <v>-1.7000000000000001E-2</v>
      </c>
      <c r="BE1325" s="29">
        <v>-1.7000000000000001E-2</v>
      </c>
      <c r="BF1325" s="29">
        <v>0</v>
      </c>
      <c r="BG1325" s="29">
        <v>-1.7999999999999998</v>
      </c>
      <c r="BH1325" s="29">
        <f t="shared" si="875"/>
        <v>0</v>
      </c>
      <c r="BI1325" s="29">
        <f t="shared" si="876"/>
        <v>0</v>
      </c>
      <c r="BJ1325" s="29">
        <f t="shared" si="882"/>
        <v>-1.7999999999999998</v>
      </c>
      <c r="BK1325" s="29">
        <f>BJ1325/INDEX('EX-Rate'!A:I,MATCH('TT BoM '!BL1325,'EX-Rate'!B:B,0),COLUMN('EX-Rate'!E:E))</f>
        <v>-0.25992134352718654</v>
      </c>
      <c r="BL1325" s="2" t="s">
        <v>2109</v>
      </c>
      <c r="BM1325" s="2" t="str">
        <f t="shared" si="910"/>
        <v>LP</v>
      </c>
      <c r="BQ1325" s="29">
        <v>0</v>
      </c>
      <c r="BR1325" s="29">
        <v>0</v>
      </c>
      <c r="BS1325" s="29"/>
      <c r="BT1325" s="29">
        <v>0</v>
      </c>
      <c r="BU1325" s="29">
        <v>0</v>
      </c>
      <c r="BV1325" s="29">
        <v>0</v>
      </c>
      <c r="BW1325" s="2">
        <v>0</v>
      </c>
      <c r="CC1325" s="29">
        <f t="shared" si="883"/>
        <v>-0.25992134352718654</v>
      </c>
      <c r="CD1325" s="29">
        <f t="shared" si="884"/>
        <v>-0.25992134352718654</v>
      </c>
      <c r="CE1325" s="29">
        <f t="shared" si="885"/>
        <v>-0.25992134352718654</v>
      </c>
      <c r="CF1325" s="29">
        <f t="shared" si="886"/>
        <v>-0.25992134352718654</v>
      </c>
      <c r="CG1325" s="29">
        <f t="shared" si="887"/>
        <v>-0.25992134352718654</v>
      </c>
      <c r="CH1325" s="29">
        <f t="shared" si="888"/>
        <v>-0.25992134352718654</v>
      </c>
      <c r="CI1325" s="29">
        <f t="shared" si="889"/>
        <v>-0.25992134352718654</v>
      </c>
      <c r="CJ1325" s="29">
        <f t="shared" si="890"/>
        <v>-0.25992134352718654</v>
      </c>
      <c r="CK1325" s="29">
        <f t="shared" si="891"/>
        <v>-0.25992134352718654</v>
      </c>
      <c r="CL1325" s="29">
        <f t="shared" si="892"/>
        <v>-0.25992134352718654</v>
      </c>
      <c r="CM1325" s="29">
        <f t="shared" si="893"/>
        <v>-0.25992134352718654</v>
      </c>
      <c r="CN1325" s="29">
        <f t="shared" si="894"/>
        <v>-0.25992134352718654</v>
      </c>
      <c r="CO1325" s="29">
        <f t="shared" si="895"/>
        <v>-0.25992134352718654</v>
      </c>
      <c r="CQ1325" s="29">
        <f t="shared" si="896"/>
        <v>-1.7999999999999998</v>
      </c>
      <c r="CR1325" s="29">
        <f t="shared" si="897"/>
        <v>-1.7999999999999998</v>
      </c>
      <c r="CS1325" s="29">
        <f t="shared" si="898"/>
        <v>-1.7999999999999998</v>
      </c>
      <c r="CT1325" s="29">
        <f t="shared" si="899"/>
        <v>-1.7999999999999998</v>
      </c>
      <c r="CU1325" s="29">
        <f t="shared" si="900"/>
        <v>-1.7999999999999998</v>
      </c>
      <c r="CV1325" s="29">
        <f t="shared" si="901"/>
        <v>-1.7999999999999998</v>
      </c>
      <c r="CW1325" s="29">
        <f t="shared" si="902"/>
        <v>-1.7999999999999998</v>
      </c>
      <c r="CX1325" s="29">
        <f t="shared" si="903"/>
        <v>-1.7999999999999998</v>
      </c>
      <c r="CY1325" s="29">
        <f t="shared" si="904"/>
        <v>-1.7999999999999998</v>
      </c>
      <c r="CZ1325" s="29">
        <f t="shared" si="905"/>
        <v>-1.7999999999999998</v>
      </c>
      <c r="DA1325" s="29">
        <f t="shared" si="906"/>
        <v>-1.7999999999999998</v>
      </c>
      <c r="DB1325" s="29">
        <f t="shared" si="907"/>
        <v>-1.7999999999999998</v>
      </c>
      <c r="DC1325" s="29">
        <f t="shared" si="908"/>
        <v>-1.7999999999999998</v>
      </c>
    </row>
    <row r="1326" spans="11:107" s="2" customFormat="1">
      <c r="K1326" s="17" t="s">
        <v>1090</v>
      </c>
      <c r="L1326" s="17" t="s">
        <v>1333</v>
      </c>
      <c r="M1326" s="17" t="s">
        <v>1102</v>
      </c>
      <c r="N1326" s="2" t="str">
        <f t="shared" si="916"/>
        <v>W716745S450B</v>
      </c>
      <c r="O1326" s="2" t="str">
        <f t="shared" si="914"/>
        <v>S450B</v>
      </c>
      <c r="P1326" s="2" t="str">
        <f t="shared" si="917"/>
        <v>-W716745-S450B</v>
      </c>
      <c r="Q1326" s="2" t="s">
        <v>3305</v>
      </c>
      <c r="R1326" s="2" t="s">
        <v>3306</v>
      </c>
      <c r="S1326" s="2" t="s">
        <v>3337</v>
      </c>
      <c r="T1326" s="2">
        <v>6</v>
      </c>
      <c r="U1326" s="2">
        <v>6</v>
      </c>
      <c r="V1326" s="2">
        <v>6</v>
      </c>
      <c r="W1326" s="2">
        <v>6</v>
      </c>
      <c r="X1326" s="2">
        <v>6</v>
      </c>
      <c r="Y1326" s="2">
        <v>6</v>
      </c>
      <c r="Z1326" s="2">
        <v>6</v>
      </c>
      <c r="AA1326" s="2">
        <v>6</v>
      </c>
      <c r="AB1326" s="2">
        <v>6</v>
      </c>
      <c r="AC1326" s="2">
        <v>6</v>
      </c>
      <c r="AD1326" s="2">
        <v>6</v>
      </c>
      <c r="AE1326" s="2">
        <v>6</v>
      </c>
      <c r="AF1326" s="2">
        <v>6</v>
      </c>
      <c r="AL1326" s="2">
        <f t="shared" si="877"/>
        <v>1</v>
      </c>
      <c r="AM1326" s="2" t="str">
        <f t="shared" si="878"/>
        <v/>
      </c>
      <c r="AN1326" s="2" t="str">
        <f t="shared" si="879"/>
        <v>W716745</v>
      </c>
      <c r="AO1326" s="2" t="str">
        <f t="shared" si="911"/>
        <v>S450B</v>
      </c>
      <c r="AP1326" s="2" t="str">
        <f t="shared" si="881"/>
        <v>-W716745-S450B</v>
      </c>
      <c r="AQ1326" s="2" t="s">
        <v>1672</v>
      </c>
      <c r="AR1326" s="2" t="s">
        <v>1676</v>
      </c>
      <c r="AU1326" s="2" t="s">
        <v>2149</v>
      </c>
      <c r="AV1326" s="2" t="s">
        <v>2150</v>
      </c>
      <c r="AY1326" s="2" t="s">
        <v>2151</v>
      </c>
      <c r="AZ1326" s="2" t="s">
        <v>1690</v>
      </c>
      <c r="BA1326" s="2" t="s">
        <v>2115</v>
      </c>
      <c r="BB1326" s="29">
        <v>-0.24360000000000001</v>
      </c>
      <c r="BC1326" s="29">
        <v>-2.3999999999999998E-3</v>
      </c>
      <c r="BD1326" s="29">
        <v>-4.0000000000000001E-3</v>
      </c>
      <c r="BE1326" s="29">
        <v>-4.0000000000000001E-3</v>
      </c>
      <c r="BF1326" s="29">
        <v>0</v>
      </c>
      <c r="BG1326" s="29">
        <v>-0.25</v>
      </c>
      <c r="BH1326" s="29">
        <f t="shared" si="875"/>
        <v>0</v>
      </c>
      <c r="BI1326" s="29">
        <f t="shared" si="876"/>
        <v>0</v>
      </c>
      <c r="BJ1326" s="29">
        <f t="shared" si="882"/>
        <v>-0.25</v>
      </c>
      <c r="BK1326" s="29">
        <f>BJ1326/INDEX('EX-Rate'!A:I,MATCH('TT BoM '!BL1326,'EX-Rate'!B:B,0),COLUMN('EX-Rate'!E:E))</f>
        <v>-3.6100186600998133E-2</v>
      </c>
      <c r="BL1326" s="2" t="s">
        <v>2109</v>
      </c>
      <c r="BM1326" s="2" t="str">
        <f t="shared" si="910"/>
        <v>LP</v>
      </c>
      <c r="BQ1326" s="29">
        <v>0</v>
      </c>
      <c r="BR1326" s="29">
        <v>0</v>
      </c>
      <c r="BS1326" s="29"/>
      <c r="BT1326" s="29">
        <v>0</v>
      </c>
      <c r="BU1326" s="29">
        <v>0</v>
      </c>
      <c r="BV1326" s="29">
        <v>0</v>
      </c>
      <c r="BW1326" s="2">
        <v>0</v>
      </c>
      <c r="CC1326" s="29">
        <f t="shared" si="883"/>
        <v>-0.2166011196059888</v>
      </c>
      <c r="CD1326" s="29">
        <f t="shared" si="884"/>
        <v>-0.2166011196059888</v>
      </c>
      <c r="CE1326" s="29">
        <f t="shared" si="885"/>
        <v>-0.2166011196059888</v>
      </c>
      <c r="CF1326" s="29">
        <f t="shared" si="886"/>
        <v>-0.2166011196059888</v>
      </c>
      <c r="CG1326" s="29">
        <f t="shared" si="887"/>
        <v>-0.2166011196059888</v>
      </c>
      <c r="CH1326" s="29">
        <f t="shared" si="888"/>
        <v>-0.2166011196059888</v>
      </c>
      <c r="CI1326" s="29">
        <f t="shared" si="889"/>
        <v>-0.2166011196059888</v>
      </c>
      <c r="CJ1326" s="29">
        <f t="shared" si="890"/>
        <v>-0.2166011196059888</v>
      </c>
      <c r="CK1326" s="29">
        <f t="shared" si="891"/>
        <v>-0.2166011196059888</v>
      </c>
      <c r="CL1326" s="29">
        <f t="shared" si="892"/>
        <v>-0.2166011196059888</v>
      </c>
      <c r="CM1326" s="29">
        <f t="shared" si="893"/>
        <v>-0.2166011196059888</v>
      </c>
      <c r="CN1326" s="29">
        <f t="shared" si="894"/>
        <v>-0.2166011196059888</v>
      </c>
      <c r="CO1326" s="29">
        <f t="shared" si="895"/>
        <v>-0.2166011196059888</v>
      </c>
      <c r="CQ1326" s="29">
        <f t="shared" si="896"/>
        <v>-1.5</v>
      </c>
      <c r="CR1326" s="29">
        <f t="shared" si="897"/>
        <v>-1.5</v>
      </c>
      <c r="CS1326" s="29">
        <f t="shared" si="898"/>
        <v>-1.5</v>
      </c>
      <c r="CT1326" s="29">
        <f t="shared" si="899"/>
        <v>-1.5</v>
      </c>
      <c r="CU1326" s="29">
        <f t="shared" si="900"/>
        <v>-1.5</v>
      </c>
      <c r="CV1326" s="29">
        <f t="shared" si="901"/>
        <v>-1.5</v>
      </c>
      <c r="CW1326" s="29">
        <f t="shared" si="902"/>
        <v>-1.5</v>
      </c>
      <c r="CX1326" s="29">
        <f t="shared" si="903"/>
        <v>-1.5</v>
      </c>
      <c r="CY1326" s="29">
        <f t="shared" si="904"/>
        <v>-1.5</v>
      </c>
      <c r="CZ1326" s="29">
        <f t="shared" si="905"/>
        <v>-1.5</v>
      </c>
      <c r="DA1326" s="29">
        <f t="shared" si="906"/>
        <v>-1.5</v>
      </c>
      <c r="DB1326" s="29">
        <f t="shared" si="907"/>
        <v>-1.5</v>
      </c>
      <c r="DC1326" s="29">
        <f t="shared" si="908"/>
        <v>-1.5</v>
      </c>
    </row>
    <row r="1327" spans="11:107" s="2" customFormat="1">
      <c r="K1327" s="17" t="s">
        <v>1090</v>
      </c>
      <c r="L1327" s="17" t="s">
        <v>1334</v>
      </c>
      <c r="M1327" s="17" t="s">
        <v>1092</v>
      </c>
      <c r="N1327" s="2" t="str">
        <f t="shared" si="916"/>
        <v>W716755S442</v>
      </c>
      <c r="O1327" s="2" t="str">
        <f t="shared" si="914"/>
        <v>S442</v>
      </c>
      <c r="P1327" s="2" t="str">
        <f t="shared" si="917"/>
        <v>-W716755-S442</v>
      </c>
      <c r="Q1327" s="2" t="s">
        <v>3305</v>
      </c>
      <c r="R1327" s="2" t="s">
        <v>3306</v>
      </c>
      <c r="S1327" s="2" t="s">
        <v>3224</v>
      </c>
      <c r="T1327" s="2">
        <v>8</v>
      </c>
      <c r="U1327" s="2">
        <v>8</v>
      </c>
      <c r="V1327" s="2">
        <v>8</v>
      </c>
      <c r="W1327" s="2">
        <v>8</v>
      </c>
      <c r="X1327" s="2">
        <v>8</v>
      </c>
      <c r="Y1327" s="2">
        <v>8</v>
      </c>
      <c r="Z1327" s="2">
        <v>8</v>
      </c>
      <c r="AA1327" s="2">
        <v>8</v>
      </c>
      <c r="AB1327" s="2">
        <v>8</v>
      </c>
      <c r="AC1327" s="2">
        <v>8</v>
      </c>
      <c r="AD1327" s="2">
        <v>8</v>
      </c>
      <c r="AE1327" s="2">
        <v>8</v>
      </c>
      <c r="AF1327" s="2">
        <v>8</v>
      </c>
      <c r="AL1327" s="2">
        <f t="shared" si="877"/>
        <v>1</v>
      </c>
      <c r="AM1327" s="2" t="str">
        <f t="shared" si="878"/>
        <v/>
      </c>
      <c r="AN1327" s="2" t="str">
        <f t="shared" si="879"/>
        <v>W716755</v>
      </c>
      <c r="AO1327" s="2" t="str">
        <f t="shared" si="911"/>
        <v>S442</v>
      </c>
      <c r="AP1327" s="2" t="str">
        <f t="shared" si="881"/>
        <v>-W716755-S442</v>
      </c>
      <c r="AQ1327" s="2" t="s">
        <v>2064</v>
      </c>
      <c r="AR1327" s="2" t="s">
        <v>3881</v>
      </c>
      <c r="AZ1327" s="2" t="s">
        <v>1690</v>
      </c>
      <c r="BB1327" s="29"/>
      <c r="BC1327" s="29"/>
      <c r="BD1327" s="29"/>
      <c r="BE1327" s="29"/>
      <c r="BF1327" s="29"/>
      <c r="BG1327" s="29">
        <v>-0.42</v>
      </c>
      <c r="BH1327" s="29">
        <f t="shared" si="875"/>
        <v>0</v>
      </c>
      <c r="BI1327" s="29">
        <f t="shared" si="876"/>
        <v>0</v>
      </c>
      <c r="BJ1327" s="29">
        <f t="shared" si="882"/>
        <v>-0.42</v>
      </c>
      <c r="BK1327" s="29">
        <f>BJ1327/INDEX('EX-Rate'!A:I,MATCH('TT BoM '!BL1327,'EX-Rate'!B:B,0),COLUMN('EX-Rate'!E:E))</f>
        <v>-6.0648313489676864E-2</v>
      </c>
      <c r="BL1327" s="2" t="s">
        <v>2109</v>
      </c>
      <c r="BM1327" s="2" t="str">
        <f t="shared" si="910"/>
        <v>LP</v>
      </c>
      <c r="BO1327" s="2" t="s">
        <v>3224</v>
      </c>
      <c r="BQ1327" s="29"/>
      <c r="BR1327" s="29"/>
      <c r="BS1327" s="29"/>
      <c r="BT1327" s="29"/>
      <c r="BU1327" s="29"/>
      <c r="BV1327" s="29"/>
      <c r="CC1327" s="29">
        <f t="shared" si="883"/>
        <v>-0.48518650791741491</v>
      </c>
      <c r="CD1327" s="29">
        <f t="shared" si="884"/>
        <v>-0.48518650791741491</v>
      </c>
      <c r="CE1327" s="29">
        <f t="shared" si="885"/>
        <v>-0.48518650791741491</v>
      </c>
      <c r="CF1327" s="29">
        <f t="shared" si="886"/>
        <v>-0.48518650791741491</v>
      </c>
      <c r="CG1327" s="29">
        <f t="shared" si="887"/>
        <v>-0.48518650791741491</v>
      </c>
      <c r="CH1327" s="29">
        <f t="shared" si="888"/>
        <v>-0.48518650791741491</v>
      </c>
      <c r="CI1327" s="29">
        <f t="shared" si="889"/>
        <v>-0.48518650791741491</v>
      </c>
      <c r="CJ1327" s="29">
        <f t="shared" si="890"/>
        <v>-0.48518650791741491</v>
      </c>
      <c r="CK1327" s="29">
        <f t="shared" si="891"/>
        <v>-0.48518650791741491</v>
      </c>
      <c r="CL1327" s="29">
        <f t="shared" si="892"/>
        <v>-0.48518650791741491</v>
      </c>
      <c r="CM1327" s="29">
        <f t="shared" si="893"/>
        <v>-0.48518650791741491</v>
      </c>
      <c r="CN1327" s="29">
        <f t="shared" si="894"/>
        <v>-0.48518650791741491</v>
      </c>
      <c r="CO1327" s="29">
        <f t="shared" si="895"/>
        <v>-0.48518650791741491</v>
      </c>
      <c r="CQ1327" s="29">
        <f t="shared" si="896"/>
        <v>-3.36</v>
      </c>
      <c r="CR1327" s="29">
        <f t="shared" si="897"/>
        <v>-3.36</v>
      </c>
      <c r="CS1327" s="29">
        <f t="shared" si="898"/>
        <v>-3.36</v>
      </c>
      <c r="CT1327" s="29">
        <f t="shared" si="899"/>
        <v>-3.36</v>
      </c>
      <c r="CU1327" s="29">
        <f t="shared" si="900"/>
        <v>-3.36</v>
      </c>
      <c r="CV1327" s="29">
        <f t="shared" si="901"/>
        <v>-3.36</v>
      </c>
      <c r="CW1327" s="29">
        <f t="shared" si="902"/>
        <v>-3.36</v>
      </c>
      <c r="CX1327" s="29">
        <f t="shared" si="903"/>
        <v>-3.36</v>
      </c>
      <c r="CY1327" s="29">
        <f t="shared" si="904"/>
        <v>-3.36</v>
      </c>
      <c r="CZ1327" s="29">
        <f t="shared" si="905"/>
        <v>-3.36</v>
      </c>
      <c r="DA1327" s="29">
        <f t="shared" si="906"/>
        <v>-3.36</v>
      </c>
      <c r="DB1327" s="29">
        <f t="shared" si="907"/>
        <v>-3.36</v>
      </c>
      <c r="DC1327" s="29">
        <f t="shared" si="908"/>
        <v>-3.36</v>
      </c>
    </row>
    <row r="1328" spans="11:107" s="2" customFormat="1">
      <c r="K1328" s="17" t="s">
        <v>1090</v>
      </c>
      <c r="L1328" s="17" t="s">
        <v>1335</v>
      </c>
      <c r="M1328" s="17" t="s">
        <v>1102</v>
      </c>
      <c r="N1328" s="2" t="str">
        <f t="shared" si="916"/>
        <v>W716890S450B</v>
      </c>
      <c r="O1328" s="2" t="str">
        <f t="shared" si="914"/>
        <v>S450B</v>
      </c>
      <c r="P1328" s="2" t="str">
        <f t="shared" si="917"/>
        <v>-W716890-S450B</v>
      </c>
      <c r="Q1328" s="2" t="s">
        <v>3305</v>
      </c>
      <c r="R1328" s="2" t="s">
        <v>3306</v>
      </c>
      <c r="S1328" s="2" t="s">
        <v>2798</v>
      </c>
      <c r="T1328" s="2">
        <v>6</v>
      </c>
      <c r="U1328" s="2">
        <v>6</v>
      </c>
      <c r="V1328" s="2">
        <v>6</v>
      </c>
      <c r="W1328" s="2">
        <v>6</v>
      </c>
      <c r="X1328" s="2">
        <v>6</v>
      </c>
      <c r="Y1328" s="2">
        <v>6</v>
      </c>
      <c r="Z1328" s="2">
        <v>6</v>
      </c>
      <c r="AA1328" s="2">
        <v>6</v>
      </c>
      <c r="AB1328" s="2">
        <v>6</v>
      </c>
      <c r="AC1328" s="2">
        <v>6</v>
      </c>
      <c r="AD1328" s="2">
        <v>6</v>
      </c>
      <c r="AE1328" s="2">
        <v>6</v>
      </c>
      <c r="AF1328" s="2">
        <v>6</v>
      </c>
      <c r="AL1328" s="2">
        <f t="shared" si="877"/>
        <v>1</v>
      </c>
      <c r="AM1328" s="2" t="str">
        <f t="shared" si="878"/>
        <v/>
      </c>
      <c r="AN1328" s="2" t="str">
        <f t="shared" si="879"/>
        <v>W716890</v>
      </c>
      <c r="AO1328" s="2" t="str">
        <f t="shared" si="911"/>
        <v>S450B</v>
      </c>
      <c r="AP1328" s="2" t="str">
        <f t="shared" si="881"/>
        <v>-W716890-S450B</v>
      </c>
      <c r="AQ1328" s="2" t="s">
        <v>1688</v>
      </c>
      <c r="AR1328" s="2" t="s">
        <v>1689</v>
      </c>
      <c r="AY1328" s="2" t="s">
        <v>1686</v>
      </c>
      <c r="AZ1328" s="2" t="s">
        <v>1690</v>
      </c>
      <c r="BB1328" s="29"/>
      <c r="BC1328" s="29"/>
      <c r="BD1328" s="29"/>
      <c r="BE1328" s="29"/>
      <c r="BF1328" s="29"/>
      <c r="BG1328" s="29">
        <v>-0.5</v>
      </c>
      <c r="BH1328" s="29">
        <f t="shared" si="875"/>
        <v>0</v>
      </c>
      <c r="BI1328" s="29">
        <f t="shared" si="876"/>
        <v>0</v>
      </c>
      <c r="BJ1328" s="29">
        <f t="shared" si="882"/>
        <v>-0.5</v>
      </c>
      <c r="BK1328" s="29">
        <f>BJ1328/INDEX('EX-Rate'!A:I,MATCH('TT BoM '!BL1328,'EX-Rate'!B:B,0),COLUMN('EX-Rate'!E:E))</f>
        <v>-7.2200373201996265E-2</v>
      </c>
      <c r="BL1328" s="2" t="s">
        <v>2109</v>
      </c>
      <c r="BM1328" s="2" t="str">
        <f t="shared" si="910"/>
        <v>LP</v>
      </c>
      <c r="BN1328" s="2" t="s">
        <v>3220</v>
      </c>
      <c r="BO1328" s="2" t="s">
        <v>2798</v>
      </c>
      <c r="BQ1328" s="29"/>
      <c r="BR1328" s="29"/>
      <c r="BS1328" s="29"/>
      <c r="BT1328" s="29"/>
      <c r="BU1328" s="29"/>
      <c r="BV1328" s="29"/>
      <c r="CC1328" s="29">
        <f t="shared" si="883"/>
        <v>-0.43320223921197759</v>
      </c>
      <c r="CD1328" s="29">
        <f t="shared" si="884"/>
        <v>-0.43320223921197759</v>
      </c>
      <c r="CE1328" s="29">
        <f t="shared" si="885"/>
        <v>-0.43320223921197759</v>
      </c>
      <c r="CF1328" s="29">
        <f t="shared" si="886"/>
        <v>-0.43320223921197759</v>
      </c>
      <c r="CG1328" s="29">
        <f t="shared" si="887"/>
        <v>-0.43320223921197759</v>
      </c>
      <c r="CH1328" s="29">
        <f t="shared" si="888"/>
        <v>-0.43320223921197759</v>
      </c>
      <c r="CI1328" s="29">
        <f t="shared" si="889"/>
        <v>-0.43320223921197759</v>
      </c>
      <c r="CJ1328" s="29">
        <f t="shared" si="890"/>
        <v>-0.43320223921197759</v>
      </c>
      <c r="CK1328" s="29">
        <f t="shared" si="891"/>
        <v>-0.43320223921197759</v>
      </c>
      <c r="CL1328" s="29">
        <f t="shared" si="892"/>
        <v>-0.43320223921197759</v>
      </c>
      <c r="CM1328" s="29">
        <f t="shared" si="893"/>
        <v>-0.43320223921197759</v>
      </c>
      <c r="CN1328" s="29">
        <f t="shared" si="894"/>
        <v>-0.43320223921197759</v>
      </c>
      <c r="CO1328" s="29">
        <f t="shared" si="895"/>
        <v>-0.43320223921197759</v>
      </c>
      <c r="CQ1328" s="29">
        <f t="shared" si="896"/>
        <v>-3</v>
      </c>
      <c r="CR1328" s="29">
        <f t="shared" si="897"/>
        <v>-3</v>
      </c>
      <c r="CS1328" s="29">
        <f t="shared" si="898"/>
        <v>-3</v>
      </c>
      <c r="CT1328" s="29">
        <f t="shared" si="899"/>
        <v>-3</v>
      </c>
      <c r="CU1328" s="29">
        <f t="shared" si="900"/>
        <v>-3</v>
      </c>
      <c r="CV1328" s="29">
        <f t="shared" si="901"/>
        <v>-3</v>
      </c>
      <c r="CW1328" s="29">
        <f t="shared" si="902"/>
        <v>-3</v>
      </c>
      <c r="CX1328" s="29">
        <f t="shared" si="903"/>
        <v>-3</v>
      </c>
      <c r="CY1328" s="29">
        <f t="shared" si="904"/>
        <v>-3</v>
      </c>
      <c r="CZ1328" s="29">
        <f t="shared" si="905"/>
        <v>-3</v>
      </c>
      <c r="DA1328" s="29">
        <f t="shared" si="906"/>
        <v>-3</v>
      </c>
      <c r="DB1328" s="29">
        <f t="shared" si="907"/>
        <v>-3</v>
      </c>
      <c r="DC1328" s="29">
        <f t="shared" si="908"/>
        <v>-3</v>
      </c>
    </row>
    <row r="1329" spans="11:107" s="2" customFormat="1">
      <c r="K1329" s="17" t="s">
        <v>1090</v>
      </c>
      <c r="L1329" s="17" t="s">
        <v>1336</v>
      </c>
      <c r="M1329" s="17" t="s">
        <v>1151</v>
      </c>
      <c r="N1329" s="2" t="str">
        <f t="shared" si="916"/>
        <v>W717005S300</v>
      </c>
      <c r="O1329" s="2" t="str">
        <f t="shared" si="914"/>
        <v>S300</v>
      </c>
      <c r="P1329" s="2" t="str">
        <f t="shared" si="917"/>
        <v>-W717005-S300</v>
      </c>
      <c r="Q1329" s="2" t="s">
        <v>3305</v>
      </c>
      <c r="R1329" s="2" t="s">
        <v>3306</v>
      </c>
      <c r="S1329" s="2" t="s">
        <v>3192</v>
      </c>
      <c r="T1329" s="2">
        <v>2</v>
      </c>
      <c r="U1329" s="2">
        <v>2</v>
      </c>
      <c r="V1329" s="2">
        <v>4</v>
      </c>
      <c r="W1329" s="2">
        <v>4</v>
      </c>
      <c r="X1329" s="2">
        <v>4</v>
      </c>
      <c r="Y1329" s="2">
        <v>4</v>
      </c>
      <c r="Z1329" s="2">
        <v>4</v>
      </c>
      <c r="AA1329" s="2">
        <v>4</v>
      </c>
      <c r="AB1329" s="2">
        <v>2</v>
      </c>
      <c r="AC1329" s="2">
        <v>2</v>
      </c>
      <c r="AD1329" s="2">
        <v>4</v>
      </c>
      <c r="AE1329" s="2">
        <v>4</v>
      </c>
      <c r="AF1329" s="2">
        <v>4</v>
      </c>
      <c r="AL1329" s="2">
        <f t="shared" si="877"/>
        <v>1</v>
      </c>
      <c r="AM1329" s="2" t="str">
        <f t="shared" si="878"/>
        <v/>
      </c>
      <c r="AN1329" s="2" t="str">
        <f t="shared" si="879"/>
        <v>W717005</v>
      </c>
      <c r="AO1329" s="2" t="str">
        <f t="shared" si="911"/>
        <v>S300</v>
      </c>
      <c r="AP1329" s="2" t="str">
        <f t="shared" si="881"/>
        <v>-W717005-S300</v>
      </c>
      <c r="AQ1329" s="2" t="s">
        <v>1688</v>
      </c>
      <c r="AR1329" s="2" t="s">
        <v>1689</v>
      </c>
      <c r="AY1329" s="2" t="s">
        <v>1686</v>
      </c>
      <c r="AZ1329" s="2" t="s">
        <v>1690</v>
      </c>
      <c r="BB1329" s="29"/>
      <c r="BC1329" s="29"/>
      <c r="BD1329" s="29"/>
      <c r="BE1329" s="29"/>
      <c r="BF1329" s="29"/>
      <c r="BG1329" s="29">
        <v>-0.41499999999999998</v>
      </c>
      <c r="BH1329" s="29">
        <f t="shared" si="875"/>
        <v>0</v>
      </c>
      <c r="BI1329" s="29">
        <f t="shared" si="876"/>
        <v>0</v>
      </c>
      <c r="BJ1329" s="29">
        <f t="shared" si="882"/>
        <v>-0.41499999999999998</v>
      </c>
      <c r="BK1329" s="29">
        <f>BJ1329/INDEX('EX-Rate'!A:I,MATCH('TT BoM '!BL1329,'EX-Rate'!B:B,0),COLUMN('EX-Rate'!E:E))</f>
        <v>-5.99263097576569E-2</v>
      </c>
      <c r="BL1329" s="2" t="s">
        <v>2109</v>
      </c>
      <c r="BM1329" s="2" t="str">
        <f t="shared" si="910"/>
        <v>LP</v>
      </c>
      <c r="BN1329" s="2" t="s">
        <v>3191</v>
      </c>
      <c r="BO1329" s="2" t="s">
        <v>3192</v>
      </c>
      <c r="BQ1329" s="29"/>
      <c r="BR1329" s="29"/>
      <c r="BS1329" s="29"/>
      <c r="BT1329" s="29"/>
      <c r="BU1329" s="29"/>
      <c r="BV1329" s="29"/>
      <c r="CC1329" s="29">
        <f t="shared" si="883"/>
        <v>-0.1198526195153138</v>
      </c>
      <c r="CD1329" s="29">
        <f t="shared" si="884"/>
        <v>-0.1198526195153138</v>
      </c>
      <c r="CE1329" s="29">
        <f t="shared" si="885"/>
        <v>-0.2397052390306276</v>
      </c>
      <c r="CF1329" s="29">
        <f t="shared" si="886"/>
        <v>-0.2397052390306276</v>
      </c>
      <c r="CG1329" s="29">
        <f t="shared" si="887"/>
        <v>-0.2397052390306276</v>
      </c>
      <c r="CH1329" s="29">
        <f t="shared" si="888"/>
        <v>-0.2397052390306276</v>
      </c>
      <c r="CI1329" s="29">
        <f t="shared" si="889"/>
        <v>-0.2397052390306276</v>
      </c>
      <c r="CJ1329" s="29">
        <f t="shared" si="890"/>
        <v>-0.2397052390306276</v>
      </c>
      <c r="CK1329" s="29">
        <f t="shared" si="891"/>
        <v>-0.1198526195153138</v>
      </c>
      <c r="CL1329" s="29">
        <f t="shared" si="892"/>
        <v>-0.1198526195153138</v>
      </c>
      <c r="CM1329" s="29">
        <f t="shared" si="893"/>
        <v>-0.2397052390306276</v>
      </c>
      <c r="CN1329" s="29">
        <f t="shared" si="894"/>
        <v>-0.2397052390306276</v>
      </c>
      <c r="CO1329" s="29">
        <f t="shared" si="895"/>
        <v>-0.2397052390306276</v>
      </c>
      <c r="CQ1329" s="29">
        <f t="shared" si="896"/>
        <v>-0.83</v>
      </c>
      <c r="CR1329" s="29">
        <f t="shared" si="897"/>
        <v>-0.83</v>
      </c>
      <c r="CS1329" s="29">
        <f t="shared" si="898"/>
        <v>-1.66</v>
      </c>
      <c r="CT1329" s="29">
        <f t="shared" si="899"/>
        <v>-1.66</v>
      </c>
      <c r="CU1329" s="29">
        <f t="shared" si="900"/>
        <v>-1.66</v>
      </c>
      <c r="CV1329" s="29">
        <f t="shared" si="901"/>
        <v>-1.66</v>
      </c>
      <c r="CW1329" s="29">
        <f t="shared" si="902"/>
        <v>-1.66</v>
      </c>
      <c r="CX1329" s="29">
        <f t="shared" si="903"/>
        <v>-1.66</v>
      </c>
      <c r="CY1329" s="29">
        <f t="shared" si="904"/>
        <v>-0.83</v>
      </c>
      <c r="CZ1329" s="29">
        <f t="shared" si="905"/>
        <v>-0.83</v>
      </c>
      <c r="DA1329" s="29">
        <f t="shared" si="906"/>
        <v>-1.66</v>
      </c>
      <c r="DB1329" s="29">
        <f t="shared" si="907"/>
        <v>-1.66</v>
      </c>
      <c r="DC1329" s="29">
        <f t="shared" si="908"/>
        <v>-1.66</v>
      </c>
    </row>
    <row r="1330" spans="11:107" s="2" customFormat="1">
      <c r="K1330" s="17" t="s">
        <v>1090</v>
      </c>
      <c r="L1330" s="17" t="s">
        <v>1337</v>
      </c>
      <c r="M1330" s="17" t="s">
        <v>1151</v>
      </c>
      <c r="N1330" s="2" t="str">
        <f t="shared" si="916"/>
        <v>W717037S300</v>
      </c>
      <c r="O1330" s="2" t="str">
        <f t="shared" si="914"/>
        <v>S300</v>
      </c>
      <c r="P1330" s="2" t="str">
        <f t="shared" si="917"/>
        <v>-W717037-S300</v>
      </c>
      <c r="Q1330" s="2" t="s">
        <v>3305</v>
      </c>
      <c r="R1330" s="2" t="s">
        <v>3306</v>
      </c>
      <c r="S1330" s="2" t="s">
        <v>3192</v>
      </c>
      <c r="T1330" s="2">
        <v>6</v>
      </c>
      <c r="U1330" s="2">
        <v>6</v>
      </c>
      <c r="V1330" s="2">
        <v>6</v>
      </c>
      <c r="W1330" s="2">
        <v>6</v>
      </c>
      <c r="X1330" s="2">
        <v>6</v>
      </c>
      <c r="Y1330" s="2">
        <v>6</v>
      </c>
      <c r="Z1330" s="2">
        <v>6</v>
      </c>
      <c r="AA1330" s="2">
        <v>6</v>
      </c>
      <c r="AB1330" s="2">
        <v>6</v>
      </c>
      <c r="AC1330" s="2">
        <v>6</v>
      </c>
      <c r="AD1330" s="2">
        <v>6</v>
      </c>
      <c r="AE1330" s="2">
        <v>6</v>
      </c>
      <c r="AF1330" s="2">
        <v>6</v>
      </c>
      <c r="AL1330" s="2">
        <f t="shared" si="877"/>
        <v>1</v>
      </c>
      <c r="AM1330" s="2" t="str">
        <f t="shared" si="878"/>
        <v/>
      </c>
      <c r="AN1330" s="2" t="str">
        <f t="shared" si="879"/>
        <v>W717037</v>
      </c>
      <c r="AO1330" s="2" t="str">
        <f t="shared" si="911"/>
        <v>S300</v>
      </c>
      <c r="AP1330" s="2" t="str">
        <f t="shared" si="881"/>
        <v>-W717037-S300</v>
      </c>
      <c r="AQ1330" s="2" t="s">
        <v>1688</v>
      </c>
      <c r="AR1330" s="2" t="s">
        <v>1689</v>
      </c>
      <c r="AY1330" s="2" t="s">
        <v>1686</v>
      </c>
      <c r="AZ1330" s="2" t="s">
        <v>1690</v>
      </c>
      <c r="BB1330" s="29"/>
      <c r="BC1330" s="29"/>
      <c r="BD1330" s="29"/>
      <c r="BE1330" s="29"/>
      <c r="BF1330" s="29"/>
      <c r="BG1330" s="29">
        <v>-0.192</v>
      </c>
      <c r="BH1330" s="29">
        <f t="shared" si="875"/>
        <v>0</v>
      </c>
      <c r="BI1330" s="29">
        <f t="shared" si="876"/>
        <v>0</v>
      </c>
      <c r="BJ1330" s="29">
        <f t="shared" si="882"/>
        <v>-0.192</v>
      </c>
      <c r="BK1330" s="29">
        <f>BJ1330/INDEX('EX-Rate'!A:I,MATCH('TT BoM '!BL1330,'EX-Rate'!B:B,0),COLUMN('EX-Rate'!E:E))</f>
        <v>-2.7724943309566569E-2</v>
      </c>
      <c r="BL1330" s="2" t="s">
        <v>2109</v>
      </c>
      <c r="BM1330" s="2" t="str">
        <f t="shared" si="910"/>
        <v>LP</v>
      </c>
      <c r="BN1330" s="2" t="s">
        <v>3191</v>
      </c>
      <c r="BO1330" s="2" t="s">
        <v>3192</v>
      </c>
      <c r="BQ1330" s="29"/>
      <c r="BR1330" s="29"/>
      <c r="BS1330" s="29"/>
      <c r="BT1330" s="29"/>
      <c r="BU1330" s="29"/>
      <c r="BV1330" s="29"/>
      <c r="CC1330" s="29">
        <f t="shared" si="883"/>
        <v>-0.16634965985739941</v>
      </c>
      <c r="CD1330" s="29">
        <f t="shared" si="884"/>
        <v>-0.16634965985739941</v>
      </c>
      <c r="CE1330" s="29">
        <f t="shared" si="885"/>
        <v>-0.16634965985739941</v>
      </c>
      <c r="CF1330" s="29">
        <f t="shared" si="886"/>
        <v>-0.16634965985739941</v>
      </c>
      <c r="CG1330" s="29">
        <f t="shared" si="887"/>
        <v>-0.16634965985739941</v>
      </c>
      <c r="CH1330" s="29">
        <f t="shared" si="888"/>
        <v>-0.16634965985739941</v>
      </c>
      <c r="CI1330" s="29">
        <f t="shared" si="889"/>
        <v>-0.16634965985739941</v>
      </c>
      <c r="CJ1330" s="29">
        <f t="shared" si="890"/>
        <v>-0.16634965985739941</v>
      </c>
      <c r="CK1330" s="29">
        <f t="shared" si="891"/>
        <v>-0.16634965985739941</v>
      </c>
      <c r="CL1330" s="29">
        <f t="shared" si="892"/>
        <v>-0.16634965985739941</v>
      </c>
      <c r="CM1330" s="29">
        <f t="shared" si="893"/>
        <v>-0.16634965985739941</v>
      </c>
      <c r="CN1330" s="29">
        <f t="shared" si="894"/>
        <v>-0.16634965985739941</v>
      </c>
      <c r="CO1330" s="29">
        <f t="shared" si="895"/>
        <v>-0.16634965985739941</v>
      </c>
      <c r="CQ1330" s="29">
        <f t="shared" si="896"/>
        <v>-1.1520000000000001</v>
      </c>
      <c r="CR1330" s="29">
        <f t="shared" si="897"/>
        <v>-1.1520000000000001</v>
      </c>
      <c r="CS1330" s="29">
        <f t="shared" si="898"/>
        <v>-1.1520000000000001</v>
      </c>
      <c r="CT1330" s="29">
        <f t="shared" si="899"/>
        <v>-1.1520000000000001</v>
      </c>
      <c r="CU1330" s="29">
        <f t="shared" si="900"/>
        <v>-1.1520000000000001</v>
      </c>
      <c r="CV1330" s="29">
        <f t="shared" si="901"/>
        <v>-1.1520000000000001</v>
      </c>
      <c r="CW1330" s="29">
        <f t="shared" si="902"/>
        <v>-1.1520000000000001</v>
      </c>
      <c r="CX1330" s="29">
        <f t="shared" si="903"/>
        <v>-1.1520000000000001</v>
      </c>
      <c r="CY1330" s="29">
        <f t="shared" si="904"/>
        <v>-1.1520000000000001</v>
      </c>
      <c r="CZ1330" s="29">
        <f t="shared" si="905"/>
        <v>-1.1520000000000001</v>
      </c>
      <c r="DA1330" s="29">
        <f t="shared" si="906"/>
        <v>-1.1520000000000001</v>
      </c>
      <c r="DB1330" s="29">
        <f t="shared" si="907"/>
        <v>-1.1520000000000001</v>
      </c>
      <c r="DC1330" s="29">
        <f t="shared" si="908"/>
        <v>-1.1520000000000001</v>
      </c>
    </row>
    <row r="1331" spans="11:107" s="2" customFormat="1">
      <c r="K1331" s="17" t="s">
        <v>1090</v>
      </c>
      <c r="L1331" s="17" t="s">
        <v>1339</v>
      </c>
      <c r="M1331" s="17" t="s">
        <v>1151</v>
      </c>
      <c r="N1331" s="2" t="str">
        <f t="shared" si="916"/>
        <v>W717143S300</v>
      </c>
      <c r="O1331" s="2" t="str">
        <f t="shared" si="914"/>
        <v>S300</v>
      </c>
      <c r="P1331" s="2" t="str">
        <f t="shared" si="917"/>
        <v>-W717143-S300</v>
      </c>
      <c r="Q1331" s="2" t="s">
        <v>3305</v>
      </c>
      <c r="R1331" s="2" t="s">
        <v>3306</v>
      </c>
      <c r="S1331" s="2" t="s">
        <v>3192</v>
      </c>
      <c r="T1331" s="2" t="s">
        <v>1375</v>
      </c>
      <c r="U1331" s="2" t="s">
        <v>1375</v>
      </c>
      <c r="V1331" s="2">
        <v>10</v>
      </c>
      <c r="W1331" s="2">
        <v>10</v>
      </c>
      <c r="X1331" s="2">
        <v>10</v>
      </c>
      <c r="Y1331" s="2">
        <v>10</v>
      </c>
      <c r="Z1331" s="2">
        <v>10</v>
      </c>
      <c r="AA1331" s="2">
        <v>10</v>
      </c>
      <c r="AB1331" s="2" t="s">
        <v>1375</v>
      </c>
      <c r="AC1331" s="2" t="s">
        <v>1375</v>
      </c>
      <c r="AD1331" s="2">
        <v>10</v>
      </c>
      <c r="AE1331" s="2">
        <v>10</v>
      </c>
      <c r="AF1331" s="2">
        <v>10</v>
      </c>
      <c r="AL1331" s="2">
        <f t="shared" si="877"/>
        <v>1</v>
      </c>
      <c r="AM1331" s="2" t="str">
        <f t="shared" si="878"/>
        <v/>
      </c>
      <c r="AN1331" s="2" t="str">
        <f t="shared" si="879"/>
        <v>W717143</v>
      </c>
      <c r="AO1331" s="2" t="str">
        <f t="shared" si="911"/>
        <v>S300</v>
      </c>
      <c r="AP1331" s="2" t="str">
        <f t="shared" si="881"/>
        <v>-W717143-S300</v>
      </c>
      <c r="AQ1331" s="2" t="s">
        <v>1688</v>
      </c>
      <c r="AR1331" s="2" t="s">
        <v>1689</v>
      </c>
      <c r="AY1331" s="2" t="s">
        <v>1686</v>
      </c>
      <c r="AZ1331" s="2" t="s">
        <v>1690</v>
      </c>
      <c r="BB1331" s="29"/>
      <c r="BC1331" s="29"/>
      <c r="BD1331" s="29"/>
      <c r="BE1331" s="29"/>
      <c r="BF1331" s="29"/>
      <c r="BG1331" s="29">
        <v>-0.442</v>
      </c>
      <c r="BH1331" s="29">
        <f t="shared" si="875"/>
        <v>0</v>
      </c>
      <c r="BI1331" s="29">
        <f t="shared" si="876"/>
        <v>0</v>
      </c>
      <c r="BJ1331" s="29">
        <f t="shared" si="882"/>
        <v>-0.442</v>
      </c>
      <c r="BK1331" s="29">
        <f>BJ1331/INDEX('EX-Rate'!A:I,MATCH('TT BoM '!BL1331,'EX-Rate'!B:B,0),COLUMN('EX-Rate'!E:E))</f>
        <v>-6.3825129910564701E-2</v>
      </c>
      <c r="BL1331" s="2" t="s">
        <v>2109</v>
      </c>
      <c r="BM1331" s="2" t="str">
        <f t="shared" si="910"/>
        <v>LP</v>
      </c>
      <c r="BN1331" s="2" t="s">
        <v>3191</v>
      </c>
      <c r="BO1331" s="2" t="s">
        <v>3192</v>
      </c>
      <c r="BQ1331" s="29"/>
      <c r="BR1331" s="29"/>
      <c r="BS1331" s="29"/>
      <c r="BT1331" s="29"/>
      <c r="BU1331" s="29"/>
      <c r="BV1331" s="29"/>
      <c r="CC1331" s="29">
        <f t="shared" si="883"/>
        <v>0</v>
      </c>
      <c r="CD1331" s="29">
        <f t="shared" si="884"/>
        <v>0</v>
      </c>
      <c r="CE1331" s="29">
        <f t="shared" si="885"/>
        <v>-0.63825129910564704</v>
      </c>
      <c r="CF1331" s="29">
        <f t="shared" si="886"/>
        <v>-0.63825129910564704</v>
      </c>
      <c r="CG1331" s="29">
        <f t="shared" si="887"/>
        <v>-0.63825129910564704</v>
      </c>
      <c r="CH1331" s="29">
        <f t="shared" si="888"/>
        <v>-0.63825129910564704</v>
      </c>
      <c r="CI1331" s="29">
        <f t="shared" si="889"/>
        <v>-0.63825129910564704</v>
      </c>
      <c r="CJ1331" s="29">
        <f t="shared" si="890"/>
        <v>-0.63825129910564704</v>
      </c>
      <c r="CK1331" s="29">
        <f t="shared" si="891"/>
        <v>0</v>
      </c>
      <c r="CL1331" s="29">
        <f t="shared" si="892"/>
        <v>0</v>
      </c>
      <c r="CM1331" s="29">
        <f t="shared" si="893"/>
        <v>-0.63825129910564704</v>
      </c>
      <c r="CN1331" s="29">
        <f t="shared" si="894"/>
        <v>-0.63825129910564704</v>
      </c>
      <c r="CO1331" s="29">
        <f t="shared" si="895"/>
        <v>-0.63825129910564704</v>
      </c>
      <c r="CQ1331" s="29">
        <f t="shared" si="896"/>
        <v>0</v>
      </c>
      <c r="CR1331" s="29">
        <f t="shared" si="897"/>
        <v>0</v>
      </c>
      <c r="CS1331" s="29">
        <f t="shared" si="898"/>
        <v>-4.42</v>
      </c>
      <c r="CT1331" s="29">
        <f t="shared" si="899"/>
        <v>-4.42</v>
      </c>
      <c r="CU1331" s="29">
        <f t="shared" si="900"/>
        <v>-4.42</v>
      </c>
      <c r="CV1331" s="29">
        <f t="shared" si="901"/>
        <v>-4.42</v>
      </c>
      <c r="CW1331" s="29">
        <f t="shared" si="902"/>
        <v>-4.42</v>
      </c>
      <c r="CX1331" s="29">
        <f t="shared" si="903"/>
        <v>-4.42</v>
      </c>
      <c r="CY1331" s="29">
        <f t="shared" si="904"/>
        <v>0</v>
      </c>
      <c r="CZ1331" s="29">
        <f t="shared" si="905"/>
        <v>0</v>
      </c>
      <c r="DA1331" s="29">
        <f t="shared" si="906"/>
        <v>-4.42</v>
      </c>
      <c r="DB1331" s="29">
        <f t="shared" si="907"/>
        <v>-4.42</v>
      </c>
      <c r="DC1331" s="29">
        <f t="shared" si="908"/>
        <v>-4.42</v>
      </c>
    </row>
    <row r="1332" spans="11:107" s="2" customFormat="1">
      <c r="K1332" s="17" t="s">
        <v>1090</v>
      </c>
      <c r="L1332" s="17" t="s">
        <v>1340</v>
      </c>
      <c r="M1332" s="17" t="s">
        <v>1151</v>
      </c>
      <c r="N1332" s="2" t="str">
        <f t="shared" si="916"/>
        <v>W717303S300</v>
      </c>
      <c r="O1332" s="2" t="str">
        <f t="shared" si="914"/>
        <v>S300</v>
      </c>
      <c r="P1332" s="2" t="str">
        <f t="shared" si="917"/>
        <v>-W717303-S300</v>
      </c>
      <c r="Q1332" s="2" t="s">
        <v>3305</v>
      </c>
      <c r="R1332" s="2" t="s">
        <v>3306</v>
      </c>
      <c r="S1332" s="2" t="s">
        <v>3066</v>
      </c>
      <c r="T1332" s="2">
        <v>2</v>
      </c>
      <c r="U1332" s="2">
        <v>2</v>
      </c>
      <c r="V1332" s="2">
        <v>2</v>
      </c>
      <c r="W1332" s="2">
        <v>2</v>
      </c>
      <c r="X1332" s="2">
        <v>2</v>
      </c>
      <c r="Y1332" s="2">
        <v>2</v>
      </c>
      <c r="Z1332" s="2">
        <v>2</v>
      </c>
      <c r="AA1332" s="2">
        <v>2</v>
      </c>
      <c r="AB1332" s="2">
        <v>2</v>
      </c>
      <c r="AC1332" s="2">
        <v>2</v>
      </c>
      <c r="AD1332" s="2">
        <v>2</v>
      </c>
      <c r="AE1332" s="2">
        <v>2</v>
      </c>
      <c r="AF1332" s="2">
        <v>2</v>
      </c>
      <c r="AL1332" s="2">
        <f t="shared" si="877"/>
        <v>1</v>
      </c>
      <c r="AM1332" s="2" t="str">
        <f t="shared" si="878"/>
        <v/>
      </c>
      <c r="AN1332" s="2" t="str">
        <f t="shared" si="879"/>
        <v>W717303</v>
      </c>
      <c r="AO1332" s="2" t="str">
        <f t="shared" si="911"/>
        <v>S300</v>
      </c>
      <c r="AP1332" s="2" t="str">
        <f t="shared" si="881"/>
        <v>-W717303-S300</v>
      </c>
      <c r="AQ1332" s="2" t="s">
        <v>1688</v>
      </c>
      <c r="AR1332" s="2" t="s">
        <v>1689</v>
      </c>
      <c r="AY1332" s="2" t="s">
        <v>1686</v>
      </c>
      <c r="AZ1332" s="2" t="s">
        <v>1690</v>
      </c>
      <c r="BB1332" s="29"/>
      <c r="BC1332" s="29"/>
      <c r="BD1332" s="29"/>
      <c r="BE1332" s="29"/>
      <c r="BF1332" s="29"/>
      <c r="BG1332" s="29">
        <v>-8.5434999999999997E-2</v>
      </c>
      <c r="BH1332" s="29">
        <f t="shared" si="875"/>
        <v>-3.1610950000000005E-3</v>
      </c>
      <c r="BI1332" s="29">
        <f t="shared" si="876"/>
        <v>-8.8596095000000007E-3</v>
      </c>
      <c r="BJ1332" s="29">
        <f t="shared" si="882"/>
        <v>-9.7455704500000004E-2</v>
      </c>
      <c r="BK1332" s="29">
        <f>BJ1332/INDEX('EX-Rate'!A:I,MATCH('TT BoM '!BL1332,'EX-Rate'!B:B,0),COLUMN('EX-Rate'!E:E))</f>
        <v>-0.11188979586330497</v>
      </c>
      <c r="BL1332" s="2" t="s">
        <v>3064</v>
      </c>
      <c r="BM1332" s="2" t="str">
        <f t="shared" si="910"/>
        <v>SP</v>
      </c>
      <c r="BN1332" s="2" t="s">
        <v>3065</v>
      </c>
      <c r="BO1332" s="2" t="s">
        <v>3066</v>
      </c>
      <c r="BQ1332" s="29"/>
      <c r="BR1332" s="29"/>
      <c r="BS1332" s="29"/>
      <c r="BT1332" s="29"/>
      <c r="BU1332" s="29"/>
      <c r="BV1332" s="29"/>
      <c r="CC1332" s="29">
        <f t="shared" si="883"/>
        <v>-0.22377959172660994</v>
      </c>
      <c r="CD1332" s="29">
        <f t="shared" si="884"/>
        <v>-0.22377959172660994</v>
      </c>
      <c r="CE1332" s="29">
        <f t="shared" si="885"/>
        <v>-0.22377959172660994</v>
      </c>
      <c r="CF1332" s="29">
        <f t="shared" si="886"/>
        <v>-0.22377959172660994</v>
      </c>
      <c r="CG1332" s="29">
        <f t="shared" si="887"/>
        <v>-0.22377959172660994</v>
      </c>
      <c r="CH1332" s="29">
        <f t="shared" si="888"/>
        <v>-0.22377959172660994</v>
      </c>
      <c r="CI1332" s="29">
        <f t="shared" si="889"/>
        <v>-0.22377959172660994</v>
      </c>
      <c r="CJ1332" s="29">
        <f t="shared" si="890"/>
        <v>-0.22377959172660994</v>
      </c>
      <c r="CK1332" s="29">
        <f t="shared" si="891"/>
        <v>-0.22377959172660994</v>
      </c>
      <c r="CL1332" s="29">
        <f t="shared" si="892"/>
        <v>-0.22377959172660994</v>
      </c>
      <c r="CM1332" s="29">
        <f t="shared" si="893"/>
        <v>-0.22377959172660994</v>
      </c>
      <c r="CN1332" s="29">
        <f t="shared" si="894"/>
        <v>-0.22377959172660994</v>
      </c>
      <c r="CO1332" s="29">
        <f t="shared" si="895"/>
        <v>-0.22377959172660994</v>
      </c>
      <c r="CQ1332" s="29">
        <f t="shared" si="896"/>
        <v>-0.19491140900000001</v>
      </c>
      <c r="CR1332" s="29">
        <f t="shared" si="897"/>
        <v>-0.19491140900000001</v>
      </c>
      <c r="CS1332" s="29">
        <f t="shared" si="898"/>
        <v>-0.19491140900000001</v>
      </c>
      <c r="CT1332" s="29">
        <f t="shared" si="899"/>
        <v>-0.19491140900000001</v>
      </c>
      <c r="CU1332" s="29">
        <f t="shared" si="900"/>
        <v>-0.19491140900000001</v>
      </c>
      <c r="CV1332" s="29">
        <f t="shared" si="901"/>
        <v>-0.19491140900000001</v>
      </c>
      <c r="CW1332" s="29">
        <f t="shared" si="902"/>
        <v>-0.19491140900000001</v>
      </c>
      <c r="CX1332" s="29">
        <f t="shared" si="903"/>
        <v>-0.19491140900000001</v>
      </c>
      <c r="CY1332" s="29">
        <f t="shared" si="904"/>
        <v>-0.19491140900000001</v>
      </c>
      <c r="CZ1332" s="29">
        <f t="shared" si="905"/>
        <v>-0.19491140900000001</v>
      </c>
      <c r="DA1332" s="29">
        <f t="shared" si="906"/>
        <v>-0.19491140900000001</v>
      </c>
      <c r="DB1332" s="29">
        <f t="shared" si="907"/>
        <v>-0.19491140900000001</v>
      </c>
      <c r="DC1332" s="29">
        <f t="shared" si="908"/>
        <v>-0.19491140900000001</v>
      </c>
    </row>
    <row r="1333" spans="11:107" s="2" customFormat="1">
      <c r="K1333" s="17" t="s">
        <v>1090</v>
      </c>
      <c r="L1333" s="17" t="s">
        <v>1341</v>
      </c>
      <c r="M1333" s="17" t="s">
        <v>1092</v>
      </c>
      <c r="N1333" s="2" t="str">
        <f t="shared" si="916"/>
        <v>W717349S442</v>
      </c>
      <c r="O1333" s="2" t="str">
        <f t="shared" si="914"/>
        <v>S442</v>
      </c>
      <c r="P1333" s="2" t="str">
        <f t="shared" si="917"/>
        <v>-W717349-S442</v>
      </c>
      <c r="Q1333" s="2" t="s">
        <v>3305</v>
      </c>
      <c r="R1333" s="2" t="s">
        <v>3306</v>
      </c>
      <c r="S1333" s="2" t="s">
        <v>3066</v>
      </c>
      <c r="T1333" s="2">
        <v>1</v>
      </c>
      <c r="U1333" s="2">
        <v>1</v>
      </c>
      <c r="V1333" s="2">
        <v>1</v>
      </c>
      <c r="W1333" s="2">
        <v>1</v>
      </c>
      <c r="X1333" s="2">
        <v>1</v>
      </c>
      <c r="Y1333" s="2">
        <v>1</v>
      </c>
      <c r="Z1333" s="2">
        <v>1</v>
      </c>
      <c r="AA1333" s="2">
        <v>1</v>
      </c>
      <c r="AB1333" s="2">
        <v>1</v>
      </c>
      <c r="AC1333" s="2">
        <v>1</v>
      </c>
      <c r="AD1333" s="2">
        <v>1</v>
      </c>
      <c r="AE1333" s="2">
        <v>1</v>
      </c>
      <c r="AF1333" s="2">
        <v>1</v>
      </c>
      <c r="AL1333" s="2">
        <f t="shared" si="877"/>
        <v>1</v>
      </c>
      <c r="AM1333" s="2" t="str">
        <f t="shared" si="878"/>
        <v/>
      </c>
      <c r="AN1333" s="2" t="str">
        <f t="shared" si="879"/>
        <v>W717349</v>
      </c>
      <c r="AO1333" s="2" t="str">
        <f t="shared" si="911"/>
        <v>S442</v>
      </c>
      <c r="AP1333" s="2" t="str">
        <f t="shared" si="881"/>
        <v>-W717349-S442</v>
      </c>
      <c r="AQ1333" s="2" t="s">
        <v>1688</v>
      </c>
      <c r="AR1333" s="2" t="s">
        <v>1689</v>
      </c>
      <c r="AY1333" s="2" t="s">
        <v>1686</v>
      </c>
      <c r="AZ1333" s="2" t="s">
        <v>1690</v>
      </c>
      <c r="BB1333" s="29"/>
      <c r="BC1333" s="29"/>
      <c r="BD1333" s="29"/>
      <c r="BE1333" s="29"/>
      <c r="BF1333" s="29"/>
      <c r="BG1333" s="29">
        <v>-0.32462400000000002</v>
      </c>
      <c r="BH1333" s="29">
        <f t="shared" si="875"/>
        <v>-1.2011088000000003E-2</v>
      </c>
      <c r="BI1333" s="29">
        <f t="shared" si="876"/>
        <v>-3.3663508800000005E-2</v>
      </c>
      <c r="BJ1333" s="29">
        <f t="shared" si="882"/>
        <v>-0.37029859680000005</v>
      </c>
      <c r="BK1333" s="29">
        <f>BJ1333/INDEX('EX-Rate'!A:I,MATCH('TT BoM '!BL1333,'EX-Rate'!B:B,0),COLUMN('EX-Rate'!E:E))</f>
        <v>-0.42514324448211527</v>
      </c>
      <c r="BL1333" s="2" t="s">
        <v>3064</v>
      </c>
      <c r="BM1333" s="2" t="str">
        <f t="shared" si="910"/>
        <v>SP</v>
      </c>
      <c r="BN1333" s="2" t="s">
        <v>3065</v>
      </c>
      <c r="BO1333" s="2" t="s">
        <v>3066</v>
      </c>
      <c r="BQ1333" s="29"/>
      <c r="BR1333" s="29"/>
      <c r="BS1333" s="29"/>
      <c r="BT1333" s="29"/>
      <c r="BU1333" s="29"/>
      <c r="BV1333" s="29"/>
      <c r="CC1333" s="29">
        <f t="shared" si="883"/>
        <v>-0.42514324448211527</v>
      </c>
      <c r="CD1333" s="29">
        <f t="shared" si="884"/>
        <v>-0.42514324448211527</v>
      </c>
      <c r="CE1333" s="29">
        <f t="shared" si="885"/>
        <v>-0.42514324448211527</v>
      </c>
      <c r="CF1333" s="29">
        <f t="shared" si="886"/>
        <v>-0.42514324448211527</v>
      </c>
      <c r="CG1333" s="29">
        <f t="shared" si="887"/>
        <v>-0.42514324448211527</v>
      </c>
      <c r="CH1333" s="29">
        <f t="shared" si="888"/>
        <v>-0.42514324448211527</v>
      </c>
      <c r="CI1333" s="29">
        <f t="shared" si="889"/>
        <v>-0.42514324448211527</v>
      </c>
      <c r="CJ1333" s="29">
        <f t="shared" si="890"/>
        <v>-0.42514324448211527</v>
      </c>
      <c r="CK1333" s="29">
        <f t="shared" si="891"/>
        <v>-0.42514324448211527</v>
      </c>
      <c r="CL1333" s="29">
        <f t="shared" si="892"/>
        <v>-0.42514324448211527</v>
      </c>
      <c r="CM1333" s="29">
        <f t="shared" si="893"/>
        <v>-0.42514324448211527</v>
      </c>
      <c r="CN1333" s="29">
        <f t="shared" si="894"/>
        <v>-0.42514324448211527</v>
      </c>
      <c r="CO1333" s="29">
        <f t="shared" si="895"/>
        <v>-0.42514324448211527</v>
      </c>
      <c r="CQ1333" s="29">
        <f t="shared" si="896"/>
        <v>-0.37029859680000005</v>
      </c>
      <c r="CR1333" s="29">
        <f t="shared" si="897"/>
        <v>-0.37029859680000005</v>
      </c>
      <c r="CS1333" s="29">
        <f t="shared" si="898"/>
        <v>-0.37029859680000005</v>
      </c>
      <c r="CT1333" s="29">
        <f t="shared" si="899"/>
        <v>-0.37029859680000005</v>
      </c>
      <c r="CU1333" s="29">
        <f t="shared" si="900"/>
        <v>-0.37029859680000005</v>
      </c>
      <c r="CV1333" s="29">
        <f t="shared" si="901"/>
        <v>-0.37029859680000005</v>
      </c>
      <c r="CW1333" s="29">
        <f t="shared" si="902"/>
        <v>-0.37029859680000005</v>
      </c>
      <c r="CX1333" s="29">
        <f t="shared" si="903"/>
        <v>-0.37029859680000005</v>
      </c>
      <c r="CY1333" s="29">
        <f t="shared" si="904"/>
        <v>-0.37029859680000005</v>
      </c>
      <c r="CZ1333" s="29">
        <f t="shared" si="905"/>
        <v>-0.37029859680000005</v>
      </c>
      <c r="DA1333" s="29">
        <f t="shared" si="906"/>
        <v>-0.37029859680000005</v>
      </c>
      <c r="DB1333" s="29">
        <f t="shared" si="907"/>
        <v>-0.37029859680000005</v>
      </c>
      <c r="DC1333" s="29">
        <f t="shared" si="908"/>
        <v>-0.37029859680000005</v>
      </c>
    </row>
    <row r="1334" spans="11:107" s="2" customFormat="1">
      <c r="K1334" s="17" t="s">
        <v>1090</v>
      </c>
      <c r="L1334" s="17" t="s">
        <v>1342</v>
      </c>
      <c r="M1334" s="17" t="s">
        <v>1151</v>
      </c>
      <c r="N1334" s="2" t="str">
        <f t="shared" si="916"/>
        <v>W717381S300</v>
      </c>
      <c r="O1334" s="2" t="str">
        <f t="shared" si="914"/>
        <v>S300</v>
      </c>
      <c r="P1334" s="2" t="str">
        <f t="shared" si="917"/>
        <v>-W717381-S300</v>
      </c>
      <c r="Q1334" s="2" t="s">
        <v>3305</v>
      </c>
      <c r="R1334" s="2" t="s">
        <v>3306</v>
      </c>
      <c r="S1334" s="2" t="s">
        <v>3073</v>
      </c>
      <c r="T1334" s="2">
        <v>2</v>
      </c>
      <c r="U1334" s="2">
        <v>2</v>
      </c>
      <c r="V1334" s="2">
        <v>2</v>
      </c>
      <c r="W1334" s="2">
        <v>2</v>
      </c>
      <c r="X1334" s="2">
        <v>2</v>
      </c>
      <c r="Y1334" s="2">
        <v>2</v>
      </c>
      <c r="Z1334" s="2">
        <v>2</v>
      </c>
      <c r="AA1334" s="2">
        <v>2</v>
      </c>
      <c r="AB1334" s="2">
        <v>2</v>
      </c>
      <c r="AC1334" s="2">
        <v>2</v>
      </c>
      <c r="AD1334" s="2">
        <v>2</v>
      </c>
      <c r="AE1334" s="2">
        <v>2</v>
      </c>
      <c r="AF1334" s="2">
        <v>2</v>
      </c>
      <c r="AL1334" s="2">
        <f t="shared" si="877"/>
        <v>1</v>
      </c>
      <c r="AM1334" s="2" t="str">
        <f t="shared" si="878"/>
        <v/>
      </c>
      <c r="AN1334" s="2" t="str">
        <f t="shared" si="879"/>
        <v>W717381</v>
      </c>
      <c r="AO1334" s="2" t="str">
        <f t="shared" si="911"/>
        <v>S300</v>
      </c>
      <c r="AP1334" s="2" t="str">
        <f t="shared" si="881"/>
        <v>-W717381-S300</v>
      </c>
      <c r="AQ1334" s="2" t="s">
        <v>1688</v>
      </c>
      <c r="AR1334" s="2" t="s">
        <v>1689</v>
      </c>
      <c r="AY1334" s="2" t="s">
        <v>1686</v>
      </c>
      <c r="AZ1334" s="2" t="s">
        <v>1690</v>
      </c>
      <c r="BB1334" s="29"/>
      <c r="BC1334" s="29"/>
      <c r="BD1334" s="29"/>
      <c r="BE1334" s="29"/>
      <c r="BF1334" s="29"/>
      <c r="BG1334" s="29">
        <v>-0.52</v>
      </c>
      <c r="BH1334" s="29">
        <f t="shared" si="875"/>
        <v>0</v>
      </c>
      <c r="BI1334" s="29">
        <f t="shared" si="876"/>
        <v>0</v>
      </c>
      <c r="BJ1334" s="29">
        <f t="shared" si="882"/>
        <v>-0.52</v>
      </c>
      <c r="BK1334" s="29">
        <f>BJ1334/INDEX('EX-Rate'!A:I,MATCH('TT BoM '!BL1334,'EX-Rate'!B:B,0),COLUMN('EX-Rate'!E:E))</f>
        <v>-7.5088388130076122E-2</v>
      </c>
      <c r="BL1334" s="2" t="s">
        <v>2109</v>
      </c>
      <c r="BM1334" s="2" t="str">
        <f t="shared" si="910"/>
        <v>LP</v>
      </c>
      <c r="BN1334" s="2" t="s">
        <v>3072</v>
      </c>
      <c r="BO1334" s="2" t="s">
        <v>3073</v>
      </c>
      <c r="BQ1334" s="29"/>
      <c r="BR1334" s="29"/>
      <c r="BS1334" s="29"/>
      <c r="BT1334" s="29"/>
      <c r="BU1334" s="29"/>
      <c r="BV1334" s="29"/>
      <c r="CC1334" s="29">
        <f t="shared" si="883"/>
        <v>-0.15017677626015224</v>
      </c>
      <c r="CD1334" s="29">
        <f t="shared" si="884"/>
        <v>-0.15017677626015224</v>
      </c>
      <c r="CE1334" s="29">
        <f t="shared" si="885"/>
        <v>-0.15017677626015224</v>
      </c>
      <c r="CF1334" s="29">
        <f t="shared" si="886"/>
        <v>-0.15017677626015224</v>
      </c>
      <c r="CG1334" s="29">
        <f t="shared" si="887"/>
        <v>-0.15017677626015224</v>
      </c>
      <c r="CH1334" s="29">
        <f t="shared" si="888"/>
        <v>-0.15017677626015224</v>
      </c>
      <c r="CI1334" s="29">
        <f t="shared" si="889"/>
        <v>-0.15017677626015224</v>
      </c>
      <c r="CJ1334" s="29">
        <f t="shared" si="890"/>
        <v>-0.15017677626015224</v>
      </c>
      <c r="CK1334" s="29">
        <f t="shared" si="891"/>
        <v>-0.15017677626015224</v>
      </c>
      <c r="CL1334" s="29">
        <f t="shared" si="892"/>
        <v>-0.15017677626015224</v>
      </c>
      <c r="CM1334" s="29">
        <f t="shared" si="893"/>
        <v>-0.15017677626015224</v>
      </c>
      <c r="CN1334" s="29">
        <f t="shared" si="894"/>
        <v>-0.15017677626015224</v>
      </c>
      <c r="CO1334" s="29">
        <f t="shared" si="895"/>
        <v>-0.15017677626015224</v>
      </c>
      <c r="CQ1334" s="29">
        <f t="shared" si="896"/>
        <v>-1.04</v>
      </c>
      <c r="CR1334" s="29">
        <f t="shared" si="897"/>
        <v>-1.04</v>
      </c>
      <c r="CS1334" s="29">
        <f t="shared" si="898"/>
        <v>-1.04</v>
      </c>
      <c r="CT1334" s="29">
        <f t="shared" si="899"/>
        <v>-1.04</v>
      </c>
      <c r="CU1334" s="29">
        <f t="shared" si="900"/>
        <v>-1.04</v>
      </c>
      <c r="CV1334" s="29">
        <f t="shared" si="901"/>
        <v>-1.04</v>
      </c>
      <c r="CW1334" s="29">
        <f t="shared" si="902"/>
        <v>-1.04</v>
      </c>
      <c r="CX1334" s="29">
        <f t="shared" si="903"/>
        <v>-1.04</v>
      </c>
      <c r="CY1334" s="29">
        <f t="shared" si="904"/>
        <v>-1.04</v>
      </c>
      <c r="CZ1334" s="29">
        <f t="shared" si="905"/>
        <v>-1.04</v>
      </c>
      <c r="DA1334" s="29">
        <f t="shared" si="906"/>
        <v>-1.04</v>
      </c>
      <c r="DB1334" s="29">
        <f t="shared" si="907"/>
        <v>-1.04</v>
      </c>
      <c r="DC1334" s="29">
        <f t="shared" si="908"/>
        <v>-1.04</v>
      </c>
    </row>
    <row r="1335" spans="11:107" s="2" customFormat="1">
      <c r="K1335" s="17" t="s">
        <v>1090</v>
      </c>
      <c r="L1335" s="17" t="s">
        <v>1343</v>
      </c>
      <c r="M1335" s="17" t="s">
        <v>1151</v>
      </c>
      <c r="N1335" s="2" t="str">
        <f t="shared" si="916"/>
        <v>W717486S300</v>
      </c>
      <c r="O1335" s="2" t="str">
        <f t="shared" si="914"/>
        <v>S300</v>
      </c>
      <c r="P1335" s="2" t="str">
        <f t="shared" si="917"/>
        <v>-W717486-S300</v>
      </c>
      <c r="Q1335" s="2" t="s">
        <v>3305</v>
      </c>
      <c r="R1335" s="2" t="s">
        <v>3306</v>
      </c>
      <c r="S1335" s="2" t="s">
        <v>3192</v>
      </c>
      <c r="T1335" s="2">
        <v>4</v>
      </c>
      <c r="U1335" s="2">
        <v>4</v>
      </c>
      <c r="V1335" s="2">
        <v>4</v>
      </c>
      <c r="W1335" s="2">
        <v>4</v>
      </c>
      <c r="X1335" s="2">
        <v>4</v>
      </c>
      <c r="Y1335" s="2">
        <v>4</v>
      </c>
      <c r="Z1335" s="2">
        <v>4</v>
      </c>
      <c r="AA1335" s="2">
        <v>4</v>
      </c>
      <c r="AB1335" s="2">
        <v>4</v>
      </c>
      <c r="AC1335" s="2">
        <v>4</v>
      </c>
      <c r="AD1335" s="2">
        <v>4</v>
      </c>
      <c r="AE1335" s="2">
        <v>4</v>
      </c>
      <c r="AF1335" s="2">
        <v>4</v>
      </c>
      <c r="AL1335" s="2">
        <f t="shared" si="877"/>
        <v>1</v>
      </c>
      <c r="AM1335" s="2" t="str">
        <f t="shared" si="878"/>
        <v/>
      </c>
      <c r="AN1335" s="2" t="str">
        <f t="shared" si="879"/>
        <v>W717486</v>
      </c>
      <c r="AO1335" s="2" t="str">
        <f t="shared" si="911"/>
        <v>S300</v>
      </c>
      <c r="AP1335" s="2" t="str">
        <f t="shared" si="881"/>
        <v>-W717486-S300</v>
      </c>
      <c r="AQ1335" s="2" t="s">
        <v>1688</v>
      </c>
      <c r="AR1335" s="2" t="s">
        <v>1689</v>
      </c>
      <c r="AY1335" s="2" t="s">
        <v>1686</v>
      </c>
      <c r="AZ1335" s="2" t="s">
        <v>1690</v>
      </c>
      <c r="BB1335" s="29"/>
      <c r="BC1335" s="29"/>
      <c r="BD1335" s="29"/>
      <c r="BE1335" s="29"/>
      <c r="BF1335" s="29"/>
      <c r="BG1335" s="29">
        <v>-0.255</v>
      </c>
      <c r="BH1335" s="29">
        <f t="shared" si="875"/>
        <v>0</v>
      </c>
      <c r="BI1335" s="29">
        <f t="shared" si="876"/>
        <v>0</v>
      </c>
      <c r="BJ1335" s="29">
        <f t="shared" si="882"/>
        <v>-0.255</v>
      </c>
      <c r="BK1335" s="29">
        <f>BJ1335/INDEX('EX-Rate'!A:I,MATCH('TT BoM '!BL1335,'EX-Rate'!B:B,0),COLUMN('EX-Rate'!E:E))</f>
        <v>-3.6822190333018097E-2</v>
      </c>
      <c r="BL1335" s="2" t="s">
        <v>2109</v>
      </c>
      <c r="BM1335" s="2" t="str">
        <f t="shared" si="910"/>
        <v>LP</v>
      </c>
      <c r="BN1335" s="2" t="s">
        <v>3191</v>
      </c>
      <c r="BO1335" s="2" t="s">
        <v>3192</v>
      </c>
      <c r="BQ1335" s="29"/>
      <c r="BR1335" s="29"/>
      <c r="BS1335" s="29"/>
      <c r="BT1335" s="29"/>
      <c r="BU1335" s="29"/>
      <c r="BV1335" s="29"/>
      <c r="CC1335" s="29">
        <f t="shared" si="883"/>
        <v>-0.14728876133207239</v>
      </c>
      <c r="CD1335" s="29">
        <f t="shared" si="884"/>
        <v>-0.14728876133207239</v>
      </c>
      <c r="CE1335" s="29">
        <f t="shared" si="885"/>
        <v>-0.14728876133207239</v>
      </c>
      <c r="CF1335" s="29">
        <f t="shared" si="886"/>
        <v>-0.14728876133207239</v>
      </c>
      <c r="CG1335" s="29">
        <f t="shared" si="887"/>
        <v>-0.14728876133207239</v>
      </c>
      <c r="CH1335" s="29">
        <f t="shared" si="888"/>
        <v>-0.14728876133207239</v>
      </c>
      <c r="CI1335" s="29">
        <f t="shared" si="889"/>
        <v>-0.14728876133207239</v>
      </c>
      <c r="CJ1335" s="29">
        <f t="shared" si="890"/>
        <v>-0.14728876133207239</v>
      </c>
      <c r="CK1335" s="29">
        <f t="shared" si="891"/>
        <v>-0.14728876133207239</v>
      </c>
      <c r="CL1335" s="29">
        <f t="shared" si="892"/>
        <v>-0.14728876133207239</v>
      </c>
      <c r="CM1335" s="29">
        <f t="shared" si="893"/>
        <v>-0.14728876133207239</v>
      </c>
      <c r="CN1335" s="29">
        <f t="shared" si="894"/>
        <v>-0.14728876133207239</v>
      </c>
      <c r="CO1335" s="29">
        <f t="shared" si="895"/>
        <v>-0.14728876133207239</v>
      </c>
      <c r="CQ1335" s="29">
        <f t="shared" si="896"/>
        <v>-1.02</v>
      </c>
      <c r="CR1335" s="29">
        <f t="shared" si="897"/>
        <v>-1.02</v>
      </c>
      <c r="CS1335" s="29">
        <f t="shared" si="898"/>
        <v>-1.02</v>
      </c>
      <c r="CT1335" s="29">
        <f t="shared" si="899"/>
        <v>-1.02</v>
      </c>
      <c r="CU1335" s="29">
        <f t="shared" si="900"/>
        <v>-1.02</v>
      </c>
      <c r="CV1335" s="29">
        <f t="shared" si="901"/>
        <v>-1.02</v>
      </c>
      <c r="CW1335" s="29">
        <f t="shared" si="902"/>
        <v>-1.02</v>
      </c>
      <c r="CX1335" s="29">
        <f t="shared" si="903"/>
        <v>-1.02</v>
      </c>
      <c r="CY1335" s="29">
        <f t="shared" si="904"/>
        <v>-1.02</v>
      </c>
      <c r="CZ1335" s="29">
        <f t="shared" si="905"/>
        <v>-1.02</v>
      </c>
      <c r="DA1335" s="29">
        <f t="shared" si="906"/>
        <v>-1.02</v>
      </c>
      <c r="DB1335" s="29">
        <f t="shared" si="907"/>
        <v>-1.02</v>
      </c>
      <c r="DC1335" s="29">
        <f t="shared" si="908"/>
        <v>-1.02</v>
      </c>
    </row>
    <row r="1336" spans="11:107" s="2" customFormat="1">
      <c r="K1336" s="17" t="s">
        <v>1090</v>
      </c>
      <c r="L1336" s="17" t="s">
        <v>1344</v>
      </c>
      <c r="M1336" s="17" t="s">
        <v>1095</v>
      </c>
      <c r="N1336" s="2" t="str">
        <f t="shared" si="916"/>
        <v>W717842S437</v>
      </c>
      <c r="O1336" s="2" t="str">
        <f t="shared" si="914"/>
        <v>S437</v>
      </c>
      <c r="P1336" s="2" t="str">
        <f t="shared" si="917"/>
        <v>-W717842-S437</v>
      </c>
      <c r="Q1336" s="2" t="s">
        <v>3305</v>
      </c>
      <c r="R1336" s="2" t="s">
        <v>3306</v>
      </c>
      <c r="S1336" s="2" t="s">
        <v>3224</v>
      </c>
      <c r="T1336" s="2">
        <v>4</v>
      </c>
      <c r="U1336" s="2">
        <v>4</v>
      </c>
      <c r="V1336" s="2">
        <v>4</v>
      </c>
      <c r="W1336" s="2">
        <v>4</v>
      </c>
      <c r="X1336" s="2">
        <v>4</v>
      </c>
      <c r="Y1336" s="2">
        <v>4</v>
      </c>
      <c r="Z1336" s="2">
        <v>4</v>
      </c>
      <c r="AA1336" s="2">
        <v>4</v>
      </c>
      <c r="AB1336" s="2">
        <v>4</v>
      </c>
      <c r="AC1336" s="2">
        <v>4</v>
      </c>
      <c r="AD1336" s="2">
        <v>4</v>
      </c>
      <c r="AE1336" s="2">
        <v>4</v>
      </c>
      <c r="AF1336" s="2">
        <v>4</v>
      </c>
      <c r="AL1336" s="2">
        <f t="shared" si="877"/>
        <v>1</v>
      </c>
      <c r="AM1336" s="2" t="str">
        <f t="shared" si="878"/>
        <v/>
      </c>
      <c r="AN1336" s="2" t="str">
        <f t="shared" si="879"/>
        <v>W717842</v>
      </c>
      <c r="AO1336" s="2" t="str">
        <f t="shared" si="911"/>
        <v>S437</v>
      </c>
      <c r="AP1336" s="2" t="str">
        <f t="shared" si="881"/>
        <v>-W717842-S437</v>
      </c>
      <c r="AQ1336" s="2" t="s">
        <v>1688</v>
      </c>
      <c r="AR1336" s="2" t="s">
        <v>1689</v>
      </c>
      <c r="AY1336" s="2" t="s">
        <v>1686</v>
      </c>
      <c r="AZ1336" s="2" t="s">
        <v>1690</v>
      </c>
      <c r="BB1336" s="29"/>
      <c r="BC1336" s="29"/>
      <c r="BD1336" s="29"/>
      <c r="BE1336" s="29"/>
      <c r="BF1336" s="29"/>
      <c r="BG1336" s="29">
        <v>-0.29499999999999998</v>
      </c>
      <c r="BH1336" s="29">
        <f t="shared" si="875"/>
        <v>0</v>
      </c>
      <c r="BI1336" s="29">
        <f t="shared" si="876"/>
        <v>0</v>
      </c>
      <c r="BJ1336" s="29">
        <f t="shared" si="882"/>
        <v>-0.29499999999999998</v>
      </c>
      <c r="BK1336" s="29">
        <f>BJ1336/INDEX('EX-Rate'!A:I,MATCH('TT BoM '!BL1336,'EX-Rate'!B:B,0),COLUMN('EX-Rate'!E:E))</f>
        <v>-4.2598220189177798E-2</v>
      </c>
      <c r="BL1336" s="2" t="s">
        <v>2109</v>
      </c>
      <c r="BM1336" s="2" t="str">
        <f t="shared" si="910"/>
        <v>LP</v>
      </c>
      <c r="BN1336" s="2" t="s">
        <v>3223</v>
      </c>
      <c r="BO1336" s="2" t="s">
        <v>3224</v>
      </c>
      <c r="BQ1336" s="29"/>
      <c r="BR1336" s="29"/>
      <c r="BS1336" s="29"/>
      <c r="BT1336" s="29"/>
      <c r="BU1336" s="29"/>
      <c r="BV1336" s="29"/>
      <c r="CC1336" s="29">
        <f t="shared" si="883"/>
        <v>-0.17039288075671119</v>
      </c>
      <c r="CD1336" s="29">
        <f t="shared" si="884"/>
        <v>-0.17039288075671119</v>
      </c>
      <c r="CE1336" s="29">
        <f t="shared" si="885"/>
        <v>-0.17039288075671119</v>
      </c>
      <c r="CF1336" s="29">
        <f t="shared" si="886"/>
        <v>-0.17039288075671119</v>
      </c>
      <c r="CG1336" s="29">
        <f t="shared" si="887"/>
        <v>-0.17039288075671119</v>
      </c>
      <c r="CH1336" s="29">
        <f t="shared" si="888"/>
        <v>-0.17039288075671119</v>
      </c>
      <c r="CI1336" s="29">
        <f t="shared" si="889"/>
        <v>-0.17039288075671119</v>
      </c>
      <c r="CJ1336" s="29">
        <f t="shared" si="890"/>
        <v>-0.17039288075671119</v>
      </c>
      <c r="CK1336" s="29">
        <f t="shared" si="891"/>
        <v>-0.17039288075671119</v>
      </c>
      <c r="CL1336" s="29">
        <f t="shared" si="892"/>
        <v>-0.17039288075671119</v>
      </c>
      <c r="CM1336" s="29">
        <f t="shared" si="893"/>
        <v>-0.17039288075671119</v>
      </c>
      <c r="CN1336" s="29">
        <f t="shared" si="894"/>
        <v>-0.17039288075671119</v>
      </c>
      <c r="CO1336" s="29">
        <f t="shared" si="895"/>
        <v>-0.17039288075671119</v>
      </c>
      <c r="CQ1336" s="29">
        <f t="shared" si="896"/>
        <v>-1.18</v>
      </c>
      <c r="CR1336" s="29">
        <f t="shared" si="897"/>
        <v>-1.18</v>
      </c>
      <c r="CS1336" s="29">
        <f t="shared" si="898"/>
        <v>-1.18</v>
      </c>
      <c r="CT1336" s="29">
        <f t="shared" si="899"/>
        <v>-1.18</v>
      </c>
      <c r="CU1336" s="29">
        <f t="shared" si="900"/>
        <v>-1.18</v>
      </c>
      <c r="CV1336" s="29">
        <f t="shared" si="901"/>
        <v>-1.18</v>
      </c>
      <c r="CW1336" s="29">
        <f t="shared" si="902"/>
        <v>-1.18</v>
      </c>
      <c r="CX1336" s="29">
        <f t="shared" si="903"/>
        <v>-1.18</v>
      </c>
      <c r="CY1336" s="29">
        <f t="shared" si="904"/>
        <v>-1.18</v>
      </c>
      <c r="CZ1336" s="29">
        <f t="shared" si="905"/>
        <v>-1.18</v>
      </c>
      <c r="DA1336" s="29">
        <f t="shared" si="906"/>
        <v>-1.18</v>
      </c>
      <c r="DB1336" s="29">
        <f t="shared" si="907"/>
        <v>-1.18</v>
      </c>
      <c r="DC1336" s="29">
        <f t="shared" si="908"/>
        <v>-1.18</v>
      </c>
    </row>
    <row r="1337" spans="11:107" s="2" customFormat="1">
      <c r="K1337" s="17" t="s">
        <v>1090</v>
      </c>
      <c r="L1337" s="17" t="s">
        <v>1345</v>
      </c>
      <c r="M1337" s="17" t="s">
        <v>1102</v>
      </c>
      <c r="N1337" s="2" t="str">
        <f t="shared" si="916"/>
        <v>W717869S450B</v>
      </c>
      <c r="O1337" s="2" t="str">
        <f t="shared" si="914"/>
        <v>S450B</v>
      </c>
      <c r="P1337" s="2" t="str">
        <f t="shared" si="917"/>
        <v>-W717869-S450B</v>
      </c>
      <c r="Q1337" s="2" t="s">
        <v>3305</v>
      </c>
      <c r="R1337" s="2" t="s">
        <v>3306</v>
      </c>
      <c r="S1337" s="2" t="s">
        <v>3222</v>
      </c>
      <c r="T1337" s="2">
        <v>2</v>
      </c>
      <c r="U1337" s="2">
        <v>2</v>
      </c>
      <c r="V1337" s="2">
        <v>2</v>
      </c>
      <c r="W1337" s="2">
        <v>2</v>
      </c>
      <c r="X1337" s="2">
        <v>2</v>
      </c>
      <c r="Y1337" s="2">
        <v>2</v>
      </c>
      <c r="Z1337" s="2">
        <v>2</v>
      </c>
      <c r="AA1337" s="2">
        <v>2</v>
      </c>
      <c r="AB1337" s="2">
        <v>2</v>
      </c>
      <c r="AC1337" s="2">
        <v>2</v>
      </c>
      <c r="AD1337" s="2">
        <v>2</v>
      </c>
      <c r="AE1337" s="2">
        <v>2</v>
      </c>
      <c r="AF1337" s="2">
        <v>2</v>
      </c>
      <c r="AL1337" s="2">
        <f t="shared" si="877"/>
        <v>1</v>
      </c>
      <c r="AM1337" s="2" t="str">
        <f t="shared" si="878"/>
        <v/>
      </c>
      <c r="AN1337" s="2" t="str">
        <f t="shared" si="879"/>
        <v>W717869</v>
      </c>
      <c r="AO1337" s="2" t="str">
        <f t="shared" si="911"/>
        <v>S450B</v>
      </c>
      <c r="AP1337" s="2" t="str">
        <f t="shared" si="881"/>
        <v>-W717869-S450B</v>
      </c>
      <c r="AQ1337" s="2" t="s">
        <v>2064</v>
      </c>
      <c r="AR1337" s="2" t="s">
        <v>3881</v>
      </c>
      <c r="AZ1337" s="2" t="s">
        <v>1690</v>
      </c>
      <c r="BB1337" s="29"/>
      <c r="BC1337" s="29"/>
      <c r="BD1337" s="29"/>
      <c r="BE1337" s="29"/>
      <c r="BF1337" s="29"/>
      <c r="BG1337" s="29">
        <v>-0.28899999999999998</v>
      </c>
      <c r="BH1337" s="29">
        <f t="shared" si="875"/>
        <v>0</v>
      </c>
      <c r="BI1337" s="29">
        <f t="shared" si="876"/>
        <v>0</v>
      </c>
      <c r="BJ1337" s="29">
        <f t="shared" si="882"/>
        <v>-0.28899999999999998</v>
      </c>
      <c r="BK1337" s="29">
        <f>BJ1337/INDEX('EX-Rate'!A:I,MATCH('TT BoM '!BL1337,'EX-Rate'!B:B,0),COLUMN('EX-Rate'!E:E))</f>
        <v>-4.1731815710753843E-2</v>
      </c>
      <c r="BL1337" s="2" t="s">
        <v>2109</v>
      </c>
      <c r="BM1337" s="2" t="str">
        <f t="shared" si="910"/>
        <v>LP</v>
      </c>
      <c r="BO1337" s="2" t="s">
        <v>3222</v>
      </c>
      <c r="BQ1337" s="29"/>
      <c r="BR1337" s="29"/>
      <c r="BS1337" s="29"/>
      <c r="BT1337" s="29"/>
      <c r="BU1337" s="29"/>
      <c r="BV1337" s="29"/>
      <c r="CC1337" s="29">
        <f t="shared" si="883"/>
        <v>-8.3463631421507686E-2</v>
      </c>
      <c r="CD1337" s="29">
        <f t="shared" si="884"/>
        <v>-8.3463631421507686E-2</v>
      </c>
      <c r="CE1337" s="29">
        <f t="shared" si="885"/>
        <v>-8.3463631421507686E-2</v>
      </c>
      <c r="CF1337" s="29">
        <f t="shared" si="886"/>
        <v>-8.3463631421507686E-2</v>
      </c>
      <c r="CG1337" s="29">
        <f t="shared" si="887"/>
        <v>-8.3463631421507686E-2</v>
      </c>
      <c r="CH1337" s="29">
        <f t="shared" si="888"/>
        <v>-8.3463631421507686E-2</v>
      </c>
      <c r="CI1337" s="29">
        <f t="shared" si="889"/>
        <v>-8.3463631421507686E-2</v>
      </c>
      <c r="CJ1337" s="29">
        <f t="shared" si="890"/>
        <v>-8.3463631421507686E-2</v>
      </c>
      <c r="CK1337" s="29">
        <f t="shared" si="891"/>
        <v>-8.3463631421507686E-2</v>
      </c>
      <c r="CL1337" s="29">
        <f t="shared" si="892"/>
        <v>-8.3463631421507686E-2</v>
      </c>
      <c r="CM1337" s="29">
        <f t="shared" si="893"/>
        <v>-8.3463631421507686E-2</v>
      </c>
      <c r="CN1337" s="29">
        <f t="shared" si="894"/>
        <v>-8.3463631421507686E-2</v>
      </c>
      <c r="CO1337" s="29">
        <f t="shared" si="895"/>
        <v>-8.3463631421507686E-2</v>
      </c>
      <c r="CQ1337" s="29">
        <f t="shared" si="896"/>
        <v>-0.57799999999999996</v>
      </c>
      <c r="CR1337" s="29">
        <f t="shared" si="897"/>
        <v>-0.57799999999999996</v>
      </c>
      <c r="CS1337" s="29">
        <f t="shared" si="898"/>
        <v>-0.57799999999999996</v>
      </c>
      <c r="CT1337" s="29">
        <f t="shared" si="899"/>
        <v>-0.57799999999999996</v>
      </c>
      <c r="CU1337" s="29">
        <f t="shared" si="900"/>
        <v>-0.57799999999999996</v>
      </c>
      <c r="CV1337" s="29">
        <f t="shared" si="901"/>
        <v>-0.57799999999999996</v>
      </c>
      <c r="CW1337" s="29">
        <f t="shared" si="902"/>
        <v>-0.57799999999999996</v>
      </c>
      <c r="CX1337" s="29">
        <f t="shared" si="903"/>
        <v>-0.57799999999999996</v>
      </c>
      <c r="CY1337" s="29">
        <f t="shared" si="904"/>
        <v>-0.57799999999999996</v>
      </c>
      <c r="CZ1337" s="29">
        <f t="shared" si="905"/>
        <v>-0.57799999999999996</v>
      </c>
      <c r="DA1337" s="29">
        <f t="shared" si="906"/>
        <v>-0.57799999999999996</v>
      </c>
      <c r="DB1337" s="29">
        <f t="shared" si="907"/>
        <v>-0.57799999999999996</v>
      </c>
      <c r="DC1337" s="29">
        <f t="shared" si="908"/>
        <v>-0.57799999999999996</v>
      </c>
    </row>
    <row r="1338" spans="11:107" s="2" customFormat="1">
      <c r="K1338" s="17" t="s">
        <v>1090</v>
      </c>
      <c r="L1338" s="17" t="s">
        <v>1346</v>
      </c>
      <c r="M1338" s="17" t="s">
        <v>1092</v>
      </c>
      <c r="N1338" s="2" t="str">
        <f t="shared" si="916"/>
        <v>W717887S442</v>
      </c>
      <c r="O1338" s="2" t="str">
        <f t="shared" si="914"/>
        <v>S442</v>
      </c>
      <c r="P1338" s="2" t="str">
        <f t="shared" si="917"/>
        <v>-W717887-S442</v>
      </c>
      <c r="Q1338" s="2" t="s">
        <v>3305</v>
      </c>
      <c r="R1338" s="2" t="s">
        <v>3306</v>
      </c>
      <c r="S1338" s="2" t="s">
        <v>3224</v>
      </c>
      <c r="T1338" s="2">
        <v>4</v>
      </c>
      <c r="U1338" s="2">
        <v>4</v>
      </c>
      <c r="V1338" s="2">
        <v>4</v>
      </c>
      <c r="W1338" s="2">
        <v>4</v>
      </c>
      <c r="X1338" s="2">
        <v>4</v>
      </c>
      <c r="Y1338" s="2">
        <v>4</v>
      </c>
      <c r="Z1338" s="2">
        <v>4</v>
      </c>
      <c r="AA1338" s="2">
        <v>4</v>
      </c>
      <c r="AB1338" s="2">
        <v>4</v>
      </c>
      <c r="AC1338" s="2">
        <v>4</v>
      </c>
      <c r="AD1338" s="2">
        <v>4</v>
      </c>
      <c r="AE1338" s="2">
        <v>4</v>
      </c>
      <c r="AF1338" s="2">
        <v>4</v>
      </c>
      <c r="AL1338" s="2">
        <f t="shared" si="877"/>
        <v>1</v>
      </c>
      <c r="AM1338" s="2" t="str">
        <f t="shared" si="878"/>
        <v/>
      </c>
      <c r="AN1338" s="2" t="str">
        <f t="shared" si="879"/>
        <v>W717887</v>
      </c>
      <c r="AO1338" s="2" t="str">
        <f t="shared" si="911"/>
        <v>S442</v>
      </c>
      <c r="AP1338" s="2" t="str">
        <f t="shared" si="881"/>
        <v>-W717887-S442</v>
      </c>
      <c r="AQ1338" s="2" t="s">
        <v>1688</v>
      </c>
      <c r="AR1338" s="2" t="s">
        <v>1689</v>
      </c>
      <c r="AY1338" s="2" t="s">
        <v>1686</v>
      </c>
      <c r="AZ1338" s="2" t="s">
        <v>1690</v>
      </c>
      <c r="BB1338" s="29"/>
      <c r="BC1338" s="29"/>
      <c r="BD1338" s="29"/>
      <c r="BE1338" s="29"/>
      <c r="BF1338" s="29"/>
      <c r="BG1338" s="29">
        <v>-0.93</v>
      </c>
      <c r="BH1338" s="29">
        <f t="shared" si="875"/>
        <v>0</v>
      </c>
      <c r="BI1338" s="29">
        <f t="shared" si="876"/>
        <v>0</v>
      </c>
      <c r="BJ1338" s="29">
        <f t="shared" si="882"/>
        <v>-0.93</v>
      </c>
      <c r="BK1338" s="29">
        <f>BJ1338/INDEX('EX-Rate'!A:I,MATCH('TT BoM '!BL1338,'EX-Rate'!B:B,0),COLUMN('EX-Rate'!E:E))</f>
        <v>-0.13429269415571307</v>
      </c>
      <c r="BL1338" s="2" t="s">
        <v>2109</v>
      </c>
      <c r="BM1338" s="2" t="str">
        <f t="shared" si="910"/>
        <v>LP</v>
      </c>
      <c r="BN1338" s="2" t="s">
        <v>3223</v>
      </c>
      <c r="BO1338" s="2" t="s">
        <v>3224</v>
      </c>
      <c r="BQ1338" s="29"/>
      <c r="BR1338" s="29"/>
      <c r="BS1338" s="29"/>
      <c r="BT1338" s="29"/>
      <c r="BU1338" s="29"/>
      <c r="BV1338" s="29"/>
      <c r="CC1338" s="29">
        <f t="shared" si="883"/>
        <v>-0.53717077662285229</v>
      </c>
      <c r="CD1338" s="29">
        <f t="shared" si="884"/>
        <v>-0.53717077662285229</v>
      </c>
      <c r="CE1338" s="29">
        <f t="shared" si="885"/>
        <v>-0.53717077662285229</v>
      </c>
      <c r="CF1338" s="29">
        <f t="shared" si="886"/>
        <v>-0.53717077662285229</v>
      </c>
      <c r="CG1338" s="29">
        <f t="shared" si="887"/>
        <v>-0.53717077662285229</v>
      </c>
      <c r="CH1338" s="29">
        <f t="shared" si="888"/>
        <v>-0.53717077662285229</v>
      </c>
      <c r="CI1338" s="29">
        <f t="shared" si="889"/>
        <v>-0.53717077662285229</v>
      </c>
      <c r="CJ1338" s="29">
        <f t="shared" si="890"/>
        <v>-0.53717077662285229</v>
      </c>
      <c r="CK1338" s="29">
        <f t="shared" si="891"/>
        <v>-0.53717077662285229</v>
      </c>
      <c r="CL1338" s="29">
        <f t="shared" si="892"/>
        <v>-0.53717077662285229</v>
      </c>
      <c r="CM1338" s="29">
        <f t="shared" si="893"/>
        <v>-0.53717077662285229</v>
      </c>
      <c r="CN1338" s="29">
        <f t="shared" si="894"/>
        <v>-0.53717077662285229</v>
      </c>
      <c r="CO1338" s="29">
        <f t="shared" si="895"/>
        <v>-0.53717077662285229</v>
      </c>
      <c r="CQ1338" s="29">
        <f t="shared" si="896"/>
        <v>-3.72</v>
      </c>
      <c r="CR1338" s="29">
        <f t="shared" si="897"/>
        <v>-3.72</v>
      </c>
      <c r="CS1338" s="29">
        <f t="shared" si="898"/>
        <v>-3.72</v>
      </c>
      <c r="CT1338" s="29">
        <f t="shared" si="899"/>
        <v>-3.72</v>
      </c>
      <c r="CU1338" s="29">
        <f t="shared" si="900"/>
        <v>-3.72</v>
      </c>
      <c r="CV1338" s="29">
        <f t="shared" si="901"/>
        <v>-3.72</v>
      </c>
      <c r="CW1338" s="29">
        <f t="shared" si="902"/>
        <v>-3.72</v>
      </c>
      <c r="CX1338" s="29">
        <f t="shared" si="903"/>
        <v>-3.72</v>
      </c>
      <c r="CY1338" s="29">
        <f t="shared" si="904"/>
        <v>-3.72</v>
      </c>
      <c r="CZ1338" s="29">
        <f t="shared" si="905"/>
        <v>-3.72</v>
      </c>
      <c r="DA1338" s="29">
        <f t="shared" si="906"/>
        <v>-3.72</v>
      </c>
      <c r="DB1338" s="29">
        <f t="shared" si="907"/>
        <v>-3.72</v>
      </c>
      <c r="DC1338" s="29">
        <f t="shared" si="908"/>
        <v>-3.72</v>
      </c>
    </row>
    <row r="1339" spans="11:107" s="2" customFormat="1">
      <c r="K1339" s="17" t="s">
        <v>1090</v>
      </c>
      <c r="L1339" s="17" t="s">
        <v>1347</v>
      </c>
      <c r="M1339" s="17" t="s">
        <v>1198</v>
      </c>
      <c r="N1339" s="2" t="str">
        <f t="shared" si="916"/>
        <v>W718039S439</v>
      </c>
      <c r="O1339" s="2" t="str">
        <f t="shared" si="914"/>
        <v>S439</v>
      </c>
      <c r="P1339" s="2" t="str">
        <f t="shared" si="917"/>
        <v>-W718039-S439</v>
      </c>
      <c r="Q1339" s="2" t="s">
        <v>3305</v>
      </c>
      <c r="R1339" s="2" t="s">
        <v>3306</v>
      </c>
      <c r="S1339" s="2" t="s">
        <v>3066</v>
      </c>
      <c r="T1339" s="2">
        <v>1</v>
      </c>
      <c r="U1339" s="2">
        <v>1</v>
      </c>
      <c r="V1339" s="2">
        <v>1</v>
      </c>
      <c r="W1339" s="2">
        <v>1</v>
      </c>
      <c r="X1339" s="2">
        <v>1</v>
      </c>
      <c r="Y1339" s="2">
        <v>1</v>
      </c>
      <c r="Z1339" s="2">
        <v>1</v>
      </c>
      <c r="AA1339" s="2">
        <v>1</v>
      </c>
      <c r="AB1339" s="2">
        <v>1</v>
      </c>
      <c r="AC1339" s="2">
        <v>1</v>
      </c>
      <c r="AD1339" s="2">
        <v>1</v>
      </c>
      <c r="AE1339" s="2">
        <v>1</v>
      </c>
      <c r="AF1339" s="2">
        <v>1</v>
      </c>
      <c r="AL1339" s="2">
        <f t="shared" si="877"/>
        <v>1</v>
      </c>
      <c r="AM1339" s="2" t="str">
        <f t="shared" si="878"/>
        <v/>
      </c>
      <c r="AN1339" s="2" t="str">
        <f t="shared" si="879"/>
        <v>W718039</v>
      </c>
      <c r="AO1339" s="2" t="str">
        <f t="shared" si="911"/>
        <v>S439</v>
      </c>
      <c r="AP1339" s="2" t="str">
        <f t="shared" si="881"/>
        <v>-W718039-S439</v>
      </c>
      <c r="AQ1339" s="2" t="s">
        <v>1688</v>
      </c>
      <c r="AR1339" s="2" t="s">
        <v>1689</v>
      </c>
      <c r="AY1339" s="2" t="s">
        <v>1686</v>
      </c>
      <c r="AZ1339" s="2" t="s">
        <v>1690</v>
      </c>
      <c r="BB1339" s="29"/>
      <c r="BC1339" s="29"/>
      <c r="BD1339" s="29"/>
      <c r="BE1339" s="29"/>
      <c r="BF1339" s="29"/>
      <c r="BG1339" s="29">
        <v>-8.6105000000000001E-2</v>
      </c>
      <c r="BH1339" s="29">
        <f t="shared" si="875"/>
        <v>-3.1858850000000003E-3</v>
      </c>
      <c r="BI1339" s="29">
        <f t="shared" si="876"/>
        <v>-8.9290884999999997E-3</v>
      </c>
      <c r="BJ1339" s="29">
        <f t="shared" si="882"/>
        <v>-9.8219973500000002E-2</v>
      </c>
      <c r="BK1339" s="29">
        <f>BJ1339/INDEX('EX-Rate'!A:I,MATCH('TT BoM '!BL1339,'EX-Rate'!B:B,0),COLUMN('EX-Rate'!E:E))</f>
        <v>-0.11276726017217621</v>
      </c>
      <c r="BL1339" s="2" t="s">
        <v>3064</v>
      </c>
      <c r="BM1339" s="2" t="str">
        <f t="shared" si="910"/>
        <v>SP</v>
      </c>
      <c r="BN1339" s="2" t="s">
        <v>3065</v>
      </c>
      <c r="BO1339" s="2" t="s">
        <v>3066</v>
      </c>
      <c r="BQ1339" s="29"/>
      <c r="BR1339" s="29"/>
      <c r="BS1339" s="29"/>
      <c r="BT1339" s="29"/>
      <c r="BU1339" s="29"/>
      <c r="BV1339" s="29"/>
      <c r="CC1339" s="29">
        <f t="shared" si="883"/>
        <v>-0.11276726017217621</v>
      </c>
      <c r="CD1339" s="29">
        <f t="shared" si="884"/>
        <v>-0.11276726017217621</v>
      </c>
      <c r="CE1339" s="29">
        <f t="shared" si="885"/>
        <v>-0.11276726017217621</v>
      </c>
      <c r="CF1339" s="29">
        <f t="shared" si="886"/>
        <v>-0.11276726017217621</v>
      </c>
      <c r="CG1339" s="29">
        <f t="shared" si="887"/>
        <v>-0.11276726017217621</v>
      </c>
      <c r="CH1339" s="29">
        <f t="shared" si="888"/>
        <v>-0.11276726017217621</v>
      </c>
      <c r="CI1339" s="29">
        <f t="shared" si="889"/>
        <v>-0.11276726017217621</v>
      </c>
      <c r="CJ1339" s="29">
        <f t="shared" si="890"/>
        <v>-0.11276726017217621</v>
      </c>
      <c r="CK1339" s="29">
        <f t="shared" si="891"/>
        <v>-0.11276726017217621</v>
      </c>
      <c r="CL1339" s="29">
        <f t="shared" si="892"/>
        <v>-0.11276726017217621</v>
      </c>
      <c r="CM1339" s="29">
        <f t="shared" si="893"/>
        <v>-0.11276726017217621</v>
      </c>
      <c r="CN1339" s="29">
        <f t="shared" si="894"/>
        <v>-0.11276726017217621</v>
      </c>
      <c r="CO1339" s="29">
        <f t="shared" si="895"/>
        <v>-0.11276726017217621</v>
      </c>
      <c r="CQ1339" s="29">
        <f t="shared" si="896"/>
        <v>-9.8219973500000002E-2</v>
      </c>
      <c r="CR1339" s="29">
        <f t="shared" si="897"/>
        <v>-9.8219973500000002E-2</v>
      </c>
      <c r="CS1339" s="29">
        <f t="shared" si="898"/>
        <v>-9.8219973500000002E-2</v>
      </c>
      <c r="CT1339" s="29">
        <f t="shared" si="899"/>
        <v>-9.8219973500000002E-2</v>
      </c>
      <c r="CU1339" s="29">
        <f t="shared" si="900"/>
        <v>-9.8219973500000002E-2</v>
      </c>
      <c r="CV1339" s="29">
        <f t="shared" si="901"/>
        <v>-9.8219973500000002E-2</v>
      </c>
      <c r="CW1339" s="29">
        <f t="shared" si="902"/>
        <v>-9.8219973500000002E-2</v>
      </c>
      <c r="CX1339" s="29">
        <f t="shared" si="903"/>
        <v>-9.8219973500000002E-2</v>
      </c>
      <c r="CY1339" s="29">
        <f t="shared" si="904"/>
        <v>-9.8219973500000002E-2</v>
      </c>
      <c r="CZ1339" s="29">
        <f t="shared" si="905"/>
        <v>-9.8219973500000002E-2</v>
      </c>
      <c r="DA1339" s="29">
        <f t="shared" si="906"/>
        <v>-9.8219973500000002E-2</v>
      </c>
      <c r="DB1339" s="29">
        <f t="shared" si="907"/>
        <v>-9.8219973500000002E-2</v>
      </c>
      <c r="DC1339" s="29">
        <f t="shared" si="908"/>
        <v>-9.8219973500000002E-2</v>
      </c>
    </row>
    <row r="1340" spans="11:107" s="2" customFormat="1">
      <c r="K1340" s="17" t="s">
        <v>1090</v>
      </c>
      <c r="L1340" s="17" t="s">
        <v>1348</v>
      </c>
      <c r="M1340" s="17" t="s">
        <v>1198</v>
      </c>
      <c r="N1340" s="2" t="str">
        <f t="shared" si="916"/>
        <v>W718040S439</v>
      </c>
      <c r="O1340" s="2" t="str">
        <f t="shared" si="914"/>
        <v>S439</v>
      </c>
      <c r="P1340" s="2" t="str">
        <f t="shared" si="917"/>
        <v>-W718040-S439</v>
      </c>
      <c r="Q1340" s="2" t="s">
        <v>3305</v>
      </c>
      <c r="R1340" s="2" t="s">
        <v>3306</v>
      </c>
      <c r="S1340" s="2" t="s">
        <v>3174</v>
      </c>
      <c r="T1340" s="2">
        <v>9</v>
      </c>
      <c r="U1340" s="2">
        <v>6</v>
      </c>
      <c r="V1340" s="2">
        <v>9</v>
      </c>
      <c r="W1340" s="2">
        <v>6</v>
      </c>
      <c r="X1340" s="2">
        <v>8</v>
      </c>
      <c r="Y1340" s="2">
        <v>6</v>
      </c>
      <c r="Z1340" s="2">
        <v>6</v>
      </c>
      <c r="AA1340" s="2">
        <v>6</v>
      </c>
      <c r="AB1340" s="2">
        <v>9</v>
      </c>
      <c r="AC1340" s="2">
        <v>6</v>
      </c>
      <c r="AD1340" s="2">
        <v>9</v>
      </c>
      <c r="AE1340" s="2">
        <v>6</v>
      </c>
      <c r="AF1340" s="2">
        <v>6</v>
      </c>
      <c r="AL1340" s="2">
        <f t="shared" si="877"/>
        <v>1</v>
      </c>
      <c r="AM1340" s="2" t="str">
        <f t="shared" si="878"/>
        <v/>
      </c>
      <c r="AN1340" s="2" t="str">
        <f t="shared" si="879"/>
        <v>W718040</v>
      </c>
      <c r="AO1340" s="2" t="str">
        <f t="shared" si="911"/>
        <v>S439</v>
      </c>
      <c r="AP1340" s="2" t="str">
        <f t="shared" si="881"/>
        <v>-W718040-S439</v>
      </c>
      <c r="AQ1340" s="2" t="s">
        <v>2064</v>
      </c>
      <c r="AR1340" s="2" t="s">
        <v>3881</v>
      </c>
      <c r="AZ1340" s="2" t="s">
        <v>1690</v>
      </c>
      <c r="BB1340" s="29"/>
      <c r="BC1340" s="29"/>
      <c r="BD1340" s="29"/>
      <c r="BE1340" s="29"/>
      <c r="BF1340" s="29"/>
      <c r="BG1340" s="29">
        <v>-0.10435999999999999</v>
      </c>
      <c r="BH1340" s="29">
        <f t="shared" si="875"/>
        <v>-3.8613200000000001E-3</v>
      </c>
      <c r="BI1340" s="29">
        <f t="shared" si="876"/>
        <v>-1.0822132E-2</v>
      </c>
      <c r="BJ1340" s="29">
        <f t="shared" si="882"/>
        <v>-0.11904345199999999</v>
      </c>
      <c r="BK1340" s="29">
        <f>BJ1340/INDEX('EX-Rate'!A:I,MATCH('TT BoM '!BL1340,'EX-Rate'!B:B,0),COLUMN('EX-Rate'!E:E))</f>
        <v>-0.11904345199999999</v>
      </c>
      <c r="BL1340" s="2" t="s">
        <v>3117</v>
      </c>
      <c r="BM1340" s="2" t="str">
        <f t="shared" si="910"/>
        <v>SP</v>
      </c>
      <c r="BO1340" s="2" t="s">
        <v>3288</v>
      </c>
      <c r="BQ1340" s="29"/>
      <c r="BR1340" s="29"/>
      <c r="BS1340" s="29"/>
      <c r="BT1340" s="29"/>
      <c r="BU1340" s="29"/>
      <c r="BV1340" s="29"/>
      <c r="CC1340" s="29">
        <f t="shared" si="883"/>
        <v>-1.0713910680000001</v>
      </c>
      <c r="CD1340" s="29">
        <f t="shared" si="884"/>
        <v>-0.71426071199999996</v>
      </c>
      <c r="CE1340" s="29">
        <f t="shared" si="885"/>
        <v>-1.0713910680000001</v>
      </c>
      <c r="CF1340" s="29">
        <f t="shared" si="886"/>
        <v>-0.71426071199999996</v>
      </c>
      <c r="CG1340" s="29">
        <f t="shared" si="887"/>
        <v>-0.95234761599999995</v>
      </c>
      <c r="CH1340" s="29">
        <f t="shared" si="888"/>
        <v>-0.71426071199999996</v>
      </c>
      <c r="CI1340" s="29">
        <f t="shared" si="889"/>
        <v>-0.71426071199999996</v>
      </c>
      <c r="CJ1340" s="29">
        <f t="shared" si="890"/>
        <v>-0.71426071199999996</v>
      </c>
      <c r="CK1340" s="29">
        <f t="shared" si="891"/>
        <v>-1.0713910680000001</v>
      </c>
      <c r="CL1340" s="29">
        <f t="shared" si="892"/>
        <v>-0.71426071199999996</v>
      </c>
      <c r="CM1340" s="29">
        <f t="shared" si="893"/>
        <v>-1.0713910680000001</v>
      </c>
      <c r="CN1340" s="29">
        <f t="shared" si="894"/>
        <v>-0.71426071199999996</v>
      </c>
      <c r="CO1340" s="29">
        <f t="shared" si="895"/>
        <v>-0.71426071199999996</v>
      </c>
      <c r="CQ1340" s="29">
        <f t="shared" si="896"/>
        <v>-1.0713910680000001</v>
      </c>
      <c r="CR1340" s="29">
        <f t="shared" si="897"/>
        <v>-0.71426071199999996</v>
      </c>
      <c r="CS1340" s="29">
        <f t="shared" si="898"/>
        <v>-1.0713910680000001</v>
      </c>
      <c r="CT1340" s="29">
        <f t="shared" si="899"/>
        <v>-0.71426071199999996</v>
      </c>
      <c r="CU1340" s="29">
        <f t="shared" si="900"/>
        <v>-0.95234761599999995</v>
      </c>
      <c r="CV1340" s="29">
        <f t="shared" si="901"/>
        <v>-0.71426071199999996</v>
      </c>
      <c r="CW1340" s="29">
        <f t="shared" si="902"/>
        <v>-0.71426071199999996</v>
      </c>
      <c r="CX1340" s="29">
        <f t="shared" si="903"/>
        <v>-0.71426071199999996</v>
      </c>
      <c r="CY1340" s="29">
        <f t="shared" si="904"/>
        <v>-1.0713910680000001</v>
      </c>
      <c r="CZ1340" s="29">
        <f t="shared" si="905"/>
        <v>-0.71426071199999996</v>
      </c>
      <c r="DA1340" s="29">
        <f t="shared" si="906"/>
        <v>-1.0713910680000001</v>
      </c>
      <c r="DB1340" s="29">
        <f t="shared" si="907"/>
        <v>-0.71426071199999996</v>
      </c>
      <c r="DC1340" s="29">
        <f t="shared" si="908"/>
        <v>-0.71426071199999996</v>
      </c>
    </row>
    <row r="1341" spans="11:107" s="2" customFormat="1">
      <c r="K1341" s="17" t="s">
        <v>1090</v>
      </c>
      <c r="L1341" s="17" t="s">
        <v>1349</v>
      </c>
      <c r="M1341" s="17" t="s">
        <v>1198</v>
      </c>
      <c r="N1341" s="2" t="str">
        <f t="shared" si="916"/>
        <v>W718098S439</v>
      </c>
      <c r="O1341" s="2" t="str">
        <f t="shared" si="914"/>
        <v>S439</v>
      </c>
      <c r="P1341" s="2" t="str">
        <f t="shared" si="917"/>
        <v>-W718098-S439</v>
      </c>
      <c r="Q1341" s="2" t="s">
        <v>3305</v>
      </c>
      <c r="R1341" s="2" t="s">
        <v>3306</v>
      </c>
      <c r="S1341" s="2" t="s">
        <v>3228</v>
      </c>
      <c r="T1341" s="2">
        <v>3</v>
      </c>
      <c r="U1341" s="2">
        <v>3</v>
      </c>
      <c r="V1341" s="2">
        <v>3</v>
      </c>
      <c r="W1341" s="2">
        <v>3</v>
      </c>
      <c r="X1341" s="2">
        <v>3</v>
      </c>
      <c r="Y1341" s="2">
        <v>3</v>
      </c>
      <c r="Z1341" s="2">
        <v>3</v>
      </c>
      <c r="AA1341" s="2">
        <v>3</v>
      </c>
      <c r="AB1341" s="2">
        <v>3</v>
      </c>
      <c r="AC1341" s="2">
        <v>3</v>
      </c>
      <c r="AD1341" s="2">
        <v>3</v>
      </c>
      <c r="AE1341" s="2">
        <v>3</v>
      </c>
      <c r="AF1341" s="2">
        <v>3</v>
      </c>
      <c r="AL1341" s="2">
        <f t="shared" si="877"/>
        <v>1</v>
      </c>
      <c r="AM1341" s="2" t="str">
        <f t="shared" si="878"/>
        <v/>
      </c>
      <c r="AN1341" s="2" t="str">
        <f t="shared" si="879"/>
        <v>W718098</v>
      </c>
      <c r="AO1341" s="2" t="str">
        <f t="shared" si="911"/>
        <v>S439</v>
      </c>
      <c r="AP1341" s="2" t="str">
        <f t="shared" si="881"/>
        <v>-W718098-S439</v>
      </c>
      <c r="AQ1341" s="2" t="s">
        <v>1688</v>
      </c>
      <c r="AR1341" s="2" t="s">
        <v>1689</v>
      </c>
      <c r="AY1341" s="2" t="s">
        <v>1686</v>
      </c>
      <c r="AZ1341" s="2" t="s">
        <v>1690</v>
      </c>
      <c r="BB1341" s="29"/>
      <c r="BC1341" s="29"/>
      <c r="BD1341" s="29"/>
      <c r="BE1341" s="29"/>
      <c r="BF1341" s="29"/>
      <c r="BG1341" s="29">
        <v>-0.119156</v>
      </c>
      <c r="BH1341" s="29">
        <f t="shared" si="875"/>
        <v>-4.4087720000000009E-3</v>
      </c>
      <c r="BI1341" s="29">
        <f t="shared" si="876"/>
        <v>-1.23564772E-2</v>
      </c>
      <c r="BJ1341" s="29">
        <f t="shared" si="882"/>
        <v>-0.13592124920000001</v>
      </c>
      <c r="BK1341" s="29">
        <f>BJ1341/INDEX('EX-Rate'!A:I,MATCH('TT BoM '!BL1341,'EX-Rate'!B:B,0),COLUMN('EX-Rate'!E:E))</f>
        <v>-0.13592124920000001</v>
      </c>
      <c r="BL1341" s="2" t="s">
        <v>3117</v>
      </c>
      <c r="BM1341" s="2" t="str">
        <f t="shared" si="910"/>
        <v>SP</v>
      </c>
      <c r="BN1341" s="2" t="s">
        <v>3227</v>
      </c>
      <c r="BO1341" s="2" t="s">
        <v>3228</v>
      </c>
      <c r="BQ1341" s="29"/>
      <c r="BR1341" s="29"/>
      <c r="BS1341" s="29"/>
      <c r="BT1341" s="29"/>
      <c r="BU1341" s="29"/>
      <c r="BV1341" s="29"/>
      <c r="CC1341" s="29">
        <f t="shared" si="883"/>
        <v>-0.4077637476</v>
      </c>
      <c r="CD1341" s="29">
        <f t="shared" si="884"/>
        <v>-0.4077637476</v>
      </c>
      <c r="CE1341" s="29">
        <f t="shared" si="885"/>
        <v>-0.4077637476</v>
      </c>
      <c r="CF1341" s="29">
        <f t="shared" si="886"/>
        <v>-0.4077637476</v>
      </c>
      <c r="CG1341" s="29">
        <f t="shared" si="887"/>
        <v>-0.4077637476</v>
      </c>
      <c r="CH1341" s="29">
        <f t="shared" si="888"/>
        <v>-0.4077637476</v>
      </c>
      <c r="CI1341" s="29">
        <f t="shared" si="889"/>
        <v>-0.4077637476</v>
      </c>
      <c r="CJ1341" s="29">
        <f t="shared" si="890"/>
        <v>-0.4077637476</v>
      </c>
      <c r="CK1341" s="29">
        <f t="shared" si="891"/>
        <v>-0.4077637476</v>
      </c>
      <c r="CL1341" s="29">
        <f t="shared" si="892"/>
        <v>-0.4077637476</v>
      </c>
      <c r="CM1341" s="29">
        <f t="shared" si="893"/>
        <v>-0.4077637476</v>
      </c>
      <c r="CN1341" s="29">
        <f t="shared" si="894"/>
        <v>-0.4077637476</v>
      </c>
      <c r="CO1341" s="29">
        <f t="shared" si="895"/>
        <v>-0.4077637476</v>
      </c>
      <c r="CQ1341" s="29">
        <f t="shared" si="896"/>
        <v>-0.4077637476</v>
      </c>
      <c r="CR1341" s="29">
        <f t="shared" si="897"/>
        <v>-0.4077637476</v>
      </c>
      <c r="CS1341" s="29">
        <f t="shared" si="898"/>
        <v>-0.4077637476</v>
      </c>
      <c r="CT1341" s="29">
        <f t="shared" si="899"/>
        <v>-0.4077637476</v>
      </c>
      <c r="CU1341" s="29">
        <f t="shared" si="900"/>
        <v>-0.4077637476</v>
      </c>
      <c r="CV1341" s="29">
        <f t="shared" si="901"/>
        <v>-0.4077637476</v>
      </c>
      <c r="CW1341" s="29">
        <f t="shared" si="902"/>
        <v>-0.4077637476</v>
      </c>
      <c r="CX1341" s="29">
        <f t="shared" si="903"/>
        <v>-0.4077637476</v>
      </c>
      <c r="CY1341" s="29">
        <f t="shared" si="904"/>
        <v>-0.4077637476</v>
      </c>
      <c r="CZ1341" s="29">
        <f t="shared" si="905"/>
        <v>-0.4077637476</v>
      </c>
      <c r="DA1341" s="29">
        <f t="shared" si="906"/>
        <v>-0.4077637476</v>
      </c>
      <c r="DB1341" s="29">
        <f t="shared" si="907"/>
        <v>-0.4077637476</v>
      </c>
      <c r="DC1341" s="29">
        <f t="shared" si="908"/>
        <v>-0.4077637476</v>
      </c>
    </row>
    <row r="1342" spans="11:107" s="2" customFormat="1">
      <c r="K1342" s="17" t="s">
        <v>1090</v>
      </c>
      <c r="L1342" s="17" t="s">
        <v>1350</v>
      </c>
      <c r="M1342" s="17" t="s">
        <v>1092</v>
      </c>
      <c r="N1342" s="2" t="str">
        <f t="shared" si="916"/>
        <v>W718254S442</v>
      </c>
      <c r="O1342" s="2" t="str">
        <f t="shared" si="914"/>
        <v>S442</v>
      </c>
      <c r="P1342" s="2" t="str">
        <f t="shared" si="917"/>
        <v>-W718254-S442</v>
      </c>
      <c r="Q1342" s="2" t="s">
        <v>3305</v>
      </c>
      <c r="R1342" s="2" t="s">
        <v>3306</v>
      </c>
      <c r="S1342" s="2" t="s">
        <v>3050</v>
      </c>
      <c r="T1342" s="2">
        <v>1</v>
      </c>
      <c r="U1342" s="2">
        <v>1</v>
      </c>
      <c r="V1342" s="2">
        <v>1</v>
      </c>
      <c r="W1342" s="2">
        <v>1</v>
      </c>
      <c r="X1342" s="2" t="s">
        <v>1375</v>
      </c>
      <c r="Y1342" s="2" t="s">
        <v>1375</v>
      </c>
      <c r="Z1342" s="2">
        <v>1</v>
      </c>
      <c r="AA1342" s="2" t="s">
        <v>1375</v>
      </c>
      <c r="AB1342" s="2">
        <v>1</v>
      </c>
      <c r="AC1342" s="2">
        <v>1</v>
      </c>
      <c r="AD1342" s="2">
        <v>1</v>
      </c>
      <c r="AE1342" s="2">
        <v>1</v>
      </c>
      <c r="AF1342" s="2">
        <v>1</v>
      </c>
      <c r="AL1342" s="2">
        <f t="shared" si="877"/>
        <v>1</v>
      </c>
      <c r="AM1342" s="2" t="str">
        <f t="shared" si="878"/>
        <v/>
      </c>
      <c r="AN1342" s="2" t="str">
        <f t="shared" si="879"/>
        <v>W718254</v>
      </c>
      <c r="AO1342" s="2" t="str">
        <f t="shared" si="911"/>
        <v>S442</v>
      </c>
      <c r="AP1342" s="2" t="str">
        <f t="shared" si="881"/>
        <v>-W718254-S442</v>
      </c>
      <c r="AQ1342" s="2" t="s">
        <v>1672</v>
      </c>
      <c r="AR1342" s="2" t="s">
        <v>1676</v>
      </c>
      <c r="AU1342" s="2" t="s">
        <v>2149</v>
      </c>
      <c r="AV1342" s="2" t="s">
        <v>2150</v>
      </c>
      <c r="AY1342" s="2" t="s">
        <v>2151</v>
      </c>
      <c r="AZ1342" s="2" t="s">
        <v>1690</v>
      </c>
      <c r="BA1342" s="2" t="s">
        <v>2115</v>
      </c>
      <c r="BB1342" s="29">
        <v>-0.84399999999999997</v>
      </c>
      <c r="BC1342" s="29">
        <v>-7.0000000000000001E-3</v>
      </c>
      <c r="BD1342" s="29">
        <v>-8.9999999999999993E-3</v>
      </c>
      <c r="BE1342" s="29">
        <v>-8.9999999999999993E-3</v>
      </c>
      <c r="BF1342" s="29">
        <v>0</v>
      </c>
      <c r="BG1342" s="29">
        <v>-0.86</v>
      </c>
      <c r="BH1342" s="29">
        <f t="shared" si="875"/>
        <v>0</v>
      </c>
      <c r="BI1342" s="29">
        <f t="shared" si="876"/>
        <v>0</v>
      </c>
      <c r="BJ1342" s="29">
        <f t="shared" si="882"/>
        <v>-0.86</v>
      </c>
      <c r="BK1342" s="29">
        <f>BJ1342/INDEX('EX-Rate'!A:I,MATCH('TT BoM '!BL1342,'EX-Rate'!B:B,0),COLUMN('EX-Rate'!E:E))</f>
        <v>-0.12418464190743358</v>
      </c>
      <c r="BL1342" s="2" t="s">
        <v>2109</v>
      </c>
      <c r="BM1342" s="2" t="str">
        <f t="shared" si="910"/>
        <v>LP</v>
      </c>
      <c r="BQ1342" s="29">
        <v>0</v>
      </c>
      <c r="BR1342" s="29">
        <v>0</v>
      </c>
      <c r="BS1342" s="29"/>
      <c r="BT1342" s="29">
        <v>0</v>
      </c>
      <c r="BU1342" s="29">
        <v>0</v>
      </c>
      <c r="BV1342" s="29">
        <v>0</v>
      </c>
      <c r="BW1342" s="2">
        <v>0</v>
      </c>
      <c r="CC1342" s="29">
        <f t="shared" si="883"/>
        <v>-0.12418464190743358</v>
      </c>
      <c r="CD1342" s="29">
        <f t="shared" si="884"/>
        <v>-0.12418464190743358</v>
      </c>
      <c r="CE1342" s="29">
        <f t="shared" si="885"/>
        <v>-0.12418464190743358</v>
      </c>
      <c r="CF1342" s="29">
        <f t="shared" si="886"/>
        <v>-0.12418464190743358</v>
      </c>
      <c r="CG1342" s="29">
        <f t="shared" si="887"/>
        <v>0</v>
      </c>
      <c r="CH1342" s="29">
        <f t="shared" si="888"/>
        <v>0</v>
      </c>
      <c r="CI1342" s="29">
        <f t="shared" si="889"/>
        <v>-0.12418464190743358</v>
      </c>
      <c r="CJ1342" s="29">
        <f t="shared" si="890"/>
        <v>0</v>
      </c>
      <c r="CK1342" s="29">
        <f t="shared" si="891"/>
        <v>-0.12418464190743358</v>
      </c>
      <c r="CL1342" s="29">
        <f t="shared" si="892"/>
        <v>-0.12418464190743358</v>
      </c>
      <c r="CM1342" s="29">
        <f t="shared" si="893"/>
        <v>-0.12418464190743358</v>
      </c>
      <c r="CN1342" s="29">
        <f t="shared" si="894"/>
        <v>-0.12418464190743358</v>
      </c>
      <c r="CO1342" s="29">
        <f t="shared" si="895"/>
        <v>-0.12418464190743358</v>
      </c>
      <c r="CQ1342" s="29">
        <f t="shared" si="896"/>
        <v>-0.86</v>
      </c>
      <c r="CR1342" s="29">
        <f t="shared" si="897"/>
        <v>-0.86</v>
      </c>
      <c r="CS1342" s="29">
        <f t="shared" si="898"/>
        <v>-0.86</v>
      </c>
      <c r="CT1342" s="29">
        <f t="shared" si="899"/>
        <v>-0.86</v>
      </c>
      <c r="CU1342" s="29">
        <f t="shared" si="900"/>
        <v>0</v>
      </c>
      <c r="CV1342" s="29">
        <f t="shared" si="901"/>
        <v>0</v>
      </c>
      <c r="CW1342" s="29">
        <f t="shared" si="902"/>
        <v>-0.86</v>
      </c>
      <c r="CX1342" s="29">
        <f t="shared" si="903"/>
        <v>0</v>
      </c>
      <c r="CY1342" s="29">
        <f t="shared" si="904"/>
        <v>-0.86</v>
      </c>
      <c r="CZ1342" s="29">
        <f t="shared" si="905"/>
        <v>-0.86</v>
      </c>
      <c r="DA1342" s="29">
        <f t="shared" si="906"/>
        <v>-0.86</v>
      </c>
      <c r="DB1342" s="29">
        <f t="shared" si="907"/>
        <v>-0.86</v>
      </c>
      <c r="DC1342" s="29">
        <f t="shared" si="908"/>
        <v>-0.86</v>
      </c>
    </row>
    <row r="1343" spans="11:107" s="2" customFormat="1">
      <c r="K1343" s="17" t="s">
        <v>1090</v>
      </c>
      <c r="L1343" s="17" t="s">
        <v>1351</v>
      </c>
      <c r="M1343" s="17" t="s">
        <v>1198</v>
      </c>
      <c r="N1343" s="2" t="str">
        <f t="shared" si="916"/>
        <v>W718492S439</v>
      </c>
      <c r="O1343" s="2" t="str">
        <f t="shared" si="914"/>
        <v>S439</v>
      </c>
      <c r="P1343" s="2" t="str">
        <f t="shared" si="917"/>
        <v>-W718492-S439</v>
      </c>
      <c r="Q1343" s="2" t="s">
        <v>3305</v>
      </c>
      <c r="R1343" s="2" t="s">
        <v>3306</v>
      </c>
      <c r="S1343" s="2" t="s">
        <v>3222</v>
      </c>
      <c r="T1343" s="2" t="s">
        <v>1375</v>
      </c>
      <c r="U1343" s="2" t="s">
        <v>1375</v>
      </c>
      <c r="V1343" s="2" t="s">
        <v>1375</v>
      </c>
      <c r="W1343" s="2" t="s">
        <v>1375</v>
      </c>
      <c r="X1343" s="2" t="s">
        <v>1375</v>
      </c>
      <c r="Y1343" s="2" t="s">
        <v>1375</v>
      </c>
      <c r="Z1343" s="2">
        <v>4</v>
      </c>
      <c r="AA1343" s="2">
        <v>4</v>
      </c>
      <c r="AB1343" s="2" t="s">
        <v>1375</v>
      </c>
      <c r="AC1343" s="2" t="s">
        <v>1375</v>
      </c>
      <c r="AD1343" s="2" t="s">
        <v>1375</v>
      </c>
      <c r="AE1343" s="2" t="s">
        <v>1375</v>
      </c>
      <c r="AF1343" s="2">
        <v>4</v>
      </c>
      <c r="AL1343" s="2">
        <f t="shared" si="877"/>
        <v>1</v>
      </c>
      <c r="AM1343" s="2" t="str">
        <f t="shared" si="878"/>
        <v/>
      </c>
      <c r="AN1343" s="2" t="str">
        <f t="shared" si="879"/>
        <v>W718492</v>
      </c>
      <c r="AO1343" s="2" t="str">
        <f t="shared" si="911"/>
        <v>S439</v>
      </c>
      <c r="AP1343" s="2" t="str">
        <f t="shared" si="881"/>
        <v>-W718492-S439</v>
      </c>
      <c r="AQ1343" s="2" t="s">
        <v>1672</v>
      </c>
      <c r="AR1343" s="2" t="s">
        <v>1676</v>
      </c>
      <c r="AU1343" s="2" t="s">
        <v>2152</v>
      </c>
      <c r="AV1343" s="2" t="s">
        <v>2153</v>
      </c>
      <c r="AY1343" s="2" t="s">
        <v>2151</v>
      </c>
      <c r="AZ1343" s="2" t="s">
        <v>1690</v>
      </c>
      <c r="BA1343" s="2" t="s">
        <v>2115</v>
      </c>
      <c r="BB1343" s="29">
        <v>-9.4E-2</v>
      </c>
      <c r="BC1343" s="29">
        <v>-1E-3</v>
      </c>
      <c r="BD1343" s="29">
        <v>-3.0000000000000001E-3</v>
      </c>
      <c r="BE1343" s="29">
        <v>-3.0000000000000001E-3</v>
      </c>
      <c r="BF1343" s="29">
        <v>0</v>
      </c>
      <c r="BG1343" s="29">
        <v>-9.8000000000000004E-2</v>
      </c>
      <c r="BH1343" s="29">
        <f t="shared" si="875"/>
        <v>0</v>
      </c>
      <c r="BI1343" s="29">
        <f t="shared" si="876"/>
        <v>0</v>
      </c>
      <c r="BJ1343" s="29">
        <f t="shared" si="882"/>
        <v>-9.8000000000000004E-2</v>
      </c>
      <c r="BK1343" s="29">
        <f>BJ1343/INDEX('EX-Rate'!A:I,MATCH('TT BoM '!BL1343,'EX-Rate'!B:B,0),COLUMN('EX-Rate'!E:E))</f>
        <v>-1.415127314759127E-2</v>
      </c>
      <c r="BL1343" s="2" t="s">
        <v>2109</v>
      </c>
      <c r="BM1343" s="2" t="str">
        <f t="shared" si="910"/>
        <v>LP</v>
      </c>
      <c r="BQ1343" s="29">
        <v>0</v>
      </c>
      <c r="BR1343" s="29">
        <v>0</v>
      </c>
      <c r="BS1343" s="29"/>
      <c r="BT1343" s="29">
        <v>0</v>
      </c>
      <c r="BU1343" s="29">
        <v>0</v>
      </c>
      <c r="BV1343" s="29">
        <v>0</v>
      </c>
      <c r="BW1343" s="2">
        <v>0</v>
      </c>
      <c r="CC1343" s="29">
        <f t="shared" si="883"/>
        <v>0</v>
      </c>
      <c r="CD1343" s="29">
        <f t="shared" si="884"/>
        <v>0</v>
      </c>
      <c r="CE1343" s="29">
        <f t="shared" si="885"/>
        <v>0</v>
      </c>
      <c r="CF1343" s="29">
        <f t="shared" si="886"/>
        <v>0</v>
      </c>
      <c r="CG1343" s="29">
        <f t="shared" si="887"/>
        <v>0</v>
      </c>
      <c r="CH1343" s="29">
        <f t="shared" si="888"/>
        <v>0</v>
      </c>
      <c r="CI1343" s="29">
        <f t="shared" si="889"/>
        <v>-5.6605092590365079E-2</v>
      </c>
      <c r="CJ1343" s="29">
        <f t="shared" si="890"/>
        <v>-5.6605092590365079E-2</v>
      </c>
      <c r="CK1343" s="29">
        <f t="shared" si="891"/>
        <v>0</v>
      </c>
      <c r="CL1343" s="29">
        <f t="shared" si="892"/>
        <v>0</v>
      </c>
      <c r="CM1343" s="29">
        <f t="shared" si="893"/>
        <v>0</v>
      </c>
      <c r="CN1343" s="29">
        <f t="shared" si="894"/>
        <v>0</v>
      </c>
      <c r="CO1343" s="29">
        <f t="shared" si="895"/>
        <v>-5.6605092590365079E-2</v>
      </c>
      <c r="CQ1343" s="29">
        <f t="shared" si="896"/>
        <v>0</v>
      </c>
      <c r="CR1343" s="29">
        <f t="shared" si="897"/>
        <v>0</v>
      </c>
      <c r="CS1343" s="29">
        <f t="shared" si="898"/>
        <v>0</v>
      </c>
      <c r="CT1343" s="29">
        <f t="shared" si="899"/>
        <v>0</v>
      </c>
      <c r="CU1343" s="29">
        <f t="shared" si="900"/>
        <v>0</v>
      </c>
      <c r="CV1343" s="29">
        <f t="shared" si="901"/>
        <v>0</v>
      </c>
      <c r="CW1343" s="29">
        <f t="shared" si="902"/>
        <v>-0.39200000000000002</v>
      </c>
      <c r="CX1343" s="29">
        <f t="shared" si="903"/>
        <v>-0.39200000000000002</v>
      </c>
      <c r="CY1343" s="29">
        <f t="shared" si="904"/>
        <v>0</v>
      </c>
      <c r="CZ1343" s="29">
        <f t="shared" si="905"/>
        <v>0</v>
      </c>
      <c r="DA1343" s="29">
        <f t="shared" si="906"/>
        <v>0</v>
      </c>
      <c r="DB1343" s="29">
        <f t="shared" si="907"/>
        <v>0</v>
      </c>
      <c r="DC1343" s="29">
        <f t="shared" si="908"/>
        <v>-0.39200000000000002</v>
      </c>
    </row>
    <row r="1344" spans="11:107" s="2" customFormat="1">
      <c r="K1344" s="17" t="s">
        <v>1090</v>
      </c>
      <c r="L1344" s="17" t="s">
        <v>1352</v>
      </c>
      <c r="M1344" s="17" t="s">
        <v>1198</v>
      </c>
      <c r="N1344" s="2" t="str">
        <f t="shared" si="916"/>
        <v>W718812S439</v>
      </c>
      <c r="O1344" s="2" t="str">
        <f t="shared" si="914"/>
        <v>S439</v>
      </c>
      <c r="P1344" s="2" t="str">
        <f t="shared" si="917"/>
        <v>-W718812-S439</v>
      </c>
      <c r="Q1344" s="2" t="s">
        <v>3305</v>
      </c>
      <c r="R1344" s="2" t="s">
        <v>3306</v>
      </c>
      <c r="S1344" s="2" t="s">
        <v>3066</v>
      </c>
      <c r="T1344" s="2">
        <v>2</v>
      </c>
      <c r="U1344" s="2">
        <v>2</v>
      </c>
      <c r="V1344" s="2">
        <v>2</v>
      </c>
      <c r="W1344" s="2">
        <v>2</v>
      </c>
      <c r="X1344" s="2">
        <v>2</v>
      </c>
      <c r="Y1344" s="2">
        <v>2</v>
      </c>
      <c r="Z1344" s="2">
        <v>2</v>
      </c>
      <c r="AA1344" s="2">
        <v>2</v>
      </c>
      <c r="AB1344" s="2">
        <v>2</v>
      </c>
      <c r="AC1344" s="2">
        <v>2</v>
      </c>
      <c r="AD1344" s="2">
        <v>2</v>
      </c>
      <c r="AE1344" s="2">
        <v>2</v>
      </c>
      <c r="AF1344" s="2">
        <v>2</v>
      </c>
      <c r="AL1344" s="2">
        <f t="shared" si="877"/>
        <v>1</v>
      </c>
      <c r="AM1344" s="2" t="str">
        <f t="shared" si="878"/>
        <v/>
      </c>
      <c r="AN1344" s="2" t="str">
        <f t="shared" si="879"/>
        <v>W718812</v>
      </c>
      <c r="AO1344" s="2" t="str">
        <f t="shared" si="911"/>
        <v>S439</v>
      </c>
      <c r="AP1344" s="2" t="str">
        <f t="shared" si="881"/>
        <v>-W718812-S439</v>
      </c>
      <c r="AQ1344" s="2" t="s">
        <v>2064</v>
      </c>
      <c r="AR1344" s="2" t="s">
        <v>3881</v>
      </c>
      <c r="AZ1344" s="2" t="s">
        <v>1690</v>
      </c>
      <c r="BB1344" s="29"/>
      <c r="BC1344" s="29"/>
      <c r="BD1344" s="29"/>
      <c r="BE1344" s="29"/>
      <c r="BF1344" s="29"/>
      <c r="BG1344" s="29">
        <v>-9.6869999999999998E-2</v>
      </c>
      <c r="BH1344" s="29">
        <f t="shared" si="875"/>
        <v>-3.5841900000000006E-3</v>
      </c>
      <c r="BI1344" s="29">
        <f t="shared" si="876"/>
        <v>-1.0045419E-2</v>
      </c>
      <c r="BJ1344" s="29">
        <f t="shared" si="882"/>
        <v>-0.110499609</v>
      </c>
      <c r="BK1344" s="29">
        <f>BJ1344/INDEX('EX-Rate'!A:I,MATCH('TT BoM '!BL1344,'EX-Rate'!B:B,0),COLUMN('EX-Rate'!E:E))</f>
        <v>-0.12686562328411485</v>
      </c>
      <c r="BL1344" s="2" t="s">
        <v>3064</v>
      </c>
      <c r="BM1344" s="2" t="str">
        <f t="shared" si="910"/>
        <v>SP</v>
      </c>
      <c r="BO1344" s="2" t="s">
        <v>3264</v>
      </c>
      <c r="BQ1344" s="29"/>
      <c r="BR1344" s="29"/>
      <c r="BS1344" s="29"/>
      <c r="BT1344" s="29"/>
      <c r="BU1344" s="29"/>
      <c r="BV1344" s="29"/>
      <c r="CC1344" s="29">
        <f t="shared" si="883"/>
        <v>-0.25373124656822971</v>
      </c>
      <c r="CD1344" s="29">
        <f t="shared" si="884"/>
        <v>-0.25373124656822971</v>
      </c>
      <c r="CE1344" s="29">
        <f t="shared" si="885"/>
        <v>-0.25373124656822971</v>
      </c>
      <c r="CF1344" s="29">
        <f t="shared" si="886"/>
        <v>-0.25373124656822971</v>
      </c>
      <c r="CG1344" s="29">
        <f t="shared" si="887"/>
        <v>-0.25373124656822971</v>
      </c>
      <c r="CH1344" s="29">
        <f t="shared" si="888"/>
        <v>-0.25373124656822971</v>
      </c>
      <c r="CI1344" s="29">
        <f t="shared" si="889"/>
        <v>-0.25373124656822971</v>
      </c>
      <c r="CJ1344" s="29">
        <f t="shared" si="890"/>
        <v>-0.25373124656822971</v>
      </c>
      <c r="CK1344" s="29">
        <f t="shared" si="891"/>
        <v>-0.25373124656822971</v>
      </c>
      <c r="CL1344" s="29">
        <f t="shared" si="892"/>
        <v>-0.25373124656822971</v>
      </c>
      <c r="CM1344" s="29">
        <f t="shared" si="893"/>
        <v>-0.25373124656822971</v>
      </c>
      <c r="CN1344" s="29">
        <f t="shared" si="894"/>
        <v>-0.25373124656822971</v>
      </c>
      <c r="CO1344" s="29">
        <f t="shared" si="895"/>
        <v>-0.25373124656822971</v>
      </c>
      <c r="CQ1344" s="29">
        <f t="shared" si="896"/>
        <v>-0.220999218</v>
      </c>
      <c r="CR1344" s="29">
        <f t="shared" si="897"/>
        <v>-0.220999218</v>
      </c>
      <c r="CS1344" s="29">
        <f t="shared" si="898"/>
        <v>-0.220999218</v>
      </c>
      <c r="CT1344" s="29">
        <f t="shared" si="899"/>
        <v>-0.220999218</v>
      </c>
      <c r="CU1344" s="29">
        <f t="shared" si="900"/>
        <v>-0.220999218</v>
      </c>
      <c r="CV1344" s="29">
        <f t="shared" si="901"/>
        <v>-0.220999218</v>
      </c>
      <c r="CW1344" s="29">
        <f t="shared" si="902"/>
        <v>-0.220999218</v>
      </c>
      <c r="CX1344" s="29">
        <f t="shared" si="903"/>
        <v>-0.220999218</v>
      </c>
      <c r="CY1344" s="29">
        <f t="shared" si="904"/>
        <v>-0.220999218</v>
      </c>
      <c r="CZ1344" s="29">
        <f t="shared" si="905"/>
        <v>-0.220999218</v>
      </c>
      <c r="DA1344" s="29">
        <f t="shared" si="906"/>
        <v>-0.220999218</v>
      </c>
      <c r="DB1344" s="29">
        <f t="shared" si="907"/>
        <v>-0.220999218</v>
      </c>
      <c r="DC1344" s="29">
        <f t="shared" si="908"/>
        <v>-0.220999218</v>
      </c>
    </row>
    <row r="1345" spans="11:107" s="2" customFormat="1">
      <c r="K1345" s="17" t="s">
        <v>1090</v>
      </c>
      <c r="L1345" s="17" t="s">
        <v>1353</v>
      </c>
      <c r="M1345" s="17" t="s">
        <v>1132</v>
      </c>
      <c r="N1345" s="2" t="str">
        <f t="shared" si="916"/>
        <v>W718814S450</v>
      </c>
      <c r="O1345" s="2" t="str">
        <f t="shared" si="914"/>
        <v>S450</v>
      </c>
      <c r="P1345" s="2" t="str">
        <f t="shared" si="917"/>
        <v>-W718814-S450</v>
      </c>
      <c r="Q1345" s="2" t="s">
        <v>3305</v>
      </c>
      <c r="R1345" s="2" t="s">
        <v>3306</v>
      </c>
      <c r="S1345" s="2" t="s">
        <v>3295</v>
      </c>
      <c r="T1345" s="2" t="s">
        <v>1375</v>
      </c>
      <c r="U1345" s="2" t="s">
        <v>1375</v>
      </c>
      <c r="V1345" s="2" t="s">
        <v>1375</v>
      </c>
      <c r="W1345" s="2" t="s">
        <v>1375</v>
      </c>
      <c r="X1345" s="2">
        <v>1</v>
      </c>
      <c r="Y1345" s="2">
        <v>1</v>
      </c>
      <c r="Z1345" s="2" t="s">
        <v>1375</v>
      </c>
      <c r="AA1345" s="2">
        <v>1</v>
      </c>
      <c r="AB1345" s="2" t="s">
        <v>1375</v>
      </c>
      <c r="AC1345" s="2" t="s">
        <v>1375</v>
      </c>
      <c r="AD1345" s="2" t="s">
        <v>1375</v>
      </c>
      <c r="AE1345" s="2" t="s">
        <v>1375</v>
      </c>
      <c r="AF1345" s="2" t="s">
        <v>1375</v>
      </c>
      <c r="AL1345" s="2">
        <f t="shared" si="877"/>
        <v>1</v>
      </c>
      <c r="AM1345" s="2" t="str">
        <f t="shared" si="878"/>
        <v/>
      </c>
      <c r="AN1345" s="2" t="str">
        <f t="shared" si="879"/>
        <v>W718814</v>
      </c>
      <c r="AO1345" s="2" t="str">
        <f t="shared" si="911"/>
        <v>S450</v>
      </c>
      <c r="AP1345" s="2" t="str">
        <f t="shared" si="881"/>
        <v>-W718814-S450</v>
      </c>
      <c r="AQ1345" s="2" t="s">
        <v>2064</v>
      </c>
      <c r="AR1345" s="2" t="s">
        <v>3881</v>
      </c>
      <c r="AZ1345" s="2" t="s">
        <v>1690</v>
      </c>
      <c r="BB1345" s="29"/>
      <c r="BC1345" s="29"/>
      <c r="BD1345" s="29"/>
      <c r="BE1345" s="29"/>
      <c r="BF1345" s="29"/>
      <c r="BG1345" s="29">
        <v>-0.21299999999999999</v>
      </c>
      <c r="BH1345" s="29">
        <f t="shared" si="875"/>
        <v>-7.8810000000000009E-3</v>
      </c>
      <c r="BI1345" s="29">
        <f t="shared" si="876"/>
        <v>-2.2088099999999999E-2</v>
      </c>
      <c r="BJ1345" s="29">
        <f t="shared" si="882"/>
        <v>-0.24296909999999999</v>
      </c>
      <c r="BK1345" s="29">
        <f>BJ1345/INDEX('EX-Rate'!A:I,MATCH('TT BoM '!BL1345,'EX-Rate'!B:B,0),COLUMN('EX-Rate'!E:E))</f>
        <v>-0.24296909999999999</v>
      </c>
      <c r="BL1345" s="2" t="s">
        <v>3117</v>
      </c>
      <c r="BM1345" s="2" t="str">
        <f t="shared" si="910"/>
        <v>SP</v>
      </c>
      <c r="BO1345" s="2" t="s">
        <v>3295</v>
      </c>
      <c r="BQ1345" s="29"/>
      <c r="BR1345" s="29"/>
      <c r="BS1345" s="29"/>
      <c r="BT1345" s="29"/>
      <c r="BU1345" s="29"/>
      <c r="BV1345" s="29"/>
      <c r="CC1345" s="29">
        <f t="shared" si="883"/>
        <v>0</v>
      </c>
      <c r="CD1345" s="29">
        <f t="shared" si="884"/>
        <v>0</v>
      </c>
      <c r="CE1345" s="29">
        <f t="shared" si="885"/>
        <v>0</v>
      </c>
      <c r="CF1345" s="29">
        <f t="shared" si="886"/>
        <v>0</v>
      </c>
      <c r="CG1345" s="29">
        <f t="shared" si="887"/>
        <v>-0.24296909999999999</v>
      </c>
      <c r="CH1345" s="29">
        <f t="shared" si="888"/>
        <v>-0.24296909999999999</v>
      </c>
      <c r="CI1345" s="29">
        <f t="shared" si="889"/>
        <v>0</v>
      </c>
      <c r="CJ1345" s="29">
        <f t="shared" si="890"/>
        <v>-0.24296909999999999</v>
      </c>
      <c r="CK1345" s="29">
        <f t="shared" si="891"/>
        <v>0</v>
      </c>
      <c r="CL1345" s="29">
        <f t="shared" si="892"/>
        <v>0</v>
      </c>
      <c r="CM1345" s="29">
        <f t="shared" si="893"/>
        <v>0</v>
      </c>
      <c r="CN1345" s="29">
        <f t="shared" si="894"/>
        <v>0</v>
      </c>
      <c r="CO1345" s="29">
        <f t="shared" si="895"/>
        <v>0</v>
      </c>
      <c r="CQ1345" s="29">
        <f t="shared" si="896"/>
        <v>0</v>
      </c>
      <c r="CR1345" s="29">
        <f t="shared" si="897"/>
        <v>0</v>
      </c>
      <c r="CS1345" s="29">
        <f t="shared" si="898"/>
        <v>0</v>
      </c>
      <c r="CT1345" s="29">
        <f t="shared" si="899"/>
        <v>0</v>
      </c>
      <c r="CU1345" s="29">
        <f t="shared" si="900"/>
        <v>-0.24296909999999999</v>
      </c>
      <c r="CV1345" s="29">
        <f t="shared" si="901"/>
        <v>-0.24296909999999999</v>
      </c>
      <c r="CW1345" s="29">
        <f t="shared" si="902"/>
        <v>0</v>
      </c>
      <c r="CX1345" s="29">
        <f t="shared" si="903"/>
        <v>-0.24296909999999999</v>
      </c>
      <c r="CY1345" s="29">
        <f t="shared" si="904"/>
        <v>0</v>
      </c>
      <c r="CZ1345" s="29">
        <f t="shared" si="905"/>
        <v>0</v>
      </c>
      <c r="DA1345" s="29">
        <f t="shared" si="906"/>
        <v>0</v>
      </c>
      <c r="DB1345" s="29">
        <f t="shared" si="907"/>
        <v>0</v>
      </c>
      <c r="DC1345" s="29">
        <f t="shared" si="908"/>
        <v>0</v>
      </c>
    </row>
    <row r="1346" spans="11:107" s="2" customFormat="1">
      <c r="K1346" s="17" t="s">
        <v>1090</v>
      </c>
      <c r="L1346" s="17" t="s">
        <v>1354</v>
      </c>
      <c r="M1346" s="17" t="s">
        <v>1095</v>
      </c>
      <c r="N1346" s="2" t="str">
        <f t="shared" si="916"/>
        <v>W718933S437</v>
      </c>
      <c r="O1346" s="2" t="str">
        <f t="shared" si="914"/>
        <v>S437</v>
      </c>
      <c r="P1346" s="2" t="str">
        <f t="shared" si="917"/>
        <v>-W718933-S437</v>
      </c>
      <c r="Q1346" s="2" t="s">
        <v>3305</v>
      </c>
      <c r="R1346" s="2" t="s">
        <v>3306</v>
      </c>
      <c r="S1346" s="2" t="s">
        <v>3066</v>
      </c>
      <c r="T1346" s="2" t="s">
        <v>1375</v>
      </c>
      <c r="U1346" s="2" t="s">
        <v>1375</v>
      </c>
      <c r="V1346" s="2" t="s">
        <v>1375</v>
      </c>
      <c r="W1346" s="2" t="s">
        <v>1375</v>
      </c>
      <c r="X1346" s="2">
        <v>3</v>
      </c>
      <c r="Y1346" s="2">
        <v>3</v>
      </c>
      <c r="Z1346" s="2" t="s">
        <v>1375</v>
      </c>
      <c r="AA1346" s="2">
        <v>3</v>
      </c>
      <c r="AB1346" s="2" t="s">
        <v>1375</v>
      </c>
      <c r="AC1346" s="2" t="s">
        <v>1375</v>
      </c>
      <c r="AD1346" s="2" t="s">
        <v>1375</v>
      </c>
      <c r="AE1346" s="2" t="s">
        <v>1375</v>
      </c>
      <c r="AF1346" s="2" t="s">
        <v>1375</v>
      </c>
      <c r="AL1346" s="2">
        <f t="shared" si="877"/>
        <v>1</v>
      </c>
      <c r="AM1346" s="2" t="str">
        <f t="shared" si="878"/>
        <v/>
      </c>
      <c r="AN1346" s="2" t="str">
        <f t="shared" si="879"/>
        <v>W718933</v>
      </c>
      <c r="AO1346" s="2" t="str">
        <f t="shared" si="911"/>
        <v>S437</v>
      </c>
      <c r="AP1346" s="2" t="str">
        <f t="shared" si="881"/>
        <v>-W718933-S437</v>
      </c>
      <c r="AQ1346" s="2" t="s">
        <v>2064</v>
      </c>
      <c r="AR1346" s="2" t="s">
        <v>3881</v>
      </c>
      <c r="AZ1346" s="2" t="s">
        <v>1690</v>
      </c>
      <c r="BB1346" s="29"/>
      <c r="BC1346" s="29"/>
      <c r="BD1346" s="29"/>
      <c r="BE1346" s="29"/>
      <c r="BF1346" s="29"/>
      <c r="BG1346" s="29">
        <v>-9.4820000000000002E-2</v>
      </c>
      <c r="BH1346" s="29">
        <f t="shared" si="875"/>
        <v>-3.5083400000000004E-3</v>
      </c>
      <c r="BI1346" s="29">
        <f t="shared" si="876"/>
        <v>-9.8328340000000004E-3</v>
      </c>
      <c r="BJ1346" s="29">
        <f t="shared" si="882"/>
        <v>-0.108161174</v>
      </c>
      <c r="BK1346" s="29">
        <f>BJ1346/INDEX('EX-Rate'!A:I,MATCH('TT BoM '!BL1346,'EX-Rate'!B:B,0),COLUMN('EX-Rate'!E:E))</f>
        <v>-0.1241808444286133</v>
      </c>
      <c r="BL1346" s="2" t="s">
        <v>3064</v>
      </c>
      <c r="BM1346" s="2" t="str">
        <f t="shared" si="910"/>
        <v>SP</v>
      </c>
      <c r="BO1346" s="2" t="s">
        <v>3264</v>
      </c>
      <c r="BQ1346" s="29"/>
      <c r="BR1346" s="29"/>
      <c r="BS1346" s="29"/>
      <c r="BT1346" s="29"/>
      <c r="BU1346" s="29"/>
      <c r="BV1346" s="29"/>
      <c r="CC1346" s="29">
        <f t="shared" si="883"/>
        <v>0</v>
      </c>
      <c r="CD1346" s="29">
        <f t="shared" si="884"/>
        <v>0</v>
      </c>
      <c r="CE1346" s="29">
        <f t="shared" si="885"/>
        <v>0</v>
      </c>
      <c r="CF1346" s="29">
        <f t="shared" si="886"/>
        <v>0</v>
      </c>
      <c r="CG1346" s="29">
        <f t="shared" si="887"/>
        <v>-0.37254253328583986</v>
      </c>
      <c r="CH1346" s="29">
        <f t="shared" si="888"/>
        <v>-0.37254253328583986</v>
      </c>
      <c r="CI1346" s="29">
        <f t="shared" si="889"/>
        <v>0</v>
      </c>
      <c r="CJ1346" s="29">
        <f t="shared" si="890"/>
        <v>-0.37254253328583986</v>
      </c>
      <c r="CK1346" s="29">
        <f t="shared" si="891"/>
        <v>0</v>
      </c>
      <c r="CL1346" s="29">
        <f t="shared" si="892"/>
        <v>0</v>
      </c>
      <c r="CM1346" s="29">
        <f t="shared" si="893"/>
        <v>0</v>
      </c>
      <c r="CN1346" s="29">
        <f t="shared" si="894"/>
        <v>0</v>
      </c>
      <c r="CO1346" s="29">
        <f t="shared" si="895"/>
        <v>0</v>
      </c>
      <c r="CQ1346" s="29">
        <f t="shared" si="896"/>
        <v>0</v>
      </c>
      <c r="CR1346" s="29">
        <f t="shared" si="897"/>
        <v>0</v>
      </c>
      <c r="CS1346" s="29">
        <f t="shared" si="898"/>
        <v>0</v>
      </c>
      <c r="CT1346" s="29">
        <f t="shared" si="899"/>
        <v>0</v>
      </c>
      <c r="CU1346" s="29">
        <f t="shared" si="900"/>
        <v>-0.32448352199999997</v>
      </c>
      <c r="CV1346" s="29">
        <f t="shared" si="901"/>
        <v>-0.32448352199999997</v>
      </c>
      <c r="CW1346" s="29">
        <f t="shared" si="902"/>
        <v>0</v>
      </c>
      <c r="CX1346" s="29">
        <f t="shared" si="903"/>
        <v>-0.32448352199999997</v>
      </c>
      <c r="CY1346" s="29">
        <f t="shared" si="904"/>
        <v>0</v>
      </c>
      <c r="CZ1346" s="29">
        <f t="shared" si="905"/>
        <v>0</v>
      </c>
      <c r="DA1346" s="29">
        <f t="shared" si="906"/>
        <v>0</v>
      </c>
      <c r="DB1346" s="29">
        <f t="shared" si="907"/>
        <v>0</v>
      </c>
      <c r="DC1346" s="29">
        <f t="shared" si="908"/>
        <v>0</v>
      </c>
    </row>
    <row r="1347" spans="11:107" s="2" customFormat="1">
      <c r="K1347" s="17" t="s">
        <v>1090</v>
      </c>
      <c r="L1347" s="17" t="s">
        <v>1355</v>
      </c>
      <c r="M1347" s="17" t="s">
        <v>1092</v>
      </c>
      <c r="N1347" s="2" t="str">
        <f t="shared" si="916"/>
        <v>W718965S442</v>
      </c>
      <c r="O1347" s="2" t="str">
        <f t="shared" si="914"/>
        <v>S442</v>
      </c>
      <c r="P1347" s="2" t="str">
        <f t="shared" si="917"/>
        <v>-W718965-S442</v>
      </c>
      <c r="Q1347" s="2" t="s">
        <v>3305</v>
      </c>
      <c r="R1347" s="2" t="s">
        <v>3306</v>
      </c>
      <c r="S1347" s="2" t="s">
        <v>3066</v>
      </c>
      <c r="T1347" s="2">
        <v>2</v>
      </c>
      <c r="U1347" s="2" t="s">
        <v>1375</v>
      </c>
      <c r="V1347" s="2">
        <v>2</v>
      </c>
      <c r="W1347" s="2" t="s">
        <v>1375</v>
      </c>
      <c r="X1347" s="2">
        <v>2</v>
      </c>
      <c r="Y1347" s="2" t="s">
        <v>1375</v>
      </c>
      <c r="Z1347" s="2" t="s">
        <v>1375</v>
      </c>
      <c r="AA1347" s="2" t="s">
        <v>1375</v>
      </c>
      <c r="AB1347" s="2">
        <v>2</v>
      </c>
      <c r="AC1347" s="2" t="s">
        <v>1375</v>
      </c>
      <c r="AD1347" s="2">
        <v>2</v>
      </c>
      <c r="AE1347" s="2" t="s">
        <v>1375</v>
      </c>
      <c r="AF1347" s="2" t="s">
        <v>1375</v>
      </c>
      <c r="AL1347" s="2">
        <f t="shared" si="877"/>
        <v>1</v>
      </c>
      <c r="AM1347" s="2" t="str">
        <f t="shared" si="878"/>
        <v/>
      </c>
      <c r="AN1347" s="2" t="str">
        <f t="shared" si="879"/>
        <v>W718965</v>
      </c>
      <c r="AO1347" s="2" t="str">
        <f t="shared" si="911"/>
        <v>S442</v>
      </c>
      <c r="AP1347" s="2" t="str">
        <f t="shared" si="881"/>
        <v>-W718965-S442</v>
      </c>
      <c r="AQ1347" s="2" t="s">
        <v>2064</v>
      </c>
      <c r="AR1347" s="2" t="s">
        <v>3881</v>
      </c>
      <c r="AZ1347" s="2" t="s">
        <v>1690</v>
      </c>
      <c r="BB1347" s="29"/>
      <c r="BC1347" s="29"/>
      <c r="BD1347" s="29"/>
      <c r="BE1347" s="29"/>
      <c r="BF1347" s="29"/>
      <c r="BG1347" s="29">
        <v>-0.16989000000000001</v>
      </c>
      <c r="BH1347" s="29">
        <f t="shared" si="875"/>
        <v>-6.2859300000000012E-3</v>
      </c>
      <c r="BI1347" s="29">
        <f t="shared" si="876"/>
        <v>-1.7617593000000001E-2</v>
      </c>
      <c r="BJ1347" s="29">
        <f t="shared" si="882"/>
        <v>-0.19379352300000002</v>
      </c>
      <c r="BK1347" s="29">
        <f>BJ1347/INDEX('EX-Rate'!A:I,MATCH('TT BoM '!BL1347,'EX-Rate'!B:B,0),COLUMN('EX-Rate'!E:E))</f>
        <v>-0.22249613646885802</v>
      </c>
      <c r="BL1347" s="2" t="s">
        <v>3064</v>
      </c>
      <c r="BM1347" s="2" t="str">
        <f t="shared" si="910"/>
        <v>SP</v>
      </c>
      <c r="BO1347" s="2" t="s">
        <v>3264</v>
      </c>
      <c r="BQ1347" s="29"/>
      <c r="BR1347" s="29"/>
      <c r="BS1347" s="29"/>
      <c r="BT1347" s="29"/>
      <c r="BU1347" s="29"/>
      <c r="BV1347" s="29"/>
      <c r="CC1347" s="29">
        <f t="shared" si="883"/>
        <v>-0.44499227293771604</v>
      </c>
      <c r="CD1347" s="29">
        <f t="shared" si="884"/>
        <v>0</v>
      </c>
      <c r="CE1347" s="29">
        <f t="shared" si="885"/>
        <v>-0.44499227293771604</v>
      </c>
      <c r="CF1347" s="29">
        <f t="shared" si="886"/>
        <v>0</v>
      </c>
      <c r="CG1347" s="29">
        <f t="shared" si="887"/>
        <v>-0.44499227293771604</v>
      </c>
      <c r="CH1347" s="29">
        <f t="shared" si="888"/>
        <v>0</v>
      </c>
      <c r="CI1347" s="29">
        <f t="shared" si="889"/>
        <v>0</v>
      </c>
      <c r="CJ1347" s="29">
        <f t="shared" si="890"/>
        <v>0</v>
      </c>
      <c r="CK1347" s="29">
        <f t="shared" si="891"/>
        <v>-0.44499227293771604</v>
      </c>
      <c r="CL1347" s="29">
        <f t="shared" si="892"/>
        <v>0</v>
      </c>
      <c r="CM1347" s="29">
        <f t="shared" si="893"/>
        <v>-0.44499227293771604</v>
      </c>
      <c r="CN1347" s="29">
        <f t="shared" si="894"/>
        <v>0</v>
      </c>
      <c r="CO1347" s="29">
        <f t="shared" si="895"/>
        <v>0</v>
      </c>
      <c r="CQ1347" s="29">
        <f t="shared" si="896"/>
        <v>-0.38758704600000005</v>
      </c>
      <c r="CR1347" s="29">
        <f t="shared" si="897"/>
        <v>0</v>
      </c>
      <c r="CS1347" s="29">
        <f t="shared" si="898"/>
        <v>-0.38758704600000005</v>
      </c>
      <c r="CT1347" s="29">
        <f t="shared" si="899"/>
        <v>0</v>
      </c>
      <c r="CU1347" s="29">
        <f t="shared" si="900"/>
        <v>-0.38758704600000005</v>
      </c>
      <c r="CV1347" s="29">
        <f t="shared" si="901"/>
        <v>0</v>
      </c>
      <c r="CW1347" s="29">
        <f t="shared" si="902"/>
        <v>0</v>
      </c>
      <c r="CX1347" s="29">
        <f t="shared" si="903"/>
        <v>0</v>
      </c>
      <c r="CY1347" s="29">
        <f t="shared" si="904"/>
        <v>-0.38758704600000005</v>
      </c>
      <c r="CZ1347" s="29">
        <f t="shared" si="905"/>
        <v>0</v>
      </c>
      <c r="DA1347" s="29">
        <f t="shared" si="906"/>
        <v>-0.38758704600000005</v>
      </c>
      <c r="DB1347" s="29">
        <f t="shared" si="907"/>
        <v>0</v>
      </c>
      <c r="DC1347" s="29">
        <f t="shared" si="908"/>
        <v>0</v>
      </c>
    </row>
    <row r="1348" spans="11:107" s="2" customFormat="1">
      <c r="K1348" s="17" t="s">
        <v>1090</v>
      </c>
      <c r="L1348" s="17" t="s">
        <v>1356</v>
      </c>
      <c r="M1348" s="17" t="s">
        <v>1092</v>
      </c>
      <c r="N1348" s="2" t="str">
        <f t="shared" si="916"/>
        <v>W719080S442</v>
      </c>
      <c r="O1348" s="2" t="str">
        <f t="shared" si="914"/>
        <v>S442</v>
      </c>
      <c r="P1348" s="2" t="str">
        <f t="shared" si="917"/>
        <v>-W719080-S442</v>
      </c>
      <c r="Q1348" s="2" t="s">
        <v>3305</v>
      </c>
      <c r="R1348" s="2" t="s">
        <v>3306</v>
      </c>
      <c r="S1348" s="2" t="s">
        <v>3050</v>
      </c>
      <c r="T1348" s="2">
        <v>2</v>
      </c>
      <c r="U1348" s="2">
        <v>2</v>
      </c>
      <c r="V1348" s="2">
        <v>2</v>
      </c>
      <c r="W1348" s="2">
        <v>2</v>
      </c>
      <c r="X1348" s="2" t="s">
        <v>1375</v>
      </c>
      <c r="Y1348" s="2" t="s">
        <v>1375</v>
      </c>
      <c r="Z1348" s="2">
        <v>2</v>
      </c>
      <c r="AA1348" s="2" t="s">
        <v>1375</v>
      </c>
      <c r="AB1348" s="2">
        <v>2</v>
      </c>
      <c r="AC1348" s="2">
        <v>2</v>
      </c>
      <c r="AD1348" s="2">
        <v>2</v>
      </c>
      <c r="AE1348" s="2">
        <v>2</v>
      </c>
      <c r="AF1348" s="2">
        <v>2</v>
      </c>
      <c r="AL1348" s="2">
        <f t="shared" si="877"/>
        <v>1</v>
      </c>
      <c r="AM1348" s="2" t="str">
        <f t="shared" si="878"/>
        <v/>
      </c>
      <c r="AN1348" s="2" t="str">
        <f t="shared" si="879"/>
        <v>W719080</v>
      </c>
      <c r="AO1348" s="2" t="str">
        <f t="shared" si="911"/>
        <v>S442</v>
      </c>
      <c r="AP1348" s="2" t="str">
        <f t="shared" si="881"/>
        <v>-W719080-S442</v>
      </c>
      <c r="AQ1348" s="2" t="s">
        <v>1672</v>
      </c>
      <c r="AR1348" s="2" t="s">
        <v>1676</v>
      </c>
      <c r="AU1348" s="2" t="s">
        <v>2156</v>
      </c>
      <c r="AV1348" s="2" t="s">
        <v>2157</v>
      </c>
      <c r="AY1348" s="2" t="s">
        <v>2151</v>
      </c>
      <c r="AZ1348" s="2" t="s">
        <v>1690</v>
      </c>
      <c r="BA1348" s="2" t="s">
        <v>2115</v>
      </c>
      <c r="BB1348" s="29">
        <v>-0.20499999999999999</v>
      </c>
      <c r="BC1348" s="29">
        <v>-1E-3</v>
      </c>
      <c r="BD1348" s="29">
        <v>-3.0000000000000001E-3</v>
      </c>
      <c r="BE1348" s="29">
        <v>-3.0000000000000001E-3</v>
      </c>
      <c r="BF1348" s="29">
        <v>0</v>
      </c>
      <c r="BG1348" s="29">
        <v>-0.20899999999999999</v>
      </c>
      <c r="BH1348" s="29">
        <f t="shared" si="875"/>
        <v>0</v>
      </c>
      <c r="BI1348" s="29">
        <f t="shared" si="876"/>
        <v>0</v>
      </c>
      <c r="BJ1348" s="29">
        <f t="shared" si="882"/>
        <v>-0.20899999999999999</v>
      </c>
      <c r="BK1348" s="29">
        <f>BJ1348/INDEX('EX-Rate'!A:I,MATCH('TT BoM '!BL1348,'EX-Rate'!B:B,0),COLUMN('EX-Rate'!E:E))</f>
        <v>-3.0179755998434438E-2</v>
      </c>
      <c r="BL1348" s="2" t="s">
        <v>2109</v>
      </c>
      <c r="BM1348" s="2" t="str">
        <f>IF(BL1348="CNY","LP","SP")</f>
        <v>LP</v>
      </c>
      <c r="BQ1348" s="29">
        <v>0</v>
      </c>
      <c r="BR1348" s="29">
        <v>0</v>
      </c>
      <c r="BS1348" s="29"/>
      <c r="BT1348" s="29">
        <v>0</v>
      </c>
      <c r="BU1348" s="29">
        <v>0</v>
      </c>
      <c r="BV1348" s="29">
        <v>0</v>
      </c>
      <c r="BW1348" s="2">
        <v>0</v>
      </c>
      <c r="CC1348" s="29">
        <f t="shared" si="883"/>
        <v>-6.0359511996868877E-2</v>
      </c>
      <c r="CD1348" s="29">
        <f t="shared" si="884"/>
        <v>-6.0359511996868877E-2</v>
      </c>
      <c r="CE1348" s="29">
        <f t="shared" si="885"/>
        <v>-6.0359511996868877E-2</v>
      </c>
      <c r="CF1348" s="29">
        <f t="shared" si="886"/>
        <v>-6.0359511996868877E-2</v>
      </c>
      <c r="CG1348" s="29">
        <f t="shared" si="887"/>
        <v>0</v>
      </c>
      <c r="CH1348" s="29">
        <f t="shared" si="888"/>
        <v>0</v>
      </c>
      <c r="CI1348" s="29">
        <f t="shared" si="889"/>
        <v>-6.0359511996868877E-2</v>
      </c>
      <c r="CJ1348" s="29">
        <f t="shared" si="890"/>
        <v>0</v>
      </c>
      <c r="CK1348" s="29">
        <f t="shared" si="891"/>
        <v>-6.0359511996868877E-2</v>
      </c>
      <c r="CL1348" s="29">
        <f t="shared" si="892"/>
        <v>-6.0359511996868877E-2</v>
      </c>
      <c r="CM1348" s="29">
        <f t="shared" si="893"/>
        <v>-6.0359511996868877E-2</v>
      </c>
      <c r="CN1348" s="29">
        <f t="shared" si="894"/>
        <v>-6.0359511996868877E-2</v>
      </c>
      <c r="CO1348" s="29">
        <f t="shared" si="895"/>
        <v>-6.0359511996868877E-2</v>
      </c>
      <c r="CQ1348" s="29">
        <f t="shared" si="896"/>
        <v>-0.41799999999999998</v>
      </c>
      <c r="CR1348" s="29">
        <f t="shared" si="897"/>
        <v>-0.41799999999999998</v>
      </c>
      <c r="CS1348" s="29">
        <f t="shared" si="898"/>
        <v>-0.41799999999999998</v>
      </c>
      <c r="CT1348" s="29">
        <f t="shared" si="899"/>
        <v>-0.41799999999999998</v>
      </c>
      <c r="CU1348" s="29">
        <f t="shared" si="900"/>
        <v>0</v>
      </c>
      <c r="CV1348" s="29">
        <f t="shared" si="901"/>
        <v>0</v>
      </c>
      <c r="CW1348" s="29">
        <f t="shared" si="902"/>
        <v>-0.41799999999999998</v>
      </c>
      <c r="CX1348" s="29">
        <f t="shared" si="903"/>
        <v>0</v>
      </c>
      <c r="CY1348" s="29">
        <f t="shared" si="904"/>
        <v>-0.41799999999999998</v>
      </c>
      <c r="CZ1348" s="29">
        <f t="shared" si="905"/>
        <v>-0.41799999999999998</v>
      </c>
      <c r="DA1348" s="29">
        <f t="shared" si="906"/>
        <v>-0.41799999999999998</v>
      </c>
      <c r="DB1348" s="29">
        <f t="shared" si="907"/>
        <v>-0.41799999999999998</v>
      </c>
      <c r="DC1348" s="29">
        <f t="shared" si="908"/>
        <v>-0.41799999999999998</v>
      </c>
    </row>
    <row r="1349" spans="11:107" s="2" customFormat="1">
      <c r="K1349" s="17" t="s">
        <v>1090</v>
      </c>
      <c r="L1349" s="17" t="s">
        <v>1357</v>
      </c>
      <c r="M1349" s="17" t="s">
        <v>1092</v>
      </c>
      <c r="N1349" s="2" t="str">
        <f t="shared" si="916"/>
        <v>W719313S442</v>
      </c>
      <c r="O1349" s="2" t="str">
        <f t="shared" si="914"/>
        <v>S442</v>
      </c>
      <c r="P1349" s="2" t="str">
        <f t="shared" si="917"/>
        <v>-W719313-S442</v>
      </c>
      <c r="Q1349" s="2" t="s">
        <v>3305</v>
      </c>
      <c r="R1349" s="2" t="s">
        <v>3306</v>
      </c>
      <c r="S1349" s="2" t="s">
        <v>3174</v>
      </c>
      <c r="T1349" s="2" t="s">
        <v>1375</v>
      </c>
      <c r="U1349" s="2">
        <v>2</v>
      </c>
      <c r="V1349" s="2" t="s">
        <v>1375</v>
      </c>
      <c r="W1349" s="2">
        <v>2</v>
      </c>
      <c r="X1349" s="2" t="s">
        <v>1375</v>
      </c>
      <c r="Y1349" s="2">
        <v>3</v>
      </c>
      <c r="Z1349" s="2">
        <v>2</v>
      </c>
      <c r="AA1349" s="2">
        <v>3</v>
      </c>
      <c r="AB1349" s="2" t="s">
        <v>1375</v>
      </c>
      <c r="AC1349" s="2">
        <v>2</v>
      </c>
      <c r="AD1349" s="2" t="s">
        <v>1375</v>
      </c>
      <c r="AE1349" s="2">
        <v>2</v>
      </c>
      <c r="AF1349" s="2">
        <v>2</v>
      </c>
      <c r="AL1349" s="2">
        <f t="shared" si="877"/>
        <v>1</v>
      </c>
      <c r="AM1349" s="2" t="str">
        <f t="shared" si="878"/>
        <v/>
      </c>
      <c r="AN1349" s="2" t="str">
        <f t="shared" si="879"/>
        <v>W719313</v>
      </c>
      <c r="AO1349" s="2" t="str">
        <f t="shared" si="911"/>
        <v>S442</v>
      </c>
      <c r="AP1349" s="2" t="str">
        <f t="shared" si="881"/>
        <v>-W719313-S442</v>
      </c>
      <c r="AQ1349" s="2" t="s">
        <v>2064</v>
      </c>
      <c r="AR1349" s="2" t="s">
        <v>3881</v>
      </c>
      <c r="AZ1349" s="2" t="s">
        <v>1690</v>
      </c>
      <c r="BB1349" s="29"/>
      <c r="BC1349" s="29"/>
      <c r="BD1349" s="29"/>
      <c r="BE1349" s="29"/>
      <c r="BF1349" s="29"/>
      <c r="BG1349" s="29">
        <v>-0.36147000000000001</v>
      </c>
      <c r="BH1349" s="29">
        <f t="shared" si="875"/>
        <v>-1.3374390000000002E-2</v>
      </c>
      <c r="BI1349" s="29">
        <f t="shared" si="876"/>
        <v>-3.7484439000000008E-2</v>
      </c>
      <c r="BJ1349" s="29">
        <f t="shared" si="882"/>
        <v>-0.41232882900000001</v>
      </c>
      <c r="BK1349" s="29">
        <f>BJ1349/INDEX('EX-Rate'!A:I,MATCH('TT BoM '!BL1349,'EX-Rate'!B:B,0),COLUMN('EX-Rate'!E:E))</f>
        <v>-0.41232882900000001</v>
      </c>
      <c r="BL1349" s="2" t="s">
        <v>3117</v>
      </c>
      <c r="BM1349" s="2" t="str">
        <f t="shared" ref="BM1349" si="918">IF(BL1349="CNY","LP","SP")</f>
        <v>SP</v>
      </c>
      <c r="BO1349" s="2" t="s">
        <v>3288</v>
      </c>
      <c r="BQ1349" s="29"/>
      <c r="BR1349" s="29"/>
      <c r="BS1349" s="29"/>
      <c r="BT1349" s="29"/>
      <c r="BU1349" s="29"/>
      <c r="BV1349" s="29"/>
      <c r="CC1349" s="29">
        <f t="shared" si="883"/>
        <v>0</v>
      </c>
      <c r="CD1349" s="29">
        <f t="shared" si="884"/>
        <v>-0.82465765800000002</v>
      </c>
      <c r="CE1349" s="29">
        <f t="shared" si="885"/>
        <v>0</v>
      </c>
      <c r="CF1349" s="29">
        <f t="shared" si="886"/>
        <v>-0.82465765800000002</v>
      </c>
      <c r="CG1349" s="29">
        <f t="shared" si="887"/>
        <v>0</v>
      </c>
      <c r="CH1349" s="29">
        <f t="shared" si="888"/>
        <v>-1.236986487</v>
      </c>
      <c r="CI1349" s="29">
        <f t="shared" si="889"/>
        <v>-0.82465765800000002</v>
      </c>
      <c r="CJ1349" s="29">
        <f t="shared" si="890"/>
        <v>-1.236986487</v>
      </c>
      <c r="CK1349" s="29">
        <f t="shared" si="891"/>
        <v>0</v>
      </c>
      <c r="CL1349" s="29">
        <f t="shared" si="892"/>
        <v>-0.82465765800000002</v>
      </c>
      <c r="CM1349" s="29">
        <f t="shared" si="893"/>
        <v>0</v>
      </c>
      <c r="CN1349" s="29">
        <f t="shared" si="894"/>
        <v>-0.82465765800000002</v>
      </c>
      <c r="CO1349" s="29">
        <f t="shared" si="895"/>
        <v>-0.82465765800000002</v>
      </c>
      <c r="CQ1349" s="29">
        <f t="shared" si="896"/>
        <v>0</v>
      </c>
      <c r="CR1349" s="29">
        <f t="shared" si="897"/>
        <v>-0.82465765800000002</v>
      </c>
      <c r="CS1349" s="29">
        <f t="shared" si="898"/>
        <v>0</v>
      </c>
      <c r="CT1349" s="29">
        <f t="shared" si="899"/>
        <v>-0.82465765800000002</v>
      </c>
      <c r="CU1349" s="29">
        <f t="shared" si="900"/>
        <v>0</v>
      </c>
      <c r="CV1349" s="29">
        <f t="shared" si="901"/>
        <v>-1.236986487</v>
      </c>
      <c r="CW1349" s="29">
        <f t="shared" si="902"/>
        <v>-0.82465765800000002</v>
      </c>
      <c r="CX1349" s="29">
        <f t="shared" si="903"/>
        <v>-1.236986487</v>
      </c>
      <c r="CY1349" s="29">
        <f t="shared" si="904"/>
        <v>0</v>
      </c>
      <c r="CZ1349" s="29">
        <f t="shared" si="905"/>
        <v>-0.82465765800000002</v>
      </c>
      <c r="DA1349" s="29">
        <f t="shared" si="906"/>
        <v>0</v>
      </c>
      <c r="DB1349" s="29">
        <f t="shared" si="907"/>
        <v>-0.82465765800000002</v>
      </c>
      <c r="DC1349" s="29">
        <f t="shared" si="908"/>
        <v>-0.82465765800000002</v>
      </c>
    </row>
    <row r="1350" spans="11:107" s="2" customFormat="1">
      <c r="K1350" s="17" t="s">
        <v>1090</v>
      </c>
      <c r="L1350" s="17" t="s">
        <v>1358</v>
      </c>
      <c r="M1350" s="17" t="s">
        <v>1102</v>
      </c>
      <c r="N1350" s="2" t="str">
        <f t="shared" si="916"/>
        <v>W719514S450B</v>
      </c>
      <c r="O1350" s="2" t="str">
        <f t="shared" si="914"/>
        <v>S450B</v>
      </c>
      <c r="P1350" s="2" t="str">
        <f t="shared" si="917"/>
        <v>-W719514-S450B</v>
      </c>
      <c r="Q1350" s="2" t="s">
        <v>3305</v>
      </c>
      <c r="R1350" s="2" t="s">
        <v>3306</v>
      </c>
      <c r="S1350" s="2" t="s">
        <v>3050</v>
      </c>
      <c r="T1350" s="2">
        <v>2</v>
      </c>
      <c r="U1350" s="2">
        <v>2</v>
      </c>
      <c r="V1350" s="2">
        <v>2</v>
      </c>
      <c r="W1350" s="2">
        <v>2</v>
      </c>
      <c r="X1350" s="2">
        <v>2</v>
      </c>
      <c r="Y1350" s="2">
        <v>2</v>
      </c>
      <c r="Z1350" s="2">
        <v>2</v>
      </c>
      <c r="AA1350" s="2">
        <v>2</v>
      </c>
      <c r="AB1350" s="2">
        <v>2</v>
      </c>
      <c r="AC1350" s="2">
        <v>2</v>
      </c>
      <c r="AD1350" s="2">
        <v>2</v>
      </c>
      <c r="AE1350" s="2">
        <v>2</v>
      </c>
      <c r="AF1350" s="2">
        <v>2</v>
      </c>
      <c r="AL1350" s="2">
        <f t="shared" si="877"/>
        <v>1</v>
      </c>
      <c r="AM1350" s="2" t="str">
        <f t="shared" si="878"/>
        <v/>
      </c>
      <c r="AN1350" s="2" t="str">
        <f t="shared" si="879"/>
        <v>W719514</v>
      </c>
      <c r="AO1350" s="2" t="str">
        <f t="shared" si="911"/>
        <v>S450B</v>
      </c>
      <c r="AP1350" s="2" t="str">
        <f t="shared" si="881"/>
        <v>-W719514-S450B</v>
      </c>
      <c r="AQ1350" s="2" t="s">
        <v>1672</v>
      </c>
      <c r="AR1350" s="2" t="s">
        <v>1676</v>
      </c>
      <c r="AU1350" s="2" t="s">
        <v>2156</v>
      </c>
      <c r="AV1350" s="2" t="s">
        <v>2157</v>
      </c>
      <c r="AY1350" s="2" t="s">
        <v>2151</v>
      </c>
      <c r="AZ1350" s="2" t="s">
        <v>1690</v>
      </c>
      <c r="BA1350" s="2" t="s">
        <v>2115</v>
      </c>
      <c r="BB1350" s="29">
        <v>-0.39300000000000002</v>
      </c>
      <c r="BC1350" s="29">
        <v>-1E-3</v>
      </c>
      <c r="BD1350" s="29">
        <v>-1E-3</v>
      </c>
      <c r="BE1350" s="29">
        <v>-1E-3</v>
      </c>
      <c r="BF1350" s="29">
        <v>0</v>
      </c>
      <c r="BG1350" s="29">
        <v>-0.39500000000000002</v>
      </c>
      <c r="BH1350" s="29">
        <f t="shared" si="875"/>
        <v>0</v>
      </c>
      <c r="BI1350" s="29">
        <f t="shared" si="876"/>
        <v>0</v>
      </c>
      <c r="BJ1350" s="29">
        <f t="shared" si="882"/>
        <v>-0.39500000000000002</v>
      </c>
      <c r="BK1350" s="29">
        <f>BJ1350/INDEX('EX-Rate'!A:I,MATCH('TT BoM '!BL1350,'EX-Rate'!B:B,0),COLUMN('EX-Rate'!E:E))</f>
        <v>-5.7038294829577056E-2</v>
      </c>
      <c r="BL1350" s="2" t="s">
        <v>2109</v>
      </c>
      <c r="BM1350" s="2" t="str">
        <f>IF(BL1350="CNY","LP","SP")</f>
        <v>LP</v>
      </c>
      <c r="BQ1350" s="29">
        <v>0</v>
      </c>
      <c r="BR1350" s="29">
        <v>0</v>
      </c>
      <c r="BS1350" s="29"/>
      <c r="BT1350" s="29">
        <v>0</v>
      </c>
      <c r="BU1350" s="29">
        <v>0</v>
      </c>
      <c r="BV1350" s="29">
        <v>0</v>
      </c>
      <c r="BW1350" s="2">
        <v>0</v>
      </c>
      <c r="CC1350" s="29">
        <f t="shared" si="883"/>
        <v>-0.11407658965915411</v>
      </c>
      <c r="CD1350" s="29">
        <f t="shared" si="884"/>
        <v>-0.11407658965915411</v>
      </c>
      <c r="CE1350" s="29">
        <f t="shared" si="885"/>
        <v>-0.11407658965915411</v>
      </c>
      <c r="CF1350" s="29">
        <f t="shared" si="886"/>
        <v>-0.11407658965915411</v>
      </c>
      <c r="CG1350" s="29">
        <f t="shared" si="887"/>
        <v>-0.11407658965915411</v>
      </c>
      <c r="CH1350" s="29">
        <f t="shared" si="888"/>
        <v>-0.11407658965915411</v>
      </c>
      <c r="CI1350" s="29">
        <f t="shared" si="889"/>
        <v>-0.11407658965915411</v>
      </c>
      <c r="CJ1350" s="29">
        <f t="shared" si="890"/>
        <v>-0.11407658965915411</v>
      </c>
      <c r="CK1350" s="29">
        <f t="shared" si="891"/>
        <v>-0.11407658965915411</v>
      </c>
      <c r="CL1350" s="29">
        <f t="shared" si="892"/>
        <v>-0.11407658965915411</v>
      </c>
      <c r="CM1350" s="29">
        <f t="shared" si="893"/>
        <v>-0.11407658965915411</v>
      </c>
      <c r="CN1350" s="29">
        <f t="shared" si="894"/>
        <v>-0.11407658965915411</v>
      </c>
      <c r="CO1350" s="29">
        <f t="shared" si="895"/>
        <v>-0.11407658965915411</v>
      </c>
      <c r="CQ1350" s="29">
        <f t="shared" si="896"/>
        <v>-0.79</v>
      </c>
      <c r="CR1350" s="29">
        <f t="shared" si="897"/>
        <v>-0.79</v>
      </c>
      <c r="CS1350" s="29">
        <f t="shared" si="898"/>
        <v>-0.79</v>
      </c>
      <c r="CT1350" s="29">
        <f t="shared" si="899"/>
        <v>-0.79</v>
      </c>
      <c r="CU1350" s="29">
        <f t="shared" si="900"/>
        <v>-0.79</v>
      </c>
      <c r="CV1350" s="29">
        <f t="shared" si="901"/>
        <v>-0.79</v>
      </c>
      <c r="CW1350" s="29">
        <f t="shared" si="902"/>
        <v>-0.79</v>
      </c>
      <c r="CX1350" s="29">
        <f t="shared" si="903"/>
        <v>-0.79</v>
      </c>
      <c r="CY1350" s="29">
        <f t="shared" si="904"/>
        <v>-0.79</v>
      </c>
      <c r="CZ1350" s="29">
        <f t="shared" si="905"/>
        <v>-0.79</v>
      </c>
      <c r="DA1350" s="29">
        <f t="shared" si="906"/>
        <v>-0.79</v>
      </c>
      <c r="DB1350" s="29">
        <f t="shared" si="907"/>
        <v>-0.79</v>
      </c>
      <c r="DC1350" s="29">
        <f t="shared" si="908"/>
        <v>-0.79</v>
      </c>
    </row>
    <row r="1351" spans="11:107" s="2" customFormat="1">
      <c r="K1351" s="17" t="s">
        <v>1090</v>
      </c>
      <c r="L1351" s="17" t="s">
        <v>1359</v>
      </c>
      <c r="M1351" s="17" t="s">
        <v>1092</v>
      </c>
      <c r="N1351" s="2" t="str">
        <f t="shared" si="916"/>
        <v>W719564S442</v>
      </c>
      <c r="O1351" s="2" t="str">
        <f t="shared" si="914"/>
        <v>S442</v>
      </c>
      <c r="P1351" s="2" t="str">
        <f t="shared" si="917"/>
        <v>-W719564-S442</v>
      </c>
      <c r="Q1351" s="2" t="s">
        <v>3305</v>
      </c>
      <c r="R1351" s="2" t="s">
        <v>3306</v>
      </c>
      <c r="S1351" s="2" t="s">
        <v>3174</v>
      </c>
      <c r="T1351" s="2" t="s">
        <v>1375</v>
      </c>
      <c r="U1351" s="2" t="s">
        <v>1375</v>
      </c>
      <c r="V1351" s="2" t="s">
        <v>1375</v>
      </c>
      <c r="W1351" s="2" t="s">
        <v>1375</v>
      </c>
      <c r="X1351" s="2">
        <v>2</v>
      </c>
      <c r="Y1351" s="2">
        <v>2</v>
      </c>
      <c r="Z1351" s="2" t="s">
        <v>1375</v>
      </c>
      <c r="AA1351" s="2">
        <v>2</v>
      </c>
      <c r="AB1351" s="2" t="s">
        <v>1375</v>
      </c>
      <c r="AC1351" s="2" t="s">
        <v>1375</v>
      </c>
      <c r="AD1351" s="2" t="s">
        <v>1375</v>
      </c>
      <c r="AE1351" s="2" t="s">
        <v>1375</v>
      </c>
      <c r="AF1351" s="2" t="s">
        <v>1375</v>
      </c>
      <c r="AL1351" s="2">
        <f t="shared" si="877"/>
        <v>1</v>
      </c>
      <c r="AM1351" s="2" t="str">
        <f t="shared" si="878"/>
        <v/>
      </c>
      <c r="AN1351" s="2" t="str">
        <f t="shared" si="879"/>
        <v>W719564</v>
      </c>
      <c r="AO1351" s="2" t="str">
        <f t="shared" si="911"/>
        <v>S442</v>
      </c>
      <c r="AP1351" s="2" t="str">
        <f t="shared" si="881"/>
        <v>-W719564-S442</v>
      </c>
      <c r="AQ1351" s="2" t="s">
        <v>2064</v>
      </c>
      <c r="AR1351" s="2" t="s">
        <v>3881</v>
      </c>
      <c r="AZ1351" s="2" t="s">
        <v>1690</v>
      </c>
      <c r="BB1351" s="29"/>
      <c r="BC1351" s="29"/>
      <c r="BD1351" s="29"/>
      <c r="BE1351" s="29"/>
      <c r="BF1351" s="29"/>
      <c r="BG1351" s="29">
        <v>-0.10706</v>
      </c>
      <c r="BH1351" s="29">
        <f t="shared" si="875"/>
        <v>-3.9612200000000005E-3</v>
      </c>
      <c r="BI1351" s="29">
        <f t="shared" si="876"/>
        <v>-1.1102122000000001E-2</v>
      </c>
      <c r="BJ1351" s="29">
        <f t="shared" si="882"/>
        <v>-0.12212334200000001</v>
      </c>
      <c r="BK1351" s="29">
        <f>BJ1351/INDEX('EX-Rate'!A:I,MATCH('TT BoM '!BL1351,'EX-Rate'!B:B,0),COLUMN('EX-Rate'!E:E))</f>
        <v>-0.12212334200000001</v>
      </c>
      <c r="BL1351" s="2" t="s">
        <v>3117</v>
      </c>
      <c r="BM1351" s="2" t="str">
        <f t="shared" ref="BM1351" si="919">IF(BL1351="CNY","LP","SP")</f>
        <v>SP</v>
      </c>
      <c r="BO1351" s="2" t="s">
        <v>3296</v>
      </c>
      <c r="BQ1351" s="29"/>
      <c r="BR1351" s="29"/>
      <c r="BS1351" s="29"/>
      <c r="BT1351" s="29"/>
      <c r="BU1351" s="29"/>
      <c r="BV1351" s="29"/>
      <c r="CC1351" s="29">
        <f t="shared" si="883"/>
        <v>0</v>
      </c>
      <c r="CD1351" s="29">
        <f t="shared" si="884"/>
        <v>0</v>
      </c>
      <c r="CE1351" s="29">
        <f t="shared" si="885"/>
        <v>0</v>
      </c>
      <c r="CF1351" s="29">
        <f t="shared" si="886"/>
        <v>0</v>
      </c>
      <c r="CG1351" s="29">
        <f t="shared" si="887"/>
        <v>-0.24424668400000002</v>
      </c>
      <c r="CH1351" s="29">
        <f t="shared" si="888"/>
        <v>-0.24424668400000002</v>
      </c>
      <c r="CI1351" s="29">
        <f t="shared" si="889"/>
        <v>0</v>
      </c>
      <c r="CJ1351" s="29">
        <f t="shared" si="890"/>
        <v>-0.24424668400000002</v>
      </c>
      <c r="CK1351" s="29">
        <f t="shared" si="891"/>
        <v>0</v>
      </c>
      <c r="CL1351" s="29">
        <f t="shared" si="892"/>
        <v>0</v>
      </c>
      <c r="CM1351" s="29">
        <f t="shared" si="893"/>
        <v>0</v>
      </c>
      <c r="CN1351" s="29">
        <f t="shared" si="894"/>
        <v>0</v>
      </c>
      <c r="CO1351" s="29">
        <f t="shared" si="895"/>
        <v>0</v>
      </c>
      <c r="CQ1351" s="29">
        <f t="shared" si="896"/>
        <v>0</v>
      </c>
      <c r="CR1351" s="29">
        <f t="shared" si="897"/>
        <v>0</v>
      </c>
      <c r="CS1351" s="29">
        <f t="shared" si="898"/>
        <v>0</v>
      </c>
      <c r="CT1351" s="29">
        <f t="shared" si="899"/>
        <v>0</v>
      </c>
      <c r="CU1351" s="29">
        <f t="shared" si="900"/>
        <v>-0.24424668400000002</v>
      </c>
      <c r="CV1351" s="29">
        <f t="shared" si="901"/>
        <v>-0.24424668400000002</v>
      </c>
      <c r="CW1351" s="29">
        <f t="shared" si="902"/>
        <v>0</v>
      </c>
      <c r="CX1351" s="29">
        <f t="shared" si="903"/>
        <v>-0.24424668400000002</v>
      </c>
      <c r="CY1351" s="29">
        <f t="shared" si="904"/>
        <v>0</v>
      </c>
      <c r="CZ1351" s="29">
        <f t="shared" si="905"/>
        <v>0</v>
      </c>
      <c r="DA1351" s="29">
        <f t="shared" si="906"/>
        <v>0</v>
      </c>
      <c r="DB1351" s="29">
        <f t="shared" si="907"/>
        <v>0</v>
      </c>
      <c r="DC1351" s="29">
        <f t="shared" si="908"/>
        <v>0</v>
      </c>
    </row>
    <row r="1352" spans="11:107" s="2" customFormat="1">
      <c r="K1352" s="17" t="s">
        <v>1090</v>
      </c>
      <c r="L1352" s="17" t="s">
        <v>1360</v>
      </c>
      <c r="M1352" s="17" t="s">
        <v>1231</v>
      </c>
      <c r="N1352" s="2" t="str">
        <f t="shared" si="916"/>
        <v>W719640S451</v>
      </c>
      <c r="O1352" s="2" t="str">
        <f t="shared" si="914"/>
        <v>S451</v>
      </c>
      <c r="P1352" s="2" t="str">
        <f t="shared" si="917"/>
        <v>-W719640-S451</v>
      </c>
      <c r="Q1352" s="2" t="s">
        <v>3305</v>
      </c>
      <c r="R1352" s="2" t="s">
        <v>3306</v>
      </c>
      <c r="S1352" s="2" t="s">
        <v>3222</v>
      </c>
      <c r="T1352" s="2">
        <v>3</v>
      </c>
      <c r="U1352" s="2">
        <v>3</v>
      </c>
      <c r="V1352" s="2">
        <v>3</v>
      </c>
      <c r="W1352" s="2">
        <v>3</v>
      </c>
      <c r="X1352" s="2">
        <v>3</v>
      </c>
      <c r="Y1352" s="2">
        <v>3</v>
      </c>
      <c r="Z1352" s="2">
        <v>3</v>
      </c>
      <c r="AA1352" s="2">
        <v>3</v>
      </c>
      <c r="AB1352" s="2">
        <v>3</v>
      </c>
      <c r="AC1352" s="2">
        <v>3</v>
      </c>
      <c r="AD1352" s="2">
        <v>3</v>
      </c>
      <c r="AE1352" s="2">
        <v>3</v>
      </c>
      <c r="AF1352" s="2">
        <v>3</v>
      </c>
      <c r="AL1352" s="2">
        <f t="shared" si="877"/>
        <v>1</v>
      </c>
      <c r="AM1352" s="2" t="str">
        <f t="shared" si="878"/>
        <v/>
      </c>
      <c r="AN1352" s="2" t="str">
        <f t="shared" si="879"/>
        <v>W719640</v>
      </c>
      <c r="AO1352" s="2" t="str">
        <f t="shared" si="911"/>
        <v>S451</v>
      </c>
      <c r="AP1352" s="2" t="str">
        <f t="shared" si="881"/>
        <v>-W719640-S451</v>
      </c>
      <c r="AQ1352" s="2" t="s">
        <v>1672</v>
      </c>
      <c r="AR1352" s="2" t="s">
        <v>1676</v>
      </c>
      <c r="AU1352" s="2" t="s">
        <v>2152</v>
      </c>
      <c r="AV1352" s="2" t="s">
        <v>2153</v>
      </c>
      <c r="AY1352" s="2" t="s">
        <v>2151</v>
      </c>
      <c r="AZ1352" s="2" t="s">
        <v>1690</v>
      </c>
      <c r="BA1352" s="2" t="s">
        <v>2115</v>
      </c>
      <c r="BB1352" s="29">
        <v>-0.66700000000000004</v>
      </c>
      <c r="BC1352" s="29">
        <v>-4.0000000000000001E-3</v>
      </c>
      <c r="BD1352" s="29">
        <v>-7.0000000000000001E-3</v>
      </c>
      <c r="BE1352" s="29">
        <v>-7.0000000000000001E-3</v>
      </c>
      <c r="BF1352" s="29">
        <v>0</v>
      </c>
      <c r="BG1352" s="29">
        <v>-0.67800000000000005</v>
      </c>
      <c r="BH1352" s="29">
        <f t="shared" si="875"/>
        <v>0</v>
      </c>
      <c r="BI1352" s="29">
        <f t="shared" si="876"/>
        <v>0</v>
      </c>
      <c r="BJ1352" s="29">
        <f t="shared" si="882"/>
        <v>-0.67800000000000005</v>
      </c>
      <c r="BK1352" s="29">
        <f>BJ1352/INDEX('EX-Rate'!A:I,MATCH('TT BoM '!BL1352,'EX-Rate'!B:B,0),COLUMN('EX-Rate'!E:E))</f>
        <v>-9.7903706061906945E-2</v>
      </c>
      <c r="BL1352" s="2" t="s">
        <v>2109</v>
      </c>
      <c r="BM1352" s="2" t="str">
        <f t="shared" ref="BM1352:BM1363" si="920">IF(BL1352="CNY","LP","SP")</f>
        <v>LP</v>
      </c>
      <c r="BQ1352" s="29">
        <v>0</v>
      </c>
      <c r="BR1352" s="29">
        <v>0</v>
      </c>
      <c r="BS1352" s="29"/>
      <c r="BT1352" s="29">
        <v>0</v>
      </c>
      <c r="BU1352" s="29">
        <v>0</v>
      </c>
      <c r="BV1352" s="29">
        <v>0</v>
      </c>
      <c r="BW1352" s="2">
        <v>0</v>
      </c>
      <c r="CC1352" s="29">
        <f t="shared" si="883"/>
        <v>-0.29371111818572082</v>
      </c>
      <c r="CD1352" s="29">
        <f t="shared" si="884"/>
        <v>-0.29371111818572082</v>
      </c>
      <c r="CE1352" s="29">
        <f t="shared" si="885"/>
        <v>-0.29371111818572082</v>
      </c>
      <c r="CF1352" s="29">
        <f t="shared" si="886"/>
        <v>-0.29371111818572082</v>
      </c>
      <c r="CG1352" s="29">
        <f t="shared" si="887"/>
        <v>-0.29371111818572082</v>
      </c>
      <c r="CH1352" s="29">
        <f t="shared" si="888"/>
        <v>-0.29371111818572082</v>
      </c>
      <c r="CI1352" s="29">
        <f t="shared" si="889"/>
        <v>-0.29371111818572082</v>
      </c>
      <c r="CJ1352" s="29">
        <f t="shared" si="890"/>
        <v>-0.29371111818572082</v>
      </c>
      <c r="CK1352" s="29">
        <f t="shared" si="891"/>
        <v>-0.29371111818572082</v>
      </c>
      <c r="CL1352" s="29">
        <f t="shared" si="892"/>
        <v>-0.29371111818572082</v>
      </c>
      <c r="CM1352" s="29">
        <f t="shared" si="893"/>
        <v>-0.29371111818572082</v>
      </c>
      <c r="CN1352" s="29">
        <f t="shared" si="894"/>
        <v>-0.29371111818572082</v>
      </c>
      <c r="CO1352" s="29">
        <f t="shared" si="895"/>
        <v>-0.29371111818572082</v>
      </c>
      <c r="CQ1352" s="29">
        <f t="shared" si="896"/>
        <v>-2.0340000000000003</v>
      </c>
      <c r="CR1352" s="29">
        <f t="shared" si="897"/>
        <v>-2.0340000000000003</v>
      </c>
      <c r="CS1352" s="29">
        <f t="shared" si="898"/>
        <v>-2.0340000000000003</v>
      </c>
      <c r="CT1352" s="29">
        <f t="shared" si="899"/>
        <v>-2.0340000000000003</v>
      </c>
      <c r="CU1352" s="29">
        <f t="shared" si="900"/>
        <v>-2.0340000000000003</v>
      </c>
      <c r="CV1352" s="29">
        <f t="shared" si="901"/>
        <v>-2.0340000000000003</v>
      </c>
      <c r="CW1352" s="29">
        <f t="shared" si="902"/>
        <v>-2.0340000000000003</v>
      </c>
      <c r="CX1352" s="29">
        <f t="shared" si="903"/>
        <v>-2.0340000000000003</v>
      </c>
      <c r="CY1352" s="29">
        <f t="shared" si="904"/>
        <v>-2.0340000000000003</v>
      </c>
      <c r="CZ1352" s="29">
        <f t="shared" si="905"/>
        <v>-2.0340000000000003</v>
      </c>
      <c r="DA1352" s="29">
        <f t="shared" si="906"/>
        <v>-2.0340000000000003</v>
      </c>
      <c r="DB1352" s="29">
        <f t="shared" si="907"/>
        <v>-2.0340000000000003</v>
      </c>
      <c r="DC1352" s="29">
        <f t="shared" si="908"/>
        <v>-2.0340000000000003</v>
      </c>
    </row>
    <row r="1353" spans="11:107" s="2" customFormat="1">
      <c r="K1353" s="17" t="s">
        <v>1090</v>
      </c>
      <c r="L1353" s="17" t="s">
        <v>1361</v>
      </c>
      <c r="M1353" s="17" t="s">
        <v>1102</v>
      </c>
      <c r="N1353" s="2" t="str">
        <f t="shared" si="916"/>
        <v>W719799S450B</v>
      </c>
      <c r="O1353" s="2" t="str">
        <f t="shared" si="914"/>
        <v>S450B</v>
      </c>
      <c r="P1353" s="2" t="str">
        <f t="shared" si="917"/>
        <v>-W719799-S450B</v>
      </c>
      <c r="Q1353" s="2" t="s">
        <v>3305</v>
      </c>
      <c r="R1353" s="2" t="s">
        <v>3306</v>
      </c>
      <c r="S1353" s="2" t="s">
        <v>3050</v>
      </c>
      <c r="T1353" s="2">
        <v>2</v>
      </c>
      <c r="U1353" s="2">
        <v>2</v>
      </c>
      <c r="V1353" s="2">
        <v>2</v>
      </c>
      <c r="W1353" s="2">
        <v>2</v>
      </c>
      <c r="X1353" s="2">
        <v>2</v>
      </c>
      <c r="Y1353" s="2">
        <v>2</v>
      </c>
      <c r="Z1353" s="2">
        <v>2</v>
      </c>
      <c r="AA1353" s="2">
        <v>2</v>
      </c>
      <c r="AB1353" s="2">
        <v>2</v>
      </c>
      <c r="AC1353" s="2">
        <v>2</v>
      </c>
      <c r="AD1353" s="2">
        <v>2</v>
      </c>
      <c r="AE1353" s="2">
        <v>2</v>
      </c>
      <c r="AF1353" s="2">
        <v>2</v>
      </c>
      <c r="AL1353" s="2">
        <f t="shared" si="877"/>
        <v>1</v>
      </c>
      <c r="AM1353" s="2" t="str">
        <f t="shared" si="878"/>
        <v/>
      </c>
      <c r="AN1353" s="2" t="str">
        <f t="shared" si="879"/>
        <v>W719799</v>
      </c>
      <c r="AO1353" s="2" t="str">
        <f t="shared" si="911"/>
        <v>S450B</v>
      </c>
      <c r="AP1353" s="2" t="str">
        <f t="shared" si="881"/>
        <v>-W719799-S450B</v>
      </c>
      <c r="AQ1353" s="2" t="s">
        <v>1672</v>
      </c>
      <c r="AR1353" s="2" t="s">
        <v>1676</v>
      </c>
      <c r="AU1353" s="2" t="s">
        <v>2156</v>
      </c>
      <c r="AV1353" s="2" t="s">
        <v>2157</v>
      </c>
      <c r="AY1353" s="2" t="s">
        <v>2151</v>
      </c>
      <c r="AZ1353" s="2" t="s">
        <v>1690</v>
      </c>
      <c r="BA1353" s="2" t="s">
        <v>2115</v>
      </c>
      <c r="BB1353" s="29">
        <v>-0.41799999999999998</v>
      </c>
      <c r="BC1353" s="29">
        <v>-1E-3</v>
      </c>
      <c r="BD1353" s="29">
        <v>-1E-3</v>
      </c>
      <c r="BE1353" s="29">
        <v>-1E-3</v>
      </c>
      <c r="BF1353" s="29">
        <v>0</v>
      </c>
      <c r="BG1353" s="29">
        <v>-0.42</v>
      </c>
      <c r="BH1353" s="29">
        <f t="shared" si="875"/>
        <v>0</v>
      </c>
      <c r="BI1353" s="29">
        <f t="shared" si="876"/>
        <v>0</v>
      </c>
      <c r="BJ1353" s="29">
        <f t="shared" si="882"/>
        <v>-0.42</v>
      </c>
      <c r="BK1353" s="29">
        <f>BJ1353/INDEX('EX-Rate'!A:I,MATCH('TT BoM '!BL1353,'EX-Rate'!B:B,0),COLUMN('EX-Rate'!E:E))</f>
        <v>-6.0648313489676864E-2</v>
      </c>
      <c r="BL1353" s="2" t="s">
        <v>2109</v>
      </c>
      <c r="BM1353" s="2" t="str">
        <f t="shared" si="920"/>
        <v>LP</v>
      </c>
      <c r="BQ1353" s="29">
        <v>0</v>
      </c>
      <c r="BR1353" s="29">
        <v>0</v>
      </c>
      <c r="BS1353" s="29"/>
      <c r="BT1353" s="29">
        <v>0</v>
      </c>
      <c r="BU1353" s="29">
        <v>0</v>
      </c>
      <c r="BV1353" s="29">
        <v>0</v>
      </c>
      <c r="BW1353" s="2">
        <v>0</v>
      </c>
      <c r="CC1353" s="29">
        <f t="shared" si="883"/>
        <v>-0.12129662697935373</v>
      </c>
      <c r="CD1353" s="29">
        <f t="shared" si="884"/>
        <v>-0.12129662697935373</v>
      </c>
      <c r="CE1353" s="29">
        <f t="shared" si="885"/>
        <v>-0.12129662697935373</v>
      </c>
      <c r="CF1353" s="29">
        <f t="shared" si="886"/>
        <v>-0.12129662697935373</v>
      </c>
      <c r="CG1353" s="29">
        <f t="shared" si="887"/>
        <v>-0.12129662697935373</v>
      </c>
      <c r="CH1353" s="29">
        <f t="shared" si="888"/>
        <v>-0.12129662697935373</v>
      </c>
      <c r="CI1353" s="29">
        <f t="shared" si="889"/>
        <v>-0.12129662697935373</v>
      </c>
      <c r="CJ1353" s="29">
        <f t="shared" si="890"/>
        <v>-0.12129662697935373</v>
      </c>
      <c r="CK1353" s="29">
        <f t="shared" si="891"/>
        <v>-0.12129662697935373</v>
      </c>
      <c r="CL1353" s="29">
        <f t="shared" si="892"/>
        <v>-0.12129662697935373</v>
      </c>
      <c r="CM1353" s="29">
        <f t="shared" si="893"/>
        <v>-0.12129662697935373</v>
      </c>
      <c r="CN1353" s="29">
        <f t="shared" si="894"/>
        <v>-0.12129662697935373</v>
      </c>
      <c r="CO1353" s="29">
        <f t="shared" si="895"/>
        <v>-0.12129662697935373</v>
      </c>
      <c r="CQ1353" s="29">
        <f t="shared" si="896"/>
        <v>-0.84</v>
      </c>
      <c r="CR1353" s="29">
        <f t="shared" si="897"/>
        <v>-0.84</v>
      </c>
      <c r="CS1353" s="29">
        <f t="shared" si="898"/>
        <v>-0.84</v>
      </c>
      <c r="CT1353" s="29">
        <f t="shared" si="899"/>
        <v>-0.84</v>
      </c>
      <c r="CU1353" s="29">
        <f t="shared" si="900"/>
        <v>-0.84</v>
      </c>
      <c r="CV1353" s="29">
        <f t="shared" si="901"/>
        <v>-0.84</v>
      </c>
      <c r="CW1353" s="29">
        <f t="shared" si="902"/>
        <v>-0.84</v>
      </c>
      <c r="CX1353" s="29">
        <f t="shared" si="903"/>
        <v>-0.84</v>
      </c>
      <c r="CY1353" s="29">
        <f t="shared" si="904"/>
        <v>-0.84</v>
      </c>
      <c r="CZ1353" s="29">
        <f t="shared" si="905"/>
        <v>-0.84</v>
      </c>
      <c r="DA1353" s="29">
        <f t="shared" si="906"/>
        <v>-0.84</v>
      </c>
      <c r="DB1353" s="29">
        <f t="shared" si="907"/>
        <v>-0.84</v>
      </c>
      <c r="DC1353" s="29">
        <f t="shared" si="908"/>
        <v>-0.84</v>
      </c>
    </row>
    <row r="1354" spans="11:107" s="2" customFormat="1">
      <c r="K1354" s="17" t="s">
        <v>18</v>
      </c>
      <c r="L1354" s="17" t="s">
        <v>1362</v>
      </c>
      <c r="M1354" s="17" t="s">
        <v>20</v>
      </c>
      <c r="N1354" s="2" t="str">
        <f t="shared" si="916"/>
        <v>ED8B1523726AA</v>
      </c>
      <c r="O1354" s="2" t="str">
        <f t="shared" si="914"/>
        <v>AA</v>
      </c>
      <c r="P1354" s="2" t="str">
        <f t="shared" si="917"/>
        <v>ED8B-1523726-AA</v>
      </c>
      <c r="Q1354" s="2" t="s">
        <v>3305</v>
      </c>
      <c r="R1354" s="2" t="s">
        <v>3306</v>
      </c>
      <c r="S1354" s="2" t="s">
        <v>3135</v>
      </c>
      <c r="T1354" s="2">
        <v>2</v>
      </c>
      <c r="U1354" s="2">
        <v>2</v>
      </c>
      <c r="V1354" s="2">
        <v>2</v>
      </c>
      <c r="W1354" s="2">
        <v>2</v>
      </c>
      <c r="X1354" s="2">
        <v>2</v>
      </c>
      <c r="Y1354" s="2">
        <v>2</v>
      </c>
      <c r="Z1354" s="2">
        <v>2</v>
      </c>
      <c r="AA1354" s="2">
        <v>2</v>
      </c>
      <c r="AB1354" s="2">
        <v>2</v>
      </c>
      <c r="AC1354" s="2">
        <v>2</v>
      </c>
      <c r="AD1354" s="2">
        <v>2</v>
      </c>
      <c r="AE1354" s="2">
        <v>2</v>
      </c>
      <c r="AF1354" s="2">
        <v>2</v>
      </c>
      <c r="AL1354" s="2">
        <f t="shared" si="877"/>
        <v>1</v>
      </c>
      <c r="AM1354" s="2" t="str">
        <f t="shared" si="878"/>
        <v>ED8B</v>
      </c>
      <c r="AN1354" s="2" t="str">
        <f t="shared" si="879"/>
        <v>1523726</v>
      </c>
      <c r="AO1354" s="2" t="str">
        <f t="shared" si="911"/>
        <v>AA</v>
      </c>
      <c r="AP1354" s="2" t="str">
        <f t="shared" si="881"/>
        <v>ED8B-1523726-AA</v>
      </c>
      <c r="AQ1354" s="2" t="s">
        <v>1672</v>
      </c>
      <c r="AR1354" s="2" t="s">
        <v>1687</v>
      </c>
      <c r="AU1354" s="2" t="s">
        <v>3776</v>
      </c>
      <c r="AV1354" s="2" t="s">
        <v>3466</v>
      </c>
      <c r="AW1354" s="2" t="s">
        <v>3467</v>
      </c>
      <c r="AY1354" s="2" t="s">
        <v>1686</v>
      </c>
      <c r="AZ1354" s="2" t="s">
        <v>2124</v>
      </c>
      <c r="BA1354" s="2" t="s">
        <v>2073</v>
      </c>
      <c r="BB1354" s="29"/>
      <c r="BC1354" s="29"/>
      <c r="BD1354" s="29"/>
      <c r="BE1354" s="29"/>
      <c r="BF1354" s="29"/>
      <c r="BG1354" s="29">
        <v>-0.13</v>
      </c>
      <c r="BH1354" s="29">
        <f t="shared" ref="BH1354:BH1417" si="921">IF(BM1354="SP",BG1354*$BH$9,0)</f>
        <v>0</v>
      </c>
      <c r="BI1354" s="29">
        <f t="shared" ref="BI1354:BI1417" si="922">IF(BM1354="SP",(BG1354+BH1354)*$BI$9,0)</f>
        <v>0</v>
      </c>
      <c r="BJ1354" s="29">
        <f t="shared" si="882"/>
        <v>-0.13</v>
      </c>
      <c r="BK1354" s="29">
        <f>BJ1354/INDEX('EX-Rate'!A:I,MATCH('TT BoM '!BL1354,'EX-Rate'!B:B,0),COLUMN('EX-Rate'!E:E))</f>
        <v>-1.8772097032519031E-2</v>
      </c>
      <c r="BL1354" s="2" t="s">
        <v>2109</v>
      </c>
      <c r="BM1354" s="2" t="str">
        <f t="shared" si="920"/>
        <v>LP</v>
      </c>
      <c r="BN1354" s="2" t="s">
        <v>3134</v>
      </c>
      <c r="BO1354" s="2" t="s">
        <v>3135</v>
      </c>
      <c r="BQ1354" s="29"/>
      <c r="BR1354" s="29"/>
      <c r="BS1354" s="29"/>
      <c r="BT1354" s="29"/>
      <c r="BU1354" s="29"/>
      <c r="BV1354" s="29"/>
      <c r="CC1354" s="29">
        <f t="shared" si="883"/>
        <v>-3.7544194065038061E-2</v>
      </c>
      <c r="CD1354" s="29">
        <f t="shared" si="884"/>
        <v>-3.7544194065038061E-2</v>
      </c>
      <c r="CE1354" s="29">
        <f t="shared" si="885"/>
        <v>-3.7544194065038061E-2</v>
      </c>
      <c r="CF1354" s="29">
        <f t="shared" si="886"/>
        <v>-3.7544194065038061E-2</v>
      </c>
      <c r="CG1354" s="29">
        <f t="shared" si="887"/>
        <v>-3.7544194065038061E-2</v>
      </c>
      <c r="CH1354" s="29">
        <f t="shared" si="888"/>
        <v>-3.7544194065038061E-2</v>
      </c>
      <c r="CI1354" s="29">
        <f t="shared" si="889"/>
        <v>-3.7544194065038061E-2</v>
      </c>
      <c r="CJ1354" s="29">
        <f t="shared" si="890"/>
        <v>-3.7544194065038061E-2</v>
      </c>
      <c r="CK1354" s="29">
        <f t="shared" si="891"/>
        <v>-3.7544194065038061E-2</v>
      </c>
      <c r="CL1354" s="29">
        <f t="shared" si="892"/>
        <v>-3.7544194065038061E-2</v>
      </c>
      <c r="CM1354" s="29">
        <f t="shared" si="893"/>
        <v>-3.7544194065038061E-2</v>
      </c>
      <c r="CN1354" s="29">
        <f t="shared" si="894"/>
        <v>-3.7544194065038061E-2</v>
      </c>
      <c r="CO1354" s="29">
        <f t="shared" si="895"/>
        <v>-3.7544194065038061E-2</v>
      </c>
      <c r="CQ1354" s="29">
        <f t="shared" si="896"/>
        <v>-0.26</v>
      </c>
      <c r="CR1354" s="29">
        <f t="shared" si="897"/>
        <v>-0.26</v>
      </c>
      <c r="CS1354" s="29">
        <f t="shared" si="898"/>
        <v>-0.26</v>
      </c>
      <c r="CT1354" s="29">
        <f t="shared" si="899"/>
        <v>-0.26</v>
      </c>
      <c r="CU1354" s="29">
        <f t="shared" si="900"/>
        <v>-0.26</v>
      </c>
      <c r="CV1354" s="29">
        <f t="shared" si="901"/>
        <v>-0.26</v>
      </c>
      <c r="CW1354" s="29">
        <f t="shared" si="902"/>
        <v>-0.26</v>
      </c>
      <c r="CX1354" s="29">
        <f t="shared" si="903"/>
        <v>-0.26</v>
      </c>
      <c r="CY1354" s="29">
        <f t="shared" si="904"/>
        <v>-0.26</v>
      </c>
      <c r="CZ1354" s="29">
        <f t="shared" si="905"/>
        <v>-0.26</v>
      </c>
      <c r="DA1354" s="29">
        <f t="shared" si="906"/>
        <v>-0.26</v>
      </c>
      <c r="DB1354" s="29">
        <f t="shared" si="907"/>
        <v>-0.26</v>
      </c>
      <c r="DC1354" s="29">
        <f t="shared" si="908"/>
        <v>-0.26</v>
      </c>
    </row>
    <row r="1355" spans="11:107" s="2" customFormat="1">
      <c r="K1355" s="17" t="s">
        <v>1363</v>
      </c>
      <c r="L1355" s="17" t="s">
        <v>1362</v>
      </c>
      <c r="M1355" s="17" t="s">
        <v>56</v>
      </c>
      <c r="N1355" s="2" t="str">
        <f t="shared" si="916"/>
        <v>6L341523726AB</v>
      </c>
      <c r="O1355" s="2" t="str">
        <f t="shared" si="914"/>
        <v>AB</v>
      </c>
      <c r="P1355" s="2" t="str">
        <f t="shared" si="917"/>
        <v>6L34-1523726-AB</v>
      </c>
      <c r="Q1355" s="2" t="s">
        <v>3305</v>
      </c>
      <c r="R1355" s="2" t="s">
        <v>3306</v>
      </c>
      <c r="S1355" s="2" t="s">
        <v>3103</v>
      </c>
      <c r="T1355" s="2">
        <v>6</v>
      </c>
      <c r="U1355" s="2">
        <v>6</v>
      </c>
      <c r="V1355" s="2">
        <v>6</v>
      </c>
      <c r="W1355" s="2">
        <v>6</v>
      </c>
      <c r="X1355" s="2">
        <v>6</v>
      </c>
      <c r="Y1355" s="2">
        <v>6</v>
      </c>
      <c r="Z1355" s="2">
        <v>6</v>
      </c>
      <c r="AA1355" s="2">
        <v>6</v>
      </c>
      <c r="AB1355" s="2">
        <v>6</v>
      </c>
      <c r="AC1355" s="2">
        <v>6</v>
      </c>
      <c r="AD1355" s="2">
        <v>6</v>
      </c>
      <c r="AE1355" s="2">
        <v>6</v>
      </c>
      <c r="AF1355" s="2">
        <v>6</v>
      </c>
      <c r="AL1355" s="2">
        <f t="shared" ref="AL1355:AL1418" si="923">COUNTIF($AP$10:$AP$4000,AP1355)</f>
        <v>1</v>
      </c>
      <c r="AM1355" s="2" t="str">
        <f t="shared" ref="AM1355:AM1418" si="924">TRIM(K1355)</f>
        <v>6L34</v>
      </c>
      <c r="AN1355" s="2" t="str">
        <f t="shared" ref="AN1355:AN1418" si="925">TRIM(L1355)</f>
        <v>1523726</v>
      </c>
      <c r="AO1355" s="2" t="str">
        <f t="shared" ref="AO1355:AO1374" si="926">TRIM(O1355)</f>
        <v>AB</v>
      </c>
      <c r="AP1355" s="2" t="str">
        <f t="shared" ref="AP1355:AP1418" si="927">TRIM(AM1355)&amp;"-"&amp;TRIM(AN1355)&amp;"-"&amp;TRIM(AO1355)</f>
        <v>6L34-1523726-AB</v>
      </c>
      <c r="AQ1355" s="2" t="s">
        <v>1672</v>
      </c>
      <c r="AR1355" s="2" t="s">
        <v>1687</v>
      </c>
      <c r="AU1355" s="2" t="s">
        <v>3776</v>
      </c>
      <c r="AV1355" s="2" t="s">
        <v>3466</v>
      </c>
      <c r="AW1355" s="2" t="s">
        <v>3467</v>
      </c>
      <c r="AY1355" s="2" t="s">
        <v>1686</v>
      </c>
      <c r="AZ1355" s="2" t="s">
        <v>2124</v>
      </c>
      <c r="BA1355" s="2" t="s">
        <v>2073</v>
      </c>
      <c r="BB1355" s="29"/>
      <c r="BC1355" s="29"/>
      <c r="BD1355" s="29"/>
      <c r="BE1355" s="29"/>
      <c r="BF1355" s="29"/>
      <c r="BG1355" s="29">
        <v>-0.379</v>
      </c>
      <c r="BH1355" s="29">
        <f t="shared" si="921"/>
        <v>0</v>
      </c>
      <c r="BI1355" s="29">
        <f t="shared" si="922"/>
        <v>0</v>
      </c>
      <c r="BJ1355" s="29">
        <f t="shared" ref="BJ1355:BJ1418" si="928">SUM(BG1355:BI1355)</f>
        <v>-0.379</v>
      </c>
      <c r="BK1355" s="29">
        <f>BJ1355/INDEX('EX-Rate'!A:I,MATCH('TT BoM '!BL1355,'EX-Rate'!B:B,0),COLUMN('EX-Rate'!E:E))</f>
        <v>-5.4727882887113173E-2</v>
      </c>
      <c r="BL1355" s="2" t="s">
        <v>2109</v>
      </c>
      <c r="BM1355" s="2" t="str">
        <f t="shared" si="920"/>
        <v>LP</v>
      </c>
      <c r="BN1355" s="2" t="s">
        <v>3102</v>
      </c>
      <c r="BO1355" s="2" t="s">
        <v>3103</v>
      </c>
      <c r="BQ1355" s="29"/>
      <c r="BR1355" s="29"/>
      <c r="BS1355" s="29"/>
      <c r="BT1355" s="29"/>
      <c r="BU1355" s="29"/>
      <c r="BV1355" s="29"/>
      <c r="CC1355" s="29">
        <f t="shared" ref="CC1355:CC1418" si="929">SUM(T1355)*$BK1355</f>
        <v>-0.32836729732267905</v>
      </c>
      <c r="CD1355" s="29">
        <f t="shared" ref="CD1355:CD1418" si="930">SUM(U1355)*$BK1355</f>
        <v>-0.32836729732267905</v>
      </c>
      <c r="CE1355" s="29">
        <f t="shared" ref="CE1355:CE1418" si="931">SUM(V1355)*$BK1355</f>
        <v>-0.32836729732267905</v>
      </c>
      <c r="CF1355" s="29">
        <f t="shared" ref="CF1355:CF1418" si="932">SUM(W1355)*$BK1355</f>
        <v>-0.32836729732267905</v>
      </c>
      <c r="CG1355" s="29">
        <f t="shared" ref="CG1355:CG1418" si="933">SUM(X1355)*$BK1355</f>
        <v>-0.32836729732267905</v>
      </c>
      <c r="CH1355" s="29">
        <f t="shared" ref="CH1355:CH1418" si="934">SUM(Y1355)*$BK1355</f>
        <v>-0.32836729732267905</v>
      </c>
      <c r="CI1355" s="29">
        <f t="shared" ref="CI1355:CI1418" si="935">SUM(Z1355)*$BK1355</f>
        <v>-0.32836729732267905</v>
      </c>
      <c r="CJ1355" s="29">
        <f t="shared" ref="CJ1355:CJ1418" si="936">SUM(AA1355)*$BK1355</f>
        <v>-0.32836729732267905</v>
      </c>
      <c r="CK1355" s="29">
        <f t="shared" ref="CK1355:CK1418" si="937">SUM(AB1355)*$BK1355</f>
        <v>-0.32836729732267905</v>
      </c>
      <c r="CL1355" s="29">
        <f t="shared" ref="CL1355:CL1418" si="938">SUM(AC1355)*$BK1355</f>
        <v>-0.32836729732267905</v>
      </c>
      <c r="CM1355" s="29">
        <f t="shared" ref="CM1355:CM1418" si="939">SUM(AD1355)*$BK1355</f>
        <v>-0.32836729732267905</v>
      </c>
      <c r="CN1355" s="29">
        <f t="shared" ref="CN1355:CN1418" si="940">SUM(AE1355)*$BK1355</f>
        <v>-0.32836729732267905</v>
      </c>
      <c r="CO1355" s="29">
        <f t="shared" ref="CO1355:CO1418" si="941">SUM(AF1355)*$BK1355</f>
        <v>-0.32836729732267905</v>
      </c>
      <c r="CQ1355" s="29">
        <f t="shared" ref="CQ1355:CQ1418" si="942">SUM(T1355)*$BJ1355</f>
        <v>-2.274</v>
      </c>
      <c r="CR1355" s="29">
        <f t="shared" ref="CR1355:CR1418" si="943">SUM(U1355)*$BJ1355</f>
        <v>-2.274</v>
      </c>
      <c r="CS1355" s="29">
        <f t="shared" ref="CS1355:CS1418" si="944">SUM(V1355)*$BJ1355</f>
        <v>-2.274</v>
      </c>
      <c r="CT1355" s="29">
        <f t="shared" ref="CT1355:CT1418" si="945">SUM(W1355)*$BJ1355</f>
        <v>-2.274</v>
      </c>
      <c r="CU1355" s="29">
        <f t="shared" ref="CU1355:CU1418" si="946">SUM(X1355)*$BJ1355</f>
        <v>-2.274</v>
      </c>
      <c r="CV1355" s="29">
        <f t="shared" ref="CV1355:CV1418" si="947">SUM(Y1355)*$BJ1355</f>
        <v>-2.274</v>
      </c>
      <c r="CW1355" s="29">
        <f t="shared" ref="CW1355:CW1418" si="948">SUM(Z1355)*$BJ1355</f>
        <v>-2.274</v>
      </c>
      <c r="CX1355" s="29">
        <f t="shared" ref="CX1355:CX1418" si="949">SUM(AA1355)*$BJ1355</f>
        <v>-2.274</v>
      </c>
      <c r="CY1355" s="29">
        <f t="shared" ref="CY1355:CY1418" si="950">SUM(AB1355)*$BJ1355</f>
        <v>-2.274</v>
      </c>
      <c r="CZ1355" s="29">
        <f t="shared" ref="CZ1355:CZ1418" si="951">SUM(AC1355)*$BJ1355</f>
        <v>-2.274</v>
      </c>
      <c r="DA1355" s="29">
        <f t="shared" ref="DA1355:DA1418" si="952">SUM(AD1355)*$BJ1355</f>
        <v>-2.274</v>
      </c>
      <c r="DB1355" s="29">
        <f t="shared" ref="DB1355:DB1418" si="953">SUM(AE1355)*$BJ1355</f>
        <v>-2.274</v>
      </c>
      <c r="DC1355" s="29">
        <f t="shared" ref="DC1355:DC1418" si="954">SUM(AF1355)*$BJ1355</f>
        <v>-2.274</v>
      </c>
    </row>
    <row r="1356" spans="11:107" s="2" customFormat="1">
      <c r="K1356" s="17" t="s">
        <v>1363</v>
      </c>
      <c r="L1356" s="17" t="s">
        <v>1362</v>
      </c>
      <c r="M1356" s="17" t="s">
        <v>61</v>
      </c>
      <c r="N1356" s="2" t="str">
        <f t="shared" si="916"/>
        <v>6L341523726BB</v>
      </c>
      <c r="O1356" s="2" t="str">
        <f t="shared" si="914"/>
        <v>BB</v>
      </c>
      <c r="P1356" s="2" t="str">
        <f t="shared" si="917"/>
        <v>6L34-1523726-BB</v>
      </c>
      <c r="Q1356" s="2" t="s">
        <v>3305</v>
      </c>
      <c r="R1356" s="2" t="s">
        <v>3306</v>
      </c>
      <c r="S1356" s="2" t="s">
        <v>3135</v>
      </c>
      <c r="T1356" s="2">
        <v>16</v>
      </c>
      <c r="U1356" s="2">
        <v>16</v>
      </c>
      <c r="V1356" s="2">
        <v>16</v>
      </c>
      <c r="W1356" s="2">
        <v>16</v>
      </c>
      <c r="X1356" s="2">
        <v>16</v>
      </c>
      <c r="Y1356" s="2">
        <v>16</v>
      </c>
      <c r="Z1356" s="2">
        <v>12</v>
      </c>
      <c r="AA1356" s="2">
        <v>12</v>
      </c>
      <c r="AB1356" s="2">
        <v>16</v>
      </c>
      <c r="AC1356" s="2">
        <v>16</v>
      </c>
      <c r="AD1356" s="2">
        <v>16</v>
      </c>
      <c r="AE1356" s="2">
        <v>16</v>
      </c>
      <c r="AF1356" s="2">
        <v>12</v>
      </c>
      <c r="AL1356" s="2">
        <f t="shared" si="923"/>
        <v>1</v>
      </c>
      <c r="AM1356" s="2" t="str">
        <f t="shared" si="924"/>
        <v>6L34</v>
      </c>
      <c r="AN1356" s="2" t="str">
        <f t="shared" si="925"/>
        <v>1523726</v>
      </c>
      <c r="AO1356" s="2" t="str">
        <f t="shared" si="926"/>
        <v>BB</v>
      </c>
      <c r="AP1356" s="2" t="str">
        <f t="shared" si="927"/>
        <v>6L34-1523726-BB</v>
      </c>
      <c r="AQ1356" s="2" t="s">
        <v>1672</v>
      </c>
      <c r="AR1356" s="2" t="s">
        <v>1687</v>
      </c>
      <c r="AU1356" s="2" t="s">
        <v>3776</v>
      </c>
      <c r="AV1356" s="2" t="s">
        <v>3466</v>
      </c>
      <c r="AW1356" s="2" t="s">
        <v>3467</v>
      </c>
      <c r="AY1356" s="2" t="s">
        <v>1686</v>
      </c>
      <c r="AZ1356" s="2" t="s">
        <v>2124</v>
      </c>
      <c r="BA1356" s="2" t="s">
        <v>2073</v>
      </c>
      <c r="BB1356" s="29"/>
      <c r="BC1356" s="29"/>
      <c r="BD1356" s="29"/>
      <c r="BE1356" s="29"/>
      <c r="BF1356" s="29"/>
      <c r="BG1356" s="29">
        <v>-0.12</v>
      </c>
      <c r="BH1356" s="29">
        <f t="shared" si="921"/>
        <v>0</v>
      </c>
      <c r="BI1356" s="29">
        <f t="shared" si="922"/>
        <v>0</v>
      </c>
      <c r="BJ1356" s="29">
        <f t="shared" si="928"/>
        <v>-0.12</v>
      </c>
      <c r="BK1356" s="29">
        <f>BJ1356/INDEX('EX-Rate'!A:I,MATCH('TT BoM '!BL1356,'EX-Rate'!B:B,0),COLUMN('EX-Rate'!E:E))</f>
        <v>-1.7328089568479105E-2</v>
      </c>
      <c r="BL1356" s="2" t="s">
        <v>2109</v>
      </c>
      <c r="BM1356" s="2" t="str">
        <f t="shared" si="920"/>
        <v>LP</v>
      </c>
      <c r="BN1356" s="2" t="s">
        <v>3134</v>
      </c>
      <c r="BO1356" s="2" t="s">
        <v>3135</v>
      </c>
      <c r="BQ1356" s="29"/>
      <c r="BR1356" s="29"/>
      <c r="BS1356" s="29"/>
      <c r="BT1356" s="29"/>
      <c r="BU1356" s="29"/>
      <c r="BV1356" s="29"/>
      <c r="CC1356" s="29">
        <f t="shared" si="929"/>
        <v>-0.27724943309566569</v>
      </c>
      <c r="CD1356" s="29">
        <f t="shared" si="930"/>
        <v>-0.27724943309566569</v>
      </c>
      <c r="CE1356" s="29">
        <f t="shared" si="931"/>
        <v>-0.27724943309566569</v>
      </c>
      <c r="CF1356" s="29">
        <f t="shared" si="932"/>
        <v>-0.27724943309566569</v>
      </c>
      <c r="CG1356" s="29">
        <f t="shared" si="933"/>
        <v>-0.27724943309566569</v>
      </c>
      <c r="CH1356" s="29">
        <f t="shared" si="934"/>
        <v>-0.27724943309566569</v>
      </c>
      <c r="CI1356" s="29">
        <f t="shared" si="935"/>
        <v>-0.20793707482174928</v>
      </c>
      <c r="CJ1356" s="29">
        <f t="shared" si="936"/>
        <v>-0.20793707482174928</v>
      </c>
      <c r="CK1356" s="29">
        <f t="shared" si="937"/>
        <v>-0.27724943309566569</v>
      </c>
      <c r="CL1356" s="29">
        <f t="shared" si="938"/>
        <v>-0.27724943309566569</v>
      </c>
      <c r="CM1356" s="29">
        <f t="shared" si="939"/>
        <v>-0.27724943309566569</v>
      </c>
      <c r="CN1356" s="29">
        <f t="shared" si="940"/>
        <v>-0.27724943309566569</v>
      </c>
      <c r="CO1356" s="29">
        <f t="shared" si="941"/>
        <v>-0.20793707482174928</v>
      </c>
      <c r="CQ1356" s="29">
        <f t="shared" si="942"/>
        <v>-1.92</v>
      </c>
      <c r="CR1356" s="29">
        <f t="shared" si="943"/>
        <v>-1.92</v>
      </c>
      <c r="CS1356" s="29">
        <f t="shared" si="944"/>
        <v>-1.92</v>
      </c>
      <c r="CT1356" s="29">
        <f t="shared" si="945"/>
        <v>-1.92</v>
      </c>
      <c r="CU1356" s="29">
        <f t="shared" si="946"/>
        <v>-1.92</v>
      </c>
      <c r="CV1356" s="29">
        <f t="shared" si="947"/>
        <v>-1.92</v>
      </c>
      <c r="CW1356" s="29">
        <f t="shared" si="948"/>
        <v>-1.44</v>
      </c>
      <c r="CX1356" s="29">
        <f t="shared" si="949"/>
        <v>-1.44</v>
      </c>
      <c r="CY1356" s="29">
        <f t="shared" si="950"/>
        <v>-1.92</v>
      </c>
      <c r="CZ1356" s="29">
        <f t="shared" si="951"/>
        <v>-1.92</v>
      </c>
      <c r="DA1356" s="29">
        <f t="shared" si="952"/>
        <v>-1.92</v>
      </c>
      <c r="DB1356" s="29">
        <f t="shared" si="953"/>
        <v>-1.92</v>
      </c>
      <c r="DC1356" s="29">
        <f t="shared" si="954"/>
        <v>-1.44</v>
      </c>
    </row>
    <row r="1357" spans="11:107" s="2" customFormat="1">
      <c r="K1357" s="17" t="s">
        <v>18</v>
      </c>
      <c r="L1357" s="17" t="s">
        <v>1364</v>
      </c>
      <c r="M1357" s="17" t="s">
        <v>56</v>
      </c>
      <c r="N1357" s="2" t="str">
        <f t="shared" si="916"/>
        <v>ED8B7822800AB</v>
      </c>
      <c r="O1357" s="2" t="str">
        <f t="shared" si="914"/>
        <v>AB</v>
      </c>
      <c r="P1357" s="2" t="str">
        <f t="shared" si="917"/>
        <v>ED8B-7822800-AB</v>
      </c>
      <c r="Q1357" s="2" t="s">
        <v>3305</v>
      </c>
      <c r="R1357" s="2" t="s">
        <v>3306</v>
      </c>
      <c r="S1357" s="2" t="s">
        <v>2544</v>
      </c>
      <c r="T1357" s="2">
        <v>1</v>
      </c>
      <c r="U1357" s="2">
        <v>1</v>
      </c>
      <c r="V1357" s="2">
        <v>1</v>
      </c>
      <c r="W1357" s="2">
        <v>1</v>
      </c>
      <c r="X1357" s="2">
        <v>1</v>
      </c>
      <c r="Y1357" s="2">
        <v>1</v>
      </c>
      <c r="Z1357" s="2">
        <v>1</v>
      </c>
      <c r="AA1357" s="2">
        <v>1</v>
      </c>
      <c r="AB1357" s="2">
        <v>1</v>
      </c>
      <c r="AC1357" s="2">
        <v>1</v>
      </c>
      <c r="AD1357" s="2">
        <v>1</v>
      </c>
      <c r="AE1357" s="2">
        <v>1</v>
      </c>
      <c r="AF1357" s="2">
        <v>1</v>
      </c>
      <c r="AL1357" s="2">
        <f t="shared" si="923"/>
        <v>1</v>
      </c>
      <c r="AM1357" s="2" t="str">
        <f t="shared" si="924"/>
        <v>ED8B</v>
      </c>
      <c r="AN1357" s="2" t="str">
        <f t="shared" si="925"/>
        <v>7822800</v>
      </c>
      <c r="AO1357" s="2" t="str">
        <f t="shared" si="926"/>
        <v>AB</v>
      </c>
      <c r="AP1357" s="2" t="str">
        <f t="shared" si="927"/>
        <v>ED8B-7822800-AB</v>
      </c>
      <c r="AQ1357" s="2" t="s">
        <v>1672</v>
      </c>
      <c r="AR1357" s="2" t="s">
        <v>1687</v>
      </c>
      <c r="AU1357" s="2" t="s">
        <v>3737</v>
      </c>
      <c r="AV1357" s="2" t="s">
        <v>3738</v>
      </c>
      <c r="AW1357" s="2" t="s">
        <v>3739</v>
      </c>
      <c r="AY1357" s="2" t="s">
        <v>1686</v>
      </c>
      <c r="AZ1357" s="2" t="s">
        <v>2124</v>
      </c>
      <c r="BA1357" s="2" t="s">
        <v>2073</v>
      </c>
      <c r="BB1357" s="29"/>
      <c r="BC1357" s="29"/>
      <c r="BD1357" s="29"/>
      <c r="BE1357" s="29"/>
      <c r="BF1357" s="29"/>
      <c r="BG1357" s="29">
        <v>-13.84</v>
      </c>
      <c r="BH1357" s="29">
        <f t="shared" si="921"/>
        <v>0</v>
      </c>
      <c r="BI1357" s="29">
        <f t="shared" si="922"/>
        <v>0</v>
      </c>
      <c r="BJ1357" s="29">
        <f t="shared" si="928"/>
        <v>-13.84</v>
      </c>
      <c r="BK1357" s="29">
        <f>BJ1357/INDEX('EX-Rate'!A:I,MATCH('TT BoM '!BL1357,'EX-Rate'!B:B,0),COLUMN('EX-Rate'!E:E))</f>
        <v>-1.9985063302312567</v>
      </c>
      <c r="BL1357" s="2" t="s">
        <v>2109</v>
      </c>
      <c r="BM1357" s="2" t="str">
        <f t="shared" si="920"/>
        <v>LP</v>
      </c>
      <c r="BN1357" s="2" t="s">
        <v>3187</v>
      </c>
      <c r="BO1357" s="2" t="s">
        <v>2544</v>
      </c>
      <c r="BQ1357" s="29"/>
      <c r="BR1357" s="29"/>
      <c r="BS1357" s="29"/>
      <c r="BT1357" s="29"/>
      <c r="BU1357" s="29"/>
      <c r="BV1357" s="29"/>
      <c r="CC1357" s="29">
        <f t="shared" si="929"/>
        <v>-1.9985063302312567</v>
      </c>
      <c r="CD1357" s="29">
        <f t="shared" si="930"/>
        <v>-1.9985063302312567</v>
      </c>
      <c r="CE1357" s="29">
        <f t="shared" si="931"/>
        <v>-1.9985063302312567</v>
      </c>
      <c r="CF1357" s="29">
        <f t="shared" si="932"/>
        <v>-1.9985063302312567</v>
      </c>
      <c r="CG1357" s="29">
        <f t="shared" si="933"/>
        <v>-1.9985063302312567</v>
      </c>
      <c r="CH1357" s="29">
        <f t="shared" si="934"/>
        <v>-1.9985063302312567</v>
      </c>
      <c r="CI1357" s="29">
        <f t="shared" si="935"/>
        <v>-1.9985063302312567</v>
      </c>
      <c r="CJ1357" s="29">
        <f t="shared" si="936"/>
        <v>-1.9985063302312567</v>
      </c>
      <c r="CK1357" s="29">
        <f t="shared" si="937"/>
        <v>-1.9985063302312567</v>
      </c>
      <c r="CL1357" s="29">
        <f t="shared" si="938"/>
        <v>-1.9985063302312567</v>
      </c>
      <c r="CM1357" s="29">
        <f t="shared" si="939"/>
        <v>-1.9985063302312567</v>
      </c>
      <c r="CN1357" s="29">
        <f t="shared" si="940"/>
        <v>-1.9985063302312567</v>
      </c>
      <c r="CO1357" s="29">
        <f t="shared" si="941"/>
        <v>-1.9985063302312567</v>
      </c>
      <c r="CQ1357" s="29">
        <f t="shared" si="942"/>
        <v>-13.84</v>
      </c>
      <c r="CR1357" s="29">
        <f t="shared" si="943"/>
        <v>-13.84</v>
      </c>
      <c r="CS1357" s="29">
        <f t="shared" si="944"/>
        <v>-13.84</v>
      </c>
      <c r="CT1357" s="29">
        <f t="shared" si="945"/>
        <v>-13.84</v>
      </c>
      <c r="CU1357" s="29">
        <f t="shared" si="946"/>
        <v>-13.84</v>
      </c>
      <c r="CV1357" s="29">
        <f t="shared" si="947"/>
        <v>-13.84</v>
      </c>
      <c r="CW1357" s="29">
        <f t="shared" si="948"/>
        <v>-13.84</v>
      </c>
      <c r="CX1357" s="29">
        <f t="shared" si="949"/>
        <v>-13.84</v>
      </c>
      <c r="CY1357" s="29">
        <f t="shared" si="950"/>
        <v>-13.84</v>
      </c>
      <c r="CZ1357" s="29">
        <f t="shared" si="951"/>
        <v>-13.84</v>
      </c>
      <c r="DA1357" s="29">
        <f t="shared" si="952"/>
        <v>-13.84</v>
      </c>
      <c r="DB1357" s="29">
        <f t="shared" si="953"/>
        <v>-13.84</v>
      </c>
      <c r="DC1357" s="29">
        <f t="shared" si="954"/>
        <v>-13.84</v>
      </c>
    </row>
    <row r="1358" spans="11:107" s="2" customFormat="1">
      <c r="K1358" s="17" t="s">
        <v>18</v>
      </c>
      <c r="L1358" s="17" t="s">
        <v>1365</v>
      </c>
      <c r="M1358" s="17" t="s">
        <v>56</v>
      </c>
      <c r="N1358" s="2" t="str">
        <f t="shared" si="916"/>
        <v>ED8B7822801AB</v>
      </c>
      <c r="O1358" s="2" t="str">
        <f t="shared" si="914"/>
        <v>AB</v>
      </c>
      <c r="P1358" s="2" t="str">
        <f t="shared" si="917"/>
        <v>ED8B-7822801-AB</v>
      </c>
      <c r="Q1358" s="2" t="s">
        <v>3305</v>
      </c>
      <c r="R1358" s="2" t="s">
        <v>3306</v>
      </c>
      <c r="S1358" s="2" t="s">
        <v>2544</v>
      </c>
      <c r="T1358" s="2">
        <v>1</v>
      </c>
      <c r="U1358" s="2">
        <v>1</v>
      </c>
      <c r="V1358" s="2">
        <v>1</v>
      </c>
      <c r="W1358" s="2">
        <v>1</v>
      </c>
      <c r="X1358" s="2">
        <v>1</v>
      </c>
      <c r="Y1358" s="2">
        <v>1</v>
      </c>
      <c r="Z1358" s="2">
        <v>1</v>
      </c>
      <c r="AA1358" s="2">
        <v>1</v>
      </c>
      <c r="AB1358" s="2">
        <v>1</v>
      </c>
      <c r="AC1358" s="2">
        <v>1</v>
      </c>
      <c r="AD1358" s="2">
        <v>1</v>
      </c>
      <c r="AE1358" s="2">
        <v>1</v>
      </c>
      <c r="AF1358" s="2">
        <v>1</v>
      </c>
      <c r="AL1358" s="2">
        <f t="shared" si="923"/>
        <v>1</v>
      </c>
      <c r="AM1358" s="2" t="str">
        <f t="shared" si="924"/>
        <v>ED8B</v>
      </c>
      <c r="AN1358" s="2" t="str">
        <f t="shared" si="925"/>
        <v>7822801</v>
      </c>
      <c r="AO1358" s="2" t="str">
        <f t="shared" si="926"/>
        <v>AB</v>
      </c>
      <c r="AP1358" s="2" t="str">
        <f t="shared" si="927"/>
        <v>ED8B-7822801-AB</v>
      </c>
      <c r="AQ1358" s="2" t="s">
        <v>1672</v>
      </c>
      <c r="AR1358" s="2" t="s">
        <v>1687</v>
      </c>
      <c r="AU1358" s="2" t="s">
        <v>3737</v>
      </c>
      <c r="AV1358" s="2" t="s">
        <v>3738</v>
      </c>
      <c r="AW1358" s="2" t="s">
        <v>3739</v>
      </c>
      <c r="AY1358" s="2" t="s">
        <v>1686</v>
      </c>
      <c r="AZ1358" s="2" t="s">
        <v>2124</v>
      </c>
      <c r="BA1358" s="2" t="s">
        <v>2073</v>
      </c>
      <c r="BB1358" s="29"/>
      <c r="BC1358" s="29"/>
      <c r="BD1358" s="29"/>
      <c r="BE1358" s="29"/>
      <c r="BF1358" s="29"/>
      <c r="BG1358" s="29">
        <v>-13.84</v>
      </c>
      <c r="BH1358" s="29">
        <f t="shared" si="921"/>
        <v>0</v>
      </c>
      <c r="BI1358" s="29">
        <f t="shared" si="922"/>
        <v>0</v>
      </c>
      <c r="BJ1358" s="29">
        <f t="shared" si="928"/>
        <v>-13.84</v>
      </c>
      <c r="BK1358" s="29">
        <f>BJ1358/INDEX('EX-Rate'!A:I,MATCH('TT BoM '!BL1358,'EX-Rate'!B:B,0),COLUMN('EX-Rate'!E:E))</f>
        <v>-1.9985063302312567</v>
      </c>
      <c r="BL1358" s="2" t="s">
        <v>2109</v>
      </c>
      <c r="BM1358" s="2" t="str">
        <f t="shared" si="920"/>
        <v>LP</v>
      </c>
      <c r="BN1358" s="2" t="s">
        <v>3187</v>
      </c>
      <c r="BO1358" s="2" t="s">
        <v>2544</v>
      </c>
      <c r="BQ1358" s="29"/>
      <c r="BR1358" s="29"/>
      <c r="BS1358" s="29"/>
      <c r="BT1358" s="29"/>
      <c r="BU1358" s="29"/>
      <c r="BV1358" s="29"/>
      <c r="CC1358" s="29">
        <f t="shared" si="929"/>
        <v>-1.9985063302312567</v>
      </c>
      <c r="CD1358" s="29">
        <f t="shared" si="930"/>
        <v>-1.9985063302312567</v>
      </c>
      <c r="CE1358" s="29">
        <f t="shared" si="931"/>
        <v>-1.9985063302312567</v>
      </c>
      <c r="CF1358" s="29">
        <f t="shared" si="932"/>
        <v>-1.9985063302312567</v>
      </c>
      <c r="CG1358" s="29">
        <f t="shared" si="933"/>
        <v>-1.9985063302312567</v>
      </c>
      <c r="CH1358" s="29">
        <f t="shared" si="934"/>
        <v>-1.9985063302312567</v>
      </c>
      <c r="CI1358" s="29">
        <f t="shared" si="935"/>
        <v>-1.9985063302312567</v>
      </c>
      <c r="CJ1358" s="29">
        <f t="shared" si="936"/>
        <v>-1.9985063302312567</v>
      </c>
      <c r="CK1358" s="29">
        <f t="shared" si="937"/>
        <v>-1.9985063302312567</v>
      </c>
      <c r="CL1358" s="29">
        <f t="shared" si="938"/>
        <v>-1.9985063302312567</v>
      </c>
      <c r="CM1358" s="29">
        <f t="shared" si="939"/>
        <v>-1.9985063302312567</v>
      </c>
      <c r="CN1358" s="29">
        <f t="shared" si="940"/>
        <v>-1.9985063302312567</v>
      </c>
      <c r="CO1358" s="29">
        <f t="shared" si="941"/>
        <v>-1.9985063302312567</v>
      </c>
      <c r="CQ1358" s="29">
        <f t="shared" si="942"/>
        <v>-13.84</v>
      </c>
      <c r="CR1358" s="29">
        <f t="shared" si="943"/>
        <v>-13.84</v>
      </c>
      <c r="CS1358" s="29">
        <f t="shared" si="944"/>
        <v>-13.84</v>
      </c>
      <c r="CT1358" s="29">
        <f t="shared" si="945"/>
        <v>-13.84</v>
      </c>
      <c r="CU1358" s="29">
        <f t="shared" si="946"/>
        <v>-13.84</v>
      </c>
      <c r="CV1358" s="29">
        <f t="shared" si="947"/>
        <v>-13.84</v>
      </c>
      <c r="CW1358" s="29">
        <f t="shared" si="948"/>
        <v>-13.84</v>
      </c>
      <c r="CX1358" s="29">
        <f t="shared" si="949"/>
        <v>-13.84</v>
      </c>
      <c r="CY1358" s="29">
        <f t="shared" si="950"/>
        <v>-13.84</v>
      </c>
      <c r="CZ1358" s="29">
        <f t="shared" si="951"/>
        <v>-13.84</v>
      </c>
      <c r="DA1358" s="29">
        <f t="shared" si="952"/>
        <v>-13.84</v>
      </c>
      <c r="DB1358" s="29">
        <f t="shared" si="953"/>
        <v>-13.84</v>
      </c>
      <c r="DC1358" s="29">
        <f t="shared" si="954"/>
        <v>-13.84</v>
      </c>
    </row>
    <row r="1359" spans="11:107" s="2" customFormat="1">
      <c r="K1359" s="17" t="s">
        <v>18</v>
      </c>
      <c r="L1359" s="17" t="s">
        <v>1366</v>
      </c>
      <c r="M1359" s="17" t="s">
        <v>56</v>
      </c>
      <c r="N1359" s="2" t="str">
        <f t="shared" si="916"/>
        <v>ED8B7826800AB</v>
      </c>
      <c r="O1359" s="2" t="str">
        <f t="shared" si="914"/>
        <v>AB</v>
      </c>
      <c r="P1359" s="2" t="str">
        <f t="shared" si="917"/>
        <v>ED8B-7826800-AB</v>
      </c>
      <c r="Q1359" s="2" t="s">
        <v>3305</v>
      </c>
      <c r="R1359" s="2" t="s">
        <v>3306</v>
      </c>
      <c r="S1359" s="2" t="s">
        <v>2544</v>
      </c>
      <c r="T1359" s="2">
        <v>1</v>
      </c>
      <c r="U1359" s="2">
        <v>1</v>
      </c>
      <c r="V1359" s="2">
        <v>1</v>
      </c>
      <c r="W1359" s="2">
        <v>1</v>
      </c>
      <c r="X1359" s="2">
        <v>1</v>
      </c>
      <c r="Y1359" s="2">
        <v>1</v>
      </c>
      <c r="Z1359" s="2">
        <v>1</v>
      </c>
      <c r="AA1359" s="2">
        <v>1</v>
      </c>
      <c r="AB1359" s="2">
        <v>1</v>
      </c>
      <c r="AC1359" s="2">
        <v>1</v>
      </c>
      <c r="AD1359" s="2">
        <v>1</v>
      </c>
      <c r="AE1359" s="2">
        <v>1</v>
      </c>
      <c r="AF1359" s="2">
        <v>1</v>
      </c>
      <c r="AL1359" s="2">
        <f t="shared" si="923"/>
        <v>1</v>
      </c>
      <c r="AM1359" s="2" t="str">
        <f t="shared" si="924"/>
        <v>ED8B</v>
      </c>
      <c r="AN1359" s="2" t="str">
        <f t="shared" si="925"/>
        <v>7826800</v>
      </c>
      <c r="AO1359" s="2" t="str">
        <f t="shared" si="926"/>
        <v>AB</v>
      </c>
      <c r="AP1359" s="2" t="str">
        <f t="shared" si="927"/>
        <v>ED8B-7826800-AB</v>
      </c>
      <c r="AQ1359" s="2" t="s">
        <v>1672</v>
      </c>
      <c r="AR1359" s="2" t="s">
        <v>1687</v>
      </c>
      <c r="AU1359" s="2" t="s">
        <v>3737</v>
      </c>
      <c r="AV1359" s="2" t="s">
        <v>3738</v>
      </c>
      <c r="AW1359" s="2" t="s">
        <v>3739</v>
      </c>
      <c r="AY1359" s="2" t="s">
        <v>1686</v>
      </c>
      <c r="AZ1359" s="2" t="s">
        <v>2124</v>
      </c>
      <c r="BA1359" s="2" t="s">
        <v>2073</v>
      </c>
      <c r="BB1359" s="29"/>
      <c r="BC1359" s="29"/>
      <c r="BD1359" s="29"/>
      <c r="BE1359" s="29"/>
      <c r="BF1359" s="29"/>
      <c r="BG1359" s="29">
        <v>-13.58</v>
      </c>
      <c r="BH1359" s="29">
        <f t="shared" si="921"/>
        <v>0</v>
      </c>
      <c r="BI1359" s="29">
        <f t="shared" si="922"/>
        <v>0</v>
      </c>
      <c r="BJ1359" s="29">
        <f t="shared" si="928"/>
        <v>-13.58</v>
      </c>
      <c r="BK1359" s="29">
        <f>BJ1359/INDEX('EX-Rate'!A:I,MATCH('TT BoM '!BL1359,'EX-Rate'!B:B,0),COLUMN('EX-Rate'!E:E))</f>
        <v>-1.9609621361662186</v>
      </c>
      <c r="BL1359" s="2" t="s">
        <v>2109</v>
      </c>
      <c r="BM1359" s="2" t="str">
        <f t="shared" si="920"/>
        <v>LP</v>
      </c>
      <c r="BN1359" s="2" t="s">
        <v>3187</v>
      </c>
      <c r="BO1359" s="2" t="s">
        <v>2544</v>
      </c>
      <c r="BQ1359" s="29"/>
      <c r="BR1359" s="29"/>
      <c r="BS1359" s="29"/>
      <c r="BT1359" s="29"/>
      <c r="BU1359" s="29"/>
      <c r="BV1359" s="29"/>
      <c r="CC1359" s="29">
        <f t="shared" si="929"/>
        <v>-1.9609621361662186</v>
      </c>
      <c r="CD1359" s="29">
        <f t="shared" si="930"/>
        <v>-1.9609621361662186</v>
      </c>
      <c r="CE1359" s="29">
        <f t="shared" si="931"/>
        <v>-1.9609621361662186</v>
      </c>
      <c r="CF1359" s="29">
        <f t="shared" si="932"/>
        <v>-1.9609621361662186</v>
      </c>
      <c r="CG1359" s="29">
        <f t="shared" si="933"/>
        <v>-1.9609621361662186</v>
      </c>
      <c r="CH1359" s="29">
        <f t="shared" si="934"/>
        <v>-1.9609621361662186</v>
      </c>
      <c r="CI1359" s="29">
        <f t="shared" si="935"/>
        <v>-1.9609621361662186</v>
      </c>
      <c r="CJ1359" s="29">
        <f t="shared" si="936"/>
        <v>-1.9609621361662186</v>
      </c>
      <c r="CK1359" s="29">
        <f t="shared" si="937"/>
        <v>-1.9609621361662186</v>
      </c>
      <c r="CL1359" s="29">
        <f t="shared" si="938"/>
        <v>-1.9609621361662186</v>
      </c>
      <c r="CM1359" s="29">
        <f t="shared" si="939"/>
        <v>-1.9609621361662186</v>
      </c>
      <c r="CN1359" s="29">
        <f t="shared" si="940"/>
        <v>-1.9609621361662186</v>
      </c>
      <c r="CO1359" s="29">
        <f t="shared" si="941"/>
        <v>-1.9609621361662186</v>
      </c>
      <c r="CQ1359" s="29">
        <f t="shared" si="942"/>
        <v>-13.58</v>
      </c>
      <c r="CR1359" s="29">
        <f t="shared" si="943"/>
        <v>-13.58</v>
      </c>
      <c r="CS1359" s="29">
        <f t="shared" si="944"/>
        <v>-13.58</v>
      </c>
      <c r="CT1359" s="29">
        <f t="shared" si="945"/>
        <v>-13.58</v>
      </c>
      <c r="CU1359" s="29">
        <f t="shared" si="946"/>
        <v>-13.58</v>
      </c>
      <c r="CV1359" s="29">
        <f t="shared" si="947"/>
        <v>-13.58</v>
      </c>
      <c r="CW1359" s="29">
        <f t="shared" si="948"/>
        <v>-13.58</v>
      </c>
      <c r="CX1359" s="29">
        <f t="shared" si="949"/>
        <v>-13.58</v>
      </c>
      <c r="CY1359" s="29">
        <f t="shared" si="950"/>
        <v>-13.58</v>
      </c>
      <c r="CZ1359" s="29">
        <f t="shared" si="951"/>
        <v>-13.58</v>
      </c>
      <c r="DA1359" s="29">
        <f t="shared" si="952"/>
        <v>-13.58</v>
      </c>
      <c r="DB1359" s="29">
        <f t="shared" si="953"/>
        <v>-13.58</v>
      </c>
      <c r="DC1359" s="29">
        <f t="shared" si="954"/>
        <v>-13.58</v>
      </c>
    </row>
    <row r="1360" spans="11:107" s="2" customFormat="1">
      <c r="K1360" s="17" t="s">
        <v>18</v>
      </c>
      <c r="L1360" s="17" t="s">
        <v>1367</v>
      </c>
      <c r="M1360" s="17" t="s">
        <v>56</v>
      </c>
      <c r="N1360" s="2" t="str">
        <f t="shared" si="916"/>
        <v>ED8B7826801AB</v>
      </c>
      <c r="O1360" s="2" t="str">
        <f t="shared" si="914"/>
        <v>AB</v>
      </c>
      <c r="P1360" s="2" t="str">
        <f t="shared" si="917"/>
        <v>ED8B-7826801-AB</v>
      </c>
      <c r="Q1360" s="2" t="s">
        <v>3305</v>
      </c>
      <c r="R1360" s="2" t="s">
        <v>3306</v>
      </c>
      <c r="S1360" s="2" t="s">
        <v>2544</v>
      </c>
      <c r="T1360" s="2">
        <v>1</v>
      </c>
      <c r="U1360" s="2">
        <v>1</v>
      </c>
      <c r="V1360" s="2">
        <v>1</v>
      </c>
      <c r="W1360" s="2">
        <v>1</v>
      </c>
      <c r="X1360" s="2">
        <v>1</v>
      </c>
      <c r="Y1360" s="2">
        <v>1</v>
      </c>
      <c r="Z1360" s="2">
        <v>1</v>
      </c>
      <c r="AA1360" s="2">
        <v>1</v>
      </c>
      <c r="AB1360" s="2">
        <v>1</v>
      </c>
      <c r="AC1360" s="2">
        <v>1</v>
      </c>
      <c r="AD1360" s="2">
        <v>1</v>
      </c>
      <c r="AE1360" s="2">
        <v>1</v>
      </c>
      <c r="AF1360" s="2">
        <v>1</v>
      </c>
      <c r="AL1360" s="2">
        <f t="shared" si="923"/>
        <v>1</v>
      </c>
      <c r="AM1360" s="2" t="str">
        <f t="shared" si="924"/>
        <v>ED8B</v>
      </c>
      <c r="AN1360" s="2" t="str">
        <f t="shared" si="925"/>
        <v>7826801</v>
      </c>
      <c r="AO1360" s="2" t="str">
        <f t="shared" si="926"/>
        <v>AB</v>
      </c>
      <c r="AP1360" s="2" t="str">
        <f t="shared" si="927"/>
        <v>ED8B-7826801-AB</v>
      </c>
      <c r="AQ1360" s="2" t="s">
        <v>1672</v>
      </c>
      <c r="AR1360" s="2" t="s">
        <v>1687</v>
      </c>
      <c r="AU1360" s="2" t="s">
        <v>3737</v>
      </c>
      <c r="AV1360" s="2" t="s">
        <v>3738</v>
      </c>
      <c r="AW1360" s="2" t="s">
        <v>3739</v>
      </c>
      <c r="AY1360" s="2" t="s">
        <v>1686</v>
      </c>
      <c r="AZ1360" s="2" t="s">
        <v>2124</v>
      </c>
      <c r="BA1360" s="2" t="s">
        <v>2073</v>
      </c>
      <c r="BB1360" s="29"/>
      <c r="BC1360" s="29"/>
      <c r="BD1360" s="29"/>
      <c r="BE1360" s="29"/>
      <c r="BF1360" s="29"/>
      <c r="BG1360" s="29">
        <v>-13.58</v>
      </c>
      <c r="BH1360" s="29">
        <f t="shared" si="921"/>
        <v>0</v>
      </c>
      <c r="BI1360" s="29">
        <f t="shared" si="922"/>
        <v>0</v>
      </c>
      <c r="BJ1360" s="29">
        <f t="shared" si="928"/>
        <v>-13.58</v>
      </c>
      <c r="BK1360" s="29">
        <f>BJ1360/INDEX('EX-Rate'!A:I,MATCH('TT BoM '!BL1360,'EX-Rate'!B:B,0),COLUMN('EX-Rate'!E:E))</f>
        <v>-1.9609621361662186</v>
      </c>
      <c r="BL1360" s="2" t="s">
        <v>2109</v>
      </c>
      <c r="BM1360" s="2" t="str">
        <f t="shared" si="920"/>
        <v>LP</v>
      </c>
      <c r="BN1360" s="2" t="s">
        <v>3187</v>
      </c>
      <c r="BO1360" s="2" t="s">
        <v>2544</v>
      </c>
      <c r="BQ1360" s="29"/>
      <c r="BR1360" s="29"/>
      <c r="BS1360" s="29"/>
      <c r="BT1360" s="29"/>
      <c r="BU1360" s="29"/>
      <c r="BV1360" s="29"/>
      <c r="CC1360" s="29">
        <f t="shared" si="929"/>
        <v>-1.9609621361662186</v>
      </c>
      <c r="CD1360" s="29">
        <f t="shared" si="930"/>
        <v>-1.9609621361662186</v>
      </c>
      <c r="CE1360" s="29">
        <f t="shared" si="931"/>
        <v>-1.9609621361662186</v>
      </c>
      <c r="CF1360" s="29">
        <f t="shared" si="932"/>
        <v>-1.9609621361662186</v>
      </c>
      <c r="CG1360" s="29">
        <f t="shared" si="933"/>
        <v>-1.9609621361662186</v>
      </c>
      <c r="CH1360" s="29">
        <f t="shared" si="934"/>
        <v>-1.9609621361662186</v>
      </c>
      <c r="CI1360" s="29">
        <f t="shared" si="935"/>
        <v>-1.9609621361662186</v>
      </c>
      <c r="CJ1360" s="29">
        <f t="shared" si="936"/>
        <v>-1.9609621361662186</v>
      </c>
      <c r="CK1360" s="29">
        <f t="shared" si="937"/>
        <v>-1.9609621361662186</v>
      </c>
      <c r="CL1360" s="29">
        <f t="shared" si="938"/>
        <v>-1.9609621361662186</v>
      </c>
      <c r="CM1360" s="29">
        <f t="shared" si="939"/>
        <v>-1.9609621361662186</v>
      </c>
      <c r="CN1360" s="29">
        <f t="shared" si="940"/>
        <v>-1.9609621361662186</v>
      </c>
      <c r="CO1360" s="29">
        <f t="shared" si="941"/>
        <v>-1.9609621361662186</v>
      </c>
      <c r="CQ1360" s="29">
        <f t="shared" si="942"/>
        <v>-13.58</v>
      </c>
      <c r="CR1360" s="29">
        <f t="shared" si="943"/>
        <v>-13.58</v>
      </c>
      <c r="CS1360" s="29">
        <f t="shared" si="944"/>
        <v>-13.58</v>
      </c>
      <c r="CT1360" s="29">
        <f t="shared" si="945"/>
        <v>-13.58</v>
      </c>
      <c r="CU1360" s="29">
        <f t="shared" si="946"/>
        <v>-13.58</v>
      </c>
      <c r="CV1360" s="29">
        <f t="shared" si="947"/>
        <v>-13.58</v>
      </c>
      <c r="CW1360" s="29">
        <f t="shared" si="948"/>
        <v>-13.58</v>
      </c>
      <c r="CX1360" s="29">
        <f t="shared" si="949"/>
        <v>-13.58</v>
      </c>
      <c r="CY1360" s="29">
        <f t="shared" si="950"/>
        <v>-13.58</v>
      </c>
      <c r="CZ1360" s="29">
        <f t="shared" si="951"/>
        <v>-13.58</v>
      </c>
      <c r="DA1360" s="29">
        <f t="shared" si="952"/>
        <v>-13.58</v>
      </c>
      <c r="DB1360" s="29">
        <f t="shared" si="953"/>
        <v>-13.58</v>
      </c>
      <c r="DC1360" s="29">
        <f t="shared" si="954"/>
        <v>-13.58</v>
      </c>
    </row>
    <row r="1361" spans="11:107" s="2" customFormat="1">
      <c r="K1361" s="17" t="s">
        <v>1368</v>
      </c>
      <c r="L1361" s="17" t="s">
        <v>1369</v>
      </c>
      <c r="M1361" s="17" t="s">
        <v>121</v>
      </c>
      <c r="N1361" s="2" t="str">
        <f t="shared" si="916"/>
        <v>DS7A9662452AE</v>
      </c>
      <c r="O1361" s="2" t="str">
        <f t="shared" si="914"/>
        <v>AE</v>
      </c>
      <c r="P1361" s="2" t="str">
        <f t="shared" si="917"/>
        <v>DS7A-9662452-AE</v>
      </c>
      <c r="Q1361" s="2" t="s">
        <v>3305</v>
      </c>
      <c r="R1361" s="2" t="s">
        <v>3306</v>
      </c>
      <c r="S1361" s="2" t="s">
        <v>2762</v>
      </c>
      <c r="T1361" s="2">
        <v>1</v>
      </c>
      <c r="U1361" s="2">
        <v>1</v>
      </c>
      <c r="V1361" s="2">
        <v>1</v>
      </c>
      <c r="W1361" s="2">
        <v>1</v>
      </c>
      <c r="X1361" s="2">
        <v>1</v>
      </c>
      <c r="Y1361" s="2">
        <v>1</v>
      </c>
      <c r="Z1361" s="2">
        <v>1</v>
      </c>
      <c r="AA1361" s="2">
        <v>1</v>
      </c>
      <c r="AB1361" s="2">
        <v>1</v>
      </c>
      <c r="AC1361" s="2">
        <v>1</v>
      </c>
      <c r="AD1361" s="2">
        <v>1</v>
      </c>
      <c r="AE1361" s="2">
        <v>1</v>
      </c>
      <c r="AF1361" s="2">
        <v>1</v>
      </c>
      <c r="AL1361" s="2">
        <f t="shared" si="923"/>
        <v>1</v>
      </c>
      <c r="AM1361" s="2" t="str">
        <f t="shared" si="924"/>
        <v>DS7A</v>
      </c>
      <c r="AN1361" s="2" t="str">
        <f t="shared" si="925"/>
        <v>9662452</v>
      </c>
      <c r="AO1361" s="2" t="str">
        <f t="shared" si="926"/>
        <v>AE</v>
      </c>
      <c r="AP1361" s="2" t="str">
        <f t="shared" si="927"/>
        <v>DS7A-9662452-AE</v>
      </c>
      <c r="AQ1361" s="2" t="s">
        <v>1672</v>
      </c>
      <c r="AR1361" s="2" t="s">
        <v>1687</v>
      </c>
      <c r="AU1361" s="2" t="s">
        <v>2759</v>
      </c>
      <c r="AV1361" s="2" t="s">
        <v>3735</v>
      </c>
      <c r="AW1361" s="2" t="s">
        <v>3736</v>
      </c>
      <c r="AY1361" s="2" t="s">
        <v>1686</v>
      </c>
      <c r="AZ1361" s="2" t="s">
        <v>1646</v>
      </c>
      <c r="BA1361" s="2" t="s">
        <v>2073</v>
      </c>
      <c r="BB1361" s="29"/>
      <c r="BC1361" s="29"/>
      <c r="BD1361" s="29"/>
      <c r="BE1361" s="29"/>
      <c r="BF1361" s="29"/>
      <c r="BG1361" s="29">
        <v>-6.44</v>
      </c>
      <c r="BH1361" s="29">
        <f t="shared" si="921"/>
        <v>0</v>
      </c>
      <c r="BI1361" s="29">
        <f t="shared" si="922"/>
        <v>0</v>
      </c>
      <c r="BJ1361" s="29">
        <f t="shared" si="928"/>
        <v>-6.44</v>
      </c>
      <c r="BK1361" s="29">
        <f>BJ1361/INDEX('EX-Rate'!A:I,MATCH('TT BoM '!BL1361,'EX-Rate'!B:B,0),COLUMN('EX-Rate'!E:E))</f>
        <v>-0.92994080684171199</v>
      </c>
      <c r="BL1361" s="2" t="s">
        <v>2109</v>
      </c>
      <c r="BM1361" s="2" t="str">
        <f t="shared" si="920"/>
        <v>LP</v>
      </c>
      <c r="BN1361" s="2" t="s">
        <v>3170</v>
      </c>
      <c r="BO1361" s="2" t="s">
        <v>2762</v>
      </c>
      <c r="BP1361" s="2" t="s">
        <v>3936</v>
      </c>
      <c r="BQ1361" s="29"/>
      <c r="BR1361" s="29"/>
      <c r="BS1361" s="29"/>
      <c r="BT1361" s="29"/>
      <c r="BU1361" s="29"/>
      <c r="BV1361" s="29"/>
      <c r="CC1361" s="29">
        <f t="shared" si="929"/>
        <v>-0.92994080684171199</v>
      </c>
      <c r="CD1361" s="29">
        <f t="shared" si="930"/>
        <v>-0.92994080684171199</v>
      </c>
      <c r="CE1361" s="29">
        <f t="shared" si="931"/>
        <v>-0.92994080684171199</v>
      </c>
      <c r="CF1361" s="29">
        <f t="shared" si="932"/>
        <v>-0.92994080684171199</v>
      </c>
      <c r="CG1361" s="29">
        <f t="shared" si="933"/>
        <v>-0.92994080684171199</v>
      </c>
      <c r="CH1361" s="29">
        <f t="shared" si="934"/>
        <v>-0.92994080684171199</v>
      </c>
      <c r="CI1361" s="29">
        <f t="shared" si="935"/>
        <v>-0.92994080684171199</v>
      </c>
      <c r="CJ1361" s="29">
        <f t="shared" si="936"/>
        <v>-0.92994080684171199</v>
      </c>
      <c r="CK1361" s="29">
        <f t="shared" si="937"/>
        <v>-0.92994080684171199</v>
      </c>
      <c r="CL1361" s="29">
        <f t="shared" si="938"/>
        <v>-0.92994080684171199</v>
      </c>
      <c r="CM1361" s="29">
        <f t="shared" si="939"/>
        <v>-0.92994080684171199</v>
      </c>
      <c r="CN1361" s="29">
        <f t="shared" si="940"/>
        <v>-0.92994080684171199</v>
      </c>
      <c r="CO1361" s="29">
        <f t="shared" si="941"/>
        <v>-0.92994080684171199</v>
      </c>
      <c r="CQ1361" s="29">
        <f t="shared" si="942"/>
        <v>-6.44</v>
      </c>
      <c r="CR1361" s="29">
        <f t="shared" si="943"/>
        <v>-6.44</v>
      </c>
      <c r="CS1361" s="29">
        <f t="shared" si="944"/>
        <v>-6.44</v>
      </c>
      <c r="CT1361" s="29">
        <f t="shared" si="945"/>
        <v>-6.44</v>
      </c>
      <c r="CU1361" s="29">
        <f t="shared" si="946"/>
        <v>-6.44</v>
      </c>
      <c r="CV1361" s="29">
        <f t="shared" si="947"/>
        <v>-6.44</v>
      </c>
      <c r="CW1361" s="29">
        <f t="shared" si="948"/>
        <v>-6.44</v>
      </c>
      <c r="CX1361" s="29">
        <f t="shared" si="949"/>
        <v>-6.44</v>
      </c>
      <c r="CY1361" s="29">
        <f t="shared" si="950"/>
        <v>-6.44</v>
      </c>
      <c r="CZ1361" s="29">
        <f t="shared" si="951"/>
        <v>-6.44</v>
      </c>
      <c r="DA1361" s="29">
        <f t="shared" si="952"/>
        <v>-6.44</v>
      </c>
      <c r="DB1361" s="29">
        <f t="shared" si="953"/>
        <v>-6.44</v>
      </c>
      <c r="DC1361" s="29">
        <f t="shared" si="954"/>
        <v>-6.44</v>
      </c>
    </row>
    <row r="1362" spans="11:107" s="2" customFormat="1">
      <c r="K1362" s="17" t="s">
        <v>1368</v>
      </c>
      <c r="L1362" s="17" t="s">
        <v>1370</v>
      </c>
      <c r="M1362" s="17" t="s">
        <v>121</v>
      </c>
      <c r="N1362" s="2" t="str">
        <f t="shared" si="916"/>
        <v>DS7A9662453AE</v>
      </c>
      <c r="O1362" s="2" t="str">
        <f t="shared" si="914"/>
        <v>AE</v>
      </c>
      <c r="P1362" s="2" t="str">
        <f t="shared" si="917"/>
        <v>DS7A-9662453-AE</v>
      </c>
      <c r="Q1362" s="2" t="s">
        <v>3305</v>
      </c>
      <c r="R1362" s="2" t="s">
        <v>3306</v>
      </c>
      <c r="S1362" s="2" t="s">
        <v>2762</v>
      </c>
      <c r="T1362" s="2">
        <v>1</v>
      </c>
      <c r="U1362" s="2">
        <v>1</v>
      </c>
      <c r="V1362" s="2">
        <v>1</v>
      </c>
      <c r="W1362" s="2">
        <v>1</v>
      </c>
      <c r="X1362" s="2">
        <v>1</v>
      </c>
      <c r="Y1362" s="2">
        <v>1</v>
      </c>
      <c r="Z1362" s="2">
        <v>1</v>
      </c>
      <c r="AA1362" s="2">
        <v>1</v>
      </c>
      <c r="AB1362" s="2">
        <v>1</v>
      </c>
      <c r="AC1362" s="2">
        <v>1</v>
      </c>
      <c r="AD1362" s="2">
        <v>1</v>
      </c>
      <c r="AE1362" s="2">
        <v>1</v>
      </c>
      <c r="AF1362" s="2">
        <v>1</v>
      </c>
      <c r="AL1362" s="2">
        <f t="shared" si="923"/>
        <v>1</v>
      </c>
      <c r="AM1362" s="2" t="str">
        <f t="shared" si="924"/>
        <v>DS7A</v>
      </c>
      <c r="AN1362" s="2" t="str">
        <f t="shared" si="925"/>
        <v>9662453</v>
      </c>
      <c r="AO1362" s="2" t="str">
        <f t="shared" si="926"/>
        <v>AE</v>
      </c>
      <c r="AP1362" s="2" t="str">
        <f t="shared" si="927"/>
        <v>DS7A-9662453-AE</v>
      </c>
      <c r="AQ1362" s="2" t="s">
        <v>1672</v>
      </c>
      <c r="AR1362" s="2" t="s">
        <v>1687</v>
      </c>
      <c r="AU1362" s="2" t="s">
        <v>2759</v>
      </c>
      <c r="AV1362" s="2" t="s">
        <v>3735</v>
      </c>
      <c r="AW1362" s="2" t="s">
        <v>3736</v>
      </c>
      <c r="AY1362" s="2" t="s">
        <v>1686</v>
      </c>
      <c r="AZ1362" s="2" t="s">
        <v>1646</v>
      </c>
      <c r="BA1362" s="2" t="s">
        <v>2073</v>
      </c>
      <c r="BB1362" s="29"/>
      <c r="BC1362" s="29"/>
      <c r="BD1362" s="29"/>
      <c r="BE1362" s="29"/>
      <c r="BF1362" s="29"/>
      <c r="BG1362" s="29">
        <v>-6.44</v>
      </c>
      <c r="BH1362" s="29">
        <f t="shared" si="921"/>
        <v>0</v>
      </c>
      <c r="BI1362" s="29">
        <f t="shared" si="922"/>
        <v>0</v>
      </c>
      <c r="BJ1362" s="29">
        <f t="shared" si="928"/>
        <v>-6.44</v>
      </c>
      <c r="BK1362" s="29">
        <f>BJ1362/INDEX('EX-Rate'!A:I,MATCH('TT BoM '!BL1362,'EX-Rate'!B:B,0),COLUMN('EX-Rate'!E:E))</f>
        <v>-0.92994080684171199</v>
      </c>
      <c r="BL1362" s="2" t="s">
        <v>2109</v>
      </c>
      <c r="BM1362" s="2" t="str">
        <f t="shared" si="920"/>
        <v>LP</v>
      </c>
      <c r="BN1362" s="2" t="s">
        <v>3170</v>
      </c>
      <c r="BO1362" s="2" t="s">
        <v>2762</v>
      </c>
      <c r="BP1362" s="2" t="s">
        <v>3936</v>
      </c>
      <c r="BQ1362" s="29"/>
      <c r="BR1362" s="29"/>
      <c r="BS1362" s="29"/>
      <c r="BT1362" s="29"/>
      <c r="BU1362" s="29"/>
      <c r="BV1362" s="29"/>
      <c r="CC1362" s="29">
        <f t="shared" si="929"/>
        <v>-0.92994080684171199</v>
      </c>
      <c r="CD1362" s="29">
        <f t="shared" si="930"/>
        <v>-0.92994080684171199</v>
      </c>
      <c r="CE1362" s="29">
        <f t="shared" si="931"/>
        <v>-0.92994080684171199</v>
      </c>
      <c r="CF1362" s="29">
        <f t="shared" si="932"/>
        <v>-0.92994080684171199</v>
      </c>
      <c r="CG1362" s="29">
        <f t="shared" si="933"/>
        <v>-0.92994080684171199</v>
      </c>
      <c r="CH1362" s="29">
        <f t="shared" si="934"/>
        <v>-0.92994080684171199</v>
      </c>
      <c r="CI1362" s="29">
        <f t="shared" si="935"/>
        <v>-0.92994080684171199</v>
      </c>
      <c r="CJ1362" s="29">
        <f t="shared" si="936"/>
        <v>-0.92994080684171199</v>
      </c>
      <c r="CK1362" s="29">
        <f t="shared" si="937"/>
        <v>-0.92994080684171199</v>
      </c>
      <c r="CL1362" s="29">
        <f t="shared" si="938"/>
        <v>-0.92994080684171199</v>
      </c>
      <c r="CM1362" s="29">
        <f t="shared" si="939"/>
        <v>-0.92994080684171199</v>
      </c>
      <c r="CN1362" s="29">
        <f t="shared" si="940"/>
        <v>-0.92994080684171199</v>
      </c>
      <c r="CO1362" s="29">
        <f t="shared" si="941"/>
        <v>-0.92994080684171199</v>
      </c>
      <c r="CQ1362" s="29">
        <f t="shared" si="942"/>
        <v>-6.44</v>
      </c>
      <c r="CR1362" s="29">
        <f t="shared" si="943"/>
        <v>-6.44</v>
      </c>
      <c r="CS1362" s="29">
        <f t="shared" si="944"/>
        <v>-6.44</v>
      </c>
      <c r="CT1362" s="29">
        <f t="shared" si="945"/>
        <v>-6.44</v>
      </c>
      <c r="CU1362" s="29">
        <f t="shared" si="946"/>
        <v>-6.44</v>
      </c>
      <c r="CV1362" s="29">
        <f t="shared" si="947"/>
        <v>-6.44</v>
      </c>
      <c r="CW1362" s="29">
        <f t="shared" si="948"/>
        <v>-6.44</v>
      </c>
      <c r="CX1362" s="29">
        <f t="shared" si="949"/>
        <v>-6.44</v>
      </c>
      <c r="CY1362" s="29">
        <f t="shared" si="950"/>
        <v>-6.44</v>
      </c>
      <c r="CZ1362" s="29">
        <f t="shared" si="951"/>
        <v>-6.44</v>
      </c>
      <c r="DA1362" s="29">
        <f t="shared" si="952"/>
        <v>-6.44</v>
      </c>
      <c r="DB1362" s="29">
        <f t="shared" si="953"/>
        <v>-6.44</v>
      </c>
      <c r="DC1362" s="29">
        <f t="shared" si="954"/>
        <v>-6.44</v>
      </c>
    </row>
    <row r="1363" spans="11:107" s="2" customFormat="1">
      <c r="K1363" s="17" t="s">
        <v>1371</v>
      </c>
      <c r="L1363" s="17" t="s">
        <v>1372</v>
      </c>
      <c r="M1363" s="17" t="s">
        <v>20</v>
      </c>
      <c r="N1363" s="2" t="str">
        <f t="shared" si="916"/>
        <v>5F9354101C24AA</v>
      </c>
      <c r="O1363" s="2" t="str">
        <f t="shared" si="914"/>
        <v>AA</v>
      </c>
      <c r="P1363" s="2" t="str">
        <f t="shared" si="917"/>
        <v>5F93-54101C24-AA</v>
      </c>
      <c r="Q1363" s="2" t="s">
        <v>3305</v>
      </c>
      <c r="R1363" s="2" t="s">
        <v>3306</v>
      </c>
      <c r="S1363" s="2" t="s">
        <v>3174</v>
      </c>
      <c r="T1363" s="2">
        <v>2</v>
      </c>
      <c r="U1363" s="2">
        <v>2</v>
      </c>
      <c r="V1363" s="2">
        <v>2</v>
      </c>
      <c r="W1363" s="2">
        <v>2</v>
      </c>
      <c r="X1363" s="2">
        <v>2</v>
      </c>
      <c r="Y1363" s="2">
        <v>2</v>
      </c>
      <c r="Z1363" s="2">
        <v>2</v>
      </c>
      <c r="AA1363" s="2">
        <v>2</v>
      </c>
      <c r="AB1363" s="2">
        <v>2</v>
      </c>
      <c r="AC1363" s="2">
        <v>2</v>
      </c>
      <c r="AD1363" s="2">
        <v>2</v>
      </c>
      <c r="AE1363" s="2">
        <v>2</v>
      </c>
      <c r="AF1363" s="2">
        <v>2</v>
      </c>
      <c r="AL1363" s="2">
        <f t="shared" si="923"/>
        <v>1</v>
      </c>
      <c r="AM1363" s="2" t="str">
        <f t="shared" si="924"/>
        <v>5F93</v>
      </c>
      <c r="AN1363" s="2" t="str">
        <f t="shared" si="925"/>
        <v>54101C24</v>
      </c>
      <c r="AO1363" s="2" t="str">
        <f t="shared" si="926"/>
        <v>AA</v>
      </c>
      <c r="AP1363" s="2" t="str">
        <f t="shared" si="927"/>
        <v>5F93-54101C24-AA</v>
      </c>
      <c r="AQ1363" s="2" t="s">
        <v>1672</v>
      </c>
      <c r="AR1363" s="2" t="s">
        <v>1687</v>
      </c>
      <c r="AU1363" s="2" t="s">
        <v>1646</v>
      </c>
      <c r="AV1363" s="2" t="s">
        <v>3787</v>
      </c>
      <c r="AW1363" s="2" t="s">
        <v>3788</v>
      </c>
      <c r="AY1363" s="2" t="s">
        <v>1686</v>
      </c>
      <c r="AZ1363" s="2" t="s">
        <v>1646</v>
      </c>
      <c r="BA1363" s="2" t="s">
        <v>2073</v>
      </c>
      <c r="BB1363" s="29"/>
      <c r="BC1363" s="29"/>
      <c r="BD1363" s="29"/>
      <c r="BE1363" s="29"/>
      <c r="BF1363" s="29"/>
      <c r="BG1363" s="29">
        <v>-0.3024</v>
      </c>
      <c r="BH1363" s="29">
        <f t="shared" si="921"/>
        <v>-1.1188800000000002E-2</v>
      </c>
      <c r="BI1363" s="29">
        <f t="shared" si="922"/>
        <v>-3.1358879999999999E-2</v>
      </c>
      <c r="BJ1363" s="29">
        <f t="shared" si="928"/>
        <v>-0.34494767999999998</v>
      </c>
      <c r="BK1363" s="29">
        <f>BJ1363/INDEX('EX-Rate'!A:I,MATCH('TT BoM '!BL1363,'EX-Rate'!B:B,0),COLUMN('EX-Rate'!E:E))</f>
        <v>-0.34494767999999998</v>
      </c>
      <c r="BL1363" s="2" t="s">
        <v>3117</v>
      </c>
      <c r="BM1363" s="2" t="str">
        <f t="shared" si="920"/>
        <v>SP</v>
      </c>
      <c r="BN1363" s="2" t="s">
        <v>3173</v>
      </c>
      <c r="BO1363" s="2" t="s">
        <v>3174</v>
      </c>
      <c r="BQ1363" s="29"/>
      <c r="BR1363" s="29"/>
      <c r="BS1363" s="29"/>
      <c r="BT1363" s="29"/>
      <c r="BU1363" s="29"/>
      <c r="BV1363" s="29"/>
      <c r="CC1363" s="29">
        <f t="shared" si="929"/>
        <v>-0.68989535999999996</v>
      </c>
      <c r="CD1363" s="29">
        <f t="shared" si="930"/>
        <v>-0.68989535999999996</v>
      </c>
      <c r="CE1363" s="29">
        <f t="shared" si="931"/>
        <v>-0.68989535999999996</v>
      </c>
      <c r="CF1363" s="29">
        <f t="shared" si="932"/>
        <v>-0.68989535999999996</v>
      </c>
      <c r="CG1363" s="29">
        <f t="shared" si="933"/>
        <v>-0.68989535999999996</v>
      </c>
      <c r="CH1363" s="29">
        <f t="shared" si="934"/>
        <v>-0.68989535999999996</v>
      </c>
      <c r="CI1363" s="29">
        <f t="shared" si="935"/>
        <v>-0.68989535999999996</v>
      </c>
      <c r="CJ1363" s="29">
        <f t="shared" si="936"/>
        <v>-0.68989535999999996</v>
      </c>
      <c r="CK1363" s="29">
        <f t="shared" si="937"/>
        <v>-0.68989535999999996</v>
      </c>
      <c r="CL1363" s="29">
        <f t="shared" si="938"/>
        <v>-0.68989535999999996</v>
      </c>
      <c r="CM1363" s="29">
        <f t="shared" si="939"/>
        <v>-0.68989535999999996</v>
      </c>
      <c r="CN1363" s="29">
        <f t="shared" si="940"/>
        <v>-0.68989535999999996</v>
      </c>
      <c r="CO1363" s="29">
        <f t="shared" si="941"/>
        <v>-0.68989535999999996</v>
      </c>
      <c r="CQ1363" s="29">
        <f t="shared" si="942"/>
        <v>-0.68989535999999996</v>
      </c>
      <c r="CR1363" s="29">
        <f t="shared" si="943"/>
        <v>-0.68989535999999996</v>
      </c>
      <c r="CS1363" s="29">
        <f t="shared" si="944"/>
        <v>-0.68989535999999996</v>
      </c>
      <c r="CT1363" s="29">
        <f t="shared" si="945"/>
        <v>-0.68989535999999996</v>
      </c>
      <c r="CU1363" s="29">
        <f t="shared" si="946"/>
        <v>-0.68989535999999996</v>
      </c>
      <c r="CV1363" s="29">
        <f t="shared" si="947"/>
        <v>-0.68989535999999996</v>
      </c>
      <c r="CW1363" s="29">
        <f t="shared" si="948"/>
        <v>-0.68989535999999996</v>
      </c>
      <c r="CX1363" s="29">
        <f t="shared" si="949"/>
        <v>-0.68989535999999996</v>
      </c>
      <c r="CY1363" s="29">
        <f t="shared" si="950"/>
        <v>-0.68989535999999996</v>
      </c>
      <c r="CZ1363" s="29">
        <f t="shared" si="951"/>
        <v>-0.68989535999999996</v>
      </c>
      <c r="DA1363" s="29">
        <f t="shared" si="952"/>
        <v>-0.68989535999999996</v>
      </c>
      <c r="DB1363" s="29">
        <f t="shared" si="953"/>
        <v>-0.68989535999999996</v>
      </c>
      <c r="DC1363" s="29">
        <f t="shared" si="954"/>
        <v>-0.68989535999999996</v>
      </c>
    </row>
    <row r="1364" spans="11:107" s="2" customFormat="1">
      <c r="K1364" s="17" t="s">
        <v>1373</v>
      </c>
      <c r="L1364" s="17" t="s">
        <v>1374</v>
      </c>
      <c r="M1364" s="17" t="s">
        <v>99</v>
      </c>
      <c r="N1364" s="2" t="str">
        <f t="shared" si="916"/>
        <v>48ZF78238B32FA</v>
      </c>
      <c r="O1364" s="2" t="str">
        <f t="shared" si="914"/>
        <v>FA</v>
      </c>
      <c r="P1364" s="2" t="str">
        <f t="shared" si="917"/>
        <v>48ZF-78238B32-FA</v>
      </c>
      <c r="Q1364" s="2" t="s">
        <v>3305</v>
      </c>
      <c r="R1364" s="2" t="s">
        <v>3306</v>
      </c>
      <c r="S1364" s="2" t="s">
        <v>3103</v>
      </c>
      <c r="T1364" s="2">
        <v>1</v>
      </c>
      <c r="U1364" s="2">
        <v>1</v>
      </c>
      <c r="V1364" s="2">
        <v>1</v>
      </c>
      <c r="W1364" s="2">
        <v>1</v>
      </c>
      <c r="X1364" s="2">
        <v>1</v>
      </c>
      <c r="Y1364" s="2">
        <v>1</v>
      </c>
      <c r="Z1364" s="2">
        <v>1</v>
      </c>
      <c r="AA1364" s="2">
        <v>1</v>
      </c>
      <c r="AB1364" s="2">
        <v>1</v>
      </c>
      <c r="AC1364" s="2">
        <v>1</v>
      </c>
      <c r="AD1364" s="2">
        <v>1</v>
      </c>
      <c r="AE1364" s="2">
        <v>1</v>
      </c>
      <c r="AF1364" s="2">
        <v>1</v>
      </c>
      <c r="AL1364" s="2">
        <f t="shared" si="923"/>
        <v>1</v>
      </c>
      <c r="AM1364" s="2" t="str">
        <f t="shared" si="924"/>
        <v>48ZF</v>
      </c>
      <c r="AN1364" s="2" t="str">
        <f t="shared" si="925"/>
        <v>78238B32</v>
      </c>
      <c r="AO1364" s="2" t="str">
        <f t="shared" si="926"/>
        <v>FA</v>
      </c>
      <c r="AP1364" s="2" t="str">
        <f t="shared" si="927"/>
        <v>48ZF-78238B32-FA</v>
      </c>
      <c r="AQ1364" s="2" t="s">
        <v>1672</v>
      </c>
      <c r="AR1364" s="2" t="s">
        <v>1687</v>
      </c>
      <c r="AU1364" s="2" t="s">
        <v>3789</v>
      </c>
      <c r="AV1364" s="2" t="s">
        <v>3790</v>
      </c>
      <c r="AW1364" s="2" t="s">
        <v>3791</v>
      </c>
      <c r="AY1364" s="2" t="s">
        <v>1686</v>
      </c>
      <c r="AZ1364" s="2" t="s">
        <v>2124</v>
      </c>
      <c r="BA1364" s="2" t="s">
        <v>2073</v>
      </c>
      <c r="BB1364" s="29"/>
      <c r="BC1364" s="29"/>
      <c r="BD1364" s="29"/>
      <c r="BE1364" s="29"/>
      <c r="BF1364" s="29"/>
      <c r="BG1364" s="29">
        <v>-1.2</v>
      </c>
      <c r="BH1364" s="29">
        <f t="shared" si="921"/>
        <v>0</v>
      </c>
      <c r="BI1364" s="29">
        <f t="shared" si="922"/>
        <v>0</v>
      </c>
      <c r="BJ1364" s="29">
        <f t="shared" si="928"/>
        <v>-1.2</v>
      </c>
      <c r="BK1364" s="29">
        <f>BJ1364/INDEX('EX-Rate'!A:I,MATCH('TT BoM '!BL1364,'EX-Rate'!B:B,0),COLUMN('EX-Rate'!E:E))</f>
        <v>-0.17328089568479105</v>
      </c>
      <c r="BL1364" s="2" t="s">
        <v>2109</v>
      </c>
      <c r="BM1364" s="2" t="str">
        <f t="shared" ref="BM1364:BM1418" si="955">IF(BL1364="CNY","LP","SP")</f>
        <v>LP</v>
      </c>
      <c r="BN1364" s="2" t="s">
        <v>3102</v>
      </c>
      <c r="BO1364" s="2" t="s">
        <v>3103</v>
      </c>
      <c r="BQ1364" s="29"/>
      <c r="BR1364" s="29"/>
      <c r="BS1364" s="29"/>
      <c r="BT1364" s="29"/>
      <c r="BU1364" s="29"/>
      <c r="BV1364" s="29"/>
      <c r="CC1364" s="29">
        <f t="shared" si="929"/>
        <v>-0.17328089568479105</v>
      </c>
      <c r="CD1364" s="29">
        <f t="shared" si="930"/>
        <v>-0.17328089568479105</v>
      </c>
      <c r="CE1364" s="29">
        <f t="shared" si="931"/>
        <v>-0.17328089568479105</v>
      </c>
      <c r="CF1364" s="29">
        <f t="shared" si="932"/>
        <v>-0.17328089568479105</v>
      </c>
      <c r="CG1364" s="29">
        <f t="shared" si="933"/>
        <v>-0.17328089568479105</v>
      </c>
      <c r="CH1364" s="29">
        <f t="shared" si="934"/>
        <v>-0.17328089568479105</v>
      </c>
      <c r="CI1364" s="29">
        <f t="shared" si="935"/>
        <v>-0.17328089568479105</v>
      </c>
      <c r="CJ1364" s="29">
        <f t="shared" si="936"/>
        <v>-0.17328089568479105</v>
      </c>
      <c r="CK1364" s="29">
        <f t="shared" si="937"/>
        <v>-0.17328089568479105</v>
      </c>
      <c r="CL1364" s="29">
        <f t="shared" si="938"/>
        <v>-0.17328089568479105</v>
      </c>
      <c r="CM1364" s="29">
        <f t="shared" si="939"/>
        <v>-0.17328089568479105</v>
      </c>
      <c r="CN1364" s="29">
        <f t="shared" si="940"/>
        <v>-0.17328089568479105</v>
      </c>
      <c r="CO1364" s="29">
        <f t="shared" si="941"/>
        <v>-0.17328089568479105</v>
      </c>
      <c r="CQ1364" s="29">
        <f t="shared" si="942"/>
        <v>-1.2</v>
      </c>
      <c r="CR1364" s="29">
        <f t="shared" si="943"/>
        <v>-1.2</v>
      </c>
      <c r="CS1364" s="29">
        <f t="shared" si="944"/>
        <v>-1.2</v>
      </c>
      <c r="CT1364" s="29">
        <f t="shared" si="945"/>
        <v>-1.2</v>
      </c>
      <c r="CU1364" s="29">
        <f t="shared" si="946"/>
        <v>-1.2</v>
      </c>
      <c r="CV1364" s="29">
        <f t="shared" si="947"/>
        <v>-1.2</v>
      </c>
      <c r="CW1364" s="29">
        <f t="shared" si="948"/>
        <v>-1.2</v>
      </c>
      <c r="CX1364" s="29">
        <f t="shared" si="949"/>
        <v>-1.2</v>
      </c>
      <c r="CY1364" s="29">
        <f t="shared" si="950"/>
        <v>-1.2</v>
      </c>
      <c r="CZ1364" s="29">
        <f t="shared" si="951"/>
        <v>-1.2</v>
      </c>
      <c r="DA1364" s="29">
        <f t="shared" si="952"/>
        <v>-1.2</v>
      </c>
      <c r="DB1364" s="29">
        <f t="shared" si="953"/>
        <v>-1.2</v>
      </c>
      <c r="DC1364" s="29">
        <f t="shared" si="954"/>
        <v>-1.2</v>
      </c>
    </row>
    <row r="1365" spans="11:107" s="2" customFormat="1">
      <c r="K1365" s="4" t="s">
        <v>1375</v>
      </c>
      <c r="L1365" s="4" t="s">
        <v>1376</v>
      </c>
      <c r="M1365" s="4" t="s">
        <v>1377</v>
      </c>
      <c r="N1365" s="2" t="str">
        <f t="shared" si="916"/>
        <v>W706507S300</v>
      </c>
      <c r="O1365" s="2" t="str">
        <f t="shared" si="914"/>
        <v>S300</v>
      </c>
      <c r="P1365" s="2" t="str">
        <f t="shared" si="917"/>
        <v>-W706507-S300</v>
      </c>
      <c r="Q1365" s="2" t="s">
        <v>1609</v>
      </c>
      <c r="T1365" s="2">
        <v>4</v>
      </c>
      <c r="U1365" s="2">
        <v>4</v>
      </c>
      <c r="V1365" s="2">
        <v>4</v>
      </c>
      <c r="W1365" s="2">
        <v>4</v>
      </c>
      <c r="X1365" s="2">
        <v>4</v>
      </c>
      <c r="Y1365" s="2">
        <v>4</v>
      </c>
      <c r="Z1365" s="2">
        <v>4</v>
      </c>
      <c r="AA1365" s="2">
        <v>4</v>
      </c>
      <c r="AB1365" s="2">
        <v>4</v>
      </c>
      <c r="AC1365" s="2">
        <v>4</v>
      </c>
      <c r="AD1365" s="2">
        <v>4</v>
      </c>
      <c r="AE1365" s="2">
        <v>4</v>
      </c>
      <c r="AF1365" s="2">
        <v>4</v>
      </c>
      <c r="AL1365" s="2">
        <f t="shared" si="923"/>
        <v>1</v>
      </c>
      <c r="AM1365" s="2" t="str">
        <f t="shared" si="924"/>
        <v/>
      </c>
      <c r="AN1365" s="2" t="str">
        <f t="shared" si="925"/>
        <v>W706507</v>
      </c>
      <c r="AO1365" s="2" t="str">
        <f t="shared" si="926"/>
        <v>S300</v>
      </c>
      <c r="AP1365" s="2" t="str">
        <f t="shared" si="927"/>
        <v>-W706507-S300</v>
      </c>
      <c r="AQ1365" s="2" t="s">
        <v>1688</v>
      </c>
      <c r="AR1365" s="2" t="s">
        <v>1689</v>
      </c>
      <c r="AY1365" s="2" t="s">
        <v>1686</v>
      </c>
      <c r="AZ1365" s="2" t="s">
        <v>1690</v>
      </c>
      <c r="BB1365" s="29"/>
      <c r="BC1365" s="29"/>
      <c r="BD1365" s="29"/>
      <c r="BE1365" s="29"/>
      <c r="BF1365" s="29"/>
      <c r="BG1365" s="29">
        <v>-0.61</v>
      </c>
      <c r="BH1365" s="29">
        <f t="shared" si="921"/>
        <v>0</v>
      </c>
      <c r="BI1365" s="29">
        <f t="shared" si="922"/>
        <v>0</v>
      </c>
      <c r="BJ1365" s="29">
        <f t="shared" si="928"/>
        <v>-0.61</v>
      </c>
      <c r="BK1365" s="29">
        <f>BJ1365/INDEX('EX-Rate'!A:I,MATCH('TT BoM '!BL1365,'EX-Rate'!B:B,0),COLUMN('EX-Rate'!E:E))</f>
        <v>-8.8084455306435452E-2</v>
      </c>
      <c r="BL1365" s="2" t="s">
        <v>2109</v>
      </c>
      <c r="BM1365" s="2" t="str">
        <f t="shared" si="955"/>
        <v>LP</v>
      </c>
      <c r="BN1365" s="2" t="s">
        <v>3049</v>
      </c>
      <c r="BO1365" s="2" t="s">
        <v>3050</v>
      </c>
      <c r="BQ1365" s="29"/>
      <c r="BR1365" s="29"/>
      <c r="BS1365" s="29"/>
      <c r="BT1365" s="29"/>
      <c r="BU1365" s="29"/>
      <c r="BV1365" s="29"/>
      <c r="CC1365" s="29">
        <f t="shared" si="929"/>
        <v>-0.35233782122574181</v>
      </c>
      <c r="CD1365" s="29">
        <f t="shared" si="930"/>
        <v>-0.35233782122574181</v>
      </c>
      <c r="CE1365" s="29">
        <f t="shared" si="931"/>
        <v>-0.35233782122574181</v>
      </c>
      <c r="CF1365" s="29">
        <f t="shared" si="932"/>
        <v>-0.35233782122574181</v>
      </c>
      <c r="CG1365" s="29">
        <f t="shared" si="933"/>
        <v>-0.35233782122574181</v>
      </c>
      <c r="CH1365" s="29">
        <f t="shared" si="934"/>
        <v>-0.35233782122574181</v>
      </c>
      <c r="CI1365" s="29">
        <f t="shared" si="935"/>
        <v>-0.35233782122574181</v>
      </c>
      <c r="CJ1365" s="29">
        <f t="shared" si="936"/>
        <v>-0.35233782122574181</v>
      </c>
      <c r="CK1365" s="29">
        <f t="shared" si="937"/>
        <v>-0.35233782122574181</v>
      </c>
      <c r="CL1365" s="29">
        <f t="shared" si="938"/>
        <v>-0.35233782122574181</v>
      </c>
      <c r="CM1365" s="29">
        <f t="shared" si="939"/>
        <v>-0.35233782122574181</v>
      </c>
      <c r="CN1365" s="29">
        <f t="shared" si="940"/>
        <v>-0.35233782122574181</v>
      </c>
      <c r="CO1365" s="29">
        <f t="shared" si="941"/>
        <v>-0.35233782122574181</v>
      </c>
      <c r="CQ1365" s="29">
        <f t="shared" si="942"/>
        <v>-2.44</v>
      </c>
      <c r="CR1365" s="29">
        <f t="shared" si="943"/>
        <v>-2.44</v>
      </c>
      <c r="CS1365" s="29">
        <f t="shared" si="944"/>
        <v>-2.44</v>
      </c>
      <c r="CT1365" s="29">
        <f t="shared" si="945"/>
        <v>-2.44</v>
      </c>
      <c r="CU1365" s="29">
        <f t="shared" si="946"/>
        <v>-2.44</v>
      </c>
      <c r="CV1365" s="29">
        <f t="shared" si="947"/>
        <v>-2.44</v>
      </c>
      <c r="CW1365" s="29">
        <f t="shared" si="948"/>
        <v>-2.44</v>
      </c>
      <c r="CX1365" s="29">
        <f t="shared" si="949"/>
        <v>-2.44</v>
      </c>
      <c r="CY1365" s="29">
        <f t="shared" si="950"/>
        <v>-2.44</v>
      </c>
      <c r="CZ1365" s="29">
        <f t="shared" si="951"/>
        <v>-2.44</v>
      </c>
      <c r="DA1365" s="29">
        <f t="shared" si="952"/>
        <v>-2.44</v>
      </c>
      <c r="DB1365" s="29">
        <f t="shared" si="953"/>
        <v>-2.44</v>
      </c>
      <c r="DC1365" s="29">
        <f t="shared" si="954"/>
        <v>-2.44</v>
      </c>
    </row>
    <row r="1366" spans="11:107" s="2" customFormat="1">
      <c r="K1366" s="4" t="s">
        <v>1375</v>
      </c>
      <c r="L1366" s="4" t="s">
        <v>1378</v>
      </c>
      <c r="M1366" s="4" t="s">
        <v>1377</v>
      </c>
      <c r="N1366" s="2" t="str">
        <f t="shared" si="916"/>
        <v>W520720S300</v>
      </c>
      <c r="O1366" s="2" t="str">
        <f t="shared" si="914"/>
        <v>S300</v>
      </c>
      <c r="P1366" s="2" t="str">
        <f t="shared" si="917"/>
        <v>-W520720-S300</v>
      </c>
      <c r="Q1366" s="2" t="s">
        <v>1609</v>
      </c>
      <c r="T1366" s="2">
        <v>22</v>
      </c>
      <c r="U1366" s="2">
        <v>22</v>
      </c>
      <c r="V1366" s="2">
        <v>22</v>
      </c>
      <c r="W1366" s="2">
        <v>22</v>
      </c>
      <c r="X1366" s="2">
        <v>22</v>
      </c>
      <c r="Y1366" s="2">
        <v>22</v>
      </c>
      <c r="Z1366" s="2">
        <v>22</v>
      </c>
      <c r="AA1366" s="2">
        <v>22</v>
      </c>
      <c r="AB1366" s="2">
        <v>22</v>
      </c>
      <c r="AC1366" s="2">
        <v>22</v>
      </c>
      <c r="AD1366" s="2">
        <v>22</v>
      </c>
      <c r="AE1366" s="2">
        <v>22</v>
      </c>
      <c r="AF1366" s="2">
        <v>22</v>
      </c>
      <c r="AL1366" s="2">
        <f t="shared" si="923"/>
        <v>1</v>
      </c>
      <c r="AM1366" s="2" t="str">
        <f t="shared" si="924"/>
        <v/>
      </c>
      <c r="AN1366" s="2" t="str">
        <f t="shared" si="925"/>
        <v>W520720</v>
      </c>
      <c r="AO1366" s="2" t="str">
        <f t="shared" si="926"/>
        <v>S300</v>
      </c>
      <c r="AP1366" s="2" t="str">
        <f t="shared" si="927"/>
        <v>-W520720-S300</v>
      </c>
      <c r="AQ1366" s="2" t="s">
        <v>1688</v>
      </c>
      <c r="AR1366" s="2" t="s">
        <v>1689</v>
      </c>
      <c r="AY1366" s="2" t="s">
        <v>1686</v>
      </c>
      <c r="AZ1366" s="2" t="s">
        <v>1690</v>
      </c>
      <c r="BB1366" s="29"/>
      <c r="BC1366" s="29"/>
      <c r="BD1366" s="29"/>
      <c r="BE1366" s="29"/>
      <c r="BF1366" s="29"/>
      <c r="BG1366" s="29">
        <v>-0.11899999999999999</v>
      </c>
      <c r="BH1366" s="29">
        <f t="shared" si="921"/>
        <v>0</v>
      </c>
      <c r="BI1366" s="29">
        <f t="shared" si="922"/>
        <v>0</v>
      </c>
      <c r="BJ1366" s="29">
        <f t="shared" si="928"/>
        <v>-0.11899999999999999</v>
      </c>
      <c r="BK1366" s="29">
        <f>BJ1366/INDEX('EX-Rate'!A:I,MATCH('TT BoM '!BL1366,'EX-Rate'!B:B,0),COLUMN('EX-Rate'!E:E))</f>
        <v>-1.7183688822075112E-2</v>
      </c>
      <c r="BL1366" s="2" t="s">
        <v>2109</v>
      </c>
      <c r="BM1366" s="2" t="str">
        <f t="shared" si="955"/>
        <v>LP</v>
      </c>
      <c r="BN1366" s="2" t="s">
        <v>3223</v>
      </c>
      <c r="BO1366" s="2" t="s">
        <v>3224</v>
      </c>
      <c r="BQ1366" s="29"/>
      <c r="BR1366" s="29"/>
      <c r="BS1366" s="29"/>
      <c r="BT1366" s="29"/>
      <c r="BU1366" s="29"/>
      <c r="BV1366" s="29"/>
      <c r="CC1366" s="29">
        <f t="shared" si="929"/>
        <v>-0.37804115408565248</v>
      </c>
      <c r="CD1366" s="29">
        <f t="shared" si="930"/>
        <v>-0.37804115408565248</v>
      </c>
      <c r="CE1366" s="29">
        <f t="shared" si="931"/>
        <v>-0.37804115408565248</v>
      </c>
      <c r="CF1366" s="29">
        <f t="shared" si="932"/>
        <v>-0.37804115408565248</v>
      </c>
      <c r="CG1366" s="29">
        <f t="shared" si="933"/>
        <v>-0.37804115408565248</v>
      </c>
      <c r="CH1366" s="29">
        <f t="shared" si="934"/>
        <v>-0.37804115408565248</v>
      </c>
      <c r="CI1366" s="29">
        <f t="shared" si="935"/>
        <v>-0.37804115408565248</v>
      </c>
      <c r="CJ1366" s="29">
        <f t="shared" si="936"/>
        <v>-0.37804115408565248</v>
      </c>
      <c r="CK1366" s="29">
        <f t="shared" si="937"/>
        <v>-0.37804115408565248</v>
      </c>
      <c r="CL1366" s="29">
        <f t="shared" si="938"/>
        <v>-0.37804115408565248</v>
      </c>
      <c r="CM1366" s="29">
        <f t="shared" si="939"/>
        <v>-0.37804115408565248</v>
      </c>
      <c r="CN1366" s="29">
        <f t="shared" si="940"/>
        <v>-0.37804115408565248</v>
      </c>
      <c r="CO1366" s="29">
        <f t="shared" si="941"/>
        <v>-0.37804115408565248</v>
      </c>
      <c r="CQ1366" s="29">
        <f t="shared" si="942"/>
        <v>-2.6179999999999999</v>
      </c>
      <c r="CR1366" s="29">
        <f t="shared" si="943"/>
        <v>-2.6179999999999999</v>
      </c>
      <c r="CS1366" s="29">
        <f t="shared" si="944"/>
        <v>-2.6179999999999999</v>
      </c>
      <c r="CT1366" s="29">
        <f t="shared" si="945"/>
        <v>-2.6179999999999999</v>
      </c>
      <c r="CU1366" s="29">
        <f t="shared" si="946"/>
        <v>-2.6179999999999999</v>
      </c>
      <c r="CV1366" s="29">
        <f t="shared" si="947"/>
        <v>-2.6179999999999999</v>
      </c>
      <c r="CW1366" s="29">
        <f t="shared" si="948"/>
        <v>-2.6179999999999999</v>
      </c>
      <c r="CX1366" s="29">
        <f t="shared" si="949"/>
        <v>-2.6179999999999999</v>
      </c>
      <c r="CY1366" s="29">
        <f t="shared" si="950"/>
        <v>-2.6179999999999999</v>
      </c>
      <c r="CZ1366" s="29">
        <f t="shared" si="951"/>
        <v>-2.6179999999999999</v>
      </c>
      <c r="DA1366" s="29">
        <f t="shared" si="952"/>
        <v>-2.6179999999999999</v>
      </c>
      <c r="DB1366" s="29">
        <f t="shared" si="953"/>
        <v>-2.6179999999999999</v>
      </c>
      <c r="DC1366" s="29">
        <f t="shared" si="954"/>
        <v>-2.6179999999999999</v>
      </c>
    </row>
    <row r="1367" spans="11:107" s="2" customFormat="1">
      <c r="K1367" s="4" t="s">
        <v>1375</v>
      </c>
      <c r="L1367" s="4" t="s">
        <v>1379</v>
      </c>
      <c r="M1367" s="4" t="s">
        <v>1377</v>
      </c>
      <c r="N1367" s="2" t="str">
        <f t="shared" si="916"/>
        <v>W520722S300</v>
      </c>
      <c r="O1367" s="2" t="str">
        <f t="shared" si="914"/>
        <v>S300</v>
      </c>
      <c r="P1367" s="2" t="str">
        <f t="shared" si="917"/>
        <v>-W520722-S300</v>
      </c>
      <c r="Q1367" s="2" t="s">
        <v>1609</v>
      </c>
      <c r="T1367" s="2">
        <v>12</v>
      </c>
      <c r="U1367" s="2">
        <v>12</v>
      </c>
      <c r="V1367" s="2">
        <v>12</v>
      </c>
      <c r="W1367" s="2">
        <v>12</v>
      </c>
      <c r="X1367" s="2">
        <v>12</v>
      </c>
      <c r="Y1367" s="2">
        <v>12</v>
      </c>
      <c r="Z1367" s="2">
        <v>12</v>
      </c>
      <c r="AA1367" s="2">
        <v>12</v>
      </c>
      <c r="AB1367" s="2">
        <v>12</v>
      </c>
      <c r="AC1367" s="2">
        <v>12</v>
      </c>
      <c r="AD1367" s="2">
        <v>12</v>
      </c>
      <c r="AE1367" s="2">
        <v>12</v>
      </c>
      <c r="AF1367" s="2">
        <v>12</v>
      </c>
      <c r="AL1367" s="2">
        <f t="shared" si="923"/>
        <v>1</v>
      </c>
      <c r="AM1367" s="2" t="str">
        <f t="shared" si="924"/>
        <v/>
      </c>
      <c r="AN1367" s="2" t="str">
        <f t="shared" si="925"/>
        <v>W520722</v>
      </c>
      <c r="AO1367" s="2" t="str">
        <f t="shared" si="926"/>
        <v>S300</v>
      </c>
      <c r="AP1367" s="2" t="str">
        <f t="shared" si="927"/>
        <v>-W520722-S300</v>
      </c>
      <c r="AQ1367" s="2" t="s">
        <v>1688</v>
      </c>
      <c r="AR1367" s="2" t="s">
        <v>1689</v>
      </c>
      <c r="AY1367" s="2" t="s">
        <v>1686</v>
      </c>
      <c r="AZ1367" s="2" t="s">
        <v>1690</v>
      </c>
      <c r="BB1367" s="29"/>
      <c r="BC1367" s="29"/>
      <c r="BD1367" s="29"/>
      <c r="BE1367" s="29"/>
      <c r="BF1367" s="29"/>
      <c r="BG1367" s="29">
        <v>-3.3006000000000001E-2</v>
      </c>
      <c r="BH1367" s="29">
        <f t="shared" si="921"/>
        <v>-1.2212220000000001E-3</v>
      </c>
      <c r="BI1367" s="29">
        <f t="shared" si="922"/>
        <v>-3.4227222000000005E-3</v>
      </c>
      <c r="BJ1367" s="29">
        <f t="shared" si="928"/>
        <v>-3.76499442E-2</v>
      </c>
      <c r="BK1367" s="29">
        <f>BJ1367/INDEX('EX-Rate'!A:I,MATCH('TT BoM '!BL1367,'EX-Rate'!B:B,0),COLUMN('EX-Rate'!E:E))</f>
        <v>-4.32262492217972E-2</v>
      </c>
      <c r="BL1367" s="2" t="s">
        <v>3064</v>
      </c>
      <c r="BM1367" s="2" t="str">
        <f t="shared" si="955"/>
        <v>SP</v>
      </c>
      <c r="BN1367" s="2" t="s">
        <v>3113</v>
      </c>
      <c r="BO1367" s="2" t="s">
        <v>3114</v>
      </c>
      <c r="BQ1367" s="29"/>
      <c r="BR1367" s="29"/>
      <c r="BS1367" s="29"/>
      <c r="BT1367" s="29"/>
      <c r="BU1367" s="29"/>
      <c r="BV1367" s="29"/>
      <c r="CC1367" s="29">
        <f t="shared" si="929"/>
        <v>-0.51871499066156646</v>
      </c>
      <c r="CD1367" s="29">
        <f t="shared" si="930"/>
        <v>-0.51871499066156646</v>
      </c>
      <c r="CE1367" s="29">
        <f t="shared" si="931"/>
        <v>-0.51871499066156646</v>
      </c>
      <c r="CF1367" s="29">
        <f t="shared" si="932"/>
        <v>-0.51871499066156646</v>
      </c>
      <c r="CG1367" s="29">
        <f t="shared" si="933"/>
        <v>-0.51871499066156646</v>
      </c>
      <c r="CH1367" s="29">
        <f t="shared" si="934"/>
        <v>-0.51871499066156646</v>
      </c>
      <c r="CI1367" s="29">
        <f t="shared" si="935"/>
        <v>-0.51871499066156646</v>
      </c>
      <c r="CJ1367" s="29">
        <f t="shared" si="936"/>
        <v>-0.51871499066156646</v>
      </c>
      <c r="CK1367" s="29">
        <f t="shared" si="937"/>
        <v>-0.51871499066156646</v>
      </c>
      <c r="CL1367" s="29">
        <f t="shared" si="938"/>
        <v>-0.51871499066156646</v>
      </c>
      <c r="CM1367" s="29">
        <f t="shared" si="939"/>
        <v>-0.51871499066156646</v>
      </c>
      <c r="CN1367" s="29">
        <f t="shared" si="940"/>
        <v>-0.51871499066156646</v>
      </c>
      <c r="CO1367" s="29">
        <f t="shared" si="941"/>
        <v>-0.51871499066156646</v>
      </c>
      <c r="CQ1367" s="29">
        <f t="shared" si="942"/>
        <v>-0.45179933039999998</v>
      </c>
      <c r="CR1367" s="29">
        <f t="shared" si="943"/>
        <v>-0.45179933039999998</v>
      </c>
      <c r="CS1367" s="29">
        <f t="shared" si="944"/>
        <v>-0.45179933039999998</v>
      </c>
      <c r="CT1367" s="29">
        <f t="shared" si="945"/>
        <v>-0.45179933039999998</v>
      </c>
      <c r="CU1367" s="29">
        <f t="shared" si="946"/>
        <v>-0.45179933039999998</v>
      </c>
      <c r="CV1367" s="29">
        <f t="shared" si="947"/>
        <v>-0.45179933039999998</v>
      </c>
      <c r="CW1367" s="29">
        <f t="shared" si="948"/>
        <v>-0.45179933039999998</v>
      </c>
      <c r="CX1367" s="29">
        <f t="shared" si="949"/>
        <v>-0.45179933039999998</v>
      </c>
      <c r="CY1367" s="29">
        <f t="shared" si="950"/>
        <v>-0.45179933039999998</v>
      </c>
      <c r="CZ1367" s="29">
        <f t="shared" si="951"/>
        <v>-0.45179933039999998</v>
      </c>
      <c r="DA1367" s="29">
        <f t="shared" si="952"/>
        <v>-0.45179933039999998</v>
      </c>
      <c r="DB1367" s="29">
        <f t="shared" si="953"/>
        <v>-0.45179933039999998</v>
      </c>
      <c r="DC1367" s="29">
        <f t="shared" si="954"/>
        <v>-0.45179933039999998</v>
      </c>
    </row>
    <row r="1368" spans="11:107" s="2" customFormat="1">
      <c r="K1368" s="4" t="s">
        <v>1375</v>
      </c>
      <c r="L1368" s="4" t="s">
        <v>1380</v>
      </c>
      <c r="M1368" s="4" t="s">
        <v>1377</v>
      </c>
      <c r="N1368" s="2" t="str">
        <f t="shared" si="916"/>
        <v>W708425S300</v>
      </c>
      <c r="O1368" s="2" t="str">
        <f t="shared" si="914"/>
        <v>S300</v>
      </c>
      <c r="P1368" s="2" t="str">
        <f t="shared" si="917"/>
        <v>-W708425-S300</v>
      </c>
      <c r="Q1368" s="2" t="s">
        <v>1609</v>
      </c>
      <c r="T1368" s="2">
        <v>4</v>
      </c>
      <c r="U1368" s="2">
        <v>4</v>
      </c>
      <c r="V1368" s="2">
        <v>4</v>
      </c>
      <c r="W1368" s="2">
        <v>4</v>
      </c>
      <c r="X1368" s="2">
        <v>4</v>
      </c>
      <c r="Y1368" s="2">
        <v>4</v>
      </c>
      <c r="Z1368" s="2">
        <v>4</v>
      </c>
      <c r="AA1368" s="2">
        <v>4</v>
      </c>
      <c r="AB1368" s="2">
        <v>4</v>
      </c>
      <c r="AC1368" s="2">
        <v>4</v>
      </c>
      <c r="AD1368" s="2">
        <v>4</v>
      </c>
      <c r="AE1368" s="2">
        <v>4</v>
      </c>
      <c r="AF1368" s="2">
        <v>4</v>
      </c>
      <c r="AL1368" s="2">
        <f t="shared" si="923"/>
        <v>1</v>
      </c>
      <c r="AM1368" s="2" t="str">
        <f t="shared" si="924"/>
        <v/>
      </c>
      <c r="AN1368" s="2" t="str">
        <f t="shared" si="925"/>
        <v>W708425</v>
      </c>
      <c r="AO1368" s="2" t="str">
        <f t="shared" si="926"/>
        <v>S300</v>
      </c>
      <c r="AP1368" s="2" t="str">
        <f t="shared" si="927"/>
        <v>-W708425-S300</v>
      </c>
      <c r="AQ1368" s="2" t="s">
        <v>1688</v>
      </c>
      <c r="AR1368" s="2" t="s">
        <v>1689</v>
      </c>
      <c r="AY1368" s="2" t="s">
        <v>1686</v>
      </c>
      <c r="AZ1368" s="2" t="s">
        <v>1690</v>
      </c>
      <c r="BB1368" s="29"/>
      <c r="BC1368" s="29"/>
      <c r="BD1368" s="29"/>
      <c r="BE1368" s="29"/>
      <c r="BF1368" s="29"/>
      <c r="BG1368" s="29">
        <v>-0.32</v>
      </c>
      <c r="BH1368" s="29">
        <f t="shared" si="921"/>
        <v>0</v>
      </c>
      <c r="BI1368" s="29">
        <f t="shared" si="922"/>
        <v>0</v>
      </c>
      <c r="BJ1368" s="29">
        <f t="shared" si="928"/>
        <v>-0.32</v>
      </c>
      <c r="BK1368" s="29">
        <f>BJ1368/INDEX('EX-Rate'!A:I,MATCH('TT BoM '!BL1368,'EX-Rate'!B:B,0),COLUMN('EX-Rate'!E:E))</f>
        <v>-4.6208238849277612E-2</v>
      </c>
      <c r="BL1368" s="2" t="s">
        <v>2109</v>
      </c>
      <c r="BM1368" s="2" t="str">
        <f>IF(BL1368="CNY","LP","SP")</f>
        <v>LP</v>
      </c>
      <c r="BN1368" s="2" t="s">
        <v>3049</v>
      </c>
      <c r="BO1368" s="2" t="s">
        <v>3050</v>
      </c>
      <c r="BQ1368" s="29"/>
      <c r="BR1368" s="29"/>
      <c r="BS1368" s="29"/>
      <c r="BT1368" s="29"/>
      <c r="BU1368" s="29"/>
      <c r="BV1368" s="29"/>
      <c r="CC1368" s="29">
        <f t="shared" si="929"/>
        <v>-0.18483295539711045</v>
      </c>
      <c r="CD1368" s="29">
        <f t="shared" si="930"/>
        <v>-0.18483295539711045</v>
      </c>
      <c r="CE1368" s="29">
        <f t="shared" si="931"/>
        <v>-0.18483295539711045</v>
      </c>
      <c r="CF1368" s="29">
        <f t="shared" si="932"/>
        <v>-0.18483295539711045</v>
      </c>
      <c r="CG1368" s="29">
        <f t="shared" si="933"/>
        <v>-0.18483295539711045</v>
      </c>
      <c r="CH1368" s="29">
        <f t="shared" si="934"/>
        <v>-0.18483295539711045</v>
      </c>
      <c r="CI1368" s="29">
        <f t="shared" si="935"/>
        <v>-0.18483295539711045</v>
      </c>
      <c r="CJ1368" s="29">
        <f t="shared" si="936"/>
        <v>-0.18483295539711045</v>
      </c>
      <c r="CK1368" s="29">
        <f t="shared" si="937"/>
        <v>-0.18483295539711045</v>
      </c>
      <c r="CL1368" s="29">
        <f t="shared" si="938"/>
        <v>-0.18483295539711045</v>
      </c>
      <c r="CM1368" s="29">
        <f t="shared" si="939"/>
        <v>-0.18483295539711045</v>
      </c>
      <c r="CN1368" s="29">
        <f t="shared" si="940"/>
        <v>-0.18483295539711045</v>
      </c>
      <c r="CO1368" s="29">
        <f t="shared" si="941"/>
        <v>-0.18483295539711045</v>
      </c>
      <c r="CQ1368" s="29">
        <f t="shared" si="942"/>
        <v>-1.28</v>
      </c>
      <c r="CR1368" s="29">
        <f t="shared" si="943"/>
        <v>-1.28</v>
      </c>
      <c r="CS1368" s="29">
        <f t="shared" si="944"/>
        <v>-1.28</v>
      </c>
      <c r="CT1368" s="29">
        <f t="shared" si="945"/>
        <v>-1.28</v>
      </c>
      <c r="CU1368" s="29">
        <f t="shared" si="946"/>
        <v>-1.28</v>
      </c>
      <c r="CV1368" s="29">
        <f t="shared" si="947"/>
        <v>-1.28</v>
      </c>
      <c r="CW1368" s="29">
        <f t="shared" si="948"/>
        <v>-1.28</v>
      </c>
      <c r="CX1368" s="29">
        <f t="shared" si="949"/>
        <v>-1.28</v>
      </c>
      <c r="CY1368" s="29">
        <f t="shared" si="950"/>
        <v>-1.28</v>
      </c>
      <c r="CZ1368" s="29">
        <f t="shared" si="951"/>
        <v>-1.28</v>
      </c>
      <c r="DA1368" s="29">
        <f t="shared" si="952"/>
        <v>-1.28</v>
      </c>
      <c r="DB1368" s="29">
        <f t="shared" si="953"/>
        <v>-1.28</v>
      </c>
      <c r="DC1368" s="29">
        <f t="shared" si="954"/>
        <v>-1.28</v>
      </c>
    </row>
    <row r="1369" spans="11:107" s="2" customFormat="1">
      <c r="K1369" s="4" t="s">
        <v>1375</v>
      </c>
      <c r="L1369" s="4" t="s">
        <v>1381</v>
      </c>
      <c r="M1369" s="4" t="s">
        <v>1377</v>
      </c>
      <c r="N1369" s="2" t="str">
        <f t="shared" si="916"/>
        <v>W709840S300</v>
      </c>
      <c r="O1369" s="2" t="str">
        <f t="shared" si="914"/>
        <v>S300</v>
      </c>
      <c r="P1369" s="2" t="str">
        <f t="shared" si="917"/>
        <v>-W709840-S300</v>
      </c>
      <c r="Q1369" s="2" t="s">
        <v>1609</v>
      </c>
      <c r="T1369" s="2">
        <v>2</v>
      </c>
      <c r="U1369" s="2">
        <v>2</v>
      </c>
      <c r="V1369" s="2">
        <v>2</v>
      </c>
      <c r="W1369" s="2">
        <v>2</v>
      </c>
      <c r="X1369" s="2">
        <v>2</v>
      </c>
      <c r="Y1369" s="2">
        <v>2</v>
      </c>
      <c r="Z1369" s="2">
        <v>2</v>
      </c>
      <c r="AA1369" s="2">
        <v>2</v>
      </c>
      <c r="AB1369" s="2">
        <v>2</v>
      </c>
      <c r="AC1369" s="2">
        <v>2</v>
      </c>
      <c r="AD1369" s="2">
        <v>2</v>
      </c>
      <c r="AE1369" s="2">
        <v>2</v>
      </c>
      <c r="AF1369" s="2">
        <v>2</v>
      </c>
      <c r="AL1369" s="2">
        <f t="shared" si="923"/>
        <v>1</v>
      </c>
      <c r="AM1369" s="2" t="str">
        <f t="shared" si="924"/>
        <v/>
      </c>
      <c r="AN1369" s="2" t="str">
        <f t="shared" si="925"/>
        <v>W709840</v>
      </c>
      <c r="AO1369" s="2" t="str">
        <f t="shared" si="926"/>
        <v>S300</v>
      </c>
      <c r="AP1369" s="2" t="str">
        <f t="shared" si="927"/>
        <v>-W709840-S300</v>
      </c>
      <c r="AQ1369" s="2" t="s">
        <v>1688</v>
      </c>
      <c r="AR1369" s="2" t="s">
        <v>1689</v>
      </c>
      <c r="AY1369" s="2" t="s">
        <v>1686</v>
      </c>
      <c r="AZ1369" s="2" t="s">
        <v>1690</v>
      </c>
      <c r="BB1369" s="29"/>
      <c r="BC1369" s="29"/>
      <c r="BD1369" s="29"/>
      <c r="BE1369" s="29"/>
      <c r="BF1369" s="29"/>
      <c r="BG1369" s="29">
        <v>-0.28588599999999997</v>
      </c>
      <c r="BH1369" s="29">
        <f t="shared" si="921"/>
        <v>-1.0577782000000001E-2</v>
      </c>
      <c r="BI1369" s="29">
        <f t="shared" si="922"/>
        <v>-2.9646378199999997E-2</v>
      </c>
      <c r="BJ1369" s="29">
        <f t="shared" si="928"/>
        <v>-0.32611016019999994</v>
      </c>
      <c r="BK1369" s="29">
        <f>BJ1369/INDEX('EX-Rate'!A:I,MATCH('TT BoM '!BL1369,'EX-Rate'!B:B,0),COLUMN('EX-Rate'!E:E))</f>
        <v>-0.37441009165069117</v>
      </c>
      <c r="BL1369" s="2" t="s">
        <v>3064</v>
      </c>
      <c r="BM1369" s="2" t="str">
        <f t="shared" ref="BM1369:BM1371" si="956">IF(BL1369="CNY","LP","SP")</f>
        <v>SP</v>
      </c>
      <c r="BN1369" s="2" t="s">
        <v>3065</v>
      </c>
      <c r="BO1369" s="2" t="s">
        <v>3066</v>
      </c>
      <c r="BQ1369" s="29"/>
      <c r="BR1369" s="29"/>
      <c r="BS1369" s="29"/>
      <c r="BT1369" s="29"/>
      <c r="BU1369" s="29"/>
      <c r="BV1369" s="29"/>
      <c r="CC1369" s="29">
        <f t="shared" si="929"/>
        <v>-0.74882018330138234</v>
      </c>
      <c r="CD1369" s="29">
        <f t="shared" si="930"/>
        <v>-0.74882018330138234</v>
      </c>
      <c r="CE1369" s="29">
        <f t="shared" si="931"/>
        <v>-0.74882018330138234</v>
      </c>
      <c r="CF1369" s="29">
        <f t="shared" si="932"/>
        <v>-0.74882018330138234</v>
      </c>
      <c r="CG1369" s="29">
        <f t="shared" si="933"/>
        <v>-0.74882018330138234</v>
      </c>
      <c r="CH1369" s="29">
        <f t="shared" si="934"/>
        <v>-0.74882018330138234</v>
      </c>
      <c r="CI1369" s="29">
        <f t="shared" si="935"/>
        <v>-0.74882018330138234</v>
      </c>
      <c r="CJ1369" s="29">
        <f t="shared" si="936"/>
        <v>-0.74882018330138234</v>
      </c>
      <c r="CK1369" s="29">
        <f t="shared" si="937"/>
        <v>-0.74882018330138234</v>
      </c>
      <c r="CL1369" s="29">
        <f t="shared" si="938"/>
        <v>-0.74882018330138234</v>
      </c>
      <c r="CM1369" s="29">
        <f t="shared" si="939"/>
        <v>-0.74882018330138234</v>
      </c>
      <c r="CN1369" s="29">
        <f t="shared" si="940"/>
        <v>-0.74882018330138234</v>
      </c>
      <c r="CO1369" s="29">
        <f t="shared" si="941"/>
        <v>-0.74882018330138234</v>
      </c>
      <c r="CQ1369" s="29">
        <f t="shared" si="942"/>
        <v>-0.65222032039999989</v>
      </c>
      <c r="CR1369" s="29">
        <f t="shared" si="943"/>
        <v>-0.65222032039999989</v>
      </c>
      <c r="CS1369" s="29">
        <f t="shared" si="944"/>
        <v>-0.65222032039999989</v>
      </c>
      <c r="CT1369" s="29">
        <f t="shared" si="945"/>
        <v>-0.65222032039999989</v>
      </c>
      <c r="CU1369" s="29">
        <f t="shared" si="946"/>
        <v>-0.65222032039999989</v>
      </c>
      <c r="CV1369" s="29">
        <f t="shared" si="947"/>
        <v>-0.65222032039999989</v>
      </c>
      <c r="CW1369" s="29">
        <f t="shared" si="948"/>
        <v>-0.65222032039999989</v>
      </c>
      <c r="CX1369" s="29">
        <f t="shared" si="949"/>
        <v>-0.65222032039999989</v>
      </c>
      <c r="CY1369" s="29">
        <f t="shared" si="950"/>
        <v>-0.65222032039999989</v>
      </c>
      <c r="CZ1369" s="29">
        <f t="shared" si="951"/>
        <v>-0.65222032039999989</v>
      </c>
      <c r="DA1369" s="29">
        <f t="shared" si="952"/>
        <v>-0.65222032039999989</v>
      </c>
      <c r="DB1369" s="29">
        <f t="shared" si="953"/>
        <v>-0.65222032039999989</v>
      </c>
      <c r="DC1369" s="29">
        <f t="shared" si="954"/>
        <v>-0.65222032039999989</v>
      </c>
    </row>
    <row r="1370" spans="11:107" s="2" customFormat="1">
      <c r="K1370" s="4" t="s">
        <v>1375</v>
      </c>
      <c r="L1370" s="4" t="s">
        <v>1382</v>
      </c>
      <c r="M1370" s="4" t="s">
        <v>1377</v>
      </c>
      <c r="N1370" s="2" t="str">
        <f t="shared" si="916"/>
        <v>W702354S300</v>
      </c>
      <c r="O1370" s="2" t="str">
        <f t="shared" si="914"/>
        <v>S300</v>
      </c>
      <c r="P1370" s="2" t="str">
        <f t="shared" si="917"/>
        <v>-W702354-S300</v>
      </c>
      <c r="Q1370" s="2" t="s">
        <v>1609</v>
      </c>
      <c r="T1370" s="2">
        <v>3</v>
      </c>
      <c r="U1370" s="2">
        <v>3</v>
      </c>
      <c r="V1370" s="2">
        <v>3</v>
      </c>
      <c r="W1370" s="2">
        <v>3</v>
      </c>
      <c r="X1370" s="2">
        <v>3</v>
      </c>
      <c r="Y1370" s="2">
        <v>3</v>
      </c>
      <c r="Z1370" s="2">
        <v>3</v>
      </c>
      <c r="AA1370" s="2">
        <v>3</v>
      </c>
      <c r="AB1370" s="2">
        <v>3</v>
      </c>
      <c r="AC1370" s="2">
        <v>3</v>
      </c>
      <c r="AD1370" s="2">
        <v>3</v>
      </c>
      <c r="AE1370" s="2">
        <v>3</v>
      </c>
      <c r="AF1370" s="2">
        <v>3</v>
      </c>
      <c r="AL1370" s="2">
        <f t="shared" si="923"/>
        <v>1</v>
      </c>
      <c r="AM1370" s="2" t="str">
        <f t="shared" si="924"/>
        <v/>
      </c>
      <c r="AN1370" s="2" t="str">
        <f t="shared" si="925"/>
        <v>W702354</v>
      </c>
      <c r="AO1370" s="2" t="str">
        <f t="shared" si="926"/>
        <v>S300</v>
      </c>
      <c r="AP1370" s="2" t="str">
        <f t="shared" si="927"/>
        <v>-W702354-S300</v>
      </c>
      <c r="AQ1370" s="2" t="s">
        <v>1688</v>
      </c>
      <c r="AR1370" s="2" t="s">
        <v>1689</v>
      </c>
      <c r="AY1370" s="2" t="s">
        <v>1686</v>
      </c>
      <c r="AZ1370" s="2" t="s">
        <v>1690</v>
      </c>
      <c r="BB1370" s="29"/>
      <c r="BC1370" s="29"/>
      <c r="BD1370" s="29"/>
      <c r="BE1370" s="29"/>
      <c r="BF1370" s="29"/>
      <c r="BG1370" s="29">
        <v>-3.0931E-2</v>
      </c>
      <c r="BH1370" s="29">
        <f t="shared" si="921"/>
        <v>-1.1444470000000003E-3</v>
      </c>
      <c r="BI1370" s="29">
        <f t="shared" si="922"/>
        <v>-3.2075447000000003E-3</v>
      </c>
      <c r="BJ1370" s="29">
        <f t="shared" si="928"/>
        <v>-3.5282991700000002E-2</v>
      </c>
      <c r="BK1370" s="29">
        <f>BJ1370/INDEX('EX-Rate'!A:I,MATCH('TT BoM '!BL1370,'EX-Rate'!B:B,0),COLUMN('EX-Rate'!E:E))</f>
        <v>-4.0508729160740754E-2</v>
      </c>
      <c r="BL1370" s="2" t="s">
        <v>3064</v>
      </c>
      <c r="BM1370" s="2" t="str">
        <f t="shared" si="956"/>
        <v>SP</v>
      </c>
      <c r="BN1370" s="2" t="s">
        <v>3065</v>
      </c>
      <c r="BO1370" s="2" t="s">
        <v>3066</v>
      </c>
      <c r="BQ1370" s="29"/>
      <c r="BR1370" s="29"/>
      <c r="BS1370" s="29"/>
      <c r="BT1370" s="29"/>
      <c r="BU1370" s="29"/>
      <c r="BV1370" s="29"/>
      <c r="CC1370" s="29">
        <f t="shared" si="929"/>
        <v>-0.12152618748222227</v>
      </c>
      <c r="CD1370" s="29">
        <f t="shared" si="930"/>
        <v>-0.12152618748222227</v>
      </c>
      <c r="CE1370" s="29">
        <f t="shared" si="931"/>
        <v>-0.12152618748222227</v>
      </c>
      <c r="CF1370" s="29">
        <f t="shared" si="932"/>
        <v>-0.12152618748222227</v>
      </c>
      <c r="CG1370" s="29">
        <f t="shared" si="933"/>
        <v>-0.12152618748222227</v>
      </c>
      <c r="CH1370" s="29">
        <f t="shared" si="934"/>
        <v>-0.12152618748222227</v>
      </c>
      <c r="CI1370" s="29">
        <f t="shared" si="935"/>
        <v>-0.12152618748222227</v>
      </c>
      <c r="CJ1370" s="29">
        <f t="shared" si="936"/>
        <v>-0.12152618748222227</v>
      </c>
      <c r="CK1370" s="29">
        <f t="shared" si="937"/>
        <v>-0.12152618748222227</v>
      </c>
      <c r="CL1370" s="29">
        <f t="shared" si="938"/>
        <v>-0.12152618748222227</v>
      </c>
      <c r="CM1370" s="29">
        <f t="shared" si="939"/>
        <v>-0.12152618748222227</v>
      </c>
      <c r="CN1370" s="29">
        <f t="shared" si="940"/>
        <v>-0.12152618748222227</v>
      </c>
      <c r="CO1370" s="29">
        <f t="shared" si="941"/>
        <v>-0.12152618748222227</v>
      </c>
      <c r="CQ1370" s="29">
        <f t="shared" si="942"/>
        <v>-0.10584897510000001</v>
      </c>
      <c r="CR1370" s="29">
        <f t="shared" si="943"/>
        <v>-0.10584897510000001</v>
      </c>
      <c r="CS1370" s="29">
        <f t="shared" si="944"/>
        <v>-0.10584897510000001</v>
      </c>
      <c r="CT1370" s="29">
        <f t="shared" si="945"/>
        <v>-0.10584897510000001</v>
      </c>
      <c r="CU1370" s="29">
        <f t="shared" si="946"/>
        <v>-0.10584897510000001</v>
      </c>
      <c r="CV1370" s="29">
        <f t="shared" si="947"/>
        <v>-0.10584897510000001</v>
      </c>
      <c r="CW1370" s="29">
        <f t="shared" si="948"/>
        <v>-0.10584897510000001</v>
      </c>
      <c r="CX1370" s="29">
        <f t="shared" si="949"/>
        <v>-0.10584897510000001</v>
      </c>
      <c r="CY1370" s="29">
        <f t="shared" si="950"/>
        <v>-0.10584897510000001</v>
      </c>
      <c r="CZ1370" s="29">
        <f t="shared" si="951"/>
        <v>-0.10584897510000001</v>
      </c>
      <c r="DA1370" s="29">
        <f t="shared" si="952"/>
        <v>-0.10584897510000001</v>
      </c>
      <c r="DB1370" s="29">
        <f t="shared" si="953"/>
        <v>-0.10584897510000001</v>
      </c>
      <c r="DC1370" s="29">
        <f t="shared" si="954"/>
        <v>-0.10584897510000001</v>
      </c>
    </row>
    <row r="1371" spans="11:107" s="2" customFormat="1">
      <c r="K1371" s="4" t="s">
        <v>1375</v>
      </c>
      <c r="L1371" s="4" t="s">
        <v>1383</v>
      </c>
      <c r="M1371" s="4" t="s">
        <v>1377</v>
      </c>
      <c r="N1371" s="2" t="str">
        <f t="shared" si="916"/>
        <v>W711271S300</v>
      </c>
      <c r="O1371" s="2" t="str">
        <f t="shared" si="914"/>
        <v>S300</v>
      </c>
      <c r="P1371" s="2" t="str">
        <f t="shared" si="917"/>
        <v>-W711271-S300</v>
      </c>
      <c r="Q1371" s="2" t="s">
        <v>1609</v>
      </c>
      <c r="T1371" s="2">
        <v>2</v>
      </c>
      <c r="U1371" s="2">
        <v>2</v>
      </c>
      <c r="V1371" s="2">
        <v>2</v>
      </c>
      <c r="W1371" s="2">
        <v>2</v>
      </c>
      <c r="X1371" s="2">
        <v>2</v>
      </c>
      <c r="Y1371" s="2">
        <v>2</v>
      </c>
      <c r="Z1371" s="2">
        <v>2</v>
      </c>
      <c r="AA1371" s="2">
        <v>2</v>
      </c>
      <c r="AB1371" s="2">
        <v>2</v>
      </c>
      <c r="AC1371" s="2">
        <v>2</v>
      </c>
      <c r="AD1371" s="2">
        <v>2</v>
      </c>
      <c r="AE1371" s="2">
        <v>2</v>
      </c>
      <c r="AF1371" s="2">
        <v>2</v>
      </c>
      <c r="AL1371" s="2">
        <f t="shared" si="923"/>
        <v>1</v>
      </c>
      <c r="AM1371" s="2" t="str">
        <f t="shared" si="924"/>
        <v/>
      </c>
      <c r="AN1371" s="2" t="str">
        <f t="shared" si="925"/>
        <v>W711271</v>
      </c>
      <c r="AO1371" s="2" t="str">
        <f t="shared" si="926"/>
        <v>S300</v>
      </c>
      <c r="AP1371" s="2" t="str">
        <f t="shared" si="927"/>
        <v>-W711271-S300</v>
      </c>
      <c r="AQ1371" s="2" t="s">
        <v>1688</v>
      </c>
      <c r="AR1371" s="2" t="s">
        <v>1689</v>
      </c>
      <c r="AY1371" s="2" t="s">
        <v>1686</v>
      </c>
      <c r="AZ1371" s="2" t="s">
        <v>1690</v>
      </c>
      <c r="BB1371" s="29"/>
      <c r="BC1371" s="29"/>
      <c r="BD1371" s="29"/>
      <c r="BE1371" s="29"/>
      <c r="BF1371" s="29"/>
      <c r="BG1371" s="29">
        <v>-0.10849300000000001</v>
      </c>
      <c r="BH1371" s="29">
        <f t="shared" si="921"/>
        <v>-4.0142410000000009E-3</v>
      </c>
      <c r="BI1371" s="29">
        <f t="shared" si="922"/>
        <v>-1.1250724100000001E-2</v>
      </c>
      <c r="BJ1371" s="29">
        <f t="shared" si="928"/>
        <v>-0.12375796510000001</v>
      </c>
      <c r="BK1371" s="29">
        <f>BJ1371/INDEX('EX-Rate'!A:I,MATCH('TT BoM '!BL1371,'EX-Rate'!B:B,0),COLUMN('EX-Rate'!E:E))</f>
        <v>-0.14208766457069757</v>
      </c>
      <c r="BL1371" s="2" t="s">
        <v>3064</v>
      </c>
      <c r="BM1371" s="2" t="str">
        <f t="shared" si="956"/>
        <v>SP</v>
      </c>
      <c r="BN1371" s="2" t="s">
        <v>3065</v>
      </c>
      <c r="BO1371" s="2" t="s">
        <v>3066</v>
      </c>
      <c r="BQ1371" s="29"/>
      <c r="BR1371" s="29"/>
      <c r="BS1371" s="29"/>
      <c r="BT1371" s="29"/>
      <c r="BU1371" s="29"/>
      <c r="BV1371" s="29"/>
      <c r="CC1371" s="29">
        <f t="shared" si="929"/>
        <v>-0.28417532914139515</v>
      </c>
      <c r="CD1371" s="29">
        <f t="shared" si="930"/>
        <v>-0.28417532914139515</v>
      </c>
      <c r="CE1371" s="29">
        <f t="shared" si="931"/>
        <v>-0.28417532914139515</v>
      </c>
      <c r="CF1371" s="29">
        <f t="shared" si="932"/>
        <v>-0.28417532914139515</v>
      </c>
      <c r="CG1371" s="29">
        <f t="shared" si="933"/>
        <v>-0.28417532914139515</v>
      </c>
      <c r="CH1371" s="29">
        <f t="shared" si="934"/>
        <v>-0.28417532914139515</v>
      </c>
      <c r="CI1371" s="29">
        <f t="shared" si="935"/>
        <v>-0.28417532914139515</v>
      </c>
      <c r="CJ1371" s="29">
        <f t="shared" si="936"/>
        <v>-0.28417532914139515</v>
      </c>
      <c r="CK1371" s="29">
        <f t="shared" si="937"/>
        <v>-0.28417532914139515</v>
      </c>
      <c r="CL1371" s="29">
        <f t="shared" si="938"/>
        <v>-0.28417532914139515</v>
      </c>
      <c r="CM1371" s="29">
        <f t="shared" si="939"/>
        <v>-0.28417532914139515</v>
      </c>
      <c r="CN1371" s="29">
        <f t="shared" si="940"/>
        <v>-0.28417532914139515</v>
      </c>
      <c r="CO1371" s="29">
        <f t="shared" si="941"/>
        <v>-0.28417532914139515</v>
      </c>
      <c r="CQ1371" s="29">
        <f t="shared" si="942"/>
        <v>-0.24751593020000001</v>
      </c>
      <c r="CR1371" s="29">
        <f t="shared" si="943"/>
        <v>-0.24751593020000001</v>
      </c>
      <c r="CS1371" s="29">
        <f t="shared" si="944"/>
        <v>-0.24751593020000001</v>
      </c>
      <c r="CT1371" s="29">
        <f t="shared" si="945"/>
        <v>-0.24751593020000001</v>
      </c>
      <c r="CU1371" s="29">
        <f t="shared" si="946"/>
        <v>-0.24751593020000001</v>
      </c>
      <c r="CV1371" s="29">
        <f t="shared" si="947"/>
        <v>-0.24751593020000001</v>
      </c>
      <c r="CW1371" s="29">
        <f t="shared" si="948"/>
        <v>-0.24751593020000001</v>
      </c>
      <c r="CX1371" s="29">
        <f t="shared" si="949"/>
        <v>-0.24751593020000001</v>
      </c>
      <c r="CY1371" s="29">
        <f t="shared" si="950"/>
        <v>-0.24751593020000001</v>
      </c>
      <c r="CZ1371" s="29">
        <f t="shared" si="951"/>
        <v>-0.24751593020000001</v>
      </c>
      <c r="DA1371" s="29">
        <f t="shared" si="952"/>
        <v>-0.24751593020000001</v>
      </c>
      <c r="DB1371" s="29">
        <f t="shared" si="953"/>
        <v>-0.24751593020000001</v>
      </c>
      <c r="DC1371" s="29">
        <f t="shared" si="954"/>
        <v>-0.24751593020000001</v>
      </c>
    </row>
    <row r="1372" spans="11:107" s="2" customFormat="1">
      <c r="K1372" s="4" t="s">
        <v>1375</v>
      </c>
      <c r="L1372" s="4" t="s">
        <v>1384</v>
      </c>
      <c r="M1372" s="4" t="s">
        <v>1377</v>
      </c>
      <c r="N1372" s="2" t="str">
        <f t="shared" si="916"/>
        <v>W715862S300</v>
      </c>
      <c r="O1372" s="2" t="str">
        <f t="shared" si="914"/>
        <v>S300</v>
      </c>
      <c r="P1372" s="2" t="str">
        <f t="shared" si="917"/>
        <v>-W715862-S300</v>
      </c>
      <c r="Q1372" s="2" t="s">
        <v>1609</v>
      </c>
      <c r="T1372" s="2">
        <v>6</v>
      </c>
      <c r="U1372" s="2">
        <v>6</v>
      </c>
      <c r="V1372" s="2">
        <v>6</v>
      </c>
      <c r="W1372" s="2">
        <v>6</v>
      </c>
      <c r="X1372" s="2">
        <v>6</v>
      </c>
      <c r="Y1372" s="2">
        <v>6</v>
      </c>
      <c r="Z1372" s="2">
        <v>6</v>
      </c>
      <c r="AA1372" s="2">
        <v>6</v>
      </c>
      <c r="AB1372" s="2">
        <v>6</v>
      </c>
      <c r="AC1372" s="2">
        <v>6</v>
      </c>
      <c r="AD1372" s="2">
        <v>6</v>
      </c>
      <c r="AE1372" s="2">
        <v>6</v>
      </c>
      <c r="AF1372" s="2">
        <v>6</v>
      </c>
      <c r="AL1372" s="2">
        <f t="shared" si="923"/>
        <v>1</v>
      </c>
      <c r="AM1372" s="2" t="str">
        <f t="shared" si="924"/>
        <v/>
      </c>
      <c r="AN1372" s="2" t="str">
        <f t="shared" si="925"/>
        <v>W715862</v>
      </c>
      <c r="AO1372" s="2" t="str">
        <f t="shared" si="926"/>
        <v>S300</v>
      </c>
      <c r="AP1372" s="2" t="str">
        <f t="shared" si="927"/>
        <v>-W715862-S300</v>
      </c>
      <c r="AQ1372" s="2" t="s">
        <v>1688</v>
      </c>
      <c r="AR1372" s="2" t="s">
        <v>1689</v>
      </c>
      <c r="AY1372" s="2" t="s">
        <v>1686</v>
      </c>
      <c r="AZ1372" s="2" t="s">
        <v>1690</v>
      </c>
      <c r="BB1372" s="29"/>
      <c r="BC1372" s="29"/>
      <c r="BD1372" s="29"/>
      <c r="BE1372" s="29"/>
      <c r="BF1372" s="29"/>
      <c r="BG1372" s="29">
        <v>-0.18</v>
      </c>
      <c r="BH1372" s="29">
        <f t="shared" si="921"/>
        <v>0</v>
      </c>
      <c r="BI1372" s="29">
        <f t="shared" si="922"/>
        <v>0</v>
      </c>
      <c r="BJ1372" s="29">
        <f t="shared" si="928"/>
        <v>-0.18</v>
      </c>
      <c r="BK1372" s="29">
        <f>BJ1372/INDEX('EX-Rate'!A:I,MATCH('TT BoM '!BL1372,'EX-Rate'!B:B,0),COLUMN('EX-Rate'!E:E))</f>
        <v>-2.5992134352718656E-2</v>
      </c>
      <c r="BL1372" s="2" t="s">
        <v>2109</v>
      </c>
      <c r="BM1372" s="2" t="str">
        <f t="shared" si="955"/>
        <v>LP</v>
      </c>
      <c r="BN1372" s="2" t="s">
        <v>3221</v>
      </c>
      <c r="BO1372" s="2" t="s">
        <v>3222</v>
      </c>
      <c r="BQ1372" s="29"/>
      <c r="BR1372" s="29"/>
      <c r="BS1372" s="29"/>
      <c r="BT1372" s="29"/>
      <c r="BU1372" s="29"/>
      <c r="BV1372" s="29"/>
      <c r="CC1372" s="29">
        <f t="shared" si="929"/>
        <v>-0.15595280611631193</v>
      </c>
      <c r="CD1372" s="29">
        <f t="shared" si="930"/>
        <v>-0.15595280611631193</v>
      </c>
      <c r="CE1372" s="29">
        <f t="shared" si="931"/>
        <v>-0.15595280611631193</v>
      </c>
      <c r="CF1372" s="29">
        <f t="shared" si="932"/>
        <v>-0.15595280611631193</v>
      </c>
      <c r="CG1372" s="29">
        <f t="shared" si="933"/>
        <v>-0.15595280611631193</v>
      </c>
      <c r="CH1372" s="29">
        <f t="shared" si="934"/>
        <v>-0.15595280611631193</v>
      </c>
      <c r="CI1372" s="29">
        <f t="shared" si="935"/>
        <v>-0.15595280611631193</v>
      </c>
      <c r="CJ1372" s="29">
        <f t="shared" si="936"/>
        <v>-0.15595280611631193</v>
      </c>
      <c r="CK1372" s="29">
        <f t="shared" si="937"/>
        <v>-0.15595280611631193</v>
      </c>
      <c r="CL1372" s="29">
        <f t="shared" si="938"/>
        <v>-0.15595280611631193</v>
      </c>
      <c r="CM1372" s="29">
        <f t="shared" si="939"/>
        <v>-0.15595280611631193</v>
      </c>
      <c r="CN1372" s="29">
        <f t="shared" si="940"/>
        <v>-0.15595280611631193</v>
      </c>
      <c r="CO1372" s="29">
        <f t="shared" si="941"/>
        <v>-0.15595280611631193</v>
      </c>
      <c r="CQ1372" s="29">
        <f t="shared" si="942"/>
        <v>-1.08</v>
      </c>
      <c r="CR1372" s="29">
        <f t="shared" si="943"/>
        <v>-1.08</v>
      </c>
      <c r="CS1372" s="29">
        <f t="shared" si="944"/>
        <v>-1.08</v>
      </c>
      <c r="CT1372" s="29">
        <f t="shared" si="945"/>
        <v>-1.08</v>
      </c>
      <c r="CU1372" s="29">
        <f t="shared" si="946"/>
        <v>-1.08</v>
      </c>
      <c r="CV1372" s="29">
        <f t="shared" si="947"/>
        <v>-1.08</v>
      </c>
      <c r="CW1372" s="29">
        <f t="shared" si="948"/>
        <v>-1.08</v>
      </c>
      <c r="CX1372" s="29">
        <f t="shared" si="949"/>
        <v>-1.08</v>
      </c>
      <c r="CY1372" s="29">
        <f t="shared" si="950"/>
        <v>-1.08</v>
      </c>
      <c r="CZ1372" s="29">
        <f t="shared" si="951"/>
        <v>-1.08</v>
      </c>
      <c r="DA1372" s="29">
        <f t="shared" si="952"/>
        <v>-1.08</v>
      </c>
      <c r="DB1372" s="29">
        <f t="shared" si="953"/>
        <v>-1.08</v>
      </c>
      <c r="DC1372" s="29">
        <f t="shared" si="954"/>
        <v>-1.08</v>
      </c>
    </row>
    <row r="1373" spans="11:107" s="2" customFormat="1">
      <c r="K1373" s="4" t="s">
        <v>1385</v>
      </c>
      <c r="L1373" s="4" t="s">
        <v>1386</v>
      </c>
      <c r="M1373" s="4" t="s">
        <v>1387</v>
      </c>
      <c r="N1373" s="2" t="str">
        <f t="shared" si="916"/>
        <v>3M51R5C364AC</v>
      </c>
      <c r="O1373" s="2" t="str">
        <f t="shared" si="914"/>
        <v>AC</v>
      </c>
      <c r="P1373" s="2" t="str">
        <f t="shared" si="917"/>
        <v>3M51-R5C364-AC</v>
      </c>
      <c r="Q1373" s="2" t="s">
        <v>1609</v>
      </c>
      <c r="T1373" s="2">
        <v>2</v>
      </c>
      <c r="U1373" s="2">
        <v>2</v>
      </c>
      <c r="V1373" s="2">
        <v>2</v>
      </c>
      <c r="W1373" s="2">
        <v>2</v>
      </c>
      <c r="X1373" s="2">
        <v>2</v>
      </c>
      <c r="Y1373" s="2">
        <v>2</v>
      </c>
      <c r="Z1373" s="2">
        <v>2</v>
      </c>
      <c r="AA1373" s="2">
        <v>2</v>
      </c>
      <c r="AB1373" s="2">
        <v>2</v>
      </c>
      <c r="AC1373" s="2">
        <v>2</v>
      </c>
      <c r="AD1373" s="2">
        <v>2</v>
      </c>
      <c r="AE1373" s="2">
        <v>2</v>
      </c>
      <c r="AF1373" s="2">
        <v>2</v>
      </c>
      <c r="AL1373" s="2">
        <f t="shared" si="923"/>
        <v>1</v>
      </c>
      <c r="AM1373" s="2" t="str">
        <f t="shared" si="924"/>
        <v>3M51</v>
      </c>
      <c r="AN1373" s="2" t="str">
        <f t="shared" si="925"/>
        <v>R5C364</v>
      </c>
      <c r="AO1373" s="2" t="str">
        <f t="shared" si="926"/>
        <v>AC</v>
      </c>
      <c r="AP1373" s="2" t="str">
        <f t="shared" si="927"/>
        <v>3M51-R5C364-AC</v>
      </c>
      <c r="AQ1373" s="2" t="s">
        <v>1672</v>
      </c>
      <c r="AR1373" s="2" t="s">
        <v>1687</v>
      </c>
      <c r="AU1373" s="2" t="s">
        <v>3792</v>
      </c>
      <c r="AV1373" s="2" t="s">
        <v>3793</v>
      </c>
      <c r="AW1373" s="2" t="s">
        <v>3794</v>
      </c>
      <c r="AY1373" s="2" t="s">
        <v>1686</v>
      </c>
      <c r="AZ1373" s="2" t="s">
        <v>2124</v>
      </c>
      <c r="BA1373" s="2" t="s">
        <v>2115</v>
      </c>
      <c r="BB1373" s="29"/>
      <c r="BC1373" s="29"/>
      <c r="BD1373" s="29"/>
      <c r="BE1373" s="29"/>
      <c r="BF1373" s="29"/>
      <c r="BG1373" s="29">
        <v>-4.72</v>
      </c>
      <c r="BH1373" s="29">
        <f t="shared" si="921"/>
        <v>0</v>
      </c>
      <c r="BI1373" s="29">
        <f t="shared" si="922"/>
        <v>0</v>
      </c>
      <c r="BJ1373" s="29">
        <f t="shared" si="928"/>
        <v>-4.72</v>
      </c>
      <c r="BK1373" s="29">
        <f>BJ1373/INDEX('EX-Rate'!A:I,MATCH('TT BoM '!BL1373,'EX-Rate'!B:B,0),COLUMN('EX-Rate'!E:E))</f>
        <v>-0.68157152302684476</v>
      </c>
      <c r="BL1373" s="2" t="s">
        <v>2109</v>
      </c>
      <c r="BM1373" s="2" t="str">
        <f t="shared" si="955"/>
        <v>LP</v>
      </c>
      <c r="BN1373" s="2" t="s">
        <v>3208</v>
      </c>
      <c r="BO1373" s="2" t="s">
        <v>3209</v>
      </c>
      <c r="BQ1373" s="29"/>
      <c r="BR1373" s="29"/>
      <c r="BS1373" s="29"/>
      <c r="BT1373" s="29"/>
      <c r="BU1373" s="29"/>
      <c r="BV1373" s="29"/>
      <c r="CC1373" s="29">
        <f t="shared" si="929"/>
        <v>-1.3631430460536895</v>
      </c>
      <c r="CD1373" s="29">
        <f t="shared" si="930"/>
        <v>-1.3631430460536895</v>
      </c>
      <c r="CE1373" s="29">
        <f t="shared" si="931"/>
        <v>-1.3631430460536895</v>
      </c>
      <c r="CF1373" s="29">
        <f t="shared" si="932"/>
        <v>-1.3631430460536895</v>
      </c>
      <c r="CG1373" s="29">
        <f t="shared" si="933"/>
        <v>-1.3631430460536895</v>
      </c>
      <c r="CH1373" s="29">
        <f t="shared" si="934"/>
        <v>-1.3631430460536895</v>
      </c>
      <c r="CI1373" s="29">
        <f t="shared" si="935"/>
        <v>-1.3631430460536895</v>
      </c>
      <c r="CJ1373" s="29">
        <f t="shared" si="936"/>
        <v>-1.3631430460536895</v>
      </c>
      <c r="CK1373" s="29">
        <f t="shared" si="937"/>
        <v>-1.3631430460536895</v>
      </c>
      <c r="CL1373" s="29">
        <f t="shared" si="938"/>
        <v>-1.3631430460536895</v>
      </c>
      <c r="CM1373" s="29">
        <f t="shared" si="939"/>
        <v>-1.3631430460536895</v>
      </c>
      <c r="CN1373" s="29">
        <f t="shared" si="940"/>
        <v>-1.3631430460536895</v>
      </c>
      <c r="CO1373" s="29">
        <f t="shared" si="941"/>
        <v>-1.3631430460536895</v>
      </c>
      <c r="CQ1373" s="29">
        <f t="shared" si="942"/>
        <v>-9.44</v>
      </c>
      <c r="CR1373" s="29">
        <f t="shared" si="943"/>
        <v>-9.44</v>
      </c>
      <c r="CS1373" s="29">
        <f t="shared" si="944"/>
        <v>-9.44</v>
      </c>
      <c r="CT1373" s="29">
        <f t="shared" si="945"/>
        <v>-9.44</v>
      </c>
      <c r="CU1373" s="29">
        <f t="shared" si="946"/>
        <v>-9.44</v>
      </c>
      <c r="CV1373" s="29">
        <f t="shared" si="947"/>
        <v>-9.44</v>
      </c>
      <c r="CW1373" s="29">
        <f t="shared" si="948"/>
        <v>-9.44</v>
      </c>
      <c r="CX1373" s="29">
        <f t="shared" si="949"/>
        <v>-9.44</v>
      </c>
      <c r="CY1373" s="29">
        <f t="shared" si="950"/>
        <v>-9.44</v>
      </c>
      <c r="CZ1373" s="29">
        <f t="shared" si="951"/>
        <v>-9.44</v>
      </c>
      <c r="DA1373" s="29">
        <f t="shared" si="952"/>
        <v>-9.44</v>
      </c>
      <c r="DB1373" s="29">
        <f t="shared" si="953"/>
        <v>-9.44</v>
      </c>
      <c r="DC1373" s="29">
        <f t="shared" si="954"/>
        <v>-9.44</v>
      </c>
    </row>
    <row r="1374" spans="11:107" s="2" customFormat="1">
      <c r="K1374" s="4" t="s">
        <v>1375</v>
      </c>
      <c r="L1374" s="4" t="s">
        <v>1388</v>
      </c>
      <c r="M1374" s="4" t="s">
        <v>1377</v>
      </c>
      <c r="N1374" s="2" t="str">
        <f t="shared" si="916"/>
        <v>W703193S300</v>
      </c>
      <c r="O1374" s="2" t="str">
        <f t="shared" si="914"/>
        <v>S300</v>
      </c>
      <c r="P1374" s="2" t="str">
        <f t="shared" si="917"/>
        <v>-W703193-S300</v>
      </c>
      <c r="Q1374" s="2" t="s">
        <v>1609</v>
      </c>
      <c r="T1374" s="2">
        <v>29</v>
      </c>
      <c r="U1374" s="2">
        <v>29</v>
      </c>
      <c r="V1374" s="2">
        <v>29</v>
      </c>
      <c r="W1374" s="2">
        <v>29</v>
      </c>
      <c r="X1374" s="2">
        <v>29</v>
      </c>
      <c r="Y1374" s="2">
        <v>29</v>
      </c>
      <c r="Z1374" s="2">
        <v>29</v>
      </c>
      <c r="AA1374" s="2">
        <v>29</v>
      </c>
      <c r="AB1374" s="2">
        <v>29</v>
      </c>
      <c r="AC1374" s="2">
        <v>29</v>
      </c>
      <c r="AD1374" s="2">
        <v>29</v>
      </c>
      <c r="AE1374" s="2">
        <v>29</v>
      </c>
      <c r="AF1374" s="2">
        <v>29</v>
      </c>
      <c r="AL1374" s="2">
        <f t="shared" si="923"/>
        <v>1</v>
      </c>
      <c r="AM1374" s="2" t="str">
        <f t="shared" si="924"/>
        <v/>
      </c>
      <c r="AN1374" s="2" t="str">
        <f t="shared" si="925"/>
        <v>W703193</v>
      </c>
      <c r="AO1374" s="2" t="str">
        <f t="shared" si="926"/>
        <v>S300</v>
      </c>
      <c r="AP1374" s="2" t="str">
        <f t="shared" si="927"/>
        <v>-W703193-S300</v>
      </c>
      <c r="AQ1374" s="2" t="s">
        <v>1688</v>
      </c>
      <c r="AR1374" s="2" t="s">
        <v>1689</v>
      </c>
      <c r="AY1374" s="2" t="s">
        <v>1686</v>
      </c>
      <c r="AZ1374" s="2" t="s">
        <v>1690</v>
      </c>
      <c r="BB1374" s="29"/>
      <c r="BC1374" s="29"/>
      <c r="BD1374" s="29"/>
      <c r="BE1374" s="29"/>
      <c r="BF1374" s="29"/>
      <c r="BG1374" s="29">
        <v>-1.2122000000000001E-2</v>
      </c>
      <c r="BH1374" s="29">
        <f t="shared" si="921"/>
        <v>-4.4851400000000012E-4</v>
      </c>
      <c r="BI1374" s="29">
        <f t="shared" si="922"/>
        <v>-1.2570514000000003E-3</v>
      </c>
      <c r="BJ1374" s="29">
        <f t="shared" si="928"/>
        <v>-1.3827565400000002E-2</v>
      </c>
      <c r="BK1374" s="29">
        <f>BJ1374/INDEX('EX-Rate'!A:I,MATCH('TT BoM '!BL1374,'EX-Rate'!B:B,0),COLUMN('EX-Rate'!E:E))</f>
        <v>-1.5875555749458453E-2</v>
      </c>
      <c r="BL1374" s="2" t="s">
        <v>3064</v>
      </c>
      <c r="BM1374" s="2" t="str">
        <f t="shared" si="955"/>
        <v>SP</v>
      </c>
      <c r="BN1374" s="2" t="s">
        <v>3113</v>
      </c>
      <c r="BO1374" s="2" t="s">
        <v>3114</v>
      </c>
      <c r="BQ1374" s="29"/>
      <c r="BR1374" s="29"/>
      <c r="BS1374" s="29"/>
      <c r="BT1374" s="29"/>
      <c r="BU1374" s="29"/>
      <c r="BV1374" s="29"/>
      <c r="CC1374" s="29">
        <f t="shared" si="929"/>
        <v>-0.46039111673429511</v>
      </c>
      <c r="CD1374" s="29">
        <f t="shared" si="930"/>
        <v>-0.46039111673429511</v>
      </c>
      <c r="CE1374" s="29">
        <f t="shared" si="931"/>
        <v>-0.46039111673429511</v>
      </c>
      <c r="CF1374" s="29">
        <f t="shared" si="932"/>
        <v>-0.46039111673429511</v>
      </c>
      <c r="CG1374" s="29">
        <f t="shared" si="933"/>
        <v>-0.46039111673429511</v>
      </c>
      <c r="CH1374" s="29">
        <f t="shared" si="934"/>
        <v>-0.46039111673429511</v>
      </c>
      <c r="CI1374" s="29">
        <f t="shared" si="935"/>
        <v>-0.46039111673429511</v>
      </c>
      <c r="CJ1374" s="29">
        <f t="shared" si="936"/>
        <v>-0.46039111673429511</v>
      </c>
      <c r="CK1374" s="29">
        <f t="shared" si="937"/>
        <v>-0.46039111673429511</v>
      </c>
      <c r="CL1374" s="29">
        <f t="shared" si="938"/>
        <v>-0.46039111673429511</v>
      </c>
      <c r="CM1374" s="29">
        <f t="shared" si="939"/>
        <v>-0.46039111673429511</v>
      </c>
      <c r="CN1374" s="29">
        <f t="shared" si="940"/>
        <v>-0.46039111673429511</v>
      </c>
      <c r="CO1374" s="29">
        <f t="shared" si="941"/>
        <v>-0.46039111673429511</v>
      </c>
      <c r="CQ1374" s="29">
        <f t="shared" si="942"/>
        <v>-0.40099939660000006</v>
      </c>
      <c r="CR1374" s="29">
        <f t="shared" si="943"/>
        <v>-0.40099939660000006</v>
      </c>
      <c r="CS1374" s="29">
        <f t="shared" si="944"/>
        <v>-0.40099939660000006</v>
      </c>
      <c r="CT1374" s="29">
        <f t="shared" si="945"/>
        <v>-0.40099939660000006</v>
      </c>
      <c r="CU1374" s="29">
        <f t="shared" si="946"/>
        <v>-0.40099939660000006</v>
      </c>
      <c r="CV1374" s="29">
        <f t="shared" si="947"/>
        <v>-0.40099939660000006</v>
      </c>
      <c r="CW1374" s="29">
        <f t="shared" si="948"/>
        <v>-0.40099939660000006</v>
      </c>
      <c r="CX1374" s="29">
        <f t="shared" si="949"/>
        <v>-0.40099939660000006</v>
      </c>
      <c r="CY1374" s="29">
        <f t="shared" si="950"/>
        <v>-0.40099939660000006</v>
      </c>
      <c r="CZ1374" s="29">
        <f t="shared" si="951"/>
        <v>-0.40099939660000006</v>
      </c>
      <c r="DA1374" s="29">
        <f t="shared" si="952"/>
        <v>-0.40099939660000006</v>
      </c>
      <c r="DB1374" s="29">
        <f t="shared" si="953"/>
        <v>-0.40099939660000006</v>
      </c>
      <c r="DC1374" s="29">
        <f t="shared" si="954"/>
        <v>-0.40099939660000006</v>
      </c>
    </row>
    <row r="1375" spans="11:107" s="2" customFormat="1">
      <c r="K1375" s="4" t="s">
        <v>1375</v>
      </c>
      <c r="L1375" s="4" t="s">
        <v>1389</v>
      </c>
      <c r="M1375" s="4" t="s">
        <v>1377</v>
      </c>
      <c r="N1375" s="2" t="str">
        <f t="shared" si="916"/>
        <v>W716102S300</v>
      </c>
      <c r="O1375" s="2" t="str">
        <f t="shared" si="914"/>
        <v>S300</v>
      </c>
      <c r="P1375" s="2" t="str">
        <f t="shared" si="917"/>
        <v>-W716102-S300</v>
      </c>
      <c r="Q1375" s="2" t="s">
        <v>1609</v>
      </c>
      <c r="T1375" s="2">
        <v>2</v>
      </c>
      <c r="U1375" s="2">
        <v>2</v>
      </c>
      <c r="V1375" s="2">
        <v>2</v>
      </c>
      <c r="W1375" s="2">
        <v>2</v>
      </c>
      <c r="X1375" s="2">
        <v>2</v>
      </c>
      <c r="Y1375" s="2">
        <v>2</v>
      </c>
      <c r="Z1375" s="2">
        <v>2</v>
      </c>
      <c r="AA1375" s="2">
        <v>2</v>
      </c>
      <c r="AB1375" s="2">
        <v>2</v>
      </c>
      <c r="AC1375" s="2">
        <v>2</v>
      </c>
      <c r="AD1375" s="2">
        <v>2</v>
      </c>
      <c r="AE1375" s="2">
        <v>2</v>
      </c>
      <c r="AF1375" s="2">
        <v>2</v>
      </c>
      <c r="AL1375" s="2">
        <f t="shared" si="923"/>
        <v>1</v>
      </c>
      <c r="AM1375" s="2" t="str">
        <f t="shared" si="924"/>
        <v/>
      </c>
      <c r="AN1375" s="2" t="str">
        <f t="shared" si="925"/>
        <v>W716102</v>
      </c>
      <c r="AO1375" s="2" t="str">
        <f t="shared" ref="AO1375:AO1418" si="957">TRIM(O1375)</f>
        <v>S300</v>
      </c>
      <c r="AP1375" s="2" t="str">
        <f t="shared" si="927"/>
        <v>-W716102-S300</v>
      </c>
      <c r="AQ1375" s="2" t="s">
        <v>1672</v>
      </c>
      <c r="AR1375" s="2" t="s">
        <v>1676</v>
      </c>
      <c r="AU1375" s="2" t="s">
        <v>2156</v>
      </c>
      <c r="AV1375" s="2" t="s">
        <v>2157</v>
      </c>
      <c r="AY1375" s="2" t="s">
        <v>2151</v>
      </c>
      <c r="AZ1375" s="2" t="s">
        <v>1690</v>
      </c>
      <c r="BA1375" s="2" t="s">
        <v>2115</v>
      </c>
      <c r="BB1375" s="29">
        <v>-0.17799999999999999</v>
      </c>
      <c r="BC1375" s="29">
        <v>-1E-3</v>
      </c>
      <c r="BD1375" s="29">
        <v>-1E-3</v>
      </c>
      <c r="BE1375" s="29">
        <v>-1E-3</v>
      </c>
      <c r="BF1375" s="29">
        <v>0</v>
      </c>
      <c r="BG1375" s="29">
        <v>-0.18</v>
      </c>
      <c r="BH1375" s="29">
        <f t="shared" si="921"/>
        <v>0</v>
      </c>
      <c r="BI1375" s="29">
        <f t="shared" si="922"/>
        <v>0</v>
      </c>
      <c r="BJ1375" s="29">
        <f t="shared" si="928"/>
        <v>-0.18</v>
      </c>
      <c r="BK1375" s="29">
        <f>BJ1375/INDEX('EX-Rate'!A:I,MATCH('TT BoM '!BL1375,'EX-Rate'!B:B,0),COLUMN('EX-Rate'!E:E))</f>
        <v>-2.5992134352718656E-2</v>
      </c>
      <c r="BL1375" s="2" t="s">
        <v>2109</v>
      </c>
      <c r="BM1375" s="2" t="str">
        <f t="shared" si="955"/>
        <v>LP</v>
      </c>
      <c r="BQ1375" s="29">
        <v>0</v>
      </c>
      <c r="BR1375" s="29">
        <v>0</v>
      </c>
      <c r="BS1375" s="29"/>
      <c r="BT1375" s="29">
        <v>0</v>
      </c>
      <c r="BU1375" s="29">
        <v>0</v>
      </c>
      <c r="BV1375" s="29">
        <v>0</v>
      </c>
      <c r="BW1375" s="2">
        <v>0</v>
      </c>
      <c r="CC1375" s="29">
        <f t="shared" si="929"/>
        <v>-5.1984268705437313E-2</v>
      </c>
      <c r="CD1375" s="29">
        <f t="shared" si="930"/>
        <v>-5.1984268705437313E-2</v>
      </c>
      <c r="CE1375" s="29">
        <f t="shared" si="931"/>
        <v>-5.1984268705437313E-2</v>
      </c>
      <c r="CF1375" s="29">
        <f t="shared" si="932"/>
        <v>-5.1984268705437313E-2</v>
      </c>
      <c r="CG1375" s="29">
        <f t="shared" si="933"/>
        <v>-5.1984268705437313E-2</v>
      </c>
      <c r="CH1375" s="29">
        <f t="shared" si="934"/>
        <v>-5.1984268705437313E-2</v>
      </c>
      <c r="CI1375" s="29">
        <f t="shared" si="935"/>
        <v>-5.1984268705437313E-2</v>
      </c>
      <c r="CJ1375" s="29">
        <f t="shared" si="936"/>
        <v>-5.1984268705437313E-2</v>
      </c>
      <c r="CK1375" s="29">
        <f t="shared" si="937"/>
        <v>-5.1984268705437313E-2</v>
      </c>
      <c r="CL1375" s="29">
        <f t="shared" si="938"/>
        <v>-5.1984268705437313E-2</v>
      </c>
      <c r="CM1375" s="29">
        <f t="shared" si="939"/>
        <v>-5.1984268705437313E-2</v>
      </c>
      <c r="CN1375" s="29">
        <f t="shared" si="940"/>
        <v>-5.1984268705437313E-2</v>
      </c>
      <c r="CO1375" s="29">
        <f t="shared" si="941"/>
        <v>-5.1984268705437313E-2</v>
      </c>
      <c r="CQ1375" s="29">
        <f t="shared" si="942"/>
        <v>-0.36</v>
      </c>
      <c r="CR1375" s="29">
        <f t="shared" si="943"/>
        <v>-0.36</v>
      </c>
      <c r="CS1375" s="29">
        <f t="shared" si="944"/>
        <v>-0.36</v>
      </c>
      <c r="CT1375" s="29">
        <f t="shared" si="945"/>
        <v>-0.36</v>
      </c>
      <c r="CU1375" s="29">
        <f t="shared" si="946"/>
        <v>-0.36</v>
      </c>
      <c r="CV1375" s="29">
        <f t="shared" si="947"/>
        <v>-0.36</v>
      </c>
      <c r="CW1375" s="29">
        <f t="shared" si="948"/>
        <v>-0.36</v>
      </c>
      <c r="CX1375" s="29">
        <f t="shared" si="949"/>
        <v>-0.36</v>
      </c>
      <c r="CY1375" s="29">
        <f t="shared" si="950"/>
        <v>-0.36</v>
      </c>
      <c r="CZ1375" s="29">
        <f t="shared" si="951"/>
        <v>-0.36</v>
      </c>
      <c r="DA1375" s="29">
        <f t="shared" si="952"/>
        <v>-0.36</v>
      </c>
      <c r="DB1375" s="29">
        <f t="shared" si="953"/>
        <v>-0.36</v>
      </c>
      <c r="DC1375" s="29">
        <f t="shared" si="954"/>
        <v>-0.36</v>
      </c>
    </row>
    <row r="1376" spans="11:107" s="2" customFormat="1">
      <c r="K1376" s="4" t="s">
        <v>1375</v>
      </c>
      <c r="L1376" s="4" t="s">
        <v>1390</v>
      </c>
      <c r="M1376" s="4" t="s">
        <v>1377</v>
      </c>
      <c r="N1376" s="2" t="str">
        <f t="shared" si="916"/>
        <v>W706601S300</v>
      </c>
      <c r="O1376" s="2" t="str">
        <f t="shared" si="914"/>
        <v>S300</v>
      </c>
      <c r="P1376" s="2" t="str">
        <f t="shared" si="917"/>
        <v>-W706601-S300</v>
      </c>
      <c r="Q1376" s="2" t="s">
        <v>1609</v>
      </c>
      <c r="T1376" s="2">
        <v>9</v>
      </c>
      <c r="U1376" s="2">
        <v>9</v>
      </c>
      <c r="V1376" s="2">
        <v>9</v>
      </c>
      <c r="W1376" s="2">
        <v>9</v>
      </c>
      <c r="X1376" s="2">
        <v>9</v>
      </c>
      <c r="Y1376" s="2">
        <v>9</v>
      </c>
      <c r="Z1376" s="2">
        <v>9</v>
      </c>
      <c r="AA1376" s="2">
        <v>9</v>
      </c>
      <c r="AB1376" s="2">
        <v>9</v>
      </c>
      <c r="AC1376" s="2">
        <v>9</v>
      </c>
      <c r="AD1376" s="2">
        <v>9</v>
      </c>
      <c r="AE1376" s="2">
        <v>9</v>
      </c>
      <c r="AF1376" s="2">
        <v>9</v>
      </c>
      <c r="AL1376" s="2">
        <f t="shared" si="923"/>
        <v>1</v>
      </c>
      <c r="AM1376" s="2" t="str">
        <f t="shared" si="924"/>
        <v/>
      </c>
      <c r="AN1376" s="2" t="str">
        <f t="shared" si="925"/>
        <v>W706601</v>
      </c>
      <c r="AO1376" s="2" t="str">
        <f t="shared" si="957"/>
        <v>S300</v>
      </c>
      <c r="AP1376" s="2" t="str">
        <f t="shared" si="927"/>
        <v>-W706601-S300</v>
      </c>
      <c r="AQ1376" s="2" t="s">
        <v>1688</v>
      </c>
      <c r="AR1376" s="2" t="s">
        <v>1689</v>
      </c>
      <c r="AY1376" s="2" t="s">
        <v>1686</v>
      </c>
      <c r="AZ1376" s="2" t="s">
        <v>1690</v>
      </c>
      <c r="BB1376" s="29"/>
      <c r="BC1376" s="29"/>
      <c r="BD1376" s="29"/>
      <c r="BE1376" s="29"/>
      <c r="BF1376" s="29"/>
      <c r="BG1376" s="29">
        <v>-0.33</v>
      </c>
      <c r="BH1376" s="29">
        <f t="shared" si="921"/>
        <v>0</v>
      </c>
      <c r="BI1376" s="29">
        <f t="shared" si="922"/>
        <v>0</v>
      </c>
      <c r="BJ1376" s="29">
        <f t="shared" si="928"/>
        <v>-0.33</v>
      </c>
      <c r="BK1376" s="29">
        <f>BJ1376/INDEX('EX-Rate'!A:I,MATCH('TT BoM '!BL1376,'EX-Rate'!B:B,0),COLUMN('EX-Rate'!E:E))</f>
        <v>-4.7652246313317541E-2</v>
      </c>
      <c r="BL1376" s="2" t="s">
        <v>2109</v>
      </c>
      <c r="BM1376" s="2" t="str">
        <f t="shared" si="955"/>
        <v>LP</v>
      </c>
      <c r="BN1376" s="2" t="s">
        <v>3049</v>
      </c>
      <c r="BO1376" s="2" t="s">
        <v>3050</v>
      </c>
      <c r="BQ1376" s="29"/>
      <c r="BR1376" s="29"/>
      <c r="BS1376" s="29"/>
      <c r="BT1376" s="29"/>
      <c r="BU1376" s="29"/>
      <c r="BV1376" s="29"/>
      <c r="CC1376" s="29">
        <f t="shared" si="929"/>
        <v>-0.42887021681985787</v>
      </c>
      <c r="CD1376" s="29">
        <f t="shared" si="930"/>
        <v>-0.42887021681985787</v>
      </c>
      <c r="CE1376" s="29">
        <f t="shared" si="931"/>
        <v>-0.42887021681985787</v>
      </c>
      <c r="CF1376" s="29">
        <f t="shared" si="932"/>
        <v>-0.42887021681985787</v>
      </c>
      <c r="CG1376" s="29">
        <f t="shared" si="933"/>
        <v>-0.42887021681985787</v>
      </c>
      <c r="CH1376" s="29">
        <f t="shared" si="934"/>
        <v>-0.42887021681985787</v>
      </c>
      <c r="CI1376" s="29">
        <f t="shared" si="935"/>
        <v>-0.42887021681985787</v>
      </c>
      <c r="CJ1376" s="29">
        <f t="shared" si="936"/>
        <v>-0.42887021681985787</v>
      </c>
      <c r="CK1376" s="29">
        <f t="shared" si="937"/>
        <v>-0.42887021681985787</v>
      </c>
      <c r="CL1376" s="29">
        <f t="shared" si="938"/>
        <v>-0.42887021681985787</v>
      </c>
      <c r="CM1376" s="29">
        <f t="shared" si="939"/>
        <v>-0.42887021681985787</v>
      </c>
      <c r="CN1376" s="29">
        <f t="shared" si="940"/>
        <v>-0.42887021681985787</v>
      </c>
      <c r="CO1376" s="29">
        <f t="shared" si="941"/>
        <v>-0.42887021681985787</v>
      </c>
      <c r="CQ1376" s="29">
        <f t="shared" si="942"/>
        <v>-2.97</v>
      </c>
      <c r="CR1376" s="29">
        <f t="shared" si="943"/>
        <v>-2.97</v>
      </c>
      <c r="CS1376" s="29">
        <f t="shared" si="944"/>
        <v>-2.97</v>
      </c>
      <c r="CT1376" s="29">
        <f t="shared" si="945"/>
        <v>-2.97</v>
      </c>
      <c r="CU1376" s="29">
        <f t="shared" si="946"/>
        <v>-2.97</v>
      </c>
      <c r="CV1376" s="29">
        <f t="shared" si="947"/>
        <v>-2.97</v>
      </c>
      <c r="CW1376" s="29">
        <f t="shared" si="948"/>
        <v>-2.97</v>
      </c>
      <c r="CX1376" s="29">
        <f t="shared" si="949"/>
        <v>-2.97</v>
      </c>
      <c r="CY1376" s="29">
        <f t="shared" si="950"/>
        <v>-2.97</v>
      </c>
      <c r="CZ1376" s="29">
        <f t="shared" si="951"/>
        <v>-2.97</v>
      </c>
      <c r="DA1376" s="29">
        <f t="shared" si="952"/>
        <v>-2.97</v>
      </c>
      <c r="DB1376" s="29">
        <f t="shared" si="953"/>
        <v>-2.97</v>
      </c>
      <c r="DC1376" s="29">
        <f t="shared" si="954"/>
        <v>-2.97</v>
      </c>
    </row>
    <row r="1377" spans="11:107" s="2" customFormat="1">
      <c r="K1377" s="4" t="s">
        <v>1385</v>
      </c>
      <c r="L1377" s="4" t="s">
        <v>1386</v>
      </c>
      <c r="M1377" s="4" t="s">
        <v>1391</v>
      </c>
      <c r="N1377" s="2" t="str">
        <f t="shared" si="916"/>
        <v>3M51R5C364CB</v>
      </c>
      <c r="O1377" s="2" t="str">
        <f t="shared" si="914"/>
        <v>CB</v>
      </c>
      <c r="P1377" s="2" t="str">
        <f t="shared" si="917"/>
        <v>3M51-R5C364-CB</v>
      </c>
      <c r="Q1377" s="2" t="s">
        <v>1609</v>
      </c>
      <c r="T1377" s="2">
        <v>2</v>
      </c>
      <c r="U1377" s="2">
        <v>2</v>
      </c>
      <c r="V1377" s="2">
        <v>2</v>
      </c>
      <c r="W1377" s="2">
        <v>2</v>
      </c>
      <c r="X1377" s="2">
        <v>2</v>
      </c>
      <c r="Y1377" s="2">
        <v>2</v>
      </c>
      <c r="Z1377" s="2">
        <v>2</v>
      </c>
      <c r="AA1377" s="2">
        <v>2</v>
      </c>
      <c r="AB1377" s="2">
        <v>2</v>
      </c>
      <c r="AC1377" s="2">
        <v>2</v>
      </c>
      <c r="AD1377" s="2">
        <v>2</v>
      </c>
      <c r="AE1377" s="2">
        <v>2</v>
      </c>
      <c r="AF1377" s="2">
        <v>2</v>
      </c>
      <c r="AL1377" s="2">
        <f t="shared" si="923"/>
        <v>1</v>
      </c>
      <c r="AM1377" s="2" t="str">
        <f t="shared" si="924"/>
        <v>3M51</v>
      </c>
      <c r="AN1377" s="2" t="str">
        <f t="shared" si="925"/>
        <v>R5C364</v>
      </c>
      <c r="AO1377" s="2" t="str">
        <f t="shared" si="957"/>
        <v>CB</v>
      </c>
      <c r="AP1377" s="2" t="str">
        <f t="shared" si="927"/>
        <v>3M51-R5C364-CB</v>
      </c>
      <c r="AQ1377" s="2" t="s">
        <v>1672</v>
      </c>
      <c r="AR1377" s="2" t="s">
        <v>1687</v>
      </c>
      <c r="AU1377" s="2" t="s">
        <v>3792</v>
      </c>
      <c r="AV1377" s="2" t="s">
        <v>3793</v>
      </c>
      <c r="AW1377" s="2" t="s">
        <v>3794</v>
      </c>
      <c r="AY1377" s="2" t="s">
        <v>1686</v>
      </c>
      <c r="AZ1377" s="2" t="s">
        <v>2124</v>
      </c>
      <c r="BA1377" s="2" t="s">
        <v>2115</v>
      </c>
      <c r="BB1377" s="29"/>
      <c r="BC1377" s="29"/>
      <c r="BD1377" s="29"/>
      <c r="BE1377" s="29"/>
      <c r="BF1377" s="29"/>
      <c r="BG1377" s="29">
        <v>-3.24</v>
      </c>
      <c r="BH1377" s="29">
        <f t="shared" si="921"/>
        <v>0</v>
      </c>
      <c r="BI1377" s="29">
        <f t="shared" si="922"/>
        <v>0</v>
      </c>
      <c r="BJ1377" s="29">
        <f t="shared" si="928"/>
        <v>-3.24</v>
      </c>
      <c r="BK1377" s="29">
        <f>BJ1377/INDEX('EX-Rate'!A:I,MATCH('TT BoM '!BL1377,'EX-Rate'!B:B,0),COLUMN('EX-Rate'!E:E))</f>
        <v>-0.46785841834893588</v>
      </c>
      <c r="BL1377" s="2" t="s">
        <v>2109</v>
      </c>
      <c r="BM1377" s="2" t="str">
        <f t="shared" si="955"/>
        <v>LP</v>
      </c>
      <c r="BN1377" s="2" t="s">
        <v>3208</v>
      </c>
      <c r="BO1377" s="2" t="s">
        <v>3209</v>
      </c>
      <c r="BQ1377" s="29"/>
      <c r="BR1377" s="29"/>
      <c r="BS1377" s="29"/>
      <c r="BT1377" s="29"/>
      <c r="BU1377" s="29"/>
      <c r="BV1377" s="29"/>
      <c r="CC1377" s="29">
        <f t="shared" si="929"/>
        <v>-0.93571683669787176</v>
      </c>
      <c r="CD1377" s="29">
        <f t="shared" si="930"/>
        <v>-0.93571683669787176</v>
      </c>
      <c r="CE1377" s="29">
        <f t="shared" si="931"/>
        <v>-0.93571683669787176</v>
      </c>
      <c r="CF1377" s="29">
        <f t="shared" si="932"/>
        <v>-0.93571683669787176</v>
      </c>
      <c r="CG1377" s="29">
        <f t="shared" si="933"/>
        <v>-0.93571683669787176</v>
      </c>
      <c r="CH1377" s="29">
        <f t="shared" si="934"/>
        <v>-0.93571683669787176</v>
      </c>
      <c r="CI1377" s="29">
        <f t="shared" si="935"/>
        <v>-0.93571683669787176</v>
      </c>
      <c r="CJ1377" s="29">
        <f t="shared" si="936"/>
        <v>-0.93571683669787176</v>
      </c>
      <c r="CK1377" s="29">
        <f t="shared" si="937"/>
        <v>-0.93571683669787176</v>
      </c>
      <c r="CL1377" s="29">
        <f t="shared" si="938"/>
        <v>-0.93571683669787176</v>
      </c>
      <c r="CM1377" s="29">
        <f t="shared" si="939"/>
        <v>-0.93571683669787176</v>
      </c>
      <c r="CN1377" s="29">
        <f t="shared" si="940"/>
        <v>-0.93571683669787176</v>
      </c>
      <c r="CO1377" s="29">
        <f t="shared" si="941"/>
        <v>-0.93571683669787176</v>
      </c>
      <c r="CQ1377" s="29">
        <f t="shared" si="942"/>
        <v>-6.48</v>
      </c>
      <c r="CR1377" s="29">
        <f t="shared" si="943"/>
        <v>-6.48</v>
      </c>
      <c r="CS1377" s="29">
        <f t="shared" si="944"/>
        <v>-6.48</v>
      </c>
      <c r="CT1377" s="29">
        <f t="shared" si="945"/>
        <v>-6.48</v>
      </c>
      <c r="CU1377" s="29">
        <f t="shared" si="946"/>
        <v>-6.48</v>
      </c>
      <c r="CV1377" s="29">
        <f t="shared" si="947"/>
        <v>-6.48</v>
      </c>
      <c r="CW1377" s="29">
        <f t="shared" si="948"/>
        <v>-6.48</v>
      </c>
      <c r="CX1377" s="29">
        <f t="shared" si="949"/>
        <v>-6.48</v>
      </c>
      <c r="CY1377" s="29">
        <f t="shared" si="950"/>
        <v>-6.48</v>
      </c>
      <c r="CZ1377" s="29">
        <f t="shared" si="951"/>
        <v>-6.48</v>
      </c>
      <c r="DA1377" s="29">
        <f t="shared" si="952"/>
        <v>-6.48</v>
      </c>
      <c r="DB1377" s="29">
        <f t="shared" si="953"/>
        <v>-6.48</v>
      </c>
      <c r="DC1377" s="29">
        <f t="shared" si="954"/>
        <v>-6.48</v>
      </c>
    </row>
    <row r="1378" spans="11:107" s="2" customFormat="1">
      <c r="K1378" s="4" t="s">
        <v>1392</v>
      </c>
      <c r="L1378" s="4" t="s">
        <v>1393</v>
      </c>
      <c r="M1378" s="4" t="s">
        <v>1394</v>
      </c>
      <c r="N1378" s="2" t="str">
        <f t="shared" si="916"/>
        <v>BM51A001K43AA</v>
      </c>
      <c r="O1378" s="2" t="str">
        <f t="shared" ref="O1378:O1441" si="958">IF(AND(LEN(TRIM(M1378))&gt;5,TRIM(K1378)&lt;&gt;""),LEFT(TRIM(M1378),2)&amp;"W",TRIM(M1378))</f>
        <v>AA</v>
      </c>
      <c r="P1378" s="2" t="str">
        <f t="shared" si="917"/>
        <v>BM51-A001K43-AA</v>
      </c>
      <c r="Q1378" s="2" t="s">
        <v>1609</v>
      </c>
      <c r="T1378" s="2">
        <v>1</v>
      </c>
      <c r="U1378" s="2">
        <v>1</v>
      </c>
      <c r="V1378" s="2">
        <v>1</v>
      </c>
      <c r="W1378" s="2">
        <v>1</v>
      </c>
      <c r="X1378" s="2">
        <v>1</v>
      </c>
      <c r="Y1378" s="2">
        <v>1</v>
      </c>
      <c r="Z1378" s="2">
        <v>1</v>
      </c>
      <c r="AA1378" s="2">
        <v>1</v>
      </c>
      <c r="AB1378" s="2">
        <v>1</v>
      </c>
      <c r="AC1378" s="2">
        <v>1</v>
      </c>
      <c r="AD1378" s="2">
        <v>1</v>
      </c>
      <c r="AE1378" s="2">
        <v>1</v>
      </c>
      <c r="AF1378" s="2">
        <v>1</v>
      </c>
      <c r="AL1378" s="2">
        <f t="shared" si="923"/>
        <v>1</v>
      </c>
      <c r="AM1378" s="2" t="str">
        <f t="shared" si="924"/>
        <v>BM51</v>
      </c>
      <c r="AN1378" s="2" t="str">
        <f t="shared" si="925"/>
        <v>A001K43</v>
      </c>
      <c r="AO1378" s="2" t="str">
        <f t="shared" si="957"/>
        <v>AA</v>
      </c>
      <c r="AP1378" s="2" t="str">
        <f t="shared" si="927"/>
        <v>BM51-A001K43-AA</v>
      </c>
      <c r="AQ1378" s="2" t="s">
        <v>1672</v>
      </c>
      <c r="AR1378" s="2" t="s">
        <v>1687</v>
      </c>
      <c r="AU1378" s="2" t="s">
        <v>3795</v>
      </c>
      <c r="AV1378" s="2" t="s">
        <v>3796</v>
      </c>
      <c r="AW1378" s="2" t="s">
        <v>3797</v>
      </c>
      <c r="AY1378" s="2" t="s">
        <v>1686</v>
      </c>
      <c r="AZ1378" s="2" t="s">
        <v>2124</v>
      </c>
      <c r="BA1378" s="2" t="s">
        <v>2115</v>
      </c>
      <c r="BB1378" s="29"/>
      <c r="BC1378" s="29"/>
      <c r="BD1378" s="29"/>
      <c r="BE1378" s="29"/>
      <c r="BF1378" s="29"/>
      <c r="BG1378" s="29">
        <v>-55.16</v>
      </c>
      <c r="BH1378" s="29">
        <f t="shared" si="921"/>
        <v>0</v>
      </c>
      <c r="BI1378" s="29">
        <f t="shared" si="922"/>
        <v>0</v>
      </c>
      <c r="BJ1378" s="29">
        <f t="shared" si="928"/>
        <v>-55.16</v>
      </c>
      <c r="BK1378" s="29">
        <f>BJ1378/INDEX('EX-Rate'!A:I,MATCH('TT BoM '!BL1378,'EX-Rate'!B:B,0),COLUMN('EX-Rate'!E:E))</f>
        <v>-7.9651451716442283</v>
      </c>
      <c r="BL1378" s="2" t="s">
        <v>2109</v>
      </c>
      <c r="BM1378" s="2" t="str">
        <f t="shared" si="955"/>
        <v>LP</v>
      </c>
      <c r="BN1378" s="2" t="s">
        <v>3231</v>
      </c>
      <c r="BO1378" s="2" t="s">
        <v>2339</v>
      </c>
      <c r="BQ1378" s="29"/>
      <c r="BR1378" s="29"/>
      <c r="BS1378" s="29"/>
      <c r="BT1378" s="29"/>
      <c r="BU1378" s="29"/>
      <c r="BV1378" s="29"/>
      <c r="CC1378" s="29">
        <f t="shared" si="929"/>
        <v>-7.9651451716442283</v>
      </c>
      <c r="CD1378" s="29">
        <f t="shared" si="930"/>
        <v>-7.9651451716442283</v>
      </c>
      <c r="CE1378" s="29">
        <f t="shared" si="931"/>
        <v>-7.9651451716442283</v>
      </c>
      <c r="CF1378" s="29">
        <f t="shared" si="932"/>
        <v>-7.9651451716442283</v>
      </c>
      <c r="CG1378" s="29">
        <f t="shared" si="933"/>
        <v>-7.9651451716442283</v>
      </c>
      <c r="CH1378" s="29">
        <f t="shared" si="934"/>
        <v>-7.9651451716442283</v>
      </c>
      <c r="CI1378" s="29">
        <f t="shared" si="935"/>
        <v>-7.9651451716442283</v>
      </c>
      <c r="CJ1378" s="29">
        <f t="shared" si="936"/>
        <v>-7.9651451716442283</v>
      </c>
      <c r="CK1378" s="29">
        <f t="shared" si="937"/>
        <v>-7.9651451716442283</v>
      </c>
      <c r="CL1378" s="29">
        <f t="shared" si="938"/>
        <v>-7.9651451716442283</v>
      </c>
      <c r="CM1378" s="29">
        <f t="shared" si="939"/>
        <v>-7.9651451716442283</v>
      </c>
      <c r="CN1378" s="29">
        <f t="shared" si="940"/>
        <v>-7.9651451716442283</v>
      </c>
      <c r="CO1378" s="29">
        <f t="shared" si="941"/>
        <v>-7.9651451716442283</v>
      </c>
      <c r="CQ1378" s="29">
        <f t="shared" si="942"/>
        <v>-55.16</v>
      </c>
      <c r="CR1378" s="29">
        <f t="shared" si="943"/>
        <v>-55.16</v>
      </c>
      <c r="CS1378" s="29">
        <f t="shared" si="944"/>
        <v>-55.16</v>
      </c>
      <c r="CT1378" s="29">
        <f t="shared" si="945"/>
        <v>-55.16</v>
      </c>
      <c r="CU1378" s="29">
        <f t="shared" si="946"/>
        <v>-55.16</v>
      </c>
      <c r="CV1378" s="29">
        <f t="shared" si="947"/>
        <v>-55.16</v>
      </c>
      <c r="CW1378" s="29">
        <f t="shared" si="948"/>
        <v>-55.16</v>
      </c>
      <c r="CX1378" s="29">
        <f t="shared" si="949"/>
        <v>-55.16</v>
      </c>
      <c r="CY1378" s="29">
        <f t="shared" si="950"/>
        <v>-55.16</v>
      </c>
      <c r="CZ1378" s="29">
        <f t="shared" si="951"/>
        <v>-55.16</v>
      </c>
      <c r="DA1378" s="29">
        <f t="shared" si="952"/>
        <v>-55.16</v>
      </c>
      <c r="DB1378" s="29">
        <f t="shared" si="953"/>
        <v>-55.16</v>
      </c>
      <c r="DC1378" s="29">
        <f t="shared" si="954"/>
        <v>-55.16</v>
      </c>
    </row>
    <row r="1379" spans="11:107" s="2" customFormat="1">
      <c r="K1379" s="4" t="s">
        <v>1375</v>
      </c>
      <c r="L1379" s="4" t="s">
        <v>1395</v>
      </c>
      <c r="M1379" s="4" t="s">
        <v>1377</v>
      </c>
      <c r="N1379" s="2" t="str">
        <f t="shared" si="916"/>
        <v>W707518S300</v>
      </c>
      <c r="O1379" s="2" t="str">
        <f t="shared" si="958"/>
        <v>S300</v>
      </c>
      <c r="P1379" s="2" t="str">
        <f t="shared" si="917"/>
        <v>-W707518-S300</v>
      </c>
      <c r="Q1379" s="2" t="s">
        <v>1609</v>
      </c>
      <c r="T1379" s="2">
        <v>1</v>
      </c>
      <c r="U1379" s="2">
        <v>1</v>
      </c>
      <c r="V1379" s="2">
        <v>1</v>
      </c>
      <c r="W1379" s="2">
        <v>1</v>
      </c>
      <c r="X1379" s="2">
        <v>1</v>
      </c>
      <c r="Y1379" s="2">
        <v>1</v>
      </c>
      <c r="Z1379" s="2">
        <v>1</v>
      </c>
      <c r="AA1379" s="2">
        <v>1</v>
      </c>
      <c r="AB1379" s="2">
        <v>1</v>
      </c>
      <c r="AC1379" s="2">
        <v>1</v>
      </c>
      <c r="AD1379" s="2">
        <v>1</v>
      </c>
      <c r="AE1379" s="2">
        <v>1</v>
      </c>
      <c r="AF1379" s="2">
        <v>1</v>
      </c>
      <c r="AL1379" s="2">
        <f t="shared" si="923"/>
        <v>1</v>
      </c>
      <c r="AM1379" s="2" t="str">
        <f t="shared" si="924"/>
        <v/>
      </c>
      <c r="AN1379" s="2" t="str">
        <f t="shared" si="925"/>
        <v>W707518</v>
      </c>
      <c r="AO1379" s="2" t="str">
        <f t="shared" si="957"/>
        <v>S300</v>
      </c>
      <c r="AP1379" s="2" t="str">
        <f t="shared" si="927"/>
        <v>-W707518-S300</v>
      </c>
      <c r="AQ1379" s="2" t="s">
        <v>1688</v>
      </c>
      <c r="AR1379" s="2" t="s">
        <v>1689</v>
      </c>
      <c r="AY1379" s="2" t="s">
        <v>1686</v>
      </c>
      <c r="AZ1379" s="2" t="s">
        <v>1690</v>
      </c>
      <c r="BB1379" s="29"/>
      <c r="BC1379" s="29"/>
      <c r="BD1379" s="29"/>
      <c r="BE1379" s="29"/>
      <c r="BF1379" s="29"/>
      <c r="BG1379" s="29">
        <v>-0.28499999999999998</v>
      </c>
      <c r="BH1379" s="29">
        <f t="shared" si="921"/>
        <v>0</v>
      </c>
      <c r="BI1379" s="29">
        <f t="shared" si="922"/>
        <v>0</v>
      </c>
      <c r="BJ1379" s="29">
        <f t="shared" si="928"/>
        <v>-0.28499999999999998</v>
      </c>
      <c r="BK1379" s="29">
        <f>BJ1379/INDEX('EX-Rate'!A:I,MATCH('TT BoM '!BL1379,'EX-Rate'!B:B,0),COLUMN('EX-Rate'!E:E))</f>
        <v>-4.1154212725137869E-2</v>
      </c>
      <c r="BL1379" s="2" t="s">
        <v>2109</v>
      </c>
      <c r="BM1379" s="2" t="str">
        <f t="shared" si="955"/>
        <v>LP</v>
      </c>
      <c r="BN1379" s="2" t="s">
        <v>3223</v>
      </c>
      <c r="BO1379" s="2" t="s">
        <v>3224</v>
      </c>
      <c r="BQ1379" s="29"/>
      <c r="BR1379" s="29"/>
      <c r="BS1379" s="29"/>
      <c r="BT1379" s="29"/>
      <c r="BU1379" s="29"/>
      <c r="BV1379" s="29"/>
      <c r="CC1379" s="29">
        <f t="shared" si="929"/>
        <v>-4.1154212725137869E-2</v>
      </c>
      <c r="CD1379" s="29">
        <f t="shared" si="930"/>
        <v>-4.1154212725137869E-2</v>
      </c>
      <c r="CE1379" s="29">
        <f t="shared" si="931"/>
        <v>-4.1154212725137869E-2</v>
      </c>
      <c r="CF1379" s="29">
        <f t="shared" si="932"/>
        <v>-4.1154212725137869E-2</v>
      </c>
      <c r="CG1379" s="29">
        <f t="shared" si="933"/>
        <v>-4.1154212725137869E-2</v>
      </c>
      <c r="CH1379" s="29">
        <f t="shared" si="934"/>
        <v>-4.1154212725137869E-2</v>
      </c>
      <c r="CI1379" s="29">
        <f t="shared" si="935"/>
        <v>-4.1154212725137869E-2</v>
      </c>
      <c r="CJ1379" s="29">
        <f t="shared" si="936"/>
        <v>-4.1154212725137869E-2</v>
      </c>
      <c r="CK1379" s="29">
        <f t="shared" si="937"/>
        <v>-4.1154212725137869E-2</v>
      </c>
      <c r="CL1379" s="29">
        <f t="shared" si="938"/>
        <v>-4.1154212725137869E-2</v>
      </c>
      <c r="CM1379" s="29">
        <f t="shared" si="939"/>
        <v>-4.1154212725137869E-2</v>
      </c>
      <c r="CN1379" s="29">
        <f t="shared" si="940"/>
        <v>-4.1154212725137869E-2</v>
      </c>
      <c r="CO1379" s="29">
        <f t="shared" si="941"/>
        <v>-4.1154212725137869E-2</v>
      </c>
      <c r="CQ1379" s="29">
        <f t="shared" si="942"/>
        <v>-0.28499999999999998</v>
      </c>
      <c r="CR1379" s="29">
        <f t="shared" si="943"/>
        <v>-0.28499999999999998</v>
      </c>
      <c r="CS1379" s="29">
        <f t="shared" si="944"/>
        <v>-0.28499999999999998</v>
      </c>
      <c r="CT1379" s="29">
        <f t="shared" si="945"/>
        <v>-0.28499999999999998</v>
      </c>
      <c r="CU1379" s="29">
        <f t="shared" si="946"/>
        <v>-0.28499999999999998</v>
      </c>
      <c r="CV1379" s="29">
        <f t="shared" si="947"/>
        <v>-0.28499999999999998</v>
      </c>
      <c r="CW1379" s="29">
        <f t="shared" si="948"/>
        <v>-0.28499999999999998</v>
      </c>
      <c r="CX1379" s="29">
        <f t="shared" si="949"/>
        <v>-0.28499999999999998</v>
      </c>
      <c r="CY1379" s="29">
        <f t="shared" si="950"/>
        <v>-0.28499999999999998</v>
      </c>
      <c r="CZ1379" s="29">
        <f t="shared" si="951"/>
        <v>-0.28499999999999998</v>
      </c>
      <c r="DA1379" s="29">
        <f t="shared" si="952"/>
        <v>-0.28499999999999998</v>
      </c>
      <c r="DB1379" s="29">
        <f t="shared" si="953"/>
        <v>-0.28499999999999998</v>
      </c>
      <c r="DC1379" s="29">
        <f t="shared" si="954"/>
        <v>-0.28499999999999998</v>
      </c>
    </row>
    <row r="1380" spans="11:107" s="2" customFormat="1">
      <c r="K1380" s="4" t="s">
        <v>1375</v>
      </c>
      <c r="L1380" s="4" t="s">
        <v>1396</v>
      </c>
      <c r="M1380" s="4" t="s">
        <v>1377</v>
      </c>
      <c r="N1380" s="2" t="str">
        <f t="shared" si="916"/>
        <v>W707561S300</v>
      </c>
      <c r="O1380" s="2" t="str">
        <f t="shared" si="958"/>
        <v>S300</v>
      </c>
      <c r="P1380" s="2" t="str">
        <f t="shared" si="917"/>
        <v>-W707561-S300</v>
      </c>
      <c r="Q1380" s="2" t="s">
        <v>1609</v>
      </c>
      <c r="T1380" s="2">
        <v>6</v>
      </c>
      <c r="U1380" s="2">
        <v>6</v>
      </c>
      <c r="V1380" s="2">
        <v>6</v>
      </c>
      <c r="W1380" s="2">
        <v>6</v>
      </c>
      <c r="X1380" s="2">
        <v>6</v>
      </c>
      <c r="Y1380" s="2">
        <v>6</v>
      </c>
      <c r="Z1380" s="2">
        <v>6</v>
      </c>
      <c r="AA1380" s="2">
        <v>6</v>
      </c>
      <c r="AB1380" s="2">
        <v>6</v>
      </c>
      <c r="AC1380" s="2">
        <v>6</v>
      </c>
      <c r="AD1380" s="2">
        <v>6</v>
      </c>
      <c r="AE1380" s="2">
        <v>6</v>
      </c>
      <c r="AF1380" s="2">
        <v>6</v>
      </c>
      <c r="AL1380" s="2">
        <f t="shared" si="923"/>
        <v>1</v>
      </c>
      <c r="AM1380" s="2" t="str">
        <f t="shared" si="924"/>
        <v/>
      </c>
      <c r="AN1380" s="2" t="str">
        <f t="shared" si="925"/>
        <v>W707561</v>
      </c>
      <c r="AO1380" s="2" t="str">
        <f t="shared" si="957"/>
        <v>S300</v>
      </c>
      <c r="AP1380" s="2" t="str">
        <f t="shared" si="927"/>
        <v>-W707561-S300</v>
      </c>
      <c r="AQ1380" s="2" t="s">
        <v>1688</v>
      </c>
      <c r="AR1380" s="2" t="s">
        <v>1689</v>
      </c>
      <c r="AY1380" s="2" t="s">
        <v>1686</v>
      </c>
      <c r="AZ1380" s="2" t="s">
        <v>1690</v>
      </c>
      <c r="BB1380" s="29"/>
      <c r="BC1380" s="29"/>
      <c r="BD1380" s="29"/>
      <c r="BE1380" s="29"/>
      <c r="BF1380" s="29"/>
      <c r="BG1380" s="29">
        <v>-0.36599999999999999</v>
      </c>
      <c r="BH1380" s="29">
        <f t="shared" si="921"/>
        <v>0</v>
      </c>
      <c r="BI1380" s="29">
        <f t="shared" si="922"/>
        <v>0</v>
      </c>
      <c r="BJ1380" s="29">
        <f t="shared" si="928"/>
        <v>-0.36599999999999999</v>
      </c>
      <c r="BK1380" s="29">
        <f>BJ1380/INDEX('EX-Rate'!A:I,MATCH('TT BoM '!BL1380,'EX-Rate'!B:B,0),COLUMN('EX-Rate'!E:E))</f>
        <v>-5.2850673183861267E-2</v>
      </c>
      <c r="BL1380" s="2" t="s">
        <v>2109</v>
      </c>
      <c r="BM1380" s="2" t="str">
        <f t="shared" si="955"/>
        <v>LP</v>
      </c>
      <c r="BN1380" s="2" t="s">
        <v>3223</v>
      </c>
      <c r="BO1380" s="2" t="s">
        <v>3224</v>
      </c>
      <c r="BQ1380" s="29"/>
      <c r="BR1380" s="29"/>
      <c r="BS1380" s="29"/>
      <c r="BT1380" s="29"/>
      <c r="BU1380" s="29"/>
      <c r="BV1380" s="29"/>
      <c r="CC1380" s="29">
        <f t="shared" si="929"/>
        <v>-0.31710403910316759</v>
      </c>
      <c r="CD1380" s="29">
        <f t="shared" si="930"/>
        <v>-0.31710403910316759</v>
      </c>
      <c r="CE1380" s="29">
        <f t="shared" si="931"/>
        <v>-0.31710403910316759</v>
      </c>
      <c r="CF1380" s="29">
        <f t="shared" si="932"/>
        <v>-0.31710403910316759</v>
      </c>
      <c r="CG1380" s="29">
        <f t="shared" si="933"/>
        <v>-0.31710403910316759</v>
      </c>
      <c r="CH1380" s="29">
        <f t="shared" si="934"/>
        <v>-0.31710403910316759</v>
      </c>
      <c r="CI1380" s="29">
        <f t="shared" si="935"/>
        <v>-0.31710403910316759</v>
      </c>
      <c r="CJ1380" s="29">
        <f t="shared" si="936"/>
        <v>-0.31710403910316759</v>
      </c>
      <c r="CK1380" s="29">
        <f t="shared" si="937"/>
        <v>-0.31710403910316759</v>
      </c>
      <c r="CL1380" s="29">
        <f t="shared" si="938"/>
        <v>-0.31710403910316759</v>
      </c>
      <c r="CM1380" s="29">
        <f t="shared" si="939"/>
        <v>-0.31710403910316759</v>
      </c>
      <c r="CN1380" s="29">
        <f t="shared" si="940"/>
        <v>-0.31710403910316759</v>
      </c>
      <c r="CO1380" s="29">
        <f t="shared" si="941"/>
        <v>-0.31710403910316759</v>
      </c>
      <c r="CQ1380" s="29">
        <f t="shared" si="942"/>
        <v>-2.1959999999999997</v>
      </c>
      <c r="CR1380" s="29">
        <f t="shared" si="943"/>
        <v>-2.1959999999999997</v>
      </c>
      <c r="CS1380" s="29">
        <f t="shared" si="944"/>
        <v>-2.1959999999999997</v>
      </c>
      <c r="CT1380" s="29">
        <f t="shared" si="945"/>
        <v>-2.1959999999999997</v>
      </c>
      <c r="CU1380" s="29">
        <f t="shared" si="946"/>
        <v>-2.1959999999999997</v>
      </c>
      <c r="CV1380" s="29">
        <f t="shared" si="947"/>
        <v>-2.1959999999999997</v>
      </c>
      <c r="CW1380" s="29">
        <f t="shared" si="948"/>
        <v>-2.1959999999999997</v>
      </c>
      <c r="CX1380" s="29">
        <f t="shared" si="949"/>
        <v>-2.1959999999999997</v>
      </c>
      <c r="CY1380" s="29">
        <f t="shared" si="950"/>
        <v>-2.1959999999999997</v>
      </c>
      <c r="CZ1380" s="29">
        <f t="shared" si="951"/>
        <v>-2.1959999999999997</v>
      </c>
      <c r="DA1380" s="29">
        <f t="shared" si="952"/>
        <v>-2.1959999999999997</v>
      </c>
      <c r="DB1380" s="29">
        <f t="shared" si="953"/>
        <v>-2.1959999999999997</v>
      </c>
      <c r="DC1380" s="29">
        <f t="shared" si="954"/>
        <v>-2.1959999999999997</v>
      </c>
    </row>
    <row r="1381" spans="11:107" s="2" customFormat="1">
      <c r="K1381" s="4" t="s">
        <v>1398</v>
      </c>
      <c r="L1381" s="4" t="s">
        <v>1399</v>
      </c>
      <c r="M1381" s="4" t="s">
        <v>1394</v>
      </c>
      <c r="N1381" s="2" t="str">
        <f t="shared" si="916"/>
        <v>BV61A62570AA</v>
      </c>
      <c r="O1381" s="2" t="str">
        <f t="shared" si="958"/>
        <v>AA</v>
      </c>
      <c r="P1381" s="2" t="str">
        <f t="shared" si="917"/>
        <v>BV61-A62570-AA</v>
      </c>
      <c r="Q1381" s="2" t="s">
        <v>1609</v>
      </c>
      <c r="T1381" s="2">
        <v>4</v>
      </c>
      <c r="U1381" s="2">
        <v>4</v>
      </c>
      <c r="V1381" s="2">
        <v>4</v>
      </c>
      <c r="W1381" s="2">
        <v>4</v>
      </c>
      <c r="X1381" s="2">
        <v>4</v>
      </c>
      <c r="Y1381" s="2">
        <v>4</v>
      </c>
      <c r="Z1381" s="2">
        <v>4</v>
      </c>
      <c r="AA1381" s="2">
        <v>4</v>
      </c>
      <c r="AB1381" s="2">
        <v>4</v>
      </c>
      <c r="AC1381" s="2">
        <v>4</v>
      </c>
      <c r="AD1381" s="2">
        <v>4</v>
      </c>
      <c r="AE1381" s="2">
        <v>4</v>
      </c>
      <c r="AF1381" s="2">
        <v>4</v>
      </c>
      <c r="AL1381" s="2">
        <f t="shared" si="923"/>
        <v>1</v>
      </c>
      <c r="AM1381" s="2" t="str">
        <f t="shared" si="924"/>
        <v>BV61</v>
      </c>
      <c r="AN1381" s="2" t="str">
        <f t="shared" si="925"/>
        <v>A62570</v>
      </c>
      <c r="AO1381" s="2" t="str">
        <f t="shared" si="957"/>
        <v>AA</v>
      </c>
      <c r="AP1381" s="2" t="str">
        <f t="shared" si="927"/>
        <v>BV61-A62570-AA</v>
      </c>
      <c r="AQ1381" s="2" t="s">
        <v>1672</v>
      </c>
      <c r="AR1381" s="2" t="s">
        <v>1687</v>
      </c>
      <c r="AU1381" s="2" t="s">
        <v>2124</v>
      </c>
      <c r="AV1381" s="2" t="s">
        <v>2154</v>
      </c>
      <c r="AW1381" s="2" t="s">
        <v>2154</v>
      </c>
      <c r="AY1381" s="2" t="s">
        <v>1686</v>
      </c>
      <c r="AZ1381" s="2" t="s">
        <v>2124</v>
      </c>
      <c r="BA1381" s="2" t="s">
        <v>2115</v>
      </c>
      <c r="BB1381" s="29"/>
      <c r="BC1381" s="29"/>
      <c r="BD1381" s="29"/>
      <c r="BE1381" s="29"/>
      <c r="BF1381" s="29"/>
      <c r="BG1381" s="29">
        <v>-0.30804799999999999</v>
      </c>
      <c r="BH1381" s="29">
        <f t="shared" si="921"/>
        <v>-1.1397776000000002E-2</v>
      </c>
      <c r="BI1381" s="29">
        <f t="shared" si="922"/>
        <v>-3.1944577600000003E-2</v>
      </c>
      <c r="BJ1381" s="29">
        <f t="shared" si="928"/>
        <v>-0.35139035360000004</v>
      </c>
      <c r="BK1381" s="29">
        <f>BJ1381/INDEX('EX-Rate'!A:I,MATCH('TT BoM '!BL1381,'EX-Rate'!B:B,0),COLUMN('EX-Rate'!E:E))</f>
        <v>-0.35139035360000004</v>
      </c>
      <c r="BL1381" s="2" t="s">
        <v>3117</v>
      </c>
      <c r="BM1381" s="2" t="str">
        <f t="shared" si="955"/>
        <v>SP</v>
      </c>
      <c r="BN1381" s="2" t="s">
        <v>3227</v>
      </c>
      <c r="BO1381" s="2" t="s">
        <v>3228</v>
      </c>
      <c r="BQ1381" s="29"/>
      <c r="BR1381" s="29"/>
      <c r="BS1381" s="29"/>
      <c r="BT1381" s="29"/>
      <c r="BU1381" s="29"/>
      <c r="BV1381" s="29"/>
      <c r="CC1381" s="29">
        <f t="shared" si="929"/>
        <v>-1.4055614144000002</v>
      </c>
      <c r="CD1381" s="29">
        <f t="shared" si="930"/>
        <v>-1.4055614144000002</v>
      </c>
      <c r="CE1381" s="29">
        <f t="shared" si="931"/>
        <v>-1.4055614144000002</v>
      </c>
      <c r="CF1381" s="29">
        <f t="shared" si="932"/>
        <v>-1.4055614144000002</v>
      </c>
      <c r="CG1381" s="29">
        <f t="shared" si="933"/>
        <v>-1.4055614144000002</v>
      </c>
      <c r="CH1381" s="29">
        <f t="shared" si="934"/>
        <v>-1.4055614144000002</v>
      </c>
      <c r="CI1381" s="29">
        <f t="shared" si="935"/>
        <v>-1.4055614144000002</v>
      </c>
      <c r="CJ1381" s="29">
        <f t="shared" si="936"/>
        <v>-1.4055614144000002</v>
      </c>
      <c r="CK1381" s="29">
        <f t="shared" si="937"/>
        <v>-1.4055614144000002</v>
      </c>
      <c r="CL1381" s="29">
        <f t="shared" si="938"/>
        <v>-1.4055614144000002</v>
      </c>
      <c r="CM1381" s="29">
        <f t="shared" si="939"/>
        <v>-1.4055614144000002</v>
      </c>
      <c r="CN1381" s="29">
        <f t="shared" si="940"/>
        <v>-1.4055614144000002</v>
      </c>
      <c r="CO1381" s="29">
        <f t="shared" si="941"/>
        <v>-1.4055614144000002</v>
      </c>
      <c r="CQ1381" s="29">
        <f t="shared" si="942"/>
        <v>-1.4055614144000002</v>
      </c>
      <c r="CR1381" s="29">
        <f t="shared" si="943"/>
        <v>-1.4055614144000002</v>
      </c>
      <c r="CS1381" s="29">
        <f t="shared" si="944"/>
        <v>-1.4055614144000002</v>
      </c>
      <c r="CT1381" s="29">
        <f t="shared" si="945"/>
        <v>-1.4055614144000002</v>
      </c>
      <c r="CU1381" s="29">
        <f t="shared" si="946"/>
        <v>-1.4055614144000002</v>
      </c>
      <c r="CV1381" s="29">
        <f t="shared" si="947"/>
        <v>-1.4055614144000002</v>
      </c>
      <c r="CW1381" s="29">
        <f t="shared" si="948"/>
        <v>-1.4055614144000002</v>
      </c>
      <c r="CX1381" s="29">
        <f t="shared" si="949"/>
        <v>-1.4055614144000002</v>
      </c>
      <c r="CY1381" s="29">
        <f t="shared" si="950"/>
        <v>-1.4055614144000002</v>
      </c>
      <c r="CZ1381" s="29">
        <f t="shared" si="951"/>
        <v>-1.4055614144000002</v>
      </c>
      <c r="DA1381" s="29">
        <f t="shared" si="952"/>
        <v>-1.4055614144000002</v>
      </c>
      <c r="DB1381" s="29">
        <f t="shared" si="953"/>
        <v>-1.4055614144000002</v>
      </c>
      <c r="DC1381" s="29">
        <f t="shared" si="954"/>
        <v>-1.4055614144000002</v>
      </c>
    </row>
    <row r="1382" spans="11:107" s="2" customFormat="1">
      <c r="K1382" s="4" t="s">
        <v>1375</v>
      </c>
      <c r="L1382" s="4" t="s">
        <v>1400</v>
      </c>
      <c r="M1382" s="4" t="s">
        <v>1377</v>
      </c>
      <c r="N1382" s="2" t="str">
        <f t="shared" si="916"/>
        <v>W703879S300</v>
      </c>
      <c r="O1382" s="2" t="str">
        <f t="shared" si="958"/>
        <v>S300</v>
      </c>
      <c r="P1382" s="2" t="str">
        <f t="shared" si="917"/>
        <v>-W703879-S300</v>
      </c>
      <c r="Q1382" s="2" t="s">
        <v>1609</v>
      </c>
      <c r="T1382" s="2">
        <v>8</v>
      </c>
      <c r="U1382" s="2">
        <v>8</v>
      </c>
      <c r="V1382" s="2">
        <v>8</v>
      </c>
      <c r="W1382" s="2">
        <v>8</v>
      </c>
      <c r="X1382" s="2">
        <v>8</v>
      </c>
      <c r="Y1382" s="2">
        <v>8</v>
      </c>
      <c r="Z1382" s="2">
        <v>8</v>
      </c>
      <c r="AA1382" s="2">
        <v>8</v>
      </c>
      <c r="AB1382" s="2">
        <v>8</v>
      </c>
      <c r="AC1382" s="2">
        <v>8</v>
      </c>
      <c r="AD1382" s="2">
        <v>8</v>
      </c>
      <c r="AE1382" s="2">
        <v>8</v>
      </c>
      <c r="AF1382" s="2">
        <v>8</v>
      </c>
      <c r="AL1382" s="2">
        <f t="shared" si="923"/>
        <v>1</v>
      </c>
      <c r="AM1382" s="2" t="str">
        <f t="shared" si="924"/>
        <v/>
      </c>
      <c r="AN1382" s="2" t="str">
        <f t="shared" si="925"/>
        <v>W703879</v>
      </c>
      <c r="AO1382" s="2" t="str">
        <f t="shared" si="957"/>
        <v>S300</v>
      </c>
      <c r="AP1382" s="2" t="str">
        <f t="shared" si="927"/>
        <v>-W703879-S300</v>
      </c>
      <c r="AQ1382" s="2" t="s">
        <v>1688</v>
      </c>
      <c r="AR1382" s="2" t="s">
        <v>1689</v>
      </c>
      <c r="AY1382" s="2" t="s">
        <v>1686</v>
      </c>
      <c r="AZ1382" s="2" t="s">
        <v>1690</v>
      </c>
      <c r="BB1382" s="29"/>
      <c r="BC1382" s="29"/>
      <c r="BD1382" s="29"/>
      <c r="BE1382" s="29"/>
      <c r="BF1382" s="29"/>
      <c r="BG1382" s="29">
        <v>-3.7540999999999998E-2</v>
      </c>
      <c r="BH1382" s="29">
        <f t="shared" si="921"/>
        <v>-1.3890170000000002E-3</v>
      </c>
      <c r="BI1382" s="29">
        <f t="shared" si="922"/>
        <v>-3.8930016999999999E-3</v>
      </c>
      <c r="BJ1382" s="29">
        <f t="shared" si="928"/>
        <v>-4.28230187E-2</v>
      </c>
      <c r="BK1382" s="29">
        <f>BJ1382/INDEX('EX-Rate'!A:I,MATCH('TT BoM '!BL1382,'EX-Rate'!B:B,0),COLUMN('EX-Rate'!E:E))</f>
        <v>-4.9165503909455517E-2</v>
      </c>
      <c r="BL1382" s="2" t="s">
        <v>3064</v>
      </c>
      <c r="BM1382" s="2" t="str">
        <f t="shared" si="955"/>
        <v>SP</v>
      </c>
      <c r="BN1382" s="2" t="s">
        <v>3065</v>
      </c>
      <c r="BO1382" s="2" t="s">
        <v>3066</v>
      </c>
      <c r="BQ1382" s="29"/>
      <c r="BR1382" s="29"/>
      <c r="BS1382" s="29"/>
      <c r="BT1382" s="29"/>
      <c r="BU1382" s="29"/>
      <c r="BV1382" s="29"/>
      <c r="CC1382" s="29">
        <f t="shared" si="929"/>
        <v>-0.39332403127564414</v>
      </c>
      <c r="CD1382" s="29">
        <f t="shared" si="930"/>
        <v>-0.39332403127564414</v>
      </c>
      <c r="CE1382" s="29">
        <f t="shared" si="931"/>
        <v>-0.39332403127564414</v>
      </c>
      <c r="CF1382" s="29">
        <f t="shared" si="932"/>
        <v>-0.39332403127564414</v>
      </c>
      <c r="CG1382" s="29">
        <f t="shared" si="933"/>
        <v>-0.39332403127564414</v>
      </c>
      <c r="CH1382" s="29">
        <f t="shared" si="934"/>
        <v>-0.39332403127564414</v>
      </c>
      <c r="CI1382" s="29">
        <f t="shared" si="935"/>
        <v>-0.39332403127564414</v>
      </c>
      <c r="CJ1382" s="29">
        <f t="shared" si="936"/>
        <v>-0.39332403127564414</v>
      </c>
      <c r="CK1382" s="29">
        <f t="shared" si="937"/>
        <v>-0.39332403127564414</v>
      </c>
      <c r="CL1382" s="29">
        <f t="shared" si="938"/>
        <v>-0.39332403127564414</v>
      </c>
      <c r="CM1382" s="29">
        <f t="shared" si="939"/>
        <v>-0.39332403127564414</v>
      </c>
      <c r="CN1382" s="29">
        <f t="shared" si="940"/>
        <v>-0.39332403127564414</v>
      </c>
      <c r="CO1382" s="29">
        <f t="shared" si="941"/>
        <v>-0.39332403127564414</v>
      </c>
      <c r="CQ1382" s="29">
        <f t="shared" si="942"/>
        <v>-0.3425841496</v>
      </c>
      <c r="CR1382" s="29">
        <f t="shared" si="943"/>
        <v>-0.3425841496</v>
      </c>
      <c r="CS1382" s="29">
        <f t="shared" si="944"/>
        <v>-0.3425841496</v>
      </c>
      <c r="CT1382" s="29">
        <f t="shared" si="945"/>
        <v>-0.3425841496</v>
      </c>
      <c r="CU1382" s="29">
        <f t="shared" si="946"/>
        <v>-0.3425841496</v>
      </c>
      <c r="CV1382" s="29">
        <f t="shared" si="947"/>
        <v>-0.3425841496</v>
      </c>
      <c r="CW1382" s="29">
        <f t="shared" si="948"/>
        <v>-0.3425841496</v>
      </c>
      <c r="CX1382" s="29">
        <f t="shared" si="949"/>
        <v>-0.3425841496</v>
      </c>
      <c r="CY1382" s="29">
        <f t="shared" si="950"/>
        <v>-0.3425841496</v>
      </c>
      <c r="CZ1382" s="29">
        <f t="shared" si="951"/>
        <v>-0.3425841496</v>
      </c>
      <c r="DA1382" s="29">
        <f t="shared" si="952"/>
        <v>-0.3425841496</v>
      </c>
      <c r="DB1382" s="29">
        <f t="shared" si="953"/>
        <v>-0.3425841496</v>
      </c>
      <c r="DC1382" s="29">
        <f t="shared" si="954"/>
        <v>-0.3425841496</v>
      </c>
    </row>
    <row r="1383" spans="11:107" s="2" customFormat="1">
      <c r="K1383" s="4" t="s">
        <v>1375</v>
      </c>
      <c r="L1383" s="4" t="s">
        <v>1404</v>
      </c>
      <c r="M1383" s="4" t="s">
        <v>1377</v>
      </c>
      <c r="N1383" s="2" t="str">
        <f t="shared" si="916"/>
        <v>W712874S300</v>
      </c>
      <c r="O1383" s="2" t="str">
        <f t="shared" si="958"/>
        <v>S300</v>
      </c>
      <c r="P1383" s="2" t="str">
        <f t="shared" si="917"/>
        <v>-W712874-S300</v>
      </c>
      <c r="Q1383" s="2" t="s">
        <v>1609</v>
      </c>
      <c r="T1383" s="2">
        <v>4</v>
      </c>
      <c r="U1383" s="2">
        <v>4</v>
      </c>
      <c r="V1383" s="2">
        <v>4</v>
      </c>
      <c r="W1383" s="2">
        <v>4</v>
      </c>
      <c r="X1383" s="2">
        <v>4</v>
      </c>
      <c r="Y1383" s="2">
        <v>4</v>
      </c>
      <c r="Z1383" s="2">
        <v>4</v>
      </c>
      <c r="AA1383" s="2">
        <v>4</v>
      </c>
      <c r="AB1383" s="2">
        <v>4</v>
      </c>
      <c r="AC1383" s="2">
        <v>4</v>
      </c>
      <c r="AD1383" s="2">
        <v>4</v>
      </c>
      <c r="AE1383" s="2">
        <v>4</v>
      </c>
      <c r="AF1383" s="2">
        <v>4</v>
      </c>
      <c r="AL1383" s="2">
        <f t="shared" si="923"/>
        <v>1</v>
      </c>
      <c r="AM1383" s="2" t="str">
        <f t="shared" si="924"/>
        <v/>
      </c>
      <c r="AN1383" s="2" t="str">
        <f t="shared" si="925"/>
        <v>W712874</v>
      </c>
      <c r="AO1383" s="2" t="str">
        <f t="shared" si="957"/>
        <v>S300</v>
      </c>
      <c r="AP1383" s="2" t="str">
        <f t="shared" si="927"/>
        <v>-W712874-S300</v>
      </c>
      <c r="AQ1383" s="2" t="s">
        <v>1688</v>
      </c>
      <c r="AR1383" s="2" t="s">
        <v>1689</v>
      </c>
      <c r="AY1383" s="2" t="s">
        <v>1686</v>
      </c>
      <c r="AZ1383" s="2" t="s">
        <v>1690</v>
      </c>
      <c r="BB1383" s="29"/>
      <c r="BC1383" s="29"/>
      <c r="BD1383" s="29"/>
      <c r="BE1383" s="29"/>
      <c r="BF1383" s="29"/>
      <c r="BG1383" s="29">
        <v>-5.4954999999999997E-2</v>
      </c>
      <c r="BH1383" s="29">
        <f t="shared" si="921"/>
        <v>-2.0333350000000003E-3</v>
      </c>
      <c r="BI1383" s="29">
        <f t="shared" si="922"/>
        <v>-5.6988335000000001E-3</v>
      </c>
      <c r="BJ1383" s="29">
        <f t="shared" si="928"/>
        <v>-6.2687168500000001E-2</v>
      </c>
      <c r="BK1383" s="29">
        <f>BJ1383/INDEX('EX-Rate'!A:I,MATCH('TT BoM '!BL1383,'EX-Rate'!B:B,0),COLUMN('EX-Rate'!E:E))</f>
        <v>-7.1971718050774569E-2</v>
      </c>
      <c r="BL1383" s="2" t="s">
        <v>3064</v>
      </c>
      <c r="BM1383" s="2" t="str">
        <f t="shared" si="955"/>
        <v>SP</v>
      </c>
      <c r="BN1383" s="2" t="s">
        <v>3065</v>
      </c>
      <c r="BO1383" s="2" t="s">
        <v>3066</v>
      </c>
      <c r="BQ1383" s="29"/>
      <c r="BR1383" s="29"/>
      <c r="BS1383" s="29"/>
      <c r="BT1383" s="29"/>
      <c r="BU1383" s="29"/>
      <c r="BV1383" s="29"/>
      <c r="CC1383" s="29">
        <f t="shared" si="929"/>
        <v>-0.28788687220309828</v>
      </c>
      <c r="CD1383" s="29">
        <f t="shared" si="930"/>
        <v>-0.28788687220309828</v>
      </c>
      <c r="CE1383" s="29">
        <f t="shared" si="931"/>
        <v>-0.28788687220309828</v>
      </c>
      <c r="CF1383" s="29">
        <f t="shared" si="932"/>
        <v>-0.28788687220309828</v>
      </c>
      <c r="CG1383" s="29">
        <f t="shared" si="933"/>
        <v>-0.28788687220309828</v>
      </c>
      <c r="CH1383" s="29">
        <f t="shared" si="934"/>
        <v>-0.28788687220309828</v>
      </c>
      <c r="CI1383" s="29">
        <f t="shared" si="935"/>
        <v>-0.28788687220309828</v>
      </c>
      <c r="CJ1383" s="29">
        <f t="shared" si="936"/>
        <v>-0.28788687220309828</v>
      </c>
      <c r="CK1383" s="29">
        <f t="shared" si="937"/>
        <v>-0.28788687220309828</v>
      </c>
      <c r="CL1383" s="29">
        <f t="shared" si="938"/>
        <v>-0.28788687220309828</v>
      </c>
      <c r="CM1383" s="29">
        <f t="shared" si="939"/>
        <v>-0.28788687220309828</v>
      </c>
      <c r="CN1383" s="29">
        <f t="shared" si="940"/>
        <v>-0.28788687220309828</v>
      </c>
      <c r="CO1383" s="29">
        <f t="shared" si="941"/>
        <v>-0.28788687220309828</v>
      </c>
      <c r="CQ1383" s="29">
        <f t="shared" si="942"/>
        <v>-0.250748674</v>
      </c>
      <c r="CR1383" s="29">
        <f t="shared" si="943"/>
        <v>-0.250748674</v>
      </c>
      <c r="CS1383" s="29">
        <f t="shared" si="944"/>
        <v>-0.250748674</v>
      </c>
      <c r="CT1383" s="29">
        <f t="shared" si="945"/>
        <v>-0.250748674</v>
      </c>
      <c r="CU1383" s="29">
        <f t="shared" si="946"/>
        <v>-0.250748674</v>
      </c>
      <c r="CV1383" s="29">
        <f t="shared" si="947"/>
        <v>-0.250748674</v>
      </c>
      <c r="CW1383" s="29">
        <f t="shared" si="948"/>
        <v>-0.250748674</v>
      </c>
      <c r="CX1383" s="29">
        <f t="shared" si="949"/>
        <v>-0.250748674</v>
      </c>
      <c r="CY1383" s="29">
        <f t="shared" si="950"/>
        <v>-0.250748674</v>
      </c>
      <c r="CZ1383" s="29">
        <f t="shared" si="951"/>
        <v>-0.250748674</v>
      </c>
      <c r="DA1383" s="29">
        <f t="shared" si="952"/>
        <v>-0.250748674</v>
      </c>
      <c r="DB1383" s="29">
        <f t="shared" si="953"/>
        <v>-0.250748674</v>
      </c>
      <c r="DC1383" s="29">
        <f t="shared" si="954"/>
        <v>-0.250748674</v>
      </c>
    </row>
    <row r="1384" spans="11:107" s="2" customFormat="1">
      <c r="K1384" s="4" t="s">
        <v>1405</v>
      </c>
      <c r="L1384" s="4" t="s">
        <v>1406</v>
      </c>
      <c r="M1384" s="4" t="s">
        <v>1407</v>
      </c>
      <c r="N1384" s="2" t="str">
        <f t="shared" si="916"/>
        <v>ED8B8B262AB</v>
      </c>
      <c r="O1384" s="2" t="str">
        <f t="shared" si="958"/>
        <v>AB</v>
      </c>
      <c r="P1384" s="2" t="str">
        <f t="shared" si="917"/>
        <v>ED8B-8B262-AB</v>
      </c>
      <c r="Q1384" s="2" t="s">
        <v>1609</v>
      </c>
      <c r="T1384" s="2">
        <v>1</v>
      </c>
      <c r="U1384" s="2">
        <v>1</v>
      </c>
      <c r="V1384" s="2">
        <v>1</v>
      </c>
      <c r="W1384" s="2">
        <v>1</v>
      </c>
      <c r="X1384" s="2">
        <v>1</v>
      </c>
      <c r="Y1384" s="2">
        <v>1</v>
      </c>
      <c r="Z1384" s="2">
        <v>1</v>
      </c>
      <c r="AA1384" s="2">
        <v>1</v>
      </c>
      <c r="AB1384" s="2">
        <v>1</v>
      </c>
      <c r="AC1384" s="2">
        <v>1</v>
      </c>
      <c r="AD1384" s="2">
        <v>1</v>
      </c>
      <c r="AE1384" s="2">
        <v>1</v>
      </c>
      <c r="AF1384" s="2">
        <v>1</v>
      </c>
      <c r="AL1384" s="2">
        <f t="shared" si="923"/>
        <v>1</v>
      </c>
      <c r="AM1384" s="2" t="str">
        <f t="shared" si="924"/>
        <v>ED8B</v>
      </c>
      <c r="AN1384" s="2" t="str">
        <f t="shared" si="925"/>
        <v>8B262</v>
      </c>
      <c r="AO1384" s="2" t="str">
        <f t="shared" si="957"/>
        <v>AB</v>
      </c>
      <c r="AP1384" s="2" t="str">
        <f t="shared" si="927"/>
        <v>ED8B-8B262-AB</v>
      </c>
      <c r="AQ1384" s="2" t="s">
        <v>1672</v>
      </c>
      <c r="AR1384" s="2" t="s">
        <v>1687</v>
      </c>
      <c r="AU1384" s="2" t="s">
        <v>2143</v>
      </c>
      <c r="AV1384" s="2" t="s">
        <v>3798</v>
      </c>
      <c r="AW1384" s="2" t="s">
        <v>3799</v>
      </c>
      <c r="AY1384" s="2" t="s">
        <v>1686</v>
      </c>
      <c r="AZ1384" s="2" t="s">
        <v>2124</v>
      </c>
      <c r="BA1384" s="2" t="s">
        <v>2073</v>
      </c>
      <c r="BB1384" s="29"/>
      <c r="BC1384" s="29"/>
      <c r="BD1384" s="29"/>
      <c r="BE1384" s="29"/>
      <c r="BF1384" s="29"/>
      <c r="BG1384" s="29">
        <v>-11.62</v>
      </c>
      <c r="BH1384" s="29">
        <f t="shared" si="921"/>
        <v>0</v>
      </c>
      <c r="BI1384" s="29">
        <f t="shared" si="922"/>
        <v>0</v>
      </c>
      <c r="BJ1384" s="29">
        <f t="shared" si="928"/>
        <v>-11.62</v>
      </c>
      <c r="BK1384" s="29">
        <f>BJ1384/INDEX('EX-Rate'!A:I,MATCH('TT BoM '!BL1384,'EX-Rate'!B:B,0),COLUMN('EX-Rate'!E:E))</f>
        <v>-1.6779366732143932</v>
      </c>
      <c r="BL1384" s="2" t="s">
        <v>2109</v>
      </c>
      <c r="BM1384" s="2" t="str">
        <f>IF(BL1384="CNY","LP","SP")</f>
        <v>LP</v>
      </c>
      <c r="BN1384" s="2" t="s">
        <v>3110</v>
      </c>
      <c r="BO1384" s="2" t="s">
        <v>2549</v>
      </c>
      <c r="BQ1384" s="29"/>
      <c r="BR1384" s="29"/>
      <c r="BS1384" s="29"/>
      <c r="BT1384" s="29"/>
      <c r="BU1384" s="29"/>
      <c r="BV1384" s="29"/>
      <c r="CC1384" s="29">
        <f t="shared" si="929"/>
        <v>-1.6779366732143932</v>
      </c>
      <c r="CD1384" s="29">
        <f t="shared" si="930"/>
        <v>-1.6779366732143932</v>
      </c>
      <c r="CE1384" s="29">
        <f t="shared" si="931"/>
        <v>-1.6779366732143932</v>
      </c>
      <c r="CF1384" s="29">
        <f t="shared" si="932"/>
        <v>-1.6779366732143932</v>
      </c>
      <c r="CG1384" s="29">
        <f t="shared" si="933"/>
        <v>-1.6779366732143932</v>
      </c>
      <c r="CH1384" s="29">
        <f t="shared" si="934"/>
        <v>-1.6779366732143932</v>
      </c>
      <c r="CI1384" s="29">
        <f t="shared" si="935"/>
        <v>-1.6779366732143932</v>
      </c>
      <c r="CJ1384" s="29">
        <f t="shared" si="936"/>
        <v>-1.6779366732143932</v>
      </c>
      <c r="CK1384" s="29">
        <f t="shared" si="937"/>
        <v>-1.6779366732143932</v>
      </c>
      <c r="CL1384" s="29">
        <f t="shared" si="938"/>
        <v>-1.6779366732143932</v>
      </c>
      <c r="CM1384" s="29">
        <f t="shared" si="939"/>
        <v>-1.6779366732143932</v>
      </c>
      <c r="CN1384" s="29">
        <f t="shared" si="940"/>
        <v>-1.6779366732143932</v>
      </c>
      <c r="CO1384" s="29">
        <f t="shared" si="941"/>
        <v>-1.6779366732143932</v>
      </c>
      <c r="CQ1384" s="29">
        <f t="shared" si="942"/>
        <v>-11.62</v>
      </c>
      <c r="CR1384" s="29">
        <f t="shared" si="943"/>
        <v>-11.62</v>
      </c>
      <c r="CS1384" s="29">
        <f t="shared" si="944"/>
        <v>-11.62</v>
      </c>
      <c r="CT1384" s="29">
        <f t="shared" si="945"/>
        <v>-11.62</v>
      </c>
      <c r="CU1384" s="29">
        <f t="shared" si="946"/>
        <v>-11.62</v>
      </c>
      <c r="CV1384" s="29">
        <f t="shared" si="947"/>
        <v>-11.62</v>
      </c>
      <c r="CW1384" s="29">
        <f t="shared" si="948"/>
        <v>-11.62</v>
      </c>
      <c r="CX1384" s="29">
        <f t="shared" si="949"/>
        <v>-11.62</v>
      </c>
      <c r="CY1384" s="29">
        <f t="shared" si="950"/>
        <v>-11.62</v>
      </c>
      <c r="CZ1384" s="29">
        <f t="shared" si="951"/>
        <v>-11.62</v>
      </c>
      <c r="DA1384" s="29">
        <f t="shared" si="952"/>
        <v>-11.62</v>
      </c>
      <c r="DB1384" s="29">
        <f t="shared" si="953"/>
        <v>-11.62</v>
      </c>
      <c r="DC1384" s="29">
        <f t="shared" si="954"/>
        <v>-11.62</v>
      </c>
    </row>
    <row r="1385" spans="11:107" s="2" customFormat="1">
      <c r="K1385" s="4" t="s">
        <v>1375</v>
      </c>
      <c r="L1385" s="4" t="s">
        <v>1408</v>
      </c>
      <c r="M1385" s="4" t="s">
        <v>1409</v>
      </c>
      <c r="N1385" s="2" t="str">
        <f t="shared" si="916"/>
        <v>W704300S442</v>
      </c>
      <c r="O1385" s="2" t="str">
        <f t="shared" si="958"/>
        <v>S442</v>
      </c>
      <c r="P1385" s="2" t="str">
        <f t="shared" si="917"/>
        <v>-W704300-S442</v>
      </c>
      <c r="Q1385" s="2" t="s">
        <v>1609</v>
      </c>
      <c r="T1385" s="2">
        <v>7</v>
      </c>
      <c r="U1385" s="2">
        <v>7</v>
      </c>
      <c r="V1385" s="2">
        <v>7</v>
      </c>
      <c r="W1385" s="2">
        <v>7</v>
      </c>
      <c r="X1385" s="2">
        <v>7</v>
      </c>
      <c r="Y1385" s="2">
        <v>7</v>
      </c>
      <c r="Z1385" s="2">
        <v>7</v>
      </c>
      <c r="AA1385" s="2">
        <v>7</v>
      </c>
      <c r="AB1385" s="2">
        <v>7</v>
      </c>
      <c r="AC1385" s="2">
        <v>7</v>
      </c>
      <c r="AD1385" s="2">
        <v>7</v>
      </c>
      <c r="AE1385" s="2">
        <v>7</v>
      </c>
      <c r="AF1385" s="2">
        <v>7</v>
      </c>
      <c r="AL1385" s="2">
        <f t="shared" si="923"/>
        <v>1</v>
      </c>
      <c r="AM1385" s="2" t="str">
        <f t="shared" si="924"/>
        <v/>
      </c>
      <c r="AN1385" s="2" t="str">
        <f t="shared" si="925"/>
        <v>W704300</v>
      </c>
      <c r="AO1385" s="2" t="str">
        <f t="shared" si="957"/>
        <v>S442</v>
      </c>
      <c r="AP1385" s="2" t="str">
        <f t="shared" si="927"/>
        <v>-W704300-S442</v>
      </c>
      <c r="AQ1385" s="2" t="s">
        <v>1688</v>
      </c>
      <c r="AR1385" s="2" t="s">
        <v>1689</v>
      </c>
      <c r="AY1385" s="2" t="s">
        <v>1686</v>
      </c>
      <c r="AZ1385" s="2" t="s">
        <v>1690</v>
      </c>
      <c r="BB1385" s="29"/>
      <c r="BC1385" s="29"/>
      <c r="BD1385" s="29"/>
      <c r="BE1385" s="29"/>
      <c r="BF1385" s="29"/>
      <c r="BG1385" s="29">
        <v>-2.5978999999999999E-2</v>
      </c>
      <c r="BH1385" s="29">
        <f t="shared" si="921"/>
        <v>-9.6122300000000009E-4</v>
      </c>
      <c r="BI1385" s="29">
        <f t="shared" si="922"/>
        <v>-2.6940223E-3</v>
      </c>
      <c r="BJ1385" s="29">
        <f t="shared" si="928"/>
        <v>-2.9634245300000001E-2</v>
      </c>
      <c r="BK1385" s="29">
        <f>BJ1385/INDEX('EX-Rate'!A:I,MATCH('TT BoM '!BL1385,'EX-Rate'!B:B,0),COLUMN('EX-Rate'!E:E))</f>
        <v>-3.4023351164426757E-2</v>
      </c>
      <c r="BL1385" s="2" t="s">
        <v>3064</v>
      </c>
      <c r="BM1385" s="2" t="str">
        <f t="shared" ref="BM1385:BM1387" si="959">IF(BL1385="CNY","LP","SP")</f>
        <v>SP</v>
      </c>
      <c r="BN1385" s="2" t="s">
        <v>3065</v>
      </c>
      <c r="BO1385" s="2" t="s">
        <v>3066</v>
      </c>
      <c r="BQ1385" s="29"/>
      <c r="BR1385" s="29"/>
      <c r="BS1385" s="29"/>
      <c r="BT1385" s="29"/>
      <c r="BU1385" s="29"/>
      <c r="BV1385" s="29"/>
      <c r="CC1385" s="29">
        <f t="shared" si="929"/>
        <v>-0.2381634581509873</v>
      </c>
      <c r="CD1385" s="29">
        <f t="shared" si="930"/>
        <v>-0.2381634581509873</v>
      </c>
      <c r="CE1385" s="29">
        <f t="shared" si="931"/>
        <v>-0.2381634581509873</v>
      </c>
      <c r="CF1385" s="29">
        <f t="shared" si="932"/>
        <v>-0.2381634581509873</v>
      </c>
      <c r="CG1385" s="29">
        <f t="shared" si="933"/>
        <v>-0.2381634581509873</v>
      </c>
      <c r="CH1385" s="29">
        <f t="shared" si="934"/>
        <v>-0.2381634581509873</v>
      </c>
      <c r="CI1385" s="29">
        <f t="shared" si="935"/>
        <v>-0.2381634581509873</v>
      </c>
      <c r="CJ1385" s="29">
        <f t="shared" si="936"/>
        <v>-0.2381634581509873</v>
      </c>
      <c r="CK1385" s="29">
        <f t="shared" si="937"/>
        <v>-0.2381634581509873</v>
      </c>
      <c r="CL1385" s="29">
        <f t="shared" si="938"/>
        <v>-0.2381634581509873</v>
      </c>
      <c r="CM1385" s="29">
        <f t="shared" si="939"/>
        <v>-0.2381634581509873</v>
      </c>
      <c r="CN1385" s="29">
        <f t="shared" si="940"/>
        <v>-0.2381634581509873</v>
      </c>
      <c r="CO1385" s="29">
        <f t="shared" si="941"/>
        <v>-0.2381634581509873</v>
      </c>
      <c r="CQ1385" s="29">
        <f t="shared" si="942"/>
        <v>-0.2074397171</v>
      </c>
      <c r="CR1385" s="29">
        <f t="shared" si="943"/>
        <v>-0.2074397171</v>
      </c>
      <c r="CS1385" s="29">
        <f t="shared" si="944"/>
        <v>-0.2074397171</v>
      </c>
      <c r="CT1385" s="29">
        <f t="shared" si="945"/>
        <v>-0.2074397171</v>
      </c>
      <c r="CU1385" s="29">
        <f t="shared" si="946"/>
        <v>-0.2074397171</v>
      </c>
      <c r="CV1385" s="29">
        <f t="shared" si="947"/>
        <v>-0.2074397171</v>
      </c>
      <c r="CW1385" s="29">
        <f t="shared" si="948"/>
        <v>-0.2074397171</v>
      </c>
      <c r="CX1385" s="29">
        <f t="shared" si="949"/>
        <v>-0.2074397171</v>
      </c>
      <c r="CY1385" s="29">
        <f t="shared" si="950"/>
        <v>-0.2074397171</v>
      </c>
      <c r="CZ1385" s="29">
        <f t="shared" si="951"/>
        <v>-0.2074397171</v>
      </c>
      <c r="DA1385" s="29">
        <f t="shared" si="952"/>
        <v>-0.2074397171</v>
      </c>
      <c r="DB1385" s="29">
        <f t="shared" si="953"/>
        <v>-0.2074397171</v>
      </c>
      <c r="DC1385" s="29">
        <f t="shared" si="954"/>
        <v>-0.2074397171</v>
      </c>
    </row>
    <row r="1386" spans="11:107" s="2" customFormat="1">
      <c r="K1386" s="4" t="s">
        <v>1375</v>
      </c>
      <c r="L1386" s="4" t="s">
        <v>1410</v>
      </c>
      <c r="M1386" s="4" t="s">
        <v>1377</v>
      </c>
      <c r="N1386" s="2" t="str">
        <f t="shared" si="916"/>
        <v>W713134S300</v>
      </c>
      <c r="O1386" s="2" t="str">
        <f t="shared" si="958"/>
        <v>S300</v>
      </c>
      <c r="P1386" s="2" t="str">
        <f t="shared" si="917"/>
        <v>-W713134-S300</v>
      </c>
      <c r="Q1386" s="2" t="s">
        <v>1609</v>
      </c>
      <c r="T1386" s="2">
        <v>5</v>
      </c>
      <c r="U1386" s="2">
        <v>5</v>
      </c>
      <c r="V1386" s="2">
        <v>5</v>
      </c>
      <c r="W1386" s="2">
        <v>5</v>
      </c>
      <c r="X1386" s="2">
        <v>5</v>
      </c>
      <c r="Y1386" s="2">
        <v>5</v>
      </c>
      <c r="Z1386" s="2">
        <v>5</v>
      </c>
      <c r="AA1386" s="2">
        <v>5</v>
      </c>
      <c r="AB1386" s="2">
        <v>5</v>
      </c>
      <c r="AC1386" s="2">
        <v>5</v>
      </c>
      <c r="AD1386" s="2">
        <v>5</v>
      </c>
      <c r="AE1386" s="2">
        <v>5</v>
      </c>
      <c r="AF1386" s="2">
        <v>5</v>
      </c>
      <c r="AL1386" s="2">
        <f t="shared" si="923"/>
        <v>1</v>
      </c>
      <c r="AM1386" s="2" t="str">
        <f t="shared" si="924"/>
        <v/>
      </c>
      <c r="AN1386" s="2" t="str">
        <f t="shared" si="925"/>
        <v>W713134</v>
      </c>
      <c r="AO1386" s="2" t="str">
        <f t="shared" si="957"/>
        <v>S300</v>
      </c>
      <c r="AP1386" s="2" t="str">
        <f t="shared" si="927"/>
        <v>-W713134-S300</v>
      </c>
      <c r="AQ1386" s="2" t="s">
        <v>1688</v>
      </c>
      <c r="AR1386" s="2" t="s">
        <v>1689</v>
      </c>
      <c r="AY1386" s="2" t="s">
        <v>1686</v>
      </c>
      <c r="AZ1386" s="2" t="s">
        <v>1690</v>
      </c>
      <c r="BB1386" s="29"/>
      <c r="BC1386" s="29"/>
      <c r="BD1386" s="29"/>
      <c r="BE1386" s="29"/>
      <c r="BF1386" s="29"/>
      <c r="BG1386" s="29">
        <v>-8.8344000000000006E-2</v>
      </c>
      <c r="BH1386" s="29">
        <f t="shared" si="921"/>
        <v>-3.2687280000000007E-3</v>
      </c>
      <c r="BI1386" s="29">
        <f t="shared" si="922"/>
        <v>-9.1612728000000001E-3</v>
      </c>
      <c r="BJ1386" s="29">
        <f t="shared" si="928"/>
        <v>-0.1007740008</v>
      </c>
      <c r="BK1386" s="29">
        <f>BJ1386/INDEX('EX-Rate'!A:I,MATCH('TT BoM '!BL1386,'EX-Rate'!B:B,0),COLUMN('EX-Rate'!E:E))</f>
        <v>-0.1007740008</v>
      </c>
      <c r="BL1386" s="2" t="s">
        <v>3117</v>
      </c>
      <c r="BM1386" s="2" t="str">
        <f t="shared" si="959"/>
        <v>SP</v>
      </c>
      <c r="BN1386" s="2" t="s">
        <v>3227</v>
      </c>
      <c r="BO1386" s="2" t="s">
        <v>3228</v>
      </c>
      <c r="BQ1386" s="29"/>
      <c r="BR1386" s="29"/>
      <c r="BS1386" s="29"/>
      <c r="BT1386" s="29"/>
      <c r="BU1386" s="29"/>
      <c r="BV1386" s="29"/>
      <c r="CC1386" s="29">
        <f t="shared" si="929"/>
        <v>-0.50387000400000004</v>
      </c>
      <c r="CD1386" s="29">
        <f t="shared" si="930"/>
        <v>-0.50387000400000004</v>
      </c>
      <c r="CE1386" s="29">
        <f t="shared" si="931"/>
        <v>-0.50387000400000004</v>
      </c>
      <c r="CF1386" s="29">
        <f t="shared" si="932"/>
        <v>-0.50387000400000004</v>
      </c>
      <c r="CG1386" s="29">
        <f t="shared" si="933"/>
        <v>-0.50387000400000004</v>
      </c>
      <c r="CH1386" s="29">
        <f t="shared" si="934"/>
        <v>-0.50387000400000004</v>
      </c>
      <c r="CI1386" s="29">
        <f t="shared" si="935"/>
        <v>-0.50387000400000004</v>
      </c>
      <c r="CJ1386" s="29">
        <f t="shared" si="936"/>
        <v>-0.50387000400000004</v>
      </c>
      <c r="CK1386" s="29">
        <f t="shared" si="937"/>
        <v>-0.50387000400000004</v>
      </c>
      <c r="CL1386" s="29">
        <f t="shared" si="938"/>
        <v>-0.50387000400000004</v>
      </c>
      <c r="CM1386" s="29">
        <f t="shared" si="939"/>
        <v>-0.50387000400000004</v>
      </c>
      <c r="CN1386" s="29">
        <f t="shared" si="940"/>
        <v>-0.50387000400000004</v>
      </c>
      <c r="CO1386" s="29">
        <f t="shared" si="941"/>
        <v>-0.50387000400000004</v>
      </c>
      <c r="CQ1386" s="29">
        <f t="shared" si="942"/>
        <v>-0.50387000400000004</v>
      </c>
      <c r="CR1386" s="29">
        <f t="shared" si="943"/>
        <v>-0.50387000400000004</v>
      </c>
      <c r="CS1386" s="29">
        <f t="shared" si="944"/>
        <v>-0.50387000400000004</v>
      </c>
      <c r="CT1386" s="29">
        <f t="shared" si="945"/>
        <v>-0.50387000400000004</v>
      </c>
      <c r="CU1386" s="29">
        <f t="shared" si="946"/>
        <v>-0.50387000400000004</v>
      </c>
      <c r="CV1386" s="29">
        <f t="shared" si="947"/>
        <v>-0.50387000400000004</v>
      </c>
      <c r="CW1386" s="29">
        <f t="shared" si="948"/>
        <v>-0.50387000400000004</v>
      </c>
      <c r="CX1386" s="29">
        <f t="shared" si="949"/>
        <v>-0.50387000400000004</v>
      </c>
      <c r="CY1386" s="29">
        <f t="shared" si="950"/>
        <v>-0.50387000400000004</v>
      </c>
      <c r="CZ1386" s="29">
        <f t="shared" si="951"/>
        <v>-0.50387000400000004</v>
      </c>
      <c r="DA1386" s="29">
        <f t="shared" si="952"/>
        <v>-0.50387000400000004</v>
      </c>
      <c r="DB1386" s="29">
        <f t="shared" si="953"/>
        <v>-0.50387000400000004</v>
      </c>
      <c r="DC1386" s="29">
        <f t="shared" si="954"/>
        <v>-0.50387000400000004</v>
      </c>
    </row>
    <row r="1387" spans="11:107" s="2" customFormat="1">
      <c r="K1387" s="4" t="s">
        <v>1375</v>
      </c>
      <c r="L1387" s="4" t="s">
        <v>1411</v>
      </c>
      <c r="M1387" s="4" t="s">
        <v>1377</v>
      </c>
      <c r="N1387" s="2" t="str">
        <f t="shared" si="916"/>
        <v>W715764S300</v>
      </c>
      <c r="O1387" s="2" t="str">
        <f t="shared" si="958"/>
        <v>S300</v>
      </c>
      <c r="P1387" s="2" t="str">
        <f t="shared" si="917"/>
        <v>-W715764-S300</v>
      </c>
      <c r="Q1387" s="2" t="s">
        <v>1609</v>
      </c>
      <c r="T1387" s="2">
        <v>2</v>
      </c>
      <c r="U1387" s="2">
        <v>2</v>
      </c>
      <c r="V1387" s="2">
        <v>2</v>
      </c>
      <c r="W1387" s="2">
        <v>2</v>
      </c>
      <c r="X1387" s="2">
        <v>2</v>
      </c>
      <c r="Y1387" s="2">
        <v>2</v>
      </c>
      <c r="Z1387" s="2">
        <v>2</v>
      </c>
      <c r="AA1387" s="2">
        <v>2</v>
      </c>
      <c r="AB1387" s="2">
        <v>2</v>
      </c>
      <c r="AC1387" s="2">
        <v>2</v>
      </c>
      <c r="AD1387" s="2">
        <v>2</v>
      </c>
      <c r="AE1387" s="2">
        <v>2</v>
      </c>
      <c r="AF1387" s="2">
        <v>2</v>
      </c>
      <c r="AL1387" s="2">
        <f t="shared" si="923"/>
        <v>1</v>
      </c>
      <c r="AM1387" s="2" t="str">
        <f t="shared" si="924"/>
        <v/>
      </c>
      <c r="AN1387" s="2" t="str">
        <f t="shared" si="925"/>
        <v>W715764</v>
      </c>
      <c r="AO1387" s="2" t="str">
        <f t="shared" si="957"/>
        <v>S300</v>
      </c>
      <c r="AP1387" s="2" t="str">
        <f t="shared" si="927"/>
        <v>-W715764-S300</v>
      </c>
      <c r="AQ1387" s="2" t="s">
        <v>1688</v>
      </c>
      <c r="AR1387" s="2" t="s">
        <v>1689</v>
      </c>
      <c r="AY1387" s="2" t="s">
        <v>1686</v>
      </c>
      <c r="AZ1387" s="2" t="s">
        <v>1690</v>
      </c>
      <c r="BB1387" s="29"/>
      <c r="BC1387" s="29"/>
      <c r="BD1387" s="29"/>
      <c r="BE1387" s="29"/>
      <c r="BF1387" s="29"/>
      <c r="BG1387" s="29">
        <v>-0.10881200000000001</v>
      </c>
      <c r="BH1387" s="29">
        <f t="shared" si="921"/>
        <v>-4.0260440000000012E-3</v>
      </c>
      <c r="BI1387" s="29">
        <f t="shared" si="922"/>
        <v>-1.1283804400000002E-2</v>
      </c>
      <c r="BJ1387" s="29">
        <f t="shared" si="928"/>
        <v>-0.12412184840000001</v>
      </c>
      <c r="BK1387" s="29">
        <f>BJ1387/INDEX('EX-Rate'!A:I,MATCH('TT BoM '!BL1387,'EX-Rate'!B:B,0),COLUMN('EX-Rate'!E:E))</f>
        <v>-0.14250544235357807</v>
      </c>
      <c r="BL1387" s="2" t="s">
        <v>3064</v>
      </c>
      <c r="BM1387" s="2" t="str">
        <f t="shared" si="959"/>
        <v>SP</v>
      </c>
      <c r="BN1387" s="2" t="s">
        <v>3065</v>
      </c>
      <c r="BO1387" s="2" t="s">
        <v>3066</v>
      </c>
      <c r="BQ1387" s="29"/>
      <c r="BR1387" s="29"/>
      <c r="BS1387" s="29"/>
      <c r="BT1387" s="29"/>
      <c r="BU1387" s="29"/>
      <c r="BV1387" s="29"/>
      <c r="CC1387" s="29">
        <f t="shared" si="929"/>
        <v>-0.28501088470715613</v>
      </c>
      <c r="CD1387" s="29">
        <f t="shared" si="930"/>
        <v>-0.28501088470715613</v>
      </c>
      <c r="CE1387" s="29">
        <f t="shared" si="931"/>
        <v>-0.28501088470715613</v>
      </c>
      <c r="CF1387" s="29">
        <f t="shared" si="932"/>
        <v>-0.28501088470715613</v>
      </c>
      <c r="CG1387" s="29">
        <f t="shared" si="933"/>
        <v>-0.28501088470715613</v>
      </c>
      <c r="CH1387" s="29">
        <f t="shared" si="934"/>
        <v>-0.28501088470715613</v>
      </c>
      <c r="CI1387" s="29">
        <f t="shared" si="935"/>
        <v>-0.28501088470715613</v>
      </c>
      <c r="CJ1387" s="29">
        <f t="shared" si="936"/>
        <v>-0.28501088470715613</v>
      </c>
      <c r="CK1387" s="29">
        <f t="shared" si="937"/>
        <v>-0.28501088470715613</v>
      </c>
      <c r="CL1387" s="29">
        <f t="shared" si="938"/>
        <v>-0.28501088470715613</v>
      </c>
      <c r="CM1387" s="29">
        <f t="shared" si="939"/>
        <v>-0.28501088470715613</v>
      </c>
      <c r="CN1387" s="29">
        <f t="shared" si="940"/>
        <v>-0.28501088470715613</v>
      </c>
      <c r="CO1387" s="29">
        <f t="shared" si="941"/>
        <v>-0.28501088470715613</v>
      </c>
      <c r="CQ1387" s="29">
        <f t="shared" si="942"/>
        <v>-0.24824369680000002</v>
      </c>
      <c r="CR1387" s="29">
        <f t="shared" si="943"/>
        <v>-0.24824369680000002</v>
      </c>
      <c r="CS1387" s="29">
        <f t="shared" si="944"/>
        <v>-0.24824369680000002</v>
      </c>
      <c r="CT1387" s="29">
        <f t="shared" si="945"/>
        <v>-0.24824369680000002</v>
      </c>
      <c r="CU1387" s="29">
        <f t="shared" si="946"/>
        <v>-0.24824369680000002</v>
      </c>
      <c r="CV1387" s="29">
        <f t="shared" si="947"/>
        <v>-0.24824369680000002</v>
      </c>
      <c r="CW1387" s="29">
        <f t="shared" si="948"/>
        <v>-0.24824369680000002</v>
      </c>
      <c r="CX1387" s="29">
        <f t="shared" si="949"/>
        <v>-0.24824369680000002</v>
      </c>
      <c r="CY1387" s="29">
        <f t="shared" si="950"/>
        <v>-0.24824369680000002</v>
      </c>
      <c r="CZ1387" s="29">
        <f t="shared" si="951"/>
        <v>-0.24824369680000002</v>
      </c>
      <c r="DA1387" s="29">
        <f t="shared" si="952"/>
        <v>-0.24824369680000002</v>
      </c>
      <c r="DB1387" s="29">
        <f t="shared" si="953"/>
        <v>-0.24824369680000002</v>
      </c>
      <c r="DC1387" s="29">
        <f t="shared" si="954"/>
        <v>-0.24824369680000002</v>
      </c>
    </row>
    <row r="1388" spans="11:107" s="2" customFormat="1">
      <c r="K1388" s="4" t="s">
        <v>1412</v>
      </c>
      <c r="L1388" s="4" t="s">
        <v>1413</v>
      </c>
      <c r="M1388" s="4" t="s">
        <v>1407</v>
      </c>
      <c r="N1388" s="2" t="str">
        <f t="shared" si="916"/>
        <v>2N1115201AB</v>
      </c>
      <c r="O1388" s="2" t="str">
        <f t="shared" si="958"/>
        <v>AB</v>
      </c>
      <c r="P1388" s="2" t="str">
        <f t="shared" si="917"/>
        <v>2N11-15201-AB</v>
      </c>
      <c r="Q1388" s="2" t="s">
        <v>1609</v>
      </c>
      <c r="T1388" s="2">
        <v>0</v>
      </c>
      <c r="U1388" s="2">
        <v>0</v>
      </c>
      <c r="V1388" s="2">
        <v>2</v>
      </c>
      <c r="W1388" s="2">
        <v>2</v>
      </c>
      <c r="X1388" s="2">
        <v>2</v>
      </c>
      <c r="Y1388" s="2">
        <v>2</v>
      </c>
      <c r="Z1388" s="2">
        <v>0</v>
      </c>
      <c r="AA1388" s="2">
        <v>0</v>
      </c>
      <c r="AB1388" s="2">
        <v>0</v>
      </c>
      <c r="AC1388" s="2">
        <v>0</v>
      </c>
      <c r="AD1388" s="2">
        <v>2</v>
      </c>
      <c r="AE1388" s="2">
        <v>2</v>
      </c>
      <c r="AF1388" s="2">
        <v>0</v>
      </c>
      <c r="AL1388" s="2">
        <f t="shared" si="923"/>
        <v>1</v>
      </c>
      <c r="AM1388" s="2" t="str">
        <f t="shared" si="924"/>
        <v>2N11</v>
      </c>
      <c r="AN1388" s="2" t="str">
        <f t="shared" si="925"/>
        <v>15201</v>
      </c>
      <c r="AO1388" s="2" t="str">
        <f t="shared" si="957"/>
        <v>AB</v>
      </c>
      <c r="AP1388" s="2" t="str">
        <f t="shared" si="927"/>
        <v>2N11-15201-AB</v>
      </c>
      <c r="AQ1388" s="2" t="s">
        <v>1672</v>
      </c>
      <c r="AR1388" s="2" t="s">
        <v>1687</v>
      </c>
      <c r="AU1388" s="2" t="s">
        <v>3800</v>
      </c>
      <c r="AV1388" s="2" t="s">
        <v>3801</v>
      </c>
      <c r="AW1388" s="2" t="s">
        <v>3802</v>
      </c>
      <c r="AY1388" s="2" t="s">
        <v>1686</v>
      </c>
      <c r="AZ1388" s="2" t="s">
        <v>2124</v>
      </c>
      <c r="BA1388" s="2" t="s">
        <v>2073</v>
      </c>
      <c r="BB1388" s="29"/>
      <c r="BC1388" s="29"/>
      <c r="BD1388" s="29"/>
      <c r="BE1388" s="29"/>
      <c r="BF1388" s="29"/>
      <c r="BG1388" s="29">
        <v>-36.42</v>
      </c>
      <c r="BH1388" s="29">
        <f t="shared" si="921"/>
        <v>0</v>
      </c>
      <c r="BI1388" s="29">
        <f t="shared" si="922"/>
        <v>0</v>
      </c>
      <c r="BJ1388" s="29">
        <f t="shared" si="928"/>
        <v>-36.42</v>
      </c>
      <c r="BK1388" s="29">
        <f>BJ1388/INDEX('EX-Rate'!A:I,MATCH('TT BoM '!BL1388,'EX-Rate'!B:B,0),COLUMN('EX-Rate'!E:E))</f>
        <v>-5.2590751840334082</v>
      </c>
      <c r="BL1388" s="2" t="s">
        <v>2109</v>
      </c>
      <c r="BM1388" s="2" t="str">
        <f>IF(BL1388="CNY","LP","SP")</f>
        <v>LP</v>
      </c>
      <c r="BN1388" s="2" t="s">
        <v>3232</v>
      </c>
      <c r="BO1388" s="2" t="s">
        <v>3233</v>
      </c>
      <c r="BQ1388" s="29"/>
      <c r="BR1388" s="29"/>
      <c r="BS1388" s="29"/>
      <c r="BT1388" s="29"/>
      <c r="BU1388" s="29"/>
      <c r="BV1388" s="29"/>
      <c r="CC1388" s="29">
        <f t="shared" si="929"/>
        <v>0</v>
      </c>
      <c r="CD1388" s="29">
        <f t="shared" si="930"/>
        <v>0</v>
      </c>
      <c r="CE1388" s="29">
        <f t="shared" si="931"/>
        <v>-10.518150368066816</v>
      </c>
      <c r="CF1388" s="29">
        <f t="shared" si="932"/>
        <v>-10.518150368066816</v>
      </c>
      <c r="CG1388" s="29">
        <f t="shared" si="933"/>
        <v>-10.518150368066816</v>
      </c>
      <c r="CH1388" s="29">
        <f t="shared" si="934"/>
        <v>-10.518150368066816</v>
      </c>
      <c r="CI1388" s="29">
        <f t="shared" si="935"/>
        <v>0</v>
      </c>
      <c r="CJ1388" s="29">
        <f t="shared" si="936"/>
        <v>0</v>
      </c>
      <c r="CK1388" s="29">
        <f t="shared" si="937"/>
        <v>0</v>
      </c>
      <c r="CL1388" s="29">
        <f t="shared" si="938"/>
        <v>0</v>
      </c>
      <c r="CM1388" s="29">
        <f t="shared" si="939"/>
        <v>-10.518150368066816</v>
      </c>
      <c r="CN1388" s="29">
        <f t="shared" si="940"/>
        <v>-10.518150368066816</v>
      </c>
      <c r="CO1388" s="29">
        <f t="shared" si="941"/>
        <v>0</v>
      </c>
      <c r="CQ1388" s="29">
        <f t="shared" si="942"/>
        <v>0</v>
      </c>
      <c r="CR1388" s="29">
        <f t="shared" si="943"/>
        <v>0</v>
      </c>
      <c r="CS1388" s="29">
        <f t="shared" si="944"/>
        <v>-72.84</v>
      </c>
      <c r="CT1388" s="29">
        <f t="shared" si="945"/>
        <v>-72.84</v>
      </c>
      <c r="CU1388" s="29">
        <f t="shared" si="946"/>
        <v>-72.84</v>
      </c>
      <c r="CV1388" s="29">
        <f t="shared" si="947"/>
        <v>-72.84</v>
      </c>
      <c r="CW1388" s="29">
        <f t="shared" si="948"/>
        <v>0</v>
      </c>
      <c r="CX1388" s="29">
        <f t="shared" si="949"/>
        <v>0</v>
      </c>
      <c r="CY1388" s="29">
        <f t="shared" si="950"/>
        <v>0</v>
      </c>
      <c r="CZ1388" s="29">
        <f t="shared" si="951"/>
        <v>0</v>
      </c>
      <c r="DA1388" s="29">
        <f t="shared" si="952"/>
        <v>-72.84</v>
      </c>
      <c r="DB1388" s="29">
        <f t="shared" si="953"/>
        <v>-72.84</v>
      </c>
      <c r="DC1388" s="29">
        <f t="shared" si="954"/>
        <v>0</v>
      </c>
    </row>
    <row r="1389" spans="11:107" s="2" customFormat="1">
      <c r="K1389" s="4" t="s">
        <v>1415</v>
      </c>
      <c r="L1389" s="4" t="s">
        <v>1416</v>
      </c>
      <c r="M1389" s="4" t="s">
        <v>1407</v>
      </c>
      <c r="N1389" s="2" t="str">
        <f t="shared" ref="N1389:N1452" si="960">TRIM(K1389)&amp;TRIM(L1389)&amp;TRIM(M1389)</f>
        <v>BV6T14A169AB</v>
      </c>
      <c r="O1389" s="2" t="str">
        <f t="shared" si="958"/>
        <v>AB</v>
      </c>
      <c r="P1389" s="2" t="str">
        <f t="shared" ref="P1389:P1452" si="961">TRIM(K1389)&amp;"-"&amp;TRIM(L1389)&amp;"-"&amp;TRIM(O1389)</f>
        <v>BV6T-14A169-AB</v>
      </c>
      <c r="Q1389" s="2" t="s">
        <v>1609</v>
      </c>
      <c r="T1389" s="2">
        <v>6</v>
      </c>
      <c r="U1389" s="2">
        <v>6</v>
      </c>
      <c r="V1389" s="2">
        <v>6</v>
      </c>
      <c r="W1389" s="2">
        <v>6</v>
      </c>
      <c r="X1389" s="2">
        <v>8</v>
      </c>
      <c r="Y1389" s="2">
        <v>8</v>
      </c>
      <c r="Z1389" s="2">
        <v>8</v>
      </c>
      <c r="AA1389" s="2">
        <v>8</v>
      </c>
      <c r="AB1389" s="2">
        <v>6</v>
      </c>
      <c r="AC1389" s="2">
        <v>6</v>
      </c>
      <c r="AD1389" s="2">
        <v>6</v>
      </c>
      <c r="AE1389" s="2">
        <v>6</v>
      </c>
      <c r="AF1389" s="2">
        <v>8</v>
      </c>
      <c r="AL1389" s="2">
        <f t="shared" si="923"/>
        <v>1</v>
      </c>
      <c r="AM1389" s="2" t="str">
        <f t="shared" si="924"/>
        <v>BV6T</v>
      </c>
      <c r="AN1389" s="2" t="str">
        <f t="shared" si="925"/>
        <v>14A169</v>
      </c>
      <c r="AO1389" s="2" t="str">
        <f t="shared" si="957"/>
        <v>AB</v>
      </c>
      <c r="AP1389" s="2" t="str">
        <f t="shared" si="927"/>
        <v>BV6T-14A169-AB</v>
      </c>
      <c r="AQ1389" s="2" t="s">
        <v>1672</v>
      </c>
      <c r="AR1389" s="2" t="s">
        <v>1687</v>
      </c>
      <c r="AU1389" s="2" t="s">
        <v>1649</v>
      </c>
      <c r="AV1389" s="2" t="s">
        <v>3803</v>
      </c>
      <c r="AW1389" s="2">
        <v>0</v>
      </c>
      <c r="AY1389" s="2" t="s">
        <v>1686</v>
      </c>
      <c r="AZ1389" s="2" t="s">
        <v>1649</v>
      </c>
      <c r="BA1389" s="2" t="s">
        <v>2073</v>
      </c>
      <c r="BB1389" s="29"/>
      <c r="BC1389" s="29"/>
      <c r="BD1389" s="29"/>
      <c r="BE1389" s="29"/>
      <c r="BF1389" s="29"/>
      <c r="BG1389" s="29">
        <v>-0.146144</v>
      </c>
      <c r="BH1389" s="29">
        <f t="shared" si="921"/>
        <v>-5.4073280000000003E-3</v>
      </c>
      <c r="BI1389" s="29">
        <f t="shared" si="922"/>
        <v>-1.5155132799999999E-2</v>
      </c>
      <c r="BJ1389" s="29">
        <f t="shared" si="928"/>
        <v>-0.16670646079999998</v>
      </c>
      <c r="BK1389" s="29">
        <f>BJ1389/INDEX('EX-Rate'!A:I,MATCH('TT BoM '!BL1389,'EX-Rate'!B:B,0),COLUMN('EX-Rate'!E:E))</f>
        <v>-0.19139722978459461</v>
      </c>
      <c r="BL1389" s="2" t="s">
        <v>3064</v>
      </c>
      <c r="BM1389" s="2" t="str">
        <f t="shared" ref="BM1389" si="962">IF(BL1389="CNY","LP","SP")</f>
        <v>SP</v>
      </c>
      <c r="BN1389" s="2" t="s">
        <v>3065</v>
      </c>
      <c r="BO1389" s="2" t="s">
        <v>3066</v>
      </c>
      <c r="BQ1389" s="29"/>
      <c r="BR1389" s="29"/>
      <c r="BS1389" s="29"/>
      <c r="BT1389" s="29"/>
      <c r="BU1389" s="29"/>
      <c r="BV1389" s="29"/>
      <c r="CC1389" s="29">
        <f t="shared" si="929"/>
        <v>-1.1483833787075677</v>
      </c>
      <c r="CD1389" s="29">
        <f t="shared" si="930"/>
        <v>-1.1483833787075677</v>
      </c>
      <c r="CE1389" s="29">
        <f t="shared" si="931"/>
        <v>-1.1483833787075677</v>
      </c>
      <c r="CF1389" s="29">
        <f t="shared" si="932"/>
        <v>-1.1483833787075677</v>
      </c>
      <c r="CG1389" s="29">
        <f t="shared" si="933"/>
        <v>-1.5311778382767569</v>
      </c>
      <c r="CH1389" s="29">
        <f t="shared" si="934"/>
        <v>-1.5311778382767569</v>
      </c>
      <c r="CI1389" s="29">
        <f t="shared" si="935"/>
        <v>-1.5311778382767569</v>
      </c>
      <c r="CJ1389" s="29">
        <f t="shared" si="936"/>
        <v>-1.5311778382767569</v>
      </c>
      <c r="CK1389" s="29">
        <f t="shared" si="937"/>
        <v>-1.1483833787075677</v>
      </c>
      <c r="CL1389" s="29">
        <f t="shared" si="938"/>
        <v>-1.1483833787075677</v>
      </c>
      <c r="CM1389" s="29">
        <f t="shared" si="939"/>
        <v>-1.1483833787075677</v>
      </c>
      <c r="CN1389" s="29">
        <f t="shared" si="940"/>
        <v>-1.1483833787075677</v>
      </c>
      <c r="CO1389" s="29">
        <f t="shared" si="941"/>
        <v>-1.5311778382767569</v>
      </c>
      <c r="CQ1389" s="29">
        <f t="shared" si="942"/>
        <v>-1.0002387648</v>
      </c>
      <c r="CR1389" s="29">
        <f t="shared" si="943"/>
        <v>-1.0002387648</v>
      </c>
      <c r="CS1389" s="29">
        <f t="shared" si="944"/>
        <v>-1.0002387648</v>
      </c>
      <c r="CT1389" s="29">
        <f t="shared" si="945"/>
        <v>-1.0002387648</v>
      </c>
      <c r="CU1389" s="29">
        <f t="shared" si="946"/>
        <v>-1.3336516863999999</v>
      </c>
      <c r="CV1389" s="29">
        <f t="shared" si="947"/>
        <v>-1.3336516863999999</v>
      </c>
      <c r="CW1389" s="29">
        <f t="shared" si="948"/>
        <v>-1.3336516863999999</v>
      </c>
      <c r="CX1389" s="29">
        <f t="shared" si="949"/>
        <v>-1.3336516863999999</v>
      </c>
      <c r="CY1389" s="29">
        <f t="shared" si="950"/>
        <v>-1.0002387648</v>
      </c>
      <c r="CZ1389" s="29">
        <f t="shared" si="951"/>
        <v>-1.0002387648</v>
      </c>
      <c r="DA1389" s="29">
        <f t="shared" si="952"/>
        <v>-1.0002387648</v>
      </c>
      <c r="DB1389" s="29">
        <f t="shared" si="953"/>
        <v>-1.0002387648</v>
      </c>
      <c r="DC1389" s="29">
        <f t="shared" si="954"/>
        <v>-1.3336516863999999</v>
      </c>
    </row>
    <row r="1390" spans="11:107" s="2" customFormat="1">
      <c r="K1390" s="4" t="s">
        <v>1417</v>
      </c>
      <c r="L1390" s="4" t="s">
        <v>1418</v>
      </c>
      <c r="M1390" s="4" t="s">
        <v>1419</v>
      </c>
      <c r="N1390" s="2" t="str">
        <f t="shared" si="960"/>
        <v>ED8T15K859AC5BWG</v>
      </c>
      <c r="O1390" s="2" t="str">
        <f t="shared" si="958"/>
        <v>ACW</v>
      </c>
      <c r="P1390" s="2" t="str">
        <f t="shared" si="961"/>
        <v>ED8T-15K859-ACW</v>
      </c>
      <c r="Q1390" s="2" t="s">
        <v>1609</v>
      </c>
      <c r="T1390" s="2">
        <v>3</v>
      </c>
      <c r="U1390" s="2">
        <v>3</v>
      </c>
      <c r="V1390" s="2">
        <v>3</v>
      </c>
      <c r="W1390" s="2">
        <v>3</v>
      </c>
      <c r="X1390" s="2">
        <v>3</v>
      </c>
      <c r="Y1390" s="2">
        <v>3</v>
      </c>
      <c r="Z1390" s="2">
        <v>3</v>
      </c>
      <c r="AA1390" s="2">
        <v>3</v>
      </c>
      <c r="AB1390" s="2">
        <v>3</v>
      </c>
      <c r="AC1390" s="2">
        <v>3</v>
      </c>
      <c r="AD1390" s="2">
        <v>3</v>
      </c>
      <c r="AE1390" s="2">
        <v>3</v>
      </c>
      <c r="AF1390" s="2">
        <v>3</v>
      </c>
      <c r="AL1390" s="2">
        <f t="shared" si="923"/>
        <v>1</v>
      </c>
      <c r="AM1390" s="2" t="str">
        <f t="shared" si="924"/>
        <v>ED8T</v>
      </c>
      <c r="AN1390" s="2" t="str">
        <f t="shared" si="925"/>
        <v>15K859</v>
      </c>
      <c r="AO1390" s="2" t="str">
        <f t="shared" si="957"/>
        <v>ACW</v>
      </c>
      <c r="AP1390" s="2" t="str">
        <f t="shared" si="927"/>
        <v>ED8T-15K859-ACW</v>
      </c>
      <c r="AQ1390" s="2" t="s">
        <v>1672</v>
      </c>
      <c r="AR1390" s="2" t="s">
        <v>1687</v>
      </c>
      <c r="AU1390" s="2" t="s">
        <v>2665</v>
      </c>
      <c r="AV1390" s="2" t="s">
        <v>3804</v>
      </c>
      <c r="AW1390" s="2" t="s">
        <v>3805</v>
      </c>
      <c r="AY1390" s="2" t="s">
        <v>1686</v>
      </c>
      <c r="AZ1390" s="2" t="s">
        <v>1649</v>
      </c>
      <c r="BA1390" s="2" t="s">
        <v>2073</v>
      </c>
      <c r="BB1390" s="29"/>
      <c r="BC1390" s="29"/>
      <c r="BD1390" s="29"/>
      <c r="BE1390" s="29"/>
      <c r="BF1390" s="29"/>
      <c r="BG1390" s="29">
        <v>-34.71</v>
      </c>
      <c r="BH1390" s="29">
        <f t="shared" si="921"/>
        <v>0</v>
      </c>
      <c r="BI1390" s="29">
        <f t="shared" si="922"/>
        <v>0</v>
      </c>
      <c r="BJ1390" s="29">
        <f t="shared" si="928"/>
        <v>-34.71</v>
      </c>
      <c r="BK1390" s="29">
        <f>BJ1390/INDEX('EX-Rate'!A:I,MATCH('TT BoM '!BL1390,'EX-Rate'!B:B,0),COLUMN('EX-Rate'!E:E))</f>
        <v>-5.0121499076825815</v>
      </c>
      <c r="BL1390" s="2" t="s">
        <v>2109</v>
      </c>
      <c r="BM1390" s="2" t="str">
        <f t="shared" si="955"/>
        <v>LP</v>
      </c>
      <c r="BN1390" s="2" t="s">
        <v>3234</v>
      </c>
      <c r="BO1390" s="2" t="s">
        <v>3235</v>
      </c>
      <c r="BQ1390" s="29"/>
      <c r="BR1390" s="29"/>
      <c r="BS1390" s="29"/>
      <c r="BT1390" s="29"/>
      <c r="BU1390" s="29"/>
      <c r="BV1390" s="29"/>
      <c r="CC1390" s="29">
        <f t="shared" si="929"/>
        <v>-15.036449723047745</v>
      </c>
      <c r="CD1390" s="29">
        <f t="shared" si="930"/>
        <v>-15.036449723047745</v>
      </c>
      <c r="CE1390" s="29">
        <f t="shared" si="931"/>
        <v>-15.036449723047745</v>
      </c>
      <c r="CF1390" s="29">
        <f t="shared" si="932"/>
        <v>-15.036449723047745</v>
      </c>
      <c r="CG1390" s="29">
        <f t="shared" si="933"/>
        <v>-15.036449723047745</v>
      </c>
      <c r="CH1390" s="29">
        <f t="shared" si="934"/>
        <v>-15.036449723047745</v>
      </c>
      <c r="CI1390" s="29">
        <f t="shared" si="935"/>
        <v>-15.036449723047745</v>
      </c>
      <c r="CJ1390" s="29">
        <f t="shared" si="936"/>
        <v>-15.036449723047745</v>
      </c>
      <c r="CK1390" s="29">
        <f t="shared" si="937"/>
        <v>-15.036449723047745</v>
      </c>
      <c r="CL1390" s="29">
        <f t="shared" si="938"/>
        <v>-15.036449723047745</v>
      </c>
      <c r="CM1390" s="29">
        <f t="shared" si="939"/>
        <v>-15.036449723047745</v>
      </c>
      <c r="CN1390" s="29">
        <f t="shared" si="940"/>
        <v>-15.036449723047745</v>
      </c>
      <c r="CO1390" s="29">
        <f t="shared" si="941"/>
        <v>-15.036449723047745</v>
      </c>
      <c r="CQ1390" s="29">
        <f t="shared" si="942"/>
        <v>-104.13</v>
      </c>
      <c r="CR1390" s="29">
        <f t="shared" si="943"/>
        <v>-104.13</v>
      </c>
      <c r="CS1390" s="29">
        <f t="shared" si="944"/>
        <v>-104.13</v>
      </c>
      <c r="CT1390" s="29">
        <f t="shared" si="945"/>
        <v>-104.13</v>
      </c>
      <c r="CU1390" s="29">
        <f t="shared" si="946"/>
        <v>-104.13</v>
      </c>
      <c r="CV1390" s="29">
        <f t="shared" si="947"/>
        <v>-104.13</v>
      </c>
      <c r="CW1390" s="29">
        <f t="shared" si="948"/>
        <v>-104.13</v>
      </c>
      <c r="CX1390" s="29">
        <f t="shared" si="949"/>
        <v>-104.13</v>
      </c>
      <c r="CY1390" s="29">
        <f t="shared" si="950"/>
        <v>-104.13</v>
      </c>
      <c r="CZ1390" s="29">
        <f t="shared" si="951"/>
        <v>-104.13</v>
      </c>
      <c r="DA1390" s="29">
        <f t="shared" si="952"/>
        <v>-104.13</v>
      </c>
      <c r="DB1390" s="29">
        <f t="shared" si="953"/>
        <v>-104.13</v>
      </c>
      <c r="DC1390" s="29">
        <f t="shared" si="954"/>
        <v>-104.13</v>
      </c>
    </row>
    <row r="1391" spans="11:107" s="2" customFormat="1">
      <c r="K1391" s="4" t="s">
        <v>1375</v>
      </c>
      <c r="L1391" s="4" t="s">
        <v>1424</v>
      </c>
      <c r="M1391" s="4" t="s">
        <v>1377</v>
      </c>
      <c r="N1391" s="2" t="str">
        <f t="shared" si="960"/>
        <v>W705212S300</v>
      </c>
      <c r="O1391" s="2" t="str">
        <f t="shared" si="958"/>
        <v>S300</v>
      </c>
      <c r="P1391" s="2" t="str">
        <f t="shared" si="961"/>
        <v>-W705212-S300</v>
      </c>
      <c r="Q1391" s="2" t="s">
        <v>1609</v>
      </c>
      <c r="T1391" s="2">
        <v>6</v>
      </c>
      <c r="U1391" s="2">
        <v>6</v>
      </c>
      <c r="V1391" s="2">
        <v>6</v>
      </c>
      <c r="W1391" s="2">
        <v>6</v>
      </c>
      <c r="X1391" s="2">
        <v>6</v>
      </c>
      <c r="Y1391" s="2">
        <v>6</v>
      </c>
      <c r="Z1391" s="2">
        <v>6</v>
      </c>
      <c r="AA1391" s="2">
        <v>6</v>
      </c>
      <c r="AB1391" s="2">
        <v>6</v>
      </c>
      <c r="AC1391" s="2">
        <v>6</v>
      </c>
      <c r="AD1391" s="2">
        <v>6</v>
      </c>
      <c r="AE1391" s="2">
        <v>6</v>
      </c>
      <c r="AF1391" s="2">
        <v>6</v>
      </c>
      <c r="AL1391" s="2">
        <f t="shared" si="923"/>
        <v>1</v>
      </c>
      <c r="AM1391" s="2" t="str">
        <f t="shared" si="924"/>
        <v/>
      </c>
      <c r="AN1391" s="2" t="str">
        <f t="shared" si="925"/>
        <v>W705212</v>
      </c>
      <c r="AO1391" s="2" t="str">
        <f t="shared" si="957"/>
        <v>S300</v>
      </c>
      <c r="AP1391" s="2" t="str">
        <f t="shared" si="927"/>
        <v>-W705212-S300</v>
      </c>
      <c r="AQ1391" s="2" t="s">
        <v>1688</v>
      </c>
      <c r="AR1391" s="2" t="s">
        <v>1689</v>
      </c>
      <c r="AY1391" s="2" t="s">
        <v>1686</v>
      </c>
      <c r="AZ1391" s="2" t="s">
        <v>1690</v>
      </c>
      <c r="BB1391" s="29"/>
      <c r="BC1391" s="29"/>
      <c r="BD1391" s="29"/>
      <c r="BE1391" s="29"/>
      <c r="BF1391" s="29"/>
      <c r="BG1391" s="29">
        <v>-0.14000000000000001</v>
      </c>
      <c r="BH1391" s="29">
        <f t="shared" si="921"/>
        <v>0</v>
      </c>
      <c r="BI1391" s="29">
        <f t="shared" si="922"/>
        <v>0</v>
      </c>
      <c r="BJ1391" s="29">
        <f t="shared" si="928"/>
        <v>-0.14000000000000001</v>
      </c>
      <c r="BK1391" s="29">
        <f>BJ1391/INDEX('EX-Rate'!A:I,MATCH('TT BoM '!BL1391,'EX-Rate'!B:B,0),COLUMN('EX-Rate'!E:E))</f>
        <v>-2.0216104496558959E-2</v>
      </c>
      <c r="BL1391" s="2" t="s">
        <v>2109</v>
      </c>
      <c r="BM1391" s="2" t="str">
        <f t="shared" si="955"/>
        <v>LP</v>
      </c>
      <c r="BN1391" s="2" t="s">
        <v>3223</v>
      </c>
      <c r="BO1391" s="2" t="s">
        <v>3224</v>
      </c>
      <c r="BQ1391" s="29"/>
      <c r="BR1391" s="29"/>
      <c r="BS1391" s="29"/>
      <c r="BT1391" s="29"/>
      <c r="BU1391" s="29"/>
      <c r="BV1391" s="29"/>
      <c r="CC1391" s="29">
        <f t="shared" si="929"/>
        <v>-0.12129662697935376</v>
      </c>
      <c r="CD1391" s="29">
        <f t="shared" si="930"/>
        <v>-0.12129662697935376</v>
      </c>
      <c r="CE1391" s="29">
        <f t="shared" si="931"/>
        <v>-0.12129662697935376</v>
      </c>
      <c r="CF1391" s="29">
        <f t="shared" si="932"/>
        <v>-0.12129662697935376</v>
      </c>
      <c r="CG1391" s="29">
        <f t="shared" si="933"/>
        <v>-0.12129662697935376</v>
      </c>
      <c r="CH1391" s="29">
        <f t="shared" si="934"/>
        <v>-0.12129662697935376</v>
      </c>
      <c r="CI1391" s="29">
        <f t="shared" si="935"/>
        <v>-0.12129662697935376</v>
      </c>
      <c r="CJ1391" s="29">
        <f t="shared" si="936"/>
        <v>-0.12129662697935376</v>
      </c>
      <c r="CK1391" s="29">
        <f t="shared" si="937"/>
        <v>-0.12129662697935376</v>
      </c>
      <c r="CL1391" s="29">
        <f t="shared" si="938"/>
        <v>-0.12129662697935376</v>
      </c>
      <c r="CM1391" s="29">
        <f t="shared" si="939"/>
        <v>-0.12129662697935376</v>
      </c>
      <c r="CN1391" s="29">
        <f t="shared" si="940"/>
        <v>-0.12129662697935376</v>
      </c>
      <c r="CO1391" s="29">
        <f t="shared" si="941"/>
        <v>-0.12129662697935376</v>
      </c>
      <c r="CQ1391" s="29">
        <f t="shared" si="942"/>
        <v>-0.84000000000000008</v>
      </c>
      <c r="CR1391" s="29">
        <f t="shared" si="943"/>
        <v>-0.84000000000000008</v>
      </c>
      <c r="CS1391" s="29">
        <f t="shared" si="944"/>
        <v>-0.84000000000000008</v>
      </c>
      <c r="CT1391" s="29">
        <f t="shared" si="945"/>
        <v>-0.84000000000000008</v>
      </c>
      <c r="CU1391" s="29">
        <f t="shared" si="946"/>
        <v>-0.84000000000000008</v>
      </c>
      <c r="CV1391" s="29">
        <f t="shared" si="947"/>
        <v>-0.84000000000000008</v>
      </c>
      <c r="CW1391" s="29">
        <f t="shared" si="948"/>
        <v>-0.84000000000000008</v>
      </c>
      <c r="CX1391" s="29">
        <f t="shared" si="949"/>
        <v>-0.84000000000000008</v>
      </c>
      <c r="CY1391" s="29">
        <f t="shared" si="950"/>
        <v>-0.84000000000000008</v>
      </c>
      <c r="CZ1391" s="29">
        <f t="shared" si="951"/>
        <v>-0.84000000000000008</v>
      </c>
      <c r="DA1391" s="29">
        <f t="shared" si="952"/>
        <v>-0.84000000000000008</v>
      </c>
      <c r="DB1391" s="29">
        <f t="shared" si="953"/>
        <v>-0.84000000000000008</v>
      </c>
      <c r="DC1391" s="29">
        <f t="shared" si="954"/>
        <v>-0.84000000000000008</v>
      </c>
    </row>
    <row r="1392" spans="11:107" s="2" customFormat="1">
      <c r="K1392" s="4" t="s">
        <v>1375</v>
      </c>
      <c r="L1392" s="4" t="s">
        <v>1425</v>
      </c>
      <c r="M1392" s="4" t="s">
        <v>1377</v>
      </c>
      <c r="N1392" s="2" t="str">
        <f t="shared" si="960"/>
        <v>W710184S300</v>
      </c>
      <c r="O1392" s="2" t="str">
        <f t="shared" si="958"/>
        <v>S300</v>
      </c>
      <c r="P1392" s="2" t="str">
        <f t="shared" si="961"/>
        <v>-W710184-S300</v>
      </c>
      <c r="Q1392" s="2" t="s">
        <v>1609</v>
      </c>
      <c r="T1392" s="2">
        <v>2</v>
      </c>
      <c r="U1392" s="2">
        <v>2</v>
      </c>
      <c r="V1392" s="2">
        <v>2</v>
      </c>
      <c r="W1392" s="2">
        <v>2</v>
      </c>
      <c r="X1392" s="2">
        <v>2</v>
      </c>
      <c r="Y1392" s="2">
        <v>2</v>
      </c>
      <c r="Z1392" s="2">
        <v>2</v>
      </c>
      <c r="AA1392" s="2">
        <v>2</v>
      </c>
      <c r="AB1392" s="2">
        <v>2</v>
      </c>
      <c r="AC1392" s="2">
        <v>2</v>
      </c>
      <c r="AD1392" s="2">
        <v>2</v>
      </c>
      <c r="AE1392" s="2">
        <v>2</v>
      </c>
      <c r="AF1392" s="2">
        <v>2</v>
      </c>
      <c r="AL1392" s="2">
        <f t="shared" si="923"/>
        <v>1</v>
      </c>
      <c r="AM1392" s="2" t="str">
        <f t="shared" si="924"/>
        <v/>
      </c>
      <c r="AN1392" s="2" t="str">
        <f t="shared" si="925"/>
        <v>W710184</v>
      </c>
      <c r="AO1392" s="2" t="str">
        <f t="shared" si="957"/>
        <v>S300</v>
      </c>
      <c r="AP1392" s="2" t="str">
        <f t="shared" si="927"/>
        <v>-W710184-S300</v>
      </c>
      <c r="AQ1392" s="2" t="s">
        <v>1688</v>
      </c>
      <c r="AR1392" s="2" t="s">
        <v>1689</v>
      </c>
      <c r="AY1392" s="2" t="s">
        <v>1686</v>
      </c>
      <c r="AZ1392" s="2" t="s">
        <v>1690</v>
      </c>
      <c r="BB1392" s="29"/>
      <c r="BC1392" s="29"/>
      <c r="BD1392" s="29"/>
      <c r="BE1392" s="29"/>
      <c r="BF1392" s="29"/>
      <c r="BG1392" s="29">
        <v>-4.6896E-2</v>
      </c>
      <c r="BH1392" s="29">
        <f t="shared" si="921"/>
        <v>-1.7351520000000002E-3</v>
      </c>
      <c r="BI1392" s="29">
        <f t="shared" si="922"/>
        <v>-4.8631152000000004E-3</v>
      </c>
      <c r="BJ1392" s="29">
        <f t="shared" si="928"/>
        <v>-5.3494267200000001E-2</v>
      </c>
      <c r="BK1392" s="29">
        <f>BJ1392/INDEX('EX-Rate'!A:I,MATCH('TT BoM '!BL1392,'EX-Rate'!B:B,0),COLUMN('EX-Rate'!E:E))</f>
        <v>-6.1417263028097968E-2</v>
      </c>
      <c r="BL1392" s="2" t="s">
        <v>3064</v>
      </c>
      <c r="BM1392" s="2" t="str">
        <f t="shared" si="955"/>
        <v>SP</v>
      </c>
      <c r="BN1392" s="2" t="s">
        <v>3065</v>
      </c>
      <c r="BO1392" s="2" t="s">
        <v>3066</v>
      </c>
      <c r="BQ1392" s="29"/>
      <c r="BR1392" s="29"/>
      <c r="BS1392" s="29"/>
      <c r="BT1392" s="29"/>
      <c r="BU1392" s="29"/>
      <c r="BV1392" s="29"/>
      <c r="CC1392" s="29">
        <f t="shared" si="929"/>
        <v>-0.12283452605619594</v>
      </c>
      <c r="CD1392" s="29">
        <f t="shared" si="930"/>
        <v>-0.12283452605619594</v>
      </c>
      <c r="CE1392" s="29">
        <f t="shared" si="931"/>
        <v>-0.12283452605619594</v>
      </c>
      <c r="CF1392" s="29">
        <f t="shared" si="932"/>
        <v>-0.12283452605619594</v>
      </c>
      <c r="CG1392" s="29">
        <f t="shared" si="933"/>
        <v>-0.12283452605619594</v>
      </c>
      <c r="CH1392" s="29">
        <f t="shared" si="934"/>
        <v>-0.12283452605619594</v>
      </c>
      <c r="CI1392" s="29">
        <f t="shared" si="935"/>
        <v>-0.12283452605619594</v>
      </c>
      <c r="CJ1392" s="29">
        <f t="shared" si="936"/>
        <v>-0.12283452605619594</v>
      </c>
      <c r="CK1392" s="29">
        <f t="shared" si="937"/>
        <v>-0.12283452605619594</v>
      </c>
      <c r="CL1392" s="29">
        <f t="shared" si="938"/>
        <v>-0.12283452605619594</v>
      </c>
      <c r="CM1392" s="29">
        <f t="shared" si="939"/>
        <v>-0.12283452605619594</v>
      </c>
      <c r="CN1392" s="29">
        <f t="shared" si="940"/>
        <v>-0.12283452605619594</v>
      </c>
      <c r="CO1392" s="29">
        <f t="shared" si="941"/>
        <v>-0.12283452605619594</v>
      </c>
      <c r="CQ1392" s="29">
        <f t="shared" si="942"/>
        <v>-0.1069885344</v>
      </c>
      <c r="CR1392" s="29">
        <f t="shared" si="943"/>
        <v>-0.1069885344</v>
      </c>
      <c r="CS1392" s="29">
        <f t="shared" si="944"/>
        <v>-0.1069885344</v>
      </c>
      <c r="CT1392" s="29">
        <f t="shared" si="945"/>
        <v>-0.1069885344</v>
      </c>
      <c r="CU1392" s="29">
        <f t="shared" si="946"/>
        <v>-0.1069885344</v>
      </c>
      <c r="CV1392" s="29">
        <f t="shared" si="947"/>
        <v>-0.1069885344</v>
      </c>
      <c r="CW1392" s="29">
        <f t="shared" si="948"/>
        <v>-0.1069885344</v>
      </c>
      <c r="CX1392" s="29">
        <f t="shared" si="949"/>
        <v>-0.1069885344</v>
      </c>
      <c r="CY1392" s="29">
        <f t="shared" si="950"/>
        <v>-0.1069885344</v>
      </c>
      <c r="CZ1392" s="29">
        <f t="shared" si="951"/>
        <v>-0.1069885344</v>
      </c>
      <c r="DA1392" s="29">
        <f t="shared" si="952"/>
        <v>-0.1069885344</v>
      </c>
      <c r="DB1392" s="29">
        <f t="shared" si="953"/>
        <v>-0.1069885344</v>
      </c>
      <c r="DC1392" s="29">
        <f t="shared" si="954"/>
        <v>-0.1069885344</v>
      </c>
    </row>
    <row r="1393" spans="11:107" s="2" customFormat="1">
      <c r="K1393" s="4" t="s">
        <v>1405</v>
      </c>
      <c r="L1393" s="4" t="s">
        <v>1426</v>
      </c>
      <c r="M1393" s="4" t="s">
        <v>1394</v>
      </c>
      <c r="N1393" s="2" t="str">
        <f t="shared" si="960"/>
        <v>ED8B17485AA</v>
      </c>
      <c r="O1393" s="2" t="str">
        <f t="shared" si="958"/>
        <v>AA</v>
      </c>
      <c r="P1393" s="2" t="str">
        <f t="shared" si="961"/>
        <v>ED8B-17485-AA</v>
      </c>
      <c r="Q1393" s="2" t="s">
        <v>1609</v>
      </c>
      <c r="T1393" s="2">
        <v>1</v>
      </c>
      <c r="U1393" s="2">
        <v>1</v>
      </c>
      <c r="V1393" s="2">
        <v>1</v>
      </c>
      <c r="W1393" s="2">
        <v>1</v>
      </c>
      <c r="X1393" s="2">
        <v>1</v>
      </c>
      <c r="Y1393" s="2">
        <v>1</v>
      </c>
      <c r="Z1393" s="2">
        <v>1</v>
      </c>
      <c r="AA1393" s="2">
        <v>1</v>
      </c>
      <c r="AB1393" s="2">
        <v>1</v>
      </c>
      <c r="AC1393" s="2">
        <v>1</v>
      </c>
      <c r="AD1393" s="2">
        <v>1</v>
      </c>
      <c r="AE1393" s="2">
        <v>1</v>
      </c>
      <c r="AF1393" s="2">
        <v>1</v>
      </c>
      <c r="AL1393" s="2">
        <f t="shared" si="923"/>
        <v>1</v>
      </c>
      <c r="AM1393" s="2" t="str">
        <f t="shared" si="924"/>
        <v>ED8B</v>
      </c>
      <c r="AN1393" s="2" t="str">
        <f t="shared" si="925"/>
        <v>17485</v>
      </c>
      <c r="AO1393" s="2" t="str">
        <f t="shared" si="957"/>
        <v>AA</v>
      </c>
      <c r="AP1393" s="2" t="str">
        <f t="shared" si="927"/>
        <v>ED8B-17485-AA</v>
      </c>
      <c r="AQ1393" s="2" t="s">
        <v>1672</v>
      </c>
      <c r="AR1393" s="2" t="s">
        <v>1687</v>
      </c>
      <c r="AU1393" s="2" t="s">
        <v>2122</v>
      </c>
      <c r="AV1393" s="2" t="s">
        <v>2512</v>
      </c>
      <c r="AW1393" s="2">
        <v>0</v>
      </c>
      <c r="AY1393" s="2" t="s">
        <v>1686</v>
      </c>
      <c r="AZ1393" s="2" t="s">
        <v>2124</v>
      </c>
      <c r="BA1393" s="2" t="s">
        <v>2115</v>
      </c>
      <c r="BB1393" s="29"/>
      <c r="BC1393" s="29"/>
      <c r="BD1393" s="29"/>
      <c r="BE1393" s="29"/>
      <c r="BF1393" s="29"/>
      <c r="BG1393" s="29">
        <v>-1.97</v>
      </c>
      <c r="BH1393" s="29">
        <f t="shared" si="921"/>
        <v>0</v>
      </c>
      <c r="BI1393" s="29">
        <f t="shared" si="922"/>
        <v>0</v>
      </c>
      <c r="BJ1393" s="29">
        <f t="shared" si="928"/>
        <v>-1.97</v>
      </c>
      <c r="BK1393" s="29">
        <f>BJ1393/INDEX('EX-Rate'!A:I,MATCH('TT BoM '!BL1393,'EX-Rate'!B:B,0),COLUMN('EX-Rate'!E:E))</f>
        <v>-0.28446947041586529</v>
      </c>
      <c r="BL1393" s="2" t="s">
        <v>2109</v>
      </c>
      <c r="BM1393" s="2" t="str">
        <f t="shared" si="955"/>
        <v>LP</v>
      </c>
      <c r="BN1393" s="2" t="s">
        <v>3089</v>
      </c>
      <c r="BO1393" s="2" t="s">
        <v>3090</v>
      </c>
      <c r="BQ1393" s="29"/>
      <c r="BR1393" s="29"/>
      <c r="BS1393" s="29"/>
      <c r="BT1393" s="29"/>
      <c r="BU1393" s="29"/>
      <c r="BV1393" s="29"/>
      <c r="CC1393" s="29">
        <f t="shared" si="929"/>
        <v>-0.28446947041586529</v>
      </c>
      <c r="CD1393" s="29">
        <f t="shared" si="930"/>
        <v>-0.28446947041586529</v>
      </c>
      <c r="CE1393" s="29">
        <f t="shared" si="931"/>
        <v>-0.28446947041586529</v>
      </c>
      <c r="CF1393" s="29">
        <f t="shared" si="932"/>
        <v>-0.28446947041586529</v>
      </c>
      <c r="CG1393" s="29">
        <f t="shared" si="933"/>
        <v>-0.28446947041586529</v>
      </c>
      <c r="CH1393" s="29">
        <f t="shared" si="934"/>
        <v>-0.28446947041586529</v>
      </c>
      <c r="CI1393" s="29">
        <f t="shared" si="935"/>
        <v>-0.28446947041586529</v>
      </c>
      <c r="CJ1393" s="29">
        <f t="shared" si="936"/>
        <v>-0.28446947041586529</v>
      </c>
      <c r="CK1393" s="29">
        <f t="shared" si="937"/>
        <v>-0.28446947041586529</v>
      </c>
      <c r="CL1393" s="29">
        <f t="shared" si="938"/>
        <v>-0.28446947041586529</v>
      </c>
      <c r="CM1393" s="29">
        <f t="shared" si="939"/>
        <v>-0.28446947041586529</v>
      </c>
      <c r="CN1393" s="29">
        <f t="shared" si="940"/>
        <v>-0.28446947041586529</v>
      </c>
      <c r="CO1393" s="29">
        <f t="shared" si="941"/>
        <v>-0.28446947041586529</v>
      </c>
      <c r="CQ1393" s="29">
        <f t="shared" si="942"/>
        <v>-1.97</v>
      </c>
      <c r="CR1393" s="29">
        <f t="shared" si="943"/>
        <v>-1.97</v>
      </c>
      <c r="CS1393" s="29">
        <f t="shared" si="944"/>
        <v>-1.97</v>
      </c>
      <c r="CT1393" s="29">
        <f t="shared" si="945"/>
        <v>-1.97</v>
      </c>
      <c r="CU1393" s="29">
        <f t="shared" si="946"/>
        <v>-1.97</v>
      </c>
      <c r="CV1393" s="29">
        <f t="shared" si="947"/>
        <v>-1.97</v>
      </c>
      <c r="CW1393" s="29">
        <f t="shared" si="948"/>
        <v>-1.97</v>
      </c>
      <c r="CX1393" s="29">
        <f t="shared" si="949"/>
        <v>-1.97</v>
      </c>
      <c r="CY1393" s="29">
        <f t="shared" si="950"/>
        <v>-1.97</v>
      </c>
      <c r="CZ1393" s="29">
        <f t="shared" si="951"/>
        <v>-1.97</v>
      </c>
      <c r="DA1393" s="29">
        <f t="shared" si="952"/>
        <v>-1.97</v>
      </c>
      <c r="DB1393" s="29">
        <f t="shared" si="953"/>
        <v>-1.97</v>
      </c>
      <c r="DC1393" s="29">
        <f t="shared" si="954"/>
        <v>-1.97</v>
      </c>
    </row>
    <row r="1394" spans="11:107" s="2" customFormat="1">
      <c r="K1394" s="4" t="s">
        <v>1428</v>
      </c>
      <c r="L1394" s="4" t="s">
        <v>1429</v>
      </c>
      <c r="M1394" s="4" t="s">
        <v>1394</v>
      </c>
      <c r="N1394" s="2" t="str">
        <f t="shared" si="960"/>
        <v>8A6919A164AA</v>
      </c>
      <c r="O1394" s="2" t="str">
        <f t="shared" si="958"/>
        <v>AA</v>
      </c>
      <c r="P1394" s="2" t="str">
        <f t="shared" si="961"/>
        <v>8A69-19A164-AA</v>
      </c>
      <c r="Q1394" s="2" t="s">
        <v>1609</v>
      </c>
      <c r="T1394" s="2">
        <v>1</v>
      </c>
      <c r="U1394" s="2">
        <v>1</v>
      </c>
      <c r="V1394" s="2">
        <v>0</v>
      </c>
      <c r="W1394" s="2">
        <v>0</v>
      </c>
      <c r="X1394" s="2">
        <v>0</v>
      </c>
      <c r="Y1394" s="2">
        <v>0</v>
      </c>
      <c r="Z1394" s="2">
        <v>0</v>
      </c>
      <c r="AA1394" s="2">
        <v>0</v>
      </c>
      <c r="AB1394" s="2">
        <v>1</v>
      </c>
      <c r="AC1394" s="2">
        <v>1</v>
      </c>
      <c r="AD1394" s="2">
        <v>0</v>
      </c>
      <c r="AE1394" s="2">
        <v>0</v>
      </c>
      <c r="AF1394" s="2">
        <v>0</v>
      </c>
      <c r="AL1394" s="2">
        <f t="shared" si="923"/>
        <v>1</v>
      </c>
      <c r="AM1394" s="2" t="str">
        <f t="shared" si="924"/>
        <v>8A69</v>
      </c>
      <c r="AN1394" s="2" t="str">
        <f t="shared" si="925"/>
        <v>19A164</v>
      </c>
      <c r="AO1394" s="2" t="str">
        <f t="shared" si="957"/>
        <v>AA</v>
      </c>
      <c r="AP1394" s="2" t="str">
        <f t="shared" si="927"/>
        <v>8A69-19A164-AA</v>
      </c>
      <c r="AQ1394" s="2" t="s">
        <v>1672</v>
      </c>
      <c r="AR1394" s="2" t="s">
        <v>1687</v>
      </c>
      <c r="AU1394" s="2" t="s">
        <v>3806</v>
      </c>
      <c r="AV1394" s="2" t="s">
        <v>3807</v>
      </c>
      <c r="AW1394" s="2" t="s">
        <v>3808</v>
      </c>
      <c r="AY1394" s="2" t="s">
        <v>1686</v>
      </c>
      <c r="AZ1394" s="2" t="s">
        <v>1649</v>
      </c>
      <c r="BA1394" s="2" t="s">
        <v>2073</v>
      </c>
      <c r="BB1394" s="29"/>
      <c r="BC1394" s="29"/>
      <c r="BD1394" s="29"/>
      <c r="BE1394" s="29"/>
      <c r="BF1394" s="29"/>
      <c r="BG1394" s="29">
        <v>-3.97</v>
      </c>
      <c r="BH1394" s="29">
        <f t="shared" si="921"/>
        <v>0</v>
      </c>
      <c r="BI1394" s="29">
        <f t="shared" si="922"/>
        <v>0</v>
      </c>
      <c r="BJ1394" s="29">
        <f t="shared" si="928"/>
        <v>-3.97</v>
      </c>
      <c r="BK1394" s="29">
        <f>BJ1394/INDEX('EX-Rate'!A:I,MATCH('TT BoM '!BL1394,'EX-Rate'!B:B,0),COLUMN('EX-Rate'!E:E))</f>
        <v>-0.5732709632238504</v>
      </c>
      <c r="BL1394" s="2" t="s">
        <v>2109</v>
      </c>
      <c r="BM1394" s="2" t="str">
        <f t="shared" si="955"/>
        <v>LP</v>
      </c>
      <c r="BN1394" s="2" t="s">
        <v>3236</v>
      </c>
      <c r="BO1394" s="2" t="s">
        <v>3237</v>
      </c>
      <c r="BQ1394" s="29"/>
      <c r="BR1394" s="29"/>
      <c r="BS1394" s="29"/>
      <c r="BT1394" s="29"/>
      <c r="BU1394" s="29"/>
      <c r="BV1394" s="29"/>
      <c r="CC1394" s="29">
        <f t="shared" si="929"/>
        <v>-0.5732709632238504</v>
      </c>
      <c r="CD1394" s="29">
        <f t="shared" si="930"/>
        <v>-0.5732709632238504</v>
      </c>
      <c r="CE1394" s="29">
        <f t="shared" si="931"/>
        <v>0</v>
      </c>
      <c r="CF1394" s="29">
        <f t="shared" si="932"/>
        <v>0</v>
      </c>
      <c r="CG1394" s="29">
        <f t="shared" si="933"/>
        <v>0</v>
      </c>
      <c r="CH1394" s="29">
        <f t="shared" si="934"/>
        <v>0</v>
      </c>
      <c r="CI1394" s="29">
        <f t="shared" si="935"/>
        <v>0</v>
      </c>
      <c r="CJ1394" s="29">
        <f t="shared" si="936"/>
        <v>0</v>
      </c>
      <c r="CK1394" s="29">
        <f t="shared" si="937"/>
        <v>-0.5732709632238504</v>
      </c>
      <c r="CL1394" s="29">
        <f t="shared" si="938"/>
        <v>-0.5732709632238504</v>
      </c>
      <c r="CM1394" s="29">
        <f t="shared" si="939"/>
        <v>0</v>
      </c>
      <c r="CN1394" s="29">
        <f t="shared" si="940"/>
        <v>0</v>
      </c>
      <c r="CO1394" s="29">
        <f t="shared" si="941"/>
        <v>0</v>
      </c>
      <c r="CQ1394" s="29">
        <f t="shared" si="942"/>
        <v>-3.97</v>
      </c>
      <c r="CR1394" s="29">
        <f t="shared" si="943"/>
        <v>-3.97</v>
      </c>
      <c r="CS1394" s="29">
        <f t="shared" si="944"/>
        <v>0</v>
      </c>
      <c r="CT1394" s="29">
        <f t="shared" si="945"/>
        <v>0</v>
      </c>
      <c r="CU1394" s="29">
        <f t="shared" si="946"/>
        <v>0</v>
      </c>
      <c r="CV1394" s="29">
        <f t="shared" si="947"/>
        <v>0</v>
      </c>
      <c r="CW1394" s="29">
        <f t="shared" si="948"/>
        <v>0</v>
      </c>
      <c r="CX1394" s="29">
        <f t="shared" si="949"/>
        <v>0</v>
      </c>
      <c r="CY1394" s="29">
        <f t="shared" si="950"/>
        <v>-3.97</v>
      </c>
      <c r="CZ1394" s="29">
        <f t="shared" si="951"/>
        <v>-3.97</v>
      </c>
      <c r="DA1394" s="29">
        <f t="shared" si="952"/>
        <v>0</v>
      </c>
      <c r="DB1394" s="29">
        <f t="shared" si="953"/>
        <v>0</v>
      </c>
      <c r="DC1394" s="29">
        <f t="shared" si="954"/>
        <v>0</v>
      </c>
    </row>
    <row r="1395" spans="11:107" s="2" customFormat="1">
      <c r="K1395" s="4" t="s">
        <v>1375</v>
      </c>
      <c r="L1395" s="4" t="s">
        <v>1432</v>
      </c>
      <c r="M1395" s="4" t="s">
        <v>1377</v>
      </c>
      <c r="N1395" s="2" t="str">
        <f t="shared" si="960"/>
        <v>W702912S300</v>
      </c>
      <c r="O1395" s="2" t="str">
        <f t="shared" si="958"/>
        <v>S300</v>
      </c>
      <c r="P1395" s="2" t="str">
        <f t="shared" si="961"/>
        <v>-W702912-S300</v>
      </c>
      <c r="Q1395" s="2" t="s">
        <v>1609</v>
      </c>
      <c r="T1395" s="2">
        <v>2</v>
      </c>
      <c r="U1395" s="2">
        <v>2</v>
      </c>
      <c r="V1395" s="2">
        <v>2</v>
      </c>
      <c r="W1395" s="2">
        <v>2</v>
      </c>
      <c r="X1395" s="2">
        <v>2</v>
      </c>
      <c r="Y1395" s="2">
        <v>2</v>
      </c>
      <c r="Z1395" s="2">
        <v>2</v>
      </c>
      <c r="AA1395" s="2">
        <v>2</v>
      </c>
      <c r="AB1395" s="2">
        <v>2</v>
      </c>
      <c r="AC1395" s="2">
        <v>2</v>
      </c>
      <c r="AD1395" s="2">
        <v>2</v>
      </c>
      <c r="AE1395" s="2">
        <v>2</v>
      </c>
      <c r="AF1395" s="2">
        <v>2</v>
      </c>
      <c r="AL1395" s="2">
        <f t="shared" si="923"/>
        <v>1</v>
      </c>
      <c r="AM1395" s="2" t="str">
        <f t="shared" si="924"/>
        <v/>
      </c>
      <c r="AN1395" s="2" t="str">
        <f t="shared" si="925"/>
        <v>W702912</v>
      </c>
      <c r="AO1395" s="2" t="str">
        <f t="shared" si="957"/>
        <v>S300</v>
      </c>
      <c r="AP1395" s="2" t="str">
        <f t="shared" si="927"/>
        <v>-W702912-S300</v>
      </c>
      <c r="AQ1395" s="2" t="s">
        <v>1688</v>
      </c>
      <c r="AR1395" s="2" t="s">
        <v>1689</v>
      </c>
      <c r="AY1395" s="2" t="s">
        <v>1686</v>
      </c>
      <c r="AZ1395" s="2" t="s">
        <v>1690</v>
      </c>
      <c r="BB1395" s="29"/>
      <c r="BC1395" s="29"/>
      <c r="BD1395" s="29"/>
      <c r="BE1395" s="29"/>
      <c r="BF1395" s="29"/>
      <c r="BG1395" s="29">
        <v>-9.8799999999999999E-2</v>
      </c>
      <c r="BH1395" s="29">
        <f t="shared" si="921"/>
        <v>0</v>
      </c>
      <c r="BI1395" s="29">
        <f t="shared" si="922"/>
        <v>0</v>
      </c>
      <c r="BJ1395" s="29">
        <f t="shared" si="928"/>
        <v>-9.8799999999999999E-2</v>
      </c>
      <c r="BK1395" s="29">
        <f>BJ1395/INDEX('EX-Rate'!A:I,MATCH('TT BoM '!BL1395,'EX-Rate'!B:B,0),COLUMN('EX-Rate'!E:E))</f>
        <v>-1.4266793744714464E-2</v>
      </c>
      <c r="BL1395" s="2" t="s">
        <v>2109</v>
      </c>
      <c r="BM1395" s="2" t="str">
        <f t="shared" si="955"/>
        <v>LP</v>
      </c>
      <c r="BN1395" s="2" t="s">
        <v>3220</v>
      </c>
      <c r="BO1395" s="2" t="s">
        <v>2798</v>
      </c>
      <c r="BQ1395" s="29"/>
      <c r="BR1395" s="29"/>
      <c r="BS1395" s="29"/>
      <c r="BT1395" s="29"/>
      <c r="BU1395" s="29"/>
      <c r="BV1395" s="29"/>
      <c r="CC1395" s="29">
        <f t="shared" si="929"/>
        <v>-2.8533587489428927E-2</v>
      </c>
      <c r="CD1395" s="29">
        <f t="shared" si="930"/>
        <v>-2.8533587489428927E-2</v>
      </c>
      <c r="CE1395" s="29">
        <f t="shared" si="931"/>
        <v>-2.8533587489428927E-2</v>
      </c>
      <c r="CF1395" s="29">
        <f t="shared" si="932"/>
        <v>-2.8533587489428927E-2</v>
      </c>
      <c r="CG1395" s="29">
        <f t="shared" si="933"/>
        <v>-2.8533587489428927E-2</v>
      </c>
      <c r="CH1395" s="29">
        <f t="shared" si="934"/>
        <v>-2.8533587489428927E-2</v>
      </c>
      <c r="CI1395" s="29">
        <f t="shared" si="935"/>
        <v>-2.8533587489428927E-2</v>
      </c>
      <c r="CJ1395" s="29">
        <f t="shared" si="936"/>
        <v>-2.8533587489428927E-2</v>
      </c>
      <c r="CK1395" s="29">
        <f t="shared" si="937"/>
        <v>-2.8533587489428927E-2</v>
      </c>
      <c r="CL1395" s="29">
        <f t="shared" si="938"/>
        <v>-2.8533587489428927E-2</v>
      </c>
      <c r="CM1395" s="29">
        <f t="shared" si="939"/>
        <v>-2.8533587489428927E-2</v>
      </c>
      <c r="CN1395" s="29">
        <f t="shared" si="940"/>
        <v>-2.8533587489428927E-2</v>
      </c>
      <c r="CO1395" s="29">
        <f t="shared" si="941"/>
        <v>-2.8533587489428927E-2</v>
      </c>
      <c r="CQ1395" s="29">
        <f t="shared" si="942"/>
        <v>-0.1976</v>
      </c>
      <c r="CR1395" s="29">
        <f t="shared" si="943"/>
        <v>-0.1976</v>
      </c>
      <c r="CS1395" s="29">
        <f t="shared" si="944"/>
        <v>-0.1976</v>
      </c>
      <c r="CT1395" s="29">
        <f t="shared" si="945"/>
        <v>-0.1976</v>
      </c>
      <c r="CU1395" s="29">
        <f t="shared" si="946"/>
        <v>-0.1976</v>
      </c>
      <c r="CV1395" s="29">
        <f t="shared" si="947"/>
        <v>-0.1976</v>
      </c>
      <c r="CW1395" s="29">
        <f t="shared" si="948"/>
        <v>-0.1976</v>
      </c>
      <c r="CX1395" s="29">
        <f t="shared" si="949"/>
        <v>-0.1976</v>
      </c>
      <c r="CY1395" s="29">
        <f t="shared" si="950"/>
        <v>-0.1976</v>
      </c>
      <c r="CZ1395" s="29">
        <f t="shared" si="951"/>
        <v>-0.1976</v>
      </c>
      <c r="DA1395" s="29">
        <f t="shared" si="952"/>
        <v>-0.1976</v>
      </c>
      <c r="DB1395" s="29">
        <f t="shared" si="953"/>
        <v>-0.1976</v>
      </c>
      <c r="DC1395" s="29">
        <f t="shared" si="954"/>
        <v>-0.1976</v>
      </c>
    </row>
    <row r="1396" spans="11:107" s="2" customFormat="1">
      <c r="K1396" s="4" t="s">
        <v>1405</v>
      </c>
      <c r="L1396" s="4" t="s">
        <v>1433</v>
      </c>
      <c r="M1396" s="4" t="s">
        <v>1407</v>
      </c>
      <c r="N1396" s="2" t="str">
        <f t="shared" si="960"/>
        <v>ED8BA22836AB</v>
      </c>
      <c r="O1396" s="2" t="str">
        <f t="shared" si="958"/>
        <v>AB</v>
      </c>
      <c r="P1396" s="2" t="str">
        <f t="shared" si="961"/>
        <v>ED8B-A22836-AB</v>
      </c>
      <c r="Q1396" s="2" t="s">
        <v>1609</v>
      </c>
      <c r="T1396" s="2">
        <v>1</v>
      </c>
      <c r="U1396" s="2">
        <v>1</v>
      </c>
      <c r="V1396" s="2">
        <v>1</v>
      </c>
      <c r="W1396" s="2">
        <v>1</v>
      </c>
      <c r="X1396" s="2">
        <v>1</v>
      </c>
      <c r="Y1396" s="2">
        <v>1</v>
      </c>
      <c r="Z1396" s="2">
        <v>1</v>
      </c>
      <c r="AA1396" s="2">
        <v>1</v>
      </c>
      <c r="AB1396" s="2">
        <v>1</v>
      </c>
      <c r="AC1396" s="2">
        <v>1</v>
      </c>
      <c r="AD1396" s="2">
        <v>1</v>
      </c>
      <c r="AE1396" s="2">
        <v>1</v>
      </c>
      <c r="AF1396" s="2">
        <v>1</v>
      </c>
      <c r="AL1396" s="2">
        <f t="shared" si="923"/>
        <v>1</v>
      </c>
      <c r="AM1396" s="2" t="str">
        <f t="shared" si="924"/>
        <v>ED8B</v>
      </c>
      <c r="AN1396" s="2" t="str">
        <f t="shared" si="925"/>
        <v>A22836</v>
      </c>
      <c r="AO1396" s="2" t="str">
        <f t="shared" si="957"/>
        <v>AB</v>
      </c>
      <c r="AP1396" s="2" t="str">
        <f t="shared" si="927"/>
        <v>ED8B-A22836-AB</v>
      </c>
      <c r="AQ1396" s="2" t="s">
        <v>1672</v>
      </c>
      <c r="AR1396" s="2" t="s">
        <v>1687</v>
      </c>
      <c r="AU1396" s="2" t="s">
        <v>3809</v>
      </c>
      <c r="AV1396" s="2" t="s">
        <v>3810</v>
      </c>
      <c r="AW1396" s="2" t="s">
        <v>3811</v>
      </c>
      <c r="AY1396" s="2" t="s">
        <v>1686</v>
      </c>
      <c r="AZ1396" s="2" t="s">
        <v>2124</v>
      </c>
      <c r="BA1396" s="2" t="s">
        <v>2073</v>
      </c>
      <c r="BB1396" s="29"/>
      <c r="BC1396" s="29"/>
      <c r="BD1396" s="29"/>
      <c r="BE1396" s="29"/>
      <c r="BF1396" s="29"/>
      <c r="BG1396" s="29">
        <v>-3.22</v>
      </c>
      <c r="BH1396" s="29">
        <f t="shared" si="921"/>
        <v>0</v>
      </c>
      <c r="BI1396" s="29">
        <f t="shared" si="922"/>
        <v>0</v>
      </c>
      <c r="BJ1396" s="29">
        <f t="shared" si="928"/>
        <v>-3.22</v>
      </c>
      <c r="BK1396" s="29">
        <f>BJ1396/INDEX('EX-Rate'!A:I,MATCH('TT BoM '!BL1396,'EX-Rate'!B:B,0),COLUMN('EX-Rate'!E:E))</f>
        <v>-0.46497040342085599</v>
      </c>
      <c r="BL1396" s="2" t="s">
        <v>2109</v>
      </c>
      <c r="BM1396" s="2" t="str">
        <f t="shared" si="955"/>
        <v>LP</v>
      </c>
      <c r="BN1396" s="2" t="s">
        <v>3208</v>
      </c>
      <c r="BO1396" s="2" t="s">
        <v>3209</v>
      </c>
      <c r="BQ1396" s="29"/>
      <c r="BR1396" s="29"/>
      <c r="BS1396" s="29"/>
      <c r="BT1396" s="29"/>
      <c r="BU1396" s="29"/>
      <c r="BV1396" s="29"/>
      <c r="CC1396" s="29">
        <f t="shared" si="929"/>
        <v>-0.46497040342085599</v>
      </c>
      <c r="CD1396" s="29">
        <f t="shared" si="930"/>
        <v>-0.46497040342085599</v>
      </c>
      <c r="CE1396" s="29">
        <f t="shared" si="931"/>
        <v>-0.46497040342085599</v>
      </c>
      <c r="CF1396" s="29">
        <f t="shared" si="932"/>
        <v>-0.46497040342085599</v>
      </c>
      <c r="CG1396" s="29">
        <f t="shared" si="933"/>
        <v>-0.46497040342085599</v>
      </c>
      <c r="CH1396" s="29">
        <f t="shared" si="934"/>
        <v>-0.46497040342085599</v>
      </c>
      <c r="CI1396" s="29">
        <f t="shared" si="935"/>
        <v>-0.46497040342085599</v>
      </c>
      <c r="CJ1396" s="29">
        <f t="shared" si="936"/>
        <v>-0.46497040342085599</v>
      </c>
      <c r="CK1396" s="29">
        <f t="shared" si="937"/>
        <v>-0.46497040342085599</v>
      </c>
      <c r="CL1396" s="29">
        <f t="shared" si="938"/>
        <v>-0.46497040342085599</v>
      </c>
      <c r="CM1396" s="29">
        <f t="shared" si="939"/>
        <v>-0.46497040342085599</v>
      </c>
      <c r="CN1396" s="29">
        <f t="shared" si="940"/>
        <v>-0.46497040342085599</v>
      </c>
      <c r="CO1396" s="29">
        <f t="shared" si="941"/>
        <v>-0.46497040342085599</v>
      </c>
      <c r="CQ1396" s="29">
        <f t="shared" si="942"/>
        <v>-3.22</v>
      </c>
      <c r="CR1396" s="29">
        <f t="shared" si="943"/>
        <v>-3.22</v>
      </c>
      <c r="CS1396" s="29">
        <f t="shared" si="944"/>
        <v>-3.22</v>
      </c>
      <c r="CT1396" s="29">
        <f t="shared" si="945"/>
        <v>-3.22</v>
      </c>
      <c r="CU1396" s="29">
        <f t="shared" si="946"/>
        <v>-3.22</v>
      </c>
      <c r="CV1396" s="29">
        <f t="shared" si="947"/>
        <v>-3.22</v>
      </c>
      <c r="CW1396" s="29">
        <f t="shared" si="948"/>
        <v>-3.22</v>
      </c>
      <c r="CX1396" s="29">
        <f t="shared" si="949"/>
        <v>-3.22</v>
      </c>
      <c r="CY1396" s="29">
        <f t="shared" si="950"/>
        <v>-3.22</v>
      </c>
      <c r="CZ1396" s="29">
        <f t="shared" si="951"/>
        <v>-3.22</v>
      </c>
      <c r="DA1396" s="29">
        <f t="shared" si="952"/>
        <v>-3.22</v>
      </c>
      <c r="DB1396" s="29">
        <f t="shared" si="953"/>
        <v>-3.22</v>
      </c>
      <c r="DC1396" s="29">
        <f t="shared" si="954"/>
        <v>-3.22</v>
      </c>
    </row>
    <row r="1397" spans="11:107" s="2" customFormat="1">
      <c r="K1397" s="4" t="s">
        <v>1385</v>
      </c>
      <c r="L1397" s="4" t="s">
        <v>1434</v>
      </c>
      <c r="M1397" s="4" t="s">
        <v>1407</v>
      </c>
      <c r="N1397" s="2" t="str">
        <f t="shared" si="960"/>
        <v>3M51R02447AB</v>
      </c>
      <c r="O1397" s="2" t="str">
        <f t="shared" si="958"/>
        <v>AB</v>
      </c>
      <c r="P1397" s="2" t="str">
        <f t="shared" si="961"/>
        <v>3M51-R02447-AB</v>
      </c>
      <c r="Q1397" s="2" t="s">
        <v>1609</v>
      </c>
      <c r="T1397" s="2">
        <v>2</v>
      </c>
      <c r="U1397" s="2">
        <v>2</v>
      </c>
      <c r="V1397" s="2">
        <v>2</v>
      </c>
      <c r="W1397" s="2">
        <v>2</v>
      </c>
      <c r="X1397" s="2">
        <v>2</v>
      </c>
      <c r="Y1397" s="2">
        <v>2</v>
      </c>
      <c r="Z1397" s="2">
        <v>2</v>
      </c>
      <c r="AA1397" s="2">
        <v>2</v>
      </c>
      <c r="AB1397" s="2">
        <v>2</v>
      </c>
      <c r="AC1397" s="2">
        <v>2</v>
      </c>
      <c r="AD1397" s="2">
        <v>2</v>
      </c>
      <c r="AE1397" s="2">
        <v>2</v>
      </c>
      <c r="AF1397" s="2">
        <v>2</v>
      </c>
      <c r="AL1397" s="2">
        <f t="shared" si="923"/>
        <v>1</v>
      </c>
      <c r="AM1397" s="2" t="str">
        <f t="shared" si="924"/>
        <v>3M51</v>
      </c>
      <c r="AN1397" s="2" t="str">
        <f t="shared" si="925"/>
        <v>R02447</v>
      </c>
      <c r="AO1397" s="2" t="str">
        <f t="shared" si="957"/>
        <v>AB</v>
      </c>
      <c r="AP1397" s="2" t="str">
        <f t="shared" si="927"/>
        <v>3M51-R02447-AB</v>
      </c>
      <c r="AQ1397" s="2" t="s">
        <v>1672</v>
      </c>
      <c r="AR1397" s="2" t="s">
        <v>1687</v>
      </c>
      <c r="AU1397" s="2" t="s">
        <v>3792</v>
      </c>
      <c r="AV1397" s="2" t="s">
        <v>3793</v>
      </c>
      <c r="AW1397" s="2" t="s">
        <v>3794</v>
      </c>
      <c r="AY1397" s="2" t="s">
        <v>1686</v>
      </c>
      <c r="AZ1397" s="2" t="s">
        <v>2124</v>
      </c>
      <c r="BA1397" s="2" t="s">
        <v>2073</v>
      </c>
      <c r="BB1397" s="29"/>
      <c r="BC1397" s="29"/>
      <c r="BD1397" s="29"/>
      <c r="BE1397" s="29"/>
      <c r="BF1397" s="29"/>
      <c r="BG1397" s="29">
        <v>-3.6</v>
      </c>
      <c r="BH1397" s="29">
        <f t="shared" si="921"/>
        <v>0</v>
      </c>
      <c r="BI1397" s="29">
        <f t="shared" si="922"/>
        <v>0</v>
      </c>
      <c r="BJ1397" s="29">
        <f t="shared" si="928"/>
        <v>-3.6</v>
      </c>
      <c r="BK1397" s="29">
        <f>BJ1397/INDEX('EX-Rate'!A:I,MATCH('TT BoM '!BL1397,'EX-Rate'!B:B,0),COLUMN('EX-Rate'!E:E))</f>
        <v>-0.5198426870543732</v>
      </c>
      <c r="BL1397" s="2" t="s">
        <v>2109</v>
      </c>
      <c r="BM1397" s="2" t="str">
        <f t="shared" si="955"/>
        <v>LP</v>
      </c>
      <c r="BN1397" s="2" t="s">
        <v>3208</v>
      </c>
      <c r="BO1397" s="2" t="s">
        <v>3209</v>
      </c>
      <c r="BQ1397" s="29"/>
      <c r="BR1397" s="29"/>
      <c r="BS1397" s="29"/>
      <c r="BT1397" s="29"/>
      <c r="BU1397" s="29"/>
      <c r="BV1397" s="29"/>
      <c r="CC1397" s="29">
        <f t="shared" si="929"/>
        <v>-1.0396853741087464</v>
      </c>
      <c r="CD1397" s="29">
        <f t="shared" si="930"/>
        <v>-1.0396853741087464</v>
      </c>
      <c r="CE1397" s="29">
        <f t="shared" si="931"/>
        <v>-1.0396853741087464</v>
      </c>
      <c r="CF1397" s="29">
        <f t="shared" si="932"/>
        <v>-1.0396853741087464</v>
      </c>
      <c r="CG1397" s="29">
        <f t="shared" si="933"/>
        <v>-1.0396853741087464</v>
      </c>
      <c r="CH1397" s="29">
        <f t="shared" si="934"/>
        <v>-1.0396853741087464</v>
      </c>
      <c r="CI1397" s="29">
        <f t="shared" si="935"/>
        <v>-1.0396853741087464</v>
      </c>
      <c r="CJ1397" s="29">
        <f t="shared" si="936"/>
        <v>-1.0396853741087464</v>
      </c>
      <c r="CK1397" s="29">
        <f t="shared" si="937"/>
        <v>-1.0396853741087464</v>
      </c>
      <c r="CL1397" s="29">
        <f t="shared" si="938"/>
        <v>-1.0396853741087464</v>
      </c>
      <c r="CM1397" s="29">
        <f t="shared" si="939"/>
        <v>-1.0396853741087464</v>
      </c>
      <c r="CN1397" s="29">
        <f t="shared" si="940"/>
        <v>-1.0396853741087464</v>
      </c>
      <c r="CO1397" s="29">
        <f t="shared" si="941"/>
        <v>-1.0396853741087464</v>
      </c>
      <c r="CQ1397" s="29">
        <f t="shared" si="942"/>
        <v>-7.2</v>
      </c>
      <c r="CR1397" s="29">
        <f t="shared" si="943"/>
        <v>-7.2</v>
      </c>
      <c r="CS1397" s="29">
        <f t="shared" si="944"/>
        <v>-7.2</v>
      </c>
      <c r="CT1397" s="29">
        <f t="shared" si="945"/>
        <v>-7.2</v>
      </c>
      <c r="CU1397" s="29">
        <f t="shared" si="946"/>
        <v>-7.2</v>
      </c>
      <c r="CV1397" s="29">
        <f t="shared" si="947"/>
        <v>-7.2</v>
      </c>
      <c r="CW1397" s="29">
        <f t="shared" si="948"/>
        <v>-7.2</v>
      </c>
      <c r="CX1397" s="29">
        <f t="shared" si="949"/>
        <v>-7.2</v>
      </c>
      <c r="CY1397" s="29">
        <f t="shared" si="950"/>
        <v>-7.2</v>
      </c>
      <c r="CZ1397" s="29">
        <f t="shared" si="951"/>
        <v>-7.2</v>
      </c>
      <c r="DA1397" s="29">
        <f t="shared" si="952"/>
        <v>-7.2</v>
      </c>
      <c r="DB1397" s="29">
        <f t="shared" si="953"/>
        <v>-7.2</v>
      </c>
      <c r="DC1397" s="29">
        <f t="shared" si="954"/>
        <v>-7.2</v>
      </c>
    </row>
    <row r="1398" spans="11:107" s="2" customFormat="1">
      <c r="K1398" s="4" t="s">
        <v>1405</v>
      </c>
      <c r="L1398" s="4" t="s">
        <v>1435</v>
      </c>
      <c r="M1398" s="4" t="s">
        <v>1394</v>
      </c>
      <c r="N1398" s="2" t="str">
        <f t="shared" si="960"/>
        <v>ED8BA268A12AA</v>
      </c>
      <c r="O1398" s="2" t="str">
        <f t="shared" si="958"/>
        <v>AA</v>
      </c>
      <c r="P1398" s="2" t="str">
        <f t="shared" si="961"/>
        <v>ED8B-A268A12-AA</v>
      </c>
      <c r="Q1398" s="2" t="s">
        <v>1609</v>
      </c>
      <c r="T1398" s="2">
        <v>1</v>
      </c>
      <c r="U1398" s="2">
        <v>1</v>
      </c>
      <c r="V1398" s="2">
        <v>1</v>
      </c>
      <c r="W1398" s="2">
        <v>1</v>
      </c>
      <c r="X1398" s="2">
        <v>1</v>
      </c>
      <c r="Y1398" s="2">
        <v>1</v>
      </c>
      <c r="Z1398" s="2">
        <v>1</v>
      </c>
      <c r="AA1398" s="2">
        <v>1</v>
      </c>
      <c r="AB1398" s="2">
        <v>1</v>
      </c>
      <c r="AC1398" s="2">
        <v>1</v>
      </c>
      <c r="AD1398" s="2">
        <v>1</v>
      </c>
      <c r="AE1398" s="2">
        <v>1</v>
      </c>
      <c r="AF1398" s="2">
        <v>1</v>
      </c>
      <c r="AL1398" s="2">
        <f t="shared" si="923"/>
        <v>1</v>
      </c>
      <c r="AM1398" s="2" t="str">
        <f t="shared" si="924"/>
        <v>ED8B</v>
      </c>
      <c r="AN1398" s="2" t="str">
        <f t="shared" si="925"/>
        <v>A268A12</v>
      </c>
      <c r="AO1398" s="2" t="str">
        <f t="shared" si="957"/>
        <v>AA</v>
      </c>
      <c r="AP1398" s="2" t="str">
        <f t="shared" si="927"/>
        <v>ED8B-A268A12-AA</v>
      </c>
      <c r="AQ1398" s="2" t="s">
        <v>1672</v>
      </c>
      <c r="AR1398" s="2" t="s">
        <v>1687</v>
      </c>
      <c r="AU1398" s="2" t="s">
        <v>3809</v>
      </c>
      <c r="AV1398" s="2" t="s">
        <v>3810</v>
      </c>
      <c r="AW1398" s="2" t="s">
        <v>3811</v>
      </c>
      <c r="AY1398" s="2" t="s">
        <v>1686</v>
      </c>
      <c r="AZ1398" s="2" t="s">
        <v>2124</v>
      </c>
      <c r="BA1398" s="2" t="s">
        <v>2073</v>
      </c>
      <c r="BB1398" s="29"/>
      <c r="BC1398" s="29"/>
      <c r="BD1398" s="29"/>
      <c r="BE1398" s="29"/>
      <c r="BF1398" s="29"/>
      <c r="BG1398" s="29">
        <v>-3.18</v>
      </c>
      <c r="BH1398" s="29">
        <f t="shared" si="921"/>
        <v>0</v>
      </c>
      <c r="BI1398" s="29">
        <f t="shared" si="922"/>
        <v>0</v>
      </c>
      <c r="BJ1398" s="29">
        <f t="shared" si="928"/>
        <v>-3.18</v>
      </c>
      <c r="BK1398" s="29">
        <f>BJ1398/INDEX('EX-Rate'!A:I,MATCH('TT BoM '!BL1398,'EX-Rate'!B:B,0),COLUMN('EX-Rate'!E:E))</f>
        <v>-0.45919437356469628</v>
      </c>
      <c r="BL1398" s="2" t="s">
        <v>2109</v>
      </c>
      <c r="BM1398" s="2" t="str">
        <f t="shared" si="955"/>
        <v>LP</v>
      </c>
      <c r="BN1398" s="2" t="s">
        <v>3208</v>
      </c>
      <c r="BO1398" s="2" t="s">
        <v>3209</v>
      </c>
      <c r="BQ1398" s="29"/>
      <c r="BR1398" s="29"/>
      <c r="BS1398" s="29"/>
      <c r="BT1398" s="29"/>
      <c r="BU1398" s="29"/>
      <c r="BV1398" s="29"/>
      <c r="CC1398" s="29">
        <f t="shared" si="929"/>
        <v>-0.45919437356469628</v>
      </c>
      <c r="CD1398" s="29">
        <f t="shared" si="930"/>
        <v>-0.45919437356469628</v>
      </c>
      <c r="CE1398" s="29">
        <f t="shared" si="931"/>
        <v>-0.45919437356469628</v>
      </c>
      <c r="CF1398" s="29">
        <f t="shared" si="932"/>
        <v>-0.45919437356469628</v>
      </c>
      <c r="CG1398" s="29">
        <f t="shared" si="933"/>
        <v>-0.45919437356469628</v>
      </c>
      <c r="CH1398" s="29">
        <f t="shared" si="934"/>
        <v>-0.45919437356469628</v>
      </c>
      <c r="CI1398" s="29">
        <f t="shared" si="935"/>
        <v>-0.45919437356469628</v>
      </c>
      <c r="CJ1398" s="29">
        <f t="shared" si="936"/>
        <v>-0.45919437356469628</v>
      </c>
      <c r="CK1398" s="29">
        <f t="shared" si="937"/>
        <v>-0.45919437356469628</v>
      </c>
      <c r="CL1398" s="29">
        <f t="shared" si="938"/>
        <v>-0.45919437356469628</v>
      </c>
      <c r="CM1398" s="29">
        <f t="shared" si="939"/>
        <v>-0.45919437356469628</v>
      </c>
      <c r="CN1398" s="29">
        <f t="shared" si="940"/>
        <v>-0.45919437356469628</v>
      </c>
      <c r="CO1398" s="29">
        <f t="shared" si="941"/>
        <v>-0.45919437356469628</v>
      </c>
      <c r="CQ1398" s="29">
        <f t="shared" si="942"/>
        <v>-3.18</v>
      </c>
      <c r="CR1398" s="29">
        <f t="shared" si="943"/>
        <v>-3.18</v>
      </c>
      <c r="CS1398" s="29">
        <f t="shared" si="944"/>
        <v>-3.18</v>
      </c>
      <c r="CT1398" s="29">
        <f t="shared" si="945"/>
        <v>-3.18</v>
      </c>
      <c r="CU1398" s="29">
        <f t="shared" si="946"/>
        <v>-3.18</v>
      </c>
      <c r="CV1398" s="29">
        <f t="shared" si="947"/>
        <v>-3.18</v>
      </c>
      <c r="CW1398" s="29">
        <f t="shared" si="948"/>
        <v>-3.18</v>
      </c>
      <c r="CX1398" s="29">
        <f t="shared" si="949"/>
        <v>-3.18</v>
      </c>
      <c r="CY1398" s="29">
        <f t="shared" si="950"/>
        <v>-3.18</v>
      </c>
      <c r="CZ1398" s="29">
        <f t="shared" si="951"/>
        <v>-3.18</v>
      </c>
      <c r="DA1398" s="29">
        <f t="shared" si="952"/>
        <v>-3.18</v>
      </c>
      <c r="DB1398" s="29">
        <f t="shared" si="953"/>
        <v>-3.18</v>
      </c>
      <c r="DC1398" s="29">
        <f t="shared" si="954"/>
        <v>-3.18</v>
      </c>
    </row>
    <row r="1399" spans="11:107" s="2" customFormat="1">
      <c r="K1399" s="4" t="s">
        <v>1375</v>
      </c>
      <c r="L1399" s="4" t="s">
        <v>1436</v>
      </c>
      <c r="M1399" s="4" t="s">
        <v>1377</v>
      </c>
      <c r="N1399" s="2" t="str">
        <f t="shared" si="960"/>
        <v>W706093S300</v>
      </c>
      <c r="O1399" s="2" t="str">
        <f t="shared" si="958"/>
        <v>S300</v>
      </c>
      <c r="P1399" s="2" t="str">
        <f t="shared" si="961"/>
        <v>-W706093-S300</v>
      </c>
      <c r="Q1399" s="2" t="s">
        <v>1609</v>
      </c>
      <c r="T1399" s="2">
        <v>8</v>
      </c>
      <c r="U1399" s="2">
        <v>8</v>
      </c>
      <c r="V1399" s="2">
        <v>8</v>
      </c>
      <c r="W1399" s="2">
        <v>8</v>
      </c>
      <c r="X1399" s="2">
        <v>8</v>
      </c>
      <c r="Y1399" s="2">
        <v>8</v>
      </c>
      <c r="Z1399" s="2">
        <v>8</v>
      </c>
      <c r="AA1399" s="2">
        <v>8</v>
      </c>
      <c r="AB1399" s="2">
        <v>8</v>
      </c>
      <c r="AC1399" s="2">
        <v>8</v>
      </c>
      <c r="AD1399" s="2">
        <v>8</v>
      </c>
      <c r="AE1399" s="2">
        <v>8</v>
      </c>
      <c r="AF1399" s="2">
        <v>8</v>
      </c>
      <c r="AL1399" s="2">
        <f t="shared" si="923"/>
        <v>1</v>
      </c>
      <c r="AM1399" s="2" t="str">
        <f t="shared" si="924"/>
        <v/>
      </c>
      <c r="AN1399" s="2" t="str">
        <f t="shared" si="925"/>
        <v>W706093</v>
      </c>
      <c r="AO1399" s="2" t="str">
        <f t="shared" si="957"/>
        <v>S300</v>
      </c>
      <c r="AP1399" s="2" t="str">
        <f t="shared" si="927"/>
        <v>-W706093-S300</v>
      </c>
      <c r="AQ1399" s="2" t="s">
        <v>1688</v>
      </c>
      <c r="AR1399" s="2" t="s">
        <v>1689</v>
      </c>
      <c r="AY1399" s="2" t="s">
        <v>1686</v>
      </c>
      <c r="AZ1399" s="2" t="s">
        <v>1690</v>
      </c>
      <c r="BB1399" s="29"/>
      <c r="BC1399" s="29"/>
      <c r="BD1399" s="29"/>
      <c r="BE1399" s="29"/>
      <c r="BF1399" s="29"/>
      <c r="BG1399" s="29">
        <v>-2.1642000000000002E-2</v>
      </c>
      <c r="BH1399" s="29">
        <f t="shared" si="921"/>
        <v>-8.007540000000002E-4</v>
      </c>
      <c r="BI1399" s="29">
        <f t="shared" si="922"/>
        <v>-2.2442754000000001E-3</v>
      </c>
      <c r="BJ1399" s="29">
        <f t="shared" si="928"/>
        <v>-2.4687029400000001E-2</v>
      </c>
      <c r="BK1399" s="29">
        <f>BJ1399/INDEX('EX-Rate'!A:I,MATCH('TT BoM '!BL1399,'EX-Rate'!B:B,0),COLUMN('EX-Rate'!E:E))</f>
        <v>-2.8343406824763228E-2</v>
      </c>
      <c r="BL1399" s="2" t="s">
        <v>3064</v>
      </c>
      <c r="BM1399" s="2" t="str">
        <f t="shared" si="955"/>
        <v>SP</v>
      </c>
      <c r="BN1399" s="2" t="s">
        <v>3065</v>
      </c>
      <c r="BO1399" s="2" t="s">
        <v>3066</v>
      </c>
      <c r="BQ1399" s="29"/>
      <c r="BR1399" s="29"/>
      <c r="BS1399" s="29"/>
      <c r="BT1399" s="29"/>
      <c r="BU1399" s="29"/>
      <c r="BV1399" s="29"/>
      <c r="CC1399" s="29">
        <f t="shared" si="929"/>
        <v>-0.22674725459810582</v>
      </c>
      <c r="CD1399" s="29">
        <f t="shared" si="930"/>
        <v>-0.22674725459810582</v>
      </c>
      <c r="CE1399" s="29">
        <f t="shared" si="931"/>
        <v>-0.22674725459810582</v>
      </c>
      <c r="CF1399" s="29">
        <f t="shared" si="932"/>
        <v>-0.22674725459810582</v>
      </c>
      <c r="CG1399" s="29">
        <f t="shared" si="933"/>
        <v>-0.22674725459810582</v>
      </c>
      <c r="CH1399" s="29">
        <f t="shared" si="934"/>
        <v>-0.22674725459810582</v>
      </c>
      <c r="CI1399" s="29">
        <f t="shared" si="935"/>
        <v>-0.22674725459810582</v>
      </c>
      <c r="CJ1399" s="29">
        <f t="shared" si="936"/>
        <v>-0.22674725459810582</v>
      </c>
      <c r="CK1399" s="29">
        <f t="shared" si="937"/>
        <v>-0.22674725459810582</v>
      </c>
      <c r="CL1399" s="29">
        <f t="shared" si="938"/>
        <v>-0.22674725459810582</v>
      </c>
      <c r="CM1399" s="29">
        <f t="shared" si="939"/>
        <v>-0.22674725459810582</v>
      </c>
      <c r="CN1399" s="29">
        <f t="shared" si="940"/>
        <v>-0.22674725459810582</v>
      </c>
      <c r="CO1399" s="29">
        <f t="shared" si="941"/>
        <v>-0.22674725459810582</v>
      </c>
      <c r="CQ1399" s="29">
        <f t="shared" si="942"/>
        <v>-0.19749623520000001</v>
      </c>
      <c r="CR1399" s="29">
        <f t="shared" si="943"/>
        <v>-0.19749623520000001</v>
      </c>
      <c r="CS1399" s="29">
        <f t="shared" si="944"/>
        <v>-0.19749623520000001</v>
      </c>
      <c r="CT1399" s="29">
        <f t="shared" si="945"/>
        <v>-0.19749623520000001</v>
      </c>
      <c r="CU1399" s="29">
        <f t="shared" si="946"/>
        <v>-0.19749623520000001</v>
      </c>
      <c r="CV1399" s="29">
        <f t="shared" si="947"/>
        <v>-0.19749623520000001</v>
      </c>
      <c r="CW1399" s="29">
        <f t="shared" si="948"/>
        <v>-0.19749623520000001</v>
      </c>
      <c r="CX1399" s="29">
        <f t="shared" si="949"/>
        <v>-0.19749623520000001</v>
      </c>
      <c r="CY1399" s="29">
        <f t="shared" si="950"/>
        <v>-0.19749623520000001</v>
      </c>
      <c r="CZ1399" s="29">
        <f t="shared" si="951"/>
        <v>-0.19749623520000001</v>
      </c>
      <c r="DA1399" s="29">
        <f t="shared" si="952"/>
        <v>-0.19749623520000001</v>
      </c>
      <c r="DB1399" s="29">
        <f t="shared" si="953"/>
        <v>-0.19749623520000001</v>
      </c>
      <c r="DC1399" s="29">
        <f t="shared" si="954"/>
        <v>-0.19749623520000001</v>
      </c>
    </row>
    <row r="1400" spans="11:107" s="2" customFormat="1">
      <c r="K1400" s="4" t="s">
        <v>1405</v>
      </c>
      <c r="L1400" s="4" t="s">
        <v>1437</v>
      </c>
      <c r="M1400" s="4" t="s">
        <v>1407</v>
      </c>
      <c r="N1400" s="2" t="str">
        <f t="shared" si="960"/>
        <v>ED8BA22837AB</v>
      </c>
      <c r="O1400" s="2" t="str">
        <f t="shared" si="958"/>
        <v>AB</v>
      </c>
      <c r="P1400" s="2" t="str">
        <f t="shared" si="961"/>
        <v>ED8B-A22837-AB</v>
      </c>
      <c r="Q1400" s="2" t="s">
        <v>1609</v>
      </c>
      <c r="T1400" s="2">
        <v>1</v>
      </c>
      <c r="U1400" s="2">
        <v>1</v>
      </c>
      <c r="V1400" s="2">
        <v>1</v>
      </c>
      <c r="W1400" s="2">
        <v>1</v>
      </c>
      <c r="X1400" s="2">
        <v>1</v>
      </c>
      <c r="Y1400" s="2">
        <v>1</v>
      </c>
      <c r="Z1400" s="2">
        <v>1</v>
      </c>
      <c r="AA1400" s="2">
        <v>1</v>
      </c>
      <c r="AB1400" s="2">
        <v>1</v>
      </c>
      <c r="AC1400" s="2">
        <v>1</v>
      </c>
      <c r="AD1400" s="2">
        <v>1</v>
      </c>
      <c r="AE1400" s="2">
        <v>1</v>
      </c>
      <c r="AF1400" s="2">
        <v>1</v>
      </c>
      <c r="AL1400" s="2">
        <f t="shared" si="923"/>
        <v>1</v>
      </c>
      <c r="AM1400" s="2" t="str">
        <f t="shared" si="924"/>
        <v>ED8B</v>
      </c>
      <c r="AN1400" s="2" t="str">
        <f t="shared" si="925"/>
        <v>A22837</v>
      </c>
      <c r="AO1400" s="2" t="str">
        <f t="shared" si="957"/>
        <v>AB</v>
      </c>
      <c r="AP1400" s="2" t="str">
        <f t="shared" si="927"/>
        <v>ED8B-A22837-AB</v>
      </c>
      <c r="AQ1400" s="2" t="s">
        <v>1672</v>
      </c>
      <c r="AR1400" s="2" t="s">
        <v>1687</v>
      </c>
      <c r="AU1400" s="2" t="s">
        <v>3809</v>
      </c>
      <c r="AV1400" s="2" t="s">
        <v>3810</v>
      </c>
      <c r="AW1400" s="2" t="s">
        <v>3811</v>
      </c>
      <c r="AY1400" s="2" t="s">
        <v>1686</v>
      </c>
      <c r="AZ1400" s="2" t="s">
        <v>2124</v>
      </c>
      <c r="BA1400" s="2" t="s">
        <v>2073</v>
      </c>
      <c r="BB1400" s="29"/>
      <c r="BC1400" s="29"/>
      <c r="BD1400" s="29"/>
      <c r="BE1400" s="29"/>
      <c r="BF1400" s="29"/>
      <c r="BG1400" s="29">
        <v>-3.22</v>
      </c>
      <c r="BH1400" s="29">
        <f t="shared" si="921"/>
        <v>0</v>
      </c>
      <c r="BI1400" s="29">
        <f t="shared" si="922"/>
        <v>0</v>
      </c>
      <c r="BJ1400" s="29">
        <f t="shared" si="928"/>
        <v>-3.22</v>
      </c>
      <c r="BK1400" s="29">
        <f>BJ1400/INDEX('EX-Rate'!A:I,MATCH('TT BoM '!BL1400,'EX-Rate'!B:B,0),COLUMN('EX-Rate'!E:E))</f>
        <v>-0.46497040342085599</v>
      </c>
      <c r="BL1400" s="2" t="s">
        <v>2109</v>
      </c>
      <c r="BM1400" s="2" t="str">
        <f t="shared" si="955"/>
        <v>LP</v>
      </c>
      <c r="BN1400" s="2" t="s">
        <v>3208</v>
      </c>
      <c r="BO1400" s="2" t="s">
        <v>3209</v>
      </c>
      <c r="BQ1400" s="29"/>
      <c r="BR1400" s="29"/>
      <c r="BS1400" s="29"/>
      <c r="BT1400" s="29"/>
      <c r="BU1400" s="29"/>
      <c r="BV1400" s="29"/>
      <c r="CC1400" s="29">
        <f t="shared" si="929"/>
        <v>-0.46497040342085599</v>
      </c>
      <c r="CD1400" s="29">
        <f t="shared" si="930"/>
        <v>-0.46497040342085599</v>
      </c>
      <c r="CE1400" s="29">
        <f t="shared" si="931"/>
        <v>-0.46497040342085599</v>
      </c>
      <c r="CF1400" s="29">
        <f t="shared" si="932"/>
        <v>-0.46497040342085599</v>
      </c>
      <c r="CG1400" s="29">
        <f t="shared" si="933"/>
        <v>-0.46497040342085599</v>
      </c>
      <c r="CH1400" s="29">
        <f t="shared" si="934"/>
        <v>-0.46497040342085599</v>
      </c>
      <c r="CI1400" s="29">
        <f t="shared" si="935"/>
        <v>-0.46497040342085599</v>
      </c>
      <c r="CJ1400" s="29">
        <f t="shared" si="936"/>
        <v>-0.46497040342085599</v>
      </c>
      <c r="CK1400" s="29">
        <f t="shared" si="937"/>
        <v>-0.46497040342085599</v>
      </c>
      <c r="CL1400" s="29">
        <f t="shared" si="938"/>
        <v>-0.46497040342085599</v>
      </c>
      <c r="CM1400" s="29">
        <f t="shared" si="939"/>
        <v>-0.46497040342085599</v>
      </c>
      <c r="CN1400" s="29">
        <f t="shared" si="940"/>
        <v>-0.46497040342085599</v>
      </c>
      <c r="CO1400" s="29">
        <f t="shared" si="941"/>
        <v>-0.46497040342085599</v>
      </c>
      <c r="CQ1400" s="29">
        <f t="shared" si="942"/>
        <v>-3.22</v>
      </c>
      <c r="CR1400" s="29">
        <f t="shared" si="943"/>
        <v>-3.22</v>
      </c>
      <c r="CS1400" s="29">
        <f t="shared" si="944"/>
        <v>-3.22</v>
      </c>
      <c r="CT1400" s="29">
        <f t="shared" si="945"/>
        <v>-3.22</v>
      </c>
      <c r="CU1400" s="29">
        <f t="shared" si="946"/>
        <v>-3.22</v>
      </c>
      <c r="CV1400" s="29">
        <f t="shared" si="947"/>
        <v>-3.22</v>
      </c>
      <c r="CW1400" s="29">
        <f t="shared" si="948"/>
        <v>-3.22</v>
      </c>
      <c r="CX1400" s="29">
        <f t="shared" si="949"/>
        <v>-3.22</v>
      </c>
      <c r="CY1400" s="29">
        <f t="shared" si="950"/>
        <v>-3.22</v>
      </c>
      <c r="CZ1400" s="29">
        <f t="shared" si="951"/>
        <v>-3.22</v>
      </c>
      <c r="DA1400" s="29">
        <f t="shared" si="952"/>
        <v>-3.22</v>
      </c>
      <c r="DB1400" s="29">
        <f t="shared" si="953"/>
        <v>-3.22</v>
      </c>
      <c r="DC1400" s="29">
        <f t="shared" si="954"/>
        <v>-3.22</v>
      </c>
    </row>
    <row r="1401" spans="11:107" s="2" customFormat="1">
      <c r="K1401" s="4" t="s">
        <v>1405</v>
      </c>
      <c r="L1401" s="4" t="s">
        <v>1438</v>
      </c>
      <c r="M1401" s="4" t="s">
        <v>1394</v>
      </c>
      <c r="N1401" s="2" t="str">
        <f t="shared" si="960"/>
        <v>ED8BA268A13AA</v>
      </c>
      <c r="O1401" s="2" t="str">
        <f t="shared" si="958"/>
        <v>AA</v>
      </c>
      <c r="P1401" s="2" t="str">
        <f t="shared" si="961"/>
        <v>ED8B-A268A13-AA</v>
      </c>
      <c r="Q1401" s="2" t="s">
        <v>1609</v>
      </c>
      <c r="T1401" s="2">
        <v>1</v>
      </c>
      <c r="U1401" s="2">
        <v>1</v>
      </c>
      <c r="V1401" s="2">
        <v>1</v>
      </c>
      <c r="W1401" s="2">
        <v>1</v>
      </c>
      <c r="X1401" s="2">
        <v>1</v>
      </c>
      <c r="Y1401" s="2">
        <v>1</v>
      </c>
      <c r="Z1401" s="2">
        <v>1</v>
      </c>
      <c r="AA1401" s="2">
        <v>1</v>
      </c>
      <c r="AB1401" s="2">
        <v>1</v>
      </c>
      <c r="AC1401" s="2">
        <v>1</v>
      </c>
      <c r="AD1401" s="2">
        <v>1</v>
      </c>
      <c r="AE1401" s="2">
        <v>1</v>
      </c>
      <c r="AF1401" s="2">
        <v>1</v>
      </c>
      <c r="AL1401" s="2">
        <f t="shared" si="923"/>
        <v>1</v>
      </c>
      <c r="AM1401" s="2" t="str">
        <f t="shared" si="924"/>
        <v>ED8B</v>
      </c>
      <c r="AN1401" s="2" t="str">
        <f t="shared" si="925"/>
        <v>A268A13</v>
      </c>
      <c r="AO1401" s="2" t="str">
        <f t="shared" si="957"/>
        <v>AA</v>
      </c>
      <c r="AP1401" s="2" t="str">
        <f t="shared" si="927"/>
        <v>ED8B-A268A13-AA</v>
      </c>
      <c r="AQ1401" s="2" t="s">
        <v>1672</v>
      </c>
      <c r="AR1401" s="2" t="s">
        <v>1687</v>
      </c>
      <c r="AU1401" s="2" t="s">
        <v>3809</v>
      </c>
      <c r="AV1401" s="2" t="s">
        <v>3810</v>
      </c>
      <c r="AW1401" s="2" t="s">
        <v>3811</v>
      </c>
      <c r="AY1401" s="2" t="s">
        <v>1686</v>
      </c>
      <c r="AZ1401" s="2" t="s">
        <v>2124</v>
      </c>
      <c r="BA1401" s="2" t="s">
        <v>2073</v>
      </c>
      <c r="BB1401" s="29"/>
      <c r="BC1401" s="29"/>
      <c r="BD1401" s="29"/>
      <c r="BE1401" s="29"/>
      <c r="BF1401" s="29"/>
      <c r="BG1401" s="29">
        <v>-3.18</v>
      </c>
      <c r="BH1401" s="29">
        <f t="shared" si="921"/>
        <v>0</v>
      </c>
      <c r="BI1401" s="29">
        <f t="shared" si="922"/>
        <v>0</v>
      </c>
      <c r="BJ1401" s="29">
        <f t="shared" si="928"/>
        <v>-3.18</v>
      </c>
      <c r="BK1401" s="29">
        <f>BJ1401/INDEX('EX-Rate'!A:I,MATCH('TT BoM '!BL1401,'EX-Rate'!B:B,0),COLUMN('EX-Rate'!E:E))</f>
        <v>-0.45919437356469628</v>
      </c>
      <c r="BL1401" s="2" t="s">
        <v>2109</v>
      </c>
      <c r="BM1401" s="2" t="str">
        <f t="shared" si="955"/>
        <v>LP</v>
      </c>
      <c r="BN1401" s="2" t="s">
        <v>3208</v>
      </c>
      <c r="BO1401" s="2" t="s">
        <v>3209</v>
      </c>
      <c r="BQ1401" s="29"/>
      <c r="BR1401" s="29"/>
      <c r="BS1401" s="29"/>
      <c r="BT1401" s="29"/>
      <c r="BU1401" s="29"/>
      <c r="BV1401" s="29"/>
      <c r="CC1401" s="29">
        <f t="shared" si="929"/>
        <v>-0.45919437356469628</v>
      </c>
      <c r="CD1401" s="29">
        <f t="shared" si="930"/>
        <v>-0.45919437356469628</v>
      </c>
      <c r="CE1401" s="29">
        <f t="shared" si="931"/>
        <v>-0.45919437356469628</v>
      </c>
      <c r="CF1401" s="29">
        <f t="shared" si="932"/>
        <v>-0.45919437356469628</v>
      </c>
      <c r="CG1401" s="29">
        <f t="shared" si="933"/>
        <v>-0.45919437356469628</v>
      </c>
      <c r="CH1401" s="29">
        <f t="shared" si="934"/>
        <v>-0.45919437356469628</v>
      </c>
      <c r="CI1401" s="29">
        <f t="shared" si="935"/>
        <v>-0.45919437356469628</v>
      </c>
      <c r="CJ1401" s="29">
        <f t="shared" si="936"/>
        <v>-0.45919437356469628</v>
      </c>
      <c r="CK1401" s="29">
        <f t="shared" si="937"/>
        <v>-0.45919437356469628</v>
      </c>
      <c r="CL1401" s="29">
        <f t="shared" si="938"/>
        <v>-0.45919437356469628</v>
      </c>
      <c r="CM1401" s="29">
        <f t="shared" si="939"/>
        <v>-0.45919437356469628</v>
      </c>
      <c r="CN1401" s="29">
        <f t="shared" si="940"/>
        <v>-0.45919437356469628</v>
      </c>
      <c r="CO1401" s="29">
        <f t="shared" si="941"/>
        <v>-0.45919437356469628</v>
      </c>
      <c r="CQ1401" s="29">
        <f t="shared" si="942"/>
        <v>-3.18</v>
      </c>
      <c r="CR1401" s="29">
        <f t="shared" si="943"/>
        <v>-3.18</v>
      </c>
      <c r="CS1401" s="29">
        <f t="shared" si="944"/>
        <v>-3.18</v>
      </c>
      <c r="CT1401" s="29">
        <f t="shared" si="945"/>
        <v>-3.18</v>
      </c>
      <c r="CU1401" s="29">
        <f t="shared" si="946"/>
        <v>-3.18</v>
      </c>
      <c r="CV1401" s="29">
        <f t="shared" si="947"/>
        <v>-3.18</v>
      </c>
      <c r="CW1401" s="29">
        <f t="shared" si="948"/>
        <v>-3.18</v>
      </c>
      <c r="CX1401" s="29">
        <f t="shared" si="949"/>
        <v>-3.18</v>
      </c>
      <c r="CY1401" s="29">
        <f t="shared" si="950"/>
        <v>-3.18</v>
      </c>
      <c r="CZ1401" s="29">
        <f t="shared" si="951"/>
        <v>-3.18</v>
      </c>
      <c r="DA1401" s="29">
        <f t="shared" si="952"/>
        <v>-3.18</v>
      </c>
      <c r="DB1401" s="29">
        <f t="shared" si="953"/>
        <v>-3.18</v>
      </c>
      <c r="DC1401" s="29">
        <f t="shared" si="954"/>
        <v>-3.18</v>
      </c>
    </row>
    <row r="1402" spans="11:107" s="2" customFormat="1">
      <c r="K1402" s="4" t="s">
        <v>1375</v>
      </c>
      <c r="L1402" s="4" t="s">
        <v>1439</v>
      </c>
      <c r="M1402" s="4" t="s">
        <v>1377</v>
      </c>
      <c r="N1402" s="2" t="str">
        <f t="shared" si="960"/>
        <v>W520712S300</v>
      </c>
      <c r="O1402" s="2" t="str">
        <f t="shared" si="958"/>
        <v>S300</v>
      </c>
      <c r="P1402" s="2" t="str">
        <f t="shared" si="961"/>
        <v>-W520712-S300</v>
      </c>
      <c r="Q1402" s="2" t="s">
        <v>1609</v>
      </c>
      <c r="T1402" s="2">
        <v>6</v>
      </c>
      <c r="U1402" s="2">
        <v>6</v>
      </c>
      <c r="V1402" s="2">
        <v>6</v>
      </c>
      <c r="W1402" s="2">
        <v>6</v>
      </c>
      <c r="X1402" s="2">
        <v>6</v>
      </c>
      <c r="Y1402" s="2">
        <v>6</v>
      </c>
      <c r="Z1402" s="2">
        <v>6</v>
      </c>
      <c r="AA1402" s="2">
        <v>6</v>
      </c>
      <c r="AB1402" s="2">
        <v>6</v>
      </c>
      <c r="AC1402" s="2">
        <v>6</v>
      </c>
      <c r="AD1402" s="2">
        <v>6</v>
      </c>
      <c r="AE1402" s="2">
        <v>6</v>
      </c>
      <c r="AF1402" s="2">
        <v>6</v>
      </c>
      <c r="AL1402" s="2">
        <f t="shared" si="923"/>
        <v>1</v>
      </c>
      <c r="AM1402" s="2" t="str">
        <f t="shared" si="924"/>
        <v/>
      </c>
      <c r="AN1402" s="2" t="str">
        <f t="shared" si="925"/>
        <v>W520712</v>
      </c>
      <c r="AO1402" s="2" t="str">
        <f t="shared" si="957"/>
        <v>S300</v>
      </c>
      <c r="AP1402" s="2" t="str">
        <f t="shared" si="927"/>
        <v>-W520712-S300</v>
      </c>
      <c r="AQ1402" s="2" t="s">
        <v>1688</v>
      </c>
      <c r="AR1402" s="2" t="s">
        <v>1689</v>
      </c>
      <c r="AY1402" s="2" t="s">
        <v>1686</v>
      </c>
      <c r="AZ1402" s="2" t="s">
        <v>1690</v>
      </c>
      <c r="BB1402" s="29"/>
      <c r="BC1402" s="29"/>
      <c r="BD1402" s="29"/>
      <c r="BE1402" s="29"/>
      <c r="BF1402" s="29"/>
      <c r="BG1402" s="29">
        <v>-1.7217E-2</v>
      </c>
      <c r="BH1402" s="29">
        <f t="shared" si="921"/>
        <v>-6.3702900000000011E-4</v>
      </c>
      <c r="BI1402" s="29">
        <f t="shared" si="922"/>
        <v>-1.7854029E-3</v>
      </c>
      <c r="BJ1402" s="29">
        <f t="shared" si="928"/>
        <v>-1.96394319E-2</v>
      </c>
      <c r="BK1402" s="29">
        <f>BJ1402/INDEX('EX-Rate'!A:I,MATCH('TT BoM '!BL1402,'EX-Rate'!B:B,0),COLUMN('EX-Rate'!E:E))</f>
        <v>-2.254821344154646E-2</v>
      </c>
      <c r="BL1402" s="2" t="s">
        <v>3064</v>
      </c>
      <c r="BM1402" s="2" t="str">
        <f t="shared" si="955"/>
        <v>SP</v>
      </c>
      <c r="BN1402" s="2" t="s">
        <v>3065</v>
      </c>
      <c r="BO1402" s="2" t="s">
        <v>3066</v>
      </c>
      <c r="BQ1402" s="29"/>
      <c r="BR1402" s="29"/>
      <c r="BS1402" s="29"/>
      <c r="BT1402" s="29"/>
      <c r="BU1402" s="29"/>
      <c r="BV1402" s="29"/>
      <c r="CC1402" s="29">
        <f t="shared" si="929"/>
        <v>-0.13528928064927875</v>
      </c>
      <c r="CD1402" s="29">
        <f t="shared" si="930"/>
        <v>-0.13528928064927875</v>
      </c>
      <c r="CE1402" s="29">
        <f t="shared" si="931"/>
        <v>-0.13528928064927875</v>
      </c>
      <c r="CF1402" s="29">
        <f t="shared" si="932"/>
        <v>-0.13528928064927875</v>
      </c>
      <c r="CG1402" s="29">
        <f t="shared" si="933"/>
        <v>-0.13528928064927875</v>
      </c>
      <c r="CH1402" s="29">
        <f t="shared" si="934"/>
        <v>-0.13528928064927875</v>
      </c>
      <c r="CI1402" s="29">
        <f t="shared" si="935"/>
        <v>-0.13528928064927875</v>
      </c>
      <c r="CJ1402" s="29">
        <f t="shared" si="936"/>
        <v>-0.13528928064927875</v>
      </c>
      <c r="CK1402" s="29">
        <f t="shared" si="937"/>
        <v>-0.13528928064927875</v>
      </c>
      <c r="CL1402" s="29">
        <f t="shared" si="938"/>
        <v>-0.13528928064927875</v>
      </c>
      <c r="CM1402" s="29">
        <f t="shared" si="939"/>
        <v>-0.13528928064927875</v>
      </c>
      <c r="CN1402" s="29">
        <f t="shared" si="940"/>
        <v>-0.13528928064927875</v>
      </c>
      <c r="CO1402" s="29">
        <f t="shared" si="941"/>
        <v>-0.13528928064927875</v>
      </c>
      <c r="CQ1402" s="29">
        <f t="shared" si="942"/>
        <v>-0.1178365914</v>
      </c>
      <c r="CR1402" s="29">
        <f t="shared" si="943"/>
        <v>-0.1178365914</v>
      </c>
      <c r="CS1402" s="29">
        <f t="shared" si="944"/>
        <v>-0.1178365914</v>
      </c>
      <c r="CT1402" s="29">
        <f t="shared" si="945"/>
        <v>-0.1178365914</v>
      </c>
      <c r="CU1402" s="29">
        <f t="shared" si="946"/>
        <v>-0.1178365914</v>
      </c>
      <c r="CV1402" s="29">
        <f t="shared" si="947"/>
        <v>-0.1178365914</v>
      </c>
      <c r="CW1402" s="29">
        <f t="shared" si="948"/>
        <v>-0.1178365914</v>
      </c>
      <c r="CX1402" s="29">
        <f t="shared" si="949"/>
        <v>-0.1178365914</v>
      </c>
      <c r="CY1402" s="29">
        <f t="shared" si="950"/>
        <v>-0.1178365914</v>
      </c>
      <c r="CZ1402" s="29">
        <f t="shared" si="951"/>
        <v>-0.1178365914</v>
      </c>
      <c r="DA1402" s="29">
        <f t="shared" si="952"/>
        <v>-0.1178365914</v>
      </c>
      <c r="DB1402" s="29">
        <f t="shared" si="953"/>
        <v>-0.1178365914</v>
      </c>
      <c r="DC1402" s="29">
        <f t="shared" si="954"/>
        <v>-0.1178365914</v>
      </c>
    </row>
    <row r="1403" spans="11:107" s="2" customFormat="1">
      <c r="K1403" s="4" t="s">
        <v>1375</v>
      </c>
      <c r="L1403" s="4" t="s">
        <v>1440</v>
      </c>
      <c r="M1403" s="4" t="s">
        <v>1377</v>
      </c>
      <c r="N1403" s="2" t="str">
        <f t="shared" si="960"/>
        <v>W520781S300</v>
      </c>
      <c r="O1403" s="2" t="str">
        <f t="shared" si="958"/>
        <v>S300</v>
      </c>
      <c r="P1403" s="2" t="str">
        <f t="shared" si="961"/>
        <v>-W520781-S300</v>
      </c>
      <c r="Q1403" s="2" t="s">
        <v>1609</v>
      </c>
      <c r="T1403" s="2">
        <v>8</v>
      </c>
      <c r="U1403" s="2">
        <v>8</v>
      </c>
      <c r="V1403" s="2">
        <v>8</v>
      </c>
      <c r="W1403" s="2">
        <v>8</v>
      </c>
      <c r="X1403" s="2">
        <v>8</v>
      </c>
      <c r="Y1403" s="2">
        <v>8</v>
      </c>
      <c r="Z1403" s="2">
        <v>8</v>
      </c>
      <c r="AA1403" s="2">
        <v>8</v>
      </c>
      <c r="AB1403" s="2">
        <v>8</v>
      </c>
      <c r="AC1403" s="2">
        <v>8</v>
      </c>
      <c r="AD1403" s="2">
        <v>8</v>
      </c>
      <c r="AE1403" s="2">
        <v>8</v>
      </c>
      <c r="AF1403" s="2">
        <v>8</v>
      </c>
      <c r="AL1403" s="2">
        <f t="shared" si="923"/>
        <v>1</v>
      </c>
      <c r="AM1403" s="2" t="str">
        <f t="shared" si="924"/>
        <v/>
      </c>
      <c r="AN1403" s="2" t="str">
        <f t="shared" si="925"/>
        <v>W520781</v>
      </c>
      <c r="AO1403" s="2" t="str">
        <f t="shared" si="957"/>
        <v>S300</v>
      </c>
      <c r="AP1403" s="2" t="str">
        <f t="shared" si="927"/>
        <v>-W520781-S300</v>
      </c>
      <c r="AQ1403" s="2" t="s">
        <v>1688</v>
      </c>
      <c r="AR1403" s="2" t="s">
        <v>1689</v>
      </c>
      <c r="AY1403" s="2" t="s">
        <v>1686</v>
      </c>
      <c r="AZ1403" s="2" t="s">
        <v>1690</v>
      </c>
      <c r="BB1403" s="29"/>
      <c r="BC1403" s="29"/>
      <c r="BD1403" s="29"/>
      <c r="BE1403" s="29"/>
      <c r="BF1403" s="29"/>
      <c r="BG1403" s="29">
        <v>-3.7109000000000003E-2</v>
      </c>
      <c r="BH1403" s="29">
        <f t="shared" si="921"/>
        <v>-1.3730330000000003E-3</v>
      </c>
      <c r="BI1403" s="29">
        <f t="shared" si="922"/>
        <v>-3.8482033000000007E-3</v>
      </c>
      <c r="BJ1403" s="29">
        <f t="shared" si="928"/>
        <v>-4.2330236300000004E-2</v>
      </c>
      <c r="BK1403" s="29">
        <f>BJ1403/INDEX('EX-Rate'!A:I,MATCH('TT BoM '!BL1403,'EX-Rate'!B:B,0),COLUMN('EX-Rate'!E:E))</f>
        <v>-4.2330236300000004E-2</v>
      </c>
      <c r="BL1403" s="2" t="s">
        <v>3117</v>
      </c>
      <c r="BM1403" s="2" t="str">
        <f t="shared" si="955"/>
        <v>SP</v>
      </c>
      <c r="BN1403" s="2" t="s">
        <v>3173</v>
      </c>
      <c r="BO1403" s="2" t="s">
        <v>3174</v>
      </c>
      <c r="BQ1403" s="29"/>
      <c r="BR1403" s="29"/>
      <c r="BS1403" s="29"/>
      <c r="BT1403" s="29"/>
      <c r="BU1403" s="29"/>
      <c r="BV1403" s="29"/>
      <c r="CC1403" s="29">
        <f t="shared" si="929"/>
        <v>-0.33864189040000003</v>
      </c>
      <c r="CD1403" s="29">
        <f t="shared" si="930"/>
        <v>-0.33864189040000003</v>
      </c>
      <c r="CE1403" s="29">
        <f t="shared" si="931"/>
        <v>-0.33864189040000003</v>
      </c>
      <c r="CF1403" s="29">
        <f t="shared" si="932"/>
        <v>-0.33864189040000003</v>
      </c>
      <c r="CG1403" s="29">
        <f t="shared" si="933"/>
        <v>-0.33864189040000003</v>
      </c>
      <c r="CH1403" s="29">
        <f t="shared" si="934"/>
        <v>-0.33864189040000003</v>
      </c>
      <c r="CI1403" s="29">
        <f t="shared" si="935"/>
        <v>-0.33864189040000003</v>
      </c>
      <c r="CJ1403" s="29">
        <f t="shared" si="936"/>
        <v>-0.33864189040000003</v>
      </c>
      <c r="CK1403" s="29">
        <f t="shared" si="937"/>
        <v>-0.33864189040000003</v>
      </c>
      <c r="CL1403" s="29">
        <f t="shared" si="938"/>
        <v>-0.33864189040000003</v>
      </c>
      <c r="CM1403" s="29">
        <f t="shared" si="939"/>
        <v>-0.33864189040000003</v>
      </c>
      <c r="CN1403" s="29">
        <f t="shared" si="940"/>
        <v>-0.33864189040000003</v>
      </c>
      <c r="CO1403" s="29">
        <f t="shared" si="941"/>
        <v>-0.33864189040000003</v>
      </c>
      <c r="CQ1403" s="29">
        <f t="shared" si="942"/>
        <v>-0.33864189040000003</v>
      </c>
      <c r="CR1403" s="29">
        <f t="shared" si="943"/>
        <v>-0.33864189040000003</v>
      </c>
      <c r="CS1403" s="29">
        <f t="shared" si="944"/>
        <v>-0.33864189040000003</v>
      </c>
      <c r="CT1403" s="29">
        <f t="shared" si="945"/>
        <v>-0.33864189040000003</v>
      </c>
      <c r="CU1403" s="29">
        <f t="shared" si="946"/>
        <v>-0.33864189040000003</v>
      </c>
      <c r="CV1403" s="29">
        <f t="shared" si="947"/>
        <v>-0.33864189040000003</v>
      </c>
      <c r="CW1403" s="29">
        <f t="shared" si="948"/>
        <v>-0.33864189040000003</v>
      </c>
      <c r="CX1403" s="29">
        <f t="shared" si="949"/>
        <v>-0.33864189040000003</v>
      </c>
      <c r="CY1403" s="29">
        <f t="shared" si="950"/>
        <v>-0.33864189040000003</v>
      </c>
      <c r="CZ1403" s="29">
        <f t="shared" si="951"/>
        <v>-0.33864189040000003</v>
      </c>
      <c r="DA1403" s="29">
        <f t="shared" si="952"/>
        <v>-0.33864189040000003</v>
      </c>
      <c r="DB1403" s="29">
        <f t="shared" si="953"/>
        <v>-0.33864189040000003</v>
      </c>
      <c r="DC1403" s="29">
        <f t="shared" si="954"/>
        <v>-0.33864189040000003</v>
      </c>
    </row>
    <row r="1404" spans="11:107" s="2" customFormat="1">
      <c r="K1404" s="4" t="s">
        <v>1375</v>
      </c>
      <c r="L1404" s="4" t="s">
        <v>1441</v>
      </c>
      <c r="M1404" s="4" t="s">
        <v>1377</v>
      </c>
      <c r="N1404" s="2" t="str">
        <f t="shared" si="960"/>
        <v>W700571S300</v>
      </c>
      <c r="O1404" s="2" t="str">
        <f t="shared" si="958"/>
        <v>S300</v>
      </c>
      <c r="P1404" s="2" t="str">
        <f t="shared" si="961"/>
        <v>-W700571-S300</v>
      </c>
      <c r="Q1404" s="2" t="s">
        <v>1609</v>
      </c>
      <c r="T1404" s="2">
        <v>2</v>
      </c>
      <c r="U1404" s="2">
        <v>2</v>
      </c>
      <c r="V1404" s="2">
        <v>2</v>
      </c>
      <c r="W1404" s="2">
        <v>2</v>
      </c>
      <c r="X1404" s="2">
        <v>2</v>
      </c>
      <c r="Y1404" s="2">
        <v>2</v>
      </c>
      <c r="Z1404" s="2">
        <v>2</v>
      </c>
      <c r="AA1404" s="2">
        <v>2</v>
      </c>
      <c r="AB1404" s="2">
        <v>2</v>
      </c>
      <c r="AC1404" s="2">
        <v>2</v>
      </c>
      <c r="AD1404" s="2">
        <v>2</v>
      </c>
      <c r="AE1404" s="2">
        <v>2</v>
      </c>
      <c r="AF1404" s="2">
        <v>2</v>
      </c>
      <c r="AL1404" s="2">
        <f t="shared" si="923"/>
        <v>1</v>
      </c>
      <c r="AM1404" s="2" t="str">
        <f t="shared" si="924"/>
        <v/>
      </c>
      <c r="AN1404" s="2" t="str">
        <f t="shared" si="925"/>
        <v>W700571</v>
      </c>
      <c r="AO1404" s="2" t="str">
        <f t="shared" si="957"/>
        <v>S300</v>
      </c>
      <c r="AP1404" s="2" t="str">
        <f t="shared" si="927"/>
        <v>-W700571-S300</v>
      </c>
      <c r="AQ1404" s="2" t="s">
        <v>1688</v>
      </c>
      <c r="AR1404" s="2" t="s">
        <v>1689</v>
      </c>
      <c r="AY1404" s="2" t="s">
        <v>1686</v>
      </c>
      <c r="AZ1404" s="2" t="s">
        <v>1690</v>
      </c>
      <c r="BB1404" s="29"/>
      <c r="BC1404" s="29"/>
      <c r="BD1404" s="29"/>
      <c r="BE1404" s="29"/>
      <c r="BF1404" s="29"/>
      <c r="BG1404" s="29">
        <v>-1.6514000000000001E-2</v>
      </c>
      <c r="BH1404" s="29">
        <f t="shared" si="921"/>
        <v>-6.1101800000000006E-4</v>
      </c>
      <c r="BI1404" s="29">
        <f t="shared" si="922"/>
        <v>-1.7125018000000002E-3</v>
      </c>
      <c r="BJ1404" s="29">
        <f t="shared" si="928"/>
        <v>-1.8837519800000001E-2</v>
      </c>
      <c r="BK1404" s="29">
        <f>BJ1404/INDEX('EX-Rate'!A:I,MATCH('TT BoM '!BL1404,'EX-Rate'!B:B,0),COLUMN('EX-Rate'!E:E))</f>
        <v>-2.1627530741342757E-2</v>
      </c>
      <c r="BL1404" s="2" t="s">
        <v>3064</v>
      </c>
      <c r="BM1404" s="2" t="str">
        <f t="shared" si="955"/>
        <v>SP</v>
      </c>
      <c r="BN1404" s="2" t="s">
        <v>3113</v>
      </c>
      <c r="BO1404" s="2" t="s">
        <v>3114</v>
      </c>
      <c r="BQ1404" s="29"/>
      <c r="BR1404" s="29"/>
      <c r="BS1404" s="29"/>
      <c r="BT1404" s="29"/>
      <c r="BU1404" s="29"/>
      <c r="BV1404" s="29"/>
      <c r="CC1404" s="29">
        <f t="shared" si="929"/>
        <v>-4.3255061482685514E-2</v>
      </c>
      <c r="CD1404" s="29">
        <f t="shared" si="930"/>
        <v>-4.3255061482685514E-2</v>
      </c>
      <c r="CE1404" s="29">
        <f t="shared" si="931"/>
        <v>-4.3255061482685514E-2</v>
      </c>
      <c r="CF1404" s="29">
        <f t="shared" si="932"/>
        <v>-4.3255061482685514E-2</v>
      </c>
      <c r="CG1404" s="29">
        <f t="shared" si="933"/>
        <v>-4.3255061482685514E-2</v>
      </c>
      <c r="CH1404" s="29">
        <f t="shared" si="934"/>
        <v>-4.3255061482685514E-2</v>
      </c>
      <c r="CI1404" s="29">
        <f t="shared" si="935"/>
        <v>-4.3255061482685514E-2</v>
      </c>
      <c r="CJ1404" s="29">
        <f t="shared" si="936"/>
        <v>-4.3255061482685514E-2</v>
      </c>
      <c r="CK1404" s="29">
        <f t="shared" si="937"/>
        <v>-4.3255061482685514E-2</v>
      </c>
      <c r="CL1404" s="29">
        <f t="shared" si="938"/>
        <v>-4.3255061482685514E-2</v>
      </c>
      <c r="CM1404" s="29">
        <f t="shared" si="939"/>
        <v>-4.3255061482685514E-2</v>
      </c>
      <c r="CN1404" s="29">
        <f t="shared" si="940"/>
        <v>-4.3255061482685514E-2</v>
      </c>
      <c r="CO1404" s="29">
        <f t="shared" si="941"/>
        <v>-4.3255061482685514E-2</v>
      </c>
      <c r="CQ1404" s="29">
        <f t="shared" si="942"/>
        <v>-3.7675039600000002E-2</v>
      </c>
      <c r="CR1404" s="29">
        <f t="shared" si="943"/>
        <v>-3.7675039600000002E-2</v>
      </c>
      <c r="CS1404" s="29">
        <f t="shared" si="944"/>
        <v>-3.7675039600000002E-2</v>
      </c>
      <c r="CT1404" s="29">
        <f t="shared" si="945"/>
        <v>-3.7675039600000002E-2</v>
      </c>
      <c r="CU1404" s="29">
        <f t="shared" si="946"/>
        <v>-3.7675039600000002E-2</v>
      </c>
      <c r="CV1404" s="29">
        <f t="shared" si="947"/>
        <v>-3.7675039600000002E-2</v>
      </c>
      <c r="CW1404" s="29">
        <f t="shared" si="948"/>
        <v>-3.7675039600000002E-2</v>
      </c>
      <c r="CX1404" s="29">
        <f t="shared" si="949"/>
        <v>-3.7675039600000002E-2</v>
      </c>
      <c r="CY1404" s="29">
        <f t="shared" si="950"/>
        <v>-3.7675039600000002E-2</v>
      </c>
      <c r="CZ1404" s="29">
        <f t="shared" si="951"/>
        <v>-3.7675039600000002E-2</v>
      </c>
      <c r="DA1404" s="29">
        <f t="shared" si="952"/>
        <v>-3.7675039600000002E-2</v>
      </c>
      <c r="DB1404" s="29">
        <f t="shared" si="953"/>
        <v>-3.7675039600000002E-2</v>
      </c>
      <c r="DC1404" s="29">
        <f t="shared" si="954"/>
        <v>-3.7675039600000002E-2</v>
      </c>
    </row>
    <row r="1405" spans="11:107" s="2" customFormat="1">
      <c r="K1405" s="4" t="s">
        <v>1417</v>
      </c>
      <c r="L1405" s="4" t="s">
        <v>1442</v>
      </c>
      <c r="M1405" s="4" t="s">
        <v>1443</v>
      </c>
      <c r="N1405" s="2" t="str">
        <f t="shared" si="960"/>
        <v>ED8T14017BB</v>
      </c>
      <c r="O1405" s="2" t="str">
        <f t="shared" si="958"/>
        <v>BB</v>
      </c>
      <c r="P1405" s="2" t="str">
        <f t="shared" si="961"/>
        <v>ED8T-14017-BB</v>
      </c>
      <c r="Q1405" s="2" t="s">
        <v>1609</v>
      </c>
      <c r="T1405" s="2">
        <v>1</v>
      </c>
      <c r="U1405" s="2">
        <v>1</v>
      </c>
      <c r="V1405" s="2">
        <v>1</v>
      </c>
      <c r="W1405" s="2">
        <v>1</v>
      </c>
      <c r="X1405" s="2">
        <v>1</v>
      </c>
      <c r="Y1405" s="2">
        <v>1</v>
      </c>
      <c r="Z1405" s="2">
        <v>1</v>
      </c>
      <c r="AA1405" s="2">
        <v>1</v>
      </c>
      <c r="AB1405" s="2">
        <v>1</v>
      </c>
      <c r="AC1405" s="2">
        <v>1</v>
      </c>
      <c r="AD1405" s="2">
        <v>1</v>
      </c>
      <c r="AE1405" s="2">
        <v>1</v>
      </c>
      <c r="AF1405" s="2">
        <v>1</v>
      </c>
      <c r="AL1405" s="2">
        <f t="shared" si="923"/>
        <v>1</v>
      </c>
      <c r="AM1405" s="2" t="str">
        <f t="shared" si="924"/>
        <v>ED8T</v>
      </c>
      <c r="AN1405" s="2" t="str">
        <f t="shared" si="925"/>
        <v>14017</v>
      </c>
      <c r="AO1405" s="2" t="str">
        <f t="shared" si="957"/>
        <v>BB</v>
      </c>
      <c r="AP1405" s="2" t="str">
        <f t="shared" si="927"/>
        <v>ED8T-14017-BB</v>
      </c>
      <c r="AQ1405" s="2" t="s">
        <v>1672</v>
      </c>
      <c r="AR1405" s="2" t="s">
        <v>1687</v>
      </c>
      <c r="AU1405" s="2" t="s">
        <v>2831</v>
      </c>
      <c r="AV1405" s="2" t="s">
        <v>2832</v>
      </c>
      <c r="AW1405" s="2" t="s">
        <v>3812</v>
      </c>
      <c r="AY1405" s="2" t="s">
        <v>1686</v>
      </c>
      <c r="AZ1405" s="2" t="s">
        <v>1649</v>
      </c>
      <c r="BA1405" s="2" t="s">
        <v>2073</v>
      </c>
      <c r="BB1405" s="29"/>
      <c r="BC1405" s="29"/>
      <c r="BD1405" s="29"/>
      <c r="BE1405" s="29"/>
      <c r="BF1405" s="29"/>
      <c r="BG1405" s="29">
        <v>-19.149999999999999</v>
      </c>
      <c r="BH1405" s="29">
        <f t="shared" si="921"/>
        <v>0</v>
      </c>
      <c r="BI1405" s="29">
        <f t="shared" si="922"/>
        <v>0</v>
      </c>
      <c r="BJ1405" s="29">
        <f t="shared" si="928"/>
        <v>-19.149999999999999</v>
      </c>
      <c r="BK1405" s="29">
        <f>BJ1405/INDEX('EX-Rate'!A:I,MATCH('TT BoM '!BL1405,'EX-Rate'!B:B,0),COLUMN('EX-Rate'!E:E))</f>
        <v>-2.7652742936364572</v>
      </c>
      <c r="BL1405" s="2" t="s">
        <v>2109</v>
      </c>
      <c r="BM1405" s="2" t="str">
        <f t="shared" si="955"/>
        <v>LP</v>
      </c>
      <c r="BN1405" s="2" t="s">
        <v>3238</v>
      </c>
      <c r="BO1405" s="2" t="s">
        <v>3239</v>
      </c>
      <c r="BQ1405" s="29"/>
      <c r="BR1405" s="29"/>
      <c r="BS1405" s="29"/>
      <c r="BT1405" s="29"/>
      <c r="BU1405" s="29"/>
      <c r="BV1405" s="29"/>
      <c r="CC1405" s="29">
        <f t="shared" si="929"/>
        <v>-2.7652742936364572</v>
      </c>
      <c r="CD1405" s="29">
        <f t="shared" si="930"/>
        <v>-2.7652742936364572</v>
      </c>
      <c r="CE1405" s="29">
        <f t="shared" si="931"/>
        <v>-2.7652742936364572</v>
      </c>
      <c r="CF1405" s="29">
        <f t="shared" si="932"/>
        <v>-2.7652742936364572</v>
      </c>
      <c r="CG1405" s="29">
        <f t="shared" si="933"/>
        <v>-2.7652742936364572</v>
      </c>
      <c r="CH1405" s="29">
        <f t="shared" si="934"/>
        <v>-2.7652742936364572</v>
      </c>
      <c r="CI1405" s="29">
        <f t="shared" si="935"/>
        <v>-2.7652742936364572</v>
      </c>
      <c r="CJ1405" s="29">
        <f t="shared" si="936"/>
        <v>-2.7652742936364572</v>
      </c>
      <c r="CK1405" s="29">
        <f t="shared" si="937"/>
        <v>-2.7652742936364572</v>
      </c>
      <c r="CL1405" s="29">
        <f t="shared" si="938"/>
        <v>-2.7652742936364572</v>
      </c>
      <c r="CM1405" s="29">
        <f t="shared" si="939"/>
        <v>-2.7652742936364572</v>
      </c>
      <c r="CN1405" s="29">
        <f t="shared" si="940"/>
        <v>-2.7652742936364572</v>
      </c>
      <c r="CO1405" s="29">
        <f t="shared" si="941"/>
        <v>-2.7652742936364572</v>
      </c>
      <c r="CQ1405" s="29">
        <f t="shared" si="942"/>
        <v>-19.149999999999999</v>
      </c>
      <c r="CR1405" s="29">
        <f t="shared" si="943"/>
        <v>-19.149999999999999</v>
      </c>
      <c r="CS1405" s="29">
        <f t="shared" si="944"/>
        <v>-19.149999999999999</v>
      </c>
      <c r="CT1405" s="29">
        <f t="shared" si="945"/>
        <v>-19.149999999999999</v>
      </c>
      <c r="CU1405" s="29">
        <f t="shared" si="946"/>
        <v>-19.149999999999999</v>
      </c>
      <c r="CV1405" s="29">
        <f t="shared" si="947"/>
        <v>-19.149999999999999</v>
      </c>
      <c r="CW1405" s="29">
        <f t="shared" si="948"/>
        <v>-19.149999999999999</v>
      </c>
      <c r="CX1405" s="29">
        <f t="shared" si="949"/>
        <v>-19.149999999999999</v>
      </c>
      <c r="CY1405" s="29">
        <f t="shared" si="950"/>
        <v>-19.149999999999999</v>
      </c>
      <c r="CZ1405" s="29">
        <f t="shared" si="951"/>
        <v>-19.149999999999999</v>
      </c>
      <c r="DA1405" s="29">
        <f t="shared" si="952"/>
        <v>-19.149999999999999</v>
      </c>
      <c r="DB1405" s="29">
        <f t="shared" si="953"/>
        <v>-19.149999999999999</v>
      </c>
      <c r="DC1405" s="29">
        <f t="shared" si="954"/>
        <v>-19.149999999999999</v>
      </c>
    </row>
    <row r="1406" spans="11:107" s="2" customFormat="1">
      <c r="K1406" s="4" t="s">
        <v>1417</v>
      </c>
      <c r="L1406" s="4" t="s">
        <v>1444</v>
      </c>
      <c r="M1406" s="4" t="s">
        <v>1445</v>
      </c>
      <c r="N1406" s="2" t="str">
        <f t="shared" si="960"/>
        <v>ED8T14B079AE</v>
      </c>
      <c r="O1406" s="2" t="str">
        <f t="shared" si="958"/>
        <v>AE</v>
      </c>
      <c r="P1406" s="2" t="str">
        <f t="shared" si="961"/>
        <v>ED8T-14B079-AE</v>
      </c>
      <c r="Q1406" s="2" t="s">
        <v>1609</v>
      </c>
      <c r="T1406" s="2">
        <v>0</v>
      </c>
      <c r="U1406" s="2">
        <v>0</v>
      </c>
      <c r="V1406" s="2">
        <v>1</v>
      </c>
      <c r="W1406" s="2">
        <v>1</v>
      </c>
      <c r="X1406" s="2">
        <v>0</v>
      </c>
      <c r="Y1406" s="2">
        <v>0</v>
      </c>
      <c r="Z1406" s="2">
        <v>0</v>
      </c>
      <c r="AA1406" s="2">
        <v>0</v>
      </c>
      <c r="AB1406" s="2">
        <v>0</v>
      </c>
      <c r="AC1406" s="2">
        <v>0</v>
      </c>
      <c r="AD1406" s="2">
        <v>1</v>
      </c>
      <c r="AE1406" s="2">
        <v>1</v>
      </c>
      <c r="AF1406" s="2">
        <v>0</v>
      </c>
      <c r="AL1406" s="2">
        <f t="shared" si="923"/>
        <v>1</v>
      </c>
      <c r="AM1406" s="2" t="str">
        <f t="shared" si="924"/>
        <v>ED8T</v>
      </c>
      <c r="AN1406" s="2" t="str">
        <f t="shared" si="925"/>
        <v>14B079</v>
      </c>
      <c r="AO1406" s="2" t="str">
        <f t="shared" si="957"/>
        <v>AE</v>
      </c>
      <c r="AP1406" s="2" t="str">
        <f t="shared" si="927"/>
        <v>ED8T-14B079-AE</v>
      </c>
      <c r="AQ1406" s="2" t="s">
        <v>1672</v>
      </c>
      <c r="AR1406" s="2" t="s">
        <v>1687</v>
      </c>
      <c r="AU1406" s="117" t="s">
        <v>2106</v>
      </c>
      <c r="AV1406" s="118" t="s">
        <v>2107</v>
      </c>
      <c r="AW1406" s="118" t="s">
        <v>3453</v>
      </c>
      <c r="AY1406" s="2" t="s">
        <v>1686</v>
      </c>
      <c r="AZ1406" s="2" t="s">
        <v>3439</v>
      </c>
      <c r="BB1406" s="29"/>
      <c r="BC1406" s="29"/>
      <c r="BD1406" s="29"/>
      <c r="BE1406" s="29"/>
      <c r="BF1406" s="29"/>
      <c r="BG1406" s="29">
        <v>-11.48</v>
      </c>
      <c r="BH1406" s="29">
        <f t="shared" si="921"/>
        <v>0</v>
      </c>
      <c r="BI1406" s="29">
        <f t="shared" si="922"/>
        <v>0</v>
      </c>
      <c r="BJ1406" s="29">
        <f t="shared" si="928"/>
        <v>-11.48</v>
      </c>
      <c r="BK1406" s="29">
        <f>BJ1406/INDEX('EX-Rate'!A:I,MATCH('TT BoM '!BL1406,'EX-Rate'!B:B,0),COLUMN('EX-Rate'!E:E))</f>
        <v>-1.6577205687178345</v>
      </c>
      <c r="BL1406" s="2" t="s">
        <v>2109</v>
      </c>
      <c r="BM1406" s="2" t="str">
        <f t="shared" si="955"/>
        <v>LP</v>
      </c>
      <c r="BN1406" s="2" t="s">
        <v>3240</v>
      </c>
      <c r="BO1406" s="2" t="s">
        <v>3241</v>
      </c>
      <c r="BQ1406" s="29"/>
      <c r="BR1406" s="29"/>
      <c r="BS1406" s="29"/>
      <c r="BT1406" s="29"/>
      <c r="BU1406" s="29"/>
      <c r="BV1406" s="29"/>
      <c r="CC1406" s="29">
        <f t="shared" si="929"/>
        <v>0</v>
      </c>
      <c r="CD1406" s="29">
        <f t="shared" si="930"/>
        <v>0</v>
      </c>
      <c r="CE1406" s="29">
        <f t="shared" si="931"/>
        <v>-1.6577205687178345</v>
      </c>
      <c r="CF1406" s="29">
        <f t="shared" si="932"/>
        <v>-1.6577205687178345</v>
      </c>
      <c r="CG1406" s="29">
        <f t="shared" si="933"/>
        <v>0</v>
      </c>
      <c r="CH1406" s="29">
        <f t="shared" si="934"/>
        <v>0</v>
      </c>
      <c r="CI1406" s="29">
        <f t="shared" si="935"/>
        <v>0</v>
      </c>
      <c r="CJ1406" s="29">
        <f t="shared" si="936"/>
        <v>0</v>
      </c>
      <c r="CK1406" s="29">
        <f t="shared" si="937"/>
        <v>0</v>
      </c>
      <c r="CL1406" s="29">
        <f t="shared" si="938"/>
        <v>0</v>
      </c>
      <c r="CM1406" s="29">
        <f t="shared" si="939"/>
        <v>-1.6577205687178345</v>
      </c>
      <c r="CN1406" s="29">
        <f t="shared" si="940"/>
        <v>-1.6577205687178345</v>
      </c>
      <c r="CO1406" s="29">
        <f t="shared" si="941"/>
        <v>0</v>
      </c>
      <c r="CQ1406" s="29">
        <f t="shared" si="942"/>
        <v>0</v>
      </c>
      <c r="CR1406" s="29">
        <f t="shared" si="943"/>
        <v>0</v>
      </c>
      <c r="CS1406" s="29">
        <f t="shared" si="944"/>
        <v>-11.48</v>
      </c>
      <c r="CT1406" s="29">
        <f t="shared" si="945"/>
        <v>-11.48</v>
      </c>
      <c r="CU1406" s="29">
        <f t="shared" si="946"/>
        <v>0</v>
      </c>
      <c r="CV1406" s="29">
        <f t="shared" si="947"/>
        <v>0</v>
      </c>
      <c r="CW1406" s="29">
        <f t="shared" si="948"/>
        <v>0</v>
      </c>
      <c r="CX1406" s="29">
        <f t="shared" si="949"/>
        <v>0</v>
      </c>
      <c r="CY1406" s="29">
        <f t="shared" si="950"/>
        <v>0</v>
      </c>
      <c r="CZ1406" s="29">
        <f t="shared" si="951"/>
        <v>0</v>
      </c>
      <c r="DA1406" s="29">
        <f t="shared" si="952"/>
        <v>-11.48</v>
      </c>
      <c r="DB1406" s="29">
        <f t="shared" si="953"/>
        <v>-11.48</v>
      </c>
      <c r="DC1406" s="29">
        <f t="shared" si="954"/>
        <v>0</v>
      </c>
    </row>
    <row r="1407" spans="11:107" s="2" customFormat="1">
      <c r="K1407" s="4" t="s">
        <v>1446</v>
      </c>
      <c r="L1407" s="4" t="s">
        <v>1447</v>
      </c>
      <c r="M1407" s="4" t="s">
        <v>1448</v>
      </c>
      <c r="N1407" s="2" t="str">
        <f t="shared" si="960"/>
        <v>BB5T19A487AA3JA6</v>
      </c>
      <c r="O1407" s="2" t="str">
        <f t="shared" si="958"/>
        <v>AAW</v>
      </c>
      <c r="P1407" s="2" t="str">
        <f t="shared" si="961"/>
        <v>BB5T-19A487-AAW</v>
      </c>
      <c r="Q1407" s="2" t="s">
        <v>1609</v>
      </c>
      <c r="T1407" s="2">
        <v>0</v>
      </c>
      <c r="U1407" s="2">
        <v>0</v>
      </c>
      <c r="V1407" s="2">
        <v>1</v>
      </c>
      <c r="W1407" s="2">
        <v>1</v>
      </c>
      <c r="X1407" s="2">
        <v>1</v>
      </c>
      <c r="Y1407" s="2">
        <v>1</v>
      </c>
      <c r="Z1407" s="2">
        <v>1</v>
      </c>
      <c r="AA1407" s="2">
        <v>1</v>
      </c>
      <c r="AB1407" s="2">
        <v>0</v>
      </c>
      <c r="AC1407" s="2">
        <v>0</v>
      </c>
      <c r="AD1407" s="2">
        <v>1</v>
      </c>
      <c r="AE1407" s="2">
        <v>1</v>
      </c>
      <c r="AF1407" s="2">
        <v>1</v>
      </c>
      <c r="AL1407" s="2">
        <f t="shared" si="923"/>
        <v>1</v>
      </c>
      <c r="AM1407" s="2" t="str">
        <f t="shared" si="924"/>
        <v>BB5T</v>
      </c>
      <c r="AN1407" s="2" t="str">
        <f t="shared" si="925"/>
        <v>19A487</v>
      </c>
      <c r="AO1407" s="2" t="str">
        <f t="shared" si="957"/>
        <v>AAW</v>
      </c>
      <c r="AP1407" s="2" t="str">
        <f t="shared" si="927"/>
        <v>BB5T-19A487-AAW</v>
      </c>
      <c r="AQ1407" s="2" t="s">
        <v>1672</v>
      </c>
      <c r="AR1407" s="2" t="s">
        <v>1676</v>
      </c>
      <c r="AU1407" s="2" t="s">
        <v>2158</v>
      </c>
      <c r="AV1407" s="2" t="s">
        <v>2159</v>
      </c>
      <c r="AY1407" s="2" t="s">
        <v>2132</v>
      </c>
      <c r="AZ1407" s="2" t="s">
        <v>1649</v>
      </c>
      <c r="BA1407" s="2" t="s">
        <v>2115</v>
      </c>
      <c r="BB1407" s="29">
        <v>-2.37</v>
      </c>
      <c r="BC1407" s="29">
        <v>-0.2</v>
      </c>
      <c r="BD1407" s="29">
        <v>0</v>
      </c>
      <c r="BE1407" s="29">
        <v>0</v>
      </c>
      <c r="BF1407" s="29">
        <v>0</v>
      </c>
      <c r="BG1407" s="29">
        <v>-2.5700000000000003</v>
      </c>
      <c r="BH1407" s="29">
        <f t="shared" si="921"/>
        <v>0</v>
      </c>
      <c r="BI1407" s="29">
        <f t="shared" si="922"/>
        <v>0</v>
      </c>
      <c r="BJ1407" s="29">
        <f t="shared" si="928"/>
        <v>-2.5700000000000003</v>
      </c>
      <c r="BK1407" s="29">
        <f>BJ1407/INDEX('EX-Rate'!A:I,MATCH('TT BoM '!BL1407,'EX-Rate'!B:B,0),COLUMN('EX-Rate'!E:E))</f>
        <v>-0.3711099182582609</v>
      </c>
      <c r="BL1407" s="2" t="s">
        <v>2109</v>
      </c>
      <c r="BM1407" s="2" t="str">
        <f t="shared" si="955"/>
        <v>LP</v>
      </c>
      <c r="BQ1407" s="29">
        <v>0</v>
      </c>
      <c r="BR1407" s="29">
        <v>0</v>
      </c>
      <c r="BS1407" s="29"/>
      <c r="BT1407" s="29">
        <v>0</v>
      </c>
      <c r="BU1407" s="29">
        <v>0</v>
      </c>
      <c r="BV1407" s="29">
        <v>0</v>
      </c>
      <c r="BW1407" s="2">
        <v>0</v>
      </c>
      <c r="CC1407" s="29">
        <f t="shared" si="929"/>
        <v>0</v>
      </c>
      <c r="CD1407" s="29">
        <f t="shared" si="930"/>
        <v>0</v>
      </c>
      <c r="CE1407" s="29">
        <f t="shared" si="931"/>
        <v>-0.3711099182582609</v>
      </c>
      <c r="CF1407" s="29">
        <f t="shared" si="932"/>
        <v>-0.3711099182582609</v>
      </c>
      <c r="CG1407" s="29">
        <f t="shared" si="933"/>
        <v>-0.3711099182582609</v>
      </c>
      <c r="CH1407" s="29">
        <f t="shared" si="934"/>
        <v>-0.3711099182582609</v>
      </c>
      <c r="CI1407" s="29">
        <f t="shared" si="935"/>
        <v>-0.3711099182582609</v>
      </c>
      <c r="CJ1407" s="29">
        <f t="shared" si="936"/>
        <v>-0.3711099182582609</v>
      </c>
      <c r="CK1407" s="29">
        <f t="shared" si="937"/>
        <v>0</v>
      </c>
      <c r="CL1407" s="29">
        <f t="shared" si="938"/>
        <v>0</v>
      </c>
      <c r="CM1407" s="29">
        <f t="shared" si="939"/>
        <v>-0.3711099182582609</v>
      </c>
      <c r="CN1407" s="29">
        <f t="shared" si="940"/>
        <v>-0.3711099182582609</v>
      </c>
      <c r="CO1407" s="29">
        <f t="shared" si="941"/>
        <v>-0.3711099182582609</v>
      </c>
      <c r="CQ1407" s="29">
        <f t="shared" si="942"/>
        <v>0</v>
      </c>
      <c r="CR1407" s="29">
        <f t="shared" si="943"/>
        <v>0</v>
      </c>
      <c r="CS1407" s="29">
        <f t="shared" si="944"/>
        <v>-2.5700000000000003</v>
      </c>
      <c r="CT1407" s="29">
        <f t="shared" si="945"/>
        <v>-2.5700000000000003</v>
      </c>
      <c r="CU1407" s="29">
        <f t="shared" si="946"/>
        <v>-2.5700000000000003</v>
      </c>
      <c r="CV1407" s="29">
        <f t="shared" si="947"/>
        <v>-2.5700000000000003</v>
      </c>
      <c r="CW1407" s="29">
        <f t="shared" si="948"/>
        <v>-2.5700000000000003</v>
      </c>
      <c r="CX1407" s="29">
        <f t="shared" si="949"/>
        <v>-2.5700000000000003</v>
      </c>
      <c r="CY1407" s="29">
        <f t="shared" si="950"/>
        <v>0</v>
      </c>
      <c r="CZ1407" s="29">
        <f t="shared" si="951"/>
        <v>0</v>
      </c>
      <c r="DA1407" s="29">
        <f t="shared" si="952"/>
        <v>-2.5700000000000003</v>
      </c>
      <c r="DB1407" s="29">
        <f t="shared" si="953"/>
        <v>-2.5700000000000003</v>
      </c>
      <c r="DC1407" s="29">
        <f t="shared" si="954"/>
        <v>-2.5700000000000003</v>
      </c>
    </row>
    <row r="1408" spans="11:107" s="2" customFormat="1">
      <c r="K1408" s="4" t="s">
        <v>1449</v>
      </c>
      <c r="L1408" s="4" t="s">
        <v>1450</v>
      </c>
      <c r="M1408" s="4" t="s">
        <v>1407</v>
      </c>
      <c r="N1408" s="2" t="str">
        <f t="shared" si="960"/>
        <v>XS41A61216AB</v>
      </c>
      <c r="O1408" s="2" t="str">
        <f t="shared" si="958"/>
        <v>AB</v>
      </c>
      <c r="P1408" s="2" t="str">
        <f t="shared" si="961"/>
        <v>XS41-A61216-AB</v>
      </c>
      <c r="Q1408" s="2" t="s">
        <v>1609</v>
      </c>
      <c r="T1408" s="2">
        <v>4</v>
      </c>
      <c r="U1408" s="2">
        <v>4</v>
      </c>
      <c r="V1408" s="2">
        <v>4</v>
      </c>
      <c r="W1408" s="2">
        <v>4</v>
      </c>
      <c r="X1408" s="2">
        <v>4</v>
      </c>
      <c r="Y1408" s="2">
        <v>4</v>
      </c>
      <c r="Z1408" s="2">
        <v>4</v>
      </c>
      <c r="AA1408" s="2">
        <v>4</v>
      </c>
      <c r="AB1408" s="2">
        <v>4</v>
      </c>
      <c r="AC1408" s="2">
        <v>4</v>
      </c>
      <c r="AD1408" s="2">
        <v>4</v>
      </c>
      <c r="AE1408" s="2">
        <v>4</v>
      </c>
      <c r="AF1408" s="2">
        <v>4</v>
      </c>
      <c r="AL1408" s="2">
        <f t="shared" si="923"/>
        <v>1</v>
      </c>
      <c r="AM1408" s="2" t="str">
        <f t="shared" si="924"/>
        <v>XS41</v>
      </c>
      <c r="AN1408" s="2" t="str">
        <f t="shared" si="925"/>
        <v>A61216</v>
      </c>
      <c r="AO1408" s="2" t="str">
        <f t="shared" si="957"/>
        <v>AB</v>
      </c>
      <c r="AP1408" s="2" t="str">
        <f t="shared" si="927"/>
        <v>XS41-A61216-AB</v>
      </c>
      <c r="AQ1408" s="2" t="s">
        <v>1672</v>
      </c>
      <c r="AR1408" s="2" t="s">
        <v>1687</v>
      </c>
      <c r="AU1408" s="2" t="s">
        <v>2124</v>
      </c>
      <c r="AV1408" s="2" t="s">
        <v>2154</v>
      </c>
      <c r="AW1408" s="2" t="s">
        <v>2154</v>
      </c>
      <c r="AY1408" s="2" t="s">
        <v>1686</v>
      </c>
      <c r="AZ1408" s="2" t="s">
        <v>2124</v>
      </c>
      <c r="BA1408" s="2" t="s">
        <v>2115</v>
      </c>
      <c r="BB1408" s="29"/>
      <c r="BC1408" s="29"/>
      <c r="BD1408" s="29"/>
      <c r="BE1408" s="29"/>
      <c r="BF1408" s="29"/>
      <c r="BG1408" s="29">
        <v>-0.17771100000000001</v>
      </c>
      <c r="BH1408" s="29">
        <f t="shared" si="921"/>
        <v>-6.5753070000000016E-3</v>
      </c>
      <c r="BI1408" s="29">
        <f t="shared" si="922"/>
        <v>-1.84286307E-2</v>
      </c>
      <c r="BJ1408" s="29">
        <f t="shared" si="928"/>
        <v>-0.20271493770000001</v>
      </c>
      <c r="BK1408" s="29">
        <f>BJ1408/INDEX('EX-Rate'!A:I,MATCH('TT BoM '!BL1408,'EX-Rate'!B:B,0),COLUMN('EX-Rate'!E:E))</f>
        <v>-0.23273889521465196</v>
      </c>
      <c r="BL1408" s="2" t="s">
        <v>3064</v>
      </c>
      <c r="BM1408" s="2" t="str">
        <f t="shared" si="955"/>
        <v>SP</v>
      </c>
      <c r="BN1408" s="2" t="s">
        <v>3113</v>
      </c>
      <c r="BO1408" s="2" t="s">
        <v>3114</v>
      </c>
      <c r="BQ1408" s="29"/>
      <c r="BR1408" s="29"/>
      <c r="BS1408" s="29"/>
      <c r="BT1408" s="29"/>
      <c r="BU1408" s="29"/>
      <c r="BV1408" s="29"/>
      <c r="CC1408" s="29">
        <f t="shared" si="929"/>
        <v>-0.93095558085860786</v>
      </c>
      <c r="CD1408" s="29">
        <f t="shared" si="930"/>
        <v>-0.93095558085860786</v>
      </c>
      <c r="CE1408" s="29">
        <f t="shared" si="931"/>
        <v>-0.93095558085860786</v>
      </c>
      <c r="CF1408" s="29">
        <f t="shared" si="932"/>
        <v>-0.93095558085860786</v>
      </c>
      <c r="CG1408" s="29">
        <f t="shared" si="933"/>
        <v>-0.93095558085860786</v>
      </c>
      <c r="CH1408" s="29">
        <f t="shared" si="934"/>
        <v>-0.93095558085860786</v>
      </c>
      <c r="CI1408" s="29">
        <f t="shared" si="935"/>
        <v>-0.93095558085860786</v>
      </c>
      <c r="CJ1408" s="29">
        <f t="shared" si="936"/>
        <v>-0.93095558085860786</v>
      </c>
      <c r="CK1408" s="29">
        <f t="shared" si="937"/>
        <v>-0.93095558085860786</v>
      </c>
      <c r="CL1408" s="29">
        <f t="shared" si="938"/>
        <v>-0.93095558085860786</v>
      </c>
      <c r="CM1408" s="29">
        <f t="shared" si="939"/>
        <v>-0.93095558085860786</v>
      </c>
      <c r="CN1408" s="29">
        <f t="shared" si="940"/>
        <v>-0.93095558085860786</v>
      </c>
      <c r="CO1408" s="29">
        <f t="shared" si="941"/>
        <v>-0.93095558085860786</v>
      </c>
      <c r="CQ1408" s="29">
        <f t="shared" si="942"/>
        <v>-0.81085975080000006</v>
      </c>
      <c r="CR1408" s="29">
        <f t="shared" si="943"/>
        <v>-0.81085975080000006</v>
      </c>
      <c r="CS1408" s="29">
        <f t="shared" si="944"/>
        <v>-0.81085975080000006</v>
      </c>
      <c r="CT1408" s="29">
        <f t="shared" si="945"/>
        <v>-0.81085975080000006</v>
      </c>
      <c r="CU1408" s="29">
        <f t="shared" si="946"/>
        <v>-0.81085975080000006</v>
      </c>
      <c r="CV1408" s="29">
        <f t="shared" si="947"/>
        <v>-0.81085975080000006</v>
      </c>
      <c r="CW1408" s="29">
        <f t="shared" si="948"/>
        <v>-0.81085975080000006</v>
      </c>
      <c r="CX1408" s="29">
        <f t="shared" si="949"/>
        <v>-0.81085975080000006</v>
      </c>
      <c r="CY1408" s="29">
        <f t="shared" si="950"/>
        <v>-0.81085975080000006</v>
      </c>
      <c r="CZ1408" s="29">
        <f t="shared" si="951"/>
        <v>-0.81085975080000006</v>
      </c>
      <c r="DA1408" s="29">
        <f t="shared" si="952"/>
        <v>-0.81085975080000006</v>
      </c>
      <c r="DB1408" s="29">
        <f t="shared" si="953"/>
        <v>-0.81085975080000006</v>
      </c>
      <c r="DC1408" s="29">
        <f t="shared" si="954"/>
        <v>-0.81085975080000006</v>
      </c>
    </row>
    <row r="1409" spans="11:107" s="2" customFormat="1">
      <c r="K1409" s="4" t="s">
        <v>1405</v>
      </c>
      <c r="L1409" s="4" t="s">
        <v>1451</v>
      </c>
      <c r="M1409" s="4" t="s">
        <v>1407</v>
      </c>
      <c r="N1409" s="2" t="str">
        <f t="shared" si="960"/>
        <v>ED8BF02098AB</v>
      </c>
      <c r="O1409" s="2" t="str">
        <f t="shared" si="958"/>
        <v>AB</v>
      </c>
      <c r="P1409" s="2" t="str">
        <f t="shared" si="961"/>
        <v>ED8B-F02098-AB</v>
      </c>
      <c r="Q1409" s="2" t="s">
        <v>1609</v>
      </c>
      <c r="T1409" s="2">
        <v>1</v>
      </c>
      <c r="U1409" s="2">
        <v>1</v>
      </c>
      <c r="V1409" s="2">
        <v>1</v>
      </c>
      <c r="W1409" s="2">
        <v>1</v>
      </c>
      <c r="X1409" s="2">
        <v>1</v>
      </c>
      <c r="Y1409" s="2">
        <v>1</v>
      </c>
      <c r="Z1409" s="2">
        <v>1</v>
      </c>
      <c r="AA1409" s="2">
        <v>1</v>
      </c>
      <c r="AB1409" s="2">
        <v>1</v>
      </c>
      <c r="AC1409" s="2">
        <v>1</v>
      </c>
      <c r="AD1409" s="2">
        <v>1</v>
      </c>
      <c r="AE1409" s="2">
        <v>1</v>
      </c>
      <c r="AF1409" s="2">
        <v>1</v>
      </c>
      <c r="AL1409" s="2">
        <f t="shared" si="923"/>
        <v>1</v>
      </c>
      <c r="AM1409" s="2" t="str">
        <f t="shared" si="924"/>
        <v>ED8B</v>
      </c>
      <c r="AN1409" s="2" t="str">
        <f t="shared" si="925"/>
        <v>F02098</v>
      </c>
      <c r="AO1409" s="2" t="str">
        <f t="shared" si="957"/>
        <v>AB</v>
      </c>
      <c r="AP1409" s="2" t="str">
        <f t="shared" si="927"/>
        <v>ED8B-F02098-AB</v>
      </c>
      <c r="AQ1409" s="2" t="s">
        <v>1672</v>
      </c>
      <c r="AR1409" s="2" t="s">
        <v>1687</v>
      </c>
      <c r="AU1409" s="2" t="s">
        <v>2122</v>
      </c>
      <c r="AV1409" s="2" t="s">
        <v>2512</v>
      </c>
      <c r="AW1409" s="2">
        <v>0</v>
      </c>
      <c r="AY1409" s="2" t="s">
        <v>1686</v>
      </c>
      <c r="AZ1409" s="2" t="s">
        <v>2124</v>
      </c>
      <c r="BA1409" s="2" t="s">
        <v>2115</v>
      </c>
      <c r="BB1409" s="29"/>
      <c r="BC1409" s="29"/>
      <c r="BD1409" s="29"/>
      <c r="BE1409" s="29"/>
      <c r="BF1409" s="29"/>
      <c r="BG1409" s="29">
        <v>-18.42130825733679</v>
      </c>
      <c r="BH1409" s="29">
        <f t="shared" si="921"/>
        <v>0</v>
      </c>
      <c r="BI1409" s="29">
        <f t="shared" si="922"/>
        <v>0</v>
      </c>
      <c r="BJ1409" s="29">
        <f t="shared" si="928"/>
        <v>-18.42130825733679</v>
      </c>
      <c r="BK1409" s="29">
        <f>BJ1409/INDEX('EX-Rate'!A:I,MATCH('TT BoM '!BL1409,'EX-Rate'!B:B,0),COLUMN('EX-Rate'!E:E))</f>
        <v>-2.6600506620974635</v>
      </c>
      <c r="BL1409" s="2" t="s">
        <v>2109</v>
      </c>
      <c r="BM1409" s="2" t="str">
        <f t="shared" si="955"/>
        <v>LP</v>
      </c>
      <c r="BN1409" s="2" t="s">
        <v>3095</v>
      </c>
      <c r="BO1409" s="2" t="s">
        <v>3096</v>
      </c>
      <c r="BQ1409" s="29"/>
      <c r="BR1409" s="29"/>
      <c r="BS1409" s="29"/>
      <c r="BT1409" s="29"/>
      <c r="BU1409" s="29"/>
      <c r="BV1409" s="29"/>
      <c r="CC1409" s="29">
        <f t="shared" si="929"/>
        <v>-2.6600506620974635</v>
      </c>
      <c r="CD1409" s="29">
        <f t="shared" si="930"/>
        <v>-2.6600506620974635</v>
      </c>
      <c r="CE1409" s="29">
        <f t="shared" si="931"/>
        <v>-2.6600506620974635</v>
      </c>
      <c r="CF1409" s="29">
        <f t="shared" si="932"/>
        <v>-2.6600506620974635</v>
      </c>
      <c r="CG1409" s="29">
        <f t="shared" si="933"/>
        <v>-2.6600506620974635</v>
      </c>
      <c r="CH1409" s="29">
        <f t="shared" si="934"/>
        <v>-2.6600506620974635</v>
      </c>
      <c r="CI1409" s="29">
        <f t="shared" si="935"/>
        <v>-2.6600506620974635</v>
      </c>
      <c r="CJ1409" s="29">
        <f t="shared" si="936"/>
        <v>-2.6600506620974635</v>
      </c>
      <c r="CK1409" s="29">
        <f t="shared" si="937"/>
        <v>-2.6600506620974635</v>
      </c>
      <c r="CL1409" s="29">
        <f t="shared" si="938"/>
        <v>-2.6600506620974635</v>
      </c>
      <c r="CM1409" s="29">
        <f t="shared" si="939"/>
        <v>-2.6600506620974635</v>
      </c>
      <c r="CN1409" s="29">
        <f t="shared" si="940"/>
        <v>-2.6600506620974635</v>
      </c>
      <c r="CO1409" s="29">
        <f t="shared" si="941"/>
        <v>-2.6600506620974635</v>
      </c>
      <c r="CQ1409" s="29">
        <f t="shared" si="942"/>
        <v>-18.42130825733679</v>
      </c>
      <c r="CR1409" s="29">
        <f t="shared" si="943"/>
        <v>-18.42130825733679</v>
      </c>
      <c r="CS1409" s="29">
        <f t="shared" si="944"/>
        <v>-18.42130825733679</v>
      </c>
      <c r="CT1409" s="29">
        <f t="shared" si="945"/>
        <v>-18.42130825733679</v>
      </c>
      <c r="CU1409" s="29">
        <f t="shared" si="946"/>
        <v>-18.42130825733679</v>
      </c>
      <c r="CV1409" s="29">
        <f t="shared" si="947"/>
        <v>-18.42130825733679</v>
      </c>
      <c r="CW1409" s="29">
        <f t="shared" si="948"/>
        <v>-18.42130825733679</v>
      </c>
      <c r="CX1409" s="29">
        <f t="shared" si="949"/>
        <v>-18.42130825733679</v>
      </c>
      <c r="CY1409" s="29">
        <f t="shared" si="950"/>
        <v>-18.42130825733679</v>
      </c>
      <c r="CZ1409" s="29">
        <f t="shared" si="951"/>
        <v>-18.42130825733679</v>
      </c>
      <c r="DA1409" s="29">
        <f t="shared" si="952"/>
        <v>-18.42130825733679</v>
      </c>
      <c r="DB1409" s="29">
        <f t="shared" si="953"/>
        <v>-18.42130825733679</v>
      </c>
      <c r="DC1409" s="29">
        <f t="shared" si="954"/>
        <v>-18.42130825733679</v>
      </c>
    </row>
    <row r="1410" spans="11:107" s="2" customFormat="1">
      <c r="K1410" s="4" t="s">
        <v>1405</v>
      </c>
      <c r="L1410" s="4" t="s">
        <v>1452</v>
      </c>
      <c r="M1410" s="4" t="s">
        <v>1407</v>
      </c>
      <c r="N1410" s="2" t="str">
        <f t="shared" si="960"/>
        <v>ED8BF02099AB</v>
      </c>
      <c r="O1410" s="2" t="str">
        <f t="shared" si="958"/>
        <v>AB</v>
      </c>
      <c r="P1410" s="2" t="str">
        <f t="shared" si="961"/>
        <v>ED8B-F02099-AB</v>
      </c>
      <c r="Q1410" s="2" t="s">
        <v>1609</v>
      </c>
      <c r="T1410" s="2">
        <v>1</v>
      </c>
      <c r="U1410" s="2">
        <v>1</v>
      </c>
      <c r="V1410" s="2">
        <v>1</v>
      </c>
      <c r="W1410" s="2">
        <v>1</v>
      </c>
      <c r="X1410" s="2">
        <v>1</v>
      </c>
      <c r="Y1410" s="2">
        <v>1</v>
      </c>
      <c r="Z1410" s="2">
        <v>1</v>
      </c>
      <c r="AA1410" s="2">
        <v>1</v>
      </c>
      <c r="AB1410" s="2">
        <v>1</v>
      </c>
      <c r="AC1410" s="2">
        <v>1</v>
      </c>
      <c r="AD1410" s="2">
        <v>1</v>
      </c>
      <c r="AE1410" s="2">
        <v>1</v>
      </c>
      <c r="AF1410" s="2">
        <v>1</v>
      </c>
      <c r="AL1410" s="2">
        <f t="shared" si="923"/>
        <v>1</v>
      </c>
      <c r="AM1410" s="2" t="str">
        <f t="shared" si="924"/>
        <v>ED8B</v>
      </c>
      <c r="AN1410" s="2" t="str">
        <f t="shared" si="925"/>
        <v>F02099</v>
      </c>
      <c r="AO1410" s="2" t="str">
        <f t="shared" si="957"/>
        <v>AB</v>
      </c>
      <c r="AP1410" s="2" t="str">
        <f t="shared" si="927"/>
        <v>ED8B-F02099-AB</v>
      </c>
      <c r="AQ1410" s="2" t="s">
        <v>1672</v>
      </c>
      <c r="AR1410" s="2" t="s">
        <v>1687</v>
      </c>
      <c r="AU1410" s="2" t="s">
        <v>2122</v>
      </c>
      <c r="AV1410" s="2" t="s">
        <v>2512</v>
      </c>
      <c r="AW1410" s="2">
        <v>0</v>
      </c>
      <c r="AY1410" s="2" t="s">
        <v>1686</v>
      </c>
      <c r="AZ1410" s="2" t="s">
        <v>2124</v>
      </c>
      <c r="BA1410" s="2" t="s">
        <v>2115</v>
      </c>
      <c r="BB1410" s="29"/>
      <c r="BC1410" s="29"/>
      <c r="BD1410" s="29"/>
      <c r="BE1410" s="29"/>
      <c r="BF1410" s="29"/>
      <c r="BG1410" s="29">
        <v>-18.42130825733679</v>
      </c>
      <c r="BH1410" s="29">
        <f t="shared" si="921"/>
        <v>0</v>
      </c>
      <c r="BI1410" s="29">
        <f t="shared" si="922"/>
        <v>0</v>
      </c>
      <c r="BJ1410" s="29">
        <f t="shared" si="928"/>
        <v>-18.42130825733679</v>
      </c>
      <c r="BK1410" s="29">
        <f>BJ1410/INDEX('EX-Rate'!A:I,MATCH('TT BoM '!BL1410,'EX-Rate'!B:B,0),COLUMN('EX-Rate'!E:E))</f>
        <v>-2.6600506620974635</v>
      </c>
      <c r="BL1410" s="2" t="s">
        <v>2109</v>
      </c>
      <c r="BM1410" s="2" t="str">
        <f t="shared" si="955"/>
        <v>LP</v>
      </c>
      <c r="BN1410" s="2" t="s">
        <v>3095</v>
      </c>
      <c r="BO1410" s="2" t="s">
        <v>3096</v>
      </c>
      <c r="BQ1410" s="29"/>
      <c r="BR1410" s="29"/>
      <c r="BS1410" s="29"/>
      <c r="BT1410" s="29"/>
      <c r="BU1410" s="29"/>
      <c r="BV1410" s="29"/>
      <c r="CC1410" s="29">
        <f t="shared" si="929"/>
        <v>-2.6600506620974635</v>
      </c>
      <c r="CD1410" s="29">
        <f t="shared" si="930"/>
        <v>-2.6600506620974635</v>
      </c>
      <c r="CE1410" s="29">
        <f t="shared" si="931"/>
        <v>-2.6600506620974635</v>
      </c>
      <c r="CF1410" s="29">
        <f t="shared" si="932"/>
        <v>-2.6600506620974635</v>
      </c>
      <c r="CG1410" s="29">
        <f t="shared" si="933"/>
        <v>-2.6600506620974635</v>
      </c>
      <c r="CH1410" s="29">
        <f t="shared" si="934"/>
        <v>-2.6600506620974635</v>
      </c>
      <c r="CI1410" s="29">
        <f t="shared" si="935"/>
        <v>-2.6600506620974635</v>
      </c>
      <c r="CJ1410" s="29">
        <f t="shared" si="936"/>
        <v>-2.6600506620974635</v>
      </c>
      <c r="CK1410" s="29">
        <f t="shared" si="937"/>
        <v>-2.6600506620974635</v>
      </c>
      <c r="CL1410" s="29">
        <f t="shared" si="938"/>
        <v>-2.6600506620974635</v>
      </c>
      <c r="CM1410" s="29">
        <f t="shared" si="939"/>
        <v>-2.6600506620974635</v>
      </c>
      <c r="CN1410" s="29">
        <f t="shared" si="940"/>
        <v>-2.6600506620974635</v>
      </c>
      <c r="CO1410" s="29">
        <f t="shared" si="941"/>
        <v>-2.6600506620974635</v>
      </c>
      <c r="CQ1410" s="29">
        <f t="shared" si="942"/>
        <v>-18.42130825733679</v>
      </c>
      <c r="CR1410" s="29">
        <f t="shared" si="943"/>
        <v>-18.42130825733679</v>
      </c>
      <c r="CS1410" s="29">
        <f t="shared" si="944"/>
        <v>-18.42130825733679</v>
      </c>
      <c r="CT1410" s="29">
        <f t="shared" si="945"/>
        <v>-18.42130825733679</v>
      </c>
      <c r="CU1410" s="29">
        <f t="shared" si="946"/>
        <v>-18.42130825733679</v>
      </c>
      <c r="CV1410" s="29">
        <f t="shared" si="947"/>
        <v>-18.42130825733679</v>
      </c>
      <c r="CW1410" s="29">
        <f t="shared" si="948"/>
        <v>-18.42130825733679</v>
      </c>
      <c r="CX1410" s="29">
        <f t="shared" si="949"/>
        <v>-18.42130825733679</v>
      </c>
      <c r="CY1410" s="29">
        <f t="shared" si="950"/>
        <v>-18.42130825733679</v>
      </c>
      <c r="CZ1410" s="29">
        <f t="shared" si="951"/>
        <v>-18.42130825733679</v>
      </c>
      <c r="DA1410" s="29">
        <f t="shared" si="952"/>
        <v>-18.42130825733679</v>
      </c>
      <c r="DB1410" s="29">
        <f t="shared" si="953"/>
        <v>-18.42130825733679</v>
      </c>
      <c r="DC1410" s="29">
        <f t="shared" si="954"/>
        <v>-18.42130825733679</v>
      </c>
    </row>
    <row r="1411" spans="11:107" s="2" customFormat="1">
      <c r="K1411" s="4" t="s">
        <v>1392</v>
      </c>
      <c r="L1411" s="4" t="s">
        <v>1453</v>
      </c>
      <c r="M1411" s="4" t="s">
        <v>1454</v>
      </c>
      <c r="N1411" s="2" t="str">
        <f t="shared" si="960"/>
        <v>BM51A10142BA</v>
      </c>
      <c r="O1411" s="2" t="str">
        <f t="shared" si="958"/>
        <v>BA</v>
      </c>
      <c r="P1411" s="2" t="str">
        <f t="shared" si="961"/>
        <v>BM51-A10142-BA</v>
      </c>
      <c r="Q1411" s="2" t="s">
        <v>1609</v>
      </c>
      <c r="T1411" s="2">
        <v>1</v>
      </c>
      <c r="U1411" s="2">
        <v>1</v>
      </c>
      <c r="V1411" s="2">
        <v>1</v>
      </c>
      <c r="W1411" s="2">
        <v>1</v>
      </c>
      <c r="X1411" s="2">
        <v>1</v>
      </c>
      <c r="Y1411" s="2">
        <v>1</v>
      </c>
      <c r="Z1411" s="2">
        <v>1</v>
      </c>
      <c r="AA1411" s="2">
        <v>1</v>
      </c>
      <c r="AB1411" s="2">
        <v>1</v>
      </c>
      <c r="AC1411" s="2">
        <v>1</v>
      </c>
      <c r="AD1411" s="2">
        <v>1</v>
      </c>
      <c r="AE1411" s="2">
        <v>1</v>
      </c>
      <c r="AF1411" s="2">
        <v>1</v>
      </c>
      <c r="AL1411" s="2">
        <f t="shared" si="923"/>
        <v>1</v>
      </c>
      <c r="AM1411" s="2" t="str">
        <f t="shared" si="924"/>
        <v>BM51</v>
      </c>
      <c r="AN1411" s="2" t="str">
        <f t="shared" si="925"/>
        <v>A10142</v>
      </c>
      <c r="AO1411" s="2" t="str">
        <f t="shared" si="957"/>
        <v>BA</v>
      </c>
      <c r="AP1411" s="2" t="str">
        <f t="shared" si="927"/>
        <v>BM51-A10142-BA</v>
      </c>
      <c r="AQ1411" s="2" t="s">
        <v>1672</v>
      </c>
      <c r="AR1411" s="2" t="s">
        <v>1687</v>
      </c>
      <c r="AU1411" s="2" t="s">
        <v>3813</v>
      </c>
      <c r="AV1411" s="2" t="s">
        <v>3814</v>
      </c>
      <c r="AW1411" s="2" t="s">
        <v>3815</v>
      </c>
      <c r="AY1411" s="2" t="s">
        <v>1686</v>
      </c>
      <c r="AZ1411" s="2" t="s">
        <v>2124</v>
      </c>
      <c r="BA1411" s="2" t="s">
        <v>2073</v>
      </c>
      <c r="BB1411" s="29"/>
      <c r="BC1411" s="29"/>
      <c r="BD1411" s="29"/>
      <c r="BE1411" s="29"/>
      <c r="BF1411" s="29"/>
      <c r="BG1411" s="29">
        <v>-83.54</v>
      </c>
      <c r="BH1411" s="29">
        <f t="shared" si="921"/>
        <v>0</v>
      </c>
      <c r="BI1411" s="29">
        <f t="shared" si="922"/>
        <v>0</v>
      </c>
      <c r="BJ1411" s="29">
        <f t="shared" si="928"/>
        <v>-83.54</v>
      </c>
      <c r="BK1411" s="29">
        <f>BJ1411/INDEX('EX-Rate'!A:I,MATCH('TT BoM '!BL1411,'EX-Rate'!B:B,0),COLUMN('EX-Rate'!E:E))</f>
        <v>-12.063238354589538</v>
      </c>
      <c r="BL1411" s="2" t="s">
        <v>2109</v>
      </c>
      <c r="BM1411" s="2" t="str">
        <f t="shared" si="955"/>
        <v>LP</v>
      </c>
      <c r="BN1411" s="2" t="s">
        <v>3155</v>
      </c>
      <c r="BO1411" s="2" t="s">
        <v>3156</v>
      </c>
      <c r="BQ1411" s="29"/>
      <c r="BR1411" s="29"/>
      <c r="BS1411" s="29"/>
      <c r="BT1411" s="29"/>
      <c r="BU1411" s="29"/>
      <c r="BV1411" s="29"/>
      <c r="CC1411" s="29">
        <f t="shared" si="929"/>
        <v>-12.063238354589538</v>
      </c>
      <c r="CD1411" s="29">
        <f t="shared" si="930"/>
        <v>-12.063238354589538</v>
      </c>
      <c r="CE1411" s="29">
        <f t="shared" si="931"/>
        <v>-12.063238354589538</v>
      </c>
      <c r="CF1411" s="29">
        <f t="shared" si="932"/>
        <v>-12.063238354589538</v>
      </c>
      <c r="CG1411" s="29">
        <f t="shared" si="933"/>
        <v>-12.063238354589538</v>
      </c>
      <c r="CH1411" s="29">
        <f t="shared" si="934"/>
        <v>-12.063238354589538</v>
      </c>
      <c r="CI1411" s="29">
        <f t="shared" si="935"/>
        <v>-12.063238354589538</v>
      </c>
      <c r="CJ1411" s="29">
        <f t="shared" si="936"/>
        <v>-12.063238354589538</v>
      </c>
      <c r="CK1411" s="29">
        <f t="shared" si="937"/>
        <v>-12.063238354589538</v>
      </c>
      <c r="CL1411" s="29">
        <f t="shared" si="938"/>
        <v>-12.063238354589538</v>
      </c>
      <c r="CM1411" s="29">
        <f t="shared" si="939"/>
        <v>-12.063238354589538</v>
      </c>
      <c r="CN1411" s="29">
        <f t="shared" si="940"/>
        <v>-12.063238354589538</v>
      </c>
      <c r="CO1411" s="29">
        <f t="shared" si="941"/>
        <v>-12.063238354589538</v>
      </c>
      <c r="CQ1411" s="29">
        <f t="shared" si="942"/>
        <v>-83.54</v>
      </c>
      <c r="CR1411" s="29">
        <f t="shared" si="943"/>
        <v>-83.54</v>
      </c>
      <c r="CS1411" s="29">
        <f t="shared" si="944"/>
        <v>-83.54</v>
      </c>
      <c r="CT1411" s="29">
        <f t="shared" si="945"/>
        <v>-83.54</v>
      </c>
      <c r="CU1411" s="29">
        <f t="shared" si="946"/>
        <v>-83.54</v>
      </c>
      <c r="CV1411" s="29">
        <f t="shared" si="947"/>
        <v>-83.54</v>
      </c>
      <c r="CW1411" s="29">
        <f t="shared" si="948"/>
        <v>-83.54</v>
      </c>
      <c r="CX1411" s="29">
        <f t="shared" si="949"/>
        <v>-83.54</v>
      </c>
      <c r="CY1411" s="29">
        <f t="shared" si="950"/>
        <v>-83.54</v>
      </c>
      <c r="CZ1411" s="29">
        <f t="shared" si="951"/>
        <v>-83.54</v>
      </c>
      <c r="DA1411" s="29">
        <f t="shared" si="952"/>
        <v>-83.54</v>
      </c>
      <c r="DB1411" s="29">
        <f t="shared" si="953"/>
        <v>-83.54</v>
      </c>
      <c r="DC1411" s="29">
        <f t="shared" si="954"/>
        <v>-83.54</v>
      </c>
    </row>
    <row r="1412" spans="11:107" s="2" customFormat="1">
      <c r="K1412" s="4" t="s">
        <v>1392</v>
      </c>
      <c r="L1412" s="4" t="s">
        <v>1455</v>
      </c>
      <c r="M1412" s="4" t="s">
        <v>1454</v>
      </c>
      <c r="N1412" s="2" t="str">
        <f t="shared" si="960"/>
        <v>BM51A10143BA</v>
      </c>
      <c r="O1412" s="2" t="str">
        <f t="shared" si="958"/>
        <v>BA</v>
      </c>
      <c r="P1412" s="2" t="str">
        <f t="shared" si="961"/>
        <v>BM51-A10143-BA</v>
      </c>
      <c r="Q1412" s="2" t="s">
        <v>1609</v>
      </c>
      <c r="T1412" s="2">
        <v>1</v>
      </c>
      <c r="U1412" s="2">
        <v>1</v>
      </c>
      <c r="V1412" s="2">
        <v>1</v>
      </c>
      <c r="W1412" s="2">
        <v>1</v>
      </c>
      <c r="X1412" s="2">
        <v>1</v>
      </c>
      <c r="Y1412" s="2">
        <v>1</v>
      </c>
      <c r="Z1412" s="2">
        <v>1</v>
      </c>
      <c r="AA1412" s="2">
        <v>1</v>
      </c>
      <c r="AB1412" s="2">
        <v>1</v>
      </c>
      <c r="AC1412" s="2">
        <v>1</v>
      </c>
      <c r="AD1412" s="2">
        <v>1</v>
      </c>
      <c r="AE1412" s="2">
        <v>1</v>
      </c>
      <c r="AF1412" s="2">
        <v>1</v>
      </c>
      <c r="AL1412" s="2">
        <f t="shared" si="923"/>
        <v>1</v>
      </c>
      <c r="AM1412" s="2" t="str">
        <f t="shared" si="924"/>
        <v>BM51</v>
      </c>
      <c r="AN1412" s="2" t="str">
        <f t="shared" si="925"/>
        <v>A10143</v>
      </c>
      <c r="AO1412" s="2" t="str">
        <f t="shared" si="957"/>
        <v>BA</v>
      </c>
      <c r="AP1412" s="2" t="str">
        <f t="shared" si="927"/>
        <v>BM51-A10143-BA</v>
      </c>
      <c r="AQ1412" s="2" t="s">
        <v>1672</v>
      </c>
      <c r="AR1412" s="2" t="s">
        <v>1687</v>
      </c>
      <c r="AU1412" s="2" t="s">
        <v>3813</v>
      </c>
      <c r="AV1412" s="2" t="s">
        <v>3814</v>
      </c>
      <c r="AW1412" s="2" t="s">
        <v>3815</v>
      </c>
      <c r="AY1412" s="2" t="s">
        <v>1686</v>
      </c>
      <c r="AZ1412" s="2" t="s">
        <v>2124</v>
      </c>
      <c r="BA1412" s="2" t="s">
        <v>2073</v>
      </c>
      <c r="BB1412" s="29"/>
      <c r="BC1412" s="29"/>
      <c r="BD1412" s="29"/>
      <c r="BE1412" s="29"/>
      <c r="BF1412" s="29"/>
      <c r="BG1412" s="29">
        <v>-83.54</v>
      </c>
      <c r="BH1412" s="29">
        <f t="shared" si="921"/>
        <v>0</v>
      </c>
      <c r="BI1412" s="29">
        <f t="shared" si="922"/>
        <v>0</v>
      </c>
      <c r="BJ1412" s="29">
        <f t="shared" si="928"/>
        <v>-83.54</v>
      </c>
      <c r="BK1412" s="29">
        <f>BJ1412/INDEX('EX-Rate'!A:I,MATCH('TT BoM '!BL1412,'EX-Rate'!B:B,0),COLUMN('EX-Rate'!E:E))</f>
        <v>-12.063238354589538</v>
      </c>
      <c r="BL1412" s="2" t="s">
        <v>2109</v>
      </c>
      <c r="BM1412" s="2" t="str">
        <f t="shared" si="955"/>
        <v>LP</v>
      </c>
      <c r="BN1412" s="2" t="s">
        <v>3155</v>
      </c>
      <c r="BO1412" s="2" t="s">
        <v>3156</v>
      </c>
      <c r="BQ1412" s="29"/>
      <c r="BR1412" s="29"/>
      <c r="BS1412" s="29"/>
      <c r="BT1412" s="29"/>
      <c r="BU1412" s="29"/>
      <c r="BV1412" s="29"/>
      <c r="CC1412" s="29">
        <f t="shared" si="929"/>
        <v>-12.063238354589538</v>
      </c>
      <c r="CD1412" s="29">
        <f t="shared" si="930"/>
        <v>-12.063238354589538</v>
      </c>
      <c r="CE1412" s="29">
        <f t="shared" si="931"/>
        <v>-12.063238354589538</v>
      </c>
      <c r="CF1412" s="29">
        <f t="shared" si="932"/>
        <v>-12.063238354589538</v>
      </c>
      <c r="CG1412" s="29">
        <f t="shared" si="933"/>
        <v>-12.063238354589538</v>
      </c>
      <c r="CH1412" s="29">
        <f t="shared" si="934"/>
        <v>-12.063238354589538</v>
      </c>
      <c r="CI1412" s="29">
        <f t="shared" si="935"/>
        <v>-12.063238354589538</v>
      </c>
      <c r="CJ1412" s="29">
        <f t="shared" si="936"/>
        <v>-12.063238354589538</v>
      </c>
      <c r="CK1412" s="29">
        <f t="shared" si="937"/>
        <v>-12.063238354589538</v>
      </c>
      <c r="CL1412" s="29">
        <f t="shared" si="938"/>
        <v>-12.063238354589538</v>
      </c>
      <c r="CM1412" s="29">
        <f t="shared" si="939"/>
        <v>-12.063238354589538</v>
      </c>
      <c r="CN1412" s="29">
        <f t="shared" si="940"/>
        <v>-12.063238354589538</v>
      </c>
      <c r="CO1412" s="29">
        <f t="shared" si="941"/>
        <v>-12.063238354589538</v>
      </c>
      <c r="CQ1412" s="29">
        <f t="shared" si="942"/>
        <v>-83.54</v>
      </c>
      <c r="CR1412" s="29">
        <f t="shared" si="943"/>
        <v>-83.54</v>
      </c>
      <c r="CS1412" s="29">
        <f t="shared" si="944"/>
        <v>-83.54</v>
      </c>
      <c r="CT1412" s="29">
        <f t="shared" si="945"/>
        <v>-83.54</v>
      </c>
      <c r="CU1412" s="29">
        <f t="shared" si="946"/>
        <v>-83.54</v>
      </c>
      <c r="CV1412" s="29">
        <f t="shared" si="947"/>
        <v>-83.54</v>
      </c>
      <c r="CW1412" s="29">
        <f t="shared" si="948"/>
        <v>-83.54</v>
      </c>
      <c r="CX1412" s="29">
        <f t="shared" si="949"/>
        <v>-83.54</v>
      </c>
      <c r="CY1412" s="29">
        <f t="shared" si="950"/>
        <v>-83.54</v>
      </c>
      <c r="CZ1412" s="29">
        <f t="shared" si="951"/>
        <v>-83.54</v>
      </c>
      <c r="DA1412" s="29">
        <f t="shared" si="952"/>
        <v>-83.54</v>
      </c>
      <c r="DB1412" s="29">
        <f t="shared" si="953"/>
        <v>-83.54</v>
      </c>
      <c r="DC1412" s="29">
        <f t="shared" si="954"/>
        <v>-83.54</v>
      </c>
    </row>
    <row r="1413" spans="11:107" s="2" customFormat="1">
      <c r="K1413" s="4" t="s">
        <v>1456</v>
      </c>
      <c r="L1413" s="4" t="s">
        <v>1457</v>
      </c>
      <c r="M1413" s="4" t="s">
        <v>1394</v>
      </c>
      <c r="N1413" s="2" t="str">
        <f t="shared" si="960"/>
        <v>DV619068AA</v>
      </c>
      <c r="O1413" s="2" t="str">
        <f t="shared" si="958"/>
        <v>AA</v>
      </c>
      <c r="P1413" s="2" t="str">
        <f t="shared" si="961"/>
        <v>DV61-9068-AA</v>
      </c>
      <c r="Q1413" s="2" t="s">
        <v>1609</v>
      </c>
      <c r="T1413" s="2">
        <v>2</v>
      </c>
      <c r="U1413" s="2">
        <v>2</v>
      </c>
      <c r="V1413" s="2">
        <v>2</v>
      </c>
      <c r="W1413" s="2">
        <v>2</v>
      </c>
      <c r="X1413" s="2">
        <v>2</v>
      </c>
      <c r="Y1413" s="2">
        <v>2</v>
      </c>
      <c r="Z1413" s="2">
        <v>2</v>
      </c>
      <c r="AA1413" s="2">
        <v>2</v>
      </c>
      <c r="AB1413" s="2">
        <v>2</v>
      </c>
      <c r="AC1413" s="2">
        <v>2</v>
      </c>
      <c r="AD1413" s="2">
        <v>2</v>
      </c>
      <c r="AE1413" s="2">
        <v>2</v>
      </c>
      <c r="AF1413" s="2">
        <v>2</v>
      </c>
      <c r="AL1413" s="2">
        <f t="shared" si="923"/>
        <v>1</v>
      </c>
      <c r="AM1413" s="2" t="str">
        <f t="shared" si="924"/>
        <v>DV61</v>
      </c>
      <c r="AN1413" s="2" t="str">
        <f t="shared" si="925"/>
        <v>9068</v>
      </c>
      <c r="AO1413" s="2" t="str">
        <f t="shared" si="957"/>
        <v>AA</v>
      </c>
      <c r="AP1413" s="2" t="str">
        <f t="shared" si="927"/>
        <v>DV61-9068-AA</v>
      </c>
      <c r="AQ1413" s="2" t="s">
        <v>1672</v>
      </c>
      <c r="AR1413" s="2" t="s">
        <v>1687</v>
      </c>
      <c r="AU1413" s="2" t="s">
        <v>3809</v>
      </c>
      <c r="AV1413" s="2" t="s">
        <v>3810</v>
      </c>
      <c r="AW1413" s="2" t="s">
        <v>3811</v>
      </c>
      <c r="AY1413" s="2" t="s">
        <v>1686</v>
      </c>
      <c r="AZ1413" s="2" t="s">
        <v>2124</v>
      </c>
      <c r="BA1413" s="2" t="s">
        <v>2115</v>
      </c>
      <c r="BB1413" s="29"/>
      <c r="BC1413" s="29"/>
      <c r="BD1413" s="29"/>
      <c r="BE1413" s="29"/>
      <c r="BF1413" s="29"/>
      <c r="BG1413" s="29">
        <v>-1.1499999999999999</v>
      </c>
      <c r="BH1413" s="29">
        <f t="shared" si="921"/>
        <v>0</v>
      </c>
      <c r="BI1413" s="29">
        <f t="shared" si="922"/>
        <v>0</v>
      </c>
      <c r="BJ1413" s="29">
        <f t="shared" si="928"/>
        <v>-1.1499999999999999</v>
      </c>
      <c r="BK1413" s="29">
        <f>BJ1413/INDEX('EX-Rate'!A:I,MATCH('TT BoM '!BL1413,'EX-Rate'!B:B,0),COLUMN('EX-Rate'!E:E))</f>
        <v>-0.16606085836459142</v>
      </c>
      <c r="BL1413" s="2" t="s">
        <v>2109</v>
      </c>
      <c r="BM1413" s="2" t="str">
        <f t="shared" si="955"/>
        <v>LP</v>
      </c>
      <c r="BN1413" s="2" t="s">
        <v>3242</v>
      </c>
      <c r="BO1413" s="2" t="s">
        <v>3243</v>
      </c>
      <c r="BQ1413" s="29"/>
      <c r="BR1413" s="29"/>
      <c r="BS1413" s="29"/>
      <c r="BT1413" s="29"/>
      <c r="BU1413" s="29"/>
      <c r="BV1413" s="29"/>
      <c r="CC1413" s="29">
        <f t="shared" si="929"/>
        <v>-0.33212171672918284</v>
      </c>
      <c r="CD1413" s="29">
        <f t="shared" si="930"/>
        <v>-0.33212171672918284</v>
      </c>
      <c r="CE1413" s="29">
        <f t="shared" si="931"/>
        <v>-0.33212171672918284</v>
      </c>
      <c r="CF1413" s="29">
        <f t="shared" si="932"/>
        <v>-0.33212171672918284</v>
      </c>
      <c r="CG1413" s="29">
        <f t="shared" si="933"/>
        <v>-0.33212171672918284</v>
      </c>
      <c r="CH1413" s="29">
        <f t="shared" si="934"/>
        <v>-0.33212171672918284</v>
      </c>
      <c r="CI1413" s="29">
        <f t="shared" si="935"/>
        <v>-0.33212171672918284</v>
      </c>
      <c r="CJ1413" s="29">
        <f t="shared" si="936"/>
        <v>-0.33212171672918284</v>
      </c>
      <c r="CK1413" s="29">
        <f t="shared" si="937"/>
        <v>-0.33212171672918284</v>
      </c>
      <c r="CL1413" s="29">
        <f t="shared" si="938"/>
        <v>-0.33212171672918284</v>
      </c>
      <c r="CM1413" s="29">
        <f t="shared" si="939"/>
        <v>-0.33212171672918284</v>
      </c>
      <c r="CN1413" s="29">
        <f t="shared" si="940"/>
        <v>-0.33212171672918284</v>
      </c>
      <c r="CO1413" s="29">
        <f t="shared" si="941"/>
        <v>-0.33212171672918284</v>
      </c>
      <c r="CQ1413" s="29">
        <f t="shared" si="942"/>
        <v>-2.2999999999999998</v>
      </c>
      <c r="CR1413" s="29">
        <f t="shared" si="943"/>
        <v>-2.2999999999999998</v>
      </c>
      <c r="CS1413" s="29">
        <f t="shared" si="944"/>
        <v>-2.2999999999999998</v>
      </c>
      <c r="CT1413" s="29">
        <f t="shared" si="945"/>
        <v>-2.2999999999999998</v>
      </c>
      <c r="CU1413" s="29">
        <f t="shared" si="946"/>
        <v>-2.2999999999999998</v>
      </c>
      <c r="CV1413" s="29">
        <f t="shared" si="947"/>
        <v>-2.2999999999999998</v>
      </c>
      <c r="CW1413" s="29">
        <f t="shared" si="948"/>
        <v>-2.2999999999999998</v>
      </c>
      <c r="CX1413" s="29">
        <f t="shared" si="949"/>
        <v>-2.2999999999999998</v>
      </c>
      <c r="CY1413" s="29">
        <f t="shared" si="950"/>
        <v>-2.2999999999999998</v>
      </c>
      <c r="CZ1413" s="29">
        <f t="shared" si="951"/>
        <v>-2.2999999999999998</v>
      </c>
      <c r="DA1413" s="29">
        <f t="shared" si="952"/>
        <v>-2.2999999999999998</v>
      </c>
      <c r="DB1413" s="29">
        <f t="shared" si="953"/>
        <v>-2.2999999999999998</v>
      </c>
      <c r="DC1413" s="29">
        <f t="shared" si="954"/>
        <v>-2.2999999999999998</v>
      </c>
    </row>
    <row r="1414" spans="11:107" s="2" customFormat="1">
      <c r="K1414" s="4" t="s">
        <v>1375</v>
      </c>
      <c r="L1414" s="4" t="s">
        <v>1458</v>
      </c>
      <c r="M1414" s="4" t="s">
        <v>1377</v>
      </c>
      <c r="N1414" s="2" t="str">
        <f t="shared" si="960"/>
        <v>W711415S300</v>
      </c>
      <c r="O1414" s="2" t="str">
        <f t="shared" si="958"/>
        <v>S300</v>
      </c>
      <c r="P1414" s="2" t="str">
        <f t="shared" si="961"/>
        <v>-W711415-S300</v>
      </c>
      <c r="Q1414" s="2" t="s">
        <v>1609</v>
      </c>
      <c r="T1414" s="2">
        <v>8</v>
      </c>
      <c r="U1414" s="2">
        <v>8</v>
      </c>
      <c r="V1414" s="2">
        <v>8</v>
      </c>
      <c r="W1414" s="2">
        <v>8</v>
      </c>
      <c r="X1414" s="2">
        <v>8</v>
      </c>
      <c r="Y1414" s="2">
        <v>8</v>
      </c>
      <c r="Z1414" s="2">
        <v>8</v>
      </c>
      <c r="AA1414" s="2">
        <v>8</v>
      </c>
      <c r="AB1414" s="2">
        <v>8</v>
      </c>
      <c r="AC1414" s="2">
        <v>8</v>
      </c>
      <c r="AD1414" s="2">
        <v>8</v>
      </c>
      <c r="AE1414" s="2">
        <v>8</v>
      </c>
      <c r="AF1414" s="2">
        <v>8</v>
      </c>
      <c r="AL1414" s="2">
        <f t="shared" si="923"/>
        <v>1</v>
      </c>
      <c r="AM1414" s="2" t="str">
        <f t="shared" si="924"/>
        <v/>
      </c>
      <c r="AN1414" s="2" t="str">
        <f t="shared" si="925"/>
        <v>W711415</v>
      </c>
      <c r="AO1414" s="2" t="str">
        <f t="shared" si="957"/>
        <v>S300</v>
      </c>
      <c r="AP1414" s="2" t="str">
        <f t="shared" si="927"/>
        <v>-W711415-S300</v>
      </c>
      <c r="AQ1414" s="2" t="s">
        <v>1688</v>
      </c>
      <c r="AR1414" s="2" t="s">
        <v>1689</v>
      </c>
      <c r="AY1414" s="2" t="s">
        <v>1686</v>
      </c>
      <c r="AZ1414" s="2" t="s">
        <v>1690</v>
      </c>
      <c r="BB1414" s="29"/>
      <c r="BC1414" s="29"/>
      <c r="BD1414" s="29"/>
      <c r="BE1414" s="29"/>
      <c r="BF1414" s="29"/>
      <c r="BG1414" s="29">
        <v>-0.17020099999999999</v>
      </c>
      <c r="BH1414" s="29">
        <f t="shared" si="921"/>
        <v>-6.2974370000000003E-3</v>
      </c>
      <c r="BI1414" s="29">
        <f t="shared" si="922"/>
        <v>-1.7649843699999997E-2</v>
      </c>
      <c r="BJ1414" s="29">
        <f t="shared" si="928"/>
        <v>-0.19414828069999998</v>
      </c>
      <c r="BK1414" s="29">
        <f>BJ1414/INDEX('EX-Rate'!A:I,MATCH('TT BoM '!BL1414,'EX-Rate'!B:B,0),COLUMN('EX-Rate'!E:E))</f>
        <v>-0.22290343706596089</v>
      </c>
      <c r="BL1414" s="2" t="s">
        <v>3064</v>
      </c>
      <c r="BM1414" s="2" t="str">
        <f t="shared" si="955"/>
        <v>SP</v>
      </c>
      <c r="BN1414" s="2" t="s">
        <v>3065</v>
      </c>
      <c r="BO1414" s="2" t="s">
        <v>3066</v>
      </c>
      <c r="BQ1414" s="29"/>
      <c r="BR1414" s="29"/>
      <c r="BS1414" s="29"/>
      <c r="BT1414" s="29"/>
      <c r="BU1414" s="29"/>
      <c r="BV1414" s="29"/>
      <c r="CC1414" s="29">
        <f t="shared" si="929"/>
        <v>-1.7832274965276871</v>
      </c>
      <c r="CD1414" s="29">
        <f t="shared" si="930"/>
        <v>-1.7832274965276871</v>
      </c>
      <c r="CE1414" s="29">
        <f t="shared" si="931"/>
        <v>-1.7832274965276871</v>
      </c>
      <c r="CF1414" s="29">
        <f t="shared" si="932"/>
        <v>-1.7832274965276871</v>
      </c>
      <c r="CG1414" s="29">
        <f t="shared" si="933"/>
        <v>-1.7832274965276871</v>
      </c>
      <c r="CH1414" s="29">
        <f t="shared" si="934"/>
        <v>-1.7832274965276871</v>
      </c>
      <c r="CI1414" s="29">
        <f t="shared" si="935"/>
        <v>-1.7832274965276871</v>
      </c>
      <c r="CJ1414" s="29">
        <f t="shared" si="936"/>
        <v>-1.7832274965276871</v>
      </c>
      <c r="CK1414" s="29">
        <f t="shared" si="937"/>
        <v>-1.7832274965276871</v>
      </c>
      <c r="CL1414" s="29">
        <f t="shared" si="938"/>
        <v>-1.7832274965276871</v>
      </c>
      <c r="CM1414" s="29">
        <f t="shared" si="939"/>
        <v>-1.7832274965276871</v>
      </c>
      <c r="CN1414" s="29">
        <f t="shared" si="940"/>
        <v>-1.7832274965276871</v>
      </c>
      <c r="CO1414" s="29">
        <f t="shared" si="941"/>
        <v>-1.7832274965276871</v>
      </c>
      <c r="CQ1414" s="29">
        <f t="shared" si="942"/>
        <v>-1.5531862455999998</v>
      </c>
      <c r="CR1414" s="29">
        <f t="shared" si="943"/>
        <v>-1.5531862455999998</v>
      </c>
      <c r="CS1414" s="29">
        <f t="shared" si="944"/>
        <v>-1.5531862455999998</v>
      </c>
      <c r="CT1414" s="29">
        <f t="shared" si="945"/>
        <v>-1.5531862455999998</v>
      </c>
      <c r="CU1414" s="29">
        <f t="shared" si="946"/>
        <v>-1.5531862455999998</v>
      </c>
      <c r="CV1414" s="29">
        <f t="shared" si="947"/>
        <v>-1.5531862455999998</v>
      </c>
      <c r="CW1414" s="29">
        <f t="shared" si="948"/>
        <v>-1.5531862455999998</v>
      </c>
      <c r="CX1414" s="29">
        <f t="shared" si="949"/>
        <v>-1.5531862455999998</v>
      </c>
      <c r="CY1414" s="29">
        <f t="shared" si="950"/>
        <v>-1.5531862455999998</v>
      </c>
      <c r="CZ1414" s="29">
        <f t="shared" si="951"/>
        <v>-1.5531862455999998</v>
      </c>
      <c r="DA1414" s="29">
        <f t="shared" si="952"/>
        <v>-1.5531862455999998</v>
      </c>
      <c r="DB1414" s="29">
        <f t="shared" si="953"/>
        <v>-1.5531862455999998</v>
      </c>
      <c r="DC1414" s="29">
        <f t="shared" si="954"/>
        <v>-1.5531862455999998</v>
      </c>
    </row>
    <row r="1415" spans="11:107" s="2" customFormat="1">
      <c r="K1415" s="4" t="s">
        <v>1375</v>
      </c>
      <c r="L1415" s="4" t="s">
        <v>1459</v>
      </c>
      <c r="M1415" s="4" t="s">
        <v>1377</v>
      </c>
      <c r="N1415" s="2" t="str">
        <f t="shared" si="960"/>
        <v>W520752S300</v>
      </c>
      <c r="O1415" s="2" t="str">
        <f t="shared" si="958"/>
        <v>S300</v>
      </c>
      <c r="P1415" s="2" t="str">
        <f t="shared" si="961"/>
        <v>-W520752-S300</v>
      </c>
      <c r="Q1415" s="2" t="s">
        <v>1609</v>
      </c>
      <c r="T1415" s="2">
        <v>6</v>
      </c>
      <c r="U1415" s="2">
        <v>6</v>
      </c>
      <c r="V1415" s="2">
        <v>6</v>
      </c>
      <c r="W1415" s="2">
        <v>6</v>
      </c>
      <c r="X1415" s="2">
        <v>6</v>
      </c>
      <c r="Y1415" s="2">
        <v>6</v>
      </c>
      <c r="Z1415" s="2">
        <v>6</v>
      </c>
      <c r="AA1415" s="2">
        <v>6</v>
      </c>
      <c r="AB1415" s="2">
        <v>6</v>
      </c>
      <c r="AC1415" s="2">
        <v>6</v>
      </c>
      <c r="AD1415" s="2">
        <v>6</v>
      </c>
      <c r="AE1415" s="2">
        <v>6</v>
      </c>
      <c r="AF1415" s="2">
        <v>6</v>
      </c>
      <c r="AL1415" s="2">
        <f t="shared" si="923"/>
        <v>1</v>
      </c>
      <c r="AM1415" s="2" t="str">
        <f t="shared" si="924"/>
        <v/>
      </c>
      <c r="AN1415" s="2" t="str">
        <f t="shared" si="925"/>
        <v>W520752</v>
      </c>
      <c r="AO1415" s="2" t="str">
        <f t="shared" si="957"/>
        <v>S300</v>
      </c>
      <c r="AP1415" s="2" t="str">
        <f t="shared" si="927"/>
        <v>-W520752-S300</v>
      </c>
      <c r="AQ1415" s="2" t="s">
        <v>1688</v>
      </c>
      <c r="AR1415" s="2" t="s">
        <v>1689</v>
      </c>
      <c r="AY1415" s="2" t="s">
        <v>1686</v>
      </c>
      <c r="AZ1415" s="2" t="s">
        <v>1690</v>
      </c>
      <c r="BB1415" s="29"/>
      <c r="BC1415" s="29"/>
      <c r="BD1415" s="29"/>
      <c r="BE1415" s="29"/>
      <c r="BF1415" s="29"/>
      <c r="BG1415" s="29">
        <v>-3.1084000000000001E-2</v>
      </c>
      <c r="BH1415" s="29">
        <f t="shared" si="921"/>
        <v>-1.1501080000000002E-3</v>
      </c>
      <c r="BI1415" s="29">
        <f t="shared" si="922"/>
        <v>-3.2234107999999997E-3</v>
      </c>
      <c r="BJ1415" s="29">
        <f t="shared" si="928"/>
        <v>-3.5457518799999997E-2</v>
      </c>
      <c r="BK1415" s="29">
        <f>BJ1415/INDEX('EX-Rate'!A:I,MATCH('TT BoM '!BL1415,'EX-Rate'!B:B,0),COLUMN('EX-Rate'!E:E))</f>
        <v>-4.0709105338736715E-2</v>
      </c>
      <c r="BL1415" s="2" t="s">
        <v>3064</v>
      </c>
      <c r="BM1415" s="2" t="str">
        <f t="shared" si="955"/>
        <v>SP</v>
      </c>
      <c r="BN1415" s="2" t="s">
        <v>3065</v>
      </c>
      <c r="BO1415" s="2" t="s">
        <v>3066</v>
      </c>
      <c r="BQ1415" s="29"/>
      <c r="BR1415" s="29"/>
      <c r="BS1415" s="29"/>
      <c r="BT1415" s="29"/>
      <c r="BU1415" s="29"/>
      <c r="BV1415" s="29"/>
      <c r="CC1415" s="29">
        <f t="shared" si="929"/>
        <v>-0.24425463203242029</v>
      </c>
      <c r="CD1415" s="29">
        <f t="shared" si="930"/>
        <v>-0.24425463203242029</v>
      </c>
      <c r="CE1415" s="29">
        <f t="shared" si="931"/>
        <v>-0.24425463203242029</v>
      </c>
      <c r="CF1415" s="29">
        <f t="shared" si="932"/>
        <v>-0.24425463203242029</v>
      </c>
      <c r="CG1415" s="29">
        <f t="shared" si="933"/>
        <v>-0.24425463203242029</v>
      </c>
      <c r="CH1415" s="29">
        <f t="shared" si="934"/>
        <v>-0.24425463203242029</v>
      </c>
      <c r="CI1415" s="29">
        <f t="shared" si="935"/>
        <v>-0.24425463203242029</v>
      </c>
      <c r="CJ1415" s="29">
        <f t="shared" si="936"/>
        <v>-0.24425463203242029</v>
      </c>
      <c r="CK1415" s="29">
        <f t="shared" si="937"/>
        <v>-0.24425463203242029</v>
      </c>
      <c r="CL1415" s="29">
        <f t="shared" si="938"/>
        <v>-0.24425463203242029</v>
      </c>
      <c r="CM1415" s="29">
        <f t="shared" si="939"/>
        <v>-0.24425463203242029</v>
      </c>
      <c r="CN1415" s="29">
        <f t="shared" si="940"/>
        <v>-0.24425463203242029</v>
      </c>
      <c r="CO1415" s="29">
        <f t="shared" si="941"/>
        <v>-0.24425463203242029</v>
      </c>
      <c r="CQ1415" s="29">
        <f t="shared" si="942"/>
        <v>-0.21274511279999997</v>
      </c>
      <c r="CR1415" s="29">
        <f t="shared" si="943"/>
        <v>-0.21274511279999997</v>
      </c>
      <c r="CS1415" s="29">
        <f t="shared" si="944"/>
        <v>-0.21274511279999997</v>
      </c>
      <c r="CT1415" s="29">
        <f t="shared" si="945"/>
        <v>-0.21274511279999997</v>
      </c>
      <c r="CU1415" s="29">
        <f t="shared" si="946"/>
        <v>-0.21274511279999997</v>
      </c>
      <c r="CV1415" s="29">
        <f t="shared" si="947"/>
        <v>-0.21274511279999997</v>
      </c>
      <c r="CW1415" s="29">
        <f t="shared" si="948"/>
        <v>-0.21274511279999997</v>
      </c>
      <c r="CX1415" s="29">
        <f t="shared" si="949"/>
        <v>-0.21274511279999997</v>
      </c>
      <c r="CY1415" s="29">
        <f t="shared" si="950"/>
        <v>-0.21274511279999997</v>
      </c>
      <c r="CZ1415" s="29">
        <f t="shared" si="951"/>
        <v>-0.21274511279999997</v>
      </c>
      <c r="DA1415" s="29">
        <f t="shared" si="952"/>
        <v>-0.21274511279999997</v>
      </c>
      <c r="DB1415" s="29">
        <f t="shared" si="953"/>
        <v>-0.21274511279999997</v>
      </c>
      <c r="DC1415" s="29">
        <f t="shared" si="954"/>
        <v>-0.21274511279999997</v>
      </c>
    </row>
    <row r="1416" spans="11:107" s="2" customFormat="1">
      <c r="K1416" s="4" t="s">
        <v>1401</v>
      </c>
      <c r="L1416" s="4" t="s">
        <v>1460</v>
      </c>
      <c r="M1416" s="4" t="s">
        <v>1394</v>
      </c>
      <c r="N1416" s="2" t="str">
        <f t="shared" si="960"/>
        <v>C490F11140AA</v>
      </c>
      <c r="O1416" s="2" t="str">
        <f t="shared" si="958"/>
        <v>AA</v>
      </c>
      <c r="P1416" s="2" t="str">
        <f t="shared" si="961"/>
        <v>C490-F11140-AA</v>
      </c>
      <c r="Q1416" s="2" t="s">
        <v>1609</v>
      </c>
      <c r="T1416" s="2">
        <v>1</v>
      </c>
      <c r="U1416" s="2">
        <v>1</v>
      </c>
      <c r="V1416" s="2">
        <v>1</v>
      </c>
      <c r="W1416" s="2">
        <v>1</v>
      </c>
      <c r="X1416" s="2">
        <v>1</v>
      </c>
      <c r="Y1416" s="2">
        <v>1</v>
      </c>
      <c r="Z1416" s="2">
        <v>1</v>
      </c>
      <c r="AA1416" s="2">
        <v>1</v>
      </c>
      <c r="AB1416" s="2">
        <v>1</v>
      </c>
      <c r="AC1416" s="2">
        <v>1</v>
      </c>
      <c r="AD1416" s="2">
        <v>1</v>
      </c>
      <c r="AE1416" s="2">
        <v>1</v>
      </c>
      <c r="AF1416" s="2">
        <v>1</v>
      </c>
      <c r="AL1416" s="2">
        <f t="shared" si="923"/>
        <v>1</v>
      </c>
      <c r="AM1416" s="2" t="str">
        <f t="shared" si="924"/>
        <v>C490</v>
      </c>
      <c r="AN1416" s="2" t="str">
        <f t="shared" si="925"/>
        <v>F11140</v>
      </c>
      <c r="AO1416" s="2" t="str">
        <f t="shared" si="957"/>
        <v>AA</v>
      </c>
      <c r="AP1416" s="2" t="str">
        <f t="shared" si="927"/>
        <v>C490-F11140-AA</v>
      </c>
      <c r="AQ1416" s="2" t="s">
        <v>1672</v>
      </c>
      <c r="AR1416" s="2" t="s">
        <v>1687</v>
      </c>
      <c r="AU1416" s="2" t="s">
        <v>2066</v>
      </c>
      <c r="AV1416" s="2" t="s">
        <v>2075</v>
      </c>
      <c r="AY1416" s="2" t="s">
        <v>1686</v>
      </c>
      <c r="AZ1416" s="2" t="s">
        <v>3427</v>
      </c>
      <c r="BA1416" s="2" t="s">
        <v>2073</v>
      </c>
      <c r="BB1416" s="29"/>
      <c r="BC1416" s="29"/>
      <c r="BD1416" s="29"/>
      <c r="BE1416" s="29"/>
      <c r="BF1416" s="29"/>
      <c r="BG1416" s="29">
        <v>0</v>
      </c>
      <c r="BH1416" s="29">
        <f t="shared" si="921"/>
        <v>0</v>
      </c>
      <c r="BI1416" s="29">
        <f t="shared" si="922"/>
        <v>0</v>
      </c>
      <c r="BJ1416" s="29">
        <f t="shared" si="928"/>
        <v>0</v>
      </c>
      <c r="BK1416" s="29">
        <f>BJ1416/INDEX('EX-Rate'!A:I,MATCH('TT BoM '!BL1416,'EX-Rate'!B:B,0),COLUMN('EX-Rate'!E:E))</f>
        <v>0</v>
      </c>
      <c r="BL1416" s="2" t="s">
        <v>2109</v>
      </c>
      <c r="BM1416" s="2" t="str">
        <f t="shared" si="955"/>
        <v>LP</v>
      </c>
      <c r="BN1416" s="2" t="s">
        <v>2070</v>
      </c>
      <c r="BO1416" s="2" t="s">
        <v>2071</v>
      </c>
      <c r="BP1416" s="2" t="s">
        <v>1819</v>
      </c>
      <c r="BQ1416" s="29"/>
      <c r="BR1416" s="29"/>
      <c r="BS1416" s="29"/>
      <c r="BT1416" s="29"/>
      <c r="BU1416" s="29"/>
      <c r="BV1416" s="29"/>
      <c r="CC1416" s="29">
        <f t="shared" si="929"/>
        <v>0</v>
      </c>
      <c r="CD1416" s="29">
        <f t="shared" si="930"/>
        <v>0</v>
      </c>
      <c r="CE1416" s="29">
        <f t="shared" si="931"/>
        <v>0</v>
      </c>
      <c r="CF1416" s="29">
        <f t="shared" si="932"/>
        <v>0</v>
      </c>
      <c r="CG1416" s="29">
        <f t="shared" si="933"/>
        <v>0</v>
      </c>
      <c r="CH1416" s="29">
        <f t="shared" si="934"/>
        <v>0</v>
      </c>
      <c r="CI1416" s="29">
        <f t="shared" si="935"/>
        <v>0</v>
      </c>
      <c r="CJ1416" s="29">
        <f t="shared" si="936"/>
        <v>0</v>
      </c>
      <c r="CK1416" s="29">
        <f t="shared" si="937"/>
        <v>0</v>
      </c>
      <c r="CL1416" s="29">
        <f t="shared" si="938"/>
        <v>0</v>
      </c>
      <c r="CM1416" s="29">
        <f t="shared" si="939"/>
        <v>0</v>
      </c>
      <c r="CN1416" s="29">
        <f t="shared" si="940"/>
        <v>0</v>
      </c>
      <c r="CO1416" s="29">
        <f t="shared" si="941"/>
        <v>0</v>
      </c>
      <c r="CQ1416" s="29">
        <f t="shared" si="942"/>
        <v>0</v>
      </c>
      <c r="CR1416" s="29">
        <f t="shared" si="943"/>
        <v>0</v>
      </c>
      <c r="CS1416" s="29">
        <f t="shared" si="944"/>
        <v>0</v>
      </c>
      <c r="CT1416" s="29">
        <f t="shared" si="945"/>
        <v>0</v>
      </c>
      <c r="CU1416" s="29">
        <f t="shared" si="946"/>
        <v>0</v>
      </c>
      <c r="CV1416" s="29">
        <f t="shared" si="947"/>
        <v>0</v>
      </c>
      <c r="CW1416" s="29">
        <f t="shared" si="948"/>
        <v>0</v>
      </c>
      <c r="CX1416" s="29">
        <f t="shared" si="949"/>
        <v>0</v>
      </c>
      <c r="CY1416" s="29">
        <f t="shared" si="950"/>
        <v>0</v>
      </c>
      <c r="CZ1416" s="29">
        <f t="shared" si="951"/>
        <v>0</v>
      </c>
      <c r="DA1416" s="29">
        <f t="shared" si="952"/>
        <v>0</v>
      </c>
      <c r="DB1416" s="29">
        <f t="shared" si="953"/>
        <v>0</v>
      </c>
      <c r="DC1416" s="29">
        <f t="shared" si="954"/>
        <v>0</v>
      </c>
    </row>
    <row r="1417" spans="11:107" s="2" customFormat="1">
      <c r="K1417" s="4" t="s">
        <v>1401</v>
      </c>
      <c r="L1417" s="4" t="s">
        <v>1461</v>
      </c>
      <c r="M1417" s="4" t="s">
        <v>1407</v>
      </c>
      <c r="N1417" s="2" t="str">
        <f t="shared" si="960"/>
        <v>C490F11218AB</v>
      </c>
      <c r="O1417" s="2" t="str">
        <f t="shared" si="958"/>
        <v>AB</v>
      </c>
      <c r="P1417" s="2" t="str">
        <f t="shared" si="961"/>
        <v>C490-F11218-AB</v>
      </c>
      <c r="Q1417" s="2" t="s">
        <v>1609</v>
      </c>
      <c r="T1417" s="2">
        <v>1</v>
      </c>
      <c r="U1417" s="2">
        <v>1</v>
      </c>
      <c r="V1417" s="2">
        <v>1</v>
      </c>
      <c r="W1417" s="2">
        <v>1</v>
      </c>
      <c r="X1417" s="2">
        <v>1</v>
      </c>
      <c r="Y1417" s="2">
        <v>1</v>
      </c>
      <c r="Z1417" s="2">
        <v>1</v>
      </c>
      <c r="AA1417" s="2">
        <v>1</v>
      </c>
      <c r="AB1417" s="2">
        <v>1</v>
      </c>
      <c r="AC1417" s="2">
        <v>1</v>
      </c>
      <c r="AD1417" s="2">
        <v>1</v>
      </c>
      <c r="AE1417" s="2">
        <v>1</v>
      </c>
      <c r="AF1417" s="2">
        <v>1</v>
      </c>
      <c r="AL1417" s="2">
        <f t="shared" si="923"/>
        <v>1</v>
      </c>
      <c r="AM1417" s="2" t="str">
        <f t="shared" si="924"/>
        <v>C490</v>
      </c>
      <c r="AN1417" s="2" t="str">
        <f t="shared" si="925"/>
        <v>F11218</v>
      </c>
      <c r="AO1417" s="2" t="str">
        <f t="shared" si="957"/>
        <v>AB</v>
      </c>
      <c r="AP1417" s="2" t="str">
        <f t="shared" si="927"/>
        <v>C490-F11218-AB</v>
      </c>
      <c r="AQ1417" s="2" t="s">
        <v>1672</v>
      </c>
      <c r="AR1417" s="2" t="s">
        <v>1687</v>
      </c>
      <c r="AU1417" s="2" t="s">
        <v>2066</v>
      </c>
      <c r="AV1417" s="2" t="s">
        <v>2075</v>
      </c>
      <c r="AY1417" s="2" t="s">
        <v>1686</v>
      </c>
      <c r="AZ1417" s="2" t="s">
        <v>3427</v>
      </c>
      <c r="BA1417" s="2" t="s">
        <v>2073</v>
      </c>
      <c r="BB1417" s="29"/>
      <c r="BC1417" s="29"/>
      <c r="BD1417" s="29"/>
      <c r="BE1417" s="29"/>
      <c r="BF1417" s="29"/>
      <c r="BG1417" s="29">
        <v>0</v>
      </c>
      <c r="BH1417" s="29">
        <f t="shared" si="921"/>
        <v>0</v>
      </c>
      <c r="BI1417" s="29">
        <f t="shared" si="922"/>
        <v>0</v>
      </c>
      <c r="BJ1417" s="29">
        <f t="shared" si="928"/>
        <v>0</v>
      </c>
      <c r="BK1417" s="29">
        <f>BJ1417/INDEX('EX-Rate'!A:I,MATCH('TT BoM '!BL1417,'EX-Rate'!B:B,0),COLUMN('EX-Rate'!E:E))</f>
        <v>0</v>
      </c>
      <c r="BL1417" s="2" t="s">
        <v>2109</v>
      </c>
      <c r="BM1417" s="2" t="str">
        <f t="shared" si="955"/>
        <v>LP</v>
      </c>
      <c r="BN1417" s="2" t="s">
        <v>2070</v>
      </c>
      <c r="BO1417" s="2" t="s">
        <v>2071</v>
      </c>
      <c r="BP1417" s="2" t="s">
        <v>1819</v>
      </c>
      <c r="BQ1417" s="29"/>
      <c r="BR1417" s="29"/>
      <c r="BS1417" s="29"/>
      <c r="BT1417" s="29"/>
      <c r="BU1417" s="29"/>
      <c r="BV1417" s="29"/>
      <c r="CC1417" s="29">
        <f t="shared" si="929"/>
        <v>0</v>
      </c>
      <c r="CD1417" s="29">
        <f t="shared" si="930"/>
        <v>0</v>
      </c>
      <c r="CE1417" s="29">
        <f t="shared" si="931"/>
        <v>0</v>
      </c>
      <c r="CF1417" s="29">
        <f t="shared" si="932"/>
        <v>0</v>
      </c>
      <c r="CG1417" s="29">
        <f t="shared" si="933"/>
        <v>0</v>
      </c>
      <c r="CH1417" s="29">
        <f t="shared" si="934"/>
        <v>0</v>
      </c>
      <c r="CI1417" s="29">
        <f t="shared" si="935"/>
        <v>0</v>
      </c>
      <c r="CJ1417" s="29">
        <f t="shared" si="936"/>
        <v>0</v>
      </c>
      <c r="CK1417" s="29">
        <f t="shared" si="937"/>
        <v>0</v>
      </c>
      <c r="CL1417" s="29">
        <f t="shared" si="938"/>
        <v>0</v>
      </c>
      <c r="CM1417" s="29">
        <f t="shared" si="939"/>
        <v>0</v>
      </c>
      <c r="CN1417" s="29">
        <f t="shared" si="940"/>
        <v>0</v>
      </c>
      <c r="CO1417" s="29">
        <f t="shared" si="941"/>
        <v>0</v>
      </c>
      <c r="CQ1417" s="29">
        <f t="shared" si="942"/>
        <v>0</v>
      </c>
      <c r="CR1417" s="29">
        <f t="shared" si="943"/>
        <v>0</v>
      </c>
      <c r="CS1417" s="29">
        <f t="shared" si="944"/>
        <v>0</v>
      </c>
      <c r="CT1417" s="29">
        <f t="shared" si="945"/>
        <v>0</v>
      </c>
      <c r="CU1417" s="29">
        <f t="shared" si="946"/>
        <v>0</v>
      </c>
      <c r="CV1417" s="29">
        <f t="shared" si="947"/>
        <v>0</v>
      </c>
      <c r="CW1417" s="29">
        <f t="shared" si="948"/>
        <v>0</v>
      </c>
      <c r="CX1417" s="29">
        <f t="shared" si="949"/>
        <v>0</v>
      </c>
      <c r="CY1417" s="29">
        <f t="shared" si="950"/>
        <v>0</v>
      </c>
      <c r="CZ1417" s="29">
        <f t="shared" si="951"/>
        <v>0</v>
      </c>
      <c r="DA1417" s="29">
        <f t="shared" si="952"/>
        <v>0</v>
      </c>
      <c r="DB1417" s="29">
        <f t="shared" si="953"/>
        <v>0</v>
      </c>
      <c r="DC1417" s="29">
        <f t="shared" si="954"/>
        <v>0</v>
      </c>
    </row>
    <row r="1418" spans="11:107" s="2" customFormat="1">
      <c r="K1418" s="4" t="s">
        <v>1375</v>
      </c>
      <c r="L1418" s="4" t="s">
        <v>1462</v>
      </c>
      <c r="M1418" s="4" t="s">
        <v>1377</v>
      </c>
      <c r="N1418" s="2" t="str">
        <f t="shared" si="960"/>
        <v>W702961S300</v>
      </c>
      <c r="O1418" s="2" t="str">
        <f t="shared" si="958"/>
        <v>S300</v>
      </c>
      <c r="P1418" s="2" t="str">
        <f t="shared" si="961"/>
        <v>-W702961-S300</v>
      </c>
      <c r="Q1418" s="2" t="s">
        <v>1609</v>
      </c>
      <c r="T1418" s="2">
        <v>3</v>
      </c>
      <c r="U1418" s="2">
        <v>3</v>
      </c>
      <c r="V1418" s="2">
        <v>3</v>
      </c>
      <c r="W1418" s="2">
        <v>3</v>
      </c>
      <c r="X1418" s="2">
        <v>3</v>
      </c>
      <c r="Y1418" s="2">
        <v>3</v>
      </c>
      <c r="Z1418" s="2">
        <v>3</v>
      </c>
      <c r="AA1418" s="2">
        <v>3</v>
      </c>
      <c r="AB1418" s="2">
        <v>3</v>
      </c>
      <c r="AC1418" s="2">
        <v>3</v>
      </c>
      <c r="AD1418" s="2">
        <v>3</v>
      </c>
      <c r="AE1418" s="2">
        <v>3</v>
      </c>
      <c r="AF1418" s="2">
        <v>3</v>
      </c>
      <c r="AL1418" s="2">
        <f t="shared" si="923"/>
        <v>1</v>
      </c>
      <c r="AM1418" s="2" t="str">
        <f t="shared" si="924"/>
        <v/>
      </c>
      <c r="AN1418" s="2" t="str">
        <f t="shared" si="925"/>
        <v>W702961</v>
      </c>
      <c r="AO1418" s="2" t="str">
        <f t="shared" si="957"/>
        <v>S300</v>
      </c>
      <c r="AP1418" s="2" t="str">
        <f t="shared" si="927"/>
        <v>-W702961-S300</v>
      </c>
      <c r="AQ1418" s="2" t="s">
        <v>1688</v>
      </c>
      <c r="AR1418" s="2" t="s">
        <v>1689</v>
      </c>
      <c r="AY1418" s="2" t="s">
        <v>1686</v>
      </c>
      <c r="AZ1418" s="2" t="s">
        <v>1690</v>
      </c>
      <c r="BB1418" s="29"/>
      <c r="BC1418" s="29"/>
      <c r="BD1418" s="29"/>
      <c r="BE1418" s="29"/>
      <c r="BF1418" s="29"/>
      <c r="BG1418" s="29">
        <v>-2.3980000000000001E-2</v>
      </c>
      <c r="BH1418" s="29">
        <f t="shared" ref="BH1418:BH1481" si="963">IF(BM1418="SP",BG1418*$BH$9,0)</f>
        <v>-8.8726000000000018E-4</v>
      </c>
      <c r="BI1418" s="29">
        <f t="shared" ref="BI1418:BI1481" si="964">IF(BM1418="SP",(BG1418+BH1418)*$BI$9,0)</f>
        <v>-2.4867260000000003E-3</v>
      </c>
      <c r="BJ1418" s="29">
        <f t="shared" si="928"/>
        <v>-2.7353986000000004E-2</v>
      </c>
      <c r="BK1418" s="29">
        <f>BJ1418/INDEX('EX-Rate'!A:I,MATCH('TT BoM '!BL1418,'EX-Rate'!B:B,0),COLUMN('EX-Rate'!E:E))</f>
        <v>-3.1405364368257194E-2</v>
      </c>
      <c r="BL1418" s="2" t="s">
        <v>3064</v>
      </c>
      <c r="BM1418" s="2" t="str">
        <f t="shared" si="955"/>
        <v>SP</v>
      </c>
      <c r="BN1418" s="2" t="s">
        <v>3065</v>
      </c>
      <c r="BO1418" s="2" t="s">
        <v>3066</v>
      </c>
      <c r="BQ1418" s="29"/>
      <c r="BR1418" s="29"/>
      <c r="BS1418" s="29"/>
      <c r="BT1418" s="29"/>
      <c r="BU1418" s="29"/>
      <c r="BV1418" s="29"/>
      <c r="CC1418" s="29">
        <f t="shared" si="929"/>
        <v>-9.4216093104771581E-2</v>
      </c>
      <c r="CD1418" s="29">
        <f t="shared" si="930"/>
        <v>-9.4216093104771581E-2</v>
      </c>
      <c r="CE1418" s="29">
        <f t="shared" si="931"/>
        <v>-9.4216093104771581E-2</v>
      </c>
      <c r="CF1418" s="29">
        <f t="shared" si="932"/>
        <v>-9.4216093104771581E-2</v>
      </c>
      <c r="CG1418" s="29">
        <f t="shared" si="933"/>
        <v>-9.4216093104771581E-2</v>
      </c>
      <c r="CH1418" s="29">
        <f t="shared" si="934"/>
        <v>-9.4216093104771581E-2</v>
      </c>
      <c r="CI1418" s="29">
        <f t="shared" si="935"/>
        <v>-9.4216093104771581E-2</v>
      </c>
      <c r="CJ1418" s="29">
        <f t="shared" si="936"/>
        <v>-9.4216093104771581E-2</v>
      </c>
      <c r="CK1418" s="29">
        <f t="shared" si="937"/>
        <v>-9.4216093104771581E-2</v>
      </c>
      <c r="CL1418" s="29">
        <f t="shared" si="938"/>
        <v>-9.4216093104771581E-2</v>
      </c>
      <c r="CM1418" s="29">
        <f t="shared" si="939"/>
        <v>-9.4216093104771581E-2</v>
      </c>
      <c r="CN1418" s="29">
        <f t="shared" si="940"/>
        <v>-9.4216093104771581E-2</v>
      </c>
      <c r="CO1418" s="29">
        <f t="shared" si="941"/>
        <v>-9.4216093104771581E-2</v>
      </c>
      <c r="CQ1418" s="29">
        <f t="shared" si="942"/>
        <v>-8.2061958000000018E-2</v>
      </c>
      <c r="CR1418" s="29">
        <f t="shared" si="943"/>
        <v>-8.2061958000000018E-2</v>
      </c>
      <c r="CS1418" s="29">
        <f t="shared" si="944"/>
        <v>-8.2061958000000018E-2</v>
      </c>
      <c r="CT1418" s="29">
        <f t="shared" si="945"/>
        <v>-8.2061958000000018E-2</v>
      </c>
      <c r="CU1418" s="29">
        <f t="shared" si="946"/>
        <v>-8.2061958000000018E-2</v>
      </c>
      <c r="CV1418" s="29">
        <f t="shared" si="947"/>
        <v>-8.2061958000000018E-2</v>
      </c>
      <c r="CW1418" s="29">
        <f t="shared" si="948"/>
        <v>-8.2061958000000018E-2</v>
      </c>
      <c r="CX1418" s="29">
        <f t="shared" si="949"/>
        <v>-8.2061958000000018E-2</v>
      </c>
      <c r="CY1418" s="29">
        <f t="shared" si="950"/>
        <v>-8.2061958000000018E-2</v>
      </c>
      <c r="CZ1418" s="29">
        <f t="shared" si="951"/>
        <v>-8.2061958000000018E-2</v>
      </c>
      <c r="DA1418" s="29">
        <f t="shared" si="952"/>
        <v>-8.2061958000000018E-2</v>
      </c>
      <c r="DB1418" s="29">
        <f t="shared" si="953"/>
        <v>-8.2061958000000018E-2</v>
      </c>
      <c r="DC1418" s="29">
        <f t="shared" si="954"/>
        <v>-8.2061958000000018E-2</v>
      </c>
    </row>
    <row r="1419" spans="11:107" s="2" customFormat="1">
      <c r="K1419" s="4" t="s">
        <v>1375</v>
      </c>
      <c r="L1419" s="4" t="s">
        <v>1465</v>
      </c>
      <c r="M1419" s="4" t="s">
        <v>1377</v>
      </c>
      <c r="N1419" s="2" t="str">
        <f t="shared" si="960"/>
        <v>W520761S300</v>
      </c>
      <c r="O1419" s="2" t="str">
        <f t="shared" si="958"/>
        <v>S300</v>
      </c>
      <c r="P1419" s="2" t="str">
        <f t="shared" si="961"/>
        <v>-W520761-S300</v>
      </c>
      <c r="Q1419" s="2" t="s">
        <v>1609</v>
      </c>
      <c r="T1419" s="2">
        <v>2</v>
      </c>
      <c r="U1419" s="2">
        <v>2</v>
      </c>
      <c r="V1419" s="2">
        <v>2</v>
      </c>
      <c r="W1419" s="2">
        <v>2</v>
      </c>
      <c r="X1419" s="2">
        <v>2</v>
      </c>
      <c r="Y1419" s="2">
        <v>2</v>
      </c>
      <c r="Z1419" s="2">
        <v>2</v>
      </c>
      <c r="AA1419" s="2">
        <v>2</v>
      </c>
      <c r="AB1419" s="2">
        <v>2</v>
      </c>
      <c r="AC1419" s="2">
        <v>2</v>
      </c>
      <c r="AD1419" s="2">
        <v>2</v>
      </c>
      <c r="AE1419" s="2">
        <v>2</v>
      </c>
      <c r="AF1419" s="2">
        <v>2</v>
      </c>
      <c r="AL1419" s="2">
        <f t="shared" ref="AL1419:AL1482" si="965">COUNTIF($AP$10:$AP$4000,AP1419)</f>
        <v>1</v>
      </c>
      <c r="AM1419" s="2" t="str">
        <f t="shared" ref="AM1419:AM1480" si="966">TRIM(K1419)</f>
        <v/>
      </c>
      <c r="AN1419" s="2" t="str">
        <f t="shared" ref="AN1419:AN1482" si="967">TRIM(L1419)</f>
        <v>W520761</v>
      </c>
      <c r="AO1419" s="2" t="str">
        <f t="shared" ref="AO1419:AO1464" si="968">TRIM(O1419)</f>
        <v>S300</v>
      </c>
      <c r="AP1419" s="2" t="str">
        <f t="shared" ref="AP1419:AP1482" si="969">TRIM(AM1419)&amp;"-"&amp;TRIM(AN1419)&amp;"-"&amp;TRIM(AO1419)</f>
        <v>-W520761-S300</v>
      </c>
      <c r="AQ1419" s="2" t="s">
        <v>1672</v>
      </c>
      <c r="AR1419" s="2" t="s">
        <v>1676</v>
      </c>
      <c r="AU1419" s="2" t="s">
        <v>2156</v>
      </c>
      <c r="AV1419" s="2" t="s">
        <v>2157</v>
      </c>
      <c r="AY1419" s="2" t="s">
        <v>2151</v>
      </c>
      <c r="AZ1419" s="2" t="s">
        <v>1690</v>
      </c>
      <c r="BA1419" s="2" t="s">
        <v>2115</v>
      </c>
      <c r="BB1419" s="29">
        <v>-0.123</v>
      </c>
      <c r="BC1419" s="29">
        <v>-1E-3</v>
      </c>
      <c r="BD1419" s="29">
        <v>-1E-3</v>
      </c>
      <c r="BE1419" s="29">
        <v>-1E-3</v>
      </c>
      <c r="BF1419" s="29">
        <v>0</v>
      </c>
      <c r="BG1419" s="29">
        <v>-0.125</v>
      </c>
      <c r="BH1419" s="29">
        <f t="shared" si="963"/>
        <v>0</v>
      </c>
      <c r="BI1419" s="29">
        <f t="shared" si="964"/>
        <v>0</v>
      </c>
      <c r="BJ1419" s="29">
        <f t="shared" ref="BJ1419:BJ1482" si="970">SUM(BG1419:BI1419)</f>
        <v>-0.125</v>
      </c>
      <c r="BK1419" s="29">
        <f>BJ1419/INDEX('EX-Rate'!A:I,MATCH('TT BoM '!BL1419,'EX-Rate'!B:B,0),COLUMN('EX-Rate'!E:E))</f>
        <v>-1.8050093300499066E-2</v>
      </c>
      <c r="BL1419" s="2" t="s">
        <v>2109</v>
      </c>
      <c r="BM1419" s="2" t="str">
        <f t="shared" ref="BM1419:BM1426" si="971">IF(BL1419="CNY","LP","SP")</f>
        <v>LP</v>
      </c>
      <c r="BQ1419" s="29">
        <v>0</v>
      </c>
      <c r="BR1419" s="29">
        <v>0</v>
      </c>
      <c r="BS1419" s="29"/>
      <c r="BT1419" s="29">
        <v>0</v>
      </c>
      <c r="BU1419" s="29">
        <v>0</v>
      </c>
      <c r="BV1419" s="29">
        <v>0</v>
      </c>
      <c r="BW1419" s="2">
        <v>0</v>
      </c>
      <c r="CC1419" s="29">
        <f t="shared" ref="CC1419:CC1482" si="972">SUM(T1419)*$BK1419</f>
        <v>-3.6100186600998133E-2</v>
      </c>
      <c r="CD1419" s="29">
        <f t="shared" ref="CD1419:CD1482" si="973">SUM(U1419)*$BK1419</f>
        <v>-3.6100186600998133E-2</v>
      </c>
      <c r="CE1419" s="29">
        <f t="shared" ref="CE1419:CE1482" si="974">SUM(V1419)*$BK1419</f>
        <v>-3.6100186600998133E-2</v>
      </c>
      <c r="CF1419" s="29">
        <f t="shared" ref="CF1419:CF1482" si="975">SUM(W1419)*$BK1419</f>
        <v>-3.6100186600998133E-2</v>
      </c>
      <c r="CG1419" s="29">
        <f t="shared" ref="CG1419:CG1482" si="976">SUM(X1419)*$BK1419</f>
        <v>-3.6100186600998133E-2</v>
      </c>
      <c r="CH1419" s="29">
        <f t="shared" ref="CH1419:CH1482" si="977">SUM(Y1419)*$BK1419</f>
        <v>-3.6100186600998133E-2</v>
      </c>
      <c r="CI1419" s="29">
        <f t="shared" ref="CI1419:CI1482" si="978">SUM(Z1419)*$BK1419</f>
        <v>-3.6100186600998133E-2</v>
      </c>
      <c r="CJ1419" s="29">
        <f t="shared" ref="CJ1419:CJ1482" si="979">SUM(AA1419)*$BK1419</f>
        <v>-3.6100186600998133E-2</v>
      </c>
      <c r="CK1419" s="29">
        <f t="shared" ref="CK1419:CK1482" si="980">SUM(AB1419)*$BK1419</f>
        <v>-3.6100186600998133E-2</v>
      </c>
      <c r="CL1419" s="29">
        <f t="shared" ref="CL1419:CL1482" si="981">SUM(AC1419)*$BK1419</f>
        <v>-3.6100186600998133E-2</v>
      </c>
      <c r="CM1419" s="29">
        <f t="shared" ref="CM1419:CM1482" si="982">SUM(AD1419)*$BK1419</f>
        <v>-3.6100186600998133E-2</v>
      </c>
      <c r="CN1419" s="29">
        <f t="shared" ref="CN1419:CN1482" si="983">SUM(AE1419)*$BK1419</f>
        <v>-3.6100186600998133E-2</v>
      </c>
      <c r="CO1419" s="29">
        <f t="shared" ref="CO1419:CO1482" si="984">SUM(AF1419)*$BK1419</f>
        <v>-3.6100186600998133E-2</v>
      </c>
      <c r="CQ1419" s="29">
        <f t="shared" ref="CQ1419:CQ1482" si="985">SUM(T1419)*$BJ1419</f>
        <v>-0.25</v>
      </c>
      <c r="CR1419" s="29">
        <f t="shared" ref="CR1419:CR1482" si="986">SUM(U1419)*$BJ1419</f>
        <v>-0.25</v>
      </c>
      <c r="CS1419" s="29">
        <f t="shared" ref="CS1419:CS1482" si="987">SUM(V1419)*$BJ1419</f>
        <v>-0.25</v>
      </c>
      <c r="CT1419" s="29">
        <f t="shared" ref="CT1419:CT1482" si="988">SUM(W1419)*$BJ1419</f>
        <v>-0.25</v>
      </c>
      <c r="CU1419" s="29">
        <f t="shared" ref="CU1419:CU1482" si="989">SUM(X1419)*$BJ1419</f>
        <v>-0.25</v>
      </c>
      <c r="CV1419" s="29">
        <f t="shared" ref="CV1419:CV1482" si="990">SUM(Y1419)*$BJ1419</f>
        <v>-0.25</v>
      </c>
      <c r="CW1419" s="29">
        <f t="shared" ref="CW1419:CW1482" si="991">SUM(Z1419)*$BJ1419</f>
        <v>-0.25</v>
      </c>
      <c r="CX1419" s="29">
        <f t="shared" ref="CX1419:CX1482" si="992">SUM(AA1419)*$BJ1419</f>
        <v>-0.25</v>
      </c>
      <c r="CY1419" s="29">
        <f t="shared" ref="CY1419:CY1482" si="993">SUM(AB1419)*$BJ1419</f>
        <v>-0.25</v>
      </c>
      <c r="CZ1419" s="29">
        <f t="shared" ref="CZ1419:CZ1482" si="994">SUM(AC1419)*$BJ1419</f>
        <v>-0.25</v>
      </c>
      <c r="DA1419" s="29">
        <f t="shared" ref="DA1419:DA1482" si="995">SUM(AD1419)*$BJ1419</f>
        <v>-0.25</v>
      </c>
      <c r="DB1419" s="29">
        <f t="shared" ref="DB1419:DB1482" si="996">SUM(AE1419)*$BJ1419</f>
        <v>-0.25</v>
      </c>
      <c r="DC1419" s="29">
        <f t="shared" ref="DC1419:DC1482" si="997">SUM(AF1419)*$BJ1419</f>
        <v>-0.25</v>
      </c>
    </row>
    <row r="1420" spans="11:107" s="2" customFormat="1">
      <c r="K1420" s="4" t="s">
        <v>1401</v>
      </c>
      <c r="L1420" s="4" t="s">
        <v>1469</v>
      </c>
      <c r="M1420" s="4" t="s">
        <v>1394</v>
      </c>
      <c r="N1420" s="2" t="str">
        <f t="shared" si="960"/>
        <v>C490F21724AA</v>
      </c>
      <c r="O1420" s="2" t="str">
        <f t="shared" si="958"/>
        <v>AA</v>
      </c>
      <c r="P1420" s="2" t="str">
        <f t="shared" si="961"/>
        <v>C490-F21724-AA</v>
      </c>
      <c r="Q1420" s="2" t="s">
        <v>1609</v>
      </c>
      <c r="T1420" s="2">
        <v>1</v>
      </c>
      <c r="U1420" s="2">
        <v>1</v>
      </c>
      <c r="V1420" s="2">
        <v>1</v>
      </c>
      <c r="W1420" s="2">
        <v>1</v>
      </c>
      <c r="X1420" s="2">
        <v>1</v>
      </c>
      <c r="Y1420" s="2">
        <v>1</v>
      </c>
      <c r="Z1420" s="2">
        <v>1</v>
      </c>
      <c r="AA1420" s="2">
        <v>1</v>
      </c>
      <c r="AB1420" s="2">
        <v>1</v>
      </c>
      <c r="AC1420" s="2">
        <v>1</v>
      </c>
      <c r="AD1420" s="2">
        <v>1</v>
      </c>
      <c r="AE1420" s="2">
        <v>1</v>
      </c>
      <c r="AF1420" s="2">
        <v>1</v>
      </c>
      <c r="AL1420" s="2">
        <f t="shared" si="965"/>
        <v>1</v>
      </c>
      <c r="AM1420" s="2" t="str">
        <f t="shared" si="966"/>
        <v>C490</v>
      </c>
      <c r="AN1420" s="2" t="str">
        <f t="shared" si="967"/>
        <v>F21724</v>
      </c>
      <c r="AO1420" s="2" t="str">
        <f t="shared" si="968"/>
        <v>AA</v>
      </c>
      <c r="AP1420" s="2" t="str">
        <f t="shared" si="969"/>
        <v>C490-F21724-AA</v>
      </c>
      <c r="AQ1420" s="2" t="s">
        <v>1672</v>
      </c>
      <c r="AR1420" s="2" t="s">
        <v>1687</v>
      </c>
      <c r="AU1420" s="2" t="s">
        <v>2066</v>
      </c>
      <c r="AV1420" s="2" t="s">
        <v>2075</v>
      </c>
      <c r="AY1420" s="2" t="s">
        <v>1686</v>
      </c>
      <c r="AZ1420" s="2" t="s">
        <v>3427</v>
      </c>
      <c r="BA1420" s="2" t="s">
        <v>2073</v>
      </c>
      <c r="BB1420" s="29"/>
      <c r="BC1420" s="29"/>
      <c r="BD1420" s="29"/>
      <c r="BE1420" s="29"/>
      <c r="BF1420" s="29"/>
      <c r="BG1420" s="29">
        <v>0</v>
      </c>
      <c r="BH1420" s="29">
        <f t="shared" si="963"/>
        <v>0</v>
      </c>
      <c r="BI1420" s="29">
        <f t="shared" si="964"/>
        <v>0</v>
      </c>
      <c r="BJ1420" s="29">
        <f t="shared" si="970"/>
        <v>0</v>
      </c>
      <c r="BK1420" s="29">
        <f>BJ1420/INDEX('EX-Rate'!A:I,MATCH('TT BoM '!BL1420,'EX-Rate'!B:B,0),COLUMN('EX-Rate'!E:E))</f>
        <v>0</v>
      </c>
      <c r="BL1420" s="2" t="s">
        <v>2109</v>
      </c>
      <c r="BM1420" s="2" t="str">
        <f t="shared" si="971"/>
        <v>LP</v>
      </c>
      <c r="BN1420" s="2" t="s">
        <v>2070</v>
      </c>
      <c r="BO1420" s="2" t="s">
        <v>2071</v>
      </c>
      <c r="BP1420" s="2" t="s">
        <v>1819</v>
      </c>
      <c r="BQ1420" s="29"/>
      <c r="BR1420" s="29"/>
      <c r="BS1420" s="29"/>
      <c r="BT1420" s="29"/>
      <c r="BU1420" s="29"/>
      <c r="BV1420" s="29"/>
      <c r="CC1420" s="29">
        <f t="shared" si="972"/>
        <v>0</v>
      </c>
      <c r="CD1420" s="29">
        <f t="shared" si="973"/>
        <v>0</v>
      </c>
      <c r="CE1420" s="29">
        <f t="shared" si="974"/>
        <v>0</v>
      </c>
      <c r="CF1420" s="29">
        <f t="shared" si="975"/>
        <v>0</v>
      </c>
      <c r="CG1420" s="29">
        <f t="shared" si="976"/>
        <v>0</v>
      </c>
      <c r="CH1420" s="29">
        <f t="shared" si="977"/>
        <v>0</v>
      </c>
      <c r="CI1420" s="29">
        <f t="shared" si="978"/>
        <v>0</v>
      </c>
      <c r="CJ1420" s="29">
        <f t="shared" si="979"/>
        <v>0</v>
      </c>
      <c r="CK1420" s="29">
        <f t="shared" si="980"/>
        <v>0</v>
      </c>
      <c r="CL1420" s="29">
        <f t="shared" si="981"/>
        <v>0</v>
      </c>
      <c r="CM1420" s="29">
        <f t="shared" si="982"/>
        <v>0</v>
      </c>
      <c r="CN1420" s="29">
        <f t="shared" si="983"/>
        <v>0</v>
      </c>
      <c r="CO1420" s="29">
        <f t="shared" si="984"/>
        <v>0</v>
      </c>
      <c r="CQ1420" s="29">
        <f t="shared" si="985"/>
        <v>0</v>
      </c>
      <c r="CR1420" s="29">
        <f t="shared" si="986"/>
        <v>0</v>
      </c>
      <c r="CS1420" s="29">
        <f t="shared" si="987"/>
        <v>0</v>
      </c>
      <c r="CT1420" s="29">
        <f t="shared" si="988"/>
        <v>0</v>
      </c>
      <c r="CU1420" s="29">
        <f t="shared" si="989"/>
        <v>0</v>
      </c>
      <c r="CV1420" s="29">
        <f t="shared" si="990"/>
        <v>0</v>
      </c>
      <c r="CW1420" s="29">
        <f t="shared" si="991"/>
        <v>0</v>
      </c>
      <c r="CX1420" s="29">
        <f t="shared" si="992"/>
        <v>0</v>
      </c>
      <c r="CY1420" s="29">
        <f t="shared" si="993"/>
        <v>0</v>
      </c>
      <c r="CZ1420" s="29">
        <f t="shared" si="994"/>
        <v>0</v>
      </c>
      <c r="DA1420" s="29">
        <f t="shared" si="995"/>
        <v>0</v>
      </c>
      <c r="DB1420" s="29">
        <f t="shared" si="996"/>
        <v>0</v>
      </c>
      <c r="DC1420" s="29">
        <f t="shared" si="997"/>
        <v>0</v>
      </c>
    </row>
    <row r="1421" spans="11:107" s="2" customFormat="1">
      <c r="K1421" s="4" t="s">
        <v>1470</v>
      </c>
      <c r="L1421" s="4" t="s">
        <v>1471</v>
      </c>
      <c r="M1421" s="4" t="s">
        <v>1443</v>
      </c>
      <c r="N1421" s="2" t="str">
        <f t="shared" si="960"/>
        <v>CM5AA21812BB</v>
      </c>
      <c r="O1421" s="2" t="str">
        <f t="shared" si="958"/>
        <v>BB</v>
      </c>
      <c r="P1421" s="2" t="str">
        <f t="shared" si="961"/>
        <v>CM5A-A21812-BB</v>
      </c>
      <c r="Q1421" s="2" t="s">
        <v>1609</v>
      </c>
      <c r="T1421" s="2">
        <v>1</v>
      </c>
      <c r="U1421" s="2">
        <v>1</v>
      </c>
      <c r="V1421" s="2">
        <v>1</v>
      </c>
      <c r="W1421" s="2">
        <v>1</v>
      </c>
      <c r="X1421" s="2">
        <v>1</v>
      </c>
      <c r="Y1421" s="2">
        <v>1</v>
      </c>
      <c r="Z1421" s="2">
        <v>1</v>
      </c>
      <c r="AA1421" s="2">
        <v>1</v>
      </c>
      <c r="AB1421" s="2">
        <v>1</v>
      </c>
      <c r="AC1421" s="2">
        <v>1</v>
      </c>
      <c r="AD1421" s="2">
        <v>1</v>
      </c>
      <c r="AE1421" s="2">
        <v>1</v>
      </c>
      <c r="AF1421" s="2">
        <v>1</v>
      </c>
      <c r="AL1421" s="2">
        <f t="shared" si="965"/>
        <v>1</v>
      </c>
      <c r="AM1421" s="2" t="str">
        <f t="shared" si="966"/>
        <v>CM5A</v>
      </c>
      <c r="AN1421" s="2" t="str">
        <f t="shared" si="967"/>
        <v>A21812</v>
      </c>
      <c r="AO1421" s="2" t="str">
        <f t="shared" si="968"/>
        <v>BB</v>
      </c>
      <c r="AP1421" s="2" t="str">
        <f t="shared" si="969"/>
        <v>CM5A-A21812-BB</v>
      </c>
      <c r="AQ1421" s="2" t="s">
        <v>1672</v>
      </c>
      <c r="AR1421" s="2" t="s">
        <v>1687</v>
      </c>
      <c r="AU1421" s="2" t="s">
        <v>3689</v>
      </c>
      <c r="AV1421" s="2" t="s">
        <v>3690</v>
      </c>
      <c r="AW1421" s="2" t="s">
        <v>3691</v>
      </c>
      <c r="AY1421" s="2" t="s">
        <v>1686</v>
      </c>
      <c r="AZ1421" s="2" t="s">
        <v>2124</v>
      </c>
      <c r="BA1421" s="2" t="s">
        <v>2073</v>
      </c>
      <c r="BB1421" s="29"/>
      <c r="BC1421" s="29"/>
      <c r="BD1421" s="29"/>
      <c r="BE1421" s="29"/>
      <c r="BF1421" s="29"/>
      <c r="BG1421" s="29">
        <v>-64.61</v>
      </c>
      <c r="BH1421" s="29">
        <f t="shared" si="963"/>
        <v>0</v>
      </c>
      <c r="BI1421" s="29">
        <f t="shared" si="964"/>
        <v>0</v>
      </c>
      <c r="BJ1421" s="29">
        <f t="shared" si="970"/>
        <v>-64.61</v>
      </c>
      <c r="BK1421" s="29">
        <f>BJ1421/INDEX('EX-Rate'!A:I,MATCH('TT BoM '!BL1421,'EX-Rate'!B:B,0),COLUMN('EX-Rate'!E:E))</f>
        <v>-9.3297322251619583</v>
      </c>
      <c r="BL1421" s="2" t="s">
        <v>2109</v>
      </c>
      <c r="BM1421" s="2" t="str">
        <f t="shared" si="971"/>
        <v>LP</v>
      </c>
      <c r="BN1421" s="2" t="s">
        <v>3140</v>
      </c>
      <c r="BO1421" s="2" t="s">
        <v>3141</v>
      </c>
      <c r="BQ1421" s="29"/>
      <c r="BR1421" s="29"/>
      <c r="BS1421" s="29"/>
      <c r="BT1421" s="29"/>
      <c r="BU1421" s="29"/>
      <c r="BV1421" s="29"/>
      <c r="CC1421" s="29">
        <f t="shared" si="972"/>
        <v>-9.3297322251619583</v>
      </c>
      <c r="CD1421" s="29">
        <f t="shared" si="973"/>
        <v>-9.3297322251619583</v>
      </c>
      <c r="CE1421" s="29">
        <f t="shared" si="974"/>
        <v>-9.3297322251619583</v>
      </c>
      <c r="CF1421" s="29">
        <f t="shared" si="975"/>
        <v>-9.3297322251619583</v>
      </c>
      <c r="CG1421" s="29">
        <f t="shared" si="976"/>
        <v>-9.3297322251619583</v>
      </c>
      <c r="CH1421" s="29">
        <f t="shared" si="977"/>
        <v>-9.3297322251619583</v>
      </c>
      <c r="CI1421" s="29">
        <f t="shared" si="978"/>
        <v>-9.3297322251619583</v>
      </c>
      <c r="CJ1421" s="29">
        <f t="shared" si="979"/>
        <v>-9.3297322251619583</v>
      </c>
      <c r="CK1421" s="29">
        <f t="shared" si="980"/>
        <v>-9.3297322251619583</v>
      </c>
      <c r="CL1421" s="29">
        <f t="shared" si="981"/>
        <v>-9.3297322251619583</v>
      </c>
      <c r="CM1421" s="29">
        <f t="shared" si="982"/>
        <v>-9.3297322251619583</v>
      </c>
      <c r="CN1421" s="29">
        <f t="shared" si="983"/>
        <v>-9.3297322251619583</v>
      </c>
      <c r="CO1421" s="29">
        <f t="shared" si="984"/>
        <v>-9.3297322251619583</v>
      </c>
      <c r="CQ1421" s="29">
        <f t="shared" si="985"/>
        <v>-64.61</v>
      </c>
      <c r="CR1421" s="29">
        <f t="shared" si="986"/>
        <v>-64.61</v>
      </c>
      <c r="CS1421" s="29">
        <f t="shared" si="987"/>
        <v>-64.61</v>
      </c>
      <c r="CT1421" s="29">
        <f t="shared" si="988"/>
        <v>-64.61</v>
      </c>
      <c r="CU1421" s="29">
        <f t="shared" si="989"/>
        <v>-64.61</v>
      </c>
      <c r="CV1421" s="29">
        <f t="shared" si="990"/>
        <v>-64.61</v>
      </c>
      <c r="CW1421" s="29">
        <f t="shared" si="991"/>
        <v>-64.61</v>
      </c>
      <c r="CX1421" s="29">
        <f t="shared" si="992"/>
        <v>-64.61</v>
      </c>
      <c r="CY1421" s="29">
        <f t="shared" si="993"/>
        <v>-64.61</v>
      </c>
      <c r="CZ1421" s="29">
        <f t="shared" si="994"/>
        <v>-64.61</v>
      </c>
      <c r="DA1421" s="29">
        <f t="shared" si="995"/>
        <v>-64.61</v>
      </c>
      <c r="DB1421" s="29">
        <f t="shared" si="996"/>
        <v>-64.61</v>
      </c>
      <c r="DC1421" s="29">
        <f t="shared" si="997"/>
        <v>-64.61</v>
      </c>
    </row>
    <row r="1422" spans="11:107" s="2" customFormat="1">
      <c r="K1422" s="4" t="s">
        <v>1470</v>
      </c>
      <c r="L1422" s="4" t="s">
        <v>1472</v>
      </c>
      <c r="M1422" s="4" t="s">
        <v>1473</v>
      </c>
      <c r="N1422" s="2" t="str">
        <f t="shared" si="960"/>
        <v>CM5AA21813EB</v>
      </c>
      <c r="O1422" s="2" t="str">
        <f t="shared" si="958"/>
        <v>EB</v>
      </c>
      <c r="P1422" s="2" t="str">
        <f t="shared" si="961"/>
        <v>CM5A-A21813-EB</v>
      </c>
      <c r="Q1422" s="2" t="s">
        <v>1609</v>
      </c>
      <c r="T1422" s="2">
        <v>1</v>
      </c>
      <c r="U1422" s="2">
        <v>1</v>
      </c>
      <c r="V1422" s="2">
        <v>1</v>
      </c>
      <c r="W1422" s="2">
        <v>1</v>
      </c>
      <c r="X1422" s="2">
        <v>1</v>
      </c>
      <c r="Y1422" s="2">
        <v>1</v>
      </c>
      <c r="Z1422" s="2">
        <v>1</v>
      </c>
      <c r="AA1422" s="2">
        <v>1</v>
      </c>
      <c r="AB1422" s="2">
        <v>1</v>
      </c>
      <c r="AC1422" s="2">
        <v>1</v>
      </c>
      <c r="AD1422" s="2">
        <v>1</v>
      </c>
      <c r="AE1422" s="2">
        <v>1</v>
      </c>
      <c r="AF1422" s="2">
        <v>1</v>
      </c>
      <c r="AL1422" s="2">
        <f t="shared" si="965"/>
        <v>1</v>
      </c>
      <c r="AM1422" s="2" t="str">
        <f t="shared" si="966"/>
        <v>CM5A</v>
      </c>
      <c r="AN1422" s="2" t="str">
        <f t="shared" si="967"/>
        <v>A21813</v>
      </c>
      <c r="AO1422" s="2" t="str">
        <f t="shared" si="968"/>
        <v>EB</v>
      </c>
      <c r="AP1422" s="2" t="str">
        <f t="shared" si="969"/>
        <v>CM5A-A21813-EB</v>
      </c>
      <c r="AQ1422" s="2" t="s">
        <v>1672</v>
      </c>
      <c r="AR1422" s="2" t="s">
        <v>1687</v>
      </c>
      <c r="AU1422" s="2" t="s">
        <v>3689</v>
      </c>
      <c r="AV1422" s="2" t="s">
        <v>3690</v>
      </c>
      <c r="AW1422" s="2" t="s">
        <v>3691</v>
      </c>
      <c r="AY1422" s="2" t="s">
        <v>1686</v>
      </c>
      <c r="AZ1422" s="2" t="s">
        <v>2124</v>
      </c>
      <c r="BA1422" s="2" t="s">
        <v>2073</v>
      </c>
      <c r="BB1422" s="29"/>
      <c r="BC1422" s="29"/>
      <c r="BD1422" s="29"/>
      <c r="BE1422" s="29"/>
      <c r="BF1422" s="29"/>
      <c r="BG1422" s="29">
        <v>-78.39</v>
      </c>
      <c r="BH1422" s="29">
        <f t="shared" si="963"/>
        <v>0</v>
      </c>
      <c r="BI1422" s="29">
        <f t="shared" si="964"/>
        <v>0</v>
      </c>
      <c r="BJ1422" s="29">
        <f t="shared" si="970"/>
        <v>-78.39</v>
      </c>
      <c r="BK1422" s="29">
        <f>BJ1422/INDEX('EX-Rate'!A:I,MATCH('TT BoM '!BL1422,'EX-Rate'!B:B,0),COLUMN('EX-Rate'!E:E))</f>
        <v>-11.319574510608975</v>
      </c>
      <c r="BL1422" s="2" t="s">
        <v>2109</v>
      </c>
      <c r="BM1422" s="2" t="str">
        <f t="shared" si="971"/>
        <v>LP</v>
      </c>
      <c r="BN1422" s="2" t="s">
        <v>3140</v>
      </c>
      <c r="BO1422" s="2" t="s">
        <v>3141</v>
      </c>
      <c r="BQ1422" s="29"/>
      <c r="BR1422" s="29"/>
      <c r="BS1422" s="29"/>
      <c r="BT1422" s="29"/>
      <c r="BU1422" s="29"/>
      <c r="BV1422" s="29"/>
      <c r="CC1422" s="29">
        <f t="shared" si="972"/>
        <v>-11.319574510608975</v>
      </c>
      <c r="CD1422" s="29">
        <f t="shared" si="973"/>
        <v>-11.319574510608975</v>
      </c>
      <c r="CE1422" s="29">
        <f t="shared" si="974"/>
        <v>-11.319574510608975</v>
      </c>
      <c r="CF1422" s="29">
        <f t="shared" si="975"/>
        <v>-11.319574510608975</v>
      </c>
      <c r="CG1422" s="29">
        <f t="shared" si="976"/>
        <v>-11.319574510608975</v>
      </c>
      <c r="CH1422" s="29">
        <f t="shared" si="977"/>
        <v>-11.319574510608975</v>
      </c>
      <c r="CI1422" s="29">
        <f t="shared" si="978"/>
        <v>-11.319574510608975</v>
      </c>
      <c r="CJ1422" s="29">
        <f t="shared" si="979"/>
        <v>-11.319574510608975</v>
      </c>
      <c r="CK1422" s="29">
        <f t="shared" si="980"/>
        <v>-11.319574510608975</v>
      </c>
      <c r="CL1422" s="29">
        <f t="shared" si="981"/>
        <v>-11.319574510608975</v>
      </c>
      <c r="CM1422" s="29">
        <f t="shared" si="982"/>
        <v>-11.319574510608975</v>
      </c>
      <c r="CN1422" s="29">
        <f t="shared" si="983"/>
        <v>-11.319574510608975</v>
      </c>
      <c r="CO1422" s="29">
        <f t="shared" si="984"/>
        <v>-11.319574510608975</v>
      </c>
      <c r="CQ1422" s="29">
        <f t="shared" si="985"/>
        <v>-78.39</v>
      </c>
      <c r="CR1422" s="29">
        <f t="shared" si="986"/>
        <v>-78.39</v>
      </c>
      <c r="CS1422" s="29">
        <f t="shared" si="987"/>
        <v>-78.39</v>
      </c>
      <c r="CT1422" s="29">
        <f t="shared" si="988"/>
        <v>-78.39</v>
      </c>
      <c r="CU1422" s="29">
        <f t="shared" si="989"/>
        <v>-78.39</v>
      </c>
      <c r="CV1422" s="29">
        <f t="shared" si="990"/>
        <v>-78.39</v>
      </c>
      <c r="CW1422" s="29">
        <f t="shared" si="991"/>
        <v>-78.39</v>
      </c>
      <c r="CX1422" s="29">
        <f t="shared" si="992"/>
        <v>-78.39</v>
      </c>
      <c r="CY1422" s="29">
        <f t="shared" si="993"/>
        <v>-78.39</v>
      </c>
      <c r="CZ1422" s="29">
        <f t="shared" si="994"/>
        <v>-78.39</v>
      </c>
      <c r="DA1422" s="29">
        <f t="shared" si="995"/>
        <v>-78.39</v>
      </c>
      <c r="DB1422" s="29">
        <f t="shared" si="996"/>
        <v>-78.39</v>
      </c>
      <c r="DC1422" s="29">
        <f t="shared" si="997"/>
        <v>-78.39</v>
      </c>
    </row>
    <row r="1423" spans="11:107" s="2" customFormat="1">
      <c r="K1423" s="4" t="s">
        <v>1417</v>
      </c>
      <c r="L1423" s="4" t="s">
        <v>1474</v>
      </c>
      <c r="M1423" s="4" t="s">
        <v>1394</v>
      </c>
      <c r="N1423" s="2" t="str">
        <f t="shared" si="960"/>
        <v>ED8T14529AA</v>
      </c>
      <c r="O1423" s="2" t="str">
        <f t="shared" si="958"/>
        <v>AA</v>
      </c>
      <c r="P1423" s="2" t="str">
        <f t="shared" si="961"/>
        <v>ED8T-14529-AA</v>
      </c>
      <c r="Q1423" s="2" t="s">
        <v>1609</v>
      </c>
      <c r="T1423" s="2">
        <v>0</v>
      </c>
      <c r="U1423" s="2">
        <v>0</v>
      </c>
      <c r="V1423" s="2">
        <v>3</v>
      </c>
      <c r="W1423" s="2">
        <v>3</v>
      </c>
      <c r="X1423" s="2">
        <v>3</v>
      </c>
      <c r="Y1423" s="2">
        <v>3</v>
      </c>
      <c r="Z1423" s="2">
        <v>2</v>
      </c>
      <c r="AA1423" s="2">
        <v>2</v>
      </c>
      <c r="AB1423" s="2">
        <v>0</v>
      </c>
      <c r="AC1423" s="2">
        <v>0</v>
      </c>
      <c r="AD1423" s="2">
        <v>3</v>
      </c>
      <c r="AE1423" s="2">
        <v>3</v>
      </c>
      <c r="AF1423" s="2">
        <v>2</v>
      </c>
      <c r="AL1423" s="2">
        <f t="shared" si="965"/>
        <v>1</v>
      </c>
      <c r="AM1423" s="2" t="str">
        <f t="shared" si="966"/>
        <v>ED8T</v>
      </c>
      <c r="AN1423" s="2" t="str">
        <f t="shared" si="967"/>
        <v>14529</v>
      </c>
      <c r="AO1423" s="2" t="str">
        <f t="shared" si="968"/>
        <v>AA</v>
      </c>
      <c r="AP1423" s="2" t="str">
        <f t="shared" si="969"/>
        <v>ED8T-14529-AA</v>
      </c>
      <c r="AQ1423" s="2" t="s">
        <v>1672</v>
      </c>
      <c r="AR1423" s="2" t="s">
        <v>1687</v>
      </c>
      <c r="AU1423" s="2" t="s">
        <v>2835</v>
      </c>
      <c r="AV1423" s="2" t="s">
        <v>2836</v>
      </c>
      <c r="AW1423" s="2" t="s">
        <v>3816</v>
      </c>
      <c r="AY1423" s="2" t="s">
        <v>1686</v>
      </c>
      <c r="AZ1423" s="2" t="s">
        <v>1649</v>
      </c>
      <c r="BA1423" s="2" t="s">
        <v>2073</v>
      </c>
      <c r="BB1423" s="29"/>
      <c r="BC1423" s="29"/>
      <c r="BD1423" s="29"/>
      <c r="BE1423" s="29"/>
      <c r="BF1423" s="29"/>
      <c r="BG1423" s="29">
        <v>-17.579999999999998</v>
      </c>
      <c r="BH1423" s="29">
        <f t="shared" si="963"/>
        <v>0</v>
      </c>
      <c r="BI1423" s="29">
        <f t="shared" si="964"/>
        <v>0</v>
      </c>
      <c r="BJ1423" s="29">
        <f t="shared" si="970"/>
        <v>-17.579999999999998</v>
      </c>
      <c r="BK1423" s="29">
        <f>BJ1423/INDEX('EX-Rate'!A:I,MATCH('TT BoM '!BL1423,'EX-Rate'!B:B,0),COLUMN('EX-Rate'!E:E))</f>
        <v>-2.5385651217821885</v>
      </c>
      <c r="BL1423" s="2" t="s">
        <v>2109</v>
      </c>
      <c r="BM1423" s="2" t="str">
        <f t="shared" si="971"/>
        <v>LP</v>
      </c>
      <c r="BN1423" s="2" t="s">
        <v>3244</v>
      </c>
      <c r="BO1423" s="2" t="s">
        <v>2660</v>
      </c>
      <c r="BQ1423" s="29"/>
      <c r="BR1423" s="29"/>
      <c r="BS1423" s="29"/>
      <c r="BT1423" s="29"/>
      <c r="BU1423" s="29"/>
      <c r="BV1423" s="29"/>
      <c r="CC1423" s="29">
        <f t="shared" si="972"/>
        <v>0</v>
      </c>
      <c r="CD1423" s="29">
        <f t="shared" si="973"/>
        <v>0</v>
      </c>
      <c r="CE1423" s="29">
        <f t="shared" si="974"/>
        <v>-7.615695365346566</v>
      </c>
      <c r="CF1423" s="29">
        <f t="shared" si="975"/>
        <v>-7.615695365346566</v>
      </c>
      <c r="CG1423" s="29">
        <f t="shared" si="976"/>
        <v>-7.615695365346566</v>
      </c>
      <c r="CH1423" s="29">
        <f t="shared" si="977"/>
        <v>-7.615695365346566</v>
      </c>
      <c r="CI1423" s="29">
        <f t="shared" si="978"/>
        <v>-5.077130243564377</v>
      </c>
      <c r="CJ1423" s="29">
        <f t="shared" si="979"/>
        <v>-5.077130243564377</v>
      </c>
      <c r="CK1423" s="29">
        <f t="shared" si="980"/>
        <v>0</v>
      </c>
      <c r="CL1423" s="29">
        <f t="shared" si="981"/>
        <v>0</v>
      </c>
      <c r="CM1423" s="29">
        <f t="shared" si="982"/>
        <v>-7.615695365346566</v>
      </c>
      <c r="CN1423" s="29">
        <f t="shared" si="983"/>
        <v>-7.615695365346566</v>
      </c>
      <c r="CO1423" s="29">
        <f t="shared" si="984"/>
        <v>-5.077130243564377</v>
      </c>
      <c r="CQ1423" s="29">
        <f t="shared" si="985"/>
        <v>0</v>
      </c>
      <c r="CR1423" s="29">
        <f t="shared" si="986"/>
        <v>0</v>
      </c>
      <c r="CS1423" s="29">
        <f t="shared" si="987"/>
        <v>-52.739999999999995</v>
      </c>
      <c r="CT1423" s="29">
        <f t="shared" si="988"/>
        <v>-52.739999999999995</v>
      </c>
      <c r="CU1423" s="29">
        <f t="shared" si="989"/>
        <v>-52.739999999999995</v>
      </c>
      <c r="CV1423" s="29">
        <f t="shared" si="990"/>
        <v>-52.739999999999995</v>
      </c>
      <c r="CW1423" s="29">
        <f t="shared" si="991"/>
        <v>-35.159999999999997</v>
      </c>
      <c r="CX1423" s="29">
        <f t="shared" si="992"/>
        <v>-35.159999999999997</v>
      </c>
      <c r="CY1423" s="29">
        <f t="shared" si="993"/>
        <v>0</v>
      </c>
      <c r="CZ1423" s="29">
        <f t="shared" si="994"/>
        <v>0</v>
      </c>
      <c r="DA1423" s="29">
        <f t="shared" si="995"/>
        <v>-52.739999999999995</v>
      </c>
      <c r="DB1423" s="29">
        <f t="shared" si="996"/>
        <v>-52.739999999999995</v>
      </c>
      <c r="DC1423" s="29">
        <f t="shared" si="997"/>
        <v>-35.159999999999997</v>
      </c>
    </row>
    <row r="1424" spans="11:107" s="2" customFormat="1">
      <c r="K1424" s="4" t="s">
        <v>1417</v>
      </c>
      <c r="L1424" s="4" t="s">
        <v>1474</v>
      </c>
      <c r="M1424" s="4" t="s">
        <v>1475</v>
      </c>
      <c r="N1424" s="2" t="str">
        <f t="shared" si="960"/>
        <v>ED8T14529CA</v>
      </c>
      <c r="O1424" s="2" t="str">
        <f t="shared" si="958"/>
        <v>CA</v>
      </c>
      <c r="P1424" s="2" t="str">
        <f t="shared" si="961"/>
        <v>ED8T-14529-CA</v>
      </c>
      <c r="Q1424" s="2" t="s">
        <v>1609</v>
      </c>
      <c r="T1424" s="2">
        <v>3</v>
      </c>
      <c r="U1424" s="2">
        <v>3</v>
      </c>
      <c r="V1424" s="2">
        <v>0</v>
      </c>
      <c r="W1424" s="2">
        <v>0</v>
      </c>
      <c r="X1424" s="2">
        <v>0</v>
      </c>
      <c r="Y1424" s="2">
        <v>0</v>
      </c>
      <c r="Z1424" s="2">
        <v>0</v>
      </c>
      <c r="AA1424" s="2">
        <v>0</v>
      </c>
      <c r="AB1424" s="2">
        <v>3</v>
      </c>
      <c r="AC1424" s="2">
        <v>3</v>
      </c>
      <c r="AD1424" s="2">
        <v>0</v>
      </c>
      <c r="AE1424" s="2">
        <v>0</v>
      </c>
      <c r="AF1424" s="2">
        <v>0</v>
      </c>
      <c r="AL1424" s="2">
        <f t="shared" si="965"/>
        <v>1</v>
      </c>
      <c r="AM1424" s="2" t="str">
        <f t="shared" si="966"/>
        <v>ED8T</v>
      </c>
      <c r="AN1424" s="2" t="str">
        <f t="shared" si="967"/>
        <v>14529</v>
      </c>
      <c r="AO1424" s="2" t="str">
        <f t="shared" si="968"/>
        <v>CA</v>
      </c>
      <c r="AP1424" s="2" t="str">
        <f t="shared" si="969"/>
        <v>ED8T-14529-CA</v>
      </c>
      <c r="AQ1424" s="2" t="s">
        <v>1672</v>
      </c>
      <c r="AR1424" s="2" t="s">
        <v>1687</v>
      </c>
      <c r="AU1424" s="2" t="s">
        <v>2835</v>
      </c>
      <c r="AV1424" s="2" t="s">
        <v>2836</v>
      </c>
      <c r="AW1424" s="2" t="s">
        <v>3816</v>
      </c>
      <c r="AY1424" s="2" t="s">
        <v>1686</v>
      </c>
      <c r="AZ1424" s="2" t="s">
        <v>1649</v>
      </c>
      <c r="BA1424" s="2" t="s">
        <v>2073</v>
      </c>
      <c r="BB1424" s="29"/>
      <c r="BC1424" s="29"/>
      <c r="BD1424" s="29"/>
      <c r="BE1424" s="29"/>
      <c r="BF1424" s="29"/>
      <c r="BG1424" s="29">
        <v>-17.02</v>
      </c>
      <c r="BH1424" s="29">
        <f t="shared" si="963"/>
        <v>0</v>
      </c>
      <c r="BI1424" s="29">
        <f t="shared" si="964"/>
        <v>0</v>
      </c>
      <c r="BJ1424" s="29">
        <f t="shared" si="970"/>
        <v>-17.02</v>
      </c>
      <c r="BK1424" s="29">
        <f>BJ1424/INDEX('EX-Rate'!A:I,MATCH('TT BoM '!BL1424,'EX-Rate'!B:B,0),COLUMN('EX-Rate'!E:E))</f>
        <v>-2.4577007037959531</v>
      </c>
      <c r="BL1424" s="2" t="s">
        <v>2109</v>
      </c>
      <c r="BM1424" s="2" t="str">
        <f t="shared" si="971"/>
        <v>LP</v>
      </c>
      <c r="BN1424" s="2" t="s">
        <v>3244</v>
      </c>
      <c r="BO1424" s="2" t="s">
        <v>2660</v>
      </c>
      <c r="BQ1424" s="29"/>
      <c r="BR1424" s="29"/>
      <c r="BS1424" s="29"/>
      <c r="BT1424" s="29"/>
      <c r="BU1424" s="29"/>
      <c r="BV1424" s="29"/>
      <c r="CC1424" s="29">
        <f t="shared" si="972"/>
        <v>-7.3731021113878592</v>
      </c>
      <c r="CD1424" s="29">
        <f t="shared" si="973"/>
        <v>-7.3731021113878592</v>
      </c>
      <c r="CE1424" s="29">
        <f t="shared" si="974"/>
        <v>0</v>
      </c>
      <c r="CF1424" s="29">
        <f t="shared" si="975"/>
        <v>0</v>
      </c>
      <c r="CG1424" s="29">
        <f t="shared" si="976"/>
        <v>0</v>
      </c>
      <c r="CH1424" s="29">
        <f t="shared" si="977"/>
        <v>0</v>
      </c>
      <c r="CI1424" s="29">
        <f t="shared" si="978"/>
        <v>0</v>
      </c>
      <c r="CJ1424" s="29">
        <f t="shared" si="979"/>
        <v>0</v>
      </c>
      <c r="CK1424" s="29">
        <f t="shared" si="980"/>
        <v>-7.3731021113878592</v>
      </c>
      <c r="CL1424" s="29">
        <f t="shared" si="981"/>
        <v>-7.3731021113878592</v>
      </c>
      <c r="CM1424" s="29">
        <f t="shared" si="982"/>
        <v>0</v>
      </c>
      <c r="CN1424" s="29">
        <f t="shared" si="983"/>
        <v>0</v>
      </c>
      <c r="CO1424" s="29">
        <f t="shared" si="984"/>
        <v>0</v>
      </c>
      <c r="CQ1424" s="29">
        <f t="shared" si="985"/>
        <v>-51.06</v>
      </c>
      <c r="CR1424" s="29">
        <f t="shared" si="986"/>
        <v>-51.06</v>
      </c>
      <c r="CS1424" s="29">
        <f t="shared" si="987"/>
        <v>0</v>
      </c>
      <c r="CT1424" s="29">
        <f t="shared" si="988"/>
        <v>0</v>
      </c>
      <c r="CU1424" s="29">
        <f t="shared" si="989"/>
        <v>0</v>
      </c>
      <c r="CV1424" s="29">
        <f t="shared" si="990"/>
        <v>0</v>
      </c>
      <c r="CW1424" s="29">
        <f t="shared" si="991"/>
        <v>0</v>
      </c>
      <c r="CX1424" s="29">
        <f t="shared" si="992"/>
        <v>0</v>
      </c>
      <c r="CY1424" s="29">
        <f t="shared" si="993"/>
        <v>-51.06</v>
      </c>
      <c r="CZ1424" s="29">
        <f t="shared" si="994"/>
        <v>-51.06</v>
      </c>
      <c r="DA1424" s="29">
        <f t="shared" si="995"/>
        <v>0</v>
      </c>
      <c r="DB1424" s="29">
        <f t="shared" si="996"/>
        <v>0</v>
      </c>
      <c r="DC1424" s="29">
        <f t="shared" si="997"/>
        <v>0</v>
      </c>
    </row>
    <row r="1425" spans="11:107" s="2" customFormat="1">
      <c r="K1425" s="4" t="s">
        <v>1405</v>
      </c>
      <c r="L1425" s="4" t="s">
        <v>1476</v>
      </c>
      <c r="M1425" s="4" t="s">
        <v>1477</v>
      </c>
      <c r="N1425" s="2" t="str">
        <f t="shared" si="960"/>
        <v>ED8BF22600ACSMAS</v>
      </c>
      <c r="O1425" s="2" t="str">
        <f t="shared" si="958"/>
        <v>ACW</v>
      </c>
      <c r="P1425" s="2" t="str">
        <f t="shared" si="961"/>
        <v>ED8B-F22600-ACW</v>
      </c>
      <c r="Q1425" s="2" t="s">
        <v>1609</v>
      </c>
      <c r="T1425" s="2">
        <v>2</v>
      </c>
      <c r="U1425" s="2">
        <v>2</v>
      </c>
      <c r="V1425" s="2">
        <v>2</v>
      </c>
      <c r="W1425" s="2">
        <v>2</v>
      </c>
      <c r="X1425" s="2">
        <v>2</v>
      </c>
      <c r="Y1425" s="2">
        <v>2</v>
      </c>
      <c r="Z1425" s="2">
        <v>0</v>
      </c>
      <c r="AA1425" s="2">
        <v>0</v>
      </c>
      <c r="AB1425" s="2">
        <v>2</v>
      </c>
      <c r="AC1425" s="2">
        <v>2</v>
      </c>
      <c r="AD1425" s="2">
        <v>2</v>
      </c>
      <c r="AE1425" s="2">
        <v>2</v>
      </c>
      <c r="AF1425" s="2">
        <v>0</v>
      </c>
      <c r="AL1425" s="2">
        <f t="shared" si="965"/>
        <v>1</v>
      </c>
      <c r="AM1425" s="2" t="str">
        <f t="shared" si="966"/>
        <v>ED8B</v>
      </c>
      <c r="AN1425" s="2" t="str">
        <f t="shared" si="967"/>
        <v>F22600</v>
      </c>
      <c r="AO1425" s="2" t="str">
        <f t="shared" si="968"/>
        <v>ACW</v>
      </c>
      <c r="AP1425" s="2" t="str">
        <f t="shared" si="969"/>
        <v>ED8B-F22600-ACW</v>
      </c>
      <c r="AQ1425" s="2" t="s">
        <v>1672</v>
      </c>
      <c r="AR1425" s="2" t="s">
        <v>1687</v>
      </c>
      <c r="AU1425" s="2" t="s">
        <v>2771</v>
      </c>
      <c r="AV1425" s="2" t="s">
        <v>2772</v>
      </c>
      <c r="AW1425" s="2" t="s">
        <v>3779</v>
      </c>
      <c r="AY1425" s="2" t="s">
        <v>1686</v>
      </c>
      <c r="AZ1425" s="2" t="s">
        <v>2124</v>
      </c>
      <c r="BA1425" s="2" t="s">
        <v>2073</v>
      </c>
      <c r="BB1425" s="29"/>
      <c r="BC1425" s="29"/>
      <c r="BD1425" s="29"/>
      <c r="BE1425" s="29"/>
      <c r="BF1425" s="29"/>
      <c r="BG1425" s="29">
        <v>-17.2</v>
      </c>
      <c r="BH1425" s="29">
        <f t="shared" si="963"/>
        <v>0</v>
      </c>
      <c r="BI1425" s="29">
        <f t="shared" si="964"/>
        <v>0</v>
      </c>
      <c r="BJ1425" s="29">
        <f t="shared" si="970"/>
        <v>-17.2</v>
      </c>
      <c r="BK1425" s="29">
        <f>BJ1425/INDEX('EX-Rate'!A:I,MATCH('TT BoM '!BL1425,'EX-Rate'!B:B,0),COLUMN('EX-Rate'!E:E))</f>
        <v>-2.4836928381486718</v>
      </c>
      <c r="BL1425" s="2" t="s">
        <v>2109</v>
      </c>
      <c r="BM1425" s="2" t="str">
        <f t="shared" si="971"/>
        <v>LP</v>
      </c>
      <c r="BN1425" s="2" t="s">
        <v>3214</v>
      </c>
      <c r="BO1425" s="2" t="s">
        <v>2774</v>
      </c>
      <c r="BQ1425" s="29"/>
      <c r="BR1425" s="29"/>
      <c r="BS1425" s="29"/>
      <c r="BT1425" s="29"/>
      <c r="BU1425" s="29"/>
      <c r="BV1425" s="29"/>
      <c r="CC1425" s="29">
        <f t="shared" si="972"/>
        <v>-4.9673856762973436</v>
      </c>
      <c r="CD1425" s="29">
        <f t="shared" si="973"/>
        <v>-4.9673856762973436</v>
      </c>
      <c r="CE1425" s="29">
        <f t="shared" si="974"/>
        <v>-4.9673856762973436</v>
      </c>
      <c r="CF1425" s="29">
        <f t="shared" si="975"/>
        <v>-4.9673856762973436</v>
      </c>
      <c r="CG1425" s="29">
        <f t="shared" si="976"/>
        <v>-4.9673856762973436</v>
      </c>
      <c r="CH1425" s="29">
        <f t="shared" si="977"/>
        <v>-4.9673856762973436</v>
      </c>
      <c r="CI1425" s="29">
        <f t="shared" si="978"/>
        <v>0</v>
      </c>
      <c r="CJ1425" s="29">
        <f t="shared" si="979"/>
        <v>0</v>
      </c>
      <c r="CK1425" s="29">
        <f t="shared" si="980"/>
        <v>-4.9673856762973436</v>
      </c>
      <c r="CL1425" s="29">
        <f t="shared" si="981"/>
        <v>-4.9673856762973436</v>
      </c>
      <c r="CM1425" s="29">
        <f t="shared" si="982"/>
        <v>-4.9673856762973436</v>
      </c>
      <c r="CN1425" s="29">
        <f t="shared" si="983"/>
        <v>-4.9673856762973436</v>
      </c>
      <c r="CO1425" s="29">
        <f t="shared" si="984"/>
        <v>0</v>
      </c>
      <c r="CQ1425" s="29">
        <f t="shared" si="985"/>
        <v>-34.4</v>
      </c>
      <c r="CR1425" s="29">
        <f t="shared" si="986"/>
        <v>-34.4</v>
      </c>
      <c r="CS1425" s="29">
        <f t="shared" si="987"/>
        <v>-34.4</v>
      </c>
      <c r="CT1425" s="29">
        <f t="shared" si="988"/>
        <v>-34.4</v>
      </c>
      <c r="CU1425" s="29">
        <f t="shared" si="989"/>
        <v>-34.4</v>
      </c>
      <c r="CV1425" s="29">
        <f t="shared" si="990"/>
        <v>-34.4</v>
      </c>
      <c r="CW1425" s="29">
        <f t="shared" si="991"/>
        <v>0</v>
      </c>
      <c r="CX1425" s="29">
        <f t="shared" si="992"/>
        <v>0</v>
      </c>
      <c r="CY1425" s="29">
        <f t="shared" si="993"/>
        <v>-34.4</v>
      </c>
      <c r="CZ1425" s="29">
        <f t="shared" si="994"/>
        <v>-34.4</v>
      </c>
      <c r="DA1425" s="29">
        <f t="shared" si="995"/>
        <v>-34.4</v>
      </c>
      <c r="DB1425" s="29">
        <f t="shared" si="996"/>
        <v>-34.4</v>
      </c>
      <c r="DC1425" s="29">
        <f t="shared" si="997"/>
        <v>0</v>
      </c>
    </row>
    <row r="1426" spans="11:107" s="2" customFormat="1">
      <c r="K1426" s="4" t="s">
        <v>1375</v>
      </c>
      <c r="L1426" s="4" t="s">
        <v>1480</v>
      </c>
      <c r="M1426" s="4" t="s">
        <v>1481</v>
      </c>
      <c r="N1426" s="2" t="str">
        <f t="shared" si="960"/>
        <v>W506923S437</v>
      </c>
      <c r="O1426" s="2" t="str">
        <f t="shared" si="958"/>
        <v>S437</v>
      </c>
      <c r="P1426" s="2" t="str">
        <f t="shared" si="961"/>
        <v>-W506923-S437</v>
      </c>
      <c r="Q1426" s="2" t="s">
        <v>1609</v>
      </c>
      <c r="T1426" s="2">
        <v>3</v>
      </c>
      <c r="U1426" s="2">
        <v>3</v>
      </c>
      <c r="V1426" s="2">
        <v>3</v>
      </c>
      <c r="W1426" s="2">
        <v>3</v>
      </c>
      <c r="X1426" s="2">
        <v>3</v>
      </c>
      <c r="Y1426" s="2">
        <v>3</v>
      </c>
      <c r="Z1426" s="2">
        <v>3</v>
      </c>
      <c r="AA1426" s="2">
        <v>3</v>
      </c>
      <c r="AB1426" s="2">
        <v>3</v>
      </c>
      <c r="AC1426" s="2">
        <v>3</v>
      </c>
      <c r="AD1426" s="2">
        <v>3</v>
      </c>
      <c r="AE1426" s="2">
        <v>3</v>
      </c>
      <c r="AF1426" s="2">
        <v>3</v>
      </c>
      <c r="AL1426" s="2">
        <f t="shared" si="965"/>
        <v>1</v>
      </c>
      <c r="AM1426" s="2" t="str">
        <f t="shared" si="966"/>
        <v/>
      </c>
      <c r="AN1426" s="2" t="str">
        <f t="shared" si="967"/>
        <v>W506923</v>
      </c>
      <c r="AO1426" s="2" t="str">
        <f t="shared" si="968"/>
        <v>S437</v>
      </c>
      <c r="AP1426" s="2" t="str">
        <f t="shared" si="969"/>
        <v>-W506923-S437</v>
      </c>
      <c r="AQ1426" s="2" t="s">
        <v>1688</v>
      </c>
      <c r="AR1426" s="2" t="s">
        <v>1689</v>
      </c>
      <c r="AY1426" s="2" t="s">
        <v>1686</v>
      </c>
      <c r="AZ1426" s="2" t="s">
        <v>1690</v>
      </c>
      <c r="BB1426" s="29"/>
      <c r="BC1426" s="29"/>
      <c r="BD1426" s="29"/>
      <c r="BE1426" s="29"/>
      <c r="BF1426" s="29"/>
      <c r="BG1426" s="29">
        <v>-2.4671999999999999E-2</v>
      </c>
      <c r="BH1426" s="29">
        <f t="shared" si="963"/>
        <v>-9.128640000000001E-4</v>
      </c>
      <c r="BI1426" s="29">
        <f t="shared" si="964"/>
        <v>-2.5584864000000001E-3</v>
      </c>
      <c r="BJ1426" s="29">
        <f t="shared" si="970"/>
        <v>-2.8143350399999999E-2</v>
      </c>
      <c r="BK1426" s="29">
        <f>BJ1426/INDEX('EX-Rate'!A:I,MATCH('TT BoM '!BL1426,'EX-Rate'!B:B,0),COLUMN('EX-Rate'!E:E))</f>
        <v>-3.2311640938016743E-2</v>
      </c>
      <c r="BL1426" s="2" t="s">
        <v>3064</v>
      </c>
      <c r="BM1426" s="2" t="str">
        <f t="shared" si="971"/>
        <v>SP</v>
      </c>
      <c r="BN1426" s="2" t="s">
        <v>3065</v>
      </c>
      <c r="BO1426" s="2" t="s">
        <v>3066</v>
      </c>
      <c r="BQ1426" s="29"/>
      <c r="BR1426" s="29"/>
      <c r="BS1426" s="29"/>
      <c r="BT1426" s="29"/>
      <c r="BU1426" s="29"/>
      <c r="BV1426" s="29"/>
      <c r="CC1426" s="29">
        <f t="shared" si="972"/>
        <v>-9.6934922814050223E-2</v>
      </c>
      <c r="CD1426" s="29">
        <f t="shared" si="973"/>
        <v>-9.6934922814050223E-2</v>
      </c>
      <c r="CE1426" s="29">
        <f t="shared" si="974"/>
        <v>-9.6934922814050223E-2</v>
      </c>
      <c r="CF1426" s="29">
        <f t="shared" si="975"/>
        <v>-9.6934922814050223E-2</v>
      </c>
      <c r="CG1426" s="29">
        <f t="shared" si="976"/>
        <v>-9.6934922814050223E-2</v>
      </c>
      <c r="CH1426" s="29">
        <f t="shared" si="977"/>
        <v>-9.6934922814050223E-2</v>
      </c>
      <c r="CI1426" s="29">
        <f t="shared" si="978"/>
        <v>-9.6934922814050223E-2</v>
      </c>
      <c r="CJ1426" s="29">
        <f t="shared" si="979"/>
        <v>-9.6934922814050223E-2</v>
      </c>
      <c r="CK1426" s="29">
        <f t="shared" si="980"/>
        <v>-9.6934922814050223E-2</v>
      </c>
      <c r="CL1426" s="29">
        <f t="shared" si="981"/>
        <v>-9.6934922814050223E-2</v>
      </c>
      <c r="CM1426" s="29">
        <f t="shared" si="982"/>
        <v>-9.6934922814050223E-2</v>
      </c>
      <c r="CN1426" s="29">
        <f t="shared" si="983"/>
        <v>-9.6934922814050223E-2</v>
      </c>
      <c r="CO1426" s="29">
        <f t="shared" si="984"/>
        <v>-9.6934922814050223E-2</v>
      </c>
      <c r="CQ1426" s="29">
        <f t="shared" si="985"/>
        <v>-8.4430051199999995E-2</v>
      </c>
      <c r="CR1426" s="29">
        <f t="shared" si="986"/>
        <v>-8.4430051199999995E-2</v>
      </c>
      <c r="CS1426" s="29">
        <f t="shared" si="987"/>
        <v>-8.4430051199999995E-2</v>
      </c>
      <c r="CT1426" s="29">
        <f t="shared" si="988"/>
        <v>-8.4430051199999995E-2</v>
      </c>
      <c r="CU1426" s="29">
        <f t="shared" si="989"/>
        <v>-8.4430051199999995E-2</v>
      </c>
      <c r="CV1426" s="29">
        <f t="shared" si="990"/>
        <v>-8.4430051199999995E-2</v>
      </c>
      <c r="CW1426" s="29">
        <f t="shared" si="991"/>
        <v>-8.4430051199999995E-2</v>
      </c>
      <c r="CX1426" s="29">
        <f t="shared" si="992"/>
        <v>-8.4430051199999995E-2</v>
      </c>
      <c r="CY1426" s="29">
        <f t="shared" si="993"/>
        <v>-8.4430051199999995E-2</v>
      </c>
      <c r="CZ1426" s="29">
        <f t="shared" si="994"/>
        <v>-8.4430051199999995E-2</v>
      </c>
      <c r="DA1426" s="29">
        <f t="shared" si="995"/>
        <v>-8.4430051199999995E-2</v>
      </c>
      <c r="DB1426" s="29">
        <f t="shared" si="996"/>
        <v>-8.4430051199999995E-2</v>
      </c>
      <c r="DC1426" s="29">
        <f t="shared" si="997"/>
        <v>-8.4430051199999995E-2</v>
      </c>
    </row>
    <row r="1427" spans="11:107" s="2" customFormat="1">
      <c r="K1427" s="4" t="s">
        <v>1482</v>
      </c>
      <c r="L1427" s="4" t="s">
        <v>1483</v>
      </c>
      <c r="M1427" s="4" t="s">
        <v>1394</v>
      </c>
      <c r="N1427" s="2" t="str">
        <f t="shared" si="960"/>
        <v>8A61A611E04AA</v>
      </c>
      <c r="O1427" s="2" t="str">
        <f t="shared" si="958"/>
        <v>AA</v>
      </c>
      <c r="P1427" s="2" t="str">
        <f t="shared" si="961"/>
        <v>8A61-A611E04-AA</v>
      </c>
      <c r="Q1427" s="2" t="s">
        <v>1609</v>
      </c>
      <c r="T1427" s="2">
        <v>4</v>
      </c>
      <c r="U1427" s="2">
        <v>4</v>
      </c>
      <c r="V1427" s="2">
        <v>4</v>
      </c>
      <c r="W1427" s="2">
        <v>4</v>
      </c>
      <c r="X1427" s="2">
        <v>4</v>
      </c>
      <c r="Y1427" s="2">
        <v>4</v>
      </c>
      <c r="Z1427" s="2">
        <v>4</v>
      </c>
      <c r="AA1427" s="2">
        <v>4</v>
      </c>
      <c r="AB1427" s="2">
        <v>4</v>
      </c>
      <c r="AC1427" s="2">
        <v>4</v>
      </c>
      <c r="AD1427" s="2">
        <v>4</v>
      </c>
      <c r="AE1427" s="2">
        <v>4</v>
      </c>
      <c r="AF1427" s="2">
        <v>4</v>
      </c>
      <c r="AL1427" s="2">
        <f t="shared" si="965"/>
        <v>1</v>
      </c>
      <c r="AM1427" s="2" t="str">
        <f t="shared" si="966"/>
        <v>8A61</v>
      </c>
      <c r="AN1427" s="2" t="str">
        <f t="shared" si="967"/>
        <v>A611E04</v>
      </c>
      <c r="AO1427" s="2" t="str">
        <f t="shared" si="968"/>
        <v>AA</v>
      </c>
      <c r="AP1427" s="2" t="str">
        <f t="shared" si="969"/>
        <v>8A61-A611E04-AA</v>
      </c>
      <c r="AQ1427" s="2" t="s">
        <v>1672</v>
      </c>
      <c r="AR1427" s="2" t="s">
        <v>1687</v>
      </c>
      <c r="AY1427" s="2" t="s">
        <v>1686</v>
      </c>
      <c r="AZ1427" s="2" t="s">
        <v>3435</v>
      </c>
      <c r="BB1427" s="29"/>
      <c r="BC1427" s="29"/>
      <c r="BD1427" s="29"/>
      <c r="BE1427" s="29"/>
      <c r="BF1427" s="29"/>
      <c r="BG1427" s="29">
        <v>-0.71</v>
      </c>
      <c r="BH1427" s="29">
        <f t="shared" si="963"/>
        <v>0</v>
      </c>
      <c r="BI1427" s="29">
        <f t="shared" si="964"/>
        <v>0</v>
      </c>
      <c r="BJ1427" s="29">
        <f t="shared" si="970"/>
        <v>-0.71</v>
      </c>
      <c r="BK1427" s="29">
        <f>BJ1427/INDEX('EX-Rate'!A:I,MATCH('TT BoM '!BL1427,'EX-Rate'!B:B,0),COLUMN('EX-Rate'!E:E))</f>
        <v>-0.1025245299468347</v>
      </c>
      <c r="BL1427" s="2" t="s">
        <v>2109</v>
      </c>
      <c r="BM1427" s="2" t="str">
        <f t="shared" ref="BM1427:BM1480" si="998">IF(BL1427="CNY","LP","SP")</f>
        <v>LP</v>
      </c>
      <c r="BN1427" s="2" t="s">
        <v>3049</v>
      </c>
      <c r="BO1427" s="2" t="s">
        <v>3050</v>
      </c>
      <c r="BQ1427" s="29"/>
      <c r="BR1427" s="29"/>
      <c r="BS1427" s="29"/>
      <c r="BT1427" s="29"/>
      <c r="BU1427" s="29"/>
      <c r="BV1427" s="29"/>
      <c r="CC1427" s="29">
        <f t="shared" si="972"/>
        <v>-0.41009811978733879</v>
      </c>
      <c r="CD1427" s="29">
        <f t="shared" si="973"/>
        <v>-0.41009811978733879</v>
      </c>
      <c r="CE1427" s="29">
        <f t="shared" si="974"/>
        <v>-0.41009811978733879</v>
      </c>
      <c r="CF1427" s="29">
        <f t="shared" si="975"/>
        <v>-0.41009811978733879</v>
      </c>
      <c r="CG1427" s="29">
        <f t="shared" si="976"/>
        <v>-0.41009811978733879</v>
      </c>
      <c r="CH1427" s="29">
        <f t="shared" si="977"/>
        <v>-0.41009811978733879</v>
      </c>
      <c r="CI1427" s="29">
        <f t="shared" si="978"/>
        <v>-0.41009811978733879</v>
      </c>
      <c r="CJ1427" s="29">
        <f t="shared" si="979"/>
        <v>-0.41009811978733879</v>
      </c>
      <c r="CK1427" s="29">
        <f t="shared" si="980"/>
        <v>-0.41009811978733879</v>
      </c>
      <c r="CL1427" s="29">
        <f t="shared" si="981"/>
        <v>-0.41009811978733879</v>
      </c>
      <c r="CM1427" s="29">
        <f t="shared" si="982"/>
        <v>-0.41009811978733879</v>
      </c>
      <c r="CN1427" s="29">
        <f t="shared" si="983"/>
        <v>-0.41009811978733879</v>
      </c>
      <c r="CO1427" s="29">
        <f t="shared" si="984"/>
        <v>-0.41009811978733879</v>
      </c>
      <c r="CQ1427" s="29">
        <f t="shared" si="985"/>
        <v>-2.84</v>
      </c>
      <c r="CR1427" s="29">
        <f t="shared" si="986"/>
        <v>-2.84</v>
      </c>
      <c r="CS1427" s="29">
        <f t="shared" si="987"/>
        <v>-2.84</v>
      </c>
      <c r="CT1427" s="29">
        <f t="shared" si="988"/>
        <v>-2.84</v>
      </c>
      <c r="CU1427" s="29">
        <f t="shared" si="989"/>
        <v>-2.84</v>
      </c>
      <c r="CV1427" s="29">
        <f t="shared" si="990"/>
        <v>-2.84</v>
      </c>
      <c r="CW1427" s="29">
        <f t="shared" si="991"/>
        <v>-2.84</v>
      </c>
      <c r="CX1427" s="29">
        <f t="shared" si="992"/>
        <v>-2.84</v>
      </c>
      <c r="CY1427" s="29">
        <f t="shared" si="993"/>
        <v>-2.84</v>
      </c>
      <c r="CZ1427" s="29">
        <f t="shared" si="994"/>
        <v>-2.84</v>
      </c>
      <c r="DA1427" s="29">
        <f t="shared" si="995"/>
        <v>-2.84</v>
      </c>
      <c r="DB1427" s="29">
        <f t="shared" si="996"/>
        <v>-2.84</v>
      </c>
      <c r="DC1427" s="29">
        <f t="shared" si="997"/>
        <v>-2.84</v>
      </c>
    </row>
    <row r="1428" spans="11:107" s="2" customFormat="1">
      <c r="K1428" s="4" t="s">
        <v>1392</v>
      </c>
      <c r="L1428" s="4" t="s">
        <v>1484</v>
      </c>
      <c r="M1428" s="4" t="s">
        <v>1394</v>
      </c>
      <c r="N1428" s="2" t="str">
        <f t="shared" si="960"/>
        <v>BM51A26480AA</v>
      </c>
      <c r="O1428" s="2" t="str">
        <f t="shared" si="958"/>
        <v>AA</v>
      </c>
      <c r="P1428" s="2" t="str">
        <f t="shared" si="961"/>
        <v>BM51-A26480-AA</v>
      </c>
      <c r="Q1428" s="2" t="s">
        <v>1609</v>
      </c>
      <c r="T1428" s="2">
        <v>4</v>
      </c>
      <c r="U1428" s="2">
        <v>4</v>
      </c>
      <c r="V1428" s="2">
        <v>4</v>
      </c>
      <c r="W1428" s="2">
        <v>4</v>
      </c>
      <c r="X1428" s="2">
        <v>4</v>
      </c>
      <c r="Y1428" s="2">
        <v>4</v>
      </c>
      <c r="Z1428" s="2">
        <v>4</v>
      </c>
      <c r="AA1428" s="2">
        <v>4</v>
      </c>
      <c r="AB1428" s="2">
        <v>4</v>
      </c>
      <c r="AC1428" s="2">
        <v>4</v>
      </c>
      <c r="AD1428" s="2">
        <v>4</v>
      </c>
      <c r="AE1428" s="2">
        <v>4</v>
      </c>
      <c r="AF1428" s="2">
        <v>4</v>
      </c>
      <c r="AL1428" s="2">
        <f t="shared" si="965"/>
        <v>1</v>
      </c>
      <c r="AM1428" s="2" t="str">
        <f t="shared" si="966"/>
        <v>BM51</v>
      </c>
      <c r="AN1428" s="2" t="str">
        <f t="shared" si="967"/>
        <v>A26480</v>
      </c>
      <c r="AO1428" s="2" t="str">
        <f t="shared" si="968"/>
        <v>AA</v>
      </c>
      <c r="AP1428" s="2" t="str">
        <f t="shared" si="969"/>
        <v>BM51-A26480-AA</v>
      </c>
      <c r="AQ1428" s="2" t="s">
        <v>1672</v>
      </c>
      <c r="AR1428" s="2" t="s">
        <v>1687</v>
      </c>
      <c r="AV1428" s="71" t="s">
        <v>3511</v>
      </c>
      <c r="AW1428" s="71" t="s">
        <v>3510</v>
      </c>
      <c r="AY1428" s="2" t="s">
        <v>1686</v>
      </c>
      <c r="AZ1428" s="2" t="s">
        <v>3512</v>
      </c>
      <c r="BB1428" s="29"/>
      <c r="BC1428" s="29"/>
      <c r="BD1428" s="29"/>
      <c r="BE1428" s="29"/>
      <c r="BF1428" s="29"/>
      <c r="BG1428" s="29">
        <v>-1.68</v>
      </c>
      <c r="BH1428" s="29">
        <f t="shared" si="963"/>
        <v>0</v>
      </c>
      <c r="BI1428" s="29">
        <f t="shared" si="964"/>
        <v>0</v>
      </c>
      <c r="BJ1428" s="29">
        <f t="shared" si="970"/>
        <v>-1.68</v>
      </c>
      <c r="BK1428" s="29">
        <f>BJ1428/INDEX('EX-Rate'!A:I,MATCH('TT BoM '!BL1428,'EX-Rate'!B:B,0),COLUMN('EX-Rate'!E:E))</f>
        <v>-0.24259325395870746</v>
      </c>
      <c r="BL1428" s="2" t="s">
        <v>2109</v>
      </c>
      <c r="BM1428" s="2" t="str">
        <f t="shared" si="998"/>
        <v>LP</v>
      </c>
      <c r="BN1428" s="2" t="s">
        <v>3208</v>
      </c>
      <c r="BO1428" s="2" t="s">
        <v>3209</v>
      </c>
      <c r="BQ1428" s="29"/>
      <c r="BR1428" s="29"/>
      <c r="BS1428" s="29"/>
      <c r="BT1428" s="29"/>
      <c r="BU1428" s="29"/>
      <c r="BV1428" s="29"/>
      <c r="CC1428" s="29">
        <f t="shared" si="972"/>
        <v>-0.97037301583482982</v>
      </c>
      <c r="CD1428" s="29">
        <f t="shared" si="973"/>
        <v>-0.97037301583482982</v>
      </c>
      <c r="CE1428" s="29">
        <f t="shared" si="974"/>
        <v>-0.97037301583482982</v>
      </c>
      <c r="CF1428" s="29">
        <f t="shared" si="975"/>
        <v>-0.97037301583482982</v>
      </c>
      <c r="CG1428" s="29">
        <f t="shared" si="976"/>
        <v>-0.97037301583482982</v>
      </c>
      <c r="CH1428" s="29">
        <f t="shared" si="977"/>
        <v>-0.97037301583482982</v>
      </c>
      <c r="CI1428" s="29">
        <f t="shared" si="978"/>
        <v>-0.97037301583482982</v>
      </c>
      <c r="CJ1428" s="29">
        <f t="shared" si="979"/>
        <v>-0.97037301583482982</v>
      </c>
      <c r="CK1428" s="29">
        <f t="shared" si="980"/>
        <v>-0.97037301583482982</v>
      </c>
      <c r="CL1428" s="29">
        <f t="shared" si="981"/>
        <v>-0.97037301583482982</v>
      </c>
      <c r="CM1428" s="29">
        <f t="shared" si="982"/>
        <v>-0.97037301583482982</v>
      </c>
      <c r="CN1428" s="29">
        <f t="shared" si="983"/>
        <v>-0.97037301583482982</v>
      </c>
      <c r="CO1428" s="29">
        <f t="shared" si="984"/>
        <v>-0.97037301583482982</v>
      </c>
      <c r="CQ1428" s="29">
        <f t="shared" si="985"/>
        <v>-6.72</v>
      </c>
      <c r="CR1428" s="29">
        <f t="shared" si="986"/>
        <v>-6.72</v>
      </c>
      <c r="CS1428" s="29">
        <f t="shared" si="987"/>
        <v>-6.72</v>
      </c>
      <c r="CT1428" s="29">
        <f t="shared" si="988"/>
        <v>-6.72</v>
      </c>
      <c r="CU1428" s="29">
        <f t="shared" si="989"/>
        <v>-6.72</v>
      </c>
      <c r="CV1428" s="29">
        <f t="shared" si="990"/>
        <v>-6.72</v>
      </c>
      <c r="CW1428" s="29">
        <f t="shared" si="991"/>
        <v>-6.72</v>
      </c>
      <c r="CX1428" s="29">
        <f t="shared" si="992"/>
        <v>-6.72</v>
      </c>
      <c r="CY1428" s="29">
        <f t="shared" si="993"/>
        <v>-6.72</v>
      </c>
      <c r="CZ1428" s="29">
        <f t="shared" si="994"/>
        <v>-6.72</v>
      </c>
      <c r="DA1428" s="29">
        <f t="shared" si="995"/>
        <v>-6.72</v>
      </c>
      <c r="DB1428" s="29">
        <f t="shared" si="996"/>
        <v>-6.72</v>
      </c>
      <c r="DC1428" s="29">
        <f t="shared" si="997"/>
        <v>-6.72</v>
      </c>
    </row>
    <row r="1429" spans="11:107" s="2" customFormat="1">
      <c r="K1429" s="4" t="s">
        <v>1401</v>
      </c>
      <c r="L1429" s="4" t="s">
        <v>1485</v>
      </c>
      <c r="M1429" s="4" t="s">
        <v>1394</v>
      </c>
      <c r="N1429" s="2" t="str">
        <f t="shared" si="960"/>
        <v>C490F24704AA</v>
      </c>
      <c r="O1429" s="2" t="str">
        <f t="shared" si="958"/>
        <v>AA</v>
      </c>
      <c r="P1429" s="2" t="str">
        <f t="shared" si="961"/>
        <v>C490-F24704-AA</v>
      </c>
      <c r="Q1429" s="2" t="s">
        <v>1609</v>
      </c>
      <c r="T1429" s="2">
        <v>1</v>
      </c>
      <c r="U1429" s="2">
        <v>1</v>
      </c>
      <c r="V1429" s="2">
        <v>1</v>
      </c>
      <c r="W1429" s="2">
        <v>1</v>
      </c>
      <c r="X1429" s="2">
        <v>1</v>
      </c>
      <c r="Y1429" s="2">
        <v>1</v>
      </c>
      <c r="Z1429" s="2">
        <v>1</v>
      </c>
      <c r="AA1429" s="2">
        <v>1</v>
      </c>
      <c r="AB1429" s="2">
        <v>1</v>
      </c>
      <c r="AC1429" s="2">
        <v>1</v>
      </c>
      <c r="AD1429" s="2">
        <v>1</v>
      </c>
      <c r="AE1429" s="2">
        <v>1</v>
      </c>
      <c r="AF1429" s="2">
        <v>1</v>
      </c>
      <c r="AL1429" s="2">
        <f t="shared" si="965"/>
        <v>1</v>
      </c>
      <c r="AM1429" s="2" t="str">
        <f t="shared" si="966"/>
        <v>C490</v>
      </c>
      <c r="AN1429" s="2" t="str">
        <f t="shared" si="967"/>
        <v>F24704</v>
      </c>
      <c r="AO1429" s="2" t="str">
        <f t="shared" si="968"/>
        <v>AA</v>
      </c>
      <c r="AP1429" s="2" t="str">
        <f t="shared" si="969"/>
        <v>C490-F24704-AA</v>
      </c>
      <c r="AQ1429" s="2" t="s">
        <v>1672</v>
      </c>
      <c r="AR1429" s="2" t="s">
        <v>1687</v>
      </c>
      <c r="AU1429" s="2" t="s">
        <v>2066</v>
      </c>
      <c r="AV1429" s="2" t="s">
        <v>2075</v>
      </c>
      <c r="AY1429" s="2" t="s">
        <v>1686</v>
      </c>
      <c r="AZ1429" s="2" t="s">
        <v>3427</v>
      </c>
      <c r="BA1429" s="2" t="s">
        <v>2073</v>
      </c>
      <c r="BB1429" s="29"/>
      <c r="BC1429" s="29"/>
      <c r="BD1429" s="29"/>
      <c r="BE1429" s="29"/>
      <c r="BF1429" s="29"/>
      <c r="BG1429" s="29">
        <v>0</v>
      </c>
      <c r="BH1429" s="29">
        <f t="shared" si="963"/>
        <v>0</v>
      </c>
      <c r="BI1429" s="29">
        <f t="shared" si="964"/>
        <v>0</v>
      </c>
      <c r="BJ1429" s="29">
        <f t="shared" si="970"/>
        <v>0</v>
      </c>
      <c r="BK1429" s="29">
        <f>BJ1429/INDEX('EX-Rate'!A:I,MATCH('TT BoM '!BL1429,'EX-Rate'!B:B,0),COLUMN('EX-Rate'!E:E))</f>
        <v>0</v>
      </c>
      <c r="BL1429" s="2" t="s">
        <v>2109</v>
      </c>
      <c r="BM1429" s="2" t="str">
        <f t="shared" si="998"/>
        <v>LP</v>
      </c>
      <c r="BN1429" s="2" t="s">
        <v>2070</v>
      </c>
      <c r="BO1429" s="2" t="s">
        <v>2071</v>
      </c>
      <c r="BP1429" s="2" t="s">
        <v>1819</v>
      </c>
      <c r="BQ1429" s="29"/>
      <c r="BR1429" s="29"/>
      <c r="BS1429" s="29"/>
      <c r="BT1429" s="29"/>
      <c r="BU1429" s="29"/>
      <c r="BV1429" s="29"/>
      <c r="CC1429" s="29">
        <f t="shared" si="972"/>
        <v>0</v>
      </c>
      <c r="CD1429" s="29">
        <f t="shared" si="973"/>
        <v>0</v>
      </c>
      <c r="CE1429" s="29">
        <f t="shared" si="974"/>
        <v>0</v>
      </c>
      <c r="CF1429" s="29">
        <f t="shared" si="975"/>
        <v>0</v>
      </c>
      <c r="CG1429" s="29">
        <f t="shared" si="976"/>
        <v>0</v>
      </c>
      <c r="CH1429" s="29">
        <f t="shared" si="977"/>
        <v>0</v>
      </c>
      <c r="CI1429" s="29">
        <f t="shared" si="978"/>
        <v>0</v>
      </c>
      <c r="CJ1429" s="29">
        <f t="shared" si="979"/>
        <v>0</v>
      </c>
      <c r="CK1429" s="29">
        <f t="shared" si="980"/>
        <v>0</v>
      </c>
      <c r="CL1429" s="29">
        <f t="shared" si="981"/>
        <v>0</v>
      </c>
      <c r="CM1429" s="29">
        <f t="shared" si="982"/>
        <v>0</v>
      </c>
      <c r="CN1429" s="29">
        <f t="shared" si="983"/>
        <v>0</v>
      </c>
      <c r="CO1429" s="29">
        <f t="shared" si="984"/>
        <v>0</v>
      </c>
      <c r="CQ1429" s="29">
        <f t="shared" si="985"/>
        <v>0</v>
      </c>
      <c r="CR1429" s="29">
        <f t="shared" si="986"/>
        <v>0</v>
      </c>
      <c r="CS1429" s="29">
        <f t="shared" si="987"/>
        <v>0</v>
      </c>
      <c r="CT1429" s="29">
        <f t="shared" si="988"/>
        <v>0</v>
      </c>
      <c r="CU1429" s="29">
        <f t="shared" si="989"/>
        <v>0</v>
      </c>
      <c r="CV1429" s="29">
        <f t="shared" si="990"/>
        <v>0</v>
      </c>
      <c r="CW1429" s="29">
        <f t="shared" si="991"/>
        <v>0</v>
      </c>
      <c r="CX1429" s="29">
        <f t="shared" si="992"/>
        <v>0</v>
      </c>
      <c r="CY1429" s="29">
        <f t="shared" si="993"/>
        <v>0</v>
      </c>
      <c r="CZ1429" s="29">
        <f t="shared" si="994"/>
        <v>0</v>
      </c>
      <c r="DA1429" s="29">
        <f t="shared" si="995"/>
        <v>0</v>
      </c>
      <c r="DB1429" s="29">
        <f t="shared" si="996"/>
        <v>0</v>
      </c>
      <c r="DC1429" s="29">
        <f t="shared" si="997"/>
        <v>0</v>
      </c>
    </row>
    <row r="1430" spans="11:107" s="2" customFormat="1">
      <c r="K1430" s="4" t="s">
        <v>1401</v>
      </c>
      <c r="L1430" s="4" t="s">
        <v>1486</v>
      </c>
      <c r="M1430" s="4" t="s">
        <v>1394</v>
      </c>
      <c r="N1430" s="2" t="str">
        <f t="shared" si="960"/>
        <v>C490F24720AA</v>
      </c>
      <c r="O1430" s="2" t="str">
        <f t="shared" si="958"/>
        <v>AA</v>
      </c>
      <c r="P1430" s="2" t="str">
        <f t="shared" si="961"/>
        <v>C490-F24720-AA</v>
      </c>
      <c r="Q1430" s="2" t="s">
        <v>1609</v>
      </c>
      <c r="T1430" s="2">
        <v>1</v>
      </c>
      <c r="U1430" s="2">
        <v>1</v>
      </c>
      <c r="V1430" s="2">
        <v>1</v>
      </c>
      <c r="W1430" s="2">
        <v>1</v>
      </c>
      <c r="X1430" s="2">
        <v>1</v>
      </c>
      <c r="Y1430" s="2">
        <v>1</v>
      </c>
      <c r="Z1430" s="2">
        <v>1</v>
      </c>
      <c r="AA1430" s="2">
        <v>1</v>
      </c>
      <c r="AB1430" s="2">
        <v>1</v>
      </c>
      <c r="AC1430" s="2">
        <v>1</v>
      </c>
      <c r="AD1430" s="2">
        <v>1</v>
      </c>
      <c r="AE1430" s="2">
        <v>1</v>
      </c>
      <c r="AF1430" s="2">
        <v>1</v>
      </c>
      <c r="AL1430" s="2">
        <f t="shared" si="965"/>
        <v>1</v>
      </c>
      <c r="AM1430" s="2" t="str">
        <f t="shared" si="966"/>
        <v>C490</v>
      </c>
      <c r="AN1430" s="2" t="str">
        <f t="shared" si="967"/>
        <v>F24720</v>
      </c>
      <c r="AO1430" s="2" t="str">
        <f t="shared" si="968"/>
        <v>AA</v>
      </c>
      <c r="AP1430" s="2" t="str">
        <f t="shared" si="969"/>
        <v>C490-F24720-AA</v>
      </c>
      <c r="AQ1430" s="2" t="s">
        <v>1672</v>
      </c>
      <c r="AR1430" s="2" t="s">
        <v>1687</v>
      </c>
      <c r="AU1430" s="2" t="s">
        <v>2066</v>
      </c>
      <c r="AV1430" s="2" t="s">
        <v>2075</v>
      </c>
      <c r="AY1430" s="2" t="s">
        <v>1686</v>
      </c>
      <c r="AZ1430" s="2" t="s">
        <v>3427</v>
      </c>
      <c r="BA1430" s="2" t="s">
        <v>2073</v>
      </c>
      <c r="BB1430" s="29"/>
      <c r="BC1430" s="29"/>
      <c r="BD1430" s="29"/>
      <c r="BE1430" s="29"/>
      <c r="BF1430" s="29"/>
      <c r="BG1430" s="29">
        <v>0</v>
      </c>
      <c r="BH1430" s="29">
        <f t="shared" si="963"/>
        <v>0</v>
      </c>
      <c r="BI1430" s="29">
        <f t="shared" si="964"/>
        <v>0</v>
      </c>
      <c r="BJ1430" s="29">
        <f t="shared" si="970"/>
        <v>0</v>
      </c>
      <c r="BK1430" s="29">
        <f>BJ1430/INDEX('EX-Rate'!A:I,MATCH('TT BoM '!BL1430,'EX-Rate'!B:B,0),COLUMN('EX-Rate'!E:E))</f>
        <v>0</v>
      </c>
      <c r="BL1430" s="2" t="s">
        <v>2109</v>
      </c>
      <c r="BM1430" s="2" t="str">
        <f t="shared" si="998"/>
        <v>LP</v>
      </c>
      <c r="BN1430" s="2" t="s">
        <v>2070</v>
      </c>
      <c r="BO1430" s="2" t="s">
        <v>2071</v>
      </c>
      <c r="BP1430" s="2" t="s">
        <v>1819</v>
      </c>
      <c r="BQ1430" s="29"/>
      <c r="BR1430" s="29"/>
      <c r="BS1430" s="29"/>
      <c r="BT1430" s="29"/>
      <c r="BU1430" s="29"/>
      <c r="BV1430" s="29"/>
      <c r="CC1430" s="29">
        <f t="shared" si="972"/>
        <v>0</v>
      </c>
      <c r="CD1430" s="29">
        <f t="shared" si="973"/>
        <v>0</v>
      </c>
      <c r="CE1430" s="29">
        <f t="shared" si="974"/>
        <v>0</v>
      </c>
      <c r="CF1430" s="29">
        <f t="shared" si="975"/>
        <v>0</v>
      </c>
      <c r="CG1430" s="29">
        <f t="shared" si="976"/>
        <v>0</v>
      </c>
      <c r="CH1430" s="29">
        <f t="shared" si="977"/>
        <v>0</v>
      </c>
      <c r="CI1430" s="29">
        <f t="shared" si="978"/>
        <v>0</v>
      </c>
      <c r="CJ1430" s="29">
        <f t="shared" si="979"/>
        <v>0</v>
      </c>
      <c r="CK1430" s="29">
        <f t="shared" si="980"/>
        <v>0</v>
      </c>
      <c r="CL1430" s="29">
        <f t="shared" si="981"/>
        <v>0</v>
      </c>
      <c r="CM1430" s="29">
        <f t="shared" si="982"/>
        <v>0</v>
      </c>
      <c r="CN1430" s="29">
        <f t="shared" si="983"/>
        <v>0</v>
      </c>
      <c r="CO1430" s="29">
        <f t="shared" si="984"/>
        <v>0</v>
      </c>
      <c r="CQ1430" s="29">
        <f t="shared" si="985"/>
        <v>0</v>
      </c>
      <c r="CR1430" s="29">
        <f t="shared" si="986"/>
        <v>0</v>
      </c>
      <c r="CS1430" s="29">
        <f t="shared" si="987"/>
        <v>0</v>
      </c>
      <c r="CT1430" s="29">
        <f t="shared" si="988"/>
        <v>0</v>
      </c>
      <c r="CU1430" s="29">
        <f t="shared" si="989"/>
        <v>0</v>
      </c>
      <c r="CV1430" s="29">
        <f t="shared" si="990"/>
        <v>0</v>
      </c>
      <c r="CW1430" s="29">
        <f t="shared" si="991"/>
        <v>0</v>
      </c>
      <c r="CX1430" s="29">
        <f t="shared" si="992"/>
        <v>0</v>
      </c>
      <c r="CY1430" s="29">
        <f t="shared" si="993"/>
        <v>0</v>
      </c>
      <c r="CZ1430" s="29">
        <f t="shared" si="994"/>
        <v>0</v>
      </c>
      <c r="DA1430" s="29">
        <f t="shared" si="995"/>
        <v>0</v>
      </c>
      <c r="DB1430" s="29">
        <f t="shared" si="996"/>
        <v>0</v>
      </c>
      <c r="DC1430" s="29">
        <f t="shared" si="997"/>
        <v>0</v>
      </c>
    </row>
    <row r="1431" spans="11:107" s="2" customFormat="1">
      <c r="K1431" s="4" t="s">
        <v>1401</v>
      </c>
      <c r="L1431" s="4" t="s">
        <v>1487</v>
      </c>
      <c r="M1431" s="4" t="s">
        <v>1394</v>
      </c>
      <c r="N1431" s="2" t="str">
        <f t="shared" si="960"/>
        <v>C490F24721AA</v>
      </c>
      <c r="O1431" s="2" t="str">
        <f t="shared" si="958"/>
        <v>AA</v>
      </c>
      <c r="P1431" s="2" t="str">
        <f t="shared" si="961"/>
        <v>C490-F24721-AA</v>
      </c>
      <c r="Q1431" s="2" t="s">
        <v>1609</v>
      </c>
      <c r="T1431" s="2">
        <v>1</v>
      </c>
      <c r="U1431" s="2">
        <v>1</v>
      </c>
      <c r="V1431" s="2">
        <v>1</v>
      </c>
      <c r="W1431" s="2">
        <v>1</v>
      </c>
      <c r="X1431" s="2">
        <v>1</v>
      </c>
      <c r="Y1431" s="2">
        <v>1</v>
      </c>
      <c r="Z1431" s="2">
        <v>1</v>
      </c>
      <c r="AA1431" s="2">
        <v>1</v>
      </c>
      <c r="AB1431" s="2">
        <v>1</v>
      </c>
      <c r="AC1431" s="2">
        <v>1</v>
      </c>
      <c r="AD1431" s="2">
        <v>1</v>
      </c>
      <c r="AE1431" s="2">
        <v>1</v>
      </c>
      <c r="AF1431" s="2">
        <v>1</v>
      </c>
      <c r="AL1431" s="2">
        <f t="shared" si="965"/>
        <v>1</v>
      </c>
      <c r="AM1431" s="2" t="str">
        <f t="shared" si="966"/>
        <v>C490</v>
      </c>
      <c r="AN1431" s="2" t="str">
        <f t="shared" si="967"/>
        <v>F24721</v>
      </c>
      <c r="AO1431" s="2" t="str">
        <f t="shared" si="968"/>
        <v>AA</v>
      </c>
      <c r="AP1431" s="2" t="str">
        <f t="shared" si="969"/>
        <v>C490-F24721-AA</v>
      </c>
      <c r="AQ1431" s="2" t="s">
        <v>1672</v>
      </c>
      <c r="AR1431" s="2" t="s">
        <v>1687</v>
      </c>
      <c r="AU1431" s="2" t="s">
        <v>2066</v>
      </c>
      <c r="AV1431" s="2" t="s">
        <v>2075</v>
      </c>
      <c r="AY1431" s="2" t="s">
        <v>1686</v>
      </c>
      <c r="AZ1431" s="2" t="s">
        <v>3427</v>
      </c>
      <c r="BA1431" s="2" t="s">
        <v>2073</v>
      </c>
      <c r="BB1431" s="29"/>
      <c r="BC1431" s="29"/>
      <c r="BD1431" s="29"/>
      <c r="BE1431" s="29"/>
      <c r="BF1431" s="29"/>
      <c r="BG1431" s="29">
        <v>0</v>
      </c>
      <c r="BH1431" s="29">
        <f t="shared" si="963"/>
        <v>0</v>
      </c>
      <c r="BI1431" s="29">
        <f t="shared" si="964"/>
        <v>0</v>
      </c>
      <c r="BJ1431" s="29">
        <f t="shared" si="970"/>
        <v>0</v>
      </c>
      <c r="BK1431" s="29">
        <f>BJ1431/INDEX('EX-Rate'!A:I,MATCH('TT BoM '!BL1431,'EX-Rate'!B:B,0),COLUMN('EX-Rate'!E:E))</f>
        <v>0</v>
      </c>
      <c r="BL1431" s="2" t="s">
        <v>2109</v>
      </c>
      <c r="BM1431" s="2" t="str">
        <f t="shared" si="998"/>
        <v>LP</v>
      </c>
      <c r="BN1431" s="2" t="s">
        <v>2070</v>
      </c>
      <c r="BO1431" s="2" t="s">
        <v>2071</v>
      </c>
      <c r="BP1431" s="2" t="s">
        <v>1819</v>
      </c>
      <c r="BQ1431" s="29"/>
      <c r="BR1431" s="29"/>
      <c r="BS1431" s="29"/>
      <c r="BT1431" s="29"/>
      <c r="BU1431" s="29"/>
      <c r="BV1431" s="29"/>
      <c r="CC1431" s="29">
        <f t="shared" si="972"/>
        <v>0</v>
      </c>
      <c r="CD1431" s="29">
        <f t="shared" si="973"/>
        <v>0</v>
      </c>
      <c r="CE1431" s="29">
        <f t="shared" si="974"/>
        <v>0</v>
      </c>
      <c r="CF1431" s="29">
        <f t="shared" si="975"/>
        <v>0</v>
      </c>
      <c r="CG1431" s="29">
        <f t="shared" si="976"/>
        <v>0</v>
      </c>
      <c r="CH1431" s="29">
        <f t="shared" si="977"/>
        <v>0</v>
      </c>
      <c r="CI1431" s="29">
        <f t="shared" si="978"/>
        <v>0</v>
      </c>
      <c r="CJ1431" s="29">
        <f t="shared" si="979"/>
        <v>0</v>
      </c>
      <c r="CK1431" s="29">
        <f t="shared" si="980"/>
        <v>0</v>
      </c>
      <c r="CL1431" s="29">
        <f t="shared" si="981"/>
        <v>0</v>
      </c>
      <c r="CM1431" s="29">
        <f t="shared" si="982"/>
        <v>0</v>
      </c>
      <c r="CN1431" s="29">
        <f t="shared" si="983"/>
        <v>0</v>
      </c>
      <c r="CO1431" s="29">
        <f t="shared" si="984"/>
        <v>0</v>
      </c>
      <c r="CQ1431" s="29">
        <f t="shared" si="985"/>
        <v>0</v>
      </c>
      <c r="CR1431" s="29">
        <f t="shared" si="986"/>
        <v>0</v>
      </c>
      <c r="CS1431" s="29">
        <f t="shared" si="987"/>
        <v>0</v>
      </c>
      <c r="CT1431" s="29">
        <f t="shared" si="988"/>
        <v>0</v>
      </c>
      <c r="CU1431" s="29">
        <f t="shared" si="989"/>
        <v>0</v>
      </c>
      <c r="CV1431" s="29">
        <f t="shared" si="990"/>
        <v>0</v>
      </c>
      <c r="CW1431" s="29">
        <f t="shared" si="991"/>
        <v>0</v>
      </c>
      <c r="CX1431" s="29">
        <f t="shared" si="992"/>
        <v>0</v>
      </c>
      <c r="CY1431" s="29">
        <f t="shared" si="993"/>
        <v>0</v>
      </c>
      <c r="CZ1431" s="29">
        <f t="shared" si="994"/>
        <v>0</v>
      </c>
      <c r="DA1431" s="29">
        <f t="shared" si="995"/>
        <v>0</v>
      </c>
      <c r="DB1431" s="29">
        <f t="shared" si="996"/>
        <v>0</v>
      </c>
      <c r="DC1431" s="29">
        <f t="shared" si="997"/>
        <v>0</v>
      </c>
    </row>
    <row r="1432" spans="11:107" s="2" customFormat="1">
      <c r="K1432" s="4" t="s">
        <v>1401</v>
      </c>
      <c r="L1432" s="4" t="s">
        <v>1488</v>
      </c>
      <c r="M1432" s="4" t="s">
        <v>1394</v>
      </c>
      <c r="N1432" s="2" t="str">
        <f t="shared" si="960"/>
        <v>C490F247B52AA</v>
      </c>
      <c r="O1432" s="2" t="str">
        <f t="shared" si="958"/>
        <v>AA</v>
      </c>
      <c r="P1432" s="2" t="str">
        <f t="shared" si="961"/>
        <v>C490-F247B52-AA</v>
      </c>
      <c r="Q1432" s="2" t="s">
        <v>1609</v>
      </c>
      <c r="T1432" s="2">
        <v>1</v>
      </c>
      <c r="U1432" s="2">
        <v>1</v>
      </c>
      <c r="V1432" s="2">
        <v>1</v>
      </c>
      <c r="W1432" s="2">
        <v>1</v>
      </c>
      <c r="X1432" s="2">
        <v>1</v>
      </c>
      <c r="Y1432" s="2">
        <v>1</v>
      </c>
      <c r="Z1432" s="2">
        <v>1</v>
      </c>
      <c r="AA1432" s="2">
        <v>1</v>
      </c>
      <c r="AB1432" s="2">
        <v>1</v>
      </c>
      <c r="AC1432" s="2">
        <v>1</v>
      </c>
      <c r="AD1432" s="2">
        <v>1</v>
      </c>
      <c r="AE1432" s="2">
        <v>1</v>
      </c>
      <c r="AF1432" s="2">
        <v>1</v>
      </c>
      <c r="AL1432" s="2">
        <f t="shared" si="965"/>
        <v>1</v>
      </c>
      <c r="AM1432" s="2" t="str">
        <f t="shared" si="966"/>
        <v>C490</v>
      </c>
      <c r="AN1432" s="2" t="str">
        <f t="shared" si="967"/>
        <v>F247B52</v>
      </c>
      <c r="AO1432" s="2" t="str">
        <f t="shared" si="968"/>
        <v>AA</v>
      </c>
      <c r="AP1432" s="2" t="str">
        <f t="shared" si="969"/>
        <v>C490-F247B52-AA</v>
      </c>
      <c r="AQ1432" s="2" t="s">
        <v>1672</v>
      </c>
      <c r="AR1432" s="2" t="s">
        <v>1687</v>
      </c>
      <c r="AU1432" s="2" t="s">
        <v>2066</v>
      </c>
      <c r="AV1432" s="2" t="s">
        <v>2075</v>
      </c>
      <c r="AY1432" s="2" t="s">
        <v>1686</v>
      </c>
      <c r="AZ1432" s="2" t="s">
        <v>3427</v>
      </c>
      <c r="BA1432" s="2" t="s">
        <v>2073</v>
      </c>
      <c r="BB1432" s="29"/>
      <c r="BC1432" s="29"/>
      <c r="BD1432" s="29"/>
      <c r="BE1432" s="29"/>
      <c r="BF1432" s="29"/>
      <c r="BG1432" s="29">
        <v>0</v>
      </c>
      <c r="BH1432" s="29">
        <f t="shared" si="963"/>
        <v>0</v>
      </c>
      <c r="BI1432" s="29">
        <f t="shared" si="964"/>
        <v>0</v>
      </c>
      <c r="BJ1432" s="29">
        <f t="shared" si="970"/>
        <v>0</v>
      </c>
      <c r="BK1432" s="29">
        <f>BJ1432/INDEX('EX-Rate'!A:I,MATCH('TT BoM '!BL1432,'EX-Rate'!B:B,0),COLUMN('EX-Rate'!E:E))</f>
        <v>0</v>
      </c>
      <c r="BL1432" s="2" t="s">
        <v>2109</v>
      </c>
      <c r="BM1432" s="2" t="str">
        <f t="shared" si="998"/>
        <v>LP</v>
      </c>
      <c r="BN1432" s="2" t="s">
        <v>2070</v>
      </c>
      <c r="BO1432" s="2" t="s">
        <v>2071</v>
      </c>
      <c r="BP1432" s="2" t="s">
        <v>1819</v>
      </c>
      <c r="BQ1432" s="29"/>
      <c r="BR1432" s="29"/>
      <c r="BS1432" s="29"/>
      <c r="BT1432" s="29"/>
      <c r="BU1432" s="29"/>
      <c r="BV1432" s="29"/>
      <c r="CC1432" s="29">
        <f t="shared" si="972"/>
        <v>0</v>
      </c>
      <c r="CD1432" s="29">
        <f t="shared" si="973"/>
        <v>0</v>
      </c>
      <c r="CE1432" s="29">
        <f t="shared" si="974"/>
        <v>0</v>
      </c>
      <c r="CF1432" s="29">
        <f t="shared" si="975"/>
        <v>0</v>
      </c>
      <c r="CG1432" s="29">
        <f t="shared" si="976"/>
        <v>0</v>
      </c>
      <c r="CH1432" s="29">
        <f t="shared" si="977"/>
        <v>0</v>
      </c>
      <c r="CI1432" s="29">
        <f t="shared" si="978"/>
        <v>0</v>
      </c>
      <c r="CJ1432" s="29">
        <f t="shared" si="979"/>
        <v>0</v>
      </c>
      <c r="CK1432" s="29">
        <f t="shared" si="980"/>
        <v>0</v>
      </c>
      <c r="CL1432" s="29">
        <f t="shared" si="981"/>
        <v>0</v>
      </c>
      <c r="CM1432" s="29">
        <f t="shared" si="982"/>
        <v>0</v>
      </c>
      <c r="CN1432" s="29">
        <f t="shared" si="983"/>
        <v>0</v>
      </c>
      <c r="CO1432" s="29">
        <f t="shared" si="984"/>
        <v>0</v>
      </c>
      <c r="CQ1432" s="29">
        <f t="shared" si="985"/>
        <v>0</v>
      </c>
      <c r="CR1432" s="29">
        <f t="shared" si="986"/>
        <v>0</v>
      </c>
      <c r="CS1432" s="29">
        <f t="shared" si="987"/>
        <v>0</v>
      </c>
      <c r="CT1432" s="29">
        <f t="shared" si="988"/>
        <v>0</v>
      </c>
      <c r="CU1432" s="29">
        <f t="shared" si="989"/>
        <v>0</v>
      </c>
      <c r="CV1432" s="29">
        <f t="shared" si="990"/>
        <v>0</v>
      </c>
      <c r="CW1432" s="29">
        <f t="shared" si="991"/>
        <v>0</v>
      </c>
      <c r="CX1432" s="29">
        <f t="shared" si="992"/>
        <v>0</v>
      </c>
      <c r="CY1432" s="29">
        <f t="shared" si="993"/>
        <v>0</v>
      </c>
      <c r="CZ1432" s="29">
        <f t="shared" si="994"/>
        <v>0</v>
      </c>
      <c r="DA1432" s="29">
        <f t="shared" si="995"/>
        <v>0</v>
      </c>
      <c r="DB1432" s="29">
        <f t="shared" si="996"/>
        <v>0</v>
      </c>
      <c r="DC1432" s="29">
        <f t="shared" si="997"/>
        <v>0</v>
      </c>
    </row>
    <row r="1433" spans="11:107" s="2" customFormat="1">
      <c r="K1433" s="4" t="s">
        <v>1470</v>
      </c>
      <c r="L1433" s="4" t="s">
        <v>1489</v>
      </c>
      <c r="M1433" s="4" t="s">
        <v>1407</v>
      </c>
      <c r="N1433" s="2" t="str">
        <f t="shared" si="960"/>
        <v>CM5AA26412AB</v>
      </c>
      <c r="O1433" s="2" t="str">
        <f t="shared" si="958"/>
        <v>AB</v>
      </c>
      <c r="P1433" s="2" t="str">
        <f t="shared" si="961"/>
        <v>CM5A-A26412-AB</v>
      </c>
      <c r="Q1433" s="2" t="s">
        <v>1609</v>
      </c>
      <c r="T1433" s="2">
        <v>1</v>
      </c>
      <c r="U1433" s="2">
        <v>1</v>
      </c>
      <c r="V1433" s="2">
        <v>1</v>
      </c>
      <c r="W1433" s="2">
        <v>1</v>
      </c>
      <c r="X1433" s="2">
        <v>1</v>
      </c>
      <c r="Y1433" s="2">
        <v>1</v>
      </c>
      <c r="Z1433" s="2">
        <v>1</v>
      </c>
      <c r="AA1433" s="2">
        <v>1</v>
      </c>
      <c r="AB1433" s="2">
        <v>1</v>
      </c>
      <c r="AC1433" s="2">
        <v>1</v>
      </c>
      <c r="AD1433" s="2">
        <v>1</v>
      </c>
      <c r="AE1433" s="2">
        <v>1</v>
      </c>
      <c r="AF1433" s="2">
        <v>1</v>
      </c>
      <c r="AL1433" s="2">
        <f t="shared" si="965"/>
        <v>1</v>
      </c>
      <c r="AM1433" s="2" t="str">
        <f t="shared" si="966"/>
        <v>CM5A</v>
      </c>
      <c r="AN1433" s="2" t="str">
        <f t="shared" si="967"/>
        <v>A26412</v>
      </c>
      <c r="AO1433" s="2" t="str">
        <f t="shared" si="968"/>
        <v>AB</v>
      </c>
      <c r="AP1433" s="2" t="str">
        <f t="shared" si="969"/>
        <v>CM5A-A26412-AB</v>
      </c>
      <c r="AQ1433" s="2" t="s">
        <v>1672</v>
      </c>
      <c r="AR1433" s="2" t="s">
        <v>1687</v>
      </c>
      <c r="AU1433" s="2" t="s">
        <v>3689</v>
      </c>
      <c r="AV1433" s="2" t="s">
        <v>3690</v>
      </c>
      <c r="AW1433" s="2" t="s">
        <v>3691</v>
      </c>
      <c r="AY1433" s="2" t="s">
        <v>1686</v>
      </c>
      <c r="AZ1433" s="2" t="s">
        <v>2124</v>
      </c>
      <c r="BA1433" s="2" t="s">
        <v>2073</v>
      </c>
      <c r="BB1433" s="29"/>
      <c r="BC1433" s="29"/>
      <c r="BD1433" s="29"/>
      <c r="BE1433" s="29"/>
      <c r="BF1433" s="29"/>
      <c r="BG1433" s="29">
        <v>-64.75</v>
      </c>
      <c r="BH1433" s="29">
        <f t="shared" si="963"/>
        <v>0</v>
      </c>
      <c r="BI1433" s="29">
        <f t="shared" si="964"/>
        <v>0</v>
      </c>
      <c r="BJ1433" s="29">
        <f t="shared" si="970"/>
        <v>-64.75</v>
      </c>
      <c r="BK1433" s="29">
        <f>BJ1433/INDEX('EX-Rate'!A:I,MATCH('TT BoM '!BL1433,'EX-Rate'!B:B,0),COLUMN('EX-Rate'!E:E))</f>
        <v>-9.3499483296585169</v>
      </c>
      <c r="BL1433" s="2" t="s">
        <v>2109</v>
      </c>
      <c r="BM1433" s="2" t="str">
        <f t="shared" si="998"/>
        <v>LP</v>
      </c>
      <c r="BN1433" s="2" t="s">
        <v>3140</v>
      </c>
      <c r="BO1433" s="2" t="s">
        <v>3141</v>
      </c>
      <c r="BQ1433" s="29"/>
      <c r="BR1433" s="29"/>
      <c r="BS1433" s="29"/>
      <c r="BT1433" s="29"/>
      <c r="BU1433" s="29"/>
      <c r="BV1433" s="29"/>
      <c r="CC1433" s="29">
        <f t="shared" si="972"/>
        <v>-9.3499483296585169</v>
      </c>
      <c r="CD1433" s="29">
        <f t="shared" si="973"/>
        <v>-9.3499483296585169</v>
      </c>
      <c r="CE1433" s="29">
        <f t="shared" si="974"/>
        <v>-9.3499483296585169</v>
      </c>
      <c r="CF1433" s="29">
        <f t="shared" si="975"/>
        <v>-9.3499483296585169</v>
      </c>
      <c r="CG1433" s="29">
        <f t="shared" si="976"/>
        <v>-9.3499483296585169</v>
      </c>
      <c r="CH1433" s="29">
        <f t="shared" si="977"/>
        <v>-9.3499483296585169</v>
      </c>
      <c r="CI1433" s="29">
        <f t="shared" si="978"/>
        <v>-9.3499483296585169</v>
      </c>
      <c r="CJ1433" s="29">
        <f t="shared" si="979"/>
        <v>-9.3499483296585169</v>
      </c>
      <c r="CK1433" s="29">
        <f t="shared" si="980"/>
        <v>-9.3499483296585169</v>
      </c>
      <c r="CL1433" s="29">
        <f t="shared" si="981"/>
        <v>-9.3499483296585169</v>
      </c>
      <c r="CM1433" s="29">
        <f t="shared" si="982"/>
        <v>-9.3499483296585169</v>
      </c>
      <c r="CN1433" s="29">
        <f t="shared" si="983"/>
        <v>-9.3499483296585169</v>
      </c>
      <c r="CO1433" s="29">
        <f t="shared" si="984"/>
        <v>-9.3499483296585169</v>
      </c>
      <c r="CQ1433" s="29">
        <f t="shared" si="985"/>
        <v>-64.75</v>
      </c>
      <c r="CR1433" s="29">
        <f t="shared" si="986"/>
        <v>-64.75</v>
      </c>
      <c r="CS1433" s="29">
        <f t="shared" si="987"/>
        <v>-64.75</v>
      </c>
      <c r="CT1433" s="29">
        <f t="shared" si="988"/>
        <v>-64.75</v>
      </c>
      <c r="CU1433" s="29">
        <f t="shared" si="989"/>
        <v>-64.75</v>
      </c>
      <c r="CV1433" s="29">
        <f t="shared" si="990"/>
        <v>-64.75</v>
      </c>
      <c r="CW1433" s="29">
        <f t="shared" si="991"/>
        <v>-64.75</v>
      </c>
      <c r="CX1433" s="29">
        <f t="shared" si="992"/>
        <v>-64.75</v>
      </c>
      <c r="CY1433" s="29">
        <f t="shared" si="993"/>
        <v>-64.75</v>
      </c>
      <c r="CZ1433" s="29">
        <f t="shared" si="994"/>
        <v>-64.75</v>
      </c>
      <c r="DA1433" s="29">
        <f t="shared" si="995"/>
        <v>-64.75</v>
      </c>
      <c r="DB1433" s="29">
        <f t="shared" si="996"/>
        <v>-64.75</v>
      </c>
      <c r="DC1433" s="29">
        <f t="shared" si="997"/>
        <v>-64.75</v>
      </c>
    </row>
    <row r="1434" spans="11:107" s="2" customFormat="1">
      <c r="K1434" s="4" t="s">
        <v>1470</v>
      </c>
      <c r="L1434" s="4" t="s">
        <v>1490</v>
      </c>
      <c r="M1434" s="4" t="s">
        <v>1407</v>
      </c>
      <c r="N1434" s="2" t="str">
        <f t="shared" si="960"/>
        <v>CM5AA26413AB</v>
      </c>
      <c r="O1434" s="2" t="str">
        <f t="shared" si="958"/>
        <v>AB</v>
      </c>
      <c r="P1434" s="2" t="str">
        <f t="shared" si="961"/>
        <v>CM5A-A26413-AB</v>
      </c>
      <c r="Q1434" s="2" t="s">
        <v>1609</v>
      </c>
      <c r="T1434" s="2">
        <v>1</v>
      </c>
      <c r="U1434" s="2">
        <v>1</v>
      </c>
      <c r="V1434" s="2">
        <v>1</v>
      </c>
      <c r="W1434" s="2">
        <v>1</v>
      </c>
      <c r="X1434" s="2">
        <v>1</v>
      </c>
      <c r="Y1434" s="2">
        <v>1</v>
      </c>
      <c r="Z1434" s="2">
        <v>1</v>
      </c>
      <c r="AA1434" s="2">
        <v>1</v>
      </c>
      <c r="AB1434" s="2">
        <v>1</v>
      </c>
      <c r="AC1434" s="2">
        <v>1</v>
      </c>
      <c r="AD1434" s="2">
        <v>1</v>
      </c>
      <c r="AE1434" s="2">
        <v>1</v>
      </c>
      <c r="AF1434" s="2">
        <v>1</v>
      </c>
      <c r="AL1434" s="2">
        <f t="shared" si="965"/>
        <v>1</v>
      </c>
      <c r="AM1434" s="2" t="str">
        <f t="shared" si="966"/>
        <v>CM5A</v>
      </c>
      <c r="AN1434" s="2" t="str">
        <f t="shared" si="967"/>
        <v>A26413</v>
      </c>
      <c r="AO1434" s="2" t="str">
        <f t="shared" si="968"/>
        <v>AB</v>
      </c>
      <c r="AP1434" s="2" t="str">
        <f t="shared" si="969"/>
        <v>CM5A-A26413-AB</v>
      </c>
      <c r="AQ1434" s="2" t="s">
        <v>1672</v>
      </c>
      <c r="AR1434" s="2" t="s">
        <v>1687</v>
      </c>
      <c r="AU1434" s="2" t="s">
        <v>3689</v>
      </c>
      <c r="AV1434" s="2" t="s">
        <v>3690</v>
      </c>
      <c r="AW1434" s="2" t="s">
        <v>3691</v>
      </c>
      <c r="AY1434" s="2" t="s">
        <v>1686</v>
      </c>
      <c r="AZ1434" s="2" t="s">
        <v>2124</v>
      </c>
      <c r="BA1434" s="2" t="s">
        <v>2073</v>
      </c>
      <c r="BB1434" s="29"/>
      <c r="BC1434" s="29"/>
      <c r="BD1434" s="29"/>
      <c r="BE1434" s="29"/>
      <c r="BF1434" s="29"/>
      <c r="BG1434" s="29">
        <v>-64.75</v>
      </c>
      <c r="BH1434" s="29">
        <f t="shared" si="963"/>
        <v>0</v>
      </c>
      <c r="BI1434" s="29">
        <f t="shared" si="964"/>
        <v>0</v>
      </c>
      <c r="BJ1434" s="29">
        <f t="shared" si="970"/>
        <v>-64.75</v>
      </c>
      <c r="BK1434" s="29">
        <f>BJ1434/INDEX('EX-Rate'!A:I,MATCH('TT BoM '!BL1434,'EX-Rate'!B:B,0),COLUMN('EX-Rate'!E:E))</f>
        <v>-9.3499483296585169</v>
      </c>
      <c r="BL1434" s="2" t="s">
        <v>2109</v>
      </c>
      <c r="BM1434" s="2" t="str">
        <f t="shared" si="998"/>
        <v>LP</v>
      </c>
      <c r="BN1434" s="2" t="s">
        <v>3140</v>
      </c>
      <c r="BO1434" s="2" t="s">
        <v>3141</v>
      </c>
      <c r="BQ1434" s="29"/>
      <c r="BR1434" s="29"/>
      <c r="BS1434" s="29"/>
      <c r="BT1434" s="29"/>
      <c r="BU1434" s="29"/>
      <c r="BV1434" s="29"/>
      <c r="CC1434" s="29">
        <f t="shared" si="972"/>
        <v>-9.3499483296585169</v>
      </c>
      <c r="CD1434" s="29">
        <f t="shared" si="973"/>
        <v>-9.3499483296585169</v>
      </c>
      <c r="CE1434" s="29">
        <f t="shared" si="974"/>
        <v>-9.3499483296585169</v>
      </c>
      <c r="CF1434" s="29">
        <f t="shared" si="975"/>
        <v>-9.3499483296585169</v>
      </c>
      <c r="CG1434" s="29">
        <f t="shared" si="976"/>
        <v>-9.3499483296585169</v>
      </c>
      <c r="CH1434" s="29">
        <f t="shared" si="977"/>
        <v>-9.3499483296585169</v>
      </c>
      <c r="CI1434" s="29">
        <f t="shared" si="978"/>
        <v>-9.3499483296585169</v>
      </c>
      <c r="CJ1434" s="29">
        <f t="shared" si="979"/>
        <v>-9.3499483296585169</v>
      </c>
      <c r="CK1434" s="29">
        <f t="shared" si="980"/>
        <v>-9.3499483296585169</v>
      </c>
      <c r="CL1434" s="29">
        <f t="shared" si="981"/>
        <v>-9.3499483296585169</v>
      </c>
      <c r="CM1434" s="29">
        <f t="shared" si="982"/>
        <v>-9.3499483296585169</v>
      </c>
      <c r="CN1434" s="29">
        <f t="shared" si="983"/>
        <v>-9.3499483296585169</v>
      </c>
      <c r="CO1434" s="29">
        <f t="shared" si="984"/>
        <v>-9.3499483296585169</v>
      </c>
      <c r="CQ1434" s="29">
        <f t="shared" si="985"/>
        <v>-64.75</v>
      </c>
      <c r="CR1434" s="29">
        <f t="shared" si="986"/>
        <v>-64.75</v>
      </c>
      <c r="CS1434" s="29">
        <f t="shared" si="987"/>
        <v>-64.75</v>
      </c>
      <c r="CT1434" s="29">
        <f t="shared" si="988"/>
        <v>-64.75</v>
      </c>
      <c r="CU1434" s="29">
        <f t="shared" si="989"/>
        <v>-64.75</v>
      </c>
      <c r="CV1434" s="29">
        <f t="shared" si="990"/>
        <v>-64.75</v>
      </c>
      <c r="CW1434" s="29">
        <f t="shared" si="991"/>
        <v>-64.75</v>
      </c>
      <c r="CX1434" s="29">
        <f t="shared" si="992"/>
        <v>-64.75</v>
      </c>
      <c r="CY1434" s="29">
        <f t="shared" si="993"/>
        <v>-64.75</v>
      </c>
      <c r="CZ1434" s="29">
        <f t="shared" si="994"/>
        <v>-64.75</v>
      </c>
      <c r="DA1434" s="29">
        <f t="shared" si="995"/>
        <v>-64.75</v>
      </c>
      <c r="DB1434" s="29">
        <f t="shared" si="996"/>
        <v>-64.75</v>
      </c>
      <c r="DC1434" s="29">
        <f t="shared" si="997"/>
        <v>-64.75</v>
      </c>
    </row>
    <row r="1435" spans="11:107" s="2" customFormat="1">
      <c r="K1435" s="4" t="s">
        <v>1405</v>
      </c>
      <c r="L1435" s="4" t="s">
        <v>1478</v>
      </c>
      <c r="M1435" s="4" t="s">
        <v>1477</v>
      </c>
      <c r="N1435" s="2" t="str">
        <f t="shared" si="960"/>
        <v>ED8BF22601ACSMAS</v>
      </c>
      <c r="O1435" s="2" t="str">
        <f t="shared" si="958"/>
        <v>ACW</v>
      </c>
      <c r="P1435" s="2" t="str">
        <f t="shared" si="961"/>
        <v>ED8B-F22601-ACW</v>
      </c>
      <c r="Q1435" s="2" t="s">
        <v>1609</v>
      </c>
      <c r="T1435" s="2">
        <v>1</v>
      </c>
      <c r="U1435" s="2">
        <v>1</v>
      </c>
      <c r="V1435" s="2">
        <v>1</v>
      </c>
      <c r="W1435" s="2">
        <v>1</v>
      </c>
      <c r="X1435" s="2">
        <v>1</v>
      </c>
      <c r="Y1435" s="2">
        <v>1</v>
      </c>
      <c r="Z1435" s="2">
        <v>0</v>
      </c>
      <c r="AA1435" s="2">
        <v>0</v>
      </c>
      <c r="AB1435" s="2">
        <v>1</v>
      </c>
      <c r="AC1435" s="2">
        <v>1</v>
      </c>
      <c r="AD1435" s="2">
        <v>1</v>
      </c>
      <c r="AE1435" s="2">
        <v>1</v>
      </c>
      <c r="AF1435" s="2">
        <v>0</v>
      </c>
      <c r="AL1435" s="2">
        <f t="shared" si="965"/>
        <v>1</v>
      </c>
      <c r="AM1435" s="2" t="str">
        <f t="shared" si="966"/>
        <v>ED8B</v>
      </c>
      <c r="AN1435" s="2" t="str">
        <f t="shared" si="967"/>
        <v>F22601</v>
      </c>
      <c r="AO1435" s="2" t="str">
        <f t="shared" si="968"/>
        <v>ACW</v>
      </c>
      <c r="AP1435" s="2" t="str">
        <f t="shared" si="969"/>
        <v>ED8B-F22601-ACW</v>
      </c>
      <c r="AQ1435" s="2" t="s">
        <v>1672</v>
      </c>
      <c r="AR1435" s="2" t="s">
        <v>1687</v>
      </c>
      <c r="AU1435" s="2" t="s">
        <v>2771</v>
      </c>
      <c r="AV1435" s="2" t="s">
        <v>2772</v>
      </c>
      <c r="AW1435" s="2" t="s">
        <v>3779</v>
      </c>
      <c r="AY1435" s="2" t="s">
        <v>1686</v>
      </c>
      <c r="AZ1435" s="2" t="s">
        <v>2124</v>
      </c>
      <c r="BA1435" s="2" t="s">
        <v>2073</v>
      </c>
      <c r="BB1435" s="29"/>
      <c r="BC1435" s="29"/>
      <c r="BD1435" s="29"/>
      <c r="BE1435" s="29"/>
      <c r="BF1435" s="29"/>
      <c r="BG1435" s="29">
        <v>-17.2</v>
      </c>
      <c r="BH1435" s="29">
        <f t="shared" si="963"/>
        <v>0</v>
      </c>
      <c r="BI1435" s="29">
        <f t="shared" si="964"/>
        <v>0</v>
      </c>
      <c r="BJ1435" s="29">
        <f t="shared" si="970"/>
        <v>-17.2</v>
      </c>
      <c r="BK1435" s="29">
        <f>BJ1435/INDEX('EX-Rate'!A:I,MATCH('TT BoM '!BL1435,'EX-Rate'!B:B,0),COLUMN('EX-Rate'!E:E))</f>
        <v>-2.4836928381486718</v>
      </c>
      <c r="BL1435" s="2" t="s">
        <v>2109</v>
      </c>
      <c r="BM1435" s="2" t="str">
        <f t="shared" si="998"/>
        <v>LP</v>
      </c>
      <c r="BN1435" s="2" t="s">
        <v>3214</v>
      </c>
      <c r="BO1435" s="2" t="s">
        <v>2774</v>
      </c>
      <c r="BQ1435" s="29"/>
      <c r="BR1435" s="29"/>
      <c r="BS1435" s="29"/>
      <c r="BT1435" s="29"/>
      <c r="BU1435" s="29"/>
      <c r="BV1435" s="29"/>
      <c r="CC1435" s="29">
        <f t="shared" si="972"/>
        <v>-2.4836928381486718</v>
      </c>
      <c r="CD1435" s="29">
        <f t="shared" si="973"/>
        <v>-2.4836928381486718</v>
      </c>
      <c r="CE1435" s="29">
        <f t="shared" si="974"/>
        <v>-2.4836928381486718</v>
      </c>
      <c r="CF1435" s="29">
        <f t="shared" si="975"/>
        <v>-2.4836928381486718</v>
      </c>
      <c r="CG1435" s="29">
        <f t="shared" si="976"/>
        <v>-2.4836928381486718</v>
      </c>
      <c r="CH1435" s="29">
        <f t="shared" si="977"/>
        <v>-2.4836928381486718</v>
      </c>
      <c r="CI1435" s="29">
        <f t="shared" si="978"/>
        <v>0</v>
      </c>
      <c r="CJ1435" s="29">
        <f t="shared" si="979"/>
        <v>0</v>
      </c>
      <c r="CK1435" s="29">
        <f t="shared" si="980"/>
        <v>-2.4836928381486718</v>
      </c>
      <c r="CL1435" s="29">
        <f t="shared" si="981"/>
        <v>-2.4836928381486718</v>
      </c>
      <c r="CM1435" s="29">
        <f t="shared" si="982"/>
        <v>-2.4836928381486718</v>
      </c>
      <c r="CN1435" s="29">
        <f t="shared" si="983"/>
        <v>-2.4836928381486718</v>
      </c>
      <c r="CO1435" s="29">
        <f t="shared" si="984"/>
        <v>0</v>
      </c>
      <c r="CQ1435" s="29">
        <f t="shared" si="985"/>
        <v>-17.2</v>
      </c>
      <c r="CR1435" s="29">
        <f t="shared" si="986"/>
        <v>-17.2</v>
      </c>
      <c r="CS1435" s="29">
        <f t="shared" si="987"/>
        <v>-17.2</v>
      </c>
      <c r="CT1435" s="29">
        <f t="shared" si="988"/>
        <v>-17.2</v>
      </c>
      <c r="CU1435" s="29">
        <f t="shared" si="989"/>
        <v>-17.2</v>
      </c>
      <c r="CV1435" s="29">
        <f t="shared" si="990"/>
        <v>-17.2</v>
      </c>
      <c r="CW1435" s="29">
        <f t="shared" si="991"/>
        <v>0</v>
      </c>
      <c r="CX1435" s="29">
        <f t="shared" si="992"/>
        <v>0</v>
      </c>
      <c r="CY1435" s="29">
        <f t="shared" si="993"/>
        <v>-17.2</v>
      </c>
      <c r="CZ1435" s="29">
        <f t="shared" si="994"/>
        <v>-17.2</v>
      </c>
      <c r="DA1435" s="29">
        <f t="shared" si="995"/>
        <v>-17.2</v>
      </c>
      <c r="DB1435" s="29">
        <f t="shared" si="996"/>
        <v>-17.2</v>
      </c>
      <c r="DC1435" s="29">
        <f t="shared" si="997"/>
        <v>0</v>
      </c>
    </row>
    <row r="1436" spans="11:107" s="2" customFormat="1">
      <c r="K1436" s="4" t="s">
        <v>1375</v>
      </c>
      <c r="L1436" s="4" t="s">
        <v>1491</v>
      </c>
      <c r="M1436" s="4" t="s">
        <v>1377</v>
      </c>
      <c r="N1436" s="2" t="str">
        <f t="shared" si="960"/>
        <v>W703951S300</v>
      </c>
      <c r="O1436" s="2" t="str">
        <f t="shared" si="958"/>
        <v>S300</v>
      </c>
      <c r="P1436" s="2" t="str">
        <f t="shared" si="961"/>
        <v>-W703951-S300</v>
      </c>
      <c r="Q1436" s="2" t="s">
        <v>1609</v>
      </c>
      <c r="T1436" s="2">
        <v>5</v>
      </c>
      <c r="U1436" s="2">
        <v>5</v>
      </c>
      <c r="V1436" s="2">
        <v>5</v>
      </c>
      <c r="W1436" s="2">
        <v>5</v>
      </c>
      <c r="X1436" s="2">
        <v>5</v>
      </c>
      <c r="Y1436" s="2">
        <v>5</v>
      </c>
      <c r="Z1436" s="2">
        <v>5</v>
      </c>
      <c r="AA1436" s="2">
        <v>5</v>
      </c>
      <c r="AB1436" s="2">
        <v>5</v>
      </c>
      <c r="AC1436" s="2">
        <v>5</v>
      </c>
      <c r="AD1436" s="2">
        <v>5</v>
      </c>
      <c r="AE1436" s="2">
        <v>5</v>
      </c>
      <c r="AF1436" s="2">
        <v>5</v>
      </c>
      <c r="AL1436" s="2">
        <f t="shared" si="965"/>
        <v>1</v>
      </c>
      <c r="AM1436" s="2" t="str">
        <f t="shared" si="966"/>
        <v/>
      </c>
      <c r="AN1436" s="2" t="str">
        <f t="shared" si="967"/>
        <v>W703951</v>
      </c>
      <c r="AO1436" s="2" t="str">
        <f t="shared" si="968"/>
        <v>S300</v>
      </c>
      <c r="AP1436" s="2" t="str">
        <f t="shared" si="969"/>
        <v>-W703951-S300</v>
      </c>
      <c r="AQ1436" s="2" t="s">
        <v>1688</v>
      </c>
      <c r="AR1436" s="2" t="s">
        <v>1689</v>
      </c>
      <c r="AY1436" s="2" t="s">
        <v>1686</v>
      </c>
      <c r="AZ1436" s="2" t="s">
        <v>1690</v>
      </c>
      <c r="BB1436" s="29"/>
      <c r="BC1436" s="29"/>
      <c r="BD1436" s="29"/>
      <c r="BE1436" s="29"/>
      <c r="BF1436" s="29"/>
      <c r="BG1436" s="29">
        <v>-2.6780000000000002E-2</v>
      </c>
      <c r="BH1436" s="29">
        <f t="shared" si="963"/>
        <v>-9.9086000000000031E-4</v>
      </c>
      <c r="BI1436" s="29">
        <f t="shared" si="964"/>
        <v>-2.7770860000000002E-3</v>
      </c>
      <c r="BJ1436" s="29">
        <f t="shared" si="970"/>
        <v>-3.0547946000000003E-2</v>
      </c>
      <c r="BK1436" s="29">
        <f>BJ1436/INDEX('EX-Rate'!A:I,MATCH('TT BoM '!BL1436,'EX-Rate'!B:B,0),COLUMN('EX-Rate'!E:E))</f>
        <v>-3.507237939040566E-2</v>
      </c>
      <c r="BL1436" s="2" t="s">
        <v>3064</v>
      </c>
      <c r="BM1436" s="2" t="str">
        <f t="shared" si="998"/>
        <v>SP</v>
      </c>
      <c r="BN1436" s="2" t="s">
        <v>3065</v>
      </c>
      <c r="BO1436" s="2" t="s">
        <v>3066</v>
      </c>
      <c r="BQ1436" s="29"/>
      <c r="BR1436" s="29"/>
      <c r="BS1436" s="29"/>
      <c r="BT1436" s="29"/>
      <c r="BU1436" s="29"/>
      <c r="BV1436" s="29"/>
      <c r="CC1436" s="29">
        <f t="shared" si="972"/>
        <v>-0.17536189695202831</v>
      </c>
      <c r="CD1436" s="29">
        <f t="shared" si="973"/>
        <v>-0.17536189695202831</v>
      </c>
      <c r="CE1436" s="29">
        <f t="shared" si="974"/>
        <v>-0.17536189695202831</v>
      </c>
      <c r="CF1436" s="29">
        <f t="shared" si="975"/>
        <v>-0.17536189695202831</v>
      </c>
      <c r="CG1436" s="29">
        <f t="shared" si="976"/>
        <v>-0.17536189695202831</v>
      </c>
      <c r="CH1436" s="29">
        <f t="shared" si="977"/>
        <v>-0.17536189695202831</v>
      </c>
      <c r="CI1436" s="29">
        <f t="shared" si="978"/>
        <v>-0.17536189695202831</v>
      </c>
      <c r="CJ1436" s="29">
        <f t="shared" si="979"/>
        <v>-0.17536189695202831</v>
      </c>
      <c r="CK1436" s="29">
        <f t="shared" si="980"/>
        <v>-0.17536189695202831</v>
      </c>
      <c r="CL1436" s="29">
        <f t="shared" si="981"/>
        <v>-0.17536189695202831</v>
      </c>
      <c r="CM1436" s="29">
        <f t="shared" si="982"/>
        <v>-0.17536189695202831</v>
      </c>
      <c r="CN1436" s="29">
        <f t="shared" si="983"/>
        <v>-0.17536189695202831</v>
      </c>
      <c r="CO1436" s="29">
        <f t="shared" si="984"/>
        <v>-0.17536189695202831</v>
      </c>
      <c r="CQ1436" s="29">
        <f t="shared" si="985"/>
        <v>-0.15273973000000002</v>
      </c>
      <c r="CR1436" s="29">
        <f t="shared" si="986"/>
        <v>-0.15273973000000002</v>
      </c>
      <c r="CS1436" s="29">
        <f t="shared" si="987"/>
        <v>-0.15273973000000002</v>
      </c>
      <c r="CT1436" s="29">
        <f t="shared" si="988"/>
        <v>-0.15273973000000002</v>
      </c>
      <c r="CU1436" s="29">
        <f t="shared" si="989"/>
        <v>-0.15273973000000002</v>
      </c>
      <c r="CV1436" s="29">
        <f t="shared" si="990"/>
        <v>-0.15273973000000002</v>
      </c>
      <c r="CW1436" s="29">
        <f t="shared" si="991"/>
        <v>-0.15273973000000002</v>
      </c>
      <c r="CX1436" s="29">
        <f t="shared" si="992"/>
        <v>-0.15273973000000002</v>
      </c>
      <c r="CY1436" s="29">
        <f t="shared" si="993"/>
        <v>-0.15273973000000002</v>
      </c>
      <c r="CZ1436" s="29">
        <f t="shared" si="994"/>
        <v>-0.15273973000000002</v>
      </c>
      <c r="DA1436" s="29">
        <f t="shared" si="995"/>
        <v>-0.15273973000000002</v>
      </c>
      <c r="DB1436" s="29">
        <f t="shared" si="996"/>
        <v>-0.15273973000000002</v>
      </c>
      <c r="DC1436" s="29">
        <f t="shared" si="997"/>
        <v>-0.15273973000000002</v>
      </c>
    </row>
    <row r="1437" spans="11:107" s="2" customFormat="1">
      <c r="K1437" s="4" t="s">
        <v>1375</v>
      </c>
      <c r="L1437" s="4" t="s">
        <v>1492</v>
      </c>
      <c r="M1437" s="4" t="s">
        <v>1377</v>
      </c>
      <c r="N1437" s="2" t="str">
        <f t="shared" si="960"/>
        <v>W700791S300</v>
      </c>
      <c r="O1437" s="2" t="str">
        <f t="shared" si="958"/>
        <v>S300</v>
      </c>
      <c r="P1437" s="2" t="str">
        <f t="shared" si="961"/>
        <v>-W700791-S300</v>
      </c>
      <c r="Q1437" s="2" t="s">
        <v>1609</v>
      </c>
      <c r="T1437" s="2">
        <v>5</v>
      </c>
      <c r="U1437" s="2">
        <v>5</v>
      </c>
      <c r="V1437" s="2">
        <v>5</v>
      </c>
      <c r="W1437" s="2">
        <v>5</v>
      </c>
      <c r="X1437" s="2">
        <v>5</v>
      </c>
      <c r="Y1437" s="2">
        <v>5</v>
      </c>
      <c r="Z1437" s="2">
        <v>5</v>
      </c>
      <c r="AA1437" s="2">
        <v>5</v>
      </c>
      <c r="AB1437" s="2">
        <v>5</v>
      </c>
      <c r="AC1437" s="2">
        <v>5</v>
      </c>
      <c r="AD1437" s="2">
        <v>5</v>
      </c>
      <c r="AE1437" s="2">
        <v>5</v>
      </c>
      <c r="AF1437" s="2">
        <v>5</v>
      </c>
      <c r="AL1437" s="2">
        <f t="shared" si="965"/>
        <v>1</v>
      </c>
      <c r="AM1437" s="2" t="str">
        <f t="shared" si="966"/>
        <v/>
      </c>
      <c r="AN1437" s="2" t="str">
        <f t="shared" si="967"/>
        <v>W700791</v>
      </c>
      <c r="AO1437" s="2" t="str">
        <f t="shared" si="968"/>
        <v>S300</v>
      </c>
      <c r="AP1437" s="2" t="str">
        <f t="shared" si="969"/>
        <v>-W700791-S300</v>
      </c>
      <c r="AQ1437" s="2" t="s">
        <v>1688</v>
      </c>
      <c r="AR1437" s="2" t="s">
        <v>1689</v>
      </c>
      <c r="AY1437" s="2" t="s">
        <v>1686</v>
      </c>
      <c r="AZ1437" s="2" t="s">
        <v>1690</v>
      </c>
      <c r="BB1437" s="29"/>
      <c r="BC1437" s="29"/>
      <c r="BD1437" s="29"/>
      <c r="BE1437" s="29"/>
      <c r="BF1437" s="29"/>
      <c r="BG1437" s="29">
        <v>-0.217</v>
      </c>
      <c r="BH1437" s="29">
        <f t="shared" si="963"/>
        <v>0</v>
      </c>
      <c r="BI1437" s="29">
        <f t="shared" si="964"/>
        <v>0</v>
      </c>
      <c r="BJ1437" s="29">
        <f t="shared" si="970"/>
        <v>-0.217</v>
      </c>
      <c r="BK1437" s="29">
        <f>BJ1437/INDEX('EX-Rate'!A:I,MATCH('TT BoM '!BL1437,'EX-Rate'!B:B,0),COLUMN('EX-Rate'!E:E))</f>
        <v>-3.1334961969666383E-2</v>
      </c>
      <c r="BL1437" s="2" t="s">
        <v>2109</v>
      </c>
      <c r="BM1437" s="2" t="str">
        <f t="shared" si="998"/>
        <v>LP</v>
      </c>
      <c r="BN1437" s="2" t="s">
        <v>3223</v>
      </c>
      <c r="BO1437" s="2" t="s">
        <v>3224</v>
      </c>
      <c r="BQ1437" s="29"/>
      <c r="BR1437" s="29"/>
      <c r="BS1437" s="29"/>
      <c r="BT1437" s="29"/>
      <c r="BU1437" s="29"/>
      <c r="BV1437" s="29"/>
      <c r="CC1437" s="29">
        <f t="shared" si="972"/>
        <v>-0.15667480984833193</v>
      </c>
      <c r="CD1437" s="29">
        <f t="shared" si="973"/>
        <v>-0.15667480984833193</v>
      </c>
      <c r="CE1437" s="29">
        <f t="shared" si="974"/>
        <v>-0.15667480984833193</v>
      </c>
      <c r="CF1437" s="29">
        <f t="shared" si="975"/>
        <v>-0.15667480984833193</v>
      </c>
      <c r="CG1437" s="29">
        <f t="shared" si="976"/>
        <v>-0.15667480984833193</v>
      </c>
      <c r="CH1437" s="29">
        <f t="shared" si="977"/>
        <v>-0.15667480984833193</v>
      </c>
      <c r="CI1437" s="29">
        <f t="shared" si="978"/>
        <v>-0.15667480984833193</v>
      </c>
      <c r="CJ1437" s="29">
        <f t="shared" si="979"/>
        <v>-0.15667480984833193</v>
      </c>
      <c r="CK1437" s="29">
        <f t="shared" si="980"/>
        <v>-0.15667480984833193</v>
      </c>
      <c r="CL1437" s="29">
        <f t="shared" si="981"/>
        <v>-0.15667480984833193</v>
      </c>
      <c r="CM1437" s="29">
        <f t="shared" si="982"/>
        <v>-0.15667480984833193</v>
      </c>
      <c r="CN1437" s="29">
        <f t="shared" si="983"/>
        <v>-0.15667480984833193</v>
      </c>
      <c r="CO1437" s="29">
        <f t="shared" si="984"/>
        <v>-0.15667480984833193</v>
      </c>
      <c r="CQ1437" s="29">
        <f t="shared" si="985"/>
        <v>-1.085</v>
      </c>
      <c r="CR1437" s="29">
        <f t="shared" si="986"/>
        <v>-1.085</v>
      </c>
      <c r="CS1437" s="29">
        <f t="shared" si="987"/>
        <v>-1.085</v>
      </c>
      <c r="CT1437" s="29">
        <f t="shared" si="988"/>
        <v>-1.085</v>
      </c>
      <c r="CU1437" s="29">
        <f t="shared" si="989"/>
        <v>-1.085</v>
      </c>
      <c r="CV1437" s="29">
        <f t="shared" si="990"/>
        <v>-1.085</v>
      </c>
      <c r="CW1437" s="29">
        <f t="shared" si="991"/>
        <v>-1.085</v>
      </c>
      <c r="CX1437" s="29">
        <f t="shared" si="992"/>
        <v>-1.085</v>
      </c>
      <c r="CY1437" s="29">
        <f t="shared" si="993"/>
        <v>-1.085</v>
      </c>
      <c r="CZ1437" s="29">
        <f t="shared" si="994"/>
        <v>-1.085</v>
      </c>
      <c r="DA1437" s="29">
        <f t="shared" si="995"/>
        <v>-1.085</v>
      </c>
      <c r="DB1437" s="29">
        <f t="shared" si="996"/>
        <v>-1.085</v>
      </c>
      <c r="DC1437" s="29">
        <f t="shared" si="997"/>
        <v>-1.085</v>
      </c>
    </row>
    <row r="1438" spans="11:107" s="2" customFormat="1">
      <c r="K1438" s="4" t="s">
        <v>1401</v>
      </c>
      <c r="L1438" s="4" t="s">
        <v>1493</v>
      </c>
      <c r="M1438" s="4" t="s">
        <v>1394</v>
      </c>
      <c r="N1438" s="2" t="str">
        <f t="shared" si="960"/>
        <v>C490F27846AA</v>
      </c>
      <c r="O1438" s="2" t="str">
        <f t="shared" si="958"/>
        <v>AA</v>
      </c>
      <c r="P1438" s="2" t="str">
        <f t="shared" si="961"/>
        <v>C490-F27846-AA</v>
      </c>
      <c r="Q1438" s="2" t="s">
        <v>1609</v>
      </c>
      <c r="T1438" s="2">
        <v>1</v>
      </c>
      <c r="U1438" s="2">
        <v>1</v>
      </c>
      <c r="V1438" s="2">
        <v>1</v>
      </c>
      <c r="W1438" s="2">
        <v>1</v>
      </c>
      <c r="X1438" s="2">
        <v>1</v>
      </c>
      <c r="Y1438" s="2">
        <v>1</v>
      </c>
      <c r="Z1438" s="2">
        <v>1</v>
      </c>
      <c r="AA1438" s="2">
        <v>1</v>
      </c>
      <c r="AB1438" s="2">
        <v>1</v>
      </c>
      <c r="AC1438" s="2">
        <v>1</v>
      </c>
      <c r="AD1438" s="2">
        <v>1</v>
      </c>
      <c r="AE1438" s="2">
        <v>1</v>
      </c>
      <c r="AF1438" s="2">
        <v>1</v>
      </c>
      <c r="AL1438" s="2">
        <f t="shared" si="965"/>
        <v>1</v>
      </c>
      <c r="AM1438" s="2" t="str">
        <f t="shared" si="966"/>
        <v>C490</v>
      </c>
      <c r="AN1438" s="2" t="str">
        <f t="shared" si="967"/>
        <v>F27846</v>
      </c>
      <c r="AO1438" s="2" t="str">
        <f t="shared" si="968"/>
        <v>AA</v>
      </c>
      <c r="AP1438" s="2" t="str">
        <f t="shared" si="969"/>
        <v>C490-F27846-AA</v>
      </c>
      <c r="AQ1438" s="2" t="s">
        <v>1672</v>
      </c>
      <c r="AR1438" s="2" t="s">
        <v>1687</v>
      </c>
      <c r="AU1438" s="2" t="s">
        <v>2066</v>
      </c>
      <c r="AV1438" s="2" t="s">
        <v>2075</v>
      </c>
      <c r="AY1438" s="2" t="s">
        <v>1686</v>
      </c>
      <c r="AZ1438" s="2" t="s">
        <v>3427</v>
      </c>
      <c r="BA1438" s="2" t="s">
        <v>2073</v>
      </c>
      <c r="BB1438" s="29"/>
      <c r="BC1438" s="29"/>
      <c r="BD1438" s="29"/>
      <c r="BE1438" s="29"/>
      <c r="BF1438" s="29"/>
      <c r="BG1438" s="29">
        <v>0</v>
      </c>
      <c r="BH1438" s="29">
        <f t="shared" si="963"/>
        <v>0</v>
      </c>
      <c r="BI1438" s="29">
        <f t="shared" si="964"/>
        <v>0</v>
      </c>
      <c r="BJ1438" s="29">
        <f t="shared" si="970"/>
        <v>0</v>
      </c>
      <c r="BK1438" s="29">
        <f>BJ1438/INDEX('EX-Rate'!A:I,MATCH('TT BoM '!BL1438,'EX-Rate'!B:B,0),COLUMN('EX-Rate'!E:E))</f>
        <v>0</v>
      </c>
      <c r="BL1438" s="2" t="s">
        <v>2109</v>
      </c>
      <c r="BM1438" s="2" t="str">
        <f t="shared" si="998"/>
        <v>LP</v>
      </c>
      <c r="BN1438" s="2" t="s">
        <v>2070</v>
      </c>
      <c r="BO1438" s="2" t="s">
        <v>2071</v>
      </c>
      <c r="BP1438" s="2" t="s">
        <v>1819</v>
      </c>
      <c r="BQ1438" s="29"/>
      <c r="BR1438" s="29"/>
      <c r="BS1438" s="29"/>
      <c r="BT1438" s="29"/>
      <c r="BU1438" s="29"/>
      <c r="BV1438" s="29"/>
      <c r="CC1438" s="29">
        <f t="shared" si="972"/>
        <v>0</v>
      </c>
      <c r="CD1438" s="29">
        <f t="shared" si="973"/>
        <v>0</v>
      </c>
      <c r="CE1438" s="29">
        <f t="shared" si="974"/>
        <v>0</v>
      </c>
      <c r="CF1438" s="29">
        <f t="shared" si="975"/>
        <v>0</v>
      </c>
      <c r="CG1438" s="29">
        <f t="shared" si="976"/>
        <v>0</v>
      </c>
      <c r="CH1438" s="29">
        <f t="shared" si="977"/>
        <v>0</v>
      </c>
      <c r="CI1438" s="29">
        <f t="shared" si="978"/>
        <v>0</v>
      </c>
      <c r="CJ1438" s="29">
        <f t="shared" si="979"/>
        <v>0</v>
      </c>
      <c r="CK1438" s="29">
        <f t="shared" si="980"/>
        <v>0</v>
      </c>
      <c r="CL1438" s="29">
        <f t="shared" si="981"/>
        <v>0</v>
      </c>
      <c r="CM1438" s="29">
        <f t="shared" si="982"/>
        <v>0</v>
      </c>
      <c r="CN1438" s="29">
        <f t="shared" si="983"/>
        <v>0</v>
      </c>
      <c r="CO1438" s="29">
        <f t="shared" si="984"/>
        <v>0</v>
      </c>
      <c r="CQ1438" s="29">
        <f t="shared" si="985"/>
        <v>0</v>
      </c>
      <c r="CR1438" s="29">
        <f t="shared" si="986"/>
        <v>0</v>
      </c>
      <c r="CS1438" s="29">
        <f t="shared" si="987"/>
        <v>0</v>
      </c>
      <c r="CT1438" s="29">
        <f t="shared" si="988"/>
        <v>0</v>
      </c>
      <c r="CU1438" s="29">
        <f t="shared" si="989"/>
        <v>0</v>
      </c>
      <c r="CV1438" s="29">
        <f t="shared" si="990"/>
        <v>0</v>
      </c>
      <c r="CW1438" s="29">
        <f t="shared" si="991"/>
        <v>0</v>
      </c>
      <c r="CX1438" s="29">
        <f t="shared" si="992"/>
        <v>0</v>
      </c>
      <c r="CY1438" s="29">
        <f t="shared" si="993"/>
        <v>0</v>
      </c>
      <c r="CZ1438" s="29">
        <f t="shared" si="994"/>
        <v>0</v>
      </c>
      <c r="DA1438" s="29">
        <f t="shared" si="995"/>
        <v>0</v>
      </c>
      <c r="DB1438" s="29">
        <f t="shared" si="996"/>
        <v>0</v>
      </c>
      <c r="DC1438" s="29">
        <f t="shared" si="997"/>
        <v>0</v>
      </c>
    </row>
    <row r="1439" spans="11:107" s="2" customFormat="1">
      <c r="K1439" s="4" t="s">
        <v>1401</v>
      </c>
      <c r="L1439" s="4" t="s">
        <v>1494</v>
      </c>
      <c r="M1439" s="4" t="s">
        <v>1394</v>
      </c>
      <c r="N1439" s="2" t="str">
        <f t="shared" si="960"/>
        <v>C490F27847AA</v>
      </c>
      <c r="O1439" s="2" t="str">
        <f t="shared" si="958"/>
        <v>AA</v>
      </c>
      <c r="P1439" s="2" t="str">
        <f t="shared" si="961"/>
        <v>C490-F27847-AA</v>
      </c>
      <c r="Q1439" s="2" t="s">
        <v>1609</v>
      </c>
      <c r="T1439" s="2">
        <v>1</v>
      </c>
      <c r="U1439" s="2">
        <v>1</v>
      </c>
      <c r="V1439" s="2">
        <v>1</v>
      </c>
      <c r="W1439" s="2">
        <v>1</v>
      </c>
      <c r="X1439" s="2">
        <v>1</v>
      </c>
      <c r="Y1439" s="2">
        <v>1</v>
      </c>
      <c r="Z1439" s="2">
        <v>1</v>
      </c>
      <c r="AA1439" s="2">
        <v>1</v>
      </c>
      <c r="AB1439" s="2">
        <v>1</v>
      </c>
      <c r="AC1439" s="2">
        <v>1</v>
      </c>
      <c r="AD1439" s="2">
        <v>1</v>
      </c>
      <c r="AE1439" s="2">
        <v>1</v>
      </c>
      <c r="AF1439" s="2">
        <v>1</v>
      </c>
      <c r="AL1439" s="2">
        <f t="shared" si="965"/>
        <v>1</v>
      </c>
      <c r="AM1439" s="2" t="str">
        <f t="shared" si="966"/>
        <v>C490</v>
      </c>
      <c r="AN1439" s="2" t="str">
        <f t="shared" si="967"/>
        <v>F27847</v>
      </c>
      <c r="AO1439" s="2" t="str">
        <f t="shared" si="968"/>
        <v>AA</v>
      </c>
      <c r="AP1439" s="2" t="str">
        <f t="shared" si="969"/>
        <v>C490-F27847-AA</v>
      </c>
      <c r="AQ1439" s="2" t="s">
        <v>1672</v>
      </c>
      <c r="AR1439" s="2" t="s">
        <v>1687</v>
      </c>
      <c r="AU1439" s="2" t="s">
        <v>2066</v>
      </c>
      <c r="AV1439" s="2" t="s">
        <v>2075</v>
      </c>
      <c r="AY1439" s="2" t="s">
        <v>1686</v>
      </c>
      <c r="AZ1439" s="2" t="s">
        <v>3427</v>
      </c>
      <c r="BA1439" s="2" t="s">
        <v>2073</v>
      </c>
      <c r="BB1439" s="29"/>
      <c r="BC1439" s="29"/>
      <c r="BD1439" s="29"/>
      <c r="BE1439" s="29"/>
      <c r="BF1439" s="29"/>
      <c r="BG1439" s="29">
        <v>0</v>
      </c>
      <c r="BH1439" s="29">
        <f t="shared" si="963"/>
        <v>0</v>
      </c>
      <c r="BI1439" s="29">
        <f t="shared" si="964"/>
        <v>0</v>
      </c>
      <c r="BJ1439" s="29">
        <f t="shared" si="970"/>
        <v>0</v>
      </c>
      <c r="BK1439" s="29">
        <f>BJ1439/INDEX('EX-Rate'!A:I,MATCH('TT BoM '!BL1439,'EX-Rate'!B:B,0),COLUMN('EX-Rate'!E:E))</f>
        <v>0</v>
      </c>
      <c r="BL1439" s="2" t="s">
        <v>2109</v>
      </c>
      <c r="BM1439" s="2" t="str">
        <f t="shared" si="998"/>
        <v>LP</v>
      </c>
      <c r="BN1439" s="2" t="s">
        <v>2070</v>
      </c>
      <c r="BO1439" s="2" t="s">
        <v>2071</v>
      </c>
      <c r="BP1439" s="2" t="s">
        <v>1819</v>
      </c>
      <c r="BQ1439" s="29"/>
      <c r="BR1439" s="29"/>
      <c r="BS1439" s="29"/>
      <c r="BT1439" s="29"/>
      <c r="BU1439" s="29"/>
      <c r="BV1439" s="29"/>
      <c r="CC1439" s="29">
        <f t="shared" si="972"/>
        <v>0</v>
      </c>
      <c r="CD1439" s="29">
        <f t="shared" si="973"/>
        <v>0</v>
      </c>
      <c r="CE1439" s="29">
        <f t="shared" si="974"/>
        <v>0</v>
      </c>
      <c r="CF1439" s="29">
        <f t="shared" si="975"/>
        <v>0</v>
      </c>
      <c r="CG1439" s="29">
        <f t="shared" si="976"/>
        <v>0</v>
      </c>
      <c r="CH1439" s="29">
        <f t="shared" si="977"/>
        <v>0</v>
      </c>
      <c r="CI1439" s="29">
        <f t="shared" si="978"/>
        <v>0</v>
      </c>
      <c r="CJ1439" s="29">
        <f t="shared" si="979"/>
        <v>0</v>
      </c>
      <c r="CK1439" s="29">
        <f t="shared" si="980"/>
        <v>0</v>
      </c>
      <c r="CL1439" s="29">
        <f t="shared" si="981"/>
        <v>0</v>
      </c>
      <c r="CM1439" s="29">
        <f t="shared" si="982"/>
        <v>0</v>
      </c>
      <c r="CN1439" s="29">
        <f t="shared" si="983"/>
        <v>0</v>
      </c>
      <c r="CO1439" s="29">
        <f t="shared" si="984"/>
        <v>0</v>
      </c>
      <c r="CQ1439" s="29">
        <f t="shared" si="985"/>
        <v>0</v>
      </c>
      <c r="CR1439" s="29">
        <f t="shared" si="986"/>
        <v>0</v>
      </c>
      <c r="CS1439" s="29">
        <f t="shared" si="987"/>
        <v>0</v>
      </c>
      <c r="CT1439" s="29">
        <f t="shared" si="988"/>
        <v>0</v>
      </c>
      <c r="CU1439" s="29">
        <f t="shared" si="989"/>
        <v>0</v>
      </c>
      <c r="CV1439" s="29">
        <f t="shared" si="990"/>
        <v>0</v>
      </c>
      <c r="CW1439" s="29">
        <f t="shared" si="991"/>
        <v>0</v>
      </c>
      <c r="CX1439" s="29">
        <f t="shared" si="992"/>
        <v>0</v>
      </c>
      <c r="CY1439" s="29">
        <f t="shared" si="993"/>
        <v>0</v>
      </c>
      <c r="CZ1439" s="29">
        <f t="shared" si="994"/>
        <v>0</v>
      </c>
      <c r="DA1439" s="29">
        <f t="shared" si="995"/>
        <v>0</v>
      </c>
      <c r="DB1439" s="29">
        <f t="shared" si="996"/>
        <v>0</v>
      </c>
      <c r="DC1439" s="29">
        <f t="shared" si="997"/>
        <v>0</v>
      </c>
    </row>
    <row r="1440" spans="11:107" s="2" customFormat="1">
      <c r="K1440" s="4" t="s">
        <v>1375</v>
      </c>
      <c r="L1440" s="4" t="s">
        <v>1495</v>
      </c>
      <c r="M1440" s="4" t="s">
        <v>1496</v>
      </c>
      <c r="N1440" s="2" t="str">
        <f t="shared" si="960"/>
        <v>W717957S439</v>
      </c>
      <c r="O1440" s="2" t="str">
        <f t="shared" si="958"/>
        <v>S439</v>
      </c>
      <c r="P1440" s="2" t="str">
        <f t="shared" si="961"/>
        <v>-W717957-S439</v>
      </c>
      <c r="Q1440" s="2" t="s">
        <v>1609</v>
      </c>
      <c r="T1440" s="2">
        <v>0</v>
      </c>
      <c r="U1440" s="2">
        <v>0</v>
      </c>
      <c r="V1440" s="2">
        <v>6</v>
      </c>
      <c r="W1440" s="2">
        <v>6</v>
      </c>
      <c r="X1440" s="2">
        <v>6</v>
      </c>
      <c r="Y1440" s="2">
        <v>6</v>
      </c>
      <c r="Z1440" s="2">
        <v>6</v>
      </c>
      <c r="AA1440" s="2">
        <v>6</v>
      </c>
      <c r="AB1440" s="2">
        <v>0</v>
      </c>
      <c r="AC1440" s="2">
        <v>0</v>
      </c>
      <c r="AD1440" s="2">
        <v>6</v>
      </c>
      <c r="AE1440" s="2">
        <v>6</v>
      </c>
      <c r="AF1440" s="2">
        <v>6</v>
      </c>
      <c r="AL1440" s="2">
        <f t="shared" si="965"/>
        <v>1</v>
      </c>
      <c r="AM1440" s="2" t="str">
        <f t="shared" si="966"/>
        <v/>
      </c>
      <c r="AN1440" s="2" t="str">
        <f t="shared" si="967"/>
        <v>W717957</v>
      </c>
      <c r="AO1440" s="2" t="str">
        <f t="shared" si="968"/>
        <v>S439</v>
      </c>
      <c r="AP1440" s="2" t="str">
        <f t="shared" si="969"/>
        <v>-W717957-S439</v>
      </c>
      <c r="AQ1440" s="2" t="s">
        <v>1688</v>
      </c>
      <c r="AR1440" s="2" t="s">
        <v>1689</v>
      </c>
      <c r="AY1440" s="2" t="s">
        <v>1686</v>
      </c>
      <c r="AZ1440" s="2" t="s">
        <v>1690</v>
      </c>
      <c r="BB1440" s="29"/>
      <c r="BC1440" s="29"/>
      <c r="BD1440" s="29"/>
      <c r="BE1440" s="29"/>
      <c r="BF1440" s="29"/>
      <c r="BG1440" s="29">
        <v>-0.121658</v>
      </c>
      <c r="BH1440" s="29">
        <f t="shared" si="963"/>
        <v>-4.5013460000000007E-3</v>
      </c>
      <c r="BI1440" s="29">
        <f t="shared" si="964"/>
        <v>-1.2615934600000002E-2</v>
      </c>
      <c r="BJ1440" s="29">
        <f t="shared" si="970"/>
        <v>-0.13877528059999999</v>
      </c>
      <c r="BK1440" s="29">
        <f>BJ1440/INDEX('EX-Rate'!A:I,MATCH('TT BoM '!BL1440,'EX-Rate'!B:B,0),COLUMN('EX-Rate'!E:E))</f>
        <v>-0.15932918341590632</v>
      </c>
      <c r="BL1440" s="2" t="s">
        <v>3064</v>
      </c>
      <c r="BM1440" s="2" t="str">
        <f t="shared" si="998"/>
        <v>SP</v>
      </c>
      <c r="BN1440" s="2" t="s">
        <v>3113</v>
      </c>
      <c r="BO1440" s="2" t="s">
        <v>3114</v>
      </c>
      <c r="BQ1440" s="29"/>
      <c r="BR1440" s="29"/>
      <c r="BS1440" s="29"/>
      <c r="BT1440" s="29"/>
      <c r="BU1440" s="29"/>
      <c r="BV1440" s="29"/>
      <c r="CC1440" s="29">
        <f t="shared" si="972"/>
        <v>0</v>
      </c>
      <c r="CD1440" s="29">
        <f t="shared" si="973"/>
        <v>0</v>
      </c>
      <c r="CE1440" s="29">
        <f t="shared" si="974"/>
        <v>-0.95597510049543799</v>
      </c>
      <c r="CF1440" s="29">
        <f t="shared" si="975"/>
        <v>-0.95597510049543799</v>
      </c>
      <c r="CG1440" s="29">
        <f t="shared" si="976"/>
        <v>-0.95597510049543799</v>
      </c>
      <c r="CH1440" s="29">
        <f t="shared" si="977"/>
        <v>-0.95597510049543799</v>
      </c>
      <c r="CI1440" s="29">
        <f t="shared" si="978"/>
        <v>-0.95597510049543799</v>
      </c>
      <c r="CJ1440" s="29">
        <f t="shared" si="979"/>
        <v>-0.95597510049543799</v>
      </c>
      <c r="CK1440" s="29">
        <f t="shared" si="980"/>
        <v>0</v>
      </c>
      <c r="CL1440" s="29">
        <f t="shared" si="981"/>
        <v>0</v>
      </c>
      <c r="CM1440" s="29">
        <f t="shared" si="982"/>
        <v>-0.95597510049543799</v>
      </c>
      <c r="CN1440" s="29">
        <f t="shared" si="983"/>
        <v>-0.95597510049543799</v>
      </c>
      <c r="CO1440" s="29">
        <f t="shared" si="984"/>
        <v>-0.95597510049543799</v>
      </c>
      <c r="CQ1440" s="29">
        <f t="shared" si="985"/>
        <v>0</v>
      </c>
      <c r="CR1440" s="29">
        <f t="shared" si="986"/>
        <v>0</v>
      </c>
      <c r="CS1440" s="29">
        <f t="shared" si="987"/>
        <v>-0.83265168359999997</v>
      </c>
      <c r="CT1440" s="29">
        <f t="shared" si="988"/>
        <v>-0.83265168359999997</v>
      </c>
      <c r="CU1440" s="29">
        <f t="shared" si="989"/>
        <v>-0.83265168359999997</v>
      </c>
      <c r="CV1440" s="29">
        <f t="shared" si="990"/>
        <v>-0.83265168359999997</v>
      </c>
      <c r="CW1440" s="29">
        <f t="shared" si="991"/>
        <v>-0.83265168359999997</v>
      </c>
      <c r="CX1440" s="29">
        <f t="shared" si="992"/>
        <v>-0.83265168359999997</v>
      </c>
      <c r="CY1440" s="29">
        <f t="shared" si="993"/>
        <v>0</v>
      </c>
      <c r="CZ1440" s="29">
        <f t="shared" si="994"/>
        <v>0</v>
      </c>
      <c r="DA1440" s="29">
        <f t="shared" si="995"/>
        <v>-0.83265168359999997</v>
      </c>
      <c r="DB1440" s="29">
        <f t="shared" si="996"/>
        <v>-0.83265168359999997</v>
      </c>
      <c r="DC1440" s="29">
        <f t="shared" si="997"/>
        <v>-0.83265168359999997</v>
      </c>
    </row>
    <row r="1441" spans="11:107" s="2" customFormat="1">
      <c r="K1441" s="4" t="s">
        <v>1497</v>
      </c>
      <c r="L1441" s="4" t="s">
        <v>1498</v>
      </c>
      <c r="M1441" s="4" t="s">
        <v>1407</v>
      </c>
      <c r="N1441" s="2" t="str">
        <f t="shared" si="960"/>
        <v>9L341526590AB</v>
      </c>
      <c r="O1441" s="2" t="str">
        <f t="shared" si="958"/>
        <v>AB</v>
      </c>
      <c r="P1441" s="2" t="str">
        <f t="shared" si="961"/>
        <v>9L34-1526590-AB</v>
      </c>
      <c r="Q1441" s="2" t="s">
        <v>1609</v>
      </c>
      <c r="T1441" s="2">
        <v>1</v>
      </c>
      <c r="U1441" s="2">
        <v>1</v>
      </c>
      <c r="V1441" s="2">
        <v>1</v>
      </c>
      <c r="W1441" s="2">
        <v>1</v>
      </c>
      <c r="X1441" s="2">
        <v>1</v>
      </c>
      <c r="Y1441" s="2">
        <v>1</v>
      </c>
      <c r="Z1441" s="2">
        <v>1</v>
      </c>
      <c r="AA1441" s="2">
        <v>1</v>
      </c>
      <c r="AB1441" s="2">
        <v>1</v>
      </c>
      <c r="AC1441" s="2">
        <v>1</v>
      </c>
      <c r="AD1441" s="2">
        <v>1</v>
      </c>
      <c r="AE1441" s="2">
        <v>1</v>
      </c>
      <c r="AF1441" s="2">
        <v>1</v>
      </c>
      <c r="AL1441" s="2">
        <f t="shared" si="965"/>
        <v>1</v>
      </c>
      <c r="AM1441" s="2" t="str">
        <f t="shared" si="966"/>
        <v>9L34</v>
      </c>
      <c r="AN1441" s="2" t="str">
        <f t="shared" si="967"/>
        <v>1526590</v>
      </c>
      <c r="AO1441" s="2" t="str">
        <f t="shared" si="968"/>
        <v>AB</v>
      </c>
      <c r="AP1441" s="2" t="str">
        <f t="shared" si="969"/>
        <v>9L34-1526590-AB</v>
      </c>
      <c r="AQ1441" s="2" t="s">
        <v>1672</v>
      </c>
      <c r="AR1441" s="2" t="s">
        <v>1687</v>
      </c>
      <c r="AU1441" s="2" t="s">
        <v>2124</v>
      </c>
      <c r="AV1441" s="2" t="s">
        <v>2154</v>
      </c>
      <c r="AW1441" s="2" t="s">
        <v>2154</v>
      </c>
      <c r="AY1441" s="2" t="s">
        <v>1686</v>
      </c>
      <c r="AZ1441" s="2" t="s">
        <v>2124</v>
      </c>
      <c r="BA1441" s="2" t="s">
        <v>2073</v>
      </c>
      <c r="BB1441" s="29"/>
      <c r="BC1441" s="29"/>
      <c r="BD1441" s="29"/>
      <c r="BE1441" s="29"/>
      <c r="BF1441" s="29"/>
      <c r="BG1441" s="29">
        <v>-0.31915100000000002</v>
      </c>
      <c r="BH1441" s="29">
        <f t="shared" si="963"/>
        <v>-1.1808587000000002E-2</v>
      </c>
      <c r="BI1441" s="29">
        <f t="shared" si="964"/>
        <v>-3.3095958700000004E-2</v>
      </c>
      <c r="BJ1441" s="29">
        <f t="shared" si="970"/>
        <v>-0.36405554569999998</v>
      </c>
      <c r="BK1441" s="29">
        <f>BJ1441/INDEX('EX-Rate'!A:I,MATCH('TT BoM '!BL1441,'EX-Rate'!B:B,0),COLUMN('EX-Rate'!E:E))</f>
        <v>-0.36405554569999998</v>
      </c>
      <c r="BL1441" s="2" t="s">
        <v>3117</v>
      </c>
      <c r="BM1441" s="2" t="str">
        <f t="shared" si="998"/>
        <v>SP</v>
      </c>
      <c r="BN1441" s="2" t="s">
        <v>3227</v>
      </c>
      <c r="BO1441" s="2" t="s">
        <v>3228</v>
      </c>
      <c r="BQ1441" s="29"/>
      <c r="BR1441" s="29"/>
      <c r="BS1441" s="29"/>
      <c r="BT1441" s="29"/>
      <c r="BU1441" s="29"/>
      <c r="BV1441" s="29"/>
      <c r="CC1441" s="29">
        <f t="shared" si="972"/>
        <v>-0.36405554569999998</v>
      </c>
      <c r="CD1441" s="29">
        <f t="shared" si="973"/>
        <v>-0.36405554569999998</v>
      </c>
      <c r="CE1441" s="29">
        <f t="shared" si="974"/>
        <v>-0.36405554569999998</v>
      </c>
      <c r="CF1441" s="29">
        <f t="shared" si="975"/>
        <v>-0.36405554569999998</v>
      </c>
      <c r="CG1441" s="29">
        <f t="shared" si="976"/>
        <v>-0.36405554569999998</v>
      </c>
      <c r="CH1441" s="29">
        <f t="shared" si="977"/>
        <v>-0.36405554569999998</v>
      </c>
      <c r="CI1441" s="29">
        <f t="shared" si="978"/>
        <v>-0.36405554569999998</v>
      </c>
      <c r="CJ1441" s="29">
        <f t="shared" si="979"/>
        <v>-0.36405554569999998</v>
      </c>
      <c r="CK1441" s="29">
        <f t="shared" si="980"/>
        <v>-0.36405554569999998</v>
      </c>
      <c r="CL1441" s="29">
        <f t="shared" si="981"/>
        <v>-0.36405554569999998</v>
      </c>
      <c r="CM1441" s="29">
        <f t="shared" si="982"/>
        <v>-0.36405554569999998</v>
      </c>
      <c r="CN1441" s="29">
        <f t="shared" si="983"/>
        <v>-0.36405554569999998</v>
      </c>
      <c r="CO1441" s="29">
        <f t="shared" si="984"/>
        <v>-0.36405554569999998</v>
      </c>
      <c r="CQ1441" s="29">
        <f t="shared" si="985"/>
        <v>-0.36405554569999998</v>
      </c>
      <c r="CR1441" s="29">
        <f t="shared" si="986"/>
        <v>-0.36405554569999998</v>
      </c>
      <c r="CS1441" s="29">
        <f t="shared" si="987"/>
        <v>-0.36405554569999998</v>
      </c>
      <c r="CT1441" s="29">
        <f t="shared" si="988"/>
        <v>-0.36405554569999998</v>
      </c>
      <c r="CU1441" s="29">
        <f t="shared" si="989"/>
        <v>-0.36405554569999998</v>
      </c>
      <c r="CV1441" s="29">
        <f t="shared" si="990"/>
        <v>-0.36405554569999998</v>
      </c>
      <c r="CW1441" s="29">
        <f t="shared" si="991"/>
        <v>-0.36405554569999998</v>
      </c>
      <c r="CX1441" s="29">
        <f t="shared" si="992"/>
        <v>-0.36405554569999998</v>
      </c>
      <c r="CY1441" s="29">
        <f t="shared" si="993"/>
        <v>-0.36405554569999998</v>
      </c>
      <c r="CZ1441" s="29">
        <f t="shared" si="994"/>
        <v>-0.36405554569999998</v>
      </c>
      <c r="DA1441" s="29">
        <f t="shared" si="995"/>
        <v>-0.36405554569999998</v>
      </c>
      <c r="DB1441" s="29">
        <f t="shared" si="996"/>
        <v>-0.36405554569999998</v>
      </c>
      <c r="DC1441" s="29">
        <f t="shared" si="997"/>
        <v>-0.36405554569999998</v>
      </c>
    </row>
    <row r="1442" spans="11:107" s="2" customFormat="1">
      <c r="K1442" s="4" t="s">
        <v>1375</v>
      </c>
      <c r="L1442" s="4" t="s">
        <v>1501</v>
      </c>
      <c r="M1442" s="4" t="s">
        <v>1496</v>
      </c>
      <c r="N1442" s="2" t="str">
        <f t="shared" si="960"/>
        <v>W505253S439</v>
      </c>
      <c r="O1442" s="2" t="str">
        <f t="shared" ref="O1442:O1456" si="999">IF(AND(LEN(TRIM(M1442))&gt;5,TRIM(K1442)&lt;&gt;""),LEFT(TRIM(M1442),2)&amp;"W",TRIM(M1442))</f>
        <v>S439</v>
      </c>
      <c r="P1442" s="2" t="str">
        <f t="shared" si="961"/>
        <v>-W505253-S439</v>
      </c>
      <c r="Q1442" s="2" t="s">
        <v>1609</v>
      </c>
      <c r="T1442" s="2">
        <v>6</v>
      </c>
      <c r="U1442" s="2">
        <v>6</v>
      </c>
      <c r="V1442" s="2">
        <v>6</v>
      </c>
      <c r="W1442" s="2">
        <v>6</v>
      </c>
      <c r="X1442" s="2">
        <v>6</v>
      </c>
      <c r="Y1442" s="2">
        <v>6</v>
      </c>
      <c r="Z1442" s="2">
        <v>6</v>
      </c>
      <c r="AA1442" s="2">
        <v>6</v>
      </c>
      <c r="AB1442" s="2">
        <v>6</v>
      </c>
      <c r="AC1442" s="2">
        <v>6</v>
      </c>
      <c r="AD1442" s="2">
        <v>6</v>
      </c>
      <c r="AE1442" s="2">
        <v>6</v>
      </c>
      <c r="AF1442" s="2">
        <v>6</v>
      </c>
      <c r="AL1442" s="2">
        <f t="shared" si="965"/>
        <v>1</v>
      </c>
      <c r="AM1442" s="2" t="str">
        <f t="shared" si="966"/>
        <v/>
      </c>
      <c r="AN1442" s="2" t="str">
        <f t="shared" si="967"/>
        <v>W505253</v>
      </c>
      <c r="AO1442" s="2" t="str">
        <f t="shared" si="968"/>
        <v>S439</v>
      </c>
      <c r="AP1442" s="2" t="str">
        <f t="shared" si="969"/>
        <v>-W505253-S439</v>
      </c>
      <c r="AQ1442" s="2" t="s">
        <v>1672</v>
      </c>
      <c r="AR1442" s="2" t="s">
        <v>1676</v>
      </c>
      <c r="AU1442" s="2" t="s">
        <v>2152</v>
      </c>
      <c r="AV1442" s="2" t="s">
        <v>2153</v>
      </c>
      <c r="AY1442" s="2" t="s">
        <v>2151</v>
      </c>
      <c r="AZ1442" s="2" t="s">
        <v>1690</v>
      </c>
      <c r="BA1442" s="2" t="s">
        <v>2115</v>
      </c>
      <c r="BB1442" s="29">
        <v>-0.28000000000000003</v>
      </c>
      <c r="BC1442" s="29">
        <v>-3.0000000000000001E-3</v>
      </c>
      <c r="BD1442" s="29">
        <v>-5.0000000000000001E-3</v>
      </c>
      <c r="BE1442" s="29">
        <v>-5.0000000000000001E-3</v>
      </c>
      <c r="BF1442" s="29">
        <v>0</v>
      </c>
      <c r="BG1442" s="29">
        <v>-0.28800000000000003</v>
      </c>
      <c r="BH1442" s="29">
        <f t="shared" si="963"/>
        <v>0</v>
      </c>
      <c r="BI1442" s="29">
        <f t="shared" si="964"/>
        <v>0</v>
      </c>
      <c r="BJ1442" s="29">
        <f t="shared" si="970"/>
        <v>-0.28800000000000003</v>
      </c>
      <c r="BK1442" s="29">
        <f>BJ1442/INDEX('EX-Rate'!A:I,MATCH('TT BoM '!BL1442,'EX-Rate'!B:B,0),COLUMN('EX-Rate'!E:E))</f>
        <v>-4.158741496434986E-2</v>
      </c>
      <c r="BL1442" s="2" t="s">
        <v>2109</v>
      </c>
      <c r="BM1442" s="2" t="str">
        <f t="shared" si="998"/>
        <v>LP</v>
      </c>
      <c r="BQ1442" s="29">
        <v>0</v>
      </c>
      <c r="BR1442" s="29">
        <v>0</v>
      </c>
      <c r="BS1442" s="29"/>
      <c r="BT1442" s="29">
        <v>0</v>
      </c>
      <c r="BU1442" s="29">
        <v>0</v>
      </c>
      <c r="BV1442" s="29">
        <v>0</v>
      </c>
      <c r="BW1442" s="2">
        <v>0</v>
      </c>
      <c r="CC1442" s="29">
        <f t="shared" si="972"/>
        <v>-0.24952448978609915</v>
      </c>
      <c r="CD1442" s="29">
        <f t="shared" si="973"/>
        <v>-0.24952448978609915</v>
      </c>
      <c r="CE1442" s="29">
        <f t="shared" si="974"/>
        <v>-0.24952448978609915</v>
      </c>
      <c r="CF1442" s="29">
        <f t="shared" si="975"/>
        <v>-0.24952448978609915</v>
      </c>
      <c r="CG1442" s="29">
        <f t="shared" si="976"/>
        <v>-0.24952448978609915</v>
      </c>
      <c r="CH1442" s="29">
        <f t="shared" si="977"/>
        <v>-0.24952448978609915</v>
      </c>
      <c r="CI1442" s="29">
        <f t="shared" si="978"/>
        <v>-0.24952448978609915</v>
      </c>
      <c r="CJ1442" s="29">
        <f t="shared" si="979"/>
        <v>-0.24952448978609915</v>
      </c>
      <c r="CK1442" s="29">
        <f t="shared" si="980"/>
        <v>-0.24952448978609915</v>
      </c>
      <c r="CL1442" s="29">
        <f t="shared" si="981"/>
        <v>-0.24952448978609915</v>
      </c>
      <c r="CM1442" s="29">
        <f t="shared" si="982"/>
        <v>-0.24952448978609915</v>
      </c>
      <c r="CN1442" s="29">
        <f t="shared" si="983"/>
        <v>-0.24952448978609915</v>
      </c>
      <c r="CO1442" s="29">
        <f t="shared" si="984"/>
        <v>-0.24952448978609915</v>
      </c>
      <c r="CQ1442" s="29">
        <f t="shared" si="985"/>
        <v>-1.7280000000000002</v>
      </c>
      <c r="CR1442" s="29">
        <f t="shared" si="986"/>
        <v>-1.7280000000000002</v>
      </c>
      <c r="CS1442" s="29">
        <f t="shared" si="987"/>
        <v>-1.7280000000000002</v>
      </c>
      <c r="CT1442" s="29">
        <f t="shared" si="988"/>
        <v>-1.7280000000000002</v>
      </c>
      <c r="CU1442" s="29">
        <f t="shared" si="989"/>
        <v>-1.7280000000000002</v>
      </c>
      <c r="CV1442" s="29">
        <f t="shared" si="990"/>
        <v>-1.7280000000000002</v>
      </c>
      <c r="CW1442" s="29">
        <f t="shared" si="991"/>
        <v>-1.7280000000000002</v>
      </c>
      <c r="CX1442" s="29">
        <f t="shared" si="992"/>
        <v>-1.7280000000000002</v>
      </c>
      <c r="CY1442" s="29">
        <f t="shared" si="993"/>
        <v>-1.7280000000000002</v>
      </c>
      <c r="CZ1442" s="29">
        <f t="shared" si="994"/>
        <v>-1.7280000000000002</v>
      </c>
      <c r="DA1442" s="29">
        <f t="shared" si="995"/>
        <v>-1.7280000000000002</v>
      </c>
      <c r="DB1442" s="29">
        <f t="shared" si="996"/>
        <v>-1.7280000000000002</v>
      </c>
      <c r="DC1442" s="29">
        <f t="shared" si="997"/>
        <v>-1.7280000000000002</v>
      </c>
    </row>
    <row r="1443" spans="11:107" s="2" customFormat="1">
      <c r="K1443" s="4" t="s">
        <v>1401</v>
      </c>
      <c r="L1443" s="4" t="s">
        <v>1502</v>
      </c>
      <c r="M1443" s="4" t="s">
        <v>1394</v>
      </c>
      <c r="N1443" s="2" t="str">
        <f t="shared" si="960"/>
        <v>C490F50202AA</v>
      </c>
      <c r="O1443" s="2" t="str">
        <f t="shared" si="999"/>
        <v>AA</v>
      </c>
      <c r="P1443" s="2" t="str">
        <f t="shared" si="961"/>
        <v>C490-F50202-AA</v>
      </c>
      <c r="Q1443" s="2" t="s">
        <v>1609</v>
      </c>
      <c r="T1443" s="2">
        <v>1</v>
      </c>
      <c r="U1443" s="2">
        <v>1</v>
      </c>
      <c r="V1443" s="2">
        <v>1</v>
      </c>
      <c r="W1443" s="2">
        <v>1</v>
      </c>
      <c r="X1443" s="2">
        <v>1</v>
      </c>
      <c r="Y1443" s="2">
        <v>1</v>
      </c>
      <c r="Z1443" s="2">
        <v>1</v>
      </c>
      <c r="AA1443" s="2">
        <v>1</v>
      </c>
      <c r="AB1443" s="2">
        <v>1</v>
      </c>
      <c r="AC1443" s="2">
        <v>1</v>
      </c>
      <c r="AD1443" s="2">
        <v>1</v>
      </c>
      <c r="AE1443" s="2">
        <v>1</v>
      </c>
      <c r="AF1443" s="2">
        <v>1</v>
      </c>
      <c r="AL1443" s="2">
        <f t="shared" si="965"/>
        <v>1</v>
      </c>
      <c r="AM1443" s="2" t="str">
        <f t="shared" si="966"/>
        <v>C490</v>
      </c>
      <c r="AN1443" s="2" t="str">
        <f t="shared" si="967"/>
        <v>F50202</v>
      </c>
      <c r="AO1443" s="2" t="str">
        <f t="shared" si="968"/>
        <v>AA</v>
      </c>
      <c r="AP1443" s="2" t="str">
        <f t="shared" si="969"/>
        <v>C490-F50202-AA</v>
      </c>
      <c r="AQ1443" s="2" t="s">
        <v>1672</v>
      </c>
      <c r="AR1443" s="2" t="s">
        <v>1687</v>
      </c>
      <c r="AU1443" s="2" t="s">
        <v>2066</v>
      </c>
      <c r="AV1443" s="2" t="s">
        <v>2075</v>
      </c>
      <c r="AY1443" s="2" t="s">
        <v>1686</v>
      </c>
      <c r="AZ1443" s="2" t="s">
        <v>3427</v>
      </c>
      <c r="BA1443" s="2" t="s">
        <v>2073</v>
      </c>
      <c r="BB1443" s="29"/>
      <c r="BC1443" s="29"/>
      <c r="BD1443" s="29"/>
      <c r="BE1443" s="29"/>
      <c r="BF1443" s="29"/>
      <c r="BG1443" s="29">
        <v>0</v>
      </c>
      <c r="BH1443" s="29">
        <f t="shared" si="963"/>
        <v>0</v>
      </c>
      <c r="BI1443" s="29">
        <f t="shared" si="964"/>
        <v>0</v>
      </c>
      <c r="BJ1443" s="29">
        <f t="shared" si="970"/>
        <v>0</v>
      </c>
      <c r="BK1443" s="29">
        <f>BJ1443/INDEX('EX-Rate'!A:I,MATCH('TT BoM '!BL1443,'EX-Rate'!B:B,0),COLUMN('EX-Rate'!E:E))</f>
        <v>0</v>
      </c>
      <c r="BL1443" s="2" t="s">
        <v>2109</v>
      </c>
      <c r="BM1443" s="2" t="str">
        <f t="shared" si="998"/>
        <v>LP</v>
      </c>
      <c r="BN1443" s="2" t="s">
        <v>2070</v>
      </c>
      <c r="BO1443" s="2" t="s">
        <v>2071</v>
      </c>
      <c r="BP1443" s="2" t="s">
        <v>1819</v>
      </c>
      <c r="BQ1443" s="29"/>
      <c r="BR1443" s="29"/>
      <c r="BS1443" s="29"/>
      <c r="BT1443" s="29"/>
      <c r="BU1443" s="29"/>
      <c r="BV1443" s="29"/>
      <c r="CC1443" s="29">
        <f t="shared" si="972"/>
        <v>0</v>
      </c>
      <c r="CD1443" s="29">
        <f t="shared" si="973"/>
        <v>0</v>
      </c>
      <c r="CE1443" s="29">
        <f t="shared" si="974"/>
        <v>0</v>
      </c>
      <c r="CF1443" s="29">
        <f t="shared" si="975"/>
        <v>0</v>
      </c>
      <c r="CG1443" s="29">
        <f t="shared" si="976"/>
        <v>0</v>
      </c>
      <c r="CH1443" s="29">
        <f t="shared" si="977"/>
        <v>0</v>
      </c>
      <c r="CI1443" s="29">
        <f t="shared" si="978"/>
        <v>0</v>
      </c>
      <c r="CJ1443" s="29">
        <f t="shared" si="979"/>
        <v>0</v>
      </c>
      <c r="CK1443" s="29">
        <f t="shared" si="980"/>
        <v>0</v>
      </c>
      <c r="CL1443" s="29">
        <f t="shared" si="981"/>
        <v>0</v>
      </c>
      <c r="CM1443" s="29">
        <f t="shared" si="982"/>
        <v>0</v>
      </c>
      <c r="CN1443" s="29">
        <f t="shared" si="983"/>
        <v>0</v>
      </c>
      <c r="CO1443" s="29">
        <f t="shared" si="984"/>
        <v>0</v>
      </c>
      <c r="CQ1443" s="29">
        <f t="shared" si="985"/>
        <v>0</v>
      </c>
      <c r="CR1443" s="29">
        <f t="shared" si="986"/>
        <v>0</v>
      </c>
      <c r="CS1443" s="29">
        <f t="shared" si="987"/>
        <v>0</v>
      </c>
      <c r="CT1443" s="29">
        <f t="shared" si="988"/>
        <v>0</v>
      </c>
      <c r="CU1443" s="29">
        <f t="shared" si="989"/>
        <v>0</v>
      </c>
      <c r="CV1443" s="29">
        <f t="shared" si="990"/>
        <v>0</v>
      </c>
      <c r="CW1443" s="29">
        <f t="shared" si="991"/>
        <v>0</v>
      </c>
      <c r="CX1443" s="29">
        <f t="shared" si="992"/>
        <v>0</v>
      </c>
      <c r="CY1443" s="29">
        <f t="shared" si="993"/>
        <v>0</v>
      </c>
      <c r="CZ1443" s="29">
        <f t="shared" si="994"/>
        <v>0</v>
      </c>
      <c r="DA1443" s="29">
        <f t="shared" si="995"/>
        <v>0</v>
      </c>
      <c r="DB1443" s="29">
        <f t="shared" si="996"/>
        <v>0</v>
      </c>
      <c r="DC1443" s="29">
        <f t="shared" si="997"/>
        <v>0</v>
      </c>
    </row>
    <row r="1444" spans="11:107" s="2" customFormat="1">
      <c r="K1444" s="4" t="s">
        <v>1505</v>
      </c>
      <c r="L1444" s="4" t="s">
        <v>1506</v>
      </c>
      <c r="M1444" s="4" t="s">
        <v>1445</v>
      </c>
      <c r="N1444" s="2" t="str">
        <f t="shared" si="960"/>
        <v>1S7113A613AE</v>
      </c>
      <c r="O1444" s="2" t="str">
        <f t="shared" si="999"/>
        <v>AE</v>
      </c>
      <c r="P1444" s="2" t="str">
        <f t="shared" si="961"/>
        <v>1S71-13A613-AE</v>
      </c>
      <c r="Q1444" s="2" t="s">
        <v>1609</v>
      </c>
      <c r="T1444" s="2">
        <v>1</v>
      </c>
      <c r="U1444" s="2">
        <v>1</v>
      </c>
      <c r="V1444" s="2">
        <v>1</v>
      </c>
      <c r="W1444" s="2">
        <v>1</v>
      </c>
      <c r="X1444" s="2">
        <v>1</v>
      </c>
      <c r="Y1444" s="2">
        <v>1</v>
      </c>
      <c r="Z1444" s="2">
        <v>1</v>
      </c>
      <c r="AA1444" s="2">
        <v>1</v>
      </c>
      <c r="AB1444" s="2">
        <v>1</v>
      </c>
      <c r="AC1444" s="2">
        <v>1</v>
      </c>
      <c r="AD1444" s="2">
        <v>1</v>
      </c>
      <c r="AE1444" s="2">
        <v>1</v>
      </c>
      <c r="AF1444" s="2">
        <v>1</v>
      </c>
      <c r="AL1444" s="2">
        <f t="shared" si="965"/>
        <v>1</v>
      </c>
      <c r="AM1444" s="2" t="str">
        <f t="shared" si="966"/>
        <v>1S71</v>
      </c>
      <c r="AN1444" s="2" t="str">
        <f t="shared" si="967"/>
        <v>13A613</v>
      </c>
      <c r="AO1444" s="2" t="str">
        <f t="shared" si="968"/>
        <v>AE</v>
      </c>
      <c r="AP1444" s="2" t="str">
        <f t="shared" si="969"/>
        <v>1S71-13A613-AE</v>
      </c>
      <c r="AQ1444" s="2" t="s">
        <v>1672</v>
      </c>
      <c r="AR1444" s="2" t="s">
        <v>1687</v>
      </c>
      <c r="AU1444" s="2" t="s">
        <v>3817</v>
      </c>
      <c r="AV1444" s="2" t="s">
        <v>3818</v>
      </c>
      <c r="AW1444" s="2" t="s">
        <v>3819</v>
      </c>
      <c r="AY1444" s="2" t="s">
        <v>1686</v>
      </c>
      <c r="AZ1444" s="2" t="s">
        <v>2124</v>
      </c>
      <c r="BA1444" s="2" t="s">
        <v>2073</v>
      </c>
      <c r="BB1444" s="29"/>
      <c r="BC1444" s="29"/>
      <c r="BD1444" s="29"/>
      <c r="BE1444" s="29"/>
      <c r="BF1444" s="29"/>
      <c r="BG1444" s="29">
        <v>-18.98</v>
      </c>
      <c r="BH1444" s="29">
        <f t="shared" si="963"/>
        <v>0</v>
      </c>
      <c r="BI1444" s="29">
        <f t="shared" si="964"/>
        <v>0</v>
      </c>
      <c r="BJ1444" s="29">
        <f t="shared" si="970"/>
        <v>-18.98</v>
      </c>
      <c r="BK1444" s="29">
        <f>BJ1444/INDEX('EX-Rate'!A:I,MATCH('TT BoM '!BL1444,'EX-Rate'!B:B,0),COLUMN('EX-Rate'!E:E))</f>
        <v>-2.7407261667477787</v>
      </c>
      <c r="BL1444" s="2" t="s">
        <v>2109</v>
      </c>
      <c r="BM1444" s="2" t="str">
        <f t="shared" si="998"/>
        <v>LP</v>
      </c>
      <c r="BN1444" s="2" t="s">
        <v>3245</v>
      </c>
      <c r="BO1444" s="2" t="s">
        <v>3246</v>
      </c>
      <c r="BQ1444" s="29"/>
      <c r="BR1444" s="29"/>
      <c r="BS1444" s="29"/>
      <c r="BT1444" s="29"/>
      <c r="BU1444" s="29"/>
      <c r="BV1444" s="29"/>
      <c r="CC1444" s="29">
        <f t="shared" si="972"/>
        <v>-2.7407261667477787</v>
      </c>
      <c r="CD1444" s="29">
        <f t="shared" si="973"/>
        <v>-2.7407261667477787</v>
      </c>
      <c r="CE1444" s="29">
        <f t="shared" si="974"/>
        <v>-2.7407261667477787</v>
      </c>
      <c r="CF1444" s="29">
        <f t="shared" si="975"/>
        <v>-2.7407261667477787</v>
      </c>
      <c r="CG1444" s="29">
        <f t="shared" si="976"/>
        <v>-2.7407261667477787</v>
      </c>
      <c r="CH1444" s="29">
        <f t="shared" si="977"/>
        <v>-2.7407261667477787</v>
      </c>
      <c r="CI1444" s="29">
        <f t="shared" si="978"/>
        <v>-2.7407261667477787</v>
      </c>
      <c r="CJ1444" s="29">
        <f t="shared" si="979"/>
        <v>-2.7407261667477787</v>
      </c>
      <c r="CK1444" s="29">
        <f t="shared" si="980"/>
        <v>-2.7407261667477787</v>
      </c>
      <c r="CL1444" s="29">
        <f t="shared" si="981"/>
        <v>-2.7407261667477787</v>
      </c>
      <c r="CM1444" s="29">
        <f t="shared" si="982"/>
        <v>-2.7407261667477787</v>
      </c>
      <c r="CN1444" s="29">
        <f t="shared" si="983"/>
        <v>-2.7407261667477787</v>
      </c>
      <c r="CO1444" s="29">
        <f t="shared" si="984"/>
        <v>-2.7407261667477787</v>
      </c>
      <c r="CQ1444" s="29">
        <f t="shared" si="985"/>
        <v>-18.98</v>
      </c>
      <c r="CR1444" s="29">
        <f t="shared" si="986"/>
        <v>-18.98</v>
      </c>
      <c r="CS1444" s="29">
        <f t="shared" si="987"/>
        <v>-18.98</v>
      </c>
      <c r="CT1444" s="29">
        <f t="shared" si="988"/>
        <v>-18.98</v>
      </c>
      <c r="CU1444" s="29">
        <f t="shared" si="989"/>
        <v>-18.98</v>
      </c>
      <c r="CV1444" s="29">
        <f t="shared" si="990"/>
        <v>-18.98</v>
      </c>
      <c r="CW1444" s="29">
        <f t="shared" si="991"/>
        <v>-18.98</v>
      </c>
      <c r="CX1444" s="29">
        <f t="shared" si="992"/>
        <v>-18.98</v>
      </c>
      <c r="CY1444" s="29">
        <f t="shared" si="993"/>
        <v>-18.98</v>
      </c>
      <c r="CZ1444" s="29">
        <f t="shared" si="994"/>
        <v>-18.98</v>
      </c>
      <c r="DA1444" s="29">
        <f t="shared" si="995"/>
        <v>-18.98</v>
      </c>
      <c r="DB1444" s="29">
        <f t="shared" si="996"/>
        <v>-18.98</v>
      </c>
      <c r="DC1444" s="29">
        <f t="shared" si="997"/>
        <v>-18.98</v>
      </c>
    </row>
    <row r="1445" spans="11:107" s="2" customFormat="1">
      <c r="K1445" s="4" t="s">
        <v>1405</v>
      </c>
      <c r="L1445" s="4" t="s">
        <v>1503</v>
      </c>
      <c r="M1445" s="4" t="s">
        <v>1509</v>
      </c>
      <c r="N1445" s="2" t="str">
        <f t="shared" si="960"/>
        <v>ED8B13776AA3JM1</v>
      </c>
      <c r="O1445" s="2" t="str">
        <f t="shared" si="999"/>
        <v>AAW</v>
      </c>
      <c r="P1445" s="2" t="str">
        <f t="shared" si="961"/>
        <v>ED8B-13776-AAW</v>
      </c>
      <c r="Q1445" s="2" t="s">
        <v>1609</v>
      </c>
      <c r="T1445" s="2">
        <v>1</v>
      </c>
      <c r="U1445" s="2">
        <v>1</v>
      </c>
      <c r="V1445" s="2">
        <v>1</v>
      </c>
      <c r="W1445" s="2">
        <v>1</v>
      </c>
      <c r="X1445" s="2">
        <v>1</v>
      </c>
      <c r="Y1445" s="2">
        <v>1</v>
      </c>
      <c r="Z1445" s="2">
        <v>1</v>
      </c>
      <c r="AA1445" s="2">
        <v>1</v>
      </c>
      <c r="AB1445" s="2">
        <v>1</v>
      </c>
      <c r="AC1445" s="2">
        <v>1</v>
      </c>
      <c r="AD1445" s="2">
        <v>1</v>
      </c>
      <c r="AE1445" s="2">
        <v>1</v>
      </c>
      <c r="AF1445" s="2">
        <v>1</v>
      </c>
      <c r="AL1445" s="2">
        <f t="shared" si="965"/>
        <v>1</v>
      </c>
      <c r="AM1445" s="2" t="str">
        <f t="shared" si="966"/>
        <v>ED8B</v>
      </c>
      <c r="AN1445" s="2" t="str">
        <f t="shared" si="967"/>
        <v>13776</v>
      </c>
      <c r="AO1445" s="2" t="str">
        <f t="shared" si="968"/>
        <v>AAW</v>
      </c>
      <c r="AP1445" s="2" t="str">
        <f t="shared" si="969"/>
        <v>ED8B-13776-AAW</v>
      </c>
      <c r="AQ1445" s="2" t="s">
        <v>1672</v>
      </c>
      <c r="AR1445" s="2" t="s">
        <v>1687</v>
      </c>
      <c r="AU1445" s="117" t="s">
        <v>3454</v>
      </c>
      <c r="AV1445" s="118" t="s">
        <v>3455</v>
      </c>
      <c r="AW1445" s="118" t="s">
        <v>3456</v>
      </c>
      <c r="AY1445" s="2" t="s">
        <v>1686</v>
      </c>
      <c r="AZ1445" s="2" t="s">
        <v>3457</v>
      </c>
      <c r="BB1445" s="29"/>
      <c r="BC1445" s="29"/>
      <c r="BD1445" s="29"/>
      <c r="BE1445" s="29"/>
      <c r="BF1445" s="29"/>
      <c r="BG1445" s="29">
        <v>-16.48</v>
      </c>
      <c r="BH1445" s="29">
        <f t="shared" si="963"/>
        <v>0</v>
      </c>
      <c r="BI1445" s="29">
        <f t="shared" si="964"/>
        <v>0</v>
      </c>
      <c r="BJ1445" s="29">
        <f t="shared" si="970"/>
        <v>-16.48</v>
      </c>
      <c r="BK1445" s="29">
        <f>BJ1445/INDEX('EX-Rate'!A:I,MATCH('TT BoM '!BL1445,'EX-Rate'!B:B,0),COLUMN('EX-Rate'!E:E))</f>
        <v>-2.3797243007377973</v>
      </c>
      <c r="BL1445" s="2" t="s">
        <v>2109</v>
      </c>
      <c r="BM1445" s="2" t="str">
        <f t="shared" si="998"/>
        <v>LP</v>
      </c>
      <c r="BN1445" s="2" t="s">
        <v>3247</v>
      </c>
      <c r="BO1445" s="2" t="s">
        <v>3248</v>
      </c>
      <c r="BQ1445" s="29"/>
      <c r="BR1445" s="29"/>
      <c r="BS1445" s="29"/>
      <c r="BT1445" s="29"/>
      <c r="BU1445" s="29"/>
      <c r="BV1445" s="29"/>
      <c r="CC1445" s="29">
        <f t="shared" si="972"/>
        <v>-2.3797243007377973</v>
      </c>
      <c r="CD1445" s="29">
        <f t="shared" si="973"/>
        <v>-2.3797243007377973</v>
      </c>
      <c r="CE1445" s="29">
        <f t="shared" si="974"/>
        <v>-2.3797243007377973</v>
      </c>
      <c r="CF1445" s="29">
        <f t="shared" si="975"/>
        <v>-2.3797243007377973</v>
      </c>
      <c r="CG1445" s="29">
        <f t="shared" si="976"/>
        <v>-2.3797243007377973</v>
      </c>
      <c r="CH1445" s="29">
        <f t="shared" si="977"/>
        <v>-2.3797243007377973</v>
      </c>
      <c r="CI1445" s="29">
        <f t="shared" si="978"/>
        <v>-2.3797243007377973</v>
      </c>
      <c r="CJ1445" s="29">
        <f t="shared" si="979"/>
        <v>-2.3797243007377973</v>
      </c>
      <c r="CK1445" s="29">
        <f t="shared" si="980"/>
        <v>-2.3797243007377973</v>
      </c>
      <c r="CL1445" s="29">
        <f t="shared" si="981"/>
        <v>-2.3797243007377973</v>
      </c>
      <c r="CM1445" s="29">
        <f t="shared" si="982"/>
        <v>-2.3797243007377973</v>
      </c>
      <c r="CN1445" s="29">
        <f t="shared" si="983"/>
        <v>-2.3797243007377973</v>
      </c>
      <c r="CO1445" s="29">
        <f t="shared" si="984"/>
        <v>-2.3797243007377973</v>
      </c>
      <c r="CQ1445" s="29">
        <f t="shared" si="985"/>
        <v>-16.48</v>
      </c>
      <c r="CR1445" s="29">
        <f t="shared" si="986"/>
        <v>-16.48</v>
      </c>
      <c r="CS1445" s="29">
        <f t="shared" si="987"/>
        <v>-16.48</v>
      </c>
      <c r="CT1445" s="29">
        <f t="shared" si="988"/>
        <v>-16.48</v>
      </c>
      <c r="CU1445" s="29">
        <f t="shared" si="989"/>
        <v>-16.48</v>
      </c>
      <c r="CV1445" s="29">
        <f t="shared" si="990"/>
        <v>-16.48</v>
      </c>
      <c r="CW1445" s="29">
        <f t="shared" si="991"/>
        <v>-16.48</v>
      </c>
      <c r="CX1445" s="29">
        <f t="shared" si="992"/>
        <v>-16.48</v>
      </c>
      <c r="CY1445" s="29">
        <f t="shared" si="993"/>
        <v>-16.48</v>
      </c>
      <c r="CZ1445" s="29">
        <f t="shared" si="994"/>
        <v>-16.48</v>
      </c>
      <c r="DA1445" s="29">
        <f t="shared" si="995"/>
        <v>-16.48</v>
      </c>
      <c r="DB1445" s="29">
        <f t="shared" si="996"/>
        <v>-16.48</v>
      </c>
      <c r="DC1445" s="29">
        <f t="shared" si="997"/>
        <v>-16.48</v>
      </c>
    </row>
    <row r="1446" spans="11:107" s="2" customFormat="1">
      <c r="K1446" s="4" t="s">
        <v>1405</v>
      </c>
      <c r="L1446" s="4" t="s">
        <v>1507</v>
      </c>
      <c r="M1446" s="4" t="s">
        <v>1509</v>
      </c>
      <c r="N1446" s="2" t="str">
        <f t="shared" si="960"/>
        <v>ED8B13K767AA3JM1</v>
      </c>
      <c r="O1446" s="2" t="str">
        <f t="shared" si="999"/>
        <v>AAW</v>
      </c>
      <c r="P1446" s="2" t="str">
        <f t="shared" si="961"/>
        <v>ED8B-13K767-AAW</v>
      </c>
      <c r="Q1446" s="2" t="s">
        <v>1609</v>
      </c>
      <c r="T1446" s="2">
        <v>1</v>
      </c>
      <c r="U1446" s="2">
        <v>1</v>
      </c>
      <c r="V1446" s="2">
        <v>1</v>
      </c>
      <c r="W1446" s="2">
        <v>1</v>
      </c>
      <c r="X1446" s="2">
        <v>1</v>
      </c>
      <c r="Y1446" s="2">
        <v>1</v>
      </c>
      <c r="Z1446" s="2">
        <v>1</v>
      </c>
      <c r="AA1446" s="2">
        <v>1</v>
      </c>
      <c r="AB1446" s="2">
        <v>1</v>
      </c>
      <c r="AC1446" s="2">
        <v>1</v>
      </c>
      <c r="AD1446" s="2">
        <v>1</v>
      </c>
      <c r="AE1446" s="2">
        <v>1</v>
      </c>
      <c r="AF1446" s="2">
        <v>1</v>
      </c>
      <c r="AL1446" s="2">
        <f t="shared" si="965"/>
        <v>1</v>
      </c>
      <c r="AM1446" s="2" t="str">
        <f t="shared" si="966"/>
        <v>ED8B</v>
      </c>
      <c r="AN1446" s="2" t="str">
        <f t="shared" si="967"/>
        <v>13K767</v>
      </c>
      <c r="AO1446" s="2" t="str">
        <f t="shared" si="968"/>
        <v>AAW</v>
      </c>
      <c r="AP1446" s="2" t="str">
        <f t="shared" si="969"/>
        <v>ED8B-13K767-AAW</v>
      </c>
      <c r="AQ1446" s="2" t="s">
        <v>1672</v>
      </c>
      <c r="AR1446" s="2" t="s">
        <v>1687</v>
      </c>
      <c r="AU1446" s="2" t="s">
        <v>3820</v>
      </c>
      <c r="AV1446" s="2" t="s">
        <v>3821</v>
      </c>
      <c r="AW1446" s="2" t="s">
        <v>3822</v>
      </c>
      <c r="AY1446" s="2" t="s">
        <v>1686</v>
      </c>
      <c r="AZ1446" s="2" t="s">
        <v>1646</v>
      </c>
      <c r="BA1446" s="2" t="s">
        <v>2073</v>
      </c>
      <c r="BB1446" s="29"/>
      <c r="BC1446" s="29"/>
      <c r="BD1446" s="29"/>
      <c r="BE1446" s="29"/>
      <c r="BF1446" s="29"/>
      <c r="BG1446" s="29">
        <v>-24.44</v>
      </c>
      <c r="BH1446" s="29">
        <f t="shared" si="963"/>
        <v>0</v>
      </c>
      <c r="BI1446" s="29">
        <f t="shared" si="964"/>
        <v>0</v>
      </c>
      <c r="BJ1446" s="29">
        <f t="shared" si="970"/>
        <v>-24.44</v>
      </c>
      <c r="BK1446" s="29">
        <f>BJ1446/INDEX('EX-Rate'!A:I,MATCH('TT BoM '!BL1446,'EX-Rate'!B:B,0),COLUMN('EX-Rate'!E:E))</f>
        <v>-3.5291542421135778</v>
      </c>
      <c r="BL1446" s="2" t="s">
        <v>2109</v>
      </c>
      <c r="BM1446" s="2" t="str">
        <f t="shared" si="998"/>
        <v>LP</v>
      </c>
      <c r="BN1446" s="2" t="s">
        <v>3247</v>
      </c>
      <c r="BO1446" s="2" t="s">
        <v>3248</v>
      </c>
      <c r="BQ1446" s="29"/>
      <c r="BR1446" s="29"/>
      <c r="BS1446" s="29"/>
      <c r="BT1446" s="29"/>
      <c r="BU1446" s="29"/>
      <c r="BV1446" s="29"/>
      <c r="CC1446" s="29">
        <f t="shared" si="972"/>
        <v>-3.5291542421135778</v>
      </c>
      <c r="CD1446" s="29">
        <f t="shared" si="973"/>
        <v>-3.5291542421135778</v>
      </c>
      <c r="CE1446" s="29">
        <f t="shared" si="974"/>
        <v>-3.5291542421135778</v>
      </c>
      <c r="CF1446" s="29">
        <f t="shared" si="975"/>
        <v>-3.5291542421135778</v>
      </c>
      <c r="CG1446" s="29">
        <f t="shared" si="976"/>
        <v>-3.5291542421135778</v>
      </c>
      <c r="CH1446" s="29">
        <f t="shared" si="977"/>
        <v>-3.5291542421135778</v>
      </c>
      <c r="CI1446" s="29">
        <f t="shared" si="978"/>
        <v>-3.5291542421135778</v>
      </c>
      <c r="CJ1446" s="29">
        <f t="shared" si="979"/>
        <v>-3.5291542421135778</v>
      </c>
      <c r="CK1446" s="29">
        <f t="shared" si="980"/>
        <v>-3.5291542421135778</v>
      </c>
      <c r="CL1446" s="29">
        <f t="shared" si="981"/>
        <v>-3.5291542421135778</v>
      </c>
      <c r="CM1446" s="29">
        <f t="shared" si="982"/>
        <v>-3.5291542421135778</v>
      </c>
      <c r="CN1446" s="29">
        <f t="shared" si="983"/>
        <v>-3.5291542421135778</v>
      </c>
      <c r="CO1446" s="29">
        <f t="shared" si="984"/>
        <v>-3.5291542421135778</v>
      </c>
      <c r="CQ1446" s="29">
        <f t="shared" si="985"/>
        <v>-24.44</v>
      </c>
      <c r="CR1446" s="29">
        <f t="shared" si="986"/>
        <v>-24.44</v>
      </c>
      <c r="CS1446" s="29">
        <f t="shared" si="987"/>
        <v>-24.44</v>
      </c>
      <c r="CT1446" s="29">
        <f t="shared" si="988"/>
        <v>-24.44</v>
      </c>
      <c r="CU1446" s="29">
        <f t="shared" si="989"/>
        <v>-24.44</v>
      </c>
      <c r="CV1446" s="29">
        <f t="shared" si="990"/>
        <v>-24.44</v>
      </c>
      <c r="CW1446" s="29">
        <f t="shared" si="991"/>
        <v>-24.44</v>
      </c>
      <c r="CX1446" s="29">
        <f t="shared" si="992"/>
        <v>-24.44</v>
      </c>
      <c r="CY1446" s="29">
        <f t="shared" si="993"/>
        <v>-24.44</v>
      </c>
      <c r="CZ1446" s="29">
        <f t="shared" si="994"/>
        <v>-24.44</v>
      </c>
      <c r="DA1446" s="29">
        <f t="shared" si="995"/>
        <v>-24.44</v>
      </c>
      <c r="DB1446" s="29">
        <f t="shared" si="996"/>
        <v>-24.44</v>
      </c>
      <c r="DC1446" s="29">
        <f t="shared" si="997"/>
        <v>-24.44</v>
      </c>
    </row>
    <row r="1447" spans="11:107" s="2" customFormat="1">
      <c r="K1447" s="4" t="s">
        <v>1405</v>
      </c>
      <c r="L1447" s="4" t="s">
        <v>1508</v>
      </c>
      <c r="M1447" s="4" t="s">
        <v>1510</v>
      </c>
      <c r="N1447" s="2" t="str">
        <f t="shared" si="960"/>
        <v>ED8BF041K16AC3JM1</v>
      </c>
      <c r="O1447" s="2" t="str">
        <f t="shared" si="999"/>
        <v>ACW</v>
      </c>
      <c r="P1447" s="2" t="str">
        <f t="shared" si="961"/>
        <v>ED8B-F041K16-ACW</v>
      </c>
      <c r="Q1447" s="2" t="s">
        <v>1609</v>
      </c>
      <c r="T1447" s="2">
        <v>2</v>
      </c>
      <c r="U1447" s="2">
        <v>2</v>
      </c>
      <c r="V1447" s="2">
        <v>2</v>
      </c>
      <c r="W1447" s="2">
        <v>2</v>
      </c>
      <c r="X1447" s="2">
        <v>2</v>
      </c>
      <c r="Y1447" s="2">
        <v>2</v>
      </c>
      <c r="Z1447" s="2">
        <v>2</v>
      </c>
      <c r="AA1447" s="2">
        <v>2</v>
      </c>
      <c r="AB1447" s="2">
        <v>2</v>
      </c>
      <c r="AC1447" s="2">
        <v>2</v>
      </c>
      <c r="AD1447" s="2">
        <v>2</v>
      </c>
      <c r="AE1447" s="2">
        <v>2</v>
      </c>
      <c r="AF1447" s="2">
        <v>2</v>
      </c>
      <c r="AL1447" s="2">
        <f t="shared" si="965"/>
        <v>1</v>
      </c>
      <c r="AM1447" s="2" t="str">
        <f t="shared" si="966"/>
        <v>ED8B</v>
      </c>
      <c r="AN1447" s="2" t="str">
        <f t="shared" si="967"/>
        <v>F041K16</v>
      </c>
      <c r="AO1447" s="2" t="str">
        <f t="shared" si="968"/>
        <v>ACW</v>
      </c>
      <c r="AP1447" s="2" t="str">
        <f t="shared" si="969"/>
        <v>ED8B-F041K16-ACW</v>
      </c>
      <c r="AQ1447" s="2" t="s">
        <v>1672</v>
      </c>
      <c r="AR1447" s="2" t="s">
        <v>1687</v>
      </c>
      <c r="AU1447" s="2" t="s">
        <v>2125</v>
      </c>
      <c r="AV1447" s="2" t="s">
        <v>3699</v>
      </c>
      <c r="AW1447" s="2" t="s">
        <v>3700</v>
      </c>
      <c r="AY1447" s="2" t="s">
        <v>1686</v>
      </c>
      <c r="AZ1447" s="2" t="s">
        <v>1646</v>
      </c>
      <c r="BA1447" s="2" t="s">
        <v>2073</v>
      </c>
      <c r="BB1447" s="29"/>
      <c r="BC1447" s="29"/>
      <c r="BD1447" s="29"/>
      <c r="BE1447" s="29"/>
      <c r="BF1447" s="29"/>
      <c r="BG1447" s="29">
        <v>-0.56000000000000005</v>
      </c>
      <c r="BH1447" s="29">
        <f t="shared" si="963"/>
        <v>0</v>
      </c>
      <c r="BI1447" s="29">
        <f t="shared" si="964"/>
        <v>0</v>
      </c>
      <c r="BJ1447" s="29">
        <f t="shared" si="970"/>
        <v>-0.56000000000000005</v>
      </c>
      <c r="BK1447" s="29">
        <f>BJ1447/INDEX('EX-Rate'!A:I,MATCH('TT BoM '!BL1447,'EX-Rate'!B:B,0),COLUMN('EX-Rate'!E:E))</f>
        <v>-8.0864417986235837E-2</v>
      </c>
      <c r="BL1447" s="2" t="s">
        <v>2109</v>
      </c>
      <c r="BM1447" s="2" t="str">
        <f t="shared" si="998"/>
        <v>LP</v>
      </c>
      <c r="BN1447" s="2" t="s">
        <v>3148</v>
      </c>
      <c r="BO1447" s="2" t="s">
        <v>3149</v>
      </c>
      <c r="BQ1447" s="29"/>
      <c r="BR1447" s="29"/>
      <c r="BS1447" s="29"/>
      <c r="BT1447" s="29"/>
      <c r="BU1447" s="29"/>
      <c r="BV1447" s="29"/>
      <c r="CC1447" s="29">
        <f t="shared" si="972"/>
        <v>-0.16172883597247167</v>
      </c>
      <c r="CD1447" s="29">
        <f t="shared" si="973"/>
        <v>-0.16172883597247167</v>
      </c>
      <c r="CE1447" s="29">
        <f t="shared" si="974"/>
        <v>-0.16172883597247167</v>
      </c>
      <c r="CF1447" s="29">
        <f t="shared" si="975"/>
        <v>-0.16172883597247167</v>
      </c>
      <c r="CG1447" s="29">
        <f t="shared" si="976"/>
        <v>-0.16172883597247167</v>
      </c>
      <c r="CH1447" s="29">
        <f t="shared" si="977"/>
        <v>-0.16172883597247167</v>
      </c>
      <c r="CI1447" s="29">
        <f t="shared" si="978"/>
        <v>-0.16172883597247167</v>
      </c>
      <c r="CJ1447" s="29">
        <f t="shared" si="979"/>
        <v>-0.16172883597247167</v>
      </c>
      <c r="CK1447" s="29">
        <f t="shared" si="980"/>
        <v>-0.16172883597247167</v>
      </c>
      <c r="CL1447" s="29">
        <f t="shared" si="981"/>
        <v>-0.16172883597247167</v>
      </c>
      <c r="CM1447" s="29">
        <f t="shared" si="982"/>
        <v>-0.16172883597247167</v>
      </c>
      <c r="CN1447" s="29">
        <f t="shared" si="983"/>
        <v>-0.16172883597247167</v>
      </c>
      <c r="CO1447" s="29">
        <f t="shared" si="984"/>
        <v>-0.16172883597247167</v>
      </c>
      <c r="CQ1447" s="29">
        <f t="shared" si="985"/>
        <v>-1.1200000000000001</v>
      </c>
      <c r="CR1447" s="29">
        <f t="shared" si="986"/>
        <v>-1.1200000000000001</v>
      </c>
      <c r="CS1447" s="29">
        <f t="shared" si="987"/>
        <v>-1.1200000000000001</v>
      </c>
      <c r="CT1447" s="29">
        <f t="shared" si="988"/>
        <v>-1.1200000000000001</v>
      </c>
      <c r="CU1447" s="29">
        <f t="shared" si="989"/>
        <v>-1.1200000000000001</v>
      </c>
      <c r="CV1447" s="29">
        <f t="shared" si="990"/>
        <v>-1.1200000000000001</v>
      </c>
      <c r="CW1447" s="29">
        <f t="shared" si="991"/>
        <v>-1.1200000000000001</v>
      </c>
      <c r="CX1447" s="29">
        <f t="shared" si="992"/>
        <v>-1.1200000000000001</v>
      </c>
      <c r="CY1447" s="29">
        <f t="shared" si="993"/>
        <v>-1.1200000000000001</v>
      </c>
      <c r="CZ1447" s="29">
        <f t="shared" si="994"/>
        <v>-1.1200000000000001</v>
      </c>
      <c r="DA1447" s="29">
        <f t="shared" si="995"/>
        <v>-1.1200000000000001</v>
      </c>
      <c r="DB1447" s="29">
        <f t="shared" si="996"/>
        <v>-1.1200000000000001</v>
      </c>
      <c r="DC1447" s="29">
        <f t="shared" si="997"/>
        <v>-1.1200000000000001</v>
      </c>
    </row>
    <row r="1448" spans="11:107" s="2" customFormat="1">
      <c r="K1448" s="4" t="s">
        <v>1512</v>
      </c>
      <c r="L1448" s="4" t="s">
        <v>1513</v>
      </c>
      <c r="M1448" s="4" t="s">
        <v>1514</v>
      </c>
      <c r="N1448" s="2" t="str">
        <f t="shared" si="960"/>
        <v>EU5T14D230FJC</v>
      </c>
      <c r="O1448" s="2" t="str">
        <f t="shared" si="999"/>
        <v>FJC</v>
      </c>
      <c r="P1448" s="2" t="str">
        <f t="shared" si="961"/>
        <v>EU5T-14D230-FJC</v>
      </c>
      <c r="Q1448" s="2" t="s">
        <v>1609</v>
      </c>
      <c r="T1448" s="2">
        <v>1</v>
      </c>
      <c r="U1448" s="2">
        <v>1</v>
      </c>
      <c r="V1448" s="2">
        <v>1</v>
      </c>
      <c r="W1448" s="2">
        <v>1</v>
      </c>
      <c r="X1448" s="2">
        <v>1</v>
      </c>
      <c r="Y1448" s="2">
        <v>1</v>
      </c>
      <c r="Z1448" s="2">
        <v>0</v>
      </c>
      <c r="AA1448" s="2">
        <v>0</v>
      </c>
      <c r="AB1448" s="2">
        <v>1</v>
      </c>
      <c r="AC1448" s="2">
        <v>1</v>
      </c>
      <c r="AD1448" s="2">
        <v>1</v>
      </c>
      <c r="AE1448" s="2">
        <v>1</v>
      </c>
      <c r="AF1448" s="2">
        <v>0</v>
      </c>
      <c r="AL1448" s="2">
        <f t="shared" si="965"/>
        <v>1</v>
      </c>
      <c r="AM1448" s="2" t="str">
        <f t="shared" si="966"/>
        <v>EU5T</v>
      </c>
      <c r="AN1448" s="2" t="str">
        <f t="shared" si="967"/>
        <v>14D230</v>
      </c>
      <c r="AO1448" s="2" t="str">
        <f t="shared" si="968"/>
        <v>FJC</v>
      </c>
      <c r="AP1448" s="2" t="str">
        <f t="shared" si="969"/>
        <v>EU5T-14D230-FJC</v>
      </c>
      <c r="AQ1448" s="2" t="s">
        <v>1672</v>
      </c>
      <c r="AR1448" s="2" t="s">
        <v>1687</v>
      </c>
      <c r="AU1448" s="2" t="s">
        <v>3823</v>
      </c>
      <c r="AV1448" s="2" t="s">
        <v>3824</v>
      </c>
      <c r="AW1448" s="2" t="s">
        <v>3453</v>
      </c>
      <c r="AY1448" s="2" t="s">
        <v>1686</v>
      </c>
      <c r="AZ1448" s="2" t="s">
        <v>1649</v>
      </c>
      <c r="BA1448" s="2" t="s">
        <v>2073</v>
      </c>
      <c r="BB1448" s="29"/>
      <c r="BC1448" s="29"/>
      <c r="BD1448" s="29"/>
      <c r="BE1448" s="29"/>
      <c r="BF1448" s="29"/>
      <c r="BG1448" s="29">
        <v>-26.409079999999999</v>
      </c>
      <c r="BH1448" s="29">
        <f t="shared" si="963"/>
        <v>0</v>
      </c>
      <c r="BI1448" s="29">
        <f t="shared" si="964"/>
        <v>0</v>
      </c>
      <c r="BJ1448" s="29">
        <f t="shared" si="970"/>
        <v>-26.409079999999999</v>
      </c>
      <c r="BK1448" s="29">
        <f>BJ1448/INDEX('EX-Rate'!A:I,MATCH('TT BoM '!BL1448,'EX-Rate'!B:B,0),COLUMN('EX-Rate'!E:E))</f>
        <v>-3.8134908638427514</v>
      </c>
      <c r="BL1448" s="2" t="s">
        <v>2109</v>
      </c>
      <c r="BM1448" s="2" t="str">
        <f t="shared" si="998"/>
        <v>LP</v>
      </c>
      <c r="BN1448" s="2" t="s">
        <v>3249</v>
      </c>
      <c r="BO1448" s="2" t="s">
        <v>2919</v>
      </c>
      <c r="BQ1448" s="29"/>
      <c r="BR1448" s="29"/>
      <c r="BS1448" s="29"/>
      <c r="BT1448" s="29"/>
      <c r="BU1448" s="29"/>
      <c r="BV1448" s="29"/>
      <c r="CC1448" s="29">
        <f t="shared" si="972"/>
        <v>-3.8134908638427514</v>
      </c>
      <c r="CD1448" s="29">
        <f t="shared" si="973"/>
        <v>-3.8134908638427514</v>
      </c>
      <c r="CE1448" s="29">
        <f t="shared" si="974"/>
        <v>-3.8134908638427514</v>
      </c>
      <c r="CF1448" s="29">
        <f t="shared" si="975"/>
        <v>-3.8134908638427514</v>
      </c>
      <c r="CG1448" s="29">
        <f t="shared" si="976"/>
        <v>-3.8134908638427514</v>
      </c>
      <c r="CH1448" s="29">
        <f t="shared" si="977"/>
        <v>-3.8134908638427514</v>
      </c>
      <c r="CI1448" s="29">
        <f t="shared" si="978"/>
        <v>0</v>
      </c>
      <c r="CJ1448" s="29">
        <f t="shared" si="979"/>
        <v>0</v>
      </c>
      <c r="CK1448" s="29">
        <f t="shared" si="980"/>
        <v>-3.8134908638427514</v>
      </c>
      <c r="CL1448" s="29">
        <f t="shared" si="981"/>
        <v>-3.8134908638427514</v>
      </c>
      <c r="CM1448" s="29">
        <f t="shared" si="982"/>
        <v>-3.8134908638427514</v>
      </c>
      <c r="CN1448" s="29">
        <f t="shared" si="983"/>
        <v>-3.8134908638427514</v>
      </c>
      <c r="CO1448" s="29">
        <f t="shared" si="984"/>
        <v>0</v>
      </c>
      <c r="CQ1448" s="29">
        <f t="shared" si="985"/>
        <v>-26.409079999999999</v>
      </c>
      <c r="CR1448" s="29">
        <f t="shared" si="986"/>
        <v>-26.409079999999999</v>
      </c>
      <c r="CS1448" s="29">
        <f t="shared" si="987"/>
        <v>-26.409079999999999</v>
      </c>
      <c r="CT1448" s="29">
        <f t="shared" si="988"/>
        <v>-26.409079999999999</v>
      </c>
      <c r="CU1448" s="29">
        <f t="shared" si="989"/>
        <v>-26.409079999999999</v>
      </c>
      <c r="CV1448" s="29">
        <f t="shared" si="990"/>
        <v>-26.409079999999999</v>
      </c>
      <c r="CW1448" s="29">
        <f t="shared" si="991"/>
        <v>0</v>
      </c>
      <c r="CX1448" s="29">
        <f t="shared" si="992"/>
        <v>0</v>
      </c>
      <c r="CY1448" s="29">
        <f t="shared" si="993"/>
        <v>-26.409079999999999</v>
      </c>
      <c r="CZ1448" s="29">
        <f t="shared" si="994"/>
        <v>-26.409079999999999</v>
      </c>
      <c r="DA1448" s="29">
        <f t="shared" si="995"/>
        <v>-26.409079999999999</v>
      </c>
      <c r="DB1448" s="29">
        <f t="shared" si="996"/>
        <v>-26.409079999999999</v>
      </c>
      <c r="DC1448" s="29">
        <f t="shared" si="997"/>
        <v>0</v>
      </c>
    </row>
    <row r="1449" spans="11:107" s="2" customFormat="1">
      <c r="K1449" s="4" t="s">
        <v>1375</v>
      </c>
      <c r="L1449" s="4" t="s">
        <v>1520</v>
      </c>
      <c r="M1449" s="4" t="s">
        <v>1377</v>
      </c>
      <c r="N1449" s="2" t="str">
        <f t="shared" si="960"/>
        <v>W520764S300</v>
      </c>
      <c r="O1449" s="2" t="str">
        <f t="shared" si="999"/>
        <v>S300</v>
      </c>
      <c r="P1449" s="2" t="str">
        <f t="shared" si="961"/>
        <v>-W520764-S300</v>
      </c>
      <c r="Q1449" s="2" t="s">
        <v>1609</v>
      </c>
      <c r="T1449" s="2">
        <v>2</v>
      </c>
      <c r="U1449" s="2">
        <v>2</v>
      </c>
      <c r="V1449" s="2">
        <v>2</v>
      </c>
      <c r="W1449" s="2">
        <v>2</v>
      </c>
      <c r="X1449" s="2">
        <v>2</v>
      </c>
      <c r="Y1449" s="2">
        <v>2</v>
      </c>
      <c r="Z1449" s="2">
        <v>2</v>
      </c>
      <c r="AA1449" s="2">
        <v>2</v>
      </c>
      <c r="AB1449" s="2">
        <v>2</v>
      </c>
      <c r="AC1449" s="2">
        <v>2</v>
      </c>
      <c r="AD1449" s="2">
        <v>2</v>
      </c>
      <c r="AE1449" s="2">
        <v>2</v>
      </c>
      <c r="AF1449" s="2">
        <v>2</v>
      </c>
      <c r="AL1449" s="2">
        <f t="shared" si="965"/>
        <v>1</v>
      </c>
      <c r="AM1449" s="2" t="str">
        <f t="shared" si="966"/>
        <v/>
      </c>
      <c r="AN1449" s="2" t="str">
        <f t="shared" si="967"/>
        <v>W520764</v>
      </c>
      <c r="AO1449" s="2" t="str">
        <f t="shared" si="968"/>
        <v>S300</v>
      </c>
      <c r="AP1449" s="2" t="str">
        <f t="shared" si="969"/>
        <v>-W520764-S300</v>
      </c>
      <c r="AQ1449" s="2" t="s">
        <v>1672</v>
      </c>
      <c r="AR1449" s="2" t="s">
        <v>1676</v>
      </c>
      <c r="AU1449" s="2" t="s">
        <v>2156</v>
      </c>
      <c r="AV1449" s="2" t="s">
        <v>2157</v>
      </c>
      <c r="AY1449" s="2" t="s">
        <v>2151</v>
      </c>
      <c r="AZ1449" s="2" t="s">
        <v>1690</v>
      </c>
      <c r="BA1449" s="2" t="s">
        <v>2115</v>
      </c>
      <c r="BB1449" s="29">
        <v>-0.51</v>
      </c>
      <c r="BC1449" s="29">
        <v>-4.0000000000000001E-3</v>
      </c>
      <c r="BD1449" s="29">
        <v>-6.0000000000000001E-3</v>
      </c>
      <c r="BE1449" s="29">
        <v>-6.0000000000000001E-3</v>
      </c>
      <c r="BF1449" s="29">
        <v>0</v>
      </c>
      <c r="BG1449" s="29">
        <v>-0.52</v>
      </c>
      <c r="BH1449" s="29">
        <f t="shared" si="963"/>
        <v>0</v>
      </c>
      <c r="BI1449" s="29">
        <f t="shared" si="964"/>
        <v>0</v>
      </c>
      <c r="BJ1449" s="29">
        <f t="shared" si="970"/>
        <v>-0.52</v>
      </c>
      <c r="BK1449" s="29">
        <f>BJ1449/INDEX('EX-Rate'!A:I,MATCH('TT BoM '!BL1449,'EX-Rate'!B:B,0),COLUMN('EX-Rate'!E:E))</f>
        <v>-7.5088388130076122E-2</v>
      </c>
      <c r="BL1449" s="2" t="s">
        <v>2109</v>
      </c>
      <c r="BM1449" s="2" t="str">
        <f t="shared" si="998"/>
        <v>LP</v>
      </c>
      <c r="BQ1449" s="29">
        <v>0</v>
      </c>
      <c r="BR1449" s="29">
        <v>0</v>
      </c>
      <c r="BS1449" s="29"/>
      <c r="BT1449" s="29">
        <v>0</v>
      </c>
      <c r="BU1449" s="29">
        <v>0</v>
      </c>
      <c r="BV1449" s="29">
        <v>0</v>
      </c>
      <c r="BW1449" s="2">
        <v>0</v>
      </c>
      <c r="CC1449" s="29">
        <f t="shared" si="972"/>
        <v>-0.15017677626015224</v>
      </c>
      <c r="CD1449" s="29">
        <f t="shared" si="973"/>
        <v>-0.15017677626015224</v>
      </c>
      <c r="CE1449" s="29">
        <f t="shared" si="974"/>
        <v>-0.15017677626015224</v>
      </c>
      <c r="CF1449" s="29">
        <f t="shared" si="975"/>
        <v>-0.15017677626015224</v>
      </c>
      <c r="CG1449" s="29">
        <f t="shared" si="976"/>
        <v>-0.15017677626015224</v>
      </c>
      <c r="CH1449" s="29">
        <f t="shared" si="977"/>
        <v>-0.15017677626015224</v>
      </c>
      <c r="CI1449" s="29">
        <f t="shared" si="978"/>
        <v>-0.15017677626015224</v>
      </c>
      <c r="CJ1449" s="29">
        <f t="shared" si="979"/>
        <v>-0.15017677626015224</v>
      </c>
      <c r="CK1449" s="29">
        <f t="shared" si="980"/>
        <v>-0.15017677626015224</v>
      </c>
      <c r="CL1449" s="29">
        <f t="shared" si="981"/>
        <v>-0.15017677626015224</v>
      </c>
      <c r="CM1449" s="29">
        <f t="shared" si="982"/>
        <v>-0.15017677626015224</v>
      </c>
      <c r="CN1449" s="29">
        <f t="shared" si="983"/>
        <v>-0.15017677626015224</v>
      </c>
      <c r="CO1449" s="29">
        <f t="shared" si="984"/>
        <v>-0.15017677626015224</v>
      </c>
      <c r="CQ1449" s="29">
        <f t="shared" si="985"/>
        <v>-1.04</v>
      </c>
      <c r="CR1449" s="29">
        <f t="shared" si="986"/>
        <v>-1.04</v>
      </c>
      <c r="CS1449" s="29">
        <f t="shared" si="987"/>
        <v>-1.04</v>
      </c>
      <c r="CT1449" s="29">
        <f t="shared" si="988"/>
        <v>-1.04</v>
      </c>
      <c r="CU1449" s="29">
        <f t="shared" si="989"/>
        <v>-1.04</v>
      </c>
      <c r="CV1449" s="29">
        <f t="shared" si="990"/>
        <v>-1.04</v>
      </c>
      <c r="CW1449" s="29">
        <f t="shared" si="991"/>
        <v>-1.04</v>
      </c>
      <c r="CX1449" s="29">
        <f t="shared" si="992"/>
        <v>-1.04</v>
      </c>
      <c r="CY1449" s="29">
        <f t="shared" si="993"/>
        <v>-1.04</v>
      </c>
      <c r="CZ1449" s="29">
        <f t="shared" si="994"/>
        <v>-1.04</v>
      </c>
      <c r="DA1449" s="29">
        <f t="shared" si="995"/>
        <v>-1.04</v>
      </c>
      <c r="DB1449" s="29">
        <f t="shared" si="996"/>
        <v>-1.04</v>
      </c>
      <c r="DC1449" s="29">
        <f t="shared" si="997"/>
        <v>-1.04</v>
      </c>
    </row>
    <row r="1450" spans="11:107" s="2" customFormat="1">
      <c r="K1450" s="4" t="s">
        <v>1375</v>
      </c>
      <c r="L1450" s="4" t="s">
        <v>1521</v>
      </c>
      <c r="M1450" s="4" t="s">
        <v>1377</v>
      </c>
      <c r="N1450" s="2" t="str">
        <f t="shared" si="960"/>
        <v>W703173S300</v>
      </c>
      <c r="O1450" s="2" t="str">
        <f t="shared" si="999"/>
        <v>S300</v>
      </c>
      <c r="P1450" s="2" t="str">
        <f t="shared" si="961"/>
        <v>-W703173-S300</v>
      </c>
      <c r="Q1450" s="2" t="s">
        <v>1609</v>
      </c>
      <c r="T1450" s="2">
        <v>4</v>
      </c>
      <c r="U1450" s="2">
        <v>4</v>
      </c>
      <c r="V1450" s="2">
        <v>4</v>
      </c>
      <c r="W1450" s="2">
        <v>4</v>
      </c>
      <c r="X1450" s="2">
        <v>4</v>
      </c>
      <c r="Y1450" s="2">
        <v>4</v>
      </c>
      <c r="Z1450" s="2">
        <v>4</v>
      </c>
      <c r="AA1450" s="2">
        <v>4</v>
      </c>
      <c r="AB1450" s="2">
        <v>4</v>
      </c>
      <c r="AC1450" s="2">
        <v>4</v>
      </c>
      <c r="AD1450" s="2">
        <v>4</v>
      </c>
      <c r="AE1450" s="2">
        <v>4</v>
      </c>
      <c r="AF1450" s="2">
        <v>4</v>
      </c>
      <c r="AL1450" s="2">
        <f t="shared" si="965"/>
        <v>1</v>
      </c>
      <c r="AM1450" s="2" t="str">
        <f t="shared" si="966"/>
        <v/>
      </c>
      <c r="AN1450" s="2" t="str">
        <f t="shared" si="967"/>
        <v>W703173</v>
      </c>
      <c r="AO1450" s="2" t="str">
        <f t="shared" si="968"/>
        <v>S300</v>
      </c>
      <c r="AP1450" s="2" t="str">
        <f t="shared" si="969"/>
        <v>-W703173-S300</v>
      </c>
      <c r="AQ1450" s="2" t="s">
        <v>1688</v>
      </c>
      <c r="AR1450" s="2" t="s">
        <v>1689</v>
      </c>
      <c r="AY1450" s="2" t="s">
        <v>1686</v>
      </c>
      <c r="AZ1450" s="2" t="s">
        <v>1690</v>
      </c>
      <c r="BB1450" s="29"/>
      <c r="BC1450" s="29"/>
      <c r="BD1450" s="29"/>
      <c r="BE1450" s="29"/>
      <c r="BF1450" s="29"/>
      <c r="BG1450" s="29">
        <v>-4.0791000000000001E-2</v>
      </c>
      <c r="BH1450" s="29">
        <f t="shared" si="963"/>
        <v>-1.5092670000000003E-3</v>
      </c>
      <c r="BI1450" s="29">
        <f t="shared" si="964"/>
        <v>-4.2300267000000003E-3</v>
      </c>
      <c r="BJ1450" s="29">
        <f t="shared" si="970"/>
        <v>-4.6530293700000003E-2</v>
      </c>
      <c r="BK1450" s="29">
        <f>BJ1450/INDEX('EX-Rate'!A:I,MATCH('TT BoM '!BL1450,'EX-Rate'!B:B,0),COLUMN('EX-Rate'!E:E))</f>
        <v>-5.3421860631592127E-2</v>
      </c>
      <c r="BL1450" s="2" t="s">
        <v>3064</v>
      </c>
      <c r="BM1450" s="2" t="str">
        <f t="shared" si="998"/>
        <v>SP</v>
      </c>
      <c r="BN1450" s="2" t="s">
        <v>3065</v>
      </c>
      <c r="BO1450" s="2" t="s">
        <v>3066</v>
      </c>
      <c r="BQ1450" s="29"/>
      <c r="BR1450" s="29"/>
      <c r="BS1450" s="29"/>
      <c r="BT1450" s="29"/>
      <c r="BU1450" s="29"/>
      <c r="BV1450" s="29"/>
      <c r="CC1450" s="29">
        <f t="shared" si="972"/>
        <v>-0.21368744252636851</v>
      </c>
      <c r="CD1450" s="29">
        <f t="shared" si="973"/>
        <v>-0.21368744252636851</v>
      </c>
      <c r="CE1450" s="29">
        <f t="shared" si="974"/>
        <v>-0.21368744252636851</v>
      </c>
      <c r="CF1450" s="29">
        <f t="shared" si="975"/>
        <v>-0.21368744252636851</v>
      </c>
      <c r="CG1450" s="29">
        <f t="shared" si="976"/>
        <v>-0.21368744252636851</v>
      </c>
      <c r="CH1450" s="29">
        <f t="shared" si="977"/>
        <v>-0.21368744252636851</v>
      </c>
      <c r="CI1450" s="29">
        <f t="shared" si="978"/>
        <v>-0.21368744252636851</v>
      </c>
      <c r="CJ1450" s="29">
        <f t="shared" si="979"/>
        <v>-0.21368744252636851</v>
      </c>
      <c r="CK1450" s="29">
        <f t="shared" si="980"/>
        <v>-0.21368744252636851</v>
      </c>
      <c r="CL1450" s="29">
        <f t="shared" si="981"/>
        <v>-0.21368744252636851</v>
      </c>
      <c r="CM1450" s="29">
        <f t="shared" si="982"/>
        <v>-0.21368744252636851</v>
      </c>
      <c r="CN1450" s="29">
        <f t="shared" si="983"/>
        <v>-0.21368744252636851</v>
      </c>
      <c r="CO1450" s="29">
        <f t="shared" si="984"/>
        <v>-0.21368744252636851</v>
      </c>
      <c r="CQ1450" s="29">
        <f t="shared" si="985"/>
        <v>-0.18612117480000001</v>
      </c>
      <c r="CR1450" s="29">
        <f t="shared" si="986"/>
        <v>-0.18612117480000001</v>
      </c>
      <c r="CS1450" s="29">
        <f t="shared" si="987"/>
        <v>-0.18612117480000001</v>
      </c>
      <c r="CT1450" s="29">
        <f t="shared" si="988"/>
        <v>-0.18612117480000001</v>
      </c>
      <c r="CU1450" s="29">
        <f t="shared" si="989"/>
        <v>-0.18612117480000001</v>
      </c>
      <c r="CV1450" s="29">
        <f t="shared" si="990"/>
        <v>-0.18612117480000001</v>
      </c>
      <c r="CW1450" s="29">
        <f t="shared" si="991"/>
        <v>-0.18612117480000001</v>
      </c>
      <c r="CX1450" s="29">
        <f t="shared" si="992"/>
        <v>-0.18612117480000001</v>
      </c>
      <c r="CY1450" s="29">
        <f t="shared" si="993"/>
        <v>-0.18612117480000001</v>
      </c>
      <c r="CZ1450" s="29">
        <f t="shared" si="994"/>
        <v>-0.18612117480000001</v>
      </c>
      <c r="DA1450" s="29">
        <f t="shared" si="995"/>
        <v>-0.18612117480000001</v>
      </c>
      <c r="DB1450" s="29">
        <f t="shared" si="996"/>
        <v>-0.18612117480000001</v>
      </c>
      <c r="DC1450" s="29">
        <f t="shared" si="997"/>
        <v>-0.18612117480000001</v>
      </c>
    </row>
    <row r="1451" spans="11:107" s="2" customFormat="1">
      <c r="K1451" s="4" t="s">
        <v>1529</v>
      </c>
      <c r="L1451" s="4" t="s">
        <v>1530</v>
      </c>
      <c r="M1451" s="4" t="s">
        <v>1517</v>
      </c>
      <c r="N1451" s="2" t="str">
        <f t="shared" si="960"/>
        <v>DG9T13A350AD3JA6</v>
      </c>
      <c r="O1451" s="2" t="str">
        <f t="shared" si="999"/>
        <v>ADW</v>
      </c>
      <c r="P1451" s="2" t="str">
        <f t="shared" si="961"/>
        <v>DG9T-13A350-ADW</v>
      </c>
      <c r="Q1451" s="2" t="s">
        <v>1609</v>
      </c>
      <c r="T1451" s="2">
        <v>1</v>
      </c>
      <c r="U1451" s="2">
        <v>1</v>
      </c>
      <c r="V1451" s="2">
        <v>1</v>
      </c>
      <c r="W1451" s="2">
        <v>1</v>
      </c>
      <c r="X1451" s="2">
        <v>1</v>
      </c>
      <c r="Y1451" s="2">
        <v>1</v>
      </c>
      <c r="Z1451" s="2">
        <v>1</v>
      </c>
      <c r="AA1451" s="2">
        <v>1</v>
      </c>
      <c r="AB1451" s="2">
        <v>1</v>
      </c>
      <c r="AC1451" s="2">
        <v>1</v>
      </c>
      <c r="AD1451" s="2">
        <v>1</v>
      </c>
      <c r="AE1451" s="2">
        <v>1</v>
      </c>
      <c r="AF1451" s="2">
        <v>1</v>
      </c>
      <c r="AL1451" s="2">
        <f t="shared" si="965"/>
        <v>1</v>
      </c>
      <c r="AM1451" s="2" t="str">
        <f t="shared" si="966"/>
        <v>DG9T</v>
      </c>
      <c r="AN1451" s="2" t="str">
        <f t="shared" si="967"/>
        <v>13A350</v>
      </c>
      <c r="AO1451" s="2" t="str">
        <f t="shared" si="968"/>
        <v>ADW</v>
      </c>
      <c r="AP1451" s="2" t="str">
        <f t="shared" si="969"/>
        <v>DG9T-13A350-ADW</v>
      </c>
      <c r="AQ1451" s="2" t="s">
        <v>1672</v>
      </c>
      <c r="AR1451" s="2" t="s">
        <v>1687</v>
      </c>
      <c r="AU1451" s="2" t="s">
        <v>1649</v>
      </c>
      <c r="AV1451" s="2" t="s">
        <v>2154</v>
      </c>
      <c r="AW1451" s="2" t="s">
        <v>2154</v>
      </c>
      <c r="AY1451" s="2" t="s">
        <v>1686</v>
      </c>
      <c r="AZ1451" s="2" t="s">
        <v>1649</v>
      </c>
      <c r="BA1451" s="2" t="s">
        <v>2073</v>
      </c>
      <c r="BB1451" s="29"/>
      <c r="BC1451" s="29"/>
      <c r="BD1451" s="29"/>
      <c r="BE1451" s="29"/>
      <c r="BF1451" s="29"/>
      <c r="BG1451" s="29">
        <v>-1.8787659999999999</v>
      </c>
      <c r="BH1451" s="29">
        <f t="shared" si="963"/>
        <v>-6.9514342000000007E-2</v>
      </c>
      <c r="BI1451" s="29">
        <f t="shared" si="964"/>
        <v>-0.1948280342</v>
      </c>
      <c r="BJ1451" s="29">
        <f t="shared" si="970"/>
        <v>-2.1431083761999998</v>
      </c>
      <c r="BK1451" s="29">
        <f>BJ1451/INDEX('EX-Rate'!A:I,MATCH('TT BoM '!BL1451,'EX-Rate'!B:B,0),COLUMN('EX-Rate'!E:E))</f>
        <v>-2.4605225518220637</v>
      </c>
      <c r="BL1451" s="2" t="s">
        <v>3064</v>
      </c>
      <c r="BM1451" s="2" t="str">
        <f t="shared" si="998"/>
        <v>SP</v>
      </c>
      <c r="BN1451" s="2" t="s">
        <v>3065</v>
      </c>
      <c r="BO1451" s="2" t="s">
        <v>3066</v>
      </c>
      <c r="BQ1451" s="29"/>
      <c r="BR1451" s="29"/>
      <c r="BS1451" s="29"/>
      <c r="BT1451" s="29"/>
      <c r="BU1451" s="29"/>
      <c r="BV1451" s="29"/>
      <c r="CC1451" s="29">
        <f t="shared" si="972"/>
        <v>-2.4605225518220637</v>
      </c>
      <c r="CD1451" s="29">
        <f t="shared" si="973"/>
        <v>-2.4605225518220637</v>
      </c>
      <c r="CE1451" s="29">
        <f t="shared" si="974"/>
        <v>-2.4605225518220637</v>
      </c>
      <c r="CF1451" s="29">
        <f t="shared" si="975"/>
        <v>-2.4605225518220637</v>
      </c>
      <c r="CG1451" s="29">
        <f t="shared" si="976"/>
        <v>-2.4605225518220637</v>
      </c>
      <c r="CH1451" s="29">
        <f t="shared" si="977"/>
        <v>-2.4605225518220637</v>
      </c>
      <c r="CI1451" s="29">
        <f t="shared" si="978"/>
        <v>-2.4605225518220637</v>
      </c>
      <c r="CJ1451" s="29">
        <f t="shared" si="979"/>
        <v>-2.4605225518220637</v>
      </c>
      <c r="CK1451" s="29">
        <f t="shared" si="980"/>
        <v>-2.4605225518220637</v>
      </c>
      <c r="CL1451" s="29">
        <f t="shared" si="981"/>
        <v>-2.4605225518220637</v>
      </c>
      <c r="CM1451" s="29">
        <f t="shared" si="982"/>
        <v>-2.4605225518220637</v>
      </c>
      <c r="CN1451" s="29">
        <f t="shared" si="983"/>
        <v>-2.4605225518220637</v>
      </c>
      <c r="CO1451" s="29">
        <f t="shared" si="984"/>
        <v>-2.4605225518220637</v>
      </c>
      <c r="CQ1451" s="29">
        <f t="shared" si="985"/>
        <v>-2.1431083761999998</v>
      </c>
      <c r="CR1451" s="29">
        <f t="shared" si="986"/>
        <v>-2.1431083761999998</v>
      </c>
      <c r="CS1451" s="29">
        <f t="shared" si="987"/>
        <v>-2.1431083761999998</v>
      </c>
      <c r="CT1451" s="29">
        <f t="shared" si="988"/>
        <v>-2.1431083761999998</v>
      </c>
      <c r="CU1451" s="29">
        <f t="shared" si="989"/>
        <v>-2.1431083761999998</v>
      </c>
      <c r="CV1451" s="29">
        <f t="shared" si="990"/>
        <v>-2.1431083761999998</v>
      </c>
      <c r="CW1451" s="29">
        <f t="shared" si="991"/>
        <v>-2.1431083761999998</v>
      </c>
      <c r="CX1451" s="29">
        <f t="shared" si="992"/>
        <v>-2.1431083761999998</v>
      </c>
      <c r="CY1451" s="29">
        <f t="shared" si="993"/>
        <v>-2.1431083761999998</v>
      </c>
      <c r="CZ1451" s="29">
        <f t="shared" si="994"/>
        <v>-2.1431083761999998</v>
      </c>
      <c r="DA1451" s="29">
        <f t="shared" si="995"/>
        <v>-2.1431083761999998</v>
      </c>
      <c r="DB1451" s="29">
        <f t="shared" si="996"/>
        <v>-2.1431083761999998</v>
      </c>
      <c r="DC1451" s="29">
        <f t="shared" si="997"/>
        <v>-2.1431083761999998</v>
      </c>
    </row>
    <row r="1452" spans="11:107" s="2" customFormat="1">
      <c r="K1452" s="4" t="s">
        <v>1405</v>
      </c>
      <c r="L1452" s="4" t="s">
        <v>1533</v>
      </c>
      <c r="M1452" s="4" t="s">
        <v>1397</v>
      </c>
      <c r="N1452" s="2" t="str">
        <f t="shared" si="960"/>
        <v>ED8BF044A74AG</v>
      </c>
      <c r="O1452" s="2" t="str">
        <f t="shared" si="999"/>
        <v>AG</v>
      </c>
      <c r="P1452" s="2" t="str">
        <f t="shared" si="961"/>
        <v>ED8B-F044A74-AG</v>
      </c>
      <c r="Q1452" s="2" t="s">
        <v>1609</v>
      </c>
      <c r="T1452" s="2">
        <v>1</v>
      </c>
      <c r="U1452" s="2">
        <v>1</v>
      </c>
      <c r="V1452" s="2">
        <v>1</v>
      </c>
      <c r="W1452" s="2">
        <v>1</v>
      </c>
      <c r="X1452" s="2">
        <v>1</v>
      </c>
      <c r="Y1452" s="2">
        <v>1</v>
      </c>
      <c r="Z1452" s="2">
        <v>1</v>
      </c>
      <c r="AA1452" s="2">
        <v>1</v>
      </c>
      <c r="AB1452" s="2">
        <v>1</v>
      </c>
      <c r="AC1452" s="2">
        <v>1</v>
      </c>
      <c r="AD1452" s="2">
        <v>1</v>
      </c>
      <c r="AE1452" s="2">
        <v>1</v>
      </c>
      <c r="AF1452" s="2">
        <v>1</v>
      </c>
      <c r="AL1452" s="2">
        <f t="shared" si="965"/>
        <v>1</v>
      </c>
      <c r="AM1452" s="2" t="str">
        <f t="shared" si="966"/>
        <v>ED8B</v>
      </c>
      <c r="AN1452" s="2" t="str">
        <f t="shared" si="967"/>
        <v>F044A74</v>
      </c>
      <c r="AO1452" s="2" t="str">
        <f t="shared" si="968"/>
        <v>AG</v>
      </c>
      <c r="AP1452" s="2" t="str">
        <f t="shared" si="969"/>
        <v>ED8B-F044A74-AG</v>
      </c>
      <c r="AQ1452" s="2" t="s">
        <v>1672</v>
      </c>
      <c r="AR1452" s="2" t="s">
        <v>1687</v>
      </c>
      <c r="AU1452" s="2" t="s">
        <v>3825</v>
      </c>
      <c r="AV1452" s="2" t="s">
        <v>3826</v>
      </c>
      <c r="AW1452" s="2" t="s">
        <v>3827</v>
      </c>
      <c r="AY1452" s="2" t="s">
        <v>1686</v>
      </c>
      <c r="AZ1452" s="2" t="s">
        <v>1646</v>
      </c>
      <c r="BA1452" s="2" t="s">
        <v>2073</v>
      </c>
      <c r="BB1452" s="29"/>
      <c r="BC1452" s="29"/>
      <c r="BD1452" s="29"/>
      <c r="BE1452" s="29"/>
      <c r="BF1452" s="29"/>
      <c r="BG1452" s="29">
        <v>-151.61000000000001</v>
      </c>
      <c r="BH1452" s="29">
        <f t="shared" si="963"/>
        <v>0</v>
      </c>
      <c r="BI1452" s="29">
        <f t="shared" si="964"/>
        <v>0</v>
      </c>
      <c r="BJ1452" s="29">
        <f t="shared" si="970"/>
        <v>-151.61000000000001</v>
      </c>
      <c r="BK1452" s="29">
        <f>BJ1452/INDEX('EX-Rate'!A:I,MATCH('TT BoM '!BL1452,'EX-Rate'!B:B,0),COLUMN('EX-Rate'!E:E))</f>
        <v>-21.892597162309311</v>
      </c>
      <c r="BL1452" s="2" t="s">
        <v>2109</v>
      </c>
      <c r="BM1452" s="2" t="str">
        <f t="shared" si="998"/>
        <v>LP</v>
      </c>
      <c r="BN1452" s="2" t="s">
        <v>3204</v>
      </c>
      <c r="BO1452" s="2" t="s">
        <v>3205</v>
      </c>
      <c r="BQ1452" s="29"/>
      <c r="BR1452" s="29"/>
      <c r="BS1452" s="29"/>
      <c r="BT1452" s="29"/>
      <c r="BU1452" s="29"/>
      <c r="BV1452" s="29"/>
      <c r="CC1452" s="29">
        <f t="shared" si="972"/>
        <v>-21.892597162309311</v>
      </c>
      <c r="CD1452" s="29">
        <f t="shared" si="973"/>
        <v>-21.892597162309311</v>
      </c>
      <c r="CE1452" s="29">
        <f t="shared" si="974"/>
        <v>-21.892597162309311</v>
      </c>
      <c r="CF1452" s="29">
        <f t="shared" si="975"/>
        <v>-21.892597162309311</v>
      </c>
      <c r="CG1452" s="29">
        <f t="shared" si="976"/>
        <v>-21.892597162309311</v>
      </c>
      <c r="CH1452" s="29">
        <f t="shared" si="977"/>
        <v>-21.892597162309311</v>
      </c>
      <c r="CI1452" s="29">
        <f t="shared" si="978"/>
        <v>-21.892597162309311</v>
      </c>
      <c r="CJ1452" s="29">
        <f t="shared" si="979"/>
        <v>-21.892597162309311</v>
      </c>
      <c r="CK1452" s="29">
        <f t="shared" si="980"/>
        <v>-21.892597162309311</v>
      </c>
      <c r="CL1452" s="29">
        <f t="shared" si="981"/>
        <v>-21.892597162309311</v>
      </c>
      <c r="CM1452" s="29">
        <f t="shared" si="982"/>
        <v>-21.892597162309311</v>
      </c>
      <c r="CN1452" s="29">
        <f t="shared" si="983"/>
        <v>-21.892597162309311</v>
      </c>
      <c r="CO1452" s="29">
        <f t="shared" si="984"/>
        <v>-21.892597162309311</v>
      </c>
      <c r="CQ1452" s="29">
        <f t="shared" si="985"/>
        <v>-151.61000000000001</v>
      </c>
      <c r="CR1452" s="29">
        <f t="shared" si="986"/>
        <v>-151.61000000000001</v>
      </c>
      <c r="CS1452" s="29">
        <f t="shared" si="987"/>
        <v>-151.61000000000001</v>
      </c>
      <c r="CT1452" s="29">
        <f t="shared" si="988"/>
        <v>-151.61000000000001</v>
      </c>
      <c r="CU1452" s="29">
        <f t="shared" si="989"/>
        <v>-151.61000000000001</v>
      </c>
      <c r="CV1452" s="29">
        <f t="shared" si="990"/>
        <v>-151.61000000000001</v>
      </c>
      <c r="CW1452" s="29">
        <f t="shared" si="991"/>
        <v>-151.61000000000001</v>
      </c>
      <c r="CX1452" s="29">
        <f t="shared" si="992"/>
        <v>-151.61000000000001</v>
      </c>
      <c r="CY1452" s="29">
        <f t="shared" si="993"/>
        <v>-151.61000000000001</v>
      </c>
      <c r="CZ1452" s="29">
        <f t="shared" si="994"/>
        <v>-151.61000000000001</v>
      </c>
      <c r="DA1452" s="29">
        <f t="shared" si="995"/>
        <v>-151.61000000000001</v>
      </c>
      <c r="DB1452" s="29">
        <f t="shared" si="996"/>
        <v>-151.61000000000001</v>
      </c>
      <c r="DC1452" s="29">
        <f t="shared" si="997"/>
        <v>-151.61000000000001</v>
      </c>
    </row>
    <row r="1453" spans="11:107" s="2" customFormat="1">
      <c r="K1453" s="4" t="s">
        <v>1375</v>
      </c>
      <c r="L1453" s="4" t="s">
        <v>1534</v>
      </c>
      <c r="M1453" s="4" t="s">
        <v>1414</v>
      </c>
      <c r="N1453" s="2" t="str">
        <f t="shared" ref="N1453:N1456" si="1000">TRIM(K1453)&amp;TRIM(L1453)&amp;TRIM(M1453)</f>
        <v>W507143S450B</v>
      </c>
      <c r="O1453" s="2" t="str">
        <f t="shared" si="999"/>
        <v>S450B</v>
      </c>
      <c r="P1453" s="2" t="str">
        <f t="shared" ref="P1453:P1456" si="1001">TRIM(K1453)&amp;"-"&amp;TRIM(L1453)&amp;"-"&amp;TRIM(O1453)</f>
        <v>-W507143-S450B</v>
      </c>
      <c r="Q1453" s="2" t="s">
        <v>1609</v>
      </c>
      <c r="T1453" s="2">
        <v>4</v>
      </c>
      <c r="U1453" s="2">
        <v>4</v>
      </c>
      <c r="V1453" s="2">
        <v>4</v>
      </c>
      <c r="W1453" s="2">
        <v>4</v>
      </c>
      <c r="X1453" s="2">
        <v>4</v>
      </c>
      <c r="Y1453" s="2">
        <v>4</v>
      </c>
      <c r="Z1453" s="2">
        <v>4</v>
      </c>
      <c r="AA1453" s="2">
        <v>4</v>
      </c>
      <c r="AB1453" s="2">
        <v>4</v>
      </c>
      <c r="AC1453" s="2">
        <v>4</v>
      </c>
      <c r="AD1453" s="2">
        <v>4</v>
      </c>
      <c r="AE1453" s="2">
        <v>4</v>
      </c>
      <c r="AF1453" s="2">
        <v>4</v>
      </c>
      <c r="AL1453" s="2">
        <f t="shared" si="965"/>
        <v>1</v>
      </c>
      <c r="AM1453" s="2" t="str">
        <f t="shared" si="966"/>
        <v/>
      </c>
      <c r="AN1453" s="2" t="str">
        <f t="shared" si="967"/>
        <v>W507143</v>
      </c>
      <c r="AO1453" s="2" t="str">
        <f t="shared" si="968"/>
        <v>S450B</v>
      </c>
      <c r="AP1453" s="2" t="str">
        <f t="shared" si="969"/>
        <v>-W507143-S450B</v>
      </c>
      <c r="AQ1453" s="2" t="s">
        <v>1688</v>
      </c>
      <c r="AR1453" s="2" t="s">
        <v>1689</v>
      </c>
      <c r="AY1453" s="2" t="s">
        <v>1686</v>
      </c>
      <c r="AZ1453" s="2" t="s">
        <v>1690</v>
      </c>
      <c r="BB1453" s="29"/>
      <c r="BC1453" s="29"/>
      <c r="BD1453" s="29"/>
      <c r="BE1453" s="29"/>
      <c r="BF1453" s="29"/>
      <c r="BG1453" s="29">
        <v>-0.218</v>
      </c>
      <c r="BH1453" s="29">
        <f t="shared" si="963"/>
        <v>0</v>
      </c>
      <c r="BI1453" s="29">
        <f t="shared" si="964"/>
        <v>0</v>
      </c>
      <c r="BJ1453" s="29">
        <f t="shared" si="970"/>
        <v>-0.218</v>
      </c>
      <c r="BK1453" s="29">
        <f>BJ1453/INDEX('EX-Rate'!A:I,MATCH('TT BoM '!BL1453,'EX-Rate'!B:B,0),COLUMN('EX-Rate'!E:E))</f>
        <v>-3.1479362716070373E-2</v>
      </c>
      <c r="BL1453" s="2" t="s">
        <v>2109</v>
      </c>
      <c r="BM1453" s="2" t="str">
        <f t="shared" si="998"/>
        <v>LP</v>
      </c>
      <c r="BN1453" s="2" t="s">
        <v>3221</v>
      </c>
      <c r="BO1453" s="2" t="s">
        <v>3222</v>
      </c>
      <c r="BQ1453" s="29"/>
      <c r="BR1453" s="29"/>
      <c r="BS1453" s="29"/>
      <c r="BT1453" s="29"/>
      <c r="BU1453" s="29"/>
      <c r="BV1453" s="29"/>
      <c r="CC1453" s="29">
        <f t="shared" si="972"/>
        <v>-0.12591745086428149</v>
      </c>
      <c r="CD1453" s="29">
        <f t="shared" si="973"/>
        <v>-0.12591745086428149</v>
      </c>
      <c r="CE1453" s="29">
        <f t="shared" si="974"/>
        <v>-0.12591745086428149</v>
      </c>
      <c r="CF1453" s="29">
        <f t="shared" si="975"/>
        <v>-0.12591745086428149</v>
      </c>
      <c r="CG1453" s="29">
        <f t="shared" si="976"/>
        <v>-0.12591745086428149</v>
      </c>
      <c r="CH1453" s="29">
        <f t="shared" si="977"/>
        <v>-0.12591745086428149</v>
      </c>
      <c r="CI1453" s="29">
        <f t="shared" si="978"/>
        <v>-0.12591745086428149</v>
      </c>
      <c r="CJ1453" s="29">
        <f t="shared" si="979"/>
        <v>-0.12591745086428149</v>
      </c>
      <c r="CK1453" s="29">
        <f t="shared" si="980"/>
        <v>-0.12591745086428149</v>
      </c>
      <c r="CL1453" s="29">
        <f t="shared" si="981"/>
        <v>-0.12591745086428149</v>
      </c>
      <c r="CM1453" s="29">
        <f t="shared" si="982"/>
        <v>-0.12591745086428149</v>
      </c>
      <c r="CN1453" s="29">
        <f t="shared" si="983"/>
        <v>-0.12591745086428149</v>
      </c>
      <c r="CO1453" s="29">
        <f t="shared" si="984"/>
        <v>-0.12591745086428149</v>
      </c>
      <c r="CQ1453" s="29">
        <f t="shared" si="985"/>
        <v>-0.872</v>
      </c>
      <c r="CR1453" s="29">
        <f t="shared" si="986"/>
        <v>-0.872</v>
      </c>
      <c r="CS1453" s="29">
        <f t="shared" si="987"/>
        <v>-0.872</v>
      </c>
      <c r="CT1453" s="29">
        <f t="shared" si="988"/>
        <v>-0.872</v>
      </c>
      <c r="CU1453" s="29">
        <f t="shared" si="989"/>
        <v>-0.872</v>
      </c>
      <c r="CV1453" s="29">
        <f t="shared" si="990"/>
        <v>-0.872</v>
      </c>
      <c r="CW1453" s="29">
        <f t="shared" si="991"/>
        <v>-0.872</v>
      </c>
      <c r="CX1453" s="29">
        <f t="shared" si="992"/>
        <v>-0.872</v>
      </c>
      <c r="CY1453" s="29">
        <f t="shared" si="993"/>
        <v>-0.872</v>
      </c>
      <c r="CZ1453" s="29">
        <f t="shared" si="994"/>
        <v>-0.872</v>
      </c>
      <c r="DA1453" s="29">
        <f t="shared" si="995"/>
        <v>-0.872</v>
      </c>
      <c r="DB1453" s="29">
        <f t="shared" si="996"/>
        <v>-0.872</v>
      </c>
      <c r="DC1453" s="29">
        <f t="shared" si="997"/>
        <v>-0.872</v>
      </c>
    </row>
    <row r="1454" spans="11:107" s="2" customFormat="1">
      <c r="K1454" s="4" t="s">
        <v>1375</v>
      </c>
      <c r="L1454" s="4" t="s">
        <v>1535</v>
      </c>
      <c r="M1454" s="4" t="s">
        <v>1481</v>
      </c>
      <c r="N1454" s="2" t="str">
        <f t="shared" si="1000"/>
        <v>W520102S437</v>
      </c>
      <c r="O1454" s="2" t="str">
        <f t="shared" si="999"/>
        <v>S437</v>
      </c>
      <c r="P1454" s="2" t="str">
        <f t="shared" si="1001"/>
        <v>-W520102-S437</v>
      </c>
      <c r="Q1454" s="2" t="s">
        <v>1609</v>
      </c>
      <c r="T1454" s="2">
        <v>4</v>
      </c>
      <c r="U1454" s="2">
        <v>4</v>
      </c>
      <c r="V1454" s="2">
        <v>4</v>
      </c>
      <c r="W1454" s="2">
        <v>4</v>
      </c>
      <c r="X1454" s="2">
        <v>4</v>
      </c>
      <c r="Y1454" s="2">
        <v>4</v>
      </c>
      <c r="Z1454" s="2">
        <v>4</v>
      </c>
      <c r="AA1454" s="2">
        <v>4</v>
      </c>
      <c r="AB1454" s="2">
        <v>4</v>
      </c>
      <c r="AC1454" s="2">
        <v>4</v>
      </c>
      <c r="AD1454" s="2">
        <v>4</v>
      </c>
      <c r="AE1454" s="2">
        <v>4</v>
      </c>
      <c r="AF1454" s="2">
        <v>4</v>
      </c>
      <c r="AL1454" s="2">
        <f t="shared" si="965"/>
        <v>1</v>
      </c>
      <c r="AM1454" s="2" t="str">
        <f t="shared" si="966"/>
        <v/>
      </c>
      <c r="AN1454" s="2" t="str">
        <f t="shared" si="967"/>
        <v>W520102</v>
      </c>
      <c r="AO1454" s="2" t="str">
        <f t="shared" si="968"/>
        <v>S437</v>
      </c>
      <c r="AP1454" s="2" t="str">
        <f t="shared" si="969"/>
        <v>-W520102-S437</v>
      </c>
      <c r="AQ1454" s="2" t="s">
        <v>1688</v>
      </c>
      <c r="AR1454" s="2" t="s">
        <v>1689</v>
      </c>
      <c r="AY1454" s="2" t="s">
        <v>1686</v>
      </c>
      <c r="AZ1454" s="2" t="s">
        <v>1690</v>
      </c>
      <c r="BB1454" s="29"/>
      <c r="BC1454" s="29"/>
      <c r="BD1454" s="29"/>
      <c r="BE1454" s="29"/>
      <c r="BF1454" s="29"/>
      <c r="BG1454" s="29">
        <v>-2.2542E-2</v>
      </c>
      <c r="BH1454" s="29">
        <f t="shared" si="963"/>
        <v>-8.3405400000000009E-4</v>
      </c>
      <c r="BI1454" s="29">
        <f t="shared" si="964"/>
        <v>-2.3376054000000001E-3</v>
      </c>
      <c r="BJ1454" s="29">
        <f t="shared" si="970"/>
        <v>-2.5713659400000002E-2</v>
      </c>
      <c r="BK1454" s="29">
        <f>BJ1454/INDEX('EX-Rate'!A:I,MATCH('TT BoM '!BL1454,'EX-Rate'!B:B,0),COLUMN('EX-Rate'!E:E))</f>
        <v>-2.9522090224739519E-2</v>
      </c>
      <c r="BL1454" s="2" t="s">
        <v>3064</v>
      </c>
      <c r="BM1454" s="2" t="str">
        <f t="shared" si="998"/>
        <v>SP</v>
      </c>
      <c r="BN1454" s="2" t="s">
        <v>3065</v>
      </c>
      <c r="BO1454" s="2" t="s">
        <v>3066</v>
      </c>
      <c r="BQ1454" s="29"/>
      <c r="BR1454" s="29"/>
      <c r="BS1454" s="29"/>
      <c r="BT1454" s="29"/>
      <c r="BU1454" s="29"/>
      <c r="BV1454" s="29"/>
      <c r="CC1454" s="29">
        <f t="shared" si="972"/>
        <v>-0.11808836089895808</v>
      </c>
      <c r="CD1454" s="29">
        <f t="shared" si="973"/>
        <v>-0.11808836089895808</v>
      </c>
      <c r="CE1454" s="29">
        <f t="shared" si="974"/>
        <v>-0.11808836089895808</v>
      </c>
      <c r="CF1454" s="29">
        <f t="shared" si="975"/>
        <v>-0.11808836089895808</v>
      </c>
      <c r="CG1454" s="29">
        <f t="shared" si="976"/>
        <v>-0.11808836089895808</v>
      </c>
      <c r="CH1454" s="29">
        <f t="shared" si="977"/>
        <v>-0.11808836089895808</v>
      </c>
      <c r="CI1454" s="29">
        <f t="shared" si="978"/>
        <v>-0.11808836089895808</v>
      </c>
      <c r="CJ1454" s="29">
        <f t="shared" si="979"/>
        <v>-0.11808836089895808</v>
      </c>
      <c r="CK1454" s="29">
        <f t="shared" si="980"/>
        <v>-0.11808836089895808</v>
      </c>
      <c r="CL1454" s="29">
        <f t="shared" si="981"/>
        <v>-0.11808836089895808</v>
      </c>
      <c r="CM1454" s="29">
        <f t="shared" si="982"/>
        <v>-0.11808836089895808</v>
      </c>
      <c r="CN1454" s="29">
        <f t="shared" si="983"/>
        <v>-0.11808836089895808</v>
      </c>
      <c r="CO1454" s="29">
        <f t="shared" si="984"/>
        <v>-0.11808836089895808</v>
      </c>
      <c r="CQ1454" s="29">
        <f t="shared" si="985"/>
        <v>-0.10285463760000001</v>
      </c>
      <c r="CR1454" s="29">
        <f t="shared" si="986"/>
        <v>-0.10285463760000001</v>
      </c>
      <c r="CS1454" s="29">
        <f t="shared" si="987"/>
        <v>-0.10285463760000001</v>
      </c>
      <c r="CT1454" s="29">
        <f t="shared" si="988"/>
        <v>-0.10285463760000001</v>
      </c>
      <c r="CU1454" s="29">
        <f t="shared" si="989"/>
        <v>-0.10285463760000001</v>
      </c>
      <c r="CV1454" s="29">
        <f t="shared" si="990"/>
        <v>-0.10285463760000001</v>
      </c>
      <c r="CW1454" s="29">
        <f t="shared" si="991"/>
        <v>-0.10285463760000001</v>
      </c>
      <c r="CX1454" s="29">
        <f t="shared" si="992"/>
        <v>-0.10285463760000001</v>
      </c>
      <c r="CY1454" s="29">
        <f t="shared" si="993"/>
        <v>-0.10285463760000001</v>
      </c>
      <c r="CZ1454" s="29">
        <f t="shared" si="994"/>
        <v>-0.10285463760000001</v>
      </c>
      <c r="DA1454" s="29">
        <f t="shared" si="995"/>
        <v>-0.10285463760000001</v>
      </c>
      <c r="DB1454" s="29">
        <f t="shared" si="996"/>
        <v>-0.10285463760000001</v>
      </c>
      <c r="DC1454" s="29">
        <f t="shared" si="997"/>
        <v>-0.10285463760000001</v>
      </c>
    </row>
    <row r="1455" spans="11:107" s="2" customFormat="1">
      <c r="K1455" s="4" t="s">
        <v>1375</v>
      </c>
      <c r="L1455" s="4" t="s">
        <v>1536</v>
      </c>
      <c r="M1455" s="4" t="s">
        <v>1496</v>
      </c>
      <c r="N1455" s="2" t="str">
        <f t="shared" si="1000"/>
        <v>W707103S439</v>
      </c>
      <c r="O1455" s="2" t="str">
        <f t="shared" si="999"/>
        <v>S439</v>
      </c>
      <c r="P1455" s="2" t="str">
        <f t="shared" si="1001"/>
        <v>-W707103-S439</v>
      </c>
      <c r="Q1455" s="2" t="s">
        <v>1609</v>
      </c>
      <c r="T1455" s="2">
        <v>1</v>
      </c>
      <c r="U1455" s="2">
        <v>1</v>
      </c>
      <c r="V1455" s="2">
        <v>1</v>
      </c>
      <c r="W1455" s="2">
        <v>1</v>
      </c>
      <c r="X1455" s="2">
        <v>1</v>
      </c>
      <c r="Y1455" s="2">
        <v>1</v>
      </c>
      <c r="Z1455" s="2">
        <v>1</v>
      </c>
      <c r="AA1455" s="2">
        <v>1</v>
      </c>
      <c r="AB1455" s="2">
        <v>1</v>
      </c>
      <c r="AC1455" s="2">
        <v>1</v>
      </c>
      <c r="AD1455" s="2">
        <v>1</v>
      </c>
      <c r="AE1455" s="2">
        <v>1</v>
      </c>
      <c r="AF1455" s="2">
        <v>1</v>
      </c>
      <c r="AL1455" s="2">
        <f t="shared" si="965"/>
        <v>1</v>
      </c>
      <c r="AM1455" s="2" t="str">
        <f t="shared" si="966"/>
        <v/>
      </c>
      <c r="AN1455" s="2" t="str">
        <f t="shared" si="967"/>
        <v>W707103</v>
      </c>
      <c r="AO1455" s="2" t="str">
        <f t="shared" si="968"/>
        <v>S439</v>
      </c>
      <c r="AP1455" s="2" t="str">
        <f t="shared" si="969"/>
        <v>-W707103-S439</v>
      </c>
      <c r="AQ1455" s="2" t="s">
        <v>1672</v>
      </c>
      <c r="AR1455" s="2" t="s">
        <v>1676</v>
      </c>
      <c r="AU1455" s="2" t="s">
        <v>2149</v>
      </c>
      <c r="AV1455" s="2" t="s">
        <v>2150</v>
      </c>
      <c r="AY1455" s="2" t="s">
        <v>2151</v>
      </c>
      <c r="AZ1455" s="2" t="s">
        <v>1690</v>
      </c>
      <c r="BA1455" s="2" t="s">
        <v>2115</v>
      </c>
      <c r="BB1455" s="29">
        <v>-0.26600000000000001</v>
      </c>
      <c r="BC1455" s="29">
        <v>-5.5999999999999999E-3</v>
      </c>
      <c r="BD1455" s="29">
        <v>-4.7999999999999996E-3</v>
      </c>
      <c r="BE1455" s="29">
        <v>-4.7999999999999996E-3</v>
      </c>
      <c r="BF1455" s="29">
        <v>0</v>
      </c>
      <c r="BG1455" s="29">
        <v>-0.27640000000000003</v>
      </c>
      <c r="BH1455" s="29">
        <f t="shared" si="963"/>
        <v>0</v>
      </c>
      <c r="BI1455" s="29">
        <f t="shared" si="964"/>
        <v>0</v>
      </c>
      <c r="BJ1455" s="29">
        <f t="shared" si="970"/>
        <v>-0.27640000000000003</v>
      </c>
      <c r="BK1455" s="29">
        <f>BJ1455/INDEX('EX-Rate'!A:I,MATCH('TT BoM '!BL1455,'EX-Rate'!B:B,0),COLUMN('EX-Rate'!E:E))</f>
        <v>-3.991236630606354E-2</v>
      </c>
      <c r="BL1455" s="2" t="s">
        <v>2109</v>
      </c>
      <c r="BM1455" s="2" t="str">
        <f t="shared" si="998"/>
        <v>LP</v>
      </c>
      <c r="BQ1455" s="29">
        <v>0</v>
      </c>
      <c r="BR1455" s="29">
        <v>0</v>
      </c>
      <c r="BS1455" s="29"/>
      <c r="BT1455" s="29">
        <v>0</v>
      </c>
      <c r="BU1455" s="29">
        <v>0</v>
      </c>
      <c r="BV1455" s="29">
        <v>0</v>
      </c>
      <c r="BW1455" s="2">
        <v>0</v>
      </c>
      <c r="CC1455" s="29">
        <f t="shared" si="972"/>
        <v>-3.991236630606354E-2</v>
      </c>
      <c r="CD1455" s="29">
        <f t="shared" si="973"/>
        <v>-3.991236630606354E-2</v>
      </c>
      <c r="CE1455" s="29">
        <f t="shared" si="974"/>
        <v>-3.991236630606354E-2</v>
      </c>
      <c r="CF1455" s="29">
        <f t="shared" si="975"/>
        <v>-3.991236630606354E-2</v>
      </c>
      <c r="CG1455" s="29">
        <f t="shared" si="976"/>
        <v>-3.991236630606354E-2</v>
      </c>
      <c r="CH1455" s="29">
        <f t="shared" si="977"/>
        <v>-3.991236630606354E-2</v>
      </c>
      <c r="CI1455" s="29">
        <f t="shared" si="978"/>
        <v>-3.991236630606354E-2</v>
      </c>
      <c r="CJ1455" s="29">
        <f t="shared" si="979"/>
        <v>-3.991236630606354E-2</v>
      </c>
      <c r="CK1455" s="29">
        <f t="shared" si="980"/>
        <v>-3.991236630606354E-2</v>
      </c>
      <c r="CL1455" s="29">
        <f t="shared" si="981"/>
        <v>-3.991236630606354E-2</v>
      </c>
      <c r="CM1455" s="29">
        <f t="shared" si="982"/>
        <v>-3.991236630606354E-2</v>
      </c>
      <c r="CN1455" s="29">
        <f t="shared" si="983"/>
        <v>-3.991236630606354E-2</v>
      </c>
      <c r="CO1455" s="29">
        <f t="shared" si="984"/>
        <v>-3.991236630606354E-2</v>
      </c>
      <c r="CQ1455" s="29">
        <f t="shared" si="985"/>
        <v>-0.27640000000000003</v>
      </c>
      <c r="CR1455" s="29">
        <f t="shared" si="986"/>
        <v>-0.27640000000000003</v>
      </c>
      <c r="CS1455" s="29">
        <f t="shared" si="987"/>
        <v>-0.27640000000000003</v>
      </c>
      <c r="CT1455" s="29">
        <f t="shared" si="988"/>
        <v>-0.27640000000000003</v>
      </c>
      <c r="CU1455" s="29">
        <f t="shared" si="989"/>
        <v>-0.27640000000000003</v>
      </c>
      <c r="CV1455" s="29">
        <f t="shared" si="990"/>
        <v>-0.27640000000000003</v>
      </c>
      <c r="CW1455" s="29">
        <f t="shared" si="991"/>
        <v>-0.27640000000000003</v>
      </c>
      <c r="CX1455" s="29">
        <f t="shared" si="992"/>
        <v>-0.27640000000000003</v>
      </c>
      <c r="CY1455" s="29">
        <f t="shared" si="993"/>
        <v>-0.27640000000000003</v>
      </c>
      <c r="CZ1455" s="29">
        <f t="shared" si="994"/>
        <v>-0.27640000000000003</v>
      </c>
      <c r="DA1455" s="29">
        <f t="shared" si="995"/>
        <v>-0.27640000000000003</v>
      </c>
      <c r="DB1455" s="29">
        <f t="shared" si="996"/>
        <v>-0.27640000000000003</v>
      </c>
      <c r="DC1455" s="29">
        <f t="shared" si="997"/>
        <v>-0.27640000000000003</v>
      </c>
    </row>
    <row r="1456" spans="11:107" s="2" customFormat="1">
      <c r="K1456" s="4" t="s">
        <v>1375</v>
      </c>
      <c r="L1456" s="4" t="s">
        <v>1537</v>
      </c>
      <c r="M1456" s="4" t="s">
        <v>1481</v>
      </c>
      <c r="N1456" s="2" t="str">
        <f t="shared" si="1000"/>
        <v>W712428S437</v>
      </c>
      <c r="O1456" s="2" t="str">
        <f t="shared" si="999"/>
        <v>S437</v>
      </c>
      <c r="P1456" s="2" t="str">
        <f t="shared" si="1001"/>
        <v>-W712428-S437</v>
      </c>
      <c r="Q1456" s="2" t="s">
        <v>1609</v>
      </c>
      <c r="T1456" s="2">
        <v>2</v>
      </c>
      <c r="U1456" s="2">
        <v>2</v>
      </c>
      <c r="V1456" s="2">
        <v>2</v>
      </c>
      <c r="W1456" s="2">
        <v>2</v>
      </c>
      <c r="X1456" s="2">
        <v>2</v>
      </c>
      <c r="Y1456" s="2">
        <v>2</v>
      </c>
      <c r="Z1456" s="2">
        <v>2</v>
      </c>
      <c r="AA1456" s="2">
        <v>2</v>
      </c>
      <c r="AB1456" s="2">
        <v>2</v>
      </c>
      <c r="AC1456" s="2">
        <v>2</v>
      </c>
      <c r="AD1456" s="2">
        <v>2</v>
      </c>
      <c r="AE1456" s="2">
        <v>2</v>
      </c>
      <c r="AF1456" s="2">
        <v>2</v>
      </c>
      <c r="AL1456" s="2">
        <f t="shared" si="965"/>
        <v>1</v>
      </c>
      <c r="AM1456" s="2" t="str">
        <f t="shared" si="966"/>
        <v/>
      </c>
      <c r="AN1456" s="2" t="str">
        <f t="shared" si="967"/>
        <v>W712428</v>
      </c>
      <c r="AO1456" s="2" t="str">
        <f t="shared" si="968"/>
        <v>S437</v>
      </c>
      <c r="AP1456" s="2" t="str">
        <f t="shared" si="969"/>
        <v>-W712428-S437</v>
      </c>
      <c r="AQ1456" s="2" t="s">
        <v>1672</v>
      </c>
      <c r="AR1456" s="2" t="s">
        <v>1676</v>
      </c>
      <c r="AU1456" s="2" t="s">
        <v>2149</v>
      </c>
      <c r="AV1456" s="2" t="s">
        <v>2150</v>
      </c>
      <c r="AY1456" s="2" t="s">
        <v>2151</v>
      </c>
      <c r="AZ1456" s="2" t="s">
        <v>1690</v>
      </c>
      <c r="BA1456" s="2" t="s">
        <v>2115</v>
      </c>
      <c r="BB1456" s="29">
        <v>-0.2104</v>
      </c>
      <c r="BC1456" s="29">
        <v>-3.5999999999999999E-3</v>
      </c>
      <c r="BD1456" s="29">
        <v>-6.0000000000000001E-3</v>
      </c>
      <c r="BE1456" s="29">
        <v>-6.0000000000000001E-3</v>
      </c>
      <c r="BF1456" s="29">
        <v>0</v>
      </c>
      <c r="BG1456" s="29">
        <v>-0.22</v>
      </c>
      <c r="BH1456" s="29">
        <f t="shared" si="963"/>
        <v>0</v>
      </c>
      <c r="BI1456" s="29">
        <f t="shared" si="964"/>
        <v>0</v>
      </c>
      <c r="BJ1456" s="29">
        <f t="shared" si="970"/>
        <v>-0.22</v>
      </c>
      <c r="BK1456" s="29">
        <f>BJ1456/INDEX('EX-Rate'!A:I,MATCH('TT BoM '!BL1456,'EX-Rate'!B:B,0),COLUMN('EX-Rate'!E:E))</f>
        <v>-3.1768164208878361E-2</v>
      </c>
      <c r="BL1456" s="2" t="s">
        <v>2109</v>
      </c>
      <c r="BM1456" s="2" t="str">
        <f t="shared" si="998"/>
        <v>LP</v>
      </c>
      <c r="BQ1456" s="29">
        <v>0</v>
      </c>
      <c r="BR1456" s="29">
        <v>0</v>
      </c>
      <c r="BS1456" s="29"/>
      <c r="BT1456" s="29">
        <v>0</v>
      </c>
      <c r="BU1456" s="29">
        <v>0</v>
      </c>
      <c r="BV1456" s="29">
        <v>0</v>
      </c>
      <c r="BW1456" s="2">
        <v>0</v>
      </c>
      <c r="CC1456" s="29">
        <f t="shared" si="972"/>
        <v>-6.3536328417756721E-2</v>
      </c>
      <c r="CD1456" s="29">
        <f t="shared" si="973"/>
        <v>-6.3536328417756721E-2</v>
      </c>
      <c r="CE1456" s="29">
        <f t="shared" si="974"/>
        <v>-6.3536328417756721E-2</v>
      </c>
      <c r="CF1456" s="29">
        <f t="shared" si="975"/>
        <v>-6.3536328417756721E-2</v>
      </c>
      <c r="CG1456" s="29">
        <f t="shared" si="976"/>
        <v>-6.3536328417756721E-2</v>
      </c>
      <c r="CH1456" s="29">
        <f t="shared" si="977"/>
        <v>-6.3536328417756721E-2</v>
      </c>
      <c r="CI1456" s="29">
        <f t="shared" si="978"/>
        <v>-6.3536328417756721E-2</v>
      </c>
      <c r="CJ1456" s="29">
        <f t="shared" si="979"/>
        <v>-6.3536328417756721E-2</v>
      </c>
      <c r="CK1456" s="29">
        <f t="shared" si="980"/>
        <v>-6.3536328417756721E-2</v>
      </c>
      <c r="CL1456" s="29">
        <f t="shared" si="981"/>
        <v>-6.3536328417756721E-2</v>
      </c>
      <c r="CM1456" s="29">
        <f t="shared" si="982"/>
        <v>-6.3536328417756721E-2</v>
      </c>
      <c r="CN1456" s="29">
        <f t="shared" si="983"/>
        <v>-6.3536328417756721E-2</v>
      </c>
      <c r="CO1456" s="29">
        <f t="shared" si="984"/>
        <v>-6.3536328417756721E-2</v>
      </c>
      <c r="CQ1456" s="29">
        <f t="shared" si="985"/>
        <v>-0.44</v>
      </c>
      <c r="CR1456" s="29">
        <f t="shared" si="986"/>
        <v>-0.44</v>
      </c>
      <c r="CS1456" s="29">
        <f t="shared" si="987"/>
        <v>-0.44</v>
      </c>
      <c r="CT1456" s="29">
        <f t="shared" si="988"/>
        <v>-0.44</v>
      </c>
      <c r="CU1456" s="29">
        <f t="shared" si="989"/>
        <v>-0.44</v>
      </c>
      <c r="CV1456" s="29">
        <f t="shared" si="990"/>
        <v>-0.44</v>
      </c>
      <c r="CW1456" s="29">
        <f t="shared" si="991"/>
        <v>-0.44</v>
      </c>
      <c r="CX1456" s="29">
        <f t="shared" si="992"/>
        <v>-0.44</v>
      </c>
      <c r="CY1456" s="29">
        <f t="shared" si="993"/>
        <v>-0.44</v>
      </c>
      <c r="CZ1456" s="29">
        <f t="shared" si="994"/>
        <v>-0.44</v>
      </c>
      <c r="DA1456" s="29">
        <f t="shared" si="995"/>
        <v>-0.44</v>
      </c>
      <c r="DB1456" s="29">
        <f t="shared" si="996"/>
        <v>-0.44</v>
      </c>
      <c r="DC1456" s="29">
        <f t="shared" si="997"/>
        <v>-0.44</v>
      </c>
    </row>
    <row r="1457" spans="11:107" s="2" customFormat="1">
      <c r="K1457" s="4" t="s">
        <v>1539</v>
      </c>
      <c r="L1457" s="4" t="s">
        <v>1540</v>
      </c>
      <c r="M1457" s="4" t="s">
        <v>1541</v>
      </c>
      <c r="N1457" s="2" t="str">
        <f t="shared" ref="N1457:N1485" si="1002">TRIM(K1457)&amp;TRIM(L1457)&amp;TRIM(M1457)</f>
        <v>DS7T15K601BF</v>
      </c>
      <c r="O1457" s="2" t="str">
        <f t="shared" ref="O1457:O1464" si="1003">IF(AND(LEN(TRIM(M1457))&gt;5,TRIM(K1457)&lt;&gt;""),LEFT(TRIM(M1457),2)&amp;"W",TRIM(M1457))</f>
        <v>BF</v>
      </c>
      <c r="P1457" s="2" t="str">
        <f t="shared" ref="P1457:P1464" si="1004">TRIM(K1457)&amp;"-"&amp;TRIM(L1457)&amp;"-"&amp;TRIM(O1457)</f>
        <v>DS7T-15K601-BF</v>
      </c>
      <c r="Q1457" s="2" t="s">
        <v>1609</v>
      </c>
      <c r="T1457" s="2">
        <v>1</v>
      </c>
      <c r="U1457" s="2">
        <v>1</v>
      </c>
      <c r="V1457" s="2">
        <v>1</v>
      </c>
      <c r="W1457" s="2">
        <v>1</v>
      </c>
      <c r="X1457" s="2">
        <v>0</v>
      </c>
      <c r="Y1457" s="2">
        <v>0</v>
      </c>
      <c r="Z1457" s="2">
        <v>0</v>
      </c>
      <c r="AA1457" s="2">
        <v>0</v>
      </c>
      <c r="AB1457" s="2">
        <v>1</v>
      </c>
      <c r="AC1457" s="2">
        <v>1</v>
      </c>
      <c r="AD1457" s="2">
        <v>1</v>
      </c>
      <c r="AE1457" s="2">
        <v>1</v>
      </c>
      <c r="AF1457" s="2">
        <v>0</v>
      </c>
      <c r="AL1457" s="2">
        <f t="shared" si="965"/>
        <v>1</v>
      </c>
      <c r="AM1457" s="2" t="str">
        <f t="shared" si="966"/>
        <v>DS7T</v>
      </c>
      <c r="AN1457" s="2" t="str">
        <f t="shared" si="967"/>
        <v>15K601</v>
      </c>
      <c r="AO1457" s="2" t="str">
        <f t="shared" si="968"/>
        <v>BF</v>
      </c>
      <c r="AP1457" s="2" t="str">
        <f t="shared" si="969"/>
        <v>DS7T-15K601-BF</v>
      </c>
      <c r="AQ1457" s="2" t="s">
        <v>1672</v>
      </c>
      <c r="AR1457" s="2" t="s">
        <v>1687</v>
      </c>
      <c r="AU1457" s="2" t="s">
        <v>1649</v>
      </c>
      <c r="AV1457" s="2" t="s">
        <v>3828</v>
      </c>
      <c r="AW1457" s="2" t="s">
        <v>3829</v>
      </c>
      <c r="AY1457" s="2" t="s">
        <v>1686</v>
      </c>
      <c r="AZ1457" s="2" t="s">
        <v>1649</v>
      </c>
      <c r="BA1457" s="2" t="s">
        <v>2073</v>
      </c>
      <c r="BB1457" s="29"/>
      <c r="BC1457" s="29"/>
      <c r="BD1457" s="29"/>
      <c r="BE1457" s="29"/>
      <c r="BF1457" s="29"/>
      <c r="BG1457" s="29">
        <v>-8.5806000000000004</v>
      </c>
      <c r="BH1457" s="29">
        <f t="shared" si="963"/>
        <v>-0.31748220000000005</v>
      </c>
      <c r="BI1457" s="29">
        <f t="shared" si="964"/>
        <v>-0.88980822000000015</v>
      </c>
      <c r="BJ1457" s="29">
        <f t="shared" si="970"/>
        <v>-9.7878904200000019</v>
      </c>
      <c r="BK1457" s="29">
        <f>BJ1457/INDEX('EX-Rate'!A:I,MATCH('TT BoM '!BL1457,'EX-Rate'!B:B,0),COLUMN('EX-Rate'!E:E))</f>
        <v>-9.7878904200000019</v>
      </c>
      <c r="BL1457" s="2" t="s">
        <v>3117</v>
      </c>
      <c r="BM1457" s="2" t="str">
        <f t="shared" si="998"/>
        <v>SP</v>
      </c>
      <c r="BN1457" s="2" t="s">
        <v>3118</v>
      </c>
      <c r="BO1457" s="2" t="s">
        <v>3119</v>
      </c>
      <c r="BQ1457" s="29"/>
      <c r="BR1457" s="29"/>
      <c r="BS1457" s="29"/>
      <c r="BT1457" s="29"/>
      <c r="BU1457" s="29"/>
      <c r="BV1457" s="29"/>
      <c r="CC1457" s="29">
        <f t="shared" si="972"/>
        <v>-9.7878904200000019</v>
      </c>
      <c r="CD1457" s="29">
        <f t="shared" si="973"/>
        <v>-9.7878904200000019</v>
      </c>
      <c r="CE1457" s="29">
        <f t="shared" si="974"/>
        <v>-9.7878904200000019</v>
      </c>
      <c r="CF1457" s="29">
        <f t="shared" si="975"/>
        <v>-9.7878904200000019</v>
      </c>
      <c r="CG1457" s="29">
        <f t="shared" si="976"/>
        <v>0</v>
      </c>
      <c r="CH1457" s="29">
        <f t="shared" si="977"/>
        <v>0</v>
      </c>
      <c r="CI1457" s="29">
        <f t="shared" si="978"/>
        <v>0</v>
      </c>
      <c r="CJ1457" s="29">
        <f t="shared" si="979"/>
        <v>0</v>
      </c>
      <c r="CK1457" s="29">
        <f t="shared" si="980"/>
        <v>-9.7878904200000019</v>
      </c>
      <c r="CL1457" s="29">
        <f t="shared" si="981"/>
        <v>-9.7878904200000019</v>
      </c>
      <c r="CM1457" s="29">
        <f t="shared" si="982"/>
        <v>-9.7878904200000019</v>
      </c>
      <c r="CN1457" s="29">
        <f t="shared" si="983"/>
        <v>-9.7878904200000019</v>
      </c>
      <c r="CO1457" s="29">
        <f t="shared" si="984"/>
        <v>0</v>
      </c>
      <c r="CQ1457" s="29">
        <f t="shared" si="985"/>
        <v>-9.7878904200000019</v>
      </c>
      <c r="CR1457" s="29">
        <f t="shared" si="986"/>
        <v>-9.7878904200000019</v>
      </c>
      <c r="CS1457" s="29">
        <f t="shared" si="987"/>
        <v>-9.7878904200000019</v>
      </c>
      <c r="CT1457" s="29">
        <f t="shared" si="988"/>
        <v>-9.7878904200000019</v>
      </c>
      <c r="CU1457" s="29">
        <f t="shared" si="989"/>
        <v>0</v>
      </c>
      <c r="CV1457" s="29">
        <f t="shared" si="990"/>
        <v>0</v>
      </c>
      <c r="CW1457" s="29">
        <f t="shared" si="991"/>
        <v>0</v>
      </c>
      <c r="CX1457" s="29">
        <f t="shared" si="992"/>
        <v>0</v>
      </c>
      <c r="CY1457" s="29">
        <f t="shared" si="993"/>
        <v>-9.7878904200000019</v>
      </c>
      <c r="CZ1457" s="29">
        <f t="shared" si="994"/>
        <v>-9.7878904200000019</v>
      </c>
      <c r="DA1457" s="29">
        <f t="shared" si="995"/>
        <v>-9.7878904200000019</v>
      </c>
      <c r="DB1457" s="29">
        <f t="shared" si="996"/>
        <v>-9.7878904200000019</v>
      </c>
      <c r="DC1457" s="29">
        <f t="shared" si="997"/>
        <v>0</v>
      </c>
    </row>
    <row r="1458" spans="11:107" s="2" customFormat="1">
      <c r="K1458" s="4" t="s">
        <v>1542</v>
      </c>
      <c r="L1458" s="4" t="s">
        <v>1543</v>
      </c>
      <c r="M1458" s="4" t="s">
        <v>1407</v>
      </c>
      <c r="N1458" s="2" t="str">
        <f t="shared" si="1002"/>
        <v>BM5T8B506AB</v>
      </c>
      <c r="O1458" s="2" t="str">
        <f t="shared" si="1003"/>
        <v>AB</v>
      </c>
      <c r="P1458" s="2" t="str">
        <f t="shared" si="1004"/>
        <v>BM5T-8B506-AB</v>
      </c>
      <c r="Q1458" s="2" t="s">
        <v>1609</v>
      </c>
      <c r="T1458" s="2">
        <v>1</v>
      </c>
      <c r="U1458" s="2">
        <v>1</v>
      </c>
      <c r="V1458" s="2">
        <v>1</v>
      </c>
      <c r="W1458" s="2">
        <v>1</v>
      </c>
      <c r="X1458" s="2">
        <v>1</v>
      </c>
      <c r="Y1458" s="2">
        <v>1</v>
      </c>
      <c r="Z1458" s="2">
        <v>1</v>
      </c>
      <c r="AA1458" s="2">
        <v>1</v>
      </c>
      <c r="AB1458" s="2">
        <v>1</v>
      </c>
      <c r="AC1458" s="2">
        <v>1</v>
      </c>
      <c r="AD1458" s="2">
        <v>1</v>
      </c>
      <c r="AE1458" s="2">
        <v>1</v>
      </c>
      <c r="AF1458" s="2">
        <v>1</v>
      </c>
      <c r="AL1458" s="2">
        <f t="shared" si="965"/>
        <v>1</v>
      </c>
      <c r="AM1458" s="2" t="str">
        <f t="shared" si="966"/>
        <v>BM5T</v>
      </c>
      <c r="AN1458" s="2" t="str">
        <f t="shared" si="967"/>
        <v>8B506</v>
      </c>
      <c r="AO1458" s="2" t="str">
        <f t="shared" si="968"/>
        <v>AB</v>
      </c>
      <c r="AP1458" s="2" t="str">
        <f t="shared" si="969"/>
        <v>BM5T-8B506-AB</v>
      </c>
      <c r="AQ1458" s="2" t="s">
        <v>1672</v>
      </c>
      <c r="AR1458" s="2" t="s">
        <v>1687</v>
      </c>
      <c r="AU1458" s="2" t="s">
        <v>1649</v>
      </c>
      <c r="AV1458" s="2" t="s">
        <v>2154</v>
      </c>
      <c r="AW1458" s="2" t="s">
        <v>2154</v>
      </c>
      <c r="AY1458" s="2" t="s">
        <v>1686</v>
      </c>
      <c r="AZ1458" s="2" t="s">
        <v>1649</v>
      </c>
      <c r="BA1458" s="2" t="s">
        <v>2073</v>
      </c>
      <c r="BB1458" s="29"/>
      <c r="BC1458" s="29"/>
      <c r="BD1458" s="29"/>
      <c r="BE1458" s="29"/>
      <c r="BF1458" s="29"/>
      <c r="BG1458" s="29">
        <v>-7.9346969999999999</v>
      </c>
      <c r="BH1458" s="29">
        <f t="shared" si="963"/>
        <v>-0.29358378900000004</v>
      </c>
      <c r="BI1458" s="29">
        <f t="shared" si="964"/>
        <v>-0.82282807889999998</v>
      </c>
      <c r="BJ1458" s="29">
        <f t="shared" si="970"/>
        <v>-9.0511088679</v>
      </c>
      <c r="BK1458" s="29">
        <f>BJ1458/INDEX('EX-Rate'!A:I,MATCH('TT BoM '!BL1458,'EX-Rate'!B:B,0),COLUMN('EX-Rate'!E:E))</f>
        <v>-10.391661819712979</v>
      </c>
      <c r="BL1458" s="2" t="s">
        <v>3064</v>
      </c>
      <c r="BM1458" s="2" t="str">
        <f t="shared" si="998"/>
        <v>SP</v>
      </c>
      <c r="BN1458" s="2" t="s">
        <v>3065</v>
      </c>
      <c r="BO1458" s="2" t="s">
        <v>3066</v>
      </c>
      <c r="BQ1458" s="29"/>
      <c r="BR1458" s="29"/>
      <c r="BS1458" s="29"/>
      <c r="BT1458" s="29"/>
      <c r="BU1458" s="29"/>
      <c r="BV1458" s="29"/>
      <c r="CC1458" s="29">
        <f t="shared" si="972"/>
        <v>-10.391661819712979</v>
      </c>
      <c r="CD1458" s="29">
        <f t="shared" si="973"/>
        <v>-10.391661819712979</v>
      </c>
      <c r="CE1458" s="29">
        <f t="shared" si="974"/>
        <v>-10.391661819712979</v>
      </c>
      <c r="CF1458" s="29">
        <f t="shared" si="975"/>
        <v>-10.391661819712979</v>
      </c>
      <c r="CG1458" s="29">
        <f t="shared" si="976"/>
        <v>-10.391661819712979</v>
      </c>
      <c r="CH1458" s="29">
        <f t="shared" si="977"/>
        <v>-10.391661819712979</v>
      </c>
      <c r="CI1458" s="29">
        <f t="shared" si="978"/>
        <v>-10.391661819712979</v>
      </c>
      <c r="CJ1458" s="29">
        <f t="shared" si="979"/>
        <v>-10.391661819712979</v>
      </c>
      <c r="CK1458" s="29">
        <f t="shared" si="980"/>
        <v>-10.391661819712979</v>
      </c>
      <c r="CL1458" s="29">
        <f t="shared" si="981"/>
        <v>-10.391661819712979</v>
      </c>
      <c r="CM1458" s="29">
        <f t="shared" si="982"/>
        <v>-10.391661819712979</v>
      </c>
      <c r="CN1458" s="29">
        <f t="shared" si="983"/>
        <v>-10.391661819712979</v>
      </c>
      <c r="CO1458" s="29">
        <f t="shared" si="984"/>
        <v>-10.391661819712979</v>
      </c>
      <c r="CQ1458" s="29">
        <f t="shared" si="985"/>
        <v>-9.0511088679</v>
      </c>
      <c r="CR1458" s="29">
        <f t="shared" si="986"/>
        <v>-9.0511088679</v>
      </c>
      <c r="CS1458" s="29">
        <f t="shared" si="987"/>
        <v>-9.0511088679</v>
      </c>
      <c r="CT1458" s="29">
        <f t="shared" si="988"/>
        <v>-9.0511088679</v>
      </c>
      <c r="CU1458" s="29">
        <f t="shared" si="989"/>
        <v>-9.0511088679</v>
      </c>
      <c r="CV1458" s="29">
        <f t="shared" si="990"/>
        <v>-9.0511088679</v>
      </c>
      <c r="CW1458" s="29">
        <f t="shared" si="991"/>
        <v>-9.0511088679</v>
      </c>
      <c r="CX1458" s="29">
        <f t="shared" si="992"/>
        <v>-9.0511088679</v>
      </c>
      <c r="CY1458" s="29">
        <f t="shared" si="993"/>
        <v>-9.0511088679</v>
      </c>
      <c r="CZ1458" s="29">
        <f t="shared" si="994"/>
        <v>-9.0511088679</v>
      </c>
      <c r="DA1458" s="29">
        <f t="shared" si="995"/>
        <v>-9.0511088679</v>
      </c>
      <c r="DB1458" s="29">
        <f t="shared" si="996"/>
        <v>-9.0511088679</v>
      </c>
      <c r="DC1458" s="29">
        <f t="shared" si="997"/>
        <v>-9.0511088679</v>
      </c>
    </row>
    <row r="1459" spans="11:107" s="2" customFormat="1">
      <c r="K1459" s="4" t="s">
        <v>1417</v>
      </c>
      <c r="L1459" s="4" t="s">
        <v>1544</v>
      </c>
      <c r="M1459" s="4" t="s">
        <v>1407</v>
      </c>
      <c r="N1459" s="2" t="str">
        <f t="shared" si="1002"/>
        <v>ED8T14G332AB</v>
      </c>
      <c r="O1459" s="2" t="str">
        <f t="shared" si="1003"/>
        <v>AB</v>
      </c>
      <c r="P1459" s="2" t="str">
        <f t="shared" si="1004"/>
        <v>ED8T-14G332-AB</v>
      </c>
      <c r="Q1459" s="2" t="s">
        <v>1609</v>
      </c>
      <c r="T1459" s="2">
        <v>0</v>
      </c>
      <c r="U1459" s="2">
        <v>0</v>
      </c>
      <c r="V1459" s="2">
        <v>1</v>
      </c>
      <c r="W1459" s="2">
        <v>1</v>
      </c>
      <c r="X1459" s="2">
        <v>1</v>
      </c>
      <c r="Y1459" s="2">
        <v>1</v>
      </c>
      <c r="Z1459" s="2">
        <v>1</v>
      </c>
      <c r="AA1459" s="2">
        <v>1</v>
      </c>
      <c r="AB1459" s="2">
        <v>0</v>
      </c>
      <c r="AC1459" s="2">
        <v>0</v>
      </c>
      <c r="AD1459" s="2">
        <v>1</v>
      </c>
      <c r="AE1459" s="2">
        <v>1</v>
      </c>
      <c r="AF1459" s="2">
        <v>1</v>
      </c>
      <c r="AL1459" s="2">
        <f t="shared" si="965"/>
        <v>1</v>
      </c>
      <c r="AM1459" s="2" t="str">
        <f t="shared" si="966"/>
        <v>ED8T</v>
      </c>
      <c r="AN1459" s="2" t="str">
        <f t="shared" si="967"/>
        <v>14G332</v>
      </c>
      <c r="AO1459" s="2" t="str">
        <f t="shared" si="968"/>
        <v>AB</v>
      </c>
      <c r="AP1459" s="2" t="str">
        <f t="shared" si="969"/>
        <v>ED8T-14G332-AB</v>
      </c>
      <c r="AQ1459" s="2" t="s">
        <v>1672</v>
      </c>
      <c r="AR1459" s="2" t="s">
        <v>1687</v>
      </c>
      <c r="AU1459" s="2" t="s">
        <v>3830</v>
      </c>
      <c r="AV1459" s="2" t="s">
        <v>3831</v>
      </c>
      <c r="AW1459" s="2" t="s">
        <v>3832</v>
      </c>
      <c r="AY1459" s="2" t="s">
        <v>1686</v>
      </c>
      <c r="AZ1459" s="2" t="s">
        <v>1649</v>
      </c>
      <c r="BA1459" s="2" t="s">
        <v>2073</v>
      </c>
      <c r="BB1459" s="29"/>
      <c r="BC1459" s="29"/>
      <c r="BD1459" s="29"/>
      <c r="BE1459" s="29"/>
      <c r="BF1459" s="29"/>
      <c r="BG1459" s="29">
        <v>-42.5</v>
      </c>
      <c r="BH1459" s="29">
        <f t="shared" si="963"/>
        <v>0</v>
      </c>
      <c r="BI1459" s="29">
        <f t="shared" si="964"/>
        <v>0</v>
      </c>
      <c r="BJ1459" s="29">
        <f t="shared" si="970"/>
        <v>-42.5</v>
      </c>
      <c r="BK1459" s="29">
        <f>BJ1459/INDEX('EX-Rate'!A:I,MATCH('TT BoM '!BL1459,'EX-Rate'!B:B,0),COLUMN('EX-Rate'!E:E))</f>
        <v>-6.1370317221696826</v>
      </c>
      <c r="BL1459" s="2" t="s">
        <v>2109</v>
      </c>
      <c r="BM1459" s="2" t="str">
        <f>IF(BL1459="CNY","LP","SP")</f>
        <v>LP</v>
      </c>
      <c r="BN1459" s="2" t="s">
        <v>3250</v>
      </c>
      <c r="BO1459" s="2" t="s">
        <v>3251</v>
      </c>
      <c r="BQ1459" s="29"/>
      <c r="BR1459" s="29"/>
      <c r="BS1459" s="29"/>
      <c r="BT1459" s="29"/>
      <c r="BU1459" s="29"/>
      <c r="BV1459" s="29"/>
      <c r="CC1459" s="29">
        <f t="shared" si="972"/>
        <v>0</v>
      </c>
      <c r="CD1459" s="29">
        <f t="shared" si="973"/>
        <v>0</v>
      </c>
      <c r="CE1459" s="29">
        <f t="shared" si="974"/>
        <v>-6.1370317221696826</v>
      </c>
      <c r="CF1459" s="29">
        <f t="shared" si="975"/>
        <v>-6.1370317221696826</v>
      </c>
      <c r="CG1459" s="29">
        <f t="shared" si="976"/>
        <v>-6.1370317221696826</v>
      </c>
      <c r="CH1459" s="29">
        <f t="shared" si="977"/>
        <v>-6.1370317221696826</v>
      </c>
      <c r="CI1459" s="29">
        <f t="shared" si="978"/>
        <v>-6.1370317221696826</v>
      </c>
      <c r="CJ1459" s="29">
        <f t="shared" si="979"/>
        <v>-6.1370317221696826</v>
      </c>
      <c r="CK1459" s="29">
        <f t="shared" si="980"/>
        <v>0</v>
      </c>
      <c r="CL1459" s="29">
        <f t="shared" si="981"/>
        <v>0</v>
      </c>
      <c r="CM1459" s="29">
        <f t="shared" si="982"/>
        <v>-6.1370317221696826</v>
      </c>
      <c r="CN1459" s="29">
        <f t="shared" si="983"/>
        <v>-6.1370317221696826</v>
      </c>
      <c r="CO1459" s="29">
        <f t="shared" si="984"/>
        <v>-6.1370317221696826</v>
      </c>
      <c r="CQ1459" s="29">
        <f t="shared" si="985"/>
        <v>0</v>
      </c>
      <c r="CR1459" s="29">
        <f t="shared" si="986"/>
        <v>0</v>
      </c>
      <c r="CS1459" s="29">
        <f t="shared" si="987"/>
        <v>-42.5</v>
      </c>
      <c r="CT1459" s="29">
        <f t="shared" si="988"/>
        <v>-42.5</v>
      </c>
      <c r="CU1459" s="29">
        <f t="shared" si="989"/>
        <v>-42.5</v>
      </c>
      <c r="CV1459" s="29">
        <f t="shared" si="990"/>
        <v>-42.5</v>
      </c>
      <c r="CW1459" s="29">
        <f t="shared" si="991"/>
        <v>-42.5</v>
      </c>
      <c r="CX1459" s="29">
        <f t="shared" si="992"/>
        <v>-42.5</v>
      </c>
      <c r="CY1459" s="29">
        <f t="shared" si="993"/>
        <v>0</v>
      </c>
      <c r="CZ1459" s="29">
        <f t="shared" si="994"/>
        <v>0</v>
      </c>
      <c r="DA1459" s="29">
        <f t="shared" si="995"/>
        <v>-42.5</v>
      </c>
      <c r="DB1459" s="29">
        <f t="shared" si="996"/>
        <v>-42.5</v>
      </c>
      <c r="DC1459" s="29">
        <f t="shared" si="997"/>
        <v>-42.5</v>
      </c>
    </row>
    <row r="1460" spans="11:107" s="2" customFormat="1">
      <c r="K1460" s="4" t="s">
        <v>1546</v>
      </c>
      <c r="L1460" s="4" t="s">
        <v>1547</v>
      </c>
      <c r="M1460" s="4" t="s">
        <v>1394</v>
      </c>
      <c r="N1460" s="2" t="str">
        <f t="shared" si="1002"/>
        <v>4S7T19C734AA</v>
      </c>
      <c r="O1460" s="2" t="str">
        <f t="shared" si="1003"/>
        <v>AA</v>
      </c>
      <c r="P1460" s="2" t="str">
        <f t="shared" si="1004"/>
        <v>4S7T-19C734-AA</v>
      </c>
      <c r="Q1460" s="2" t="s">
        <v>1609</v>
      </c>
      <c r="T1460" s="2">
        <v>1</v>
      </c>
      <c r="U1460" s="2">
        <v>1</v>
      </c>
      <c r="V1460" s="2">
        <v>1</v>
      </c>
      <c r="W1460" s="2">
        <v>1</v>
      </c>
      <c r="X1460" s="2">
        <v>1</v>
      </c>
      <c r="Y1460" s="2">
        <v>1</v>
      </c>
      <c r="Z1460" s="2">
        <v>1</v>
      </c>
      <c r="AA1460" s="2">
        <v>1</v>
      </c>
      <c r="AB1460" s="2">
        <v>1</v>
      </c>
      <c r="AC1460" s="2">
        <v>1</v>
      </c>
      <c r="AD1460" s="2">
        <v>1</v>
      </c>
      <c r="AE1460" s="2">
        <v>1</v>
      </c>
      <c r="AF1460" s="2">
        <v>1</v>
      </c>
      <c r="AL1460" s="2">
        <f t="shared" si="965"/>
        <v>1</v>
      </c>
      <c r="AM1460" s="2" t="str">
        <f t="shared" si="966"/>
        <v>4S7T</v>
      </c>
      <c r="AN1460" s="2" t="str">
        <f t="shared" si="967"/>
        <v>19C734</v>
      </c>
      <c r="AO1460" s="2" t="str">
        <f t="shared" si="968"/>
        <v>AA</v>
      </c>
      <c r="AP1460" s="2" t="str">
        <f t="shared" si="969"/>
        <v>4S7T-19C734-AA</v>
      </c>
      <c r="AQ1460" s="2" t="s">
        <v>1672</v>
      </c>
      <c r="AR1460" s="2" t="s">
        <v>1687</v>
      </c>
      <c r="AU1460" s="2" t="s">
        <v>1649</v>
      </c>
      <c r="AV1460" s="2" t="s">
        <v>2154</v>
      </c>
      <c r="AW1460" s="2" t="s">
        <v>2154</v>
      </c>
      <c r="AY1460" s="2" t="s">
        <v>1686</v>
      </c>
      <c r="AZ1460" s="2" t="s">
        <v>1649</v>
      </c>
      <c r="BA1460" s="2" t="s">
        <v>2073</v>
      </c>
      <c r="BB1460" s="29"/>
      <c r="BC1460" s="29"/>
      <c r="BD1460" s="29"/>
      <c r="BE1460" s="29"/>
      <c r="BF1460" s="29"/>
      <c r="BG1460" s="29">
        <v>-0.72467999999999999</v>
      </c>
      <c r="BH1460" s="29">
        <f t="shared" si="963"/>
        <v>-2.6813160000000003E-2</v>
      </c>
      <c r="BI1460" s="29">
        <f t="shared" si="964"/>
        <v>-7.5149316000000008E-2</v>
      </c>
      <c r="BJ1460" s="29">
        <f t="shared" si="970"/>
        <v>-0.82664247599999996</v>
      </c>
      <c r="BK1460" s="29">
        <f>BJ1460/INDEX('EX-Rate'!A:I,MATCH('TT BoM '!BL1460,'EX-Rate'!B:B,0),COLUMN('EX-Rate'!E:E))</f>
        <v>-0.94907587366090995</v>
      </c>
      <c r="BL1460" s="2" t="s">
        <v>3064</v>
      </c>
      <c r="BM1460" s="2" t="str">
        <f t="shared" ref="BM1460" si="1005">IF(BL1460="CNY","LP","SP")</f>
        <v>SP</v>
      </c>
      <c r="BN1460" s="2" t="s">
        <v>3065</v>
      </c>
      <c r="BO1460" s="2" t="s">
        <v>3066</v>
      </c>
      <c r="BQ1460" s="29"/>
      <c r="BR1460" s="29"/>
      <c r="BS1460" s="29"/>
      <c r="BT1460" s="29"/>
      <c r="BU1460" s="29"/>
      <c r="BV1460" s="29"/>
      <c r="CC1460" s="29">
        <f t="shared" si="972"/>
        <v>-0.94907587366090995</v>
      </c>
      <c r="CD1460" s="29">
        <f t="shared" si="973"/>
        <v>-0.94907587366090995</v>
      </c>
      <c r="CE1460" s="29">
        <f t="shared" si="974"/>
        <v>-0.94907587366090995</v>
      </c>
      <c r="CF1460" s="29">
        <f t="shared" si="975"/>
        <v>-0.94907587366090995</v>
      </c>
      <c r="CG1460" s="29">
        <f t="shared" si="976"/>
        <v>-0.94907587366090995</v>
      </c>
      <c r="CH1460" s="29">
        <f t="shared" si="977"/>
        <v>-0.94907587366090995</v>
      </c>
      <c r="CI1460" s="29">
        <f t="shared" si="978"/>
        <v>-0.94907587366090995</v>
      </c>
      <c r="CJ1460" s="29">
        <f t="shared" si="979"/>
        <v>-0.94907587366090995</v>
      </c>
      <c r="CK1460" s="29">
        <f t="shared" si="980"/>
        <v>-0.94907587366090995</v>
      </c>
      <c r="CL1460" s="29">
        <f t="shared" si="981"/>
        <v>-0.94907587366090995</v>
      </c>
      <c r="CM1460" s="29">
        <f t="shared" si="982"/>
        <v>-0.94907587366090995</v>
      </c>
      <c r="CN1460" s="29">
        <f t="shared" si="983"/>
        <v>-0.94907587366090995</v>
      </c>
      <c r="CO1460" s="29">
        <f t="shared" si="984"/>
        <v>-0.94907587366090995</v>
      </c>
      <c r="CQ1460" s="29">
        <f t="shared" si="985"/>
        <v>-0.82664247599999996</v>
      </c>
      <c r="CR1460" s="29">
        <f t="shared" si="986"/>
        <v>-0.82664247599999996</v>
      </c>
      <c r="CS1460" s="29">
        <f t="shared" si="987"/>
        <v>-0.82664247599999996</v>
      </c>
      <c r="CT1460" s="29">
        <f t="shared" si="988"/>
        <v>-0.82664247599999996</v>
      </c>
      <c r="CU1460" s="29">
        <f t="shared" si="989"/>
        <v>-0.82664247599999996</v>
      </c>
      <c r="CV1460" s="29">
        <f t="shared" si="990"/>
        <v>-0.82664247599999996</v>
      </c>
      <c r="CW1460" s="29">
        <f t="shared" si="991"/>
        <v>-0.82664247599999996</v>
      </c>
      <c r="CX1460" s="29">
        <f t="shared" si="992"/>
        <v>-0.82664247599999996</v>
      </c>
      <c r="CY1460" s="29">
        <f t="shared" si="993"/>
        <v>-0.82664247599999996</v>
      </c>
      <c r="CZ1460" s="29">
        <f t="shared" si="994"/>
        <v>-0.82664247599999996</v>
      </c>
      <c r="DA1460" s="29">
        <f t="shared" si="995"/>
        <v>-0.82664247599999996</v>
      </c>
      <c r="DB1460" s="29">
        <f t="shared" si="996"/>
        <v>-0.82664247599999996</v>
      </c>
      <c r="DC1460" s="29">
        <f t="shared" si="997"/>
        <v>-0.82664247599999996</v>
      </c>
    </row>
    <row r="1461" spans="11:107" s="2" customFormat="1">
      <c r="K1461" s="4" t="s">
        <v>1417</v>
      </c>
      <c r="L1461" s="4" t="s">
        <v>1548</v>
      </c>
      <c r="M1461" s="4" t="s">
        <v>1407</v>
      </c>
      <c r="N1461" s="2" t="str">
        <f t="shared" si="1002"/>
        <v>ED8T19E663AB</v>
      </c>
      <c r="O1461" s="2" t="str">
        <f t="shared" si="1003"/>
        <v>AB</v>
      </c>
      <c r="P1461" s="2" t="str">
        <f t="shared" si="1004"/>
        <v>ED8T-19E663-AB</v>
      </c>
      <c r="Q1461" s="2" t="s">
        <v>1609</v>
      </c>
      <c r="T1461" s="2">
        <v>0</v>
      </c>
      <c r="U1461" s="2">
        <v>0</v>
      </c>
      <c r="V1461" s="2">
        <v>0</v>
      </c>
      <c r="W1461" s="2">
        <v>0</v>
      </c>
      <c r="X1461" s="2">
        <v>1</v>
      </c>
      <c r="Y1461" s="2">
        <v>1</v>
      </c>
      <c r="Z1461" s="2">
        <v>1</v>
      </c>
      <c r="AA1461" s="2">
        <v>1</v>
      </c>
      <c r="AB1461" s="2">
        <v>0</v>
      </c>
      <c r="AC1461" s="2">
        <v>0</v>
      </c>
      <c r="AD1461" s="2">
        <v>0</v>
      </c>
      <c r="AE1461" s="2">
        <v>0</v>
      </c>
      <c r="AF1461" s="2">
        <v>1</v>
      </c>
      <c r="AL1461" s="2">
        <f t="shared" si="965"/>
        <v>1</v>
      </c>
      <c r="AM1461" s="2" t="str">
        <f t="shared" si="966"/>
        <v>ED8T</v>
      </c>
      <c r="AN1461" s="2" t="str">
        <f t="shared" si="967"/>
        <v>19E663</v>
      </c>
      <c r="AO1461" s="2" t="str">
        <f t="shared" si="968"/>
        <v>AB</v>
      </c>
      <c r="AP1461" s="2" t="str">
        <f t="shared" si="969"/>
        <v>ED8T-19E663-AB</v>
      </c>
      <c r="AQ1461" s="2" t="s">
        <v>1672</v>
      </c>
      <c r="AR1461" s="2" t="s">
        <v>1687</v>
      </c>
      <c r="AU1461" s="2" t="s">
        <v>3833</v>
      </c>
      <c r="AV1461" s="2" t="s">
        <v>3834</v>
      </c>
      <c r="AW1461" s="2" t="s">
        <v>3835</v>
      </c>
      <c r="AY1461" s="2" t="s">
        <v>1686</v>
      </c>
      <c r="AZ1461" s="2" t="s">
        <v>1649</v>
      </c>
      <c r="BA1461" s="2" t="s">
        <v>2073</v>
      </c>
      <c r="BB1461" s="29"/>
      <c r="BC1461" s="29"/>
      <c r="BD1461" s="29"/>
      <c r="BE1461" s="29"/>
      <c r="BF1461" s="29"/>
      <c r="BG1461" s="29">
        <v>-14.64</v>
      </c>
      <c r="BH1461" s="29">
        <f t="shared" si="963"/>
        <v>0</v>
      </c>
      <c r="BI1461" s="29">
        <f t="shared" si="964"/>
        <v>0</v>
      </c>
      <c r="BJ1461" s="29">
        <f t="shared" si="970"/>
        <v>-14.64</v>
      </c>
      <c r="BK1461" s="29">
        <f>BJ1461/INDEX('EX-Rate'!A:I,MATCH('TT BoM '!BL1461,'EX-Rate'!B:B,0),COLUMN('EX-Rate'!E:E))</f>
        <v>-2.114026927354451</v>
      </c>
      <c r="BL1461" s="2" t="s">
        <v>2109</v>
      </c>
      <c r="BM1461" s="2" t="str">
        <f t="shared" si="998"/>
        <v>LP</v>
      </c>
      <c r="BN1461" s="2" t="s">
        <v>3250</v>
      </c>
      <c r="BO1461" s="2" t="s">
        <v>3251</v>
      </c>
      <c r="BQ1461" s="29"/>
      <c r="BR1461" s="29"/>
      <c r="BS1461" s="29"/>
      <c r="BT1461" s="29"/>
      <c r="BU1461" s="29"/>
      <c r="BV1461" s="29"/>
      <c r="CC1461" s="29">
        <f t="shared" si="972"/>
        <v>0</v>
      </c>
      <c r="CD1461" s="29">
        <f t="shared" si="973"/>
        <v>0</v>
      </c>
      <c r="CE1461" s="29">
        <f t="shared" si="974"/>
        <v>0</v>
      </c>
      <c r="CF1461" s="29">
        <f t="shared" si="975"/>
        <v>0</v>
      </c>
      <c r="CG1461" s="29">
        <f t="shared" si="976"/>
        <v>-2.114026927354451</v>
      </c>
      <c r="CH1461" s="29">
        <f t="shared" si="977"/>
        <v>-2.114026927354451</v>
      </c>
      <c r="CI1461" s="29">
        <f t="shared" si="978"/>
        <v>-2.114026927354451</v>
      </c>
      <c r="CJ1461" s="29">
        <f t="shared" si="979"/>
        <v>-2.114026927354451</v>
      </c>
      <c r="CK1461" s="29">
        <f t="shared" si="980"/>
        <v>0</v>
      </c>
      <c r="CL1461" s="29">
        <f t="shared" si="981"/>
        <v>0</v>
      </c>
      <c r="CM1461" s="29">
        <f t="shared" si="982"/>
        <v>0</v>
      </c>
      <c r="CN1461" s="29">
        <f t="shared" si="983"/>
        <v>0</v>
      </c>
      <c r="CO1461" s="29">
        <f t="shared" si="984"/>
        <v>-2.114026927354451</v>
      </c>
      <c r="CQ1461" s="29">
        <f t="shared" si="985"/>
        <v>0</v>
      </c>
      <c r="CR1461" s="29">
        <f t="shared" si="986"/>
        <v>0</v>
      </c>
      <c r="CS1461" s="29">
        <f t="shared" si="987"/>
        <v>0</v>
      </c>
      <c r="CT1461" s="29">
        <f t="shared" si="988"/>
        <v>0</v>
      </c>
      <c r="CU1461" s="29">
        <f t="shared" si="989"/>
        <v>-14.64</v>
      </c>
      <c r="CV1461" s="29">
        <f t="shared" si="990"/>
        <v>-14.64</v>
      </c>
      <c r="CW1461" s="29">
        <f t="shared" si="991"/>
        <v>-14.64</v>
      </c>
      <c r="CX1461" s="29">
        <f t="shared" si="992"/>
        <v>-14.64</v>
      </c>
      <c r="CY1461" s="29">
        <f t="shared" si="993"/>
        <v>0</v>
      </c>
      <c r="CZ1461" s="29">
        <f t="shared" si="994"/>
        <v>0</v>
      </c>
      <c r="DA1461" s="29">
        <f t="shared" si="995"/>
        <v>0</v>
      </c>
      <c r="DB1461" s="29">
        <f t="shared" si="996"/>
        <v>0</v>
      </c>
      <c r="DC1461" s="29">
        <f t="shared" si="997"/>
        <v>-14.64</v>
      </c>
    </row>
    <row r="1462" spans="11:107" s="2" customFormat="1">
      <c r="K1462" s="4" t="s">
        <v>1549</v>
      </c>
      <c r="L1462" s="4" t="s">
        <v>1402</v>
      </c>
      <c r="M1462" s="4" t="s">
        <v>1394</v>
      </c>
      <c r="N1462" s="2" t="str">
        <f t="shared" si="1002"/>
        <v>C490M16615AA</v>
      </c>
      <c r="O1462" s="2" t="str">
        <f t="shared" si="1003"/>
        <v>AA</v>
      </c>
      <c r="P1462" s="2" t="str">
        <f t="shared" si="1004"/>
        <v>C490M-16615-AA</v>
      </c>
      <c r="Q1462" s="2" t="s">
        <v>1609</v>
      </c>
      <c r="T1462" s="2">
        <v>1</v>
      </c>
      <c r="U1462" s="2">
        <v>1</v>
      </c>
      <c r="V1462" s="2">
        <v>1</v>
      </c>
      <c r="W1462" s="2">
        <v>1</v>
      </c>
      <c r="X1462" s="2">
        <v>1</v>
      </c>
      <c r="Y1462" s="2">
        <v>1</v>
      </c>
      <c r="Z1462" s="2">
        <v>1</v>
      </c>
      <c r="AA1462" s="2">
        <v>1</v>
      </c>
      <c r="AB1462" s="2">
        <v>1</v>
      </c>
      <c r="AC1462" s="2">
        <v>1</v>
      </c>
      <c r="AD1462" s="2">
        <v>1</v>
      </c>
      <c r="AE1462" s="2">
        <v>1</v>
      </c>
      <c r="AF1462" s="2">
        <v>1</v>
      </c>
      <c r="AL1462" s="2">
        <f t="shared" si="965"/>
        <v>1</v>
      </c>
      <c r="AM1462" s="63" t="s">
        <v>1821</v>
      </c>
      <c r="AN1462" s="2" t="str">
        <f t="shared" si="967"/>
        <v>16615</v>
      </c>
      <c r="AO1462" s="2" t="str">
        <f t="shared" si="968"/>
        <v>AA</v>
      </c>
      <c r="AP1462" s="2" t="str">
        <f t="shared" si="969"/>
        <v>C490-16615-AA</v>
      </c>
      <c r="AQ1462" s="2" t="s">
        <v>1820</v>
      </c>
      <c r="AR1462" s="2" t="s">
        <v>1687</v>
      </c>
      <c r="AU1462" s="2" t="s">
        <v>2066</v>
      </c>
      <c r="AV1462" s="2" t="s">
        <v>2075</v>
      </c>
      <c r="AZ1462" s="2" t="s">
        <v>3427</v>
      </c>
      <c r="BA1462" s="2" t="s">
        <v>2073</v>
      </c>
      <c r="BB1462" s="29"/>
      <c r="BC1462" s="29"/>
      <c r="BD1462" s="29"/>
      <c r="BE1462" s="29"/>
      <c r="BF1462" s="29"/>
      <c r="BG1462" s="29">
        <v>0</v>
      </c>
      <c r="BH1462" s="29">
        <f t="shared" si="963"/>
        <v>0</v>
      </c>
      <c r="BI1462" s="29">
        <f t="shared" si="964"/>
        <v>0</v>
      </c>
      <c r="BJ1462" s="29">
        <f t="shared" si="970"/>
        <v>0</v>
      </c>
      <c r="BK1462" s="29">
        <f>BJ1462/INDEX('EX-Rate'!A:I,MATCH('TT BoM '!BL1462,'EX-Rate'!B:B,0),COLUMN('EX-Rate'!E:E))</f>
        <v>0</v>
      </c>
      <c r="BL1462" s="2" t="s">
        <v>2109</v>
      </c>
      <c r="BM1462" s="2" t="str">
        <f t="shared" si="998"/>
        <v>LP</v>
      </c>
      <c r="BN1462" s="2" t="s">
        <v>3252</v>
      </c>
      <c r="BO1462" s="2" t="s">
        <v>3253</v>
      </c>
      <c r="BP1462" s="2" t="s">
        <v>1819</v>
      </c>
      <c r="BQ1462" s="29"/>
      <c r="BR1462" s="29"/>
      <c r="BS1462" s="29"/>
      <c r="BT1462" s="29"/>
      <c r="BU1462" s="29"/>
      <c r="BV1462" s="29"/>
      <c r="CC1462" s="29">
        <f t="shared" si="972"/>
        <v>0</v>
      </c>
      <c r="CD1462" s="29">
        <f t="shared" si="973"/>
        <v>0</v>
      </c>
      <c r="CE1462" s="29">
        <f t="shared" si="974"/>
        <v>0</v>
      </c>
      <c r="CF1462" s="29">
        <f t="shared" si="975"/>
        <v>0</v>
      </c>
      <c r="CG1462" s="29">
        <f t="shared" si="976"/>
        <v>0</v>
      </c>
      <c r="CH1462" s="29">
        <f t="shared" si="977"/>
        <v>0</v>
      </c>
      <c r="CI1462" s="29">
        <f t="shared" si="978"/>
        <v>0</v>
      </c>
      <c r="CJ1462" s="29">
        <f t="shared" si="979"/>
        <v>0</v>
      </c>
      <c r="CK1462" s="29">
        <f t="shared" si="980"/>
        <v>0</v>
      </c>
      <c r="CL1462" s="29">
        <f t="shared" si="981"/>
        <v>0</v>
      </c>
      <c r="CM1462" s="29">
        <f t="shared" si="982"/>
        <v>0</v>
      </c>
      <c r="CN1462" s="29">
        <f t="shared" si="983"/>
        <v>0</v>
      </c>
      <c r="CO1462" s="29">
        <f t="shared" si="984"/>
        <v>0</v>
      </c>
      <c r="CQ1462" s="29">
        <f t="shared" si="985"/>
        <v>0</v>
      </c>
      <c r="CR1462" s="29">
        <f t="shared" si="986"/>
        <v>0</v>
      </c>
      <c r="CS1462" s="29">
        <f t="shared" si="987"/>
        <v>0</v>
      </c>
      <c r="CT1462" s="29">
        <f t="shared" si="988"/>
        <v>0</v>
      </c>
      <c r="CU1462" s="29">
        <f t="shared" si="989"/>
        <v>0</v>
      </c>
      <c r="CV1462" s="29">
        <f t="shared" si="990"/>
        <v>0</v>
      </c>
      <c r="CW1462" s="29">
        <f t="shared" si="991"/>
        <v>0</v>
      </c>
      <c r="CX1462" s="29">
        <f t="shared" si="992"/>
        <v>0</v>
      </c>
      <c r="CY1462" s="29">
        <f t="shared" si="993"/>
        <v>0</v>
      </c>
      <c r="CZ1462" s="29">
        <f t="shared" si="994"/>
        <v>0</v>
      </c>
      <c r="DA1462" s="29">
        <f t="shared" si="995"/>
        <v>0</v>
      </c>
      <c r="DB1462" s="29">
        <f t="shared" si="996"/>
        <v>0</v>
      </c>
      <c r="DC1462" s="29">
        <f t="shared" si="997"/>
        <v>0</v>
      </c>
    </row>
    <row r="1463" spans="11:107" s="2" customFormat="1">
      <c r="K1463" s="4" t="s">
        <v>1549</v>
      </c>
      <c r="L1463" s="4" t="s">
        <v>1403</v>
      </c>
      <c r="M1463" s="4" t="s">
        <v>1394</v>
      </c>
      <c r="N1463" s="2" t="str">
        <f t="shared" si="1002"/>
        <v>C490M16854AA</v>
      </c>
      <c r="O1463" s="2" t="str">
        <f t="shared" si="1003"/>
        <v>AA</v>
      </c>
      <c r="P1463" s="2" t="str">
        <f t="shared" si="1004"/>
        <v>C490M-16854-AA</v>
      </c>
      <c r="Q1463" s="2" t="s">
        <v>1609</v>
      </c>
      <c r="T1463" s="2">
        <v>1</v>
      </c>
      <c r="U1463" s="2">
        <v>1</v>
      </c>
      <c r="V1463" s="2">
        <v>1</v>
      </c>
      <c r="W1463" s="2">
        <v>1</v>
      </c>
      <c r="X1463" s="2">
        <v>1</v>
      </c>
      <c r="Y1463" s="2">
        <v>1</v>
      </c>
      <c r="Z1463" s="2">
        <v>1</v>
      </c>
      <c r="AA1463" s="2">
        <v>1</v>
      </c>
      <c r="AB1463" s="2">
        <v>1</v>
      </c>
      <c r="AC1463" s="2">
        <v>1</v>
      </c>
      <c r="AD1463" s="2">
        <v>1</v>
      </c>
      <c r="AE1463" s="2">
        <v>1</v>
      </c>
      <c r="AF1463" s="2">
        <v>1</v>
      </c>
      <c r="AL1463" s="2">
        <f t="shared" si="965"/>
        <v>1</v>
      </c>
      <c r="AM1463" s="63" t="s">
        <v>1821</v>
      </c>
      <c r="AN1463" s="2" t="str">
        <f t="shared" si="967"/>
        <v>16854</v>
      </c>
      <c r="AO1463" s="2" t="str">
        <f t="shared" si="968"/>
        <v>AA</v>
      </c>
      <c r="AP1463" s="2" t="str">
        <f t="shared" si="969"/>
        <v>C490-16854-AA</v>
      </c>
      <c r="AQ1463" s="2" t="s">
        <v>1820</v>
      </c>
      <c r="AR1463" s="2" t="s">
        <v>1687</v>
      </c>
      <c r="AU1463" s="2" t="s">
        <v>2066</v>
      </c>
      <c r="AV1463" s="2" t="s">
        <v>2075</v>
      </c>
      <c r="AZ1463" s="2" t="s">
        <v>3427</v>
      </c>
      <c r="BA1463" s="2" t="s">
        <v>2073</v>
      </c>
      <c r="BB1463" s="29"/>
      <c r="BC1463" s="29"/>
      <c r="BD1463" s="29"/>
      <c r="BE1463" s="29"/>
      <c r="BF1463" s="29"/>
      <c r="BG1463" s="29">
        <v>0</v>
      </c>
      <c r="BH1463" s="29">
        <f t="shared" si="963"/>
        <v>0</v>
      </c>
      <c r="BI1463" s="29">
        <f t="shared" si="964"/>
        <v>0</v>
      </c>
      <c r="BJ1463" s="29">
        <f t="shared" si="970"/>
        <v>0</v>
      </c>
      <c r="BK1463" s="29">
        <f>BJ1463/INDEX('EX-Rate'!A:I,MATCH('TT BoM '!BL1463,'EX-Rate'!B:B,0),COLUMN('EX-Rate'!E:E))</f>
        <v>0</v>
      </c>
      <c r="BL1463" s="2" t="s">
        <v>2109</v>
      </c>
      <c r="BM1463" s="2" t="str">
        <f t="shared" si="998"/>
        <v>LP</v>
      </c>
      <c r="BN1463" s="2" t="s">
        <v>3252</v>
      </c>
      <c r="BO1463" s="2" t="s">
        <v>3253</v>
      </c>
      <c r="BP1463" s="2" t="s">
        <v>1819</v>
      </c>
      <c r="BQ1463" s="29"/>
      <c r="BR1463" s="29"/>
      <c r="BS1463" s="29"/>
      <c r="BT1463" s="29"/>
      <c r="BU1463" s="29"/>
      <c r="BV1463" s="29"/>
      <c r="CC1463" s="29">
        <f t="shared" si="972"/>
        <v>0</v>
      </c>
      <c r="CD1463" s="29">
        <f t="shared" si="973"/>
        <v>0</v>
      </c>
      <c r="CE1463" s="29">
        <f t="shared" si="974"/>
        <v>0</v>
      </c>
      <c r="CF1463" s="29">
        <f t="shared" si="975"/>
        <v>0</v>
      </c>
      <c r="CG1463" s="29">
        <f t="shared" si="976"/>
        <v>0</v>
      </c>
      <c r="CH1463" s="29">
        <f t="shared" si="977"/>
        <v>0</v>
      </c>
      <c r="CI1463" s="29">
        <f t="shared" si="978"/>
        <v>0</v>
      </c>
      <c r="CJ1463" s="29">
        <f t="shared" si="979"/>
        <v>0</v>
      </c>
      <c r="CK1463" s="29">
        <f t="shared" si="980"/>
        <v>0</v>
      </c>
      <c r="CL1463" s="29">
        <f t="shared" si="981"/>
        <v>0</v>
      </c>
      <c r="CM1463" s="29">
        <f t="shared" si="982"/>
        <v>0</v>
      </c>
      <c r="CN1463" s="29">
        <f t="shared" si="983"/>
        <v>0</v>
      </c>
      <c r="CO1463" s="29">
        <f t="shared" si="984"/>
        <v>0</v>
      </c>
      <c r="CQ1463" s="29">
        <f t="shared" si="985"/>
        <v>0</v>
      </c>
      <c r="CR1463" s="29">
        <f t="shared" si="986"/>
        <v>0</v>
      </c>
      <c r="CS1463" s="29">
        <f t="shared" si="987"/>
        <v>0</v>
      </c>
      <c r="CT1463" s="29">
        <f t="shared" si="988"/>
        <v>0</v>
      </c>
      <c r="CU1463" s="29">
        <f t="shared" si="989"/>
        <v>0</v>
      </c>
      <c r="CV1463" s="29">
        <f t="shared" si="990"/>
        <v>0</v>
      </c>
      <c r="CW1463" s="29">
        <f t="shared" si="991"/>
        <v>0</v>
      </c>
      <c r="CX1463" s="29">
        <f t="shared" si="992"/>
        <v>0</v>
      </c>
      <c r="CY1463" s="29">
        <f t="shared" si="993"/>
        <v>0</v>
      </c>
      <c r="CZ1463" s="29">
        <f t="shared" si="994"/>
        <v>0</v>
      </c>
      <c r="DA1463" s="29">
        <f t="shared" si="995"/>
        <v>0</v>
      </c>
      <c r="DB1463" s="29">
        <f t="shared" si="996"/>
        <v>0</v>
      </c>
      <c r="DC1463" s="29">
        <f t="shared" si="997"/>
        <v>0</v>
      </c>
    </row>
    <row r="1464" spans="11:107" s="2" customFormat="1">
      <c r="K1464" s="4" t="s">
        <v>1375</v>
      </c>
      <c r="L1464" s="4" t="s">
        <v>1550</v>
      </c>
      <c r="M1464" s="4" t="s">
        <v>1377</v>
      </c>
      <c r="N1464" s="2" t="str">
        <f t="shared" si="1002"/>
        <v>W715059S300</v>
      </c>
      <c r="O1464" s="2" t="str">
        <f t="shared" si="1003"/>
        <v>S300</v>
      </c>
      <c r="P1464" s="2" t="str">
        <f t="shared" si="1004"/>
        <v>-W715059-S300</v>
      </c>
      <c r="Q1464" s="2" t="s">
        <v>1609</v>
      </c>
      <c r="T1464" s="2">
        <v>2</v>
      </c>
      <c r="U1464" s="2">
        <v>2</v>
      </c>
      <c r="V1464" s="2">
        <v>2</v>
      </c>
      <c r="W1464" s="2">
        <v>2</v>
      </c>
      <c r="X1464" s="2">
        <v>2</v>
      </c>
      <c r="Y1464" s="2">
        <v>2</v>
      </c>
      <c r="Z1464" s="2">
        <v>2</v>
      </c>
      <c r="AA1464" s="2">
        <v>2</v>
      </c>
      <c r="AB1464" s="2">
        <v>2</v>
      </c>
      <c r="AC1464" s="2">
        <v>2</v>
      </c>
      <c r="AD1464" s="2">
        <v>2</v>
      </c>
      <c r="AE1464" s="2">
        <v>2</v>
      </c>
      <c r="AF1464" s="2">
        <v>2</v>
      </c>
      <c r="AL1464" s="2">
        <f t="shared" si="965"/>
        <v>1</v>
      </c>
      <c r="AM1464" s="2" t="str">
        <f t="shared" si="966"/>
        <v/>
      </c>
      <c r="AN1464" s="2" t="str">
        <f t="shared" si="967"/>
        <v>W715059</v>
      </c>
      <c r="AO1464" s="2" t="str">
        <f t="shared" si="968"/>
        <v>S300</v>
      </c>
      <c r="AP1464" s="2" t="str">
        <f t="shared" si="969"/>
        <v>-W715059-S300</v>
      </c>
      <c r="AQ1464" s="2" t="s">
        <v>2064</v>
      </c>
      <c r="AR1464" s="2" t="s">
        <v>3881</v>
      </c>
      <c r="AZ1464" s="2" t="s">
        <v>1690</v>
      </c>
      <c r="BB1464" s="29"/>
      <c r="BC1464" s="29"/>
      <c r="BD1464" s="29"/>
      <c r="BE1464" s="29"/>
      <c r="BF1464" s="29"/>
      <c r="BG1464" s="29">
        <v>-0.15</v>
      </c>
      <c r="BH1464" s="29">
        <f t="shared" si="963"/>
        <v>0</v>
      </c>
      <c r="BI1464" s="29">
        <f t="shared" si="964"/>
        <v>0</v>
      </c>
      <c r="BJ1464" s="29">
        <f t="shared" si="970"/>
        <v>-0.15</v>
      </c>
      <c r="BK1464" s="29">
        <f>BJ1464/INDEX('EX-Rate'!A:I,MATCH('TT BoM '!BL1464,'EX-Rate'!B:B,0),COLUMN('EX-Rate'!E:E))</f>
        <v>-2.1660111960598881E-2</v>
      </c>
      <c r="BL1464" s="2" t="s">
        <v>2109</v>
      </c>
      <c r="BM1464" s="2" t="str">
        <f t="shared" si="998"/>
        <v>LP</v>
      </c>
      <c r="BO1464" s="2" t="s">
        <v>2798</v>
      </c>
      <c r="BQ1464" s="29"/>
      <c r="BR1464" s="29"/>
      <c r="BS1464" s="29"/>
      <c r="BT1464" s="29"/>
      <c r="BU1464" s="29"/>
      <c r="BV1464" s="29"/>
      <c r="CC1464" s="29">
        <f t="shared" si="972"/>
        <v>-4.3320223921197762E-2</v>
      </c>
      <c r="CD1464" s="29">
        <f t="shared" si="973"/>
        <v>-4.3320223921197762E-2</v>
      </c>
      <c r="CE1464" s="29">
        <f t="shared" si="974"/>
        <v>-4.3320223921197762E-2</v>
      </c>
      <c r="CF1464" s="29">
        <f t="shared" si="975"/>
        <v>-4.3320223921197762E-2</v>
      </c>
      <c r="CG1464" s="29">
        <f t="shared" si="976"/>
        <v>-4.3320223921197762E-2</v>
      </c>
      <c r="CH1464" s="29">
        <f t="shared" si="977"/>
        <v>-4.3320223921197762E-2</v>
      </c>
      <c r="CI1464" s="29">
        <f t="shared" si="978"/>
        <v>-4.3320223921197762E-2</v>
      </c>
      <c r="CJ1464" s="29">
        <f t="shared" si="979"/>
        <v>-4.3320223921197762E-2</v>
      </c>
      <c r="CK1464" s="29">
        <f t="shared" si="980"/>
        <v>-4.3320223921197762E-2</v>
      </c>
      <c r="CL1464" s="29">
        <f t="shared" si="981"/>
        <v>-4.3320223921197762E-2</v>
      </c>
      <c r="CM1464" s="29">
        <f t="shared" si="982"/>
        <v>-4.3320223921197762E-2</v>
      </c>
      <c r="CN1464" s="29">
        <f t="shared" si="983"/>
        <v>-4.3320223921197762E-2</v>
      </c>
      <c r="CO1464" s="29">
        <f t="shared" si="984"/>
        <v>-4.3320223921197762E-2</v>
      </c>
      <c r="CQ1464" s="29">
        <f t="shared" si="985"/>
        <v>-0.3</v>
      </c>
      <c r="CR1464" s="29">
        <f t="shared" si="986"/>
        <v>-0.3</v>
      </c>
      <c r="CS1464" s="29">
        <f t="shared" si="987"/>
        <v>-0.3</v>
      </c>
      <c r="CT1464" s="29">
        <f t="shared" si="988"/>
        <v>-0.3</v>
      </c>
      <c r="CU1464" s="29">
        <f t="shared" si="989"/>
        <v>-0.3</v>
      </c>
      <c r="CV1464" s="29">
        <f t="shared" si="990"/>
        <v>-0.3</v>
      </c>
      <c r="CW1464" s="29">
        <f t="shared" si="991"/>
        <v>-0.3</v>
      </c>
      <c r="CX1464" s="29">
        <f t="shared" si="992"/>
        <v>-0.3</v>
      </c>
      <c r="CY1464" s="29">
        <f t="shared" si="993"/>
        <v>-0.3</v>
      </c>
      <c r="CZ1464" s="29">
        <f t="shared" si="994"/>
        <v>-0.3</v>
      </c>
      <c r="DA1464" s="29">
        <f t="shared" si="995"/>
        <v>-0.3</v>
      </c>
      <c r="DB1464" s="29">
        <f t="shared" si="996"/>
        <v>-0.3</v>
      </c>
      <c r="DC1464" s="29">
        <f t="shared" si="997"/>
        <v>-0.3</v>
      </c>
    </row>
    <row r="1465" spans="11:107" s="2" customFormat="1">
      <c r="K1465" s="4" t="s">
        <v>1551</v>
      </c>
      <c r="L1465" s="4" t="s">
        <v>1552</v>
      </c>
      <c r="M1465" s="4" t="s">
        <v>1553</v>
      </c>
      <c r="N1465" s="2" t="str">
        <f t="shared" si="1002"/>
        <v>JD8B8200AB3EB4</v>
      </c>
      <c r="O1465" s="2" t="str">
        <f t="shared" ref="O1465:O1528" si="1006">IF(AND(LEN(TRIM(M1465))&gt;5,TRIM(K1465)&lt;&gt;""),LEFT(TRIM(M1465),2)&amp;"W",TRIM(M1465))</f>
        <v>ABW</v>
      </c>
      <c r="P1465" s="2" t="str">
        <f t="shared" ref="P1465:P1528" si="1007">TRIM(K1465)&amp;"-"&amp;TRIM(L1465)&amp;"-"&amp;TRIM(O1465)</f>
        <v>JD8B-8200-ABW</v>
      </c>
      <c r="Q1465" s="2" t="s">
        <v>1609</v>
      </c>
      <c r="T1465" s="2">
        <v>1</v>
      </c>
      <c r="U1465" s="2">
        <v>1</v>
      </c>
      <c r="V1465" s="2">
        <v>1</v>
      </c>
      <c r="W1465" s="2">
        <v>1</v>
      </c>
      <c r="X1465" s="2">
        <v>1</v>
      </c>
      <c r="Y1465" s="2">
        <v>1</v>
      </c>
      <c r="Z1465" s="2">
        <v>0</v>
      </c>
      <c r="AA1465" s="2">
        <v>0</v>
      </c>
      <c r="AB1465" s="2">
        <v>1</v>
      </c>
      <c r="AC1465" s="2">
        <v>1</v>
      </c>
      <c r="AD1465" s="2">
        <v>1</v>
      </c>
      <c r="AE1465" s="2">
        <v>1</v>
      </c>
      <c r="AF1465" s="2">
        <v>0</v>
      </c>
      <c r="AL1465" s="2">
        <f t="shared" si="965"/>
        <v>1</v>
      </c>
      <c r="AM1465" s="2" t="str">
        <f t="shared" si="966"/>
        <v>JD8B</v>
      </c>
      <c r="AN1465" s="2" t="str">
        <f t="shared" si="967"/>
        <v>8200</v>
      </c>
      <c r="AO1465" s="2" t="s">
        <v>1407</v>
      </c>
      <c r="AP1465" s="2" t="str">
        <f t="shared" si="969"/>
        <v>JD8B-8200-AB</v>
      </c>
      <c r="AQ1465" s="2" t="s">
        <v>1674</v>
      </c>
      <c r="AR1465" s="2" t="s">
        <v>1675</v>
      </c>
      <c r="AS1465" s="2" t="s">
        <v>2164</v>
      </c>
      <c r="AT1465" s="2" t="s">
        <v>2165</v>
      </c>
      <c r="AU1465" s="2" t="s">
        <v>2799</v>
      </c>
      <c r="AV1465" s="2" t="s">
        <v>2800</v>
      </c>
      <c r="AW1465" s="2" t="s">
        <v>2801</v>
      </c>
      <c r="AX1465" s="2" t="s">
        <v>2800</v>
      </c>
      <c r="AY1465" s="2" t="s">
        <v>2138</v>
      </c>
      <c r="AZ1465" s="2" t="s">
        <v>2124</v>
      </c>
      <c r="BA1465" s="2" t="s">
        <v>2073</v>
      </c>
      <c r="BB1465" s="29">
        <v>-155.83000000000001</v>
      </c>
      <c r="BC1465" s="29">
        <v>-0.79</v>
      </c>
      <c r="BD1465" s="29">
        <v>-2.08</v>
      </c>
      <c r="BE1465" s="29">
        <v>0</v>
      </c>
      <c r="BF1465" s="29">
        <v>0</v>
      </c>
      <c r="BG1465" s="29">
        <v>-158.70000000000002</v>
      </c>
      <c r="BH1465" s="29">
        <f t="shared" si="963"/>
        <v>0</v>
      </c>
      <c r="BI1465" s="29">
        <f t="shared" si="964"/>
        <v>0</v>
      </c>
      <c r="BJ1465" s="29">
        <f t="shared" si="970"/>
        <v>-158.70000000000002</v>
      </c>
      <c r="BK1465" s="29">
        <f>BJ1465/INDEX('EX-Rate'!A:I,MATCH('TT BoM '!BL1465,'EX-Rate'!B:B,0),COLUMN('EX-Rate'!E:E))</f>
        <v>-22.916398454313619</v>
      </c>
      <c r="BL1465" s="2" t="s">
        <v>2109</v>
      </c>
      <c r="BM1465" s="2" t="str">
        <f t="shared" si="998"/>
        <v>LP</v>
      </c>
      <c r="BN1465" s="2" t="s">
        <v>2802</v>
      </c>
      <c r="BO1465" s="2" t="s">
        <v>2210</v>
      </c>
      <c r="BQ1465" s="29">
        <v>-3305000</v>
      </c>
      <c r="BR1465" s="29">
        <v>-3305000</v>
      </c>
      <c r="BS1465" s="29"/>
      <c r="BT1465" s="29">
        <v>0</v>
      </c>
      <c r="BU1465" s="29">
        <v>0</v>
      </c>
      <c r="BV1465" s="29">
        <v>0</v>
      </c>
      <c r="CC1465" s="29">
        <f t="shared" si="972"/>
        <v>-22.916398454313619</v>
      </c>
      <c r="CD1465" s="29">
        <f t="shared" si="973"/>
        <v>-22.916398454313619</v>
      </c>
      <c r="CE1465" s="29">
        <f t="shared" si="974"/>
        <v>-22.916398454313619</v>
      </c>
      <c r="CF1465" s="29">
        <f t="shared" si="975"/>
        <v>-22.916398454313619</v>
      </c>
      <c r="CG1465" s="29">
        <f t="shared" si="976"/>
        <v>-22.916398454313619</v>
      </c>
      <c r="CH1465" s="29">
        <f t="shared" si="977"/>
        <v>-22.916398454313619</v>
      </c>
      <c r="CI1465" s="29">
        <f t="shared" si="978"/>
        <v>0</v>
      </c>
      <c r="CJ1465" s="29">
        <f t="shared" si="979"/>
        <v>0</v>
      </c>
      <c r="CK1465" s="29">
        <f t="shared" si="980"/>
        <v>-22.916398454313619</v>
      </c>
      <c r="CL1465" s="29">
        <f t="shared" si="981"/>
        <v>-22.916398454313619</v>
      </c>
      <c r="CM1465" s="29">
        <f t="shared" si="982"/>
        <v>-22.916398454313619</v>
      </c>
      <c r="CN1465" s="29">
        <f t="shared" si="983"/>
        <v>-22.916398454313619</v>
      </c>
      <c r="CO1465" s="29">
        <f t="shared" si="984"/>
        <v>0</v>
      </c>
      <c r="CQ1465" s="29">
        <f t="shared" si="985"/>
        <v>-158.70000000000002</v>
      </c>
      <c r="CR1465" s="29">
        <f t="shared" si="986"/>
        <v>-158.70000000000002</v>
      </c>
      <c r="CS1465" s="29">
        <f t="shared" si="987"/>
        <v>-158.70000000000002</v>
      </c>
      <c r="CT1465" s="29">
        <f t="shared" si="988"/>
        <v>-158.70000000000002</v>
      </c>
      <c r="CU1465" s="29">
        <f t="shared" si="989"/>
        <v>-158.70000000000002</v>
      </c>
      <c r="CV1465" s="29">
        <f t="shared" si="990"/>
        <v>-158.70000000000002</v>
      </c>
      <c r="CW1465" s="29">
        <f t="shared" si="991"/>
        <v>0</v>
      </c>
      <c r="CX1465" s="29">
        <f t="shared" si="992"/>
        <v>0</v>
      </c>
      <c r="CY1465" s="29">
        <f t="shared" si="993"/>
        <v>-158.70000000000002</v>
      </c>
      <c r="CZ1465" s="29">
        <f t="shared" si="994"/>
        <v>-158.70000000000002</v>
      </c>
      <c r="DA1465" s="29">
        <f t="shared" si="995"/>
        <v>-158.70000000000002</v>
      </c>
      <c r="DB1465" s="29">
        <f t="shared" si="996"/>
        <v>-158.70000000000002</v>
      </c>
      <c r="DC1465" s="29">
        <f t="shared" si="997"/>
        <v>0</v>
      </c>
    </row>
    <row r="1466" spans="11:107" s="2" customFormat="1">
      <c r="K1466" s="4" t="s">
        <v>1551</v>
      </c>
      <c r="L1466" s="4" t="s">
        <v>1554</v>
      </c>
      <c r="M1466" s="4" t="s">
        <v>1387</v>
      </c>
      <c r="N1466" s="2" t="str">
        <f t="shared" si="1002"/>
        <v>JD8BF02824AC</v>
      </c>
      <c r="O1466" s="2" t="str">
        <f t="shared" si="1006"/>
        <v>AC</v>
      </c>
      <c r="P1466" s="2" t="str">
        <f t="shared" si="1007"/>
        <v>JD8B-F02824-AC</v>
      </c>
      <c r="Q1466" s="2" t="s">
        <v>1609</v>
      </c>
      <c r="T1466" s="2">
        <v>1</v>
      </c>
      <c r="U1466" s="2">
        <v>1</v>
      </c>
      <c r="V1466" s="2">
        <v>1</v>
      </c>
      <c r="W1466" s="2">
        <v>1</v>
      </c>
      <c r="X1466" s="2">
        <v>1</v>
      </c>
      <c r="Y1466" s="2">
        <v>1</v>
      </c>
      <c r="Z1466" s="2">
        <v>1</v>
      </c>
      <c r="AA1466" s="2">
        <v>1</v>
      </c>
      <c r="AB1466" s="2">
        <v>1</v>
      </c>
      <c r="AC1466" s="2">
        <v>1</v>
      </c>
      <c r="AD1466" s="2">
        <v>1</v>
      </c>
      <c r="AE1466" s="2">
        <v>1</v>
      </c>
      <c r="AF1466" s="2">
        <v>1</v>
      </c>
      <c r="AL1466" s="2">
        <f t="shared" si="965"/>
        <v>1</v>
      </c>
      <c r="AM1466" s="2" t="str">
        <f t="shared" si="966"/>
        <v>JD8B</v>
      </c>
      <c r="AN1466" s="2" t="str">
        <f t="shared" si="967"/>
        <v>F02824</v>
      </c>
      <c r="AO1466" s="2" t="str">
        <f t="shared" ref="AO1466:AO1480" si="1008">TRIM(O1466)</f>
        <v>AC</v>
      </c>
      <c r="AP1466" s="2" t="str">
        <f t="shared" si="969"/>
        <v>JD8B-F02824-AC</v>
      </c>
      <c r="AQ1466" s="2" t="s">
        <v>1672</v>
      </c>
      <c r="AR1466" s="2" t="s">
        <v>1673</v>
      </c>
      <c r="AS1466" s="2">
        <v>0</v>
      </c>
      <c r="AT1466" s="2" t="s">
        <v>2160</v>
      </c>
      <c r="AU1466" s="2" t="s">
        <v>2803</v>
      </c>
      <c r="AV1466" s="2" t="s">
        <v>2804</v>
      </c>
      <c r="AW1466" s="2" t="s">
        <v>2805</v>
      </c>
      <c r="AX1466" s="2">
        <v>0</v>
      </c>
      <c r="AY1466" s="2" t="s">
        <v>2108</v>
      </c>
      <c r="AZ1466" s="2" t="s">
        <v>2124</v>
      </c>
      <c r="BA1466" s="2" t="s">
        <v>2073</v>
      </c>
      <c r="BB1466" s="29">
        <v>-5.73</v>
      </c>
      <c r="BC1466" s="29">
        <v>-0.25</v>
      </c>
      <c r="BD1466" s="29">
        <v>-0.24</v>
      </c>
      <c r="BE1466" s="29">
        <v>-0.02</v>
      </c>
      <c r="BF1466" s="29">
        <v>0</v>
      </c>
      <c r="BG1466" s="29">
        <v>-6.24</v>
      </c>
      <c r="BH1466" s="29">
        <f t="shared" si="963"/>
        <v>0</v>
      </c>
      <c r="BI1466" s="29">
        <f t="shared" si="964"/>
        <v>0</v>
      </c>
      <c r="BJ1466" s="29">
        <f t="shared" si="970"/>
        <v>-6.24</v>
      </c>
      <c r="BK1466" s="29">
        <f>BJ1466/INDEX('EX-Rate'!A:I,MATCH('TT BoM '!BL1466,'EX-Rate'!B:B,0),COLUMN('EX-Rate'!E:E))</f>
        <v>-0.90106065756091347</v>
      </c>
      <c r="BL1466" s="2" t="s">
        <v>2109</v>
      </c>
      <c r="BM1466" s="2" t="str">
        <f t="shared" si="998"/>
        <v>LP</v>
      </c>
      <c r="BN1466" s="2" t="s">
        <v>2806</v>
      </c>
      <c r="BO1466" s="2" t="s">
        <v>2807</v>
      </c>
      <c r="BQ1466" s="29">
        <v>-65000</v>
      </c>
      <c r="BR1466" s="29">
        <v>-65000</v>
      </c>
      <c r="BS1466" s="29"/>
      <c r="BT1466" s="29">
        <v>0</v>
      </c>
      <c r="BU1466" s="29">
        <v>0</v>
      </c>
      <c r="BV1466" s="29">
        <v>0</v>
      </c>
      <c r="CC1466" s="29">
        <f t="shared" si="972"/>
        <v>-0.90106065756091347</v>
      </c>
      <c r="CD1466" s="29">
        <f t="shared" si="973"/>
        <v>-0.90106065756091347</v>
      </c>
      <c r="CE1466" s="29">
        <f t="shared" si="974"/>
        <v>-0.90106065756091347</v>
      </c>
      <c r="CF1466" s="29">
        <f t="shared" si="975"/>
        <v>-0.90106065756091347</v>
      </c>
      <c r="CG1466" s="29">
        <f t="shared" si="976"/>
        <v>-0.90106065756091347</v>
      </c>
      <c r="CH1466" s="29">
        <f t="shared" si="977"/>
        <v>-0.90106065756091347</v>
      </c>
      <c r="CI1466" s="29">
        <f t="shared" si="978"/>
        <v>-0.90106065756091347</v>
      </c>
      <c r="CJ1466" s="29">
        <f t="shared" si="979"/>
        <v>-0.90106065756091347</v>
      </c>
      <c r="CK1466" s="29">
        <f t="shared" si="980"/>
        <v>-0.90106065756091347</v>
      </c>
      <c r="CL1466" s="29">
        <f t="shared" si="981"/>
        <v>-0.90106065756091347</v>
      </c>
      <c r="CM1466" s="29">
        <f t="shared" si="982"/>
        <v>-0.90106065756091347</v>
      </c>
      <c r="CN1466" s="29">
        <f t="shared" si="983"/>
        <v>-0.90106065756091347</v>
      </c>
      <c r="CO1466" s="29">
        <f t="shared" si="984"/>
        <v>-0.90106065756091347</v>
      </c>
      <c r="CQ1466" s="29">
        <f t="shared" si="985"/>
        <v>-6.24</v>
      </c>
      <c r="CR1466" s="29">
        <f t="shared" si="986"/>
        <v>-6.24</v>
      </c>
      <c r="CS1466" s="29">
        <f t="shared" si="987"/>
        <v>-6.24</v>
      </c>
      <c r="CT1466" s="29">
        <f t="shared" si="988"/>
        <v>-6.24</v>
      </c>
      <c r="CU1466" s="29">
        <f t="shared" si="989"/>
        <v>-6.24</v>
      </c>
      <c r="CV1466" s="29">
        <f t="shared" si="990"/>
        <v>-6.24</v>
      </c>
      <c r="CW1466" s="29">
        <f t="shared" si="991"/>
        <v>-6.24</v>
      </c>
      <c r="CX1466" s="29">
        <f t="shared" si="992"/>
        <v>-6.24</v>
      </c>
      <c r="CY1466" s="29">
        <f t="shared" si="993"/>
        <v>-6.24</v>
      </c>
      <c r="CZ1466" s="29">
        <f t="shared" si="994"/>
        <v>-6.24</v>
      </c>
      <c r="DA1466" s="29">
        <f t="shared" si="995"/>
        <v>-6.24</v>
      </c>
      <c r="DB1466" s="29">
        <f t="shared" si="996"/>
        <v>-6.24</v>
      </c>
      <c r="DC1466" s="29">
        <f t="shared" si="997"/>
        <v>-6.24</v>
      </c>
    </row>
    <row r="1467" spans="11:107" s="2" customFormat="1">
      <c r="K1467" s="4" t="s">
        <v>1551</v>
      </c>
      <c r="L1467" s="4" t="s">
        <v>1552</v>
      </c>
      <c r="M1467" s="4" t="s">
        <v>1555</v>
      </c>
      <c r="N1467" s="2" t="str">
        <f t="shared" si="1002"/>
        <v>JD8B8200BBUABY</v>
      </c>
      <c r="O1467" s="2" t="str">
        <f t="shared" si="1006"/>
        <v>BBW</v>
      </c>
      <c r="P1467" s="2" t="str">
        <f t="shared" si="1007"/>
        <v>JD8B-8200-BBW</v>
      </c>
      <c r="Q1467" s="2" t="s">
        <v>1609</v>
      </c>
      <c r="T1467" s="2">
        <v>0</v>
      </c>
      <c r="U1467" s="2">
        <v>0</v>
      </c>
      <c r="V1467" s="2">
        <v>0</v>
      </c>
      <c r="W1467" s="2">
        <v>0</v>
      </c>
      <c r="X1467" s="2">
        <v>0</v>
      </c>
      <c r="Y1467" s="2">
        <v>0</v>
      </c>
      <c r="Z1467" s="2">
        <v>1</v>
      </c>
      <c r="AA1467" s="2">
        <v>1</v>
      </c>
      <c r="AB1467" s="2">
        <v>0</v>
      </c>
      <c r="AC1467" s="2">
        <v>0</v>
      </c>
      <c r="AD1467" s="2">
        <v>0</v>
      </c>
      <c r="AE1467" s="2">
        <v>0</v>
      </c>
      <c r="AF1467" s="2">
        <v>1</v>
      </c>
      <c r="AL1467" s="2">
        <f t="shared" si="965"/>
        <v>1</v>
      </c>
      <c r="AM1467" s="2" t="str">
        <f t="shared" si="966"/>
        <v>JD8B</v>
      </c>
      <c r="AN1467" s="2" t="str">
        <f t="shared" si="967"/>
        <v>8200</v>
      </c>
      <c r="AO1467" s="2" t="s">
        <v>1443</v>
      </c>
      <c r="AP1467" s="2" t="str">
        <f t="shared" si="969"/>
        <v>JD8B-8200-BB</v>
      </c>
      <c r="AQ1467" s="2" t="s">
        <v>1674</v>
      </c>
      <c r="AR1467" s="2" t="s">
        <v>1675</v>
      </c>
      <c r="AS1467" s="2" t="s">
        <v>2164</v>
      </c>
      <c r="AT1467" s="2" t="s">
        <v>2165</v>
      </c>
      <c r="AU1467" s="2" t="s">
        <v>2799</v>
      </c>
      <c r="AV1467" s="2" t="s">
        <v>2800</v>
      </c>
      <c r="AW1467" s="2" t="s">
        <v>2801</v>
      </c>
      <c r="AX1467" s="2" t="s">
        <v>2800</v>
      </c>
      <c r="AY1467" s="2" t="s">
        <v>2138</v>
      </c>
      <c r="AZ1467" s="2" t="s">
        <v>2124</v>
      </c>
      <c r="BA1467" s="2" t="s">
        <v>2073</v>
      </c>
      <c r="BB1467" s="29">
        <v>-174.13</v>
      </c>
      <c r="BC1467" s="29">
        <v>-1.74</v>
      </c>
      <c r="BD1467" s="29">
        <v>-2.08</v>
      </c>
      <c r="BE1467" s="29">
        <v>0</v>
      </c>
      <c r="BF1467" s="29">
        <v>0</v>
      </c>
      <c r="BG1467" s="29">
        <v>-177.95000000000002</v>
      </c>
      <c r="BH1467" s="29">
        <f t="shared" si="963"/>
        <v>0</v>
      </c>
      <c r="BI1467" s="29">
        <f t="shared" si="964"/>
        <v>0</v>
      </c>
      <c r="BJ1467" s="29">
        <f t="shared" si="970"/>
        <v>-177.95000000000002</v>
      </c>
      <c r="BK1467" s="29">
        <f>BJ1467/INDEX('EX-Rate'!A:I,MATCH('TT BoM '!BL1467,'EX-Rate'!B:B,0),COLUMN('EX-Rate'!E:E))</f>
        <v>-25.696112822590475</v>
      </c>
      <c r="BL1467" s="2" t="s">
        <v>2109</v>
      </c>
      <c r="BM1467" s="2" t="str">
        <f t="shared" si="998"/>
        <v>LP</v>
      </c>
      <c r="BN1467" s="2" t="s">
        <v>2802</v>
      </c>
      <c r="BO1467" s="2" t="s">
        <v>2210</v>
      </c>
      <c r="BQ1467" s="29">
        <v>-1155000</v>
      </c>
      <c r="BR1467" s="29">
        <v>-1155000</v>
      </c>
      <c r="BS1467" s="29"/>
      <c r="BT1467" s="29">
        <v>0</v>
      </c>
      <c r="BU1467" s="29">
        <v>0</v>
      </c>
      <c r="BV1467" s="29">
        <v>0</v>
      </c>
      <c r="CC1467" s="29">
        <f t="shared" si="972"/>
        <v>0</v>
      </c>
      <c r="CD1467" s="29">
        <f t="shared" si="973"/>
        <v>0</v>
      </c>
      <c r="CE1467" s="29">
        <f t="shared" si="974"/>
        <v>0</v>
      </c>
      <c r="CF1467" s="29">
        <f t="shared" si="975"/>
        <v>0</v>
      </c>
      <c r="CG1467" s="29">
        <f t="shared" si="976"/>
        <v>0</v>
      </c>
      <c r="CH1467" s="29">
        <f t="shared" si="977"/>
        <v>0</v>
      </c>
      <c r="CI1467" s="29">
        <f t="shared" si="978"/>
        <v>-25.696112822590475</v>
      </c>
      <c r="CJ1467" s="29">
        <f t="shared" si="979"/>
        <v>-25.696112822590475</v>
      </c>
      <c r="CK1467" s="29">
        <f t="shared" si="980"/>
        <v>0</v>
      </c>
      <c r="CL1467" s="29">
        <f t="shared" si="981"/>
        <v>0</v>
      </c>
      <c r="CM1467" s="29">
        <f t="shared" si="982"/>
        <v>0</v>
      </c>
      <c r="CN1467" s="29">
        <f t="shared" si="983"/>
        <v>0</v>
      </c>
      <c r="CO1467" s="29">
        <f t="shared" si="984"/>
        <v>-25.696112822590475</v>
      </c>
      <c r="CQ1467" s="29">
        <f t="shared" si="985"/>
        <v>0</v>
      </c>
      <c r="CR1467" s="29">
        <f t="shared" si="986"/>
        <v>0</v>
      </c>
      <c r="CS1467" s="29">
        <f t="shared" si="987"/>
        <v>0</v>
      </c>
      <c r="CT1467" s="29">
        <f t="shared" si="988"/>
        <v>0</v>
      </c>
      <c r="CU1467" s="29">
        <f t="shared" si="989"/>
        <v>0</v>
      </c>
      <c r="CV1467" s="29">
        <f t="shared" si="990"/>
        <v>0</v>
      </c>
      <c r="CW1467" s="29">
        <f t="shared" si="991"/>
        <v>-177.95000000000002</v>
      </c>
      <c r="CX1467" s="29">
        <f t="shared" si="992"/>
        <v>-177.95000000000002</v>
      </c>
      <c r="CY1467" s="29">
        <f t="shared" si="993"/>
        <v>0</v>
      </c>
      <c r="CZ1467" s="29">
        <f t="shared" si="994"/>
        <v>0</v>
      </c>
      <c r="DA1467" s="29">
        <f t="shared" si="995"/>
        <v>0</v>
      </c>
      <c r="DB1467" s="29">
        <f t="shared" si="996"/>
        <v>0</v>
      </c>
      <c r="DC1467" s="29">
        <f t="shared" si="997"/>
        <v>-177.95000000000002</v>
      </c>
    </row>
    <row r="1468" spans="11:107" s="2" customFormat="1">
      <c r="K1468" s="4" t="s">
        <v>1556</v>
      </c>
      <c r="L1468" s="4" t="s">
        <v>1413</v>
      </c>
      <c r="M1468" s="4" t="s">
        <v>1387</v>
      </c>
      <c r="N1468" s="2" t="str">
        <f t="shared" si="1002"/>
        <v>JB3B15201AC</v>
      </c>
      <c r="O1468" s="2" t="str">
        <f t="shared" si="1006"/>
        <v>AC</v>
      </c>
      <c r="P1468" s="2" t="str">
        <f t="shared" si="1007"/>
        <v>JB3B-15201-AC</v>
      </c>
      <c r="Q1468" s="2" t="s">
        <v>1609</v>
      </c>
      <c r="T1468" s="2">
        <v>0</v>
      </c>
      <c r="U1468" s="2">
        <v>0</v>
      </c>
      <c r="V1468" s="2">
        <v>0</v>
      </c>
      <c r="W1468" s="2">
        <v>0</v>
      </c>
      <c r="X1468" s="2">
        <v>0</v>
      </c>
      <c r="Y1468" s="2">
        <v>0</v>
      </c>
      <c r="Z1468" s="2">
        <v>2</v>
      </c>
      <c r="AA1468" s="2">
        <v>2</v>
      </c>
      <c r="AB1468" s="2">
        <v>0</v>
      </c>
      <c r="AC1468" s="2">
        <v>0</v>
      </c>
      <c r="AD1468" s="2">
        <v>0</v>
      </c>
      <c r="AE1468" s="2">
        <v>0</v>
      </c>
      <c r="AF1468" s="2">
        <v>2</v>
      </c>
      <c r="AL1468" s="2">
        <f t="shared" si="965"/>
        <v>1</v>
      </c>
      <c r="AM1468" s="2" t="str">
        <f t="shared" si="966"/>
        <v>JB3B</v>
      </c>
      <c r="AN1468" s="2" t="str">
        <f t="shared" si="967"/>
        <v>15201</v>
      </c>
      <c r="AO1468" s="2" t="str">
        <f t="shared" si="1008"/>
        <v>AC</v>
      </c>
      <c r="AP1468" s="2" t="str">
        <f t="shared" si="969"/>
        <v>JB3B-15201-AC</v>
      </c>
      <c r="AQ1468" s="2" t="s">
        <v>1672</v>
      </c>
      <c r="AR1468" s="2" t="s">
        <v>1673</v>
      </c>
      <c r="AS1468" s="2" t="s">
        <v>2164</v>
      </c>
      <c r="AT1468" s="2" t="s">
        <v>2165</v>
      </c>
      <c r="AU1468" s="2" t="s">
        <v>2808</v>
      </c>
      <c r="AV1468" s="2" t="s">
        <v>2809</v>
      </c>
      <c r="AW1468" s="2" t="s">
        <v>2810</v>
      </c>
      <c r="AX1468" s="2">
        <v>0</v>
      </c>
      <c r="AY1468" s="2" t="s">
        <v>2108</v>
      </c>
      <c r="AZ1468" s="2" t="s">
        <v>2124</v>
      </c>
      <c r="BA1468" s="2" t="s">
        <v>2073</v>
      </c>
      <c r="BB1468" s="29">
        <v>-94.67</v>
      </c>
      <c r="BC1468" s="29">
        <v>-0.4</v>
      </c>
      <c r="BD1468" s="29">
        <v>-1.1000000000000001</v>
      </c>
      <c r="BE1468" s="29">
        <v>0</v>
      </c>
      <c r="BF1468" s="29">
        <v>0</v>
      </c>
      <c r="BG1468" s="29">
        <v>-96.17</v>
      </c>
      <c r="BH1468" s="29">
        <f t="shared" si="963"/>
        <v>0</v>
      </c>
      <c r="BI1468" s="29">
        <f t="shared" si="964"/>
        <v>0</v>
      </c>
      <c r="BJ1468" s="29">
        <f t="shared" si="970"/>
        <v>-96.17</v>
      </c>
      <c r="BK1468" s="29">
        <f>BJ1468/INDEX('EX-Rate'!A:I,MATCH('TT BoM '!BL1468,'EX-Rate'!B:B,0),COLUMN('EX-Rate'!E:E))</f>
        <v>-13.887019781671963</v>
      </c>
      <c r="BL1468" s="2" t="s">
        <v>2109</v>
      </c>
      <c r="BM1468" s="2" t="str">
        <f t="shared" si="998"/>
        <v>LP</v>
      </c>
      <c r="BN1468" s="2" t="s">
        <v>2811</v>
      </c>
      <c r="BO1468" s="2" t="s">
        <v>2812</v>
      </c>
      <c r="BQ1468" s="29">
        <v>0</v>
      </c>
      <c r="BR1468" s="29">
        <v>0</v>
      </c>
      <c r="BS1468" s="29"/>
      <c r="BT1468" s="29">
        <v>0</v>
      </c>
      <c r="BU1468" s="29">
        <v>0</v>
      </c>
      <c r="BV1468" s="29">
        <v>0</v>
      </c>
      <c r="CC1468" s="29">
        <f t="shared" si="972"/>
        <v>0</v>
      </c>
      <c r="CD1468" s="29">
        <f t="shared" si="973"/>
        <v>0</v>
      </c>
      <c r="CE1468" s="29">
        <f t="shared" si="974"/>
        <v>0</v>
      </c>
      <c r="CF1468" s="29">
        <f t="shared" si="975"/>
        <v>0</v>
      </c>
      <c r="CG1468" s="29">
        <f t="shared" si="976"/>
        <v>0</v>
      </c>
      <c r="CH1468" s="29">
        <f t="shared" si="977"/>
        <v>0</v>
      </c>
      <c r="CI1468" s="29">
        <f t="shared" si="978"/>
        <v>-27.774039563343926</v>
      </c>
      <c r="CJ1468" s="29">
        <f t="shared" si="979"/>
        <v>-27.774039563343926</v>
      </c>
      <c r="CK1468" s="29">
        <f t="shared" si="980"/>
        <v>0</v>
      </c>
      <c r="CL1468" s="29">
        <f t="shared" si="981"/>
        <v>0</v>
      </c>
      <c r="CM1468" s="29">
        <f t="shared" si="982"/>
        <v>0</v>
      </c>
      <c r="CN1468" s="29">
        <f t="shared" si="983"/>
        <v>0</v>
      </c>
      <c r="CO1468" s="29">
        <f t="shared" si="984"/>
        <v>-27.774039563343926</v>
      </c>
      <c r="CQ1468" s="29">
        <f t="shared" si="985"/>
        <v>0</v>
      </c>
      <c r="CR1468" s="29">
        <f t="shared" si="986"/>
        <v>0</v>
      </c>
      <c r="CS1468" s="29">
        <f t="shared" si="987"/>
        <v>0</v>
      </c>
      <c r="CT1468" s="29">
        <f t="shared" si="988"/>
        <v>0</v>
      </c>
      <c r="CU1468" s="29">
        <f t="shared" si="989"/>
        <v>0</v>
      </c>
      <c r="CV1468" s="29">
        <f t="shared" si="990"/>
        <v>0</v>
      </c>
      <c r="CW1468" s="29">
        <f t="shared" si="991"/>
        <v>-192.34</v>
      </c>
      <c r="CX1468" s="29">
        <f t="shared" si="992"/>
        <v>-192.34</v>
      </c>
      <c r="CY1468" s="29">
        <f t="shared" si="993"/>
        <v>0</v>
      </c>
      <c r="CZ1468" s="29">
        <f t="shared" si="994"/>
        <v>0</v>
      </c>
      <c r="DA1468" s="29">
        <f t="shared" si="995"/>
        <v>0</v>
      </c>
      <c r="DB1468" s="29">
        <f t="shared" si="996"/>
        <v>0</v>
      </c>
      <c r="DC1468" s="29">
        <f t="shared" si="997"/>
        <v>-192.34</v>
      </c>
    </row>
    <row r="1469" spans="11:107" s="2" customFormat="1">
      <c r="K1469" s="4" t="s">
        <v>1551</v>
      </c>
      <c r="L1469" s="4" t="s">
        <v>1422</v>
      </c>
      <c r="M1469" s="4" t="s">
        <v>1407</v>
      </c>
      <c r="N1469" s="2" t="str">
        <f t="shared" si="1002"/>
        <v>JD8B13B414AB</v>
      </c>
      <c r="O1469" s="2" t="str">
        <f t="shared" si="1006"/>
        <v>AB</v>
      </c>
      <c r="P1469" s="2" t="str">
        <f t="shared" si="1007"/>
        <v>JD8B-13B414-AB</v>
      </c>
      <c r="Q1469" s="2" t="s">
        <v>1609</v>
      </c>
      <c r="T1469" s="2">
        <v>1</v>
      </c>
      <c r="U1469" s="2">
        <v>1</v>
      </c>
      <c r="V1469" s="2">
        <v>1</v>
      </c>
      <c r="W1469" s="2">
        <v>1</v>
      </c>
      <c r="X1469" s="2">
        <v>1</v>
      </c>
      <c r="Y1469" s="2">
        <v>1</v>
      </c>
      <c r="Z1469" s="2">
        <v>1</v>
      </c>
      <c r="AA1469" s="2">
        <v>1</v>
      </c>
      <c r="AB1469" s="2">
        <v>1</v>
      </c>
      <c r="AC1469" s="2">
        <v>1</v>
      </c>
      <c r="AD1469" s="2">
        <v>1</v>
      </c>
      <c r="AE1469" s="2">
        <v>1</v>
      </c>
      <c r="AF1469" s="2">
        <v>1</v>
      </c>
      <c r="AL1469" s="2">
        <f t="shared" si="965"/>
        <v>1</v>
      </c>
      <c r="AM1469" s="2" t="str">
        <f t="shared" si="966"/>
        <v>JD8B</v>
      </c>
      <c r="AN1469" s="2" t="str">
        <f t="shared" si="967"/>
        <v>13B414</v>
      </c>
      <c r="AO1469" s="2" t="str">
        <f t="shared" si="1008"/>
        <v>AB</v>
      </c>
      <c r="AP1469" s="2" t="str">
        <f t="shared" si="969"/>
        <v>JD8B-13B414-AB</v>
      </c>
      <c r="AQ1469" s="2" t="s">
        <v>1672</v>
      </c>
      <c r="AR1469" s="2" t="s">
        <v>1673</v>
      </c>
      <c r="AS1469" s="2" t="s">
        <v>2164</v>
      </c>
      <c r="AT1469" s="2" t="s">
        <v>2165</v>
      </c>
      <c r="AU1469" s="2" t="s">
        <v>2296</v>
      </c>
      <c r="AV1469" s="2" t="s">
        <v>2297</v>
      </c>
      <c r="AW1469" s="2" t="s">
        <v>2298</v>
      </c>
      <c r="AX1469" s="2" t="s">
        <v>2813</v>
      </c>
      <c r="AY1469" s="2" t="s">
        <v>2108</v>
      </c>
      <c r="AZ1469" s="2" t="s">
        <v>2124</v>
      </c>
      <c r="BA1469" s="2" t="s">
        <v>2073</v>
      </c>
      <c r="BB1469" s="29">
        <v>-13.94</v>
      </c>
      <c r="BC1469" s="29">
        <v>-1.88</v>
      </c>
      <c r="BD1469" s="29">
        <v>-0.22</v>
      </c>
      <c r="BE1469" s="29">
        <v>0</v>
      </c>
      <c r="BF1469" s="29">
        <v>0</v>
      </c>
      <c r="BG1469" s="29">
        <v>-16.04</v>
      </c>
      <c r="BH1469" s="29">
        <f t="shared" si="963"/>
        <v>0</v>
      </c>
      <c r="BI1469" s="29">
        <f t="shared" si="964"/>
        <v>0</v>
      </c>
      <c r="BJ1469" s="29">
        <f t="shared" si="970"/>
        <v>-16.04</v>
      </c>
      <c r="BK1469" s="29">
        <f>BJ1469/INDEX('EX-Rate'!A:I,MATCH('TT BoM '!BL1469,'EX-Rate'!B:B,0),COLUMN('EX-Rate'!E:E))</f>
        <v>-2.3161879723200403</v>
      </c>
      <c r="BL1469" s="2" t="s">
        <v>2109</v>
      </c>
      <c r="BM1469" s="2" t="str">
        <f t="shared" si="998"/>
        <v>LP</v>
      </c>
      <c r="BN1469" s="2" t="s">
        <v>2300</v>
      </c>
      <c r="BO1469" s="2" t="s">
        <v>2301</v>
      </c>
      <c r="BQ1469" s="29">
        <v>-2180000</v>
      </c>
      <c r="BR1469" s="29">
        <v>-2180000</v>
      </c>
      <c r="BS1469" s="29"/>
      <c r="BT1469" s="29">
        <v>0</v>
      </c>
      <c r="BU1469" s="29">
        <v>0</v>
      </c>
      <c r="BV1469" s="29">
        <v>0</v>
      </c>
      <c r="CC1469" s="29">
        <f t="shared" si="972"/>
        <v>-2.3161879723200403</v>
      </c>
      <c r="CD1469" s="29">
        <f t="shared" si="973"/>
        <v>-2.3161879723200403</v>
      </c>
      <c r="CE1469" s="29">
        <f t="shared" si="974"/>
        <v>-2.3161879723200403</v>
      </c>
      <c r="CF1469" s="29">
        <f t="shared" si="975"/>
        <v>-2.3161879723200403</v>
      </c>
      <c r="CG1469" s="29">
        <f t="shared" si="976"/>
        <v>-2.3161879723200403</v>
      </c>
      <c r="CH1469" s="29">
        <f t="shared" si="977"/>
        <v>-2.3161879723200403</v>
      </c>
      <c r="CI1469" s="29">
        <f t="shared" si="978"/>
        <v>-2.3161879723200403</v>
      </c>
      <c r="CJ1469" s="29">
        <f t="shared" si="979"/>
        <v>-2.3161879723200403</v>
      </c>
      <c r="CK1469" s="29">
        <f t="shared" si="980"/>
        <v>-2.3161879723200403</v>
      </c>
      <c r="CL1469" s="29">
        <f t="shared" si="981"/>
        <v>-2.3161879723200403</v>
      </c>
      <c r="CM1469" s="29">
        <f t="shared" si="982"/>
        <v>-2.3161879723200403</v>
      </c>
      <c r="CN1469" s="29">
        <f t="shared" si="983"/>
        <v>-2.3161879723200403</v>
      </c>
      <c r="CO1469" s="29">
        <f t="shared" si="984"/>
        <v>-2.3161879723200403</v>
      </c>
      <c r="CQ1469" s="29">
        <f t="shared" si="985"/>
        <v>-16.04</v>
      </c>
      <c r="CR1469" s="29">
        <f t="shared" si="986"/>
        <v>-16.04</v>
      </c>
      <c r="CS1469" s="29">
        <f t="shared" si="987"/>
        <v>-16.04</v>
      </c>
      <c r="CT1469" s="29">
        <f t="shared" si="988"/>
        <v>-16.04</v>
      </c>
      <c r="CU1469" s="29">
        <f t="shared" si="989"/>
        <v>-16.04</v>
      </c>
      <c r="CV1469" s="29">
        <f t="shared" si="990"/>
        <v>-16.04</v>
      </c>
      <c r="CW1469" s="29">
        <f t="shared" si="991"/>
        <v>-16.04</v>
      </c>
      <c r="CX1469" s="29">
        <f t="shared" si="992"/>
        <v>-16.04</v>
      </c>
      <c r="CY1469" s="29">
        <f t="shared" si="993"/>
        <v>-16.04</v>
      </c>
      <c r="CZ1469" s="29">
        <f t="shared" si="994"/>
        <v>-16.04</v>
      </c>
      <c r="DA1469" s="29">
        <f t="shared" si="995"/>
        <v>-16.04</v>
      </c>
      <c r="DB1469" s="29">
        <f t="shared" si="996"/>
        <v>-16.04</v>
      </c>
      <c r="DC1469" s="29">
        <f t="shared" si="997"/>
        <v>-16.04</v>
      </c>
    </row>
    <row r="1470" spans="11:107" s="2" customFormat="1">
      <c r="K1470" s="4" t="s">
        <v>1551</v>
      </c>
      <c r="L1470" s="4" t="s">
        <v>1423</v>
      </c>
      <c r="M1470" s="4" t="s">
        <v>1387</v>
      </c>
      <c r="N1470" s="2" t="str">
        <f t="shared" si="1002"/>
        <v>JD8B13B415AC</v>
      </c>
      <c r="O1470" s="2" t="str">
        <f t="shared" si="1006"/>
        <v>AC</v>
      </c>
      <c r="P1470" s="2" t="str">
        <f t="shared" si="1007"/>
        <v>JD8B-13B415-AC</v>
      </c>
      <c r="Q1470" s="2" t="s">
        <v>1609</v>
      </c>
      <c r="T1470" s="2">
        <v>1</v>
      </c>
      <c r="U1470" s="2">
        <v>1</v>
      </c>
      <c r="V1470" s="2">
        <v>1</v>
      </c>
      <c r="W1470" s="2">
        <v>1</v>
      </c>
      <c r="X1470" s="2">
        <v>1</v>
      </c>
      <c r="Y1470" s="2">
        <v>1</v>
      </c>
      <c r="Z1470" s="2">
        <v>1</v>
      </c>
      <c r="AA1470" s="2">
        <v>1</v>
      </c>
      <c r="AB1470" s="2">
        <v>1</v>
      </c>
      <c r="AC1470" s="2">
        <v>1</v>
      </c>
      <c r="AD1470" s="2">
        <v>1</v>
      </c>
      <c r="AE1470" s="2">
        <v>1</v>
      </c>
      <c r="AF1470" s="2">
        <v>1</v>
      </c>
      <c r="AL1470" s="2">
        <f t="shared" si="965"/>
        <v>1</v>
      </c>
      <c r="AM1470" s="2" t="str">
        <f t="shared" si="966"/>
        <v>JD8B</v>
      </c>
      <c r="AN1470" s="2" t="str">
        <f t="shared" si="967"/>
        <v>13B415</v>
      </c>
      <c r="AO1470" s="2" t="str">
        <f t="shared" si="1008"/>
        <v>AC</v>
      </c>
      <c r="AP1470" s="2" t="str">
        <f t="shared" si="969"/>
        <v>JD8B-13B415-AC</v>
      </c>
      <c r="AQ1470" s="2" t="s">
        <v>1672</v>
      </c>
      <c r="AR1470" s="2" t="s">
        <v>1673</v>
      </c>
      <c r="AS1470" s="2" t="s">
        <v>2164</v>
      </c>
      <c r="AT1470" s="2" t="s">
        <v>2165</v>
      </c>
      <c r="AU1470" s="2" t="s">
        <v>2296</v>
      </c>
      <c r="AV1470" s="2" t="s">
        <v>2297</v>
      </c>
      <c r="AW1470" s="2" t="s">
        <v>2298</v>
      </c>
      <c r="AX1470" s="2" t="s">
        <v>2814</v>
      </c>
      <c r="AY1470" s="2" t="s">
        <v>2108</v>
      </c>
      <c r="AZ1470" s="2" t="s">
        <v>2124</v>
      </c>
      <c r="BA1470" s="2" t="s">
        <v>2073</v>
      </c>
      <c r="BB1470" s="29">
        <v>-25.68</v>
      </c>
      <c r="BC1470" s="29">
        <v>-1.88</v>
      </c>
      <c r="BD1470" s="29">
        <v>-0.22</v>
      </c>
      <c r="BE1470" s="29">
        <v>0</v>
      </c>
      <c r="BF1470" s="29">
        <v>0</v>
      </c>
      <c r="BG1470" s="29">
        <v>-27.779999999999998</v>
      </c>
      <c r="BH1470" s="29">
        <f t="shared" si="963"/>
        <v>0</v>
      </c>
      <c r="BI1470" s="29">
        <f t="shared" si="964"/>
        <v>0</v>
      </c>
      <c r="BJ1470" s="29">
        <f t="shared" si="970"/>
        <v>-27.779999999999998</v>
      </c>
      <c r="BK1470" s="29">
        <f>BJ1470/INDEX('EX-Rate'!A:I,MATCH('TT BoM '!BL1470,'EX-Rate'!B:B,0),COLUMN('EX-Rate'!E:E))</f>
        <v>-4.0114527351029121</v>
      </c>
      <c r="BL1470" s="2" t="s">
        <v>2109</v>
      </c>
      <c r="BM1470" s="2" t="str">
        <f t="shared" si="998"/>
        <v>LP</v>
      </c>
      <c r="BN1470" s="2" t="s">
        <v>2300</v>
      </c>
      <c r="BO1470" s="2" t="s">
        <v>2301</v>
      </c>
      <c r="BQ1470" s="29">
        <v>-1480000</v>
      </c>
      <c r="BR1470" s="29">
        <v>-1480000</v>
      </c>
      <c r="BS1470" s="29"/>
      <c r="BT1470" s="29">
        <v>0</v>
      </c>
      <c r="BU1470" s="29">
        <v>0</v>
      </c>
      <c r="BV1470" s="29">
        <v>0</v>
      </c>
      <c r="CC1470" s="29">
        <f t="shared" si="972"/>
        <v>-4.0114527351029121</v>
      </c>
      <c r="CD1470" s="29">
        <f t="shared" si="973"/>
        <v>-4.0114527351029121</v>
      </c>
      <c r="CE1470" s="29">
        <f t="shared" si="974"/>
        <v>-4.0114527351029121</v>
      </c>
      <c r="CF1470" s="29">
        <f t="shared" si="975"/>
        <v>-4.0114527351029121</v>
      </c>
      <c r="CG1470" s="29">
        <f t="shared" si="976"/>
        <v>-4.0114527351029121</v>
      </c>
      <c r="CH1470" s="29">
        <f t="shared" si="977"/>
        <v>-4.0114527351029121</v>
      </c>
      <c r="CI1470" s="29">
        <f t="shared" si="978"/>
        <v>-4.0114527351029121</v>
      </c>
      <c r="CJ1470" s="29">
        <f t="shared" si="979"/>
        <v>-4.0114527351029121</v>
      </c>
      <c r="CK1470" s="29">
        <f t="shared" si="980"/>
        <v>-4.0114527351029121</v>
      </c>
      <c r="CL1470" s="29">
        <f t="shared" si="981"/>
        <v>-4.0114527351029121</v>
      </c>
      <c r="CM1470" s="29">
        <f t="shared" si="982"/>
        <v>-4.0114527351029121</v>
      </c>
      <c r="CN1470" s="29">
        <f t="shared" si="983"/>
        <v>-4.0114527351029121</v>
      </c>
      <c r="CO1470" s="29">
        <f t="shared" si="984"/>
        <v>-4.0114527351029121</v>
      </c>
      <c r="CQ1470" s="29">
        <f t="shared" si="985"/>
        <v>-27.779999999999998</v>
      </c>
      <c r="CR1470" s="29">
        <f t="shared" si="986"/>
        <v>-27.779999999999998</v>
      </c>
      <c r="CS1470" s="29">
        <f t="shared" si="987"/>
        <v>-27.779999999999998</v>
      </c>
      <c r="CT1470" s="29">
        <f t="shared" si="988"/>
        <v>-27.779999999999998</v>
      </c>
      <c r="CU1470" s="29">
        <f t="shared" si="989"/>
        <v>-27.779999999999998</v>
      </c>
      <c r="CV1470" s="29">
        <f t="shared" si="990"/>
        <v>-27.779999999999998</v>
      </c>
      <c r="CW1470" s="29">
        <f t="shared" si="991"/>
        <v>-27.779999999999998</v>
      </c>
      <c r="CX1470" s="29">
        <f t="shared" si="992"/>
        <v>-27.779999999999998</v>
      </c>
      <c r="CY1470" s="29">
        <f t="shared" si="993"/>
        <v>-27.779999999999998</v>
      </c>
      <c r="CZ1470" s="29">
        <f t="shared" si="994"/>
        <v>-27.779999999999998</v>
      </c>
      <c r="DA1470" s="29">
        <f t="shared" si="995"/>
        <v>-27.779999999999998</v>
      </c>
      <c r="DB1470" s="29">
        <f t="shared" si="996"/>
        <v>-27.779999999999998</v>
      </c>
      <c r="DC1470" s="29">
        <f t="shared" si="997"/>
        <v>-27.779999999999998</v>
      </c>
    </row>
    <row r="1471" spans="11:107" s="2" customFormat="1">
      <c r="K1471" s="4" t="s">
        <v>1557</v>
      </c>
      <c r="L1471" s="4" t="s">
        <v>1420</v>
      </c>
      <c r="M1471" s="4" t="s">
        <v>1407</v>
      </c>
      <c r="N1471" s="2" t="str">
        <f t="shared" si="1002"/>
        <v>JD8T15K868AB</v>
      </c>
      <c r="O1471" s="2" t="str">
        <f t="shared" si="1006"/>
        <v>AB</v>
      </c>
      <c r="P1471" s="2" t="str">
        <f t="shared" si="1007"/>
        <v>JD8T-15K868-AB</v>
      </c>
      <c r="Q1471" s="2" t="s">
        <v>1609</v>
      </c>
      <c r="T1471" s="2">
        <v>1</v>
      </c>
      <c r="U1471" s="2">
        <v>1</v>
      </c>
      <c r="V1471" s="2">
        <v>1</v>
      </c>
      <c r="W1471" s="2">
        <v>1</v>
      </c>
      <c r="X1471" s="2">
        <v>1</v>
      </c>
      <c r="Y1471" s="2">
        <v>1</v>
      </c>
      <c r="Z1471" s="2">
        <v>1</v>
      </c>
      <c r="AA1471" s="2">
        <v>1</v>
      </c>
      <c r="AB1471" s="2">
        <v>1</v>
      </c>
      <c r="AC1471" s="2">
        <v>1</v>
      </c>
      <c r="AD1471" s="2">
        <v>1</v>
      </c>
      <c r="AE1471" s="2">
        <v>1</v>
      </c>
      <c r="AF1471" s="2">
        <v>1</v>
      </c>
      <c r="AL1471" s="2">
        <f t="shared" si="965"/>
        <v>1</v>
      </c>
      <c r="AM1471" s="54" t="s">
        <v>2035</v>
      </c>
      <c r="AN1471" s="55" t="s">
        <v>2036</v>
      </c>
      <c r="AO1471" s="56" t="s">
        <v>2037</v>
      </c>
      <c r="AP1471" s="2" t="str">
        <f t="shared" si="969"/>
        <v>JD8T -15K868 -AA </v>
      </c>
      <c r="AQ1471" s="2" t="s">
        <v>1723</v>
      </c>
      <c r="AR1471" s="2" t="s">
        <v>3897</v>
      </c>
      <c r="AU1471" s="2" t="s">
        <v>2106</v>
      </c>
      <c r="AV1471" s="2" t="s">
        <v>2107</v>
      </c>
      <c r="AY1471" s="2" t="s">
        <v>2108</v>
      </c>
      <c r="AZ1471" s="2" t="s">
        <v>1649</v>
      </c>
      <c r="BA1471" s="2" t="s">
        <v>2073</v>
      </c>
      <c r="BB1471" s="29">
        <v>-22.12</v>
      </c>
      <c r="BC1471" s="29">
        <v>-0.28000000000000003</v>
      </c>
      <c r="BD1471" s="29">
        <v>-0.14000000000000001</v>
      </c>
      <c r="BE1471" s="29">
        <v>-0.14000000000000001</v>
      </c>
      <c r="BF1471" s="29">
        <v>0</v>
      </c>
      <c r="BG1471" s="29">
        <v>-22.540000000000003</v>
      </c>
      <c r="BH1471" s="29">
        <f t="shared" si="963"/>
        <v>0</v>
      </c>
      <c r="BI1471" s="29">
        <f t="shared" si="964"/>
        <v>0</v>
      </c>
      <c r="BJ1471" s="29">
        <f t="shared" si="970"/>
        <v>-22.540000000000003</v>
      </c>
      <c r="BK1471" s="29">
        <f>BJ1471/INDEX('EX-Rate'!A:I,MATCH('TT BoM '!BL1471,'EX-Rate'!B:B,0),COLUMN('EX-Rate'!E:E))</f>
        <v>-3.2547928239459925</v>
      </c>
      <c r="BL1471" s="2" t="s">
        <v>2109</v>
      </c>
      <c r="BM1471" s="2" t="str">
        <f t="shared" si="998"/>
        <v>LP</v>
      </c>
      <c r="BQ1471" s="29">
        <v>0</v>
      </c>
      <c r="BR1471" s="29">
        <v>0</v>
      </c>
      <c r="BS1471" s="29"/>
      <c r="BT1471" s="29">
        <v>0</v>
      </c>
      <c r="BU1471" s="29">
        <v>0</v>
      </c>
      <c r="BV1471" s="29">
        <v>0</v>
      </c>
      <c r="BW1471" s="2">
        <v>0</v>
      </c>
      <c r="CC1471" s="29">
        <f t="shared" si="972"/>
        <v>-3.2547928239459925</v>
      </c>
      <c r="CD1471" s="29">
        <f t="shared" si="973"/>
        <v>-3.2547928239459925</v>
      </c>
      <c r="CE1471" s="29">
        <f t="shared" si="974"/>
        <v>-3.2547928239459925</v>
      </c>
      <c r="CF1471" s="29">
        <f t="shared" si="975"/>
        <v>-3.2547928239459925</v>
      </c>
      <c r="CG1471" s="29">
        <f t="shared" si="976"/>
        <v>-3.2547928239459925</v>
      </c>
      <c r="CH1471" s="29">
        <f t="shared" si="977"/>
        <v>-3.2547928239459925</v>
      </c>
      <c r="CI1471" s="29">
        <f t="shared" si="978"/>
        <v>-3.2547928239459925</v>
      </c>
      <c r="CJ1471" s="29">
        <f t="shared" si="979"/>
        <v>-3.2547928239459925</v>
      </c>
      <c r="CK1471" s="29">
        <f t="shared" si="980"/>
        <v>-3.2547928239459925</v>
      </c>
      <c r="CL1471" s="29">
        <f t="shared" si="981"/>
        <v>-3.2547928239459925</v>
      </c>
      <c r="CM1471" s="29">
        <f t="shared" si="982"/>
        <v>-3.2547928239459925</v>
      </c>
      <c r="CN1471" s="29">
        <f t="shared" si="983"/>
        <v>-3.2547928239459925</v>
      </c>
      <c r="CO1471" s="29">
        <f t="shared" si="984"/>
        <v>-3.2547928239459925</v>
      </c>
      <c r="CQ1471" s="29">
        <f t="shared" si="985"/>
        <v>-22.540000000000003</v>
      </c>
      <c r="CR1471" s="29">
        <f t="shared" si="986"/>
        <v>-22.540000000000003</v>
      </c>
      <c r="CS1471" s="29">
        <f t="shared" si="987"/>
        <v>-22.540000000000003</v>
      </c>
      <c r="CT1471" s="29">
        <f t="shared" si="988"/>
        <v>-22.540000000000003</v>
      </c>
      <c r="CU1471" s="29">
        <f t="shared" si="989"/>
        <v>-22.540000000000003</v>
      </c>
      <c r="CV1471" s="29">
        <f t="shared" si="990"/>
        <v>-22.540000000000003</v>
      </c>
      <c r="CW1471" s="29">
        <f t="shared" si="991"/>
        <v>-22.540000000000003</v>
      </c>
      <c r="CX1471" s="29">
        <f t="shared" si="992"/>
        <v>-22.540000000000003</v>
      </c>
      <c r="CY1471" s="29">
        <f t="shared" si="993"/>
        <v>-22.540000000000003</v>
      </c>
      <c r="CZ1471" s="29">
        <f t="shared" si="994"/>
        <v>-22.540000000000003</v>
      </c>
      <c r="DA1471" s="29">
        <f t="shared" si="995"/>
        <v>-22.540000000000003</v>
      </c>
      <c r="DB1471" s="29">
        <f t="shared" si="996"/>
        <v>-22.540000000000003</v>
      </c>
      <c r="DC1471" s="29">
        <f t="shared" si="997"/>
        <v>-22.540000000000003</v>
      </c>
    </row>
    <row r="1472" spans="11:107" s="2" customFormat="1">
      <c r="K1472" s="4" t="s">
        <v>1557</v>
      </c>
      <c r="L1472" s="4" t="s">
        <v>1421</v>
      </c>
      <c r="M1472" s="4" t="s">
        <v>1394</v>
      </c>
      <c r="N1472" s="2" t="str">
        <f t="shared" si="1002"/>
        <v>JD8T15K870AA</v>
      </c>
      <c r="O1472" s="2" t="str">
        <f t="shared" si="1006"/>
        <v>AA</v>
      </c>
      <c r="P1472" s="2" t="str">
        <f t="shared" si="1007"/>
        <v>JD8T-15K870-AA</v>
      </c>
      <c r="Q1472" s="2" t="s">
        <v>1609</v>
      </c>
      <c r="T1472" s="2">
        <v>3</v>
      </c>
      <c r="U1472" s="2">
        <v>3</v>
      </c>
      <c r="V1472" s="2">
        <v>3</v>
      </c>
      <c r="W1472" s="2">
        <v>3</v>
      </c>
      <c r="X1472" s="2">
        <v>3</v>
      </c>
      <c r="Y1472" s="2">
        <v>3</v>
      </c>
      <c r="Z1472" s="2">
        <v>3</v>
      </c>
      <c r="AA1472" s="2">
        <v>3</v>
      </c>
      <c r="AB1472" s="2">
        <v>3</v>
      </c>
      <c r="AC1472" s="2">
        <v>3</v>
      </c>
      <c r="AD1472" s="2">
        <v>3</v>
      </c>
      <c r="AE1472" s="2">
        <v>3</v>
      </c>
      <c r="AF1472" s="2">
        <v>3</v>
      </c>
      <c r="AL1472" s="2">
        <f t="shared" si="965"/>
        <v>1</v>
      </c>
      <c r="AM1472" s="2" t="str">
        <f t="shared" si="966"/>
        <v>JD8T</v>
      </c>
      <c r="AN1472" s="2" t="str">
        <f t="shared" si="967"/>
        <v>15K870</v>
      </c>
      <c r="AO1472" s="2" t="str">
        <f t="shared" si="1008"/>
        <v>AA</v>
      </c>
      <c r="AP1472" s="2" t="str">
        <f t="shared" si="969"/>
        <v>JD8T-15K870-AA</v>
      </c>
      <c r="AQ1472" s="2" t="s">
        <v>1672</v>
      </c>
      <c r="AR1472" s="2" t="s">
        <v>1673</v>
      </c>
      <c r="AS1472" s="2">
        <v>0</v>
      </c>
      <c r="AT1472" s="2" t="s">
        <v>2160</v>
      </c>
      <c r="AU1472" s="2" t="s">
        <v>2665</v>
      </c>
      <c r="AV1472" s="2" t="s">
        <v>2666</v>
      </c>
      <c r="AW1472" s="2">
        <v>0</v>
      </c>
      <c r="AX1472" s="2">
        <v>0</v>
      </c>
      <c r="AY1472" s="2" t="s">
        <v>2154</v>
      </c>
      <c r="AZ1472" s="2" t="s">
        <v>1649</v>
      </c>
      <c r="BA1472" s="2" t="s">
        <v>2073</v>
      </c>
      <c r="BB1472" s="29">
        <v>-0.75</v>
      </c>
      <c r="BC1472" s="29">
        <v>-0.18</v>
      </c>
      <c r="BD1472" s="29">
        <v>-0.17</v>
      </c>
      <c r="BE1472" s="29">
        <v>0</v>
      </c>
      <c r="BF1472" s="29">
        <v>0</v>
      </c>
      <c r="BG1472" s="29">
        <v>-1.0999999999999999</v>
      </c>
      <c r="BH1472" s="29">
        <f t="shared" si="963"/>
        <v>0</v>
      </c>
      <c r="BI1472" s="29">
        <f t="shared" si="964"/>
        <v>0</v>
      </c>
      <c r="BJ1472" s="29">
        <f t="shared" si="970"/>
        <v>-1.0999999999999999</v>
      </c>
      <c r="BK1472" s="29">
        <f>BJ1472/INDEX('EX-Rate'!A:I,MATCH('TT BoM '!BL1472,'EX-Rate'!B:B,0),COLUMN('EX-Rate'!E:E))</f>
        <v>-0.15884082104439179</v>
      </c>
      <c r="BL1472" s="2" t="s">
        <v>2109</v>
      </c>
      <c r="BM1472" s="2" t="str">
        <f t="shared" si="998"/>
        <v>LP</v>
      </c>
      <c r="BN1472" s="2" t="s">
        <v>2667</v>
      </c>
      <c r="BO1472" s="2" t="s">
        <v>2668</v>
      </c>
      <c r="BQ1472" s="29">
        <v>0</v>
      </c>
      <c r="BR1472" s="29">
        <v>0</v>
      </c>
      <c r="BS1472" s="29"/>
      <c r="BT1472" s="29">
        <v>0</v>
      </c>
      <c r="BU1472" s="29">
        <v>0</v>
      </c>
      <c r="BV1472" s="29">
        <v>0</v>
      </c>
      <c r="CC1472" s="29">
        <f t="shared" si="972"/>
        <v>-0.47652246313317537</v>
      </c>
      <c r="CD1472" s="29">
        <f t="shared" si="973"/>
        <v>-0.47652246313317537</v>
      </c>
      <c r="CE1472" s="29">
        <f t="shared" si="974"/>
        <v>-0.47652246313317537</v>
      </c>
      <c r="CF1472" s="29">
        <f t="shared" si="975"/>
        <v>-0.47652246313317537</v>
      </c>
      <c r="CG1472" s="29">
        <f t="shared" si="976"/>
        <v>-0.47652246313317537</v>
      </c>
      <c r="CH1472" s="29">
        <f t="shared" si="977"/>
        <v>-0.47652246313317537</v>
      </c>
      <c r="CI1472" s="29">
        <f t="shared" si="978"/>
        <v>-0.47652246313317537</v>
      </c>
      <c r="CJ1472" s="29">
        <f t="shared" si="979"/>
        <v>-0.47652246313317537</v>
      </c>
      <c r="CK1472" s="29">
        <f t="shared" si="980"/>
        <v>-0.47652246313317537</v>
      </c>
      <c r="CL1472" s="29">
        <f t="shared" si="981"/>
        <v>-0.47652246313317537</v>
      </c>
      <c r="CM1472" s="29">
        <f t="shared" si="982"/>
        <v>-0.47652246313317537</v>
      </c>
      <c r="CN1472" s="29">
        <f t="shared" si="983"/>
        <v>-0.47652246313317537</v>
      </c>
      <c r="CO1472" s="29">
        <f t="shared" si="984"/>
        <v>-0.47652246313317537</v>
      </c>
      <c r="CQ1472" s="29">
        <f t="shared" si="985"/>
        <v>-3.3</v>
      </c>
      <c r="CR1472" s="29">
        <f t="shared" si="986"/>
        <v>-3.3</v>
      </c>
      <c r="CS1472" s="29">
        <f t="shared" si="987"/>
        <v>-3.3</v>
      </c>
      <c r="CT1472" s="29">
        <f t="shared" si="988"/>
        <v>-3.3</v>
      </c>
      <c r="CU1472" s="29">
        <f t="shared" si="989"/>
        <v>-3.3</v>
      </c>
      <c r="CV1472" s="29">
        <f t="shared" si="990"/>
        <v>-3.3</v>
      </c>
      <c r="CW1472" s="29">
        <f t="shared" si="991"/>
        <v>-3.3</v>
      </c>
      <c r="CX1472" s="29">
        <f t="shared" si="992"/>
        <v>-3.3</v>
      </c>
      <c r="CY1472" s="29">
        <f t="shared" si="993"/>
        <v>-3.3</v>
      </c>
      <c r="CZ1472" s="29">
        <f t="shared" si="994"/>
        <v>-3.3</v>
      </c>
      <c r="DA1472" s="29">
        <f t="shared" si="995"/>
        <v>-3.3</v>
      </c>
      <c r="DB1472" s="29">
        <f t="shared" si="996"/>
        <v>-3.3</v>
      </c>
      <c r="DC1472" s="29">
        <f t="shared" si="997"/>
        <v>-3.3</v>
      </c>
    </row>
    <row r="1473" spans="11:107" s="2" customFormat="1">
      <c r="K1473" s="4" t="s">
        <v>1551</v>
      </c>
      <c r="L1473" s="4" t="s">
        <v>1427</v>
      </c>
      <c r="M1473" s="4" t="s">
        <v>1407</v>
      </c>
      <c r="N1473" s="2" t="str">
        <f t="shared" si="1002"/>
        <v>JD8BF17496AB</v>
      </c>
      <c r="O1473" s="2" t="str">
        <f t="shared" si="1006"/>
        <v>AB</v>
      </c>
      <c r="P1473" s="2" t="str">
        <f t="shared" si="1007"/>
        <v>JD8B-F17496-AB</v>
      </c>
      <c r="Q1473" s="2" t="s">
        <v>1609</v>
      </c>
      <c r="T1473" s="2">
        <v>1</v>
      </c>
      <c r="U1473" s="2">
        <v>1</v>
      </c>
      <c r="V1473" s="2">
        <v>1</v>
      </c>
      <c r="W1473" s="2">
        <v>1</v>
      </c>
      <c r="X1473" s="2">
        <v>1</v>
      </c>
      <c r="Y1473" s="2">
        <v>1</v>
      </c>
      <c r="Z1473" s="2">
        <v>1</v>
      </c>
      <c r="AA1473" s="2">
        <v>1</v>
      </c>
      <c r="AB1473" s="2">
        <v>1</v>
      </c>
      <c r="AC1473" s="2">
        <v>1</v>
      </c>
      <c r="AD1473" s="2">
        <v>1</v>
      </c>
      <c r="AE1473" s="2">
        <v>1</v>
      </c>
      <c r="AF1473" s="2">
        <v>1</v>
      </c>
      <c r="AL1473" s="2">
        <f t="shared" si="965"/>
        <v>1</v>
      </c>
      <c r="AM1473" s="2" t="str">
        <f t="shared" si="966"/>
        <v>JD8B</v>
      </c>
      <c r="AN1473" s="2" t="str">
        <f t="shared" si="967"/>
        <v>F17496</v>
      </c>
      <c r="AO1473" s="2" t="str">
        <f t="shared" si="1008"/>
        <v>AB</v>
      </c>
      <c r="AP1473" s="2" t="str">
        <f t="shared" si="969"/>
        <v>JD8B-F17496-AB</v>
      </c>
      <c r="AQ1473" s="2" t="s">
        <v>1672</v>
      </c>
      <c r="AR1473" s="2" t="s">
        <v>1673</v>
      </c>
      <c r="AS1473" s="2">
        <v>0</v>
      </c>
      <c r="AT1473" s="2" t="s">
        <v>2160</v>
      </c>
      <c r="AU1473" s="2" t="s">
        <v>2122</v>
      </c>
      <c r="AV1473" s="2" t="s">
        <v>2512</v>
      </c>
      <c r="AW1473" s="2" t="s">
        <v>2815</v>
      </c>
      <c r="AX1473" s="2">
        <v>0</v>
      </c>
      <c r="AY1473" s="2" t="s">
        <v>2138</v>
      </c>
      <c r="AZ1473" s="2" t="s">
        <v>3427</v>
      </c>
      <c r="BA1473" s="2" t="s">
        <v>2115</v>
      </c>
      <c r="BB1473" s="29">
        <v>-2.63</v>
      </c>
      <c r="BC1473" s="29">
        <v>-0.18</v>
      </c>
      <c r="BD1473" s="29">
        <v>-0.27</v>
      </c>
      <c r="BE1473" s="29">
        <v>0</v>
      </c>
      <c r="BF1473" s="29">
        <v>0</v>
      </c>
      <c r="BG1473" s="29">
        <v>-3.08</v>
      </c>
      <c r="BH1473" s="29">
        <f t="shared" si="963"/>
        <v>0</v>
      </c>
      <c r="BI1473" s="29">
        <f t="shared" si="964"/>
        <v>0</v>
      </c>
      <c r="BJ1473" s="29">
        <f t="shared" si="970"/>
        <v>-3.08</v>
      </c>
      <c r="BK1473" s="29">
        <f>BJ1473/INDEX('EX-Rate'!A:I,MATCH('TT BoM '!BL1473,'EX-Rate'!B:B,0),COLUMN('EX-Rate'!E:E))</f>
        <v>-0.44475429892429702</v>
      </c>
      <c r="BL1473" s="2" t="s">
        <v>2109</v>
      </c>
      <c r="BM1473" s="2" t="str">
        <f t="shared" si="998"/>
        <v>LP</v>
      </c>
      <c r="BN1473" s="2" t="s">
        <v>2514</v>
      </c>
      <c r="BO1473" s="2" t="s">
        <v>2515</v>
      </c>
      <c r="BQ1473" s="29">
        <v>-435787</v>
      </c>
      <c r="BR1473" s="29">
        <v>-435787</v>
      </c>
      <c r="BS1473" s="29"/>
      <c r="BT1473" s="29">
        <v>0</v>
      </c>
      <c r="BU1473" s="29">
        <v>0</v>
      </c>
      <c r="BV1473" s="29">
        <v>0</v>
      </c>
      <c r="CC1473" s="29">
        <f t="shared" si="972"/>
        <v>-0.44475429892429702</v>
      </c>
      <c r="CD1473" s="29">
        <f t="shared" si="973"/>
        <v>-0.44475429892429702</v>
      </c>
      <c r="CE1473" s="29">
        <f t="shared" si="974"/>
        <v>-0.44475429892429702</v>
      </c>
      <c r="CF1473" s="29">
        <f t="shared" si="975"/>
        <v>-0.44475429892429702</v>
      </c>
      <c r="CG1473" s="29">
        <f t="shared" si="976"/>
        <v>-0.44475429892429702</v>
      </c>
      <c r="CH1473" s="29">
        <f t="shared" si="977"/>
        <v>-0.44475429892429702</v>
      </c>
      <c r="CI1473" s="29">
        <f t="shared" si="978"/>
        <v>-0.44475429892429702</v>
      </c>
      <c r="CJ1473" s="29">
        <f t="shared" si="979"/>
        <v>-0.44475429892429702</v>
      </c>
      <c r="CK1473" s="29">
        <f t="shared" si="980"/>
        <v>-0.44475429892429702</v>
      </c>
      <c r="CL1473" s="29">
        <f t="shared" si="981"/>
        <v>-0.44475429892429702</v>
      </c>
      <c r="CM1473" s="29">
        <f t="shared" si="982"/>
        <v>-0.44475429892429702</v>
      </c>
      <c r="CN1473" s="29">
        <f t="shared" si="983"/>
        <v>-0.44475429892429702</v>
      </c>
      <c r="CO1473" s="29">
        <f t="shared" si="984"/>
        <v>-0.44475429892429702</v>
      </c>
      <c r="CQ1473" s="29">
        <f t="shared" si="985"/>
        <v>-3.08</v>
      </c>
      <c r="CR1473" s="29">
        <f t="shared" si="986"/>
        <v>-3.08</v>
      </c>
      <c r="CS1473" s="29">
        <f t="shared" si="987"/>
        <v>-3.08</v>
      </c>
      <c r="CT1473" s="29">
        <f t="shared" si="988"/>
        <v>-3.08</v>
      </c>
      <c r="CU1473" s="29">
        <f t="shared" si="989"/>
        <v>-3.08</v>
      </c>
      <c r="CV1473" s="29">
        <f t="shared" si="990"/>
        <v>-3.08</v>
      </c>
      <c r="CW1473" s="29">
        <f t="shared" si="991"/>
        <v>-3.08</v>
      </c>
      <c r="CX1473" s="29">
        <f t="shared" si="992"/>
        <v>-3.08</v>
      </c>
      <c r="CY1473" s="29">
        <f t="shared" si="993"/>
        <v>-3.08</v>
      </c>
      <c r="CZ1473" s="29">
        <f t="shared" si="994"/>
        <v>-3.08</v>
      </c>
      <c r="DA1473" s="29">
        <f t="shared" si="995"/>
        <v>-3.08</v>
      </c>
      <c r="DB1473" s="29">
        <f t="shared" si="996"/>
        <v>-3.08</v>
      </c>
      <c r="DC1473" s="29">
        <f t="shared" si="997"/>
        <v>-3.08</v>
      </c>
    </row>
    <row r="1474" spans="11:107" s="2" customFormat="1">
      <c r="K1474" s="4" t="s">
        <v>1551</v>
      </c>
      <c r="L1474" s="4" t="s">
        <v>1558</v>
      </c>
      <c r="M1474" s="4" t="s">
        <v>1394</v>
      </c>
      <c r="N1474" s="2" t="str">
        <f t="shared" si="1002"/>
        <v>JD8BF17497AA</v>
      </c>
      <c r="O1474" s="2" t="str">
        <f t="shared" si="1006"/>
        <v>AA</v>
      </c>
      <c r="P1474" s="2" t="str">
        <f t="shared" si="1007"/>
        <v>JD8B-F17497-AA</v>
      </c>
      <c r="Q1474" s="2" t="s">
        <v>1609</v>
      </c>
      <c r="T1474" s="2">
        <v>1</v>
      </c>
      <c r="U1474" s="2">
        <v>1</v>
      </c>
      <c r="V1474" s="2">
        <v>1</v>
      </c>
      <c r="W1474" s="2">
        <v>1</v>
      </c>
      <c r="X1474" s="2">
        <v>1</v>
      </c>
      <c r="Y1474" s="2">
        <v>1</v>
      </c>
      <c r="Z1474" s="2">
        <v>1</v>
      </c>
      <c r="AA1474" s="2">
        <v>1</v>
      </c>
      <c r="AB1474" s="2">
        <v>1</v>
      </c>
      <c r="AC1474" s="2">
        <v>1</v>
      </c>
      <c r="AD1474" s="2">
        <v>1</v>
      </c>
      <c r="AE1474" s="2">
        <v>1</v>
      </c>
      <c r="AF1474" s="2">
        <v>1</v>
      </c>
      <c r="AL1474" s="2">
        <f t="shared" si="965"/>
        <v>1</v>
      </c>
      <c r="AM1474" s="2" t="str">
        <f t="shared" si="966"/>
        <v>JD8B</v>
      </c>
      <c r="AN1474" s="2" t="str">
        <f t="shared" si="967"/>
        <v>F17497</v>
      </c>
      <c r="AO1474" s="2" t="str">
        <f t="shared" si="1008"/>
        <v>AA</v>
      </c>
      <c r="AP1474" s="2" t="str">
        <f t="shared" si="969"/>
        <v>JD8B-F17497-AA</v>
      </c>
      <c r="AQ1474" s="2" t="s">
        <v>1672</v>
      </c>
      <c r="AR1474" s="2" t="s">
        <v>1673</v>
      </c>
      <c r="AS1474" s="2">
        <v>0</v>
      </c>
      <c r="AT1474" s="2" t="s">
        <v>2160</v>
      </c>
      <c r="AU1474" s="2" t="s">
        <v>2122</v>
      </c>
      <c r="AV1474" s="2" t="s">
        <v>2512</v>
      </c>
      <c r="AW1474" s="2" t="s">
        <v>2815</v>
      </c>
      <c r="AX1474" s="2">
        <v>0</v>
      </c>
      <c r="AY1474" s="2" t="s">
        <v>2138</v>
      </c>
      <c r="AZ1474" s="2" t="s">
        <v>3427</v>
      </c>
      <c r="BA1474" s="2" t="s">
        <v>2115</v>
      </c>
      <c r="BB1474" s="29">
        <v>-1.59</v>
      </c>
      <c r="BC1474" s="29">
        <v>-0.18</v>
      </c>
      <c r="BD1474" s="29">
        <v>-0.28000000000000003</v>
      </c>
      <c r="BE1474" s="29">
        <v>0</v>
      </c>
      <c r="BF1474" s="29">
        <v>0</v>
      </c>
      <c r="BG1474" s="29">
        <v>-2.0499999999999998</v>
      </c>
      <c r="BH1474" s="29">
        <f t="shared" si="963"/>
        <v>0</v>
      </c>
      <c r="BI1474" s="29">
        <f t="shared" si="964"/>
        <v>0</v>
      </c>
      <c r="BJ1474" s="29">
        <f t="shared" si="970"/>
        <v>-2.0499999999999998</v>
      </c>
      <c r="BK1474" s="29">
        <f>BJ1474/INDEX('EX-Rate'!A:I,MATCH('TT BoM '!BL1474,'EX-Rate'!B:B,0),COLUMN('EX-Rate'!E:E))</f>
        <v>-0.29602153012818466</v>
      </c>
      <c r="BL1474" s="2" t="s">
        <v>2109</v>
      </c>
      <c r="BM1474" s="2" t="str">
        <f t="shared" si="998"/>
        <v>LP</v>
      </c>
      <c r="BN1474" s="2" t="s">
        <v>2514</v>
      </c>
      <c r="BO1474" s="2" t="s">
        <v>2515</v>
      </c>
      <c r="BQ1474" s="29">
        <v>-411873</v>
      </c>
      <c r="BR1474" s="29">
        <v>-411873</v>
      </c>
      <c r="BS1474" s="29"/>
      <c r="BT1474" s="29">
        <v>0</v>
      </c>
      <c r="BU1474" s="29">
        <v>0</v>
      </c>
      <c r="BV1474" s="29">
        <v>0</v>
      </c>
      <c r="CC1474" s="29">
        <f t="shared" si="972"/>
        <v>-0.29602153012818466</v>
      </c>
      <c r="CD1474" s="29">
        <f t="shared" si="973"/>
        <v>-0.29602153012818466</v>
      </c>
      <c r="CE1474" s="29">
        <f t="shared" si="974"/>
        <v>-0.29602153012818466</v>
      </c>
      <c r="CF1474" s="29">
        <f t="shared" si="975"/>
        <v>-0.29602153012818466</v>
      </c>
      <c r="CG1474" s="29">
        <f t="shared" si="976"/>
        <v>-0.29602153012818466</v>
      </c>
      <c r="CH1474" s="29">
        <f t="shared" si="977"/>
        <v>-0.29602153012818466</v>
      </c>
      <c r="CI1474" s="29">
        <f t="shared" si="978"/>
        <v>-0.29602153012818466</v>
      </c>
      <c r="CJ1474" s="29">
        <f t="shared" si="979"/>
        <v>-0.29602153012818466</v>
      </c>
      <c r="CK1474" s="29">
        <f t="shared" si="980"/>
        <v>-0.29602153012818466</v>
      </c>
      <c r="CL1474" s="29">
        <f t="shared" si="981"/>
        <v>-0.29602153012818466</v>
      </c>
      <c r="CM1474" s="29">
        <f t="shared" si="982"/>
        <v>-0.29602153012818466</v>
      </c>
      <c r="CN1474" s="29">
        <f t="shared" si="983"/>
        <v>-0.29602153012818466</v>
      </c>
      <c r="CO1474" s="29">
        <f t="shared" si="984"/>
        <v>-0.29602153012818466</v>
      </c>
      <c r="CQ1474" s="29">
        <f t="shared" si="985"/>
        <v>-2.0499999999999998</v>
      </c>
      <c r="CR1474" s="29">
        <f t="shared" si="986"/>
        <v>-2.0499999999999998</v>
      </c>
      <c r="CS1474" s="29">
        <f t="shared" si="987"/>
        <v>-2.0499999999999998</v>
      </c>
      <c r="CT1474" s="29">
        <f t="shared" si="988"/>
        <v>-2.0499999999999998</v>
      </c>
      <c r="CU1474" s="29">
        <f t="shared" si="989"/>
        <v>-2.0499999999999998</v>
      </c>
      <c r="CV1474" s="29">
        <f t="shared" si="990"/>
        <v>-2.0499999999999998</v>
      </c>
      <c r="CW1474" s="29">
        <f t="shared" si="991"/>
        <v>-2.0499999999999998</v>
      </c>
      <c r="CX1474" s="29">
        <f t="shared" si="992"/>
        <v>-2.0499999999999998</v>
      </c>
      <c r="CY1474" s="29">
        <f t="shared" si="993"/>
        <v>-2.0499999999999998</v>
      </c>
      <c r="CZ1474" s="29">
        <f t="shared" si="994"/>
        <v>-2.0499999999999998</v>
      </c>
      <c r="DA1474" s="29">
        <f t="shared" si="995"/>
        <v>-2.0499999999999998</v>
      </c>
      <c r="DB1474" s="29">
        <f t="shared" si="996"/>
        <v>-2.0499999999999998</v>
      </c>
      <c r="DC1474" s="29">
        <f t="shared" si="997"/>
        <v>-2.0499999999999998</v>
      </c>
    </row>
    <row r="1475" spans="11:107" s="2" customFormat="1">
      <c r="K1475" s="4" t="s">
        <v>1557</v>
      </c>
      <c r="L1475" s="4" t="s">
        <v>1431</v>
      </c>
      <c r="M1475" s="4" t="s">
        <v>1454</v>
      </c>
      <c r="N1475" s="2" t="str">
        <f t="shared" si="1002"/>
        <v>JD8T14K147BA</v>
      </c>
      <c r="O1475" s="2" t="str">
        <f t="shared" si="1006"/>
        <v>BA</v>
      </c>
      <c r="P1475" s="2" t="str">
        <f t="shared" si="1007"/>
        <v>JD8T-14K147-BA</v>
      </c>
      <c r="Q1475" s="2" t="s">
        <v>1609</v>
      </c>
      <c r="T1475" s="2">
        <v>0</v>
      </c>
      <c r="U1475" s="2">
        <v>0</v>
      </c>
      <c r="V1475" s="2">
        <v>1</v>
      </c>
      <c r="W1475" s="2">
        <v>1</v>
      </c>
      <c r="X1475" s="2">
        <v>0</v>
      </c>
      <c r="Y1475" s="2">
        <v>0</v>
      </c>
      <c r="Z1475" s="2">
        <v>0</v>
      </c>
      <c r="AA1475" s="2">
        <v>0</v>
      </c>
      <c r="AB1475" s="2">
        <v>0</v>
      </c>
      <c r="AC1475" s="2">
        <v>0</v>
      </c>
      <c r="AD1475" s="2">
        <v>1</v>
      </c>
      <c r="AE1475" s="2">
        <v>1</v>
      </c>
      <c r="AF1475" s="2">
        <v>0</v>
      </c>
      <c r="AL1475" s="2">
        <f t="shared" si="965"/>
        <v>1</v>
      </c>
      <c r="AM1475" s="2" t="str">
        <f t="shared" si="966"/>
        <v>JD8T</v>
      </c>
      <c r="AN1475" s="2" t="str">
        <f t="shared" si="967"/>
        <v>14K147</v>
      </c>
      <c r="AO1475" s="2" t="str">
        <f t="shared" si="1008"/>
        <v>BA</v>
      </c>
      <c r="AP1475" s="2" t="str">
        <f t="shared" si="969"/>
        <v>JD8T-14K147-BA</v>
      </c>
      <c r="AQ1475" s="2" t="s">
        <v>1672</v>
      </c>
      <c r="AR1475" s="2" t="s">
        <v>1673</v>
      </c>
      <c r="AS1475" s="2" t="s">
        <v>2164</v>
      </c>
      <c r="AT1475" s="2" t="s">
        <v>2165</v>
      </c>
      <c r="AU1475" s="2" t="s">
        <v>2816</v>
      </c>
      <c r="AV1475" s="2" t="s">
        <v>2817</v>
      </c>
      <c r="AW1475" s="2" t="s">
        <v>2818</v>
      </c>
      <c r="AX1475" s="2" t="s">
        <v>2817</v>
      </c>
      <c r="AY1475" s="2" t="s">
        <v>2108</v>
      </c>
      <c r="AZ1475" s="2" t="s">
        <v>1649</v>
      </c>
      <c r="BA1475" s="2" t="s">
        <v>2073</v>
      </c>
      <c r="BB1475" s="29">
        <v>-43.7</v>
      </c>
      <c r="BC1475" s="29">
        <v>-0.85</v>
      </c>
      <c r="BD1475" s="29">
        <v>0</v>
      </c>
      <c r="BE1475" s="29">
        <v>0</v>
      </c>
      <c r="BF1475" s="29">
        <v>-2.7015356232979002</v>
      </c>
      <c r="BG1475" s="29">
        <v>-47.251535623297904</v>
      </c>
      <c r="BH1475" s="29">
        <f t="shared" si="963"/>
        <v>0</v>
      </c>
      <c r="BI1475" s="29">
        <f t="shared" si="964"/>
        <v>0</v>
      </c>
      <c r="BJ1475" s="29">
        <f t="shared" si="970"/>
        <v>-47.251535623297904</v>
      </c>
      <c r="BK1475" s="29">
        <f>BJ1475/INDEX('EX-Rate'!A:I,MATCH('TT BoM '!BL1475,'EX-Rate'!B:B,0),COLUMN('EX-Rate'!E:E))</f>
        <v>-6.8231570127390606</v>
      </c>
      <c r="BL1475" s="2" t="s">
        <v>2109</v>
      </c>
      <c r="BM1475" s="2" t="str">
        <f t="shared" si="998"/>
        <v>LP</v>
      </c>
      <c r="BN1475" s="2" t="s">
        <v>2819</v>
      </c>
      <c r="BO1475" s="2" t="s">
        <v>2820</v>
      </c>
      <c r="BQ1475" s="29">
        <v>-235615</v>
      </c>
      <c r="BR1475" s="29">
        <v>-235615</v>
      </c>
      <c r="BS1475" s="29"/>
      <c r="BT1475" s="29" t="s">
        <v>2821</v>
      </c>
      <c r="BU1475" s="29">
        <v>0</v>
      </c>
      <c r="BV1475" s="29">
        <v>0</v>
      </c>
      <c r="CC1475" s="29">
        <f t="shared" si="972"/>
        <v>0</v>
      </c>
      <c r="CD1475" s="29">
        <f t="shared" si="973"/>
        <v>0</v>
      </c>
      <c r="CE1475" s="29">
        <f t="shared" si="974"/>
        <v>-6.8231570127390606</v>
      </c>
      <c r="CF1475" s="29">
        <f t="shared" si="975"/>
        <v>-6.8231570127390606</v>
      </c>
      <c r="CG1475" s="29">
        <f t="shared" si="976"/>
        <v>0</v>
      </c>
      <c r="CH1475" s="29">
        <f t="shared" si="977"/>
        <v>0</v>
      </c>
      <c r="CI1475" s="29">
        <f t="shared" si="978"/>
        <v>0</v>
      </c>
      <c r="CJ1475" s="29">
        <f t="shared" si="979"/>
        <v>0</v>
      </c>
      <c r="CK1475" s="29">
        <f t="shared" si="980"/>
        <v>0</v>
      </c>
      <c r="CL1475" s="29">
        <f t="shared" si="981"/>
        <v>0</v>
      </c>
      <c r="CM1475" s="29">
        <f t="shared" si="982"/>
        <v>-6.8231570127390606</v>
      </c>
      <c r="CN1475" s="29">
        <f t="shared" si="983"/>
        <v>-6.8231570127390606</v>
      </c>
      <c r="CO1475" s="29">
        <f t="shared" si="984"/>
        <v>0</v>
      </c>
      <c r="CQ1475" s="29">
        <f t="shared" si="985"/>
        <v>0</v>
      </c>
      <c r="CR1475" s="29">
        <f t="shared" si="986"/>
        <v>0</v>
      </c>
      <c r="CS1475" s="29">
        <f t="shared" si="987"/>
        <v>-47.251535623297904</v>
      </c>
      <c r="CT1475" s="29">
        <f t="shared" si="988"/>
        <v>-47.251535623297904</v>
      </c>
      <c r="CU1475" s="29">
        <f t="shared" si="989"/>
        <v>0</v>
      </c>
      <c r="CV1475" s="29">
        <f t="shared" si="990"/>
        <v>0</v>
      </c>
      <c r="CW1475" s="29">
        <f t="shared" si="991"/>
        <v>0</v>
      </c>
      <c r="CX1475" s="29">
        <f t="shared" si="992"/>
        <v>0</v>
      </c>
      <c r="CY1475" s="29">
        <f t="shared" si="993"/>
        <v>0</v>
      </c>
      <c r="CZ1475" s="29">
        <f t="shared" si="994"/>
        <v>0</v>
      </c>
      <c r="DA1475" s="29">
        <f t="shared" si="995"/>
        <v>-47.251535623297904</v>
      </c>
      <c r="DB1475" s="29">
        <f t="shared" si="996"/>
        <v>-47.251535623297904</v>
      </c>
      <c r="DC1475" s="29">
        <f t="shared" si="997"/>
        <v>0</v>
      </c>
    </row>
    <row r="1476" spans="11:107" s="2" customFormat="1">
      <c r="K1476" s="4" t="s">
        <v>1557</v>
      </c>
      <c r="L1476" s="4" t="s">
        <v>1430</v>
      </c>
      <c r="M1476" s="4" t="s">
        <v>1407</v>
      </c>
      <c r="N1476" s="2" t="str">
        <f t="shared" si="1002"/>
        <v>JD8T9E740AB</v>
      </c>
      <c r="O1476" s="2" t="str">
        <f t="shared" si="1006"/>
        <v>AB</v>
      </c>
      <c r="P1476" s="2" t="str">
        <f t="shared" si="1007"/>
        <v>JD8T-9E740-AB</v>
      </c>
      <c r="Q1476" s="2" t="s">
        <v>1609</v>
      </c>
      <c r="T1476" s="2">
        <v>0</v>
      </c>
      <c r="U1476" s="2">
        <v>0</v>
      </c>
      <c r="V1476" s="2">
        <v>0</v>
      </c>
      <c r="W1476" s="2">
        <v>0</v>
      </c>
      <c r="X1476" s="2">
        <v>1</v>
      </c>
      <c r="Y1476" s="2">
        <v>1</v>
      </c>
      <c r="Z1476" s="2">
        <v>1</v>
      </c>
      <c r="AA1476" s="2">
        <v>1</v>
      </c>
      <c r="AB1476" s="2">
        <v>0</v>
      </c>
      <c r="AC1476" s="2">
        <v>0</v>
      </c>
      <c r="AD1476" s="2">
        <v>0</v>
      </c>
      <c r="AE1476" s="2">
        <v>0</v>
      </c>
      <c r="AF1476" s="2">
        <v>1</v>
      </c>
      <c r="AL1476" s="2">
        <f t="shared" si="965"/>
        <v>1</v>
      </c>
      <c r="AM1476" s="2" t="str">
        <f t="shared" si="966"/>
        <v>JD8T</v>
      </c>
      <c r="AN1476" s="2" t="str">
        <f t="shared" si="967"/>
        <v>9E740</v>
      </c>
      <c r="AO1476" s="2" t="str">
        <f t="shared" si="1008"/>
        <v>AB</v>
      </c>
      <c r="AP1476" s="2" t="str">
        <f t="shared" si="969"/>
        <v>JD8T-9E740-AB</v>
      </c>
      <c r="AQ1476" s="2" t="s">
        <v>1672</v>
      </c>
      <c r="AR1476" s="2" t="s">
        <v>1673</v>
      </c>
      <c r="AS1476" s="2" t="s">
        <v>2164</v>
      </c>
      <c r="AT1476" s="2" t="s">
        <v>2165</v>
      </c>
      <c r="AU1476" s="2" t="s">
        <v>2822</v>
      </c>
      <c r="AV1476" s="2" t="s">
        <v>2823</v>
      </c>
      <c r="AW1476" s="2" t="s">
        <v>2824</v>
      </c>
      <c r="AX1476" s="2" t="s">
        <v>2823</v>
      </c>
      <c r="AY1476" s="2" t="s">
        <v>2108</v>
      </c>
      <c r="AZ1476" s="2" t="s">
        <v>1649</v>
      </c>
      <c r="BA1476" s="2" t="s">
        <v>2073</v>
      </c>
      <c r="BB1476" s="29">
        <v>-46.83</v>
      </c>
      <c r="BC1476" s="29">
        <v>-0.85</v>
      </c>
      <c r="BD1476" s="29">
        <v>0</v>
      </c>
      <c r="BE1476" s="29">
        <v>0</v>
      </c>
      <c r="BF1476" s="29">
        <v>-2.7015356232979002</v>
      </c>
      <c r="BG1476" s="29">
        <v>-50.3815356232979</v>
      </c>
      <c r="BH1476" s="29">
        <f t="shared" si="963"/>
        <v>0</v>
      </c>
      <c r="BI1476" s="29">
        <f t="shared" si="964"/>
        <v>0</v>
      </c>
      <c r="BJ1476" s="29">
        <f t="shared" si="970"/>
        <v>-50.3815356232979</v>
      </c>
      <c r="BK1476" s="29">
        <f>BJ1476/INDEX('EX-Rate'!A:I,MATCH('TT BoM '!BL1476,'EX-Rate'!B:B,0),COLUMN('EX-Rate'!E:E))</f>
        <v>-7.2751313489835567</v>
      </c>
      <c r="BL1476" s="2" t="s">
        <v>2109</v>
      </c>
      <c r="BM1476" s="2" t="str">
        <f t="shared" si="998"/>
        <v>LP</v>
      </c>
      <c r="BN1476" s="2" t="s">
        <v>2819</v>
      </c>
      <c r="BO1476" s="2" t="s">
        <v>2820</v>
      </c>
      <c r="BQ1476" s="29">
        <v>-2700726</v>
      </c>
      <c r="BR1476" s="29">
        <v>-2700726</v>
      </c>
      <c r="BS1476" s="29"/>
      <c r="BT1476" s="29">
        <v>-1537579</v>
      </c>
      <c r="BU1476" s="29">
        <v>569150</v>
      </c>
      <c r="BV1476" s="29">
        <v>0</v>
      </c>
      <c r="CC1476" s="29">
        <f t="shared" si="972"/>
        <v>0</v>
      </c>
      <c r="CD1476" s="29">
        <f t="shared" si="973"/>
        <v>0</v>
      </c>
      <c r="CE1476" s="29">
        <f t="shared" si="974"/>
        <v>0</v>
      </c>
      <c r="CF1476" s="29">
        <f t="shared" si="975"/>
        <v>0</v>
      </c>
      <c r="CG1476" s="29">
        <f t="shared" si="976"/>
        <v>-7.2751313489835567</v>
      </c>
      <c r="CH1476" s="29">
        <f t="shared" si="977"/>
        <v>-7.2751313489835567</v>
      </c>
      <c r="CI1476" s="29">
        <f t="shared" si="978"/>
        <v>-7.2751313489835567</v>
      </c>
      <c r="CJ1476" s="29">
        <f t="shared" si="979"/>
        <v>-7.2751313489835567</v>
      </c>
      <c r="CK1476" s="29">
        <f t="shared" si="980"/>
        <v>0</v>
      </c>
      <c r="CL1476" s="29">
        <f t="shared" si="981"/>
        <v>0</v>
      </c>
      <c r="CM1476" s="29">
        <f t="shared" si="982"/>
        <v>0</v>
      </c>
      <c r="CN1476" s="29">
        <f t="shared" si="983"/>
        <v>0</v>
      </c>
      <c r="CO1476" s="29">
        <f t="shared" si="984"/>
        <v>-7.2751313489835567</v>
      </c>
      <c r="CQ1476" s="29">
        <f t="shared" si="985"/>
        <v>0</v>
      </c>
      <c r="CR1476" s="29">
        <f t="shared" si="986"/>
        <v>0</v>
      </c>
      <c r="CS1476" s="29">
        <f t="shared" si="987"/>
        <v>0</v>
      </c>
      <c r="CT1476" s="29">
        <f t="shared" si="988"/>
        <v>0</v>
      </c>
      <c r="CU1476" s="29">
        <f t="shared" si="989"/>
        <v>-50.3815356232979</v>
      </c>
      <c r="CV1476" s="29">
        <f t="shared" si="990"/>
        <v>-50.3815356232979</v>
      </c>
      <c r="CW1476" s="29">
        <f t="shared" si="991"/>
        <v>-50.3815356232979</v>
      </c>
      <c r="CX1476" s="29">
        <f t="shared" si="992"/>
        <v>-50.3815356232979</v>
      </c>
      <c r="CY1476" s="29">
        <f t="shared" si="993"/>
        <v>0</v>
      </c>
      <c r="CZ1476" s="29">
        <f t="shared" si="994"/>
        <v>0</v>
      </c>
      <c r="DA1476" s="29">
        <f t="shared" si="995"/>
        <v>0</v>
      </c>
      <c r="DB1476" s="29">
        <f t="shared" si="996"/>
        <v>0</v>
      </c>
      <c r="DC1476" s="29">
        <f t="shared" si="997"/>
        <v>-50.3815356232979</v>
      </c>
    </row>
    <row r="1477" spans="11:107" s="2" customFormat="1">
      <c r="K1477" s="4" t="s">
        <v>1557</v>
      </c>
      <c r="L1477" s="4" t="s">
        <v>1431</v>
      </c>
      <c r="M1477" s="4" t="s">
        <v>1407</v>
      </c>
      <c r="N1477" s="2" t="str">
        <f t="shared" si="1002"/>
        <v>JD8T14K147AB</v>
      </c>
      <c r="O1477" s="2" t="str">
        <f t="shared" si="1006"/>
        <v>AB</v>
      </c>
      <c r="P1477" s="2" t="str">
        <f t="shared" si="1007"/>
        <v>JD8T-14K147-AB</v>
      </c>
      <c r="Q1477" s="2" t="s">
        <v>1609</v>
      </c>
      <c r="T1477" s="2">
        <v>0</v>
      </c>
      <c r="U1477" s="2">
        <v>0</v>
      </c>
      <c r="V1477" s="2">
        <v>0</v>
      </c>
      <c r="W1477" s="2">
        <v>0</v>
      </c>
      <c r="X1477" s="2">
        <v>1</v>
      </c>
      <c r="Y1477" s="2">
        <v>1</v>
      </c>
      <c r="Z1477" s="2">
        <v>1</v>
      </c>
      <c r="AA1477" s="2">
        <v>1</v>
      </c>
      <c r="AB1477" s="2">
        <v>0</v>
      </c>
      <c r="AC1477" s="2">
        <v>0</v>
      </c>
      <c r="AD1477" s="2">
        <v>0</v>
      </c>
      <c r="AE1477" s="2">
        <v>0</v>
      </c>
      <c r="AF1477" s="2">
        <v>1</v>
      </c>
      <c r="AL1477" s="2">
        <f t="shared" si="965"/>
        <v>1</v>
      </c>
      <c r="AM1477" s="2" t="str">
        <f t="shared" si="966"/>
        <v>JD8T</v>
      </c>
      <c r="AN1477" s="2" t="str">
        <f t="shared" si="967"/>
        <v>14K147</v>
      </c>
      <c r="AO1477" s="2" t="str">
        <f t="shared" si="1008"/>
        <v>AB</v>
      </c>
      <c r="AP1477" s="2" t="str">
        <f t="shared" si="969"/>
        <v>JD8T-14K147-AB</v>
      </c>
      <c r="AQ1477" s="2" t="s">
        <v>1672</v>
      </c>
      <c r="AR1477" s="2" t="s">
        <v>1673</v>
      </c>
      <c r="AS1477" s="2" t="s">
        <v>2164</v>
      </c>
      <c r="AT1477" s="2" t="s">
        <v>2165</v>
      </c>
      <c r="AU1477" s="2" t="s">
        <v>2816</v>
      </c>
      <c r="AV1477" s="2" t="s">
        <v>2817</v>
      </c>
      <c r="AW1477" s="2" t="s">
        <v>2818</v>
      </c>
      <c r="AX1477" s="2" t="s">
        <v>2817</v>
      </c>
      <c r="AY1477" s="2" t="s">
        <v>2108</v>
      </c>
      <c r="AZ1477" s="2" t="s">
        <v>1649</v>
      </c>
      <c r="BA1477" s="2" t="s">
        <v>2073</v>
      </c>
      <c r="BB1477" s="29">
        <v>-46.83</v>
      </c>
      <c r="BC1477" s="29">
        <v>-0.85</v>
      </c>
      <c r="BD1477" s="29">
        <v>0</v>
      </c>
      <c r="BE1477" s="29">
        <v>0</v>
      </c>
      <c r="BF1477" s="29">
        <v>-2.7015356232979002</v>
      </c>
      <c r="BG1477" s="29">
        <v>-50.3815356232979</v>
      </c>
      <c r="BH1477" s="29">
        <f t="shared" si="963"/>
        <v>0</v>
      </c>
      <c r="BI1477" s="29">
        <f t="shared" si="964"/>
        <v>0</v>
      </c>
      <c r="BJ1477" s="29">
        <f t="shared" si="970"/>
        <v>-50.3815356232979</v>
      </c>
      <c r="BK1477" s="29">
        <f>BJ1477/INDEX('EX-Rate'!A:I,MATCH('TT BoM '!BL1477,'EX-Rate'!B:B,0),COLUMN('EX-Rate'!E:E))</f>
        <v>-7.2751313489835567</v>
      </c>
      <c r="BL1477" s="2" t="s">
        <v>2109</v>
      </c>
      <c r="BM1477" s="2" t="str">
        <f t="shared" si="998"/>
        <v>LP</v>
      </c>
      <c r="BN1477" s="2" t="s">
        <v>2819</v>
      </c>
      <c r="BO1477" s="2" t="s">
        <v>2820</v>
      </c>
      <c r="BQ1477" s="29">
        <v>0</v>
      </c>
      <c r="BR1477" s="29">
        <v>0</v>
      </c>
      <c r="BS1477" s="29"/>
      <c r="BT1477" s="29" t="s">
        <v>2821</v>
      </c>
      <c r="BU1477" s="29">
        <v>0</v>
      </c>
      <c r="BV1477" s="29">
        <v>0</v>
      </c>
      <c r="CC1477" s="29">
        <f t="shared" si="972"/>
        <v>0</v>
      </c>
      <c r="CD1477" s="29">
        <f t="shared" si="973"/>
        <v>0</v>
      </c>
      <c r="CE1477" s="29">
        <f t="shared" si="974"/>
        <v>0</v>
      </c>
      <c r="CF1477" s="29">
        <f t="shared" si="975"/>
        <v>0</v>
      </c>
      <c r="CG1477" s="29">
        <f t="shared" si="976"/>
        <v>-7.2751313489835567</v>
      </c>
      <c r="CH1477" s="29">
        <f t="shared" si="977"/>
        <v>-7.2751313489835567</v>
      </c>
      <c r="CI1477" s="29">
        <f t="shared" si="978"/>
        <v>-7.2751313489835567</v>
      </c>
      <c r="CJ1477" s="29">
        <f t="shared" si="979"/>
        <v>-7.2751313489835567</v>
      </c>
      <c r="CK1477" s="29">
        <f t="shared" si="980"/>
        <v>0</v>
      </c>
      <c r="CL1477" s="29">
        <f t="shared" si="981"/>
        <v>0</v>
      </c>
      <c r="CM1477" s="29">
        <f t="shared" si="982"/>
        <v>0</v>
      </c>
      <c r="CN1477" s="29">
        <f t="shared" si="983"/>
        <v>0</v>
      </c>
      <c r="CO1477" s="29">
        <f t="shared" si="984"/>
        <v>-7.2751313489835567</v>
      </c>
      <c r="CQ1477" s="29">
        <f t="shared" si="985"/>
        <v>0</v>
      </c>
      <c r="CR1477" s="29">
        <f t="shared" si="986"/>
        <v>0</v>
      </c>
      <c r="CS1477" s="29">
        <f t="shared" si="987"/>
        <v>0</v>
      </c>
      <c r="CT1477" s="29">
        <f t="shared" si="988"/>
        <v>0</v>
      </c>
      <c r="CU1477" s="29">
        <f t="shared" si="989"/>
        <v>-50.3815356232979</v>
      </c>
      <c r="CV1477" s="29">
        <f t="shared" si="990"/>
        <v>-50.3815356232979</v>
      </c>
      <c r="CW1477" s="29">
        <f t="shared" si="991"/>
        <v>-50.3815356232979</v>
      </c>
      <c r="CX1477" s="29">
        <f t="shared" si="992"/>
        <v>-50.3815356232979</v>
      </c>
      <c r="CY1477" s="29">
        <f t="shared" si="993"/>
        <v>0</v>
      </c>
      <c r="CZ1477" s="29">
        <f t="shared" si="994"/>
        <v>0</v>
      </c>
      <c r="DA1477" s="29">
        <f t="shared" si="995"/>
        <v>0</v>
      </c>
      <c r="DB1477" s="29">
        <f t="shared" si="996"/>
        <v>0</v>
      </c>
      <c r="DC1477" s="29">
        <f t="shared" si="997"/>
        <v>-50.3815356232979</v>
      </c>
    </row>
    <row r="1478" spans="11:107" s="2" customFormat="1">
      <c r="K1478" s="4" t="s">
        <v>1557</v>
      </c>
      <c r="L1478" s="4" t="s">
        <v>1444</v>
      </c>
      <c r="M1478" s="4" t="s">
        <v>1407</v>
      </c>
      <c r="N1478" s="2" t="str">
        <f t="shared" si="1002"/>
        <v>JD8T14B079AB</v>
      </c>
      <c r="O1478" s="2" t="str">
        <f t="shared" si="1006"/>
        <v>AB</v>
      </c>
      <c r="P1478" s="2" t="str">
        <f t="shared" si="1007"/>
        <v>JD8T-14B079-AB</v>
      </c>
      <c r="Q1478" s="2" t="s">
        <v>1609</v>
      </c>
      <c r="T1478" s="2">
        <v>0</v>
      </c>
      <c r="U1478" s="2">
        <v>0</v>
      </c>
      <c r="V1478" s="2">
        <v>0</v>
      </c>
      <c r="W1478" s="2">
        <v>0</v>
      </c>
      <c r="X1478" s="2">
        <v>0</v>
      </c>
      <c r="Y1478" s="2">
        <v>0</v>
      </c>
      <c r="Z1478" s="2">
        <v>1</v>
      </c>
      <c r="AA1478" s="2">
        <v>1</v>
      </c>
      <c r="AB1478" s="2">
        <v>0</v>
      </c>
      <c r="AC1478" s="2">
        <v>0</v>
      </c>
      <c r="AD1478" s="2">
        <v>0</v>
      </c>
      <c r="AE1478" s="2">
        <v>0</v>
      </c>
      <c r="AF1478" s="2">
        <v>1</v>
      </c>
      <c r="AL1478" s="2">
        <f t="shared" si="965"/>
        <v>1</v>
      </c>
      <c r="AM1478" s="54" t="s">
        <v>2038</v>
      </c>
      <c r="AN1478" s="55" t="s">
        <v>2039</v>
      </c>
      <c r="AO1478" s="56" t="s">
        <v>2040</v>
      </c>
      <c r="AP1478" s="2" t="str">
        <f t="shared" si="969"/>
        <v>JD8T -14B079 -AB</v>
      </c>
      <c r="AQ1478" s="2" t="s">
        <v>1994</v>
      </c>
      <c r="AR1478" s="2" t="s">
        <v>3897</v>
      </c>
      <c r="AU1478" s="2" t="s">
        <v>2106</v>
      </c>
      <c r="AV1478" s="2" t="s">
        <v>2107</v>
      </c>
      <c r="AY1478" s="2" t="s">
        <v>2108</v>
      </c>
      <c r="AZ1478" s="2" t="s">
        <v>1649</v>
      </c>
      <c r="BA1478" s="2" t="s">
        <v>2073</v>
      </c>
      <c r="BB1478" s="29">
        <v>-22.27</v>
      </c>
      <c r="BC1478" s="29">
        <v>-0.28000000000000003</v>
      </c>
      <c r="BD1478" s="29">
        <v>-0.14000000000000001</v>
      </c>
      <c r="BE1478" s="29">
        <v>-0.14000000000000001</v>
      </c>
      <c r="BF1478" s="29">
        <v>0</v>
      </c>
      <c r="BG1478" s="29">
        <v>-22.69</v>
      </c>
      <c r="BH1478" s="29">
        <f t="shared" si="963"/>
        <v>0</v>
      </c>
      <c r="BI1478" s="29">
        <f t="shared" si="964"/>
        <v>0</v>
      </c>
      <c r="BJ1478" s="29">
        <f t="shared" si="970"/>
        <v>-22.69</v>
      </c>
      <c r="BK1478" s="29">
        <f>BJ1478/INDEX('EX-Rate'!A:I,MATCH('TT BoM '!BL1478,'EX-Rate'!B:B,0),COLUMN('EX-Rate'!E:E))</f>
        <v>-3.2764529359065908</v>
      </c>
      <c r="BL1478" s="2" t="s">
        <v>2109</v>
      </c>
      <c r="BM1478" s="2" t="str">
        <f t="shared" si="998"/>
        <v>LP</v>
      </c>
      <c r="BQ1478" s="29">
        <v>0</v>
      </c>
      <c r="BR1478" s="29">
        <v>0</v>
      </c>
      <c r="BS1478" s="29"/>
      <c r="BT1478" s="29">
        <v>0</v>
      </c>
      <c r="BU1478" s="29">
        <v>0</v>
      </c>
      <c r="BV1478" s="29">
        <v>0</v>
      </c>
      <c r="BW1478" s="2">
        <v>0</v>
      </c>
      <c r="CC1478" s="29">
        <f t="shared" si="972"/>
        <v>0</v>
      </c>
      <c r="CD1478" s="29">
        <f t="shared" si="973"/>
        <v>0</v>
      </c>
      <c r="CE1478" s="29">
        <f t="shared" si="974"/>
        <v>0</v>
      </c>
      <c r="CF1478" s="29">
        <f t="shared" si="975"/>
        <v>0</v>
      </c>
      <c r="CG1478" s="29">
        <f t="shared" si="976"/>
        <v>0</v>
      </c>
      <c r="CH1478" s="29">
        <f t="shared" si="977"/>
        <v>0</v>
      </c>
      <c r="CI1478" s="29">
        <f t="shared" si="978"/>
        <v>-3.2764529359065908</v>
      </c>
      <c r="CJ1478" s="29">
        <f t="shared" si="979"/>
        <v>-3.2764529359065908</v>
      </c>
      <c r="CK1478" s="29">
        <f t="shared" si="980"/>
        <v>0</v>
      </c>
      <c r="CL1478" s="29">
        <f t="shared" si="981"/>
        <v>0</v>
      </c>
      <c r="CM1478" s="29">
        <f t="shared" si="982"/>
        <v>0</v>
      </c>
      <c r="CN1478" s="29">
        <f t="shared" si="983"/>
        <v>0</v>
      </c>
      <c r="CO1478" s="29">
        <f t="shared" si="984"/>
        <v>-3.2764529359065908</v>
      </c>
      <c r="CQ1478" s="29">
        <f t="shared" si="985"/>
        <v>0</v>
      </c>
      <c r="CR1478" s="29">
        <f t="shared" si="986"/>
        <v>0</v>
      </c>
      <c r="CS1478" s="29">
        <f t="shared" si="987"/>
        <v>0</v>
      </c>
      <c r="CT1478" s="29">
        <f t="shared" si="988"/>
        <v>0</v>
      </c>
      <c r="CU1478" s="29">
        <f t="shared" si="989"/>
        <v>0</v>
      </c>
      <c r="CV1478" s="29">
        <f t="shared" si="990"/>
        <v>0</v>
      </c>
      <c r="CW1478" s="29">
        <f t="shared" si="991"/>
        <v>-22.69</v>
      </c>
      <c r="CX1478" s="29">
        <f t="shared" si="992"/>
        <v>-22.69</v>
      </c>
      <c r="CY1478" s="29">
        <f t="shared" si="993"/>
        <v>0</v>
      </c>
      <c r="CZ1478" s="29">
        <f t="shared" si="994"/>
        <v>0</v>
      </c>
      <c r="DA1478" s="29">
        <f t="shared" si="995"/>
        <v>0</v>
      </c>
      <c r="DB1478" s="29">
        <f t="shared" si="996"/>
        <v>0</v>
      </c>
      <c r="DC1478" s="29">
        <f t="shared" si="997"/>
        <v>-22.69</v>
      </c>
    </row>
    <row r="1479" spans="11:107" s="2" customFormat="1">
      <c r="K1479" s="4" t="s">
        <v>1551</v>
      </c>
      <c r="L1479" s="4" t="s">
        <v>1559</v>
      </c>
      <c r="M1479" s="4" t="s">
        <v>1407</v>
      </c>
      <c r="N1479" s="2" t="str">
        <f t="shared" si="1002"/>
        <v>JD8B14E078AB</v>
      </c>
      <c r="O1479" s="2" t="str">
        <f t="shared" si="1006"/>
        <v>AB</v>
      </c>
      <c r="P1479" s="2" t="str">
        <f t="shared" si="1007"/>
        <v>JD8B-14E078-AB</v>
      </c>
      <c r="Q1479" s="2" t="s">
        <v>1609</v>
      </c>
      <c r="T1479" s="2">
        <v>0</v>
      </c>
      <c r="U1479" s="2">
        <v>0</v>
      </c>
      <c r="V1479" s="2">
        <v>0</v>
      </c>
      <c r="W1479" s="2">
        <v>0</v>
      </c>
      <c r="X1479" s="2">
        <v>0</v>
      </c>
      <c r="Y1479" s="2">
        <v>0</v>
      </c>
      <c r="Z1479" s="2">
        <v>1</v>
      </c>
      <c r="AA1479" s="2">
        <v>1</v>
      </c>
      <c r="AB1479" s="2">
        <v>0</v>
      </c>
      <c r="AC1479" s="2">
        <v>0</v>
      </c>
      <c r="AD1479" s="2">
        <v>0</v>
      </c>
      <c r="AE1479" s="2">
        <v>0</v>
      </c>
      <c r="AF1479" s="2">
        <v>1</v>
      </c>
      <c r="AL1479" s="2">
        <f t="shared" si="965"/>
        <v>1</v>
      </c>
      <c r="AM1479" s="2" t="str">
        <f t="shared" si="966"/>
        <v>JD8B</v>
      </c>
      <c r="AN1479" s="2" t="str">
        <f t="shared" si="967"/>
        <v>14E078</v>
      </c>
      <c r="AO1479" s="2" t="str">
        <f t="shared" si="1008"/>
        <v>AB</v>
      </c>
      <c r="AP1479" s="2" t="str">
        <f t="shared" si="969"/>
        <v>JD8B-14E078-AB</v>
      </c>
      <c r="AQ1479" s="2" t="s">
        <v>1672</v>
      </c>
      <c r="AR1479" s="2" t="s">
        <v>1673</v>
      </c>
      <c r="AS1479" s="2" t="s">
        <v>2164</v>
      </c>
      <c r="AT1479" s="2" t="s">
        <v>2165</v>
      </c>
      <c r="AU1479" s="2" t="s">
        <v>2825</v>
      </c>
      <c r="AV1479" s="2" t="s">
        <v>2826</v>
      </c>
      <c r="AW1479" s="2" t="s">
        <v>2827</v>
      </c>
      <c r="AX1479" s="2" t="s">
        <v>2828</v>
      </c>
      <c r="AY1479" s="2" t="s">
        <v>2138</v>
      </c>
      <c r="AZ1479" s="2" t="s">
        <v>1646</v>
      </c>
      <c r="BA1479" s="2" t="s">
        <v>2073</v>
      </c>
      <c r="BB1479" s="29">
        <v>-36.020000000000003</v>
      </c>
      <c r="BC1479" s="29">
        <v>-0.88</v>
      </c>
      <c r="BD1479" s="29">
        <v>-3.24</v>
      </c>
      <c r="BE1479" s="29">
        <v>0</v>
      </c>
      <c r="BF1479" s="29">
        <v>0</v>
      </c>
      <c r="BG1479" s="29">
        <v>-40.140000000000008</v>
      </c>
      <c r="BH1479" s="29">
        <f t="shared" si="963"/>
        <v>0</v>
      </c>
      <c r="BI1479" s="29">
        <f t="shared" si="964"/>
        <v>0</v>
      </c>
      <c r="BJ1479" s="29">
        <f t="shared" si="970"/>
        <v>-40.140000000000008</v>
      </c>
      <c r="BK1479" s="29">
        <f>BJ1479/INDEX('EX-Rate'!A:I,MATCH('TT BoM '!BL1479,'EX-Rate'!B:B,0),COLUMN('EX-Rate'!E:E))</f>
        <v>-5.796245960656262</v>
      </c>
      <c r="BL1479" s="2" t="s">
        <v>2109</v>
      </c>
      <c r="BM1479" s="2" t="str">
        <f t="shared" si="998"/>
        <v>LP</v>
      </c>
      <c r="BN1479" s="2" t="s">
        <v>2829</v>
      </c>
      <c r="BO1479" s="2" t="s">
        <v>2830</v>
      </c>
      <c r="BQ1479" s="29">
        <v>-402160</v>
      </c>
      <c r="BR1479" s="29">
        <v>-402160</v>
      </c>
      <c r="BS1479" s="29"/>
      <c r="BT1479" s="29">
        <v>0</v>
      </c>
      <c r="BU1479" s="29">
        <v>0</v>
      </c>
      <c r="BV1479" s="29">
        <v>0</v>
      </c>
      <c r="CC1479" s="29">
        <f t="shared" si="972"/>
        <v>0</v>
      </c>
      <c r="CD1479" s="29">
        <f t="shared" si="973"/>
        <v>0</v>
      </c>
      <c r="CE1479" s="29">
        <f t="shared" si="974"/>
        <v>0</v>
      </c>
      <c r="CF1479" s="29">
        <f t="shared" si="975"/>
        <v>0</v>
      </c>
      <c r="CG1479" s="29">
        <f t="shared" si="976"/>
        <v>0</v>
      </c>
      <c r="CH1479" s="29">
        <f t="shared" si="977"/>
        <v>0</v>
      </c>
      <c r="CI1479" s="29">
        <f t="shared" si="978"/>
        <v>-5.796245960656262</v>
      </c>
      <c r="CJ1479" s="29">
        <f t="shared" si="979"/>
        <v>-5.796245960656262</v>
      </c>
      <c r="CK1479" s="29">
        <f t="shared" si="980"/>
        <v>0</v>
      </c>
      <c r="CL1479" s="29">
        <f t="shared" si="981"/>
        <v>0</v>
      </c>
      <c r="CM1479" s="29">
        <f t="shared" si="982"/>
        <v>0</v>
      </c>
      <c r="CN1479" s="29">
        <f t="shared" si="983"/>
        <v>0</v>
      </c>
      <c r="CO1479" s="29">
        <f t="shared" si="984"/>
        <v>-5.796245960656262</v>
      </c>
      <c r="CQ1479" s="29">
        <f t="shared" si="985"/>
        <v>0</v>
      </c>
      <c r="CR1479" s="29">
        <f t="shared" si="986"/>
        <v>0</v>
      </c>
      <c r="CS1479" s="29">
        <f t="shared" si="987"/>
        <v>0</v>
      </c>
      <c r="CT1479" s="29">
        <f t="shared" si="988"/>
        <v>0</v>
      </c>
      <c r="CU1479" s="29">
        <f t="shared" si="989"/>
        <v>0</v>
      </c>
      <c r="CV1479" s="29">
        <f t="shared" si="990"/>
        <v>0</v>
      </c>
      <c r="CW1479" s="29">
        <f t="shared" si="991"/>
        <v>-40.140000000000008</v>
      </c>
      <c r="CX1479" s="29">
        <f t="shared" si="992"/>
        <v>-40.140000000000008</v>
      </c>
      <c r="CY1479" s="29">
        <f t="shared" si="993"/>
        <v>0</v>
      </c>
      <c r="CZ1479" s="29">
        <f t="shared" si="994"/>
        <v>0</v>
      </c>
      <c r="DA1479" s="29">
        <f t="shared" si="995"/>
        <v>0</v>
      </c>
      <c r="DB1479" s="29">
        <f t="shared" si="996"/>
        <v>0</v>
      </c>
      <c r="DC1479" s="29">
        <f t="shared" si="997"/>
        <v>-40.140000000000008</v>
      </c>
    </row>
    <row r="1480" spans="11:107" s="2" customFormat="1">
      <c r="K1480" s="4" t="s">
        <v>1539</v>
      </c>
      <c r="L1480" s="4" t="s">
        <v>1560</v>
      </c>
      <c r="M1480" s="4" t="s">
        <v>1394</v>
      </c>
      <c r="N1480" s="2" t="str">
        <f t="shared" si="1002"/>
        <v>DS7T15K603AA</v>
      </c>
      <c r="O1480" s="2" t="str">
        <f t="shared" si="1006"/>
        <v>AA</v>
      </c>
      <c r="P1480" s="2" t="str">
        <f t="shared" si="1007"/>
        <v>DS7T-15K603-AA</v>
      </c>
      <c r="Q1480" s="2" t="s">
        <v>1609</v>
      </c>
      <c r="T1480" s="2">
        <v>0</v>
      </c>
      <c r="U1480" s="2">
        <v>0</v>
      </c>
      <c r="V1480" s="2">
        <v>0</v>
      </c>
      <c r="W1480" s="2">
        <v>0</v>
      </c>
      <c r="X1480" s="2">
        <v>1</v>
      </c>
      <c r="Y1480" s="2">
        <v>1</v>
      </c>
      <c r="Z1480" s="2">
        <v>1</v>
      </c>
      <c r="AA1480" s="2">
        <v>1</v>
      </c>
      <c r="AB1480" s="2">
        <v>0</v>
      </c>
      <c r="AC1480" s="2">
        <v>0</v>
      </c>
      <c r="AD1480" s="2">
        <v>0</v>
      </c>
      <c r="AE1480" s="2">
        <v>0</v>
      </c>
      <c r="AF1480" s="2">
        <v>1</v>
      </c>
      <c r="AL1480" s="2">
        <f t="shared" si="965"/>
        <v>1</v>
      </c>
      <c r="AM1480" s="2" t="str">
        <f t="shared" si="966"/>
        <v>DS7T</v>
      </c>
      <c r="AN1480" s="2" t="str">
        <f t="shared" si="967"/>
        <v>15K603</v>
      </c>
      <c r="AO1480" s="2" t="str">
        <f t="shared" si="1008"/>
        <v>AA</v>
      </c>
      <c r="AP1480" s="2" t="str">
        <f t="shared" si="969"/>
        <v>DS7T-15K603-AA</v>
      </c>
      <c r="AQ1480" s="2" t="s">
        <v>2064</v>
      </c>
      <c r="AR1480" s="2" t="s">
        <v>3881</v>
      </c>
      <c r="AV1480" s="120" t="s">
        <v>3527</v>
      </c>
      <c r="AZ1480" s="2" t="s">
        <v>3525</v>
      </c>
      <c r="BB1480" s="29"/>
      <c r="BC1480" s="29"/>
      <c r="BD1480" s="29"/>
      <c r="BE1480" s="29"/>
      <c r="BF1480" s="29"/>
      <c r="BG1480" s="29">
        <v>-1.3391999999999999</v>
      </c>
      <c r="BH1480" s="29">
        <f t="shared" si="963"/>
        <v>-4.9550400000000001E-2</v>
      </c>
      <c r="BI1480" s="29">
        <f t="shared" si="964"/>
        <v>-0.13887504000000001</v>
      </c>
      <c r="BJ1480" s="29">
        <f t="shared" si="970"/>
        <v>-1.52762544</v>
      </c>
      <c r="BK1480" s="29">
        <f>BJ1480/INDEX('EX-Rate'!A:I,MATCH('TT BoM '!BL1480,'EX-Rate'!B:B,0),COLUMN('EX-Rate'!E:E))</f>
        <v>-1.7538808991647219</v>
      </c>
      <c r="BL1480" s="2" t="s">
        <v>3064</v>
      </c>
      <c r="BM1480" s="2" t="str">
        <f t="shared" si="998"/>
        <v>SP</v>
      </c>
      <c r="BO1480" s="2" t="s">
        <v>3297</v>
      </c>
      <c r="BQ1480" s="29"/>
      <c r="BR1480" s="29"/>
      <c r="BS1480" s="29"/>
      <c r="BT1480" s="29"/>
      <c r="BU1480" s="29"/>
      <c r="BV1480" s="29"/>
      <c r="CC1480" s="29">
        <f t="shared" si="972"/>
        <v>0</v>
      </c>
      <c r="CD1480" s="29">
        <f t="shared" si="973"/>
        <v>0</v>
      </c>
      <c r="CE1480" s="29">
        <f t="shared" si="974"/>
        <v>0</v>
      </c>
      <c r="CF1480" s="29">
        <f t="shared" si="975"/>
        <v>0</v>
      </c>
      <c r="CG1480" s="29">
        <f t="shared" si="976"/>
        <v>-1.7538808991647219</v>
      </c>
      <c r="CH1480" s="29">
        <f t="shared" si="977"/>
        <v>-1.7538808991647219</v>
      </c>
      <c r="CI1480" s="29">
        <f t="shared" si="978"/>
        <v>-1.7538808991647219</v>
      </c>
      <c r="CJ1480" s="29">
        <f t="shared" si="979"/>
        <v>-1.7538808991647219</v>
      </c>
      <c r="CK1480" s="29">
        <f t="shared" si="980"/>
        <v>0</v>
      </c>
      <c r="CL1480" s="29">
        <f t="shared" si="981"/>
        <v>0</v>
      </c>
      <c r="CM1480" s="29">
        <f t="shared" si="982"/>
        <v>0</v>
      </c>
      <c r="CN1480" s="29">
        <f t="shared" si="983"/>
        <v>0</v>
      </c>
      <c r="CO1480" s="29">
        <f t="shared" si="984"/>
        <v>-1.7538808991647219</v>
      </c>
      <c r="CQ1480" s="29">
        <f t="shared" si="985"/>
        <v>0</v>
      </c>
      <c r="CR1480" s="29">
        <f t="shared" si="986"/>
        <v>0</v>
      </c>
      <c r="CS1480" s="29">
        <f t="shared" si="987"/>
        <v>0</v>
      </c>
      <c r="CT1480" s="29">
        <f t="shared" si="988"/>
        <v>0</v>
      </c>
      <c r="CU1480" s="29">
        <f t="shared" si="989"/>
        <v>-1.52762544</v>
      </c>
      <c r="CV1480" s="29">
        <f t="shared" si="990"/>
        <v>-1.52762544</v>
      </c>
      <c r="CW1480" s="29">
        <f t="shared" si="991"/>
        <v>-1.52762544</v>
      </c>
      <c r="CX1480" s="29">
        <f t="shared" si="992"/>
        <v>-1.52762544</v>
      </c>
      <c r="CY1480" s="29">
        <f t="shared" si="993"/>
        <v>0</v>
      </c>
      <c r="CZ1480" s="29">
        <f t="shared" si="994"/>
        <v>0</v>
      </c>
      <c r="DA1480" s="29">
        <f t="shared" si="995"/>
        <v>0</v>
      </c>
      <c r="DB1480" s="29">
        <f t="shared" si="996"/>
        <v>0</v>
      </c>
      <c r="DC1480" s="29">
        <f t="shared" si="997"/>
        <v>-1.52762544</v>
      </c>
    </row>
    <row r="1481" spans="11:107" s="2" customFormat="1">
      <c r="K1481" s="4" t="s">
        <v>1557</v>
      </c>
      <c r="L1481" s="4" t="s">
        <v>1444</v>
      </c>
      <c r="M1481" s="4" t="s">
        <v>1443</v>
      </c>
      <c r="N1481" s="2" t="str">
        <f t="shared" si="1002"/>
        <v>JD8T14B079BB</v>
      </c>
      <c r="O1481" s="2" t="str">
        <f t="shared" si="1006"/>
        <v>BB</v>
      </c>
      <c r="P1481" s="2" t="str">
        <f t="shared" si="1007"/>
        <v>JD8T-14B079-BB</v>
      </c>
      <c r="Q1481" s="2" t="s">
        <v>1609</v>
      </c>
      <c r="T1481" s="2">
        <v>0</v>
      </c>
      <c r="U1481" s="2">
        <v>0</v>
      </c>
      <c r="V1481" s="2">
        <v>0</v>
      </c>
      <c r="W1481" s="2">
        <v>0</v>
      </c>
      <c r="X1481" s="2">
        <v>1</v>
      </c>
      <c r="Y1481" s="2">
        <v>1</v>
      </c>
      <c r="Z1481" s="2">
        <v>0</v>
      </c>
      <c r="AA1481" s="2">
        <v>0</v>
      </c>
      <c r="AB1481" s="2">
        <v>0</v>
      </c>
      <c r="AC1481" s="2">
        <v>0</v>
      </c>
      <c r="AD1481" s="2">
        <v>0</v>
      </c>
      <c r="AE1481" s="2">
        <v>0</v>
      </c>
      <c r="AF1481" s="2">
        <v>0</v>
      </c>
      <c r="AL1481" s="2">
        <f t="shared" si="965"/>
        <v>1</v>
      </c>
      <c r="AM1481" s="54" t="s">
        <v>2038</v>
      </c>
      <c r="AN1481" s="55" t="s">
        <v>2039</v>
      </c>
      <c r="AO1481" s="56" t="s">
        <v>2041</v>
      </c>
      <c r="AP1481" s="2" t="str">
        <f t="shared" si="969"/>
        <v>JD8T -14B079 -BB</v>
      </c>
      <c r="AQ1481" s="2" t="s">
        <v>1994</v>
      </c>
      <c r="AR1481" s="2" t="s">
        <v>3897</v>
      </c>
      <c r="AU1481" s="2" t="s">
        <v>2106</v>
      </c>
      <c r="AV1481" s="2" t="s">
        <v>2107</v>
      </c>
      <c r="AY1481" s="2" t="s">
        <v>2108</v>
      </c>
      <c r="AZ1481" s="2" t="s">
        <v>1649</v>
      </c>
      <c r="BA1481" s="2" t="s">
        <v>2073</v>
      </c>
      <c r="BB1481" s="29">
        <v>-18.25</v>
      </c>
      <c r="BC1481" s="29">
        <v>-0.28000000000000003</v>
      </c>
      <c r="BD1481" s="29">
        <v>-0.14000000000000001</v>
      </c>
      <c r="BE1481" s="29">
        <v>-0.14000000000000001</v>
      </c>
      <c r="BF1481" s="29">
        <v>0</v>
      </c>
      <c r="BG1481" s="29">
        <v>-18.670000000000002</v>
      </c>
      <c r="BH1481" s="29">
        <f t="shared" si="963"/>
        <v>0</v>
      </c>
      <c r="BI1481" s="29">
        <f t="shared" si="964"/>
        <v>0</v>
      </c>
      <c r="BJ1481" s="29">
        <f t="shared" si="970"/>
        <v>-18.670000000000002</v>
      </c>
      <c r="BK1481" s="29">
        <f>BJ1481/INDEX('EX-Rate'!A:I,MATCH('TT BoM '!BL1481,'EX-Rate'!B:B,0),COLUMN('EX-Rate'!E:E))</f>
        <v>-2.6959619353625408</v>
      </c>
      <c r="BL1481" s="2" t="s">
        <v>2109</v>
      </c>
      <c r="BM1481" s="2" t="str">
        <f t="shared" ref="BM1481:BM1492" si="1009">IF(BL1481="CNY","LP","SP")</f>
        <v>LP</v>
      </c>
      <c r="BQ1481" s="29">
        <v>0</v>
      </c>
      <c r="BR1481" s="29">
        <v>0</v>
      </c>
      <c r="BS1481" s="29"/>
      <c r="BT1481" s="29">
        <v>0</v>
      </c>
      <c r="BU1481" s="29">
        <v>0</v>
      </c>
      <c r="BV1481" s="29">
        <v>0</v>
      </c>
      <c r="BW1481" s="2">
        <v>0</v>
      </c>
      <c r="CC1481" s="29">
        <f t="shared" si="972"/>
        <v>0</v>
      </c>
      <c r="CD1481" s="29">
        <f t="shared" si="973"/>
        <v>0</v>
      </c>
      <c r="CE1481" s="29">
        <f t="shared" si="974"/>
        <v>0</v>
      </c>
      <c r="CF1481" s="29">
        <f t="shared" si="975"/>
        <v>0</v>
      </c>
      <c r="CG1481" s="29">
        <f t="shared" si="976"/>
        <v>-2.6959619353625408</v>
      </c>
      <c r="CH1481" s="29">
        <f t="shared" si="977"/>
        <v>-2.6959619353625408</v>
      </c>
      <c r="CI1481" s="29">
        <f t="shared" si="978"/>
        <v>0</v>
      </c>
      <c r="CJ1481" s="29">
        <f t="shared" si="979"/>
        <v>0</v>
      </c>
      <c r="CK1481" s="29">
        <f t="shared" si="980"/>
        <v>0</v>
      </c>
      <c r="CL1481" s="29">
        <f t="shared" si="981"/>
        <v>0</v>
      </c>
      <c r="CM1481" s="29">
        <f t="shared" si="982"/>
        <v>0</v>
      </c>
      <c r="CN1481" s="29">
        <f t="shared" si="983"/>
        <v>0</v>
      </c>
      <c r="CO1481" s="29">
        <f t="shared" si="984"/>
        <v>0</v>
      </c>
      <c r="CQ1481" s="29">
        <f t="shared" si="985"/>
        <v>0</v>
      </c>
      <c r="CR1481" s="29">
        <f t="shared" si="986"/>
        <v>0</v>
      </c>
      <c r="CS1481" s="29">
        <f t="shared" si="987"/>
        <v>0</v>
      </c>
      <c r="CT1481" s="29">
        <f t="shared" si="988"/>
        <v>0</v>
      </c>
      <c r="CU1481" s="29">
        <f t="shared" si="989"/>
        <v>-18.670000000000002</v>
      </c>
      <c r="CV1481" s="29">
        <f t="shared" si="990"/>
        <v>-18.670000000000002</v>
      </c>
      <c r="CW1481" s="29">
        <f t="shared" si="991"/>
        <v>0</v>
      </c>
      <c r="CX1481" s="29">
        <f t="shared" si="992"/>
        <v>0</v>
      </c>
      <c r="CY1481" s="29">
        <f t="shared" si="993"/>
        <v>0</v>
      </c>
      <c r="CZ1481" s="29">
        <f t="shared" si="994"/>
        <v>0</v>
      </c>
      <c r="DA1481" s="29">
        <f t="shared" si="995"/>
        <v>0</v>
      </c>
      <c r="DB1481" s="29">
        <f t="shared" si="996"/>
        <v>0</v>
      </c>
      <c r="DC1481" s="29">
        <f t="shared" si="997"/>
        <v>0</v>
      </c>
    </row>
    <row r="1482" spans="11:107" s="2" customFormat="1">
      <c r="K1482" s="4" t="s">
        <v>1549</v>
      </c>
      <c r="L1482" s="4" t="s">
        <v>1463</v>
      </c>
      <c r="M1482" s="4" t="s">
        <v>1394</v>
      </c>
      <c r="N1482" s="2" t="str">
        <f t="shared" si="1002"/>
        <v>C490MF16015AA</v>
      </c>
      <c r="O1482" s="2" t="str">
        <f t="shared" si="1006"/>
        <v>AA</v>
      </c>
      <c r="P1482" s="2" t="str">
        <f t="shared" si="1007"/>
        <v>C490M-F16015-AA</v>
      </c>
      <c r="Q1482" s="2" t="s">
        <v>1609</v>
      </c>
      <c r="T1482" s="2">
        <v>1</v>
      </c>
      <c r="U1482" s="2">
        <v>1</v>
      </c>
      <c r="V1482" s="2">
        <v>1</v>
      </c>
      <c r="W1482" s="2">
        <v>1</v>
      </c>
      <c r="X1482" s="2">
        <v>1</v>
      </c>
      <c r="Y1482" s="2">
        <v>1</v>
      </c>
      <c r="Z1482" s="2">
        <v>1</v>
      </c>
      <c r="AA1482" s="2">
        <v>1</v>
      </c>
      <c r="AB1482" s="2">
        <v>1</v>
      </c>
      <c r="AC1482" s="2">
        <v>1</v>
      </c>
      <c r="AD1482" s="2">
        <v>1</v>
      </c>
      <c r="AE1482" s="2">
        <v>1</v>
      </c>
      <c r="AF1482" s="2">
        <v>1</v>
      </c>
      <c r="AL1482" s="2">
        <f t="shared" si="965"/>
        <v>1</v>
      </c>
      <c r="AM1482" s="63" t="s">
        <v>1821</v>
      </c>
      <c r="AN1482" s="2" t="str">
        <f t="shared" si="967"/>
        <v>F16015</v>
      </c>
      <c r="AO1482" s="2" t="s">
        <v>1822</v>
      </c>
      <c r="AP1482" s="2" t="str">
        <f t="shared" si="969"/>
        <v>C490-F16015-BA</v>
      </c>
      <c r="AQ1482" s="2" t="s">
        <v>1824</v>
      </c>
      <c r="AR1482" s="2" t="s">
        <v>1687</v>
      </c>
      <c r="AU1482" s="2" t="s">
        <v>2066</v>
      </c>
      <c r="AV1482" s="2" t="s">
        <v>2075</v>
      </c>
      <c r="AZ1482" s="2" t="s">
        <v>3427</v>
      </c>
      <c r="BA1482" s="2" t="s">
        <v>2073</v>
      </c>
      <c r="BB1482" s="29"/>
      <c r="BC1482" s="29"/>
      <c r="BD1482" s="29"/>
      <c r="BE1482" s="29"/>
      <c r="BF1482" s="29"/>
      <c r="BG1482" s="29">
        <v>0</v>
      </c>
      <c r="BH1482" s="29">
        <f t="shared" ref="BH1482:BH1545" si="1010">IF(BM1482="SP",BG1482*$BH$9,0)</f>
        <v>0</v>
      </c>
      <c r="BI1482" s="29">
        <f t="shared" ref="BI1482:BI1545" si="1011">IF(BM1482="SP",(BG1482+BH1482)*$BI$9,0)</f>
        <v>0</v>
      </c>
      <c r="BJ1482" s="29">
        <f t="shared" si="970"/>
        <v>0</v>
      </c>
      <c r="BK1482" s="29">
        <f>BJ1482/INDEX('EX-Rate'!A:I,MATCH('TT BoM '!BL1482,'EX-Rate'!B:B,0),COLUMN('EX-Rate'!E:E))</f>
        <v>0</v>
      </c>
      <c r="BL1482" s="2" t="s">
        <v>2109</v>
      </c>
      <c r="BM1482" s="2" t="str">
        <f t="shared" si="1009"/>
        <v>LP</v>
      </c>
      <c r="BN1482" s="2" t="s">
        <v>2070</v>
      </c>
      <c r="BO1482" s="2" t="s">
        <v>2071</v>
      </c>
      <c r="BP1482" s="2" t="s">
        <v>1819</v>
      </c>
      <c r="BQ1482" s="29"/>
      <c r="BR1482" s="29"/>
      <c r="BS1482" s="29"/>
      <c r="BT1482" s="29"/>
      <c r="BU1482" s="29"/>
      <c r="BV1482" s="29"/>
      <c r="CC1482" s="29">
        <f t="shared" si="972"/>
        <v>0</v>
      </c>
      <c r="CD1482" s="29">
        <f t="shared" si="973"/>
        <v>0</v>
      </c>
      <c r="CE1482" s="29">
        <f t="shared" si="974"/>
        <v>0</v>
      </c>
      <c r="CF1482" s="29">
        <f t="shared" si="975"/>
        <v>0</v>
      </c>
      <c r="CG1482" s="29">
        <f t="shared" si="976"/>
        <v>0</v>
      </c>
      <c r="CH1482" s="29">
        <f t="shared" si="977"/>
        <v>0</v>
      </c>
      <c r="CI1482" s="29">
        <f t="shared" si="978"/>
        <v>0</v>
      </c>
      <c r="CJ1482" s="29">
        <f t="shared" si="979"/>
        <v>0</v>
      </c>
      <c r="CK1482" s="29">
        <f t="shared" si="980"/>
        <v>0</v>
      </c>
      <c r="CL1482" s="29">
        <f t="shared" si="981"/>
        <v>0</v>
      </c>
      <c r="CM1482" s="29">
        <f t="shared" si="982"/>
        <v>0</v>
      </c>
      <c r="CN1482" s="29">
        <f t="shared" si="983"/>
        <v>0</v>
      </c>
      <c r="CO1482" s="29">
        <f t="shared" si="984"/>
        <v>0</v>
      </c>
      <c r="CQ1482" s="29">
        <f t="shared" si="985"/>
        <v>0</v>
      </c>
      <c r="CR1482" s="29">
        <f t="shared" si="986"/>
        <v>0</v>
      </c>
      <c r="CS1482" s="29">
        <f t="shared" si="987"/>
        <v>0</v>
      </c>
      <c r="CT1482" s="29">
        <f t="shared" si="988"/>
        <v>0</v>
      </c>
      <c r="CU1482" s="29">
        <f t="shared" si="989"/>
        <v>0</v>
      </c>
      <c r="CV1482" s="29">
        <f t="shared" si="990"/>
        <v>0</v>
      </c>
      <c r="CW1482" s="29">
        <f t="shared" si="991"/>
        <v>0</v>
      </c>
      <c r="CX1482" s="29">
        <f t="shared" si="992"/>
        <v>0</v>
      </c>
      <c r="CY1482" s="29">
        <f t="shared" si="993"/>
        <v>0</v>
      </c>
      <c r="CZ1482" s="29">
        <f t="shared" si="994"/>
        <v>0</v>
      </c>
      <c r="DA1482" s="29">
        <f t="shared" si="995"/>
        <v>0</v>
      </c>
      <c r="DB1482" s="29">
        <f t="shared" si="996"/>
        <v>0</v>
      </c>
      <c r="DC1482" s="29">
        <f t="shared" si="997"/>
        <v>0</v>
      </c>
    </row>
    <row r="1483" spans="11:107" s="2" customFormat="1">
      <c r="K1483" s="4" t="s">
        <v>1549</v>
      </c>
      <c r="L1483" s="4" t="s">
        <v>1464</v>
      </c>
      <c r="M1483" s="4" t="s">
        <v>1394</v>
      </c>
      <c r="N1483" s="2" t="str">
        <f t="shared" si="1002"/>
        <v>C490MF16016AA</v>
      </c>
      <c r="O1483" s="2" t="str">
        <f t="shared" si="1006"/>
        <v>AA</v>
      </c>
      <c r="P1483" s="2" t="str">
        <f t="shared" si="1007"/>
        <v>C490M-F16016-AA</v>
      </c>
      <c r="Q1483" s="2" t="s">
        <v>1609</v>
      </c>
      <c r="T1483" s="2">
        <v>1</v>
      </c>
      <c r="U1483" s="2">
        <v>1</v>
      </c>
      <c r="V1483" s="2">
        <v>1</v>
      </c>
      <c r="W1483" s="2">
        <v>1</v>
      </c>
      <c r="X1483" s="2">
        <v>1</v>
      </c>
      <c r="Y1483" s="2">
        <v>1</v>
      </c>
      <c r="Z1483" s="2">
        <v>1</v>
      </c>
      <c r="AA1483" s="2">
        <v>1</v>
      </c>
      <c r="AB1483" s="2">
        <v>1</v>
      </c>
      <c r="AC1483" s="2">
        <v>1</v>
      </c>
      <c r="AD1483" s="2">
        <v>1</v>
      </c>
      <c r="AE1483" s="2">
        <v>1</v>
      </c>
      <c r="AF1483" s="2">
        <v>1</v>
      </c>
      <c r="AL1483" s="2">
        <f t="shared" ref="AL1483:AL1546" si="1012">COUNTIF($AP$10:$AP$4000,AP1483)</f>
        <v>1</v>
      </c>
      <c r="AM1483" s="63" t="s">
        <v>1821</v>
      </c>
      <c r="AN1483" s="2" t="str">
        <f t="shared" ref="AN1483:AN1546" si="1013">TRIM(L1483)</f>
        <v>F16016</v>
      </c>
      <c r="AO1483" s="2" t="s">
        <v>1823</v>
      </c>
      <c r="AP1483" s="2" t="str">
        <f t="shared" ref="AP1483:AP1546" si="1014">TRIM(AM1483)&amp;"-"&amp;TRIM(AN1483)&amp;"-"&amp;TRIM(AO1483)</f>
        <v>C490-F16016-BA</v>
      </c>
      <c r="AQ1483" s="2" t="s">
        <v>1824</v>
      </c>
      <c r="AR1483" s="2" t="s">
        <v>1687</v>
      </c>
      <c r="AU1483" s="2" t="s">
        <v>2066</v>
      </c>
      <c r="AV1483" s="2" t="s">
        <v>2075</v>
      </c>
      <c r="AZ1483" s="2" t="s">
        <v>3427</v>
      </c>
      <c r="BA1483" s="2" t="s">
        <v>2073</v>
      </c>
      <c r="BB1483" s="29"/>
      <c r="BC1483" s="29"/>
      <c r="BD1483" s="29"/>
      <c r="BE1483" s="29"/>
      <c r="BF1483" s="29"/>
      <c r="BG1483" s="29">
        <v>0</v>
      </c>
      <c r="BH1483" s="29">
        <f t="shared" si="1010"/>
        <v>0</v>
      </c>
      <c r="BI1483" s="29">
        <f t="shared" si="1011"/>
        <v>0</v>
      </c>
      <c r="BJ1483" s="29">
        <f t="shared" ref="BJ1483:BJ1546" si="1015">SUM(BG1483:BI1483)</f>
        <v>0</v>
      </c>
      <c r="BK1483" s="29">
        <f>BJ1483/INDEX('EX-Rate'!A:I,MATCH('TT BoM '!BL1483,'EX-Rate'!B:B,0),COLUMN('EX-Rate'!E:E))</f>
        <v>0</v>
      </c>
      <c r="BL1483" s="2" t="s">
        <v>2109</v>
      </c>
      <c r="BM1483" s="2" t="str">
        <f t="shared" si="1009"/>
        <v>LP</v>
      </c>
      <c r="BN1483" s="2" t="s">
        <v>2070</v>
      </c>
      <c r="BO1483" s="2" t="s">
        <v>2071</v>
      </c>
      <c r="BP1483" s="2" t="s">
        <v>1819</v>
      </c>
      <c r="BQ1483" s="29"/>
      <c r="BR1483" s="29"/>
      <c r="BS1483" s="29"/>
      <c r="BT1483" s="29"/>
      <c r="BU1483" s="29"/>
      <c r="BV1483" s="29"/>
      <c r="CC1483" s="29">
        <f t="shared" ref="CC1483:CC1546" si="1016">SUM(T1483)*$BK1483</f>
        <v>0</v>
      </c>
      <c r="CD1483" s="29">
        <f t="shared" ref="CD1483:CD1546" si="1017">SUM(U1483)*$BK1483</f>
        <v>0</v>
      </c>
      <c r="CE1483" s="29">
        <f t="shared" ref="CE1483:CE1546" si="1018">SUM(V1483)*$BK1483</f>
        <v>0</v>
      </c>
      <c r="CF1483" s="29">
        <f t="shared" ref="CF1483:CF1546" si="1019">SUM(W1483)*$BK1483</f>
        <v>0</v>
      </c>
      <c r="CG1483" s="29">
        <f t="shared" ref="CG1483:CG1546" si="1020">SUM(X1483)*$BK1483</f>
        <v>0</v>
      </c>
      <c r="CH1483" s="29">
        <f t="shared" ref="CH1483:CH1546" si="1021">SUM(Y1483)*$BK1483</f>
        <v>0</v>
      </c>
      <c r="CI1483" s="29">
        <f t="shared" ref="CI1483:CI1546" si="1022">SUM(Z1483)*$BK1483</f>
        <v>0</v>
      </c>
      <c r="CJ1483" s="29">
        <f t="shared" ref="CJ1483:CJ1546" si="1023">SUM(AA1483)*$BK1483</f>
        <v>0</v>
      </c>
      <c r="CK1483" s="29">
        <f t="shared" ref="CK1483:CK1546" si="1024">SUM(AB1483)*$BK1483</f>
        <v>0</v>
      </c>
      <c r="CL1483" s="29">
        <f t="shared" ref="CL1483:CL1546" si="1025">SUM(AC1483)*$BK1483</f>
        <v>0</v>
      </c>
      <c r="CM1483" s="29">
        <f t="shared" ref="CM1483:CM1546" si="1026">SUM(AD1483)*$BK1483</f>
        <v>0</v>
      </c>
      <c r="CN1483" s="29">
        <f t="shared" ref="CN1483:CN1546" si="1027">SUM(AE1483)*$BK1483</f>
        <v>0</v>
      </c>
      <c r="CO1483" s="29">
        <f t="shared" ref="CO1483:CO1546" si="1028">SUM(AF1483)*$BK1483</f>
        <v>0</v>
      </c>
      <c r="CQ1483" s="29">
        <f t="shared" ref="CQ1483:CQ1546" si="1029">SUM(T1483)*$BJ1483</f>
        <v>0</v>
      </c>
      <c r="CR1483" s="29">
        <f t="shared" ref="CR1483:CR1546" si="1030">SUM(U1483)*$BJ1483</f>
        <v>0</v>
      </c>
      <c r="CS1483" s="29">
        <f t="shared" ref="CS1483:CS1546" si="1031">SUM(V1483)*$BJ1483</f>
        <v>0</v>
      </c>
      <c r="CT1483" s="29">
        <f t="shared" ref="CT1483:CT1546" si="1032">SUM(W1483)*$BJ1483</f>
        <v>0</v>
      </c>
      <c r="CU1483" s="29">
        <f t="shared" ref="CU1483:CU1546" si="1033">SUM(X1483)*$BJ1483</f>
        <v>0</v>
      </c>
      <c r="CV1483" s="29">
        <f t="shared" ref="CV1483:CV1546" si="1034">SUM(Y1483)*$BJ1483</f>
        <v>0</v>
      </c>
      <c r="CW1483" s="29">
        <f t="shared" ref="CW1483:CW1546" si="1035">SUM(Z1483)*$BJ1483</f>
        <v>0</v>
      </c>
      <c r="CX1483" s="29">
        <f t="shared" ref="CX1483:CX1546" si="1036">SUM(AA1483)*$BJ1483</f>
        <v>0</v>
      </c>
      <c r="CY1483" s="29">
        <f t="shared" ref="CY1483:CY1546" si="1037">SUM(AB1483)*$BJ1483</f>
        <v>0</v>
      </c>
      <c r="CZ1483" s="29">
        <f t="shared" ref="CZ1483:CZ1546" si="1038">SUM(AC1483)*$BJ1483</f>
        <v>0</v>
      </c>
      <c r="DA1483" s="29">
        <f t="shared" ref="DA1483:DA1546" si="1039">SUM(AD1483)*$BJ1483</f>
        <v>0</v>
      </c>
      <c r="DB1483" s="29">
        <f t="shared" ref="DB1483:DB1546" si="1040">SUM(AE1483)*$BJ1483</f>
        <v>0</v>
      </c>
      <c r="DC1483" s="29">
        <f t="shared" ref="DC1483:DC1546" si="1041">SUM(AF1483)*$BJ1483</f>
        <v>0</v>
      </c>
    </row>
    <row r="1484" spans="11:107" s="2" customFormat="1">
      <c r="K1484" s="4" t="s">
        <v>1549</v>
      </c>
      <c r="L1484" s="4" t="s">
        <v>1466</v>
      </c>
      <c r="M1484" s="4" t="s">
        <v>1394</v>
      </c>
      <c r="N1484" s="2" t="str">
        <f t="shared" si="1002"/>
        <v>C490MF20204AA</v>
      </c>
      <c r="O1484" s="2" t="str">
        <f t="shared" si="1006"/>
        <v>AA</v>
      </c>
      <c r="P1484" s="2" t="str">
        <f t="shared" si="1007"/>
        <v>C490M-F20204-AA</v>
      </c>
      <c r="Q1484" s="2" t="s">
        <v>1609</v>
      </c>
      <c r="T1484" s="2">
        <v>1</v>
      </c>
      <c r="U1484" s="2">
        <v>1</v>
      </c>
      <c r="V1484" s="2">
        <v>1</v>
      </c>
      <c r="W1484" s="2">
        <v>1</v>
      </c>
      <c r="X1484" s="2">
        <v>1</v>
      </c>
      <c r="Y1484" s="2">
        <v>1</v>
      </c>
      <c r="Z1484" s="2">
        <v>1</v>
      </c>
      <c r="AA1484" s="2">
        <v>1</v>
      </c>
      <c r="AB1484" s="2">
        <v>1</v>
      </c>
      <c r="AC1484" s="2">
        <v>1</v>
      </c>
      <c r="AD1484" s="2">
        <v>1</v>
      </c>
      <c r="AE1484" s="2">
        <v>1</v>
      </c>
      <c r="AF1484" s="2">
        <v>1</v>
      </c>
      <c r="AL1484" s="2">
        <f t="shared" si="1012"/>
        <v>1</v>
      </c>
      <c r="AM1484" s="63" t="s">
        <v>1821</v>
      </c>
      <c r="AN1484" s="2" t="str">
        <f t="shared" si="1013"/>
        <v>F20204</v>
      </c>
      <c r="AO1484" s="2" t="str">
        <f t="shared" ref="AO1484:AO1486" si="1042">TRIM(O1484)</f>
        <v>AA</v>
      </c>
      <c r="AP1484" s="2" t="str">
        <f t="shared" si="1014"/>
        <v>C490-F20204-AA</v>
      </c>
      <c r="AQ1484" s="2" t="s">
        <v>1820</v>
      </c>
      <c r="AR1484" s="2" t="s">
        <v>1687</v>
      </c>
      <c r="AU1484" s="2" t="s">
        <v>2066</v>
      </c>
      <c r="AV1484" s="2" t="s">
        <v>2075</v>
      </c>
      <c r="AZ1484" s="2" t="s">
        <v>3427</v>
      </c>
      <c r="BA1484" s="2" t="s">
        <v>2073</v>
      </c>
      <c r="BB1484" s="29"/>
      <c r="BC1484" s="29"/>
      <c r="BD1484" s="29"/>
      <c r="BE1484" s="29"/>
      <c r="BF1484" s="29"/>
      <c r="BG1484" s="29">
        <v>0</v>
      </c>
      <c r="BH1484" s="29">
        <f t="shared" si="1010"/>
        <v>0</v>
      </c>
      <c r="BI1484" s="29">
        <f t="shared" si="1011"/>
        <v>0</v>
      </c>
      <c r="BJ1484" s="29">
        <f t="shared" si="1015"/>
        <v>0</v>
      </c>
      <c r="BK1484" s="29">
        <f>BJ1484/INDEX('EX-Rate'!A:I,MATCH('TT BoM '!BL1484,'EX-Rate'!B:B,0),COLUMN('EX-Rate'!E:E))</f>
        <v>0</v>
      </c>
      <c r="BL1484" s="2" t="s">
        <v>2109</v>
      </c>
      <c r="BM1484" s="2" t="str">
        <f t="shared" si="1009"/>
        <v>LP</v>
      </c>
      <c r="BN1484" s="2" t="s">
        <v>2070</v>
      </c>
      <c r="BO1484" s="2" t="s">
        <v>2071</v>
      </c>
      <c r="BP1484" s="2" t="s">
        <v>1819</v>
      </c>
      <c r="BQ1484" s="29"/>
      <c r="BR1484" s="29"/>
      <c r="BS1484" s="29"/>
      <c r="BT1484" s="29"/>
      <c r="BU1484" s="29"/>
      <c r="BV1484" s="29"/>
      <c r="CC1484" s="29">
        <f t="shared" si="1016"/>
        <v>0</v>
      </c>
      <c r="CD1484" s="29">
        <f t="shared" si="1017"/>
        <v>0</v>
      </c>
      <c r="CE1484" s="29">
        <f t="shared" si="1018"/>
        <v>0</v>
      </c>
      <c r="CF1484" s="29">
        <f t="shared" si="1019"/>
        <v>0</v>
      </c>
      <c r="CG1484" s="29">
        <f t="shared" si="1020"/>
        <v>0</v>
      </c>
      <c r="CH1484" s="29">
        <f t="shared" si="1021"/>
        <v>0</v>
      </c>
      <c r="CI1484" s="29">
        <f t="shared" si="1022"/>
        <v>0</v>
      </c>
      <c r="CJ1484" s="29">
        <f t="shared" si="1023"/>
        <v>0</v>
      </c>
      <c r="CK1484" s="29">
        <f t="shared" si="1024"/>
        <v>0</v>
      </c>
      <c r="CL1484" s="29">
        <f t="shared" si="1025"/>
        <v>0</v>
      </c>
      <c r="CM1484" s="29">
        <f t="shared" si="1026"/>
        <v>0</v>
      </c>
      <c r="CN1484" s="29">
        <f t="shared" si="1027"/>
        <v>0</v>
      </c>
      <c r="CO1484" s="29">
        <f t="shared" si="1028"/>
        <v>0</v>
      </c>
      <c r="CQ1484" s="29">
        <f t="shared" si="1029"/>
        <v>0</v>
      </c>
      <c r="CR1484" s="29">
        <f t="shared" si="1030"/>
        <v>0</v>
      </c>
      <c r="CS1484" s="29">
        <f t="shared" si="1031"/>
        <v>0</v>
      </c>
      <c r="CT1484" s="29">
        <f t="shared" si="1032"/>
        <v>0</v>
      </c>
      <c r="CU1484" s="29">
        <f t="shared" si="1033"/>
        <v>0</v>
      </c>
      <c r="CV1484" s="29">
        <f t="shared" si="1034"/>
        <v>0</v>
      </c>
      <c r="CW1484" s="29">
        <f t="shared" si="1035"/>
        <v>0</v>
      </c>
      <c r="CX1484" s="29">
        <f t="shared" si="1036"/>
        <v>0</v>
      </c>
      <c r="CY1484" s="29">
        <f t="shared" si="1037"/>
        <v>0</v>
      </c>
      <c r="CZ1484" s="29">
        <f t="shared" si="1038"/>
        <v>0</v>
      </c>
      <c r="DA1484" s="29">
        <f t="shared" si="1039"/>
        <v>0</v>
      </c>
      <c r="DB1484" s="29">
        <f t="shared" si="1040"/>
        <v>0</v>
      </c>
      <c r="DC1484" s="29">
        <f t="shared" si="1041"/>
        <v>0</v>
      </c>
    </row>
    <row r="1485" spans="11:107" s="2" customFormat="1">
      <c r="K1485" s="4" t="s">
        <v>1549</v>
      </c>
      <c r="L1485" s="4" t="s">
        <v>1467</v>
      </c>
      <c r="M1485" s="4" t="s">
        <v>1394</v>
      </c>
      <c r="N1485" s="2" t="str">
        <f t="shared" si="1002"/>
        <v>C490MF20220AA</v>
      </c>
      <c r="O1485" s="2" t="str">
        <f t="shared" si="1006"/>
        <v>AA</v>
      </c>
      <c r="P1485" s="2" t="str">
        <f t="shared" si="1007"/>
        <v>C490M-F20220-AA</v>
      </c>
      <c r="Q1485" s="2" t="s">
        <v>1609</v>
      </c>
      <c r="T1485" s="2">
        <v>1</v>
      </c>
      <c r="U1485" s="2">
        <v>1</v>
      </c>
      <c r="V1485" s="2">
        <v>1</v>
      </c>
      <c r="W1485" s="2">
        <v>1</v>
      </c>
      <c r="X1485" s="2">
        <v>1</v>
      </c>
      <c r="Y1485" s="2">
        <v>1</v>
      </c>
      <c r="Z1485" s="2">
        <v>1</v>
      </c>
      <c r="AA1485" s="2">
        <v>1</v>
      </c>
      <c r="AB1485" s="2">
        <v>1</v>
      </c>
      <c r="AC1485" s="2">
        <v>1</v>
      </c>
      <c r="AD1485" s="2">
        <v>1</v>
      </c>
      <c r="AE1485" s="2">
        <v>1</v>
      </c>
      <c r="AF1485" s="2">
        <v>1</v>
      </c>
      <c r="AL1485" s="2">
        <f t="shared" si="1012"/>
        <v>1</v>
      </c>
      <c r="AM1485" s="63" t="s">
        <v>1821</v>
      </c>
      <c r="AN1485" s="2" t="str">
        <f t="shared" si="1013"/>
        <v>F20220</v>
      </c>
      <c r="AO1485" s="2" t="str">
        <f t="shared" si="1042"/>
        <v>AA</v>
      </c>
      <c r="AP1485" s="2" t="str">
        <f t="shared" si="1014"/>
        <v>C490-F20220-AA</v>
      </c>
      <c r="AQ1485" s="2" t="s">
        <v>1820</v>
      </c>
      <c r="AR1485" s="2" t="s">
        <v>1687</v>
      </c>
      <c r="AU1485" s="2" t="s">
        <v>2066</v>
      </c>
      <c r="AV1485" s="2" t="s">
        <v>2075</v>
      </c>
      <c r="AZ1485" s="2" t="s">
        <v>3427</v>
      </c>
      <c r="BA1485" s="2" t="s">
        <v>2073</v>
      </c>
      <c r="BB1485" s="29"/>
      <c r="BC1485" s="29"/>
      <c r="BD1485" s="29"/>
      <c r="BE1485" s="29"/>
      <c r="BF1485" s="29"/>
      <c r="BG1485" s="29">
        <v>0</v>
      </c>
      <c r="BH1485" s="29">
        <f t="shared" si="1010"/>
        <v>0</v>
      </c>
      <c r="BI1485" s="29">
        <f t="shared" si="1011"/>
        <v>0</v>
      </c>
      <c r="BJ1485" s="29">
        <f t="shared" si="1015"/>
        <v>0</v>
      </c>
      <c r="BK1485" s="29">
        <f>BJ1485/INDEX('EX-Rate'!A:I,MATCH('TT BoM '!BL1485,'EX-Rate'!B:B,0),COLUMN('EX-Rate'!E:E))</f>
        <v>0</v>
      </c>
      <c r="BL1485" s="2" t="s">
        <v>2109</v>
      </c>
      <c r="BM1485" s="2" t="str">
        <f t="shared" si="1009"/>
        <v>LP</v>
      </c>
      <c r="BN1485" s="2" t="s">
        <v>2070</v>
      </c>
      <c r="BO1485" s="2" t="s">
        <v>2071</v>
      </c>
      <c r="BP1485" s="2" t="s">
        <v>1819</v>
      </c>
      <c r="BQ1485" s="29"/>
      <c r="BR1485" s="29"/>
      <c r="BS1485" s="29"/>
      <c r="BT1485" s="29"/>
      <c r="BU1485" s="29"/>
      <c r="BV1485" s="29"/>
      <c r="CC1485" s="29">
        <f t="shared" si="1016"/>
        <v>0</v>
      </c>
      <c r="CD1485" s="29">
        <f t="shared" si="1017"/>
        <v>0</v>
      </c>
      <c r="CE1485" s="29">
        <f t="shared" si="1018"/>
        <v>0</v>
      </c>
      <c r="CF1485" s="29">
        <f t="shared" si="1019"/>
        <v>0</v>
      </c>
      <c r="CG1485" s="29">
        <f t="shared" si="1020"/>
        <v>0</v>
      </c>
      <c r="CH1485" s="29">
        <f t="shared" si="1021"/>
        <v>0</v>
      </c>
      <c r="CI1485" s="29">
        <f t="shared" si="1022"/>
        <v>0</v>
      </c>
      <c r="CJ1485" s="29">
        <f t="shared" si="1023"/>
        <v>0</v>
      </c>
      <c r="CK1485" s="29">
        <f t="shared" si="1024"/>
        <v>0</v>
      </c>
      <c r="CL1485" s="29">
        <f t="shared" si="1025"/>
        <v>0</v>
      </c>
      <c r="CM1485" s="29">
        <f t="shared" si="1026"/>
        <v>0</v>
      </c>
      <c r="CN1485" s="29">
        <f t="shared" si="1027"/>
        <v>0</v>
      </c>
      <c r="CO1485" s="29">
        <f t="shared" si="1028"/>
        <v>0</v>
      </c>
      <c r="CQ1485" s="29">
        <f t="shared" si="1029"/>
        <v>0</v>
      </c>
      <c r="CR1485" s="29">
        <f t="shared" si="1030"/>
        <v>0</v>
      </c>
      <c r="CS1485" s="29">
        <f t="shared" si="1031"/>
        <v>0</v>
      </c>
      <c r="CT1485" s="29">
        <f t="shared" si="1032"/>
        <v>0</v>
      </c>
      <c r="CU1485" s="29">
        <f t="shared" si="1033"/>
        <v>0</v>
      </c>
      <c r="CV1485" s="29">
        <f t="shared" si="1034"/>
        <v>0</v>
      </c>
      <c r="CW1485" s="29">
        <f t="shared" si="1035"/>
        <v>0</v>
      </c>
      <c r="CX1485" s="29">
        <f t="shared" si="1036"/>
        <v>0</v>
      </c>
      <c r="CY1485" s="29">
        <f t="shared" si="1037"/>
        <v>0</v>
      </c>
      <c r="CZ1485" s="29">
        <f t="shared" si="1038"/>
        <v>0</v>
      </c>
      <c r="DA1485" s="29">
        <f t="shared" si="1039"/>
        <v>0</v>
      </c>
      <c r="DB1485" s="29">
        <f t="shared" si="1040"/>
        <v>0</v>
      </c>
      <c r="DC1485" s="29">
        <f t="shared" si="1041"/>
        <v>0</v>
      </c>
    </row>
    <row r="1486" spans="11:107" s="2" customFormat="1">
      <c r="K1486" s="4" t="s">
        <v>1549</v>
      </c>
      <c r="L1486" s="4" t="s">
        <v>1468</v>
      </c>
      <c r="M1486" s="4" t="s">
        <v>1394</v>
      </c>
      <c r="N1486" s="2" t="str">
        <f t="shared" ref="N1486:N1542" si="1043">TRIM(K1486)&amp;TRIM(L1486)&amp;TRIM(M1486)</f>
        <v>C490MF20221AA</v>
      </c>
      <c r="O1486" s="2" t="str">
        <f t="shared" si="1006"/>
        <v>AA</v>
      </c>
      <c r="P1486" s="2" t="str">
        <f t="shared" si="1007"/>
        <v>C490M-F20221-AA</v>
      </c>
      <c r="Q1486" s="2" t="s">
        <v>1609</v>
      </c>
      <c r="T1486" s="2">
        <v>1</v>
      </c>
      <c r="U1486" s="2">
        <v>1</v>
      </c>
      <c r="V1486" s="2">
        <v>1</v>
      </c>
      <c r="W1486" s="2">
        <v>1</v>
      </c>
      <c r="X1486" s="2">
        <v>1</v>
      </c>
      <c r="Y1486" s="2">
        <v>1</v>
      </c>
      <c r="Z1486" s="2">
        <v>1</v>
      </c>
      <c r="AA1486" s="2">
        <v>1</v>
      </c>
      <c r="AB1486" s="2">
        <v>1</v>
      </c>
      <c r="AC1486" s="2">
        <v>1</v>
      </c>
      <c r="AD1486" s="2">
        <v>1</v>
      </c>
      <c r="AE1486" s="2">
        <v>1</v>
      </c>
      <c r="AF1486" s="2">
        <v>1</v>
      </c>
      <c r="AL1486" s="2">
        <f t="shared" si="1012"/>
        <v>1</v>
      </c>
      <c r="AM1486" s="63" t="s">
        <v>1821</v>
      </c>
      <c r="AN1486" s="2" t="str">
        <f t="shared" si="1013"/>
        <v>F20221</v>
      </c>
      <c r="AO1486" s="2" t="str">
        <f t="shared" si="1042"/>
        <v>AA</v>
      </c>
      <c r="AP1486" s="2" t="str">
        <f t="shared" si="1014"/>
        <v>C490-F20221-AA</v>
      </c>
      <c r="AQ1486" s="2" t="s">
        <v>1820</v>
      </c>
      <c r="AR1486" s="2" t="s">
        <v>1687</v>
      </c>
      <c r="AU1486" s="2" t="s">
        <v>2066</v>
      </c>
      <c r="AV1486" s="2" t="s">
        <v>2075</v>
      </c>
      <c r="AZ1486" s="2" t="s">
        <v>3427</v>
      </c>
      <c r="BA1486" s="2" t="s">
        <v>2073</v>
      </c>
      <c r="BB1486" s="29"/>
      <c r="BC1486" s="29"/>
      <c r="BD1486" s="29"/>
      <c r="BE1486" s="29"/>
      <c r="BF1486" s="29"/>
      <c r="BG1486" s="29">
        <v>0</v>
      </c>
      <c r="BH1486" s="29">
        <f t="shared" si="1010"/>
        <v>0</v>
      </c>
      <c r="BI1486" s="29">
        <f t="shared" si="1011"/>
        <v>0</v>
      </c>
      <c r="BJ1486" s="29">
        <f t="shared" si="1015"/>
        <v>0</v>
      </c>
      <c r="BK1486" s="29">
        <f>BJ1486/INDEX('EX-Rate'!A:I,MATCH('TT BoM '!BL1486,'EX-Rate'!B:B,0),COLUMN('EX-Rate'!E:E))</f>
        <v>0</v>
      </c>
      <c r="BL1486" s="2" t="s">
        <v>2109</v>
      </c>
      <c r="BM1486" s="2" t="str">
        <f t="shared" si="1009"/>
        <v>LP</v>
      </c>
      <c r="BN1486" s="2" t="s">
        <v>2070</v>
      </c>
      <c r="BO1486" s="2" t="s">
        <v>2071</v>
      </c>
      <c r="BP1486" s="2" t="s">
        <v>1819</v>
      </c>
      <c r="BQ1486" s="29"/>
      <c r="BR1486" s="29"/>
      <c r="BS1486" s="29"/>
      <c r="BT1486" s="29"/>
      <c r="BU1486" s="29"/>
      <c r="BV1486" s="29"/>
      <c r="CC1486" s="29">
        <f t="shared" si="1016"/>
        <v>0</v>
      </c>
      <c r="CD1486" s="29">
        <f t="shared" si="1017"/>
        <v>0</v>
      </c>
      <c r="CE1486" s="29">
        <f t="shared" si="1018"/>
        <v>0</v>
      </c>
      <c r="CF1486" s="29">
        <f t="shared" si="1019"/>
        <v>0</v>
      </c>
      <c r="CG1486" s="29">
        <f t="shared" si="1020"/>
        <v>0</v>
      </c>
      <c r="CH1486" s="29">
        <f t="shared" si="1021"/>
        <v>0</v>
      </c>
      <c r="CI1486" s="29">
        <f t="shared" si="1022"/>
        <v>0</v>
      </c>
      <c r="CJ1486" s="29">
        <f t="shared" si="1023"/>
        <v>0</v>
      </c>
      <c r="CK1486" s="29">
        <f t="shared" si="1024"/>
        <v>0</v>
      </c>
      <c r="CL1486" s="29">
        <f t="shared" si="1025"/>
        <v>0</v>
      </c>
      <c r="CM1486" s="29">
        <f t="shared" si="1026"/>
        <v>0</v>
      </c>
      <c r="CN1486" s="29">
        <f t="shared" si="1027"/>
        <v>0</v>
      </c>
      <c r="CO1486" s="29">
        <f t="shared" si="1028"/>
        <v>0</v>
      </c>
      <c r="CQ1486" s="29">
        <f t="shared" si="1029"/>
        <v>0</v>
      </c>
      <c r="CR1486" s="29">
        <f t="shared" si="1030"/>
        <v>0</v>
      </c>
      <c r="CS1486" s="29">
        <f t="shared" si="1031"/>
        <v>0</v>
      </c>
      <c r="CT1486" s="29">
        <f t="shared" si="1032"/>
        <v>0</v>
      </c>
      <c r="CU1486" s="29">
        <f t="shared" si="1033"/>
        <v>0</v>
      </c>
      <c r="CV1486" s="29">
        <f t="shared" si="1034"/>
        <v>0</v>
      </c>
      <c r="CW1486" s="29">
        <f t="shared" si="1035"/>
        <v>0</v>
      </c>
      <c r="CX1486" s="29">
        <f t="shared" si="1036"/>
        <v>0</v>
      </c>
      <c r="CY1486" s="29">
        <f t="shared" si="1037"/>
        <v>0</v>
      </c>
      <c r="CZ1486" s="29">
        <f t="shared" si="1038"/>
        <v>0</v>
      </c>
      <c r="DA1486" s="29">
        <f t="shared" si="1039"/>
        <v>0</v>
      </c>
      <c r="DB1486" s="29">
        <f t="shared" si="1040"/>
        <v>0</v>
      </c>
      <c r="DC1486" s="29">
        <f t="shared" si="1041"/>
        <v>0</v>
      </c>
    </row>
    <row r="1487" spans="11:107" s="2" customFormat="1">
      <c r="K1487" s="4" t="s">
        <v>1557</v>
      </c>
      <c r="L1487" s="4" t="s">
        <v>1561</v>
      </c>
      <c r="M1487" s="4" t="s">
        <v>1443</v>
      </c>
      <c r="N1487" s="2" t="str">
        <f t="shared" si="1043"/>
        <v>JD8T14F302BB</v>
      </c>
      <c r="O1487" s="2" t="str">
        <f t="shared" si="1006"/>
        <v>BB</v>
      </c>
      <c r="P1487" s="2" t="str">
        <f t="shared" si="1007"/>
        <v>JD8T-14F302-BB</v>
      </c>
      <c r="Q1487" s="2" t="s">
        <v>1609</v>
      </c>
      <c r="T1487" s="2">
        <v>0</v>
      </c>
      <c r="U1487" s="2">
        <v>0</v>
      </c>
      <c r="V1487" s="2">
        <v>0</v>
      </c>
      <c r="W1487" s="2">
        <v>0</v>
      </c>
      <c r="X1487" s="2">
        <v>0</v>
      </c>
      <c r="Y1487" s="2">
        <v>0</v>
      </c>
      <c r="Z1487" s="2">
        <v>1</v>
      </c>
      <c r="AA1487" s="2">
        <v>1</v>
      </c>
      <c r="AB1487" s="2">
        <v>0</v>
      </c>
      <c r="AC1487" s="2">
        <v>0</v>
      </c>
      <c r="AD1487" s="2">
        <v>0</v>
      </c>
      <c r="AE1487" s="2">
        <v>0</v>
      </c>
      <c r="AF1487" s="2">
        <v>1</v>
      </c>
      <c r="AL1487" s="2">
        <f t="shared" si="1012"/>
        <v>1</v>
      </c>
      <c r="AM1487" s="54" t="s">
        <v>2038</v>
      </c>
      <c r="AN1487" s="55" t="s">
        <v>2042</v>
      </c>
      <c r="AO1487" s="56" t="s">
        <v>2043</v>
      </c>
      <c r="AP1487" s="2" t="str">
        <f t="shared" si="1014"/>
        <v>JD8T -14F302 -BA </v>
      </c>
      <c r="AQ1487" s="2" t="s">
        <v>1723</v>
      </c>
      <c r="AR1487" s="2" t="s">
        <v>3897</v>
      </c>
      <c r="AU1487" s="2" t="s">
        <v>2106</v>
      </c>
      <c r="AV1487" s="2" t="s">
        <v>2107</v>
      </c>
      <c r="AY1487" s="2" t="s">
        <v>2108</v>
      </c>
      <c r="AZ1487" s="2" t="s">
        <v>1649</v>
      </c>
      <c r="BA1487" s="2" t="s">
        <v>2073</v>
      </c>
      <c r="BB1487" s="29">
        <v>-17.260000000000002</v>
      </c>
      <c r="BC1487" s="29">
        <v>-0.28000000000000003</v>
      </c>
      <c r="BD1487" s="29">
        <v>-0.14000000000000001</v>
      </c>
      <c r="BE1487" s="29">
        <v>-0.14000000000000001</v>
      </c>
      <c r="BF1487" s="29">
        <v>0</v>
      </c>
      <c r="BG1487" s="29">
        <v>-17.680000000000003</v>
      </c>
      <c r="BH1487" s="29">
        <f t="shared" si="1010"/>
        <v>0</v>
      </c>
      <c r="BI1487" s="29">
        <f t="shared" si="1011"/>
        <v>0</v>
      </c>
      <c r="BJ1487" s="29">
        <f t="shared" si="1015"/>
        <v>-17.680000000000003</v>
      </c>
      <c r="BK1487" s="29">
        <f>BJ1487/INDEX('EX-Rate'!A:I,MATCH('TT BoM '!BL1487,'EX-Rate'!B:B,0),COLUMN('EX-Rate'!E:E))</f>
        <v>-2.5530051964225886</v>
      </c>
      <c r="BL1487" s="2" t="s">
        <v>2109</v>
      </c>
      <c r="BM1487" s="2" t="str">
        <f t="shared" si="1009"/>
        <v>LP</v>
      </c>
      <c r="BQ1487" s="29">
        <v>0</v>
      </c>
      <c r="BR1487" s="29">
        <v>0</v>
      </c>
      <c r="BS1487" s="29"/>
      <c r="BT1487" s="29">
        <v>0</v>
      </c>
      <c r="BU1487" s="29">
        <v>0</v>
      </c>
      <c r="BV1487" s="29">
        <v>0</v>
      </c>
      <c r="BW1487" s="2">
        <v>0</v>
      </c>
      <c r="CC1487" s="29">
        <f t="shared" si="1016"/>
        <v>0</v>
      </c>
      <c r="CD1487" s="29">
        <f t="shared" si="1017"/>
        <v>0</v>
      </c>
      <c r="CE1487" s="29">
        <f t="shared" si="1018"/>
        <v>0</v>
      </c>
      <c r="CF1487" s="29">
        <f t="shared" si="1019"/>
        <v>0</v>
      </c>
      <c r="CG1487" s="29">
        <f t="shared" si="1020"/>
        <v>0</v>
      </c>
      <c r="CH1487" s="29">
        <f t="shared" si="1021"/>
        <v>0</v>
      </c>
      <c r="CI1487" s="29">
        <f t="shared" si="1022"/>
        <v>-2.5530051964225886</v>
      </c>
      <c r="CJ1487" s="29">
        <f t="shared" si="1023"/>
        <v>-2.5530051964225886</v>
      </c>
      <c r="CK1487" s="29">
        <f t="shared" si="1024"/>
        <v>0</v>
      </c>
      <c r="CL1487" s="29">
        <f t="shared" si="1025"/>
        <v>0</v>
      </c>
      <c r="CM1487" s="29">
        <f t="shared" si="1026"/>
        <v>0</v>
      </c>
      <c r="CN1487" s="29">
        <f t="shared" si="1027"/>
        <v>0</v>
      </c>
      <c r="CO1487" s="29">
        <f t="shared" si="1028"/>
        <v>-2.5530051964225886</v>
      </c>
      <c r="CQ1487" s="29">
        <f t="shared" si="1029"/>
        <v>0</v>
      </c>
      <c r="CR1487" s="29">
        <f t="shared" si="1030"/>
        <v>0</v>
      </c>
      <c r="CS1487" s="29">
        <f t="shared" si="1031"/>
        <v>0</v>
      </c>
      <c r="CT1487" s="29">
        <f t="shared" si="1032"/>
        <v>0</v>
      </c>
      <c r="CU1487" s="29">
        <f t="shared" si="1033"/>
        <v>0</v>
      </c>
      <c r="CV1487" s="29">
        <f t="shared" si="1034"/>
        <v>0</v>
      </c>
      <c r="CW1487" s="29">
        <f t="shared" si="1035"/>
        <v>-17.680000000000003</v>
      </c>
      <c r="CX1487" s="29">
        <f t="shared" si="1036"/>
        <v>-17.680000000000003</v>
      </c>
      <c r="CY1487" s="29">
        <f t="shared" si="1037"/>
        <v>0</v>
      </c>
      <c r="CZ1487" s="29">
        <f t="shared" si="1038"/>
        <v>0</v>
      </c>
      <c r="DA1487" s="29">
        <f t="shared" si="1039"/>
        <v>0</v>
      </c>
      <c r="DB1487" s="29">
        <f t="shared" si="1040"/>
        <v>0</v>
      </c>
      <c r="DC1487" s="29">
        <f t="shared" si="1041"/>
        <v>-17.680000000000003</v>
      </c>
    </row>
    <row r="1488" spans="11:107" s="2" customFormat="1">
      <c r="K1488" s="4" t="s">
        <v>1557</v>
      </c>
      <c r="L1488" s="4" t="s">
        <v>1561</v>
      </c>
      <c r="M1488" s="4" t="s">
        <v>1407</v>
      </c>
      <c r="N1488" s="2" t="str">
        <f t="shared" si="1043"/>
        <v>JD8T14F302AB</v>
      </c>
      <c r="O1488" s="2" t="str">
        <f t="shared" si="1006"/>
        <v>AB</v>
      </c>
      <c r="P1488" s="2" t="str">
        <f t="shared" si="1007"/>
        <v>JD8T-14F302-AB</v>
      </c>
      <c r="Q1488" s="2" t="s">
        <v>1609</v>
      </c>
      <c r="T1488" s="2">
        <v>0</v>
      </c>
      <c r="U1488" s="2">
        <v>0</v>
      </c>
      <c r="V1488" s="2">
        <v>0</v>
      </c>
      <c r="W1488" s="2">
        <v>0</v>
      </c>
      <c r="X1488" s="2">
        <v>0</v>
      </c>
      <c r="Y1488" s="2">
        <v>0</v>
      </c>
      <c r="Z1488" s="2">
        <v>1</v>
      </c>
      <c r="AA1488" s="2">
        <v>1</v>
      </c>
      <c r="AB1488" s="2">
        <v>0</v>
      </c>
      <c r="AC1488" s="2">
        <v>0</v>
      </c>
      <c r="AD1488" s="2">
        <v>0</v>
      </c>
      <c r="AE1488" s="2">
        <v>0</v>
      </c>
      <c r="AF1488" s="2">
        <v>1</v>
      </c>
      <c r="AL1488" s="2">
        <f t="shared" si="1012"/>
        <v>1</v>
      </c>
      <c r="AM1488" s="54" t="s">
        <v>2038</v>
      </c>
      <c r="AN1488" s="55" t="s">
        <v>2042</v>
      </c>
      <c r="AO1488" s="56" t="s">
        <v>2044</v>
      </c>
      <c r="AP1488" s="2" t="str">
        <f t="shared" si="1014"/>
        <v>JD8T -14F302 -AA </v>
      </c>
      <c r="AQ1488" s="2" t="s">
        <v>1723</v>
      </c>
      <c r="AR1488" s="2" t="s">
        <v>3897</v>
      </c>
      <c r="AU1488" s="2" t="s">
        <v>2106</v>
      </c>
      <c r="AV1488" s="2" t="s">
        <v>2107</v>
      </c>
      <c r="AY1488" s="2" t="s">
        <v>2108</v>
      </c>
      <c r="AZ1488" s="2" t="s">
        <v>1649</v>
      </c>
      <c r="BA1488" s="2" t="s">
        <v>2073</v>
      </c>
      <c r="BB1488" s="29">
        <v>-17.260000000000002</v>
      </c>
      <c r="BC1488" s="29">
        <v>-0.28000000000000003</v>
      </c>
      <c r="BD1488" s="29">
        <v>-0.14000000000000001</v>
      </c>
      <c r="BE1488" s="29">
        <v>-0.14000000000000001</v>
      </c>
      <c r="BF1488" s="29">
        <v>0</v>
      </c>
      <c r="BG1488" s="29">
        <v>-17.680000000000003</v>
      </c>
      <c r="BH1488" s="29">
        <f t="shared" si="1010"/>
        <v>0</v>
      </c>
      <c r="BI1488" s="29">
        <f t="shared" si="1011"/>
        <v>0</v>
      </c>
      <c r="BJ1488" s="29">
        <f t="shared" si="1015"/>
        <v>-17.680000000000003</v>
      </c>
      <c r="BK1488" s="29">
        <f>BJ1488/INDEX('EX-Rate'!A:I,MATCH('TT BoM '!BL1488,'EX-Rate'!B:B,0),COLUMN('EX-Rate'!E:E))</f>
        <v>-2.5530051964225886</v>
      </c>
      <c r="BL1488" s="2" t="s">
        <v>2109</v>
      </c>
      <c r="BM1488" s="2" t="str">
        <f t="shared" si="1009"/>
        <v>LP</v>
      </c>
      <c r="BQ1488" s="29">
        <v>0</v>
      </c>
      <c r="BR1488" s="29">
        <v>0</v>
      </c>
      <c r="BS1488" s="29"/>
      <c r="BT1488" s="29">
        <v>0</v>
      </c>
      <c r="BU1488" s="29">
        <v>0</v>
      </c>
      <c r="BV1488" s="29">
        <v>0</v>
      </c>
      <c r="BW1488" s="2">
        <v>0</v>
      </c>
      <c r="CC1488" s="29">
        <f t="shared" si="1016"/>
        <v>0</v>
      </c>
      <c r="CD1488" s="29">
        <f t="shared" si="1017"/>
        <v>0</v>
      </c>
      <c r="CE1488" s="29">
        <f t="shared" si="1018"/>
        <v>0</v>
      </c>
      <c r="CF1488" s="29">
        <f t="shared" si="1019"/>
        <v>0</v>
      </c>
      <c r="CG1488" s="29">
        <f t="shared" si="1020"/>
        <v>0</v>
      </c>
      <c r="CH1488" s="29">
        <f t="shared" si="1021"/>
        <v>0</v>
      </c>
      <c r="CI1488" s="29">
        <f t="shared" si="1022"/>
        <v>-2.5530051964225886</v>
      </c>
      <c r="CJ1488" s="29">
        <f t="shared" si="1023"/>
        <v>-2.5530051964225886</v>
      </c>
      <c r="CK1488" s="29">
        <f t="shared" si="1024"/>
        <v>0</v>
      </c>
      <c r="CL1488" s="29">
        <f t="shared" si="1025"/>
        <v>0</v>
      </c>
      <c r="CM1488" s="29">
        <f t="shared" si="1026"/>
        <v>0</v>
      </c>
      <c r="CN1488" s="29">
        <f t="shared" si="1027"/>
        <v>0</v>
      </c>
      <c r="CO1488" s="29">
        <f t="shared" si="1028"/>
        <v>-2.5530051964225886</v>
      </c>
      <c r="CQ1488" s="29">
        <f t="shared" si="1029"/>
        <v>0</v>
      </c>
      <c r="CR1488" s="29">
        <f t="shared" si="1030"/>
        <v>0</v>
      </c>
      <c r="CS1488" s="29">
        <f t="shared" si="1031"/>
        <v>0</v>
      </c>
      <c r="CT1488" s="29">
        <f t="shared" si="1032"/>
        <v>0</v>
      </c>
      <c r="CU1488" s="29">
        <f t="shared" si="1033"/>
        <v>0</v>
      </c>
      <c r="CV1488" s="29">
        <f t="shared" si="1034"/>
        <v>0</v>
      </c>
      <c r="CW1488" s="29">
        <f t="shared" si="1035"/>
        <v>-17.680000000000003</v>
      </c>
      <c r="CX1488" s="29">
        <f t="shared" si="1036"/>
        <v>-17.680000000000003</v>
      </c>
      <c r="CY1488" s="29">
        <f t="shared" si="1037"/>
        <v>0</v>
      </c>
      <c r="CZ1488" s="29">
        <f t="shared" si="1038"/>
        <v>0</v>
      </c>
      <c r="DA1488" s="29">
        <f t="shared" si="1039"/>
        <v>0</v>
      </c>
      <c r="DB1488" s="29">
        <f t="shared" si="1040"/>
        <v>0</v>
      </c>
      <c r="DC1488" s="29">
        <f t="shared" si="1041"/>
        <v>-17.680000000000003</v>
      </c>
    </row>
    <row r="1489" spans="11:107" s="2" customFormat="1">
      <c r="K1489" s="4" t="s">
        <v>1551</v>
      </c>
      <c r="L1489" s="4" t="s">
        <v>1476</v>
      </c>
      <c r="M1489" s="4" t="s">
        <v>1562</v>
      </c>
      <c r="N1489" s="2" t="str">
        <f t="shared" si="1043"/>
        <v>JD8BF22600AASMA4</v>
      </c>
      <c r="O1489" s="2" t="str">
        <f t="shared" si="1006"/>
        <v>AAW</v>
      </c>
      <c r="P1489" s="2" t="str">
        <f t="shared" si="1007"/>
        <v>JD8B-F22600-AAW</v>
      </c>
      <c r="Q1489" s="2" t="s">
        <v>1609</v>
      </c>
      <c r="T1489" s="2">
        <v>0</v>
      </c>
      <c r="U1489" s="2">
        <v>0</v>
      </c>
      <c r="V1489" s="2">
        <v>0</v>
      </c>
      <c r="W1489" s="2">
        <v>0</v>
      </c>
      <c r="X1489" s="2">
        <v>0</v>
      </c>
      <c r="Y1489" s="2">
        <v>0</v>
      </c>
      <c r="Z1489" s="2">
        <v>2</v>
      </c>
      <c r="AA1489" s="2">
        <v>2</v>
      </c>
      <c r="AB1489" s="2">
        <v>0</v>
      </c>
      <c r="AC1489" s="2">
        <v>0</v>
      </c>
      <c r="AD1489" s="2">
        <v>0</v>
      </c>
      <c r="AE1489" s="2">
        <v>0</v>
      </c>
      <c r="AF1489" s="2">
        <v>2</v>
      </c>
      <c r="AL1489" s="2">
        <f t="shared" si="1012"/>
        <v>1</v>
      </c>
      <c r="AM1489" s="2" t="str">
        <f t="shared" ref="AM1489:AM1546" si="1044">TRIM(K1489)</f>
        <v>JD8B</v>
      </c>
      <c r="AN1489" s="2" t="str">
        <f t="shared" si="1013"/>
        <v>F22600</v>
      </c>
      <c r="AO1489" s="2" t="str">
        <f t="shared" ref="AO1489:AO1546" si="1045">TRIM(O1489)</f>
        <v>AAW</v>
      </c>
      <c r="AP1489" s="2" t="str">
        <f t="shared" si="1014"/>
        <v>JD8B-F22600-AAW</v>
      </c>
      <c r="AQ1489" s="2" t="s">
        <v>1672</v>
      </c>
      <c r="AR1489" s="2" t="s">
        <v>1673</v>
      </c>
      <c r="AS1489" s="2">
        <v>0</v>
      </c>
      <c r="AT1489" s="2" t="s">
        <v>2160</v>
      </c>
      <c r="AU1489" s="2" t="s">
        <v>2128</v>
      </c>
      <c r="AV1489" s="2" t="s">
        <v>2129</v>
      </c>
      <c r="AW1489" s="2" t="s">
        <v>2559</v>
      </c>
      <c r="AX1489" s="2">
        <v>0</v>
      </c>
      <c r="AY1489" s="2" t="s">
        <v>2108</v>
      </c>
      <c r="AZ1489" s="2" t="s">
        <v>2124</v>
      </c>
      <c r="BA1489" s="2" t="s">
        <v>2073</v>
      </c>
      <c r="BB1489" s="29">
        <v>-17.388184048531571</v>
      </c>
      <c r="BC1489" s="29">
        <v>-0.70638888888888884</v>
      </c>
      <c r="BD1489" s="29">
        <v>-7.3758975729756551E-2</v>
      </c>
      <c r="BE1489" s="29">
        <v>0</v>
      </c>
      <c r="BF1489" s="29">
        <v>0</v>
      </c>
      <c r="BG1489" s="29">
        <v>-18.168331913150215</v>
      </c>
      <c r="BH1489" s="29">
        <f t="shared" si="1010"/>
        <v>0</v>
      </c>
      <c r="BI1489" s="29">
        <f t="shared" si="1011"/>
        <v>0</v>
      </c>
      <c r="BJ1489" s="29">
        <f t="shared" si="1015"/>
        <v>-18.168331913150215</v>
      </c>
      <c r="BK1489" s="29">
        <f>BJ1489/INDEX('EX-Rate'!A:I,MATCH('TT BoM '!BL1489,'EX-Rate'!B:B,0),COLUMN('EX-Rate'!E:E))</f>
        <v>-2.6235206891743688</v>
      </c>
      <c r="BL1489" s="2" t="s">
        <v>2109</v>
      </c>
      <c r="BM1489" s="2" t="str">
        <f t="shared" si="1009"/>
        <v>LP</v>
      </c>
      <c r="BN1489" s="2" t="s">
        <v>2560</v>
      </c>
      <c r="BO1489" s="2" t="s">
        <v>2561</v>
      </c>
      <c r="BQ1489" s="29">
        <v>0</v>
      </c>
      <c r="BR1489" s="29">
        <v>0</v>
      </c>
      <c r="BS1489" s="29"/>
      <c r="BT1489" s="29">
        <v>0</v>
      </c>
      <c r="BU1489" s="29">
        <v>0</v>
      </c>
      <c r="BV1489" s="29">
        <v>0</v>
      </c>
      <c r="CC1489" s="29">
        <f t="shared" si="1016"/>
        <v>0</v>
      </c>
      <c r="CD1489" s="29">
        <f t="shared" si="1017"/>
        <v>0</v>
      </c>
      <c r="CE1489" s="29">
        <f t="shared" si="1018"/>
        <v>0</v>
      </c>
      <c r="CF1489" s="29">
        <f t="shared" si="1019"/>
        <v>0</v>
      </c>
      <c r="CG1489" s="29">
        <f t="shared" si="1020"/>
        <v>0</v>
      </c>
      <c r="CH1489" s="29">
        <f t="shared" si="1021"/>
        <v>0</v>
      </c>
      <c r="CI1489" s="29">
        <f t="shared" si="1022"/>
        <v>-5.2470413783487375</v>
      </c>
      <c r="CJ1489" s="29">
        <f t="shared" si="1023"/>
        <v>-5.2470413783487375</v>
      </c>
      <c r="CK1489" s="29">
        <f t="shared" si="1024"/>
        <v>0</v>
      </c>
      <c r="CL1489" s="29">
        <f t="shared" si="1025"/>
        <v>0</v>
      </c>
      <c r="CM1489" s="29">
        <f t="shared" si="1026"/>
        <v>0</v>
      </c>
      <c r="CN1489" s="29">
        <f t="shared" si="1027"/>
        <v>0</v>
      </c>
      <c r="CO1489" s="29">
        <f t="shared" si="1028"/>
        <v>-5.2470413783487375</v>
      </c>
      <c r="CQ1489" s="29">
        <f t="shared" si="1029"/>
        <v>0</v>
      </c>
      <c r="CR1489" s="29">
        <f t="shared" si="1030"/>
        <v>0</v>
      </c>
      <c r="CS1489" s="29">
        <f t="shared" si="1031"/>
        <v>0</v>
      </c>
      <c r="CT1489" s="29">
        <f t="shared" si="1032"/>
        <v>0</v>
      </c>
      <c r="CU1489" s="29">
        <f t="shared" si="1033"/>
        <v>0</v>
      </c>
      <c r="CV1489" s="29">
        <f t="shared" si="1034"/>
        <v>0</v>
      </c>
      <c r="CW1489" s="29">
        <f t="shared" si="1035"/>
        <v>-36.33666382630043</v>
      </c>
      <c r="CX1489" s="29">
        <f t="shared" si="1036"/>
        <v>-36.33666382630043</v>
      </c>
      <c r="CY1489" s="29">
        <f t="shared" si="1037"/>
        <v>0</v>
      </c>
      <c r="CZ1489" s="29">
        <f t="shared" si="1038"/>
        <v>0</v>
      </c>
      <c r="DA1489" s="29">
        <f t="shared" si="1039"/>
        <v>0</v>
      </c>
      <c r="DB1489" s="29">
        <f t="shared" si="1040"/>
        <v>0</v>
      </c>
      <c r="DC1489" s="29">
        <f t="shared" si="1041"/>
        <v>-36.33666382630043</v>
      </c>
    </row>
    <row r="1490" spans="11:107" s="2" customFormat="1">
      <c r="K1490" s="4" t="s">
        <v>1563</v>
      </c>
      <c r="L1490" s="4" t="s">
        <v>1442</v>
      </c>
      <c r="M1490" s="4" t="s">
        <v>1564</v>
      </c>
      <c r="N1490" s="2" t="str">
        <f t="shared" si="1043"/>
        <v>JB3T14017BA3JA6</v>
      </c>
      <c r="O1490" s="2" t="str">
        <f t="shared" si="1006"/>
        <v>BAW</v>
      </c>
      <c r="P1490" s="2" t="str">
        <f t="shared" si="1007"/>
        <v>JB3T-14017-BAW</v>
      </c>
      <c r="Q1490" s="2" t="s">
        <v>1609</v>
      </c>
      <c r="T1490" s="2">
        <v>1</v>
      </c>
      <c r="U1490" s="2">
        <v>1</v>
      </c>
      <c r="V1490" s="2">
        <v>1</v>
      </c>
      <c r="W1490" s="2">
        <v>1</v>
      </c>
      <c r="X1490" s="2">
        <v>1</v>
      </c>
      <c r="Y1490" s="2">
        <v>1</v>
      </c>
      <c r="Z1490" s="2">
        <v>0</v>
      </c>
      <c r="AA1490" s="2">
        <v>0</v>
      </c>
      <c r="AB1490" s="2">
        <v>1</v>
      </c>
      <c r="AC1490" s="2">
        <v>1</v>
      </c>
      <c r="AD1490" s="2">
        <v>1</v>
      </c>
      <c r="AE1490" s="2">
        <v>1</v>
      </c>
      <c r="AF1490" s="2">
        <v>0</v>
      </c>
      <c r="AL1490" s="2">
        <f t="shared" si="1012"/>
        <v>1</v>
      </c>
      <c r="AM1490" s="64" t="s">
        <v>1988</v>
      </c>
      <c r="AN1490" s="56" t="s">
        <v>1989</v>
      </c>
      <c r="AO1490" s="56" t="s">
        <v>1990</v>
      </c>
      <c r="AP1490" s="2" t="str">
        <f t="shared" si="1014"/>
        <v>JB3T-14017 -EAW</v>
      </c>
      <c r="AQ1490" s="2" t="s">
        <v>1991</v>
      </c>
      <c r="AR1490" s="2" t="s">
        <v>1754</v>
      </c>
      <c r="AS1490" s="2" t="s">
        <v>1401</v>
      </c>
      <c r="AT1490" s="2" t="s">
        <v>2160</v>
      </c>
      <c r="AU1490" s="2" t="s">
        <v>2831</v>
      </c>
      <c r="AV1490" s="2" t="s">
        <v>2832</v>
      </c>
      <c r="AW1490" s="2">
        <v>0</v>
      </c>
      <c r="AX1490" s="2">
        <v>0</v>
      </c>
      <c r="AY1490" s="2" t="s">
        <v>2151</v>
      </c>
      <c r="AZ1490" s="2" t="s">
        <v>1649</v>
      </c>
      <c r="BA1490" s="2" t="s">
        <v>2073</v>
      </c>
      <c r="BB1490" s="29">
        <v>-12.44</v>
      </c>
      <c r="BC1490" s="29">
        <v>-0.06</v>
      </c>
      <c r="BD1490" s="29">
        <v>-0.02</v>
      </c>
      <c r="BE1490" s="29">
        <v>0</v>
      </c>
      <c r="BF1490" s="29">
        <v>0</v>
      </c>
      <c r="BG1490" s="29">
        <v>-12.52</v>
      </c>
      <c r="BH1490" s="29">
        <f t="shared" si="1010"/>
        <v>0</v>
      </c>
      <c r="BI1490" s="29">
        <f t="shared" si="1011"/>
        <v>0</v>
      </c>
      <c r="BJ1490" s="29">
        <f t="shared" si="1015"/>
        <v>-12.52</v>
      </c>
      <c r="BK1490" s="29">
        <f>BJ1490/INDEX('EX-Rate'!A:I,MATCH('TT BoM '!BL1490,'EX-Rate'!B:B,0),COLUMN('EX-Rate'!E:E))</f>
        <v>-1.8078973449779865</v>
      </c>
      <c r="BL1490" s="2" t="s">
        <v>2109</v>
      </c>
      <c r="BM1490" s="2" t="str">
        <f t="shared" si="1009"/>
        <v>LP</v>
      </c>
      <c r="BN1490" s="2" t="s">
        <v>2833</v>
      </c>
      <c r="BO1490" s="2" t="s">
        <v>2834</v>
      </c>
      <c r="BQ1490" s="29">
        <v>0</v>
      </c>
      <c r="BR1490" s="29">
        <v>0</v>
      </c>
      <c r="BS1490" s="29"/>
      <c r="BT1490" s="29">
        <v>0</v>
      </c>
      <c r="BU1490" s="29">
        <v>0</v>
      </c>
      <c r="BV1490" s="29">
        <v>0</v>
      </c>
      <c r="CC1490" s="29">
        <f t="shared" si="1016"/>
        <v>-1.8078973449779865</v>
      </c>
      <c r="CD1490" s="29">
        <f t="shared" si="1017"/>
        <v>-1.8078973449779865</v>
      </c>
      <c r="CE1490" s="29">
        <f t="shared" si="1018"/>
        <v>-1.8078973449779865</v>
      </c>
      <c r="CF1490" s="29">
        <f t="shared" si="1019"/>
        <v>-1.8078973449779865</v>
      </c>
      <c r="CG1490" s="29">
        <f t="shared" si="1020"/>
        <v>-1.8078973449779865</v>
      </c>
      <c r="CH1490" s="29">
        <f t="shared" si="1021"/>
        <v>-1.8078973449779865</v>
      </c>
      <c r="CI1490" s="29">
        <f t="shared" si="1022"/>
        <v>0</v>
      </c>
      <c r="CJ1490" s="29">
        <f t="shared" si="1023"/>
        <v>0</v>
      </c>
      <c r="CK1490" s="29">
        <f t="shared" si="1024"/>
        <v>-1.8078973449779865</v>
      </c>
      <c r="CL1490" s="29">
        <f t="shared" si="1025"/>
        <v>-1.8078973449779865</v>
      </c>
      <c r="CM1490" s="29">
        <f t="shared" si="1026"/>
        <v>-1.8078973449779865</v>
      </c>
      <c r="CN1490" s="29">
        <f t="shared" si="1027"/>
        <v>-1.8078973449779865</v>
      </c>
      <c r="CO1490" s="29">
        <f t="shared" si="1028"/>
        <v>0</v>
      </c>
      <c r="CQ1490" s="29">
        <f t="shared" si="1029"/>
        <v>-12.52</v>
      </c>
      <c r="CR1490" s="29">
        <f t="shared" si="1030"/>
        <v>-12.52</v>
      </c>
      <c r="CS1490" s="29">
        <f t="shared" si="1031"/>
        <v>-12.52</v>
      </c>
      <c r="CT1490" s="29">
        <f t="shared" si="1032"/>
        <v>-12.52</v>
      </c>
      <c r="CU1490" s="29">
        <f t="shared" si="1033"/>
        <v>-12.52</v>
      </c>
      <c r="CV1490" s="29">
        <f t="shared" si="1034"/>
        <v>-12.52</v>
      </c>
      <c r="CW1490" s="29">
        <f t="shared" si="1035"/>
        <v>0</v>
      </c>
      <c r="CX1490" s="29">
        <f t="shared" si="1036"/>
        <v>0</v>
      </c>
      <c r="CY1490" s="29">
        <f t="shared" si="1037"/>
        <v>-12.52</v>
      </c>
      <c r="CZ1490" s="29">
        <f t="shared" si="1038"/>
        <v>-12.52</v>
      </c>
      <c r="DA1490" s="29">
        <f t="shared" si="1039"/>
        <v>-12.52</v>
      </c>
      <c r="DB1490" s="29">
        <f t="shared" si="1040"/>
        <v>-12.52</v>
      </c>
      <c r="DC1490" s="29">
        <f t="shared" si="1041"/>
        <v>0</v>
      </c>
    </row>
    <row r="1491" spans="11:107" s="2" customFormat="1">
      <c r="K1491" s="4" t="s">
        <v>1551</v>
      </c>
      <c r="L1491" s="4" t="s">
        <v>1478</v>
      </c>
      <c r="M1491" s="4" t="s">
        <v>1565</v>
      </c>
      <c r="N1491" s="2" t="str">
        <f t="shared" si="1043"/>
        <v>JD8BF22601BASMAS</v>
      </c>
      <c r="O1491" s="2" t="str">
        <f t="shared" si="1006"/>
        <v>BAW</v>
      </c>
      <c r="P1491" s="2" t="str">
        <f t="shared" si="1007"/>
        <v>JD8B-F22601-BAW</v>
      </c>
      <c r="Q1491" s="2" t="s">
        <v>1609</v>
      </c>
      <c r="T1491" s="2">
        <v>1</v>
      </c>
      <c r="U1491" s="2">
        <v>1</v>
      </c>
      <c r="V1491" s="2">
        <v>1</v>
      </c>
      <c r="W1491" s="2">
        <v>1</v>
      </c>
      <c r="X1491" s="2">
        <v>1</v>
      </c>
      <c r="Y1491" s="2">
        <v>1</v>
      </c>
      <c r="Z1491" s="2">
        <v>0</v>
      </c>
      <c r="AA1491" s="2">
        <v>0</v>
      </c>
      <c r="AB1491" s="2">
        <v>1</v>
      </c>
      <c r="AC1491" s="2">
        <v>1</v>
      </c>
      <c r="AD1491" s="2">
        <v>1</v>
      </c>
      <c r="AE1491" s="2">
        <v>1</v>
      </c>
      <c r="AF1491" s="2">
        <v>0</v>
      </c>
      <c r="AL1491" s="2">
        <f t="shared" si="1012"/>
        <v>1</v>
      </c>
      <c r="AM1491" s="2" t="str">
        <f t="shared" si="1044"/>
        <v>JD8B</v>
      </c>
      <c r="AN1491" s="2" t="str">
        <f t="shared" si="1013"/>
        <v>F22601</v>
      </c>
      <c r="AO1491" s="2" t="str">
        <f t="shared" si="1045"/>
        <v>BAW</v>
      </c>
      <c r="AP1491" s="2" t="str">
        <f t="shared" si="1014"/>
        <v>JD8B-F22601-BAW</v>
      </c>
      <c r="AQ1491" s="2" t="s">
        <v>1672</v>
      </c>
      <c r="AR1491" s="2" t="s">
        <v>1673</v>
      </c>
      <c r="AS1491" s="2">
        <v>0</v>
      </c>
      <c r="AT1491" s="2" t="s">
        <v>2160</v>
      </c>
      <c r="AU1491" s="2" t="s">
        <v>2771</v>
      </c>
      <c r="AV1491" s="2" t="s">
        <v>2772</v>
      </c>
      <c r="AW1491" s="2">
        <v>0</v>
      </c>
      <c r="AX1491" s="2">
        <v>0</v>
      </c>
      <c r="AY1491" s="2" t="s">
        <v>2108</v>
      </c>
      <c r="AZ1491" s="2" t="s">
        <v>2124</v>
      </c>
      <c r="BA1491" s="2" t="s">
        <v>2073</v>
      </c>
      <c r="BB1491" s="29">
        <v>-17.38</v>
      </c>
      <c r="BC1491" s="29">
        <v>-0.70638888888888884</v>
      </c>
      <c r="BD1491" s="29">
        <v>-7.3758975729756551E-2</v>
      </c>
      <c r="BE1491" s="29">
        <v>0</v>
      </c>
      <c r="BF1491" s="29">
        <v>0</v>
      </c>
      <c r="BG1491" s="29">
        <v>-18.160147864618644</v>
      </c>
      <c r="BH1491" s="29">
        <f t="shared" si="1010"/>
        <v>0</v>
      </c>
      <c r="BI1491" s="29">
        <f t="shared" si="1011"/>
        <v>0</v>
      </c>
      <c r="BJ1491" s="29">
        <f t="shared" si="1015"/>
        <v>-18.160147864618644</v>
      </c>
      <c r="BK1491" s="29">
        <f>BJ1491/INDEX('EX-Rate'!A:I,MATCH('TT BoM '!BL1491,'EX-Rate'!B:B,0),COLUMN('EX-Rate'!E:E))</f>
        <v>-2.6223389064578035</v>
      </c>
      <c r="BL1491" s="2" t="s">
        <v>2109</v>
      </c>
      <c r="BM1491" s="2" t="str">
        <f t="shared" si="1009"/>
        <v>LP</v>
      </c>
      <c r="BN1491" s="2" t="s">
        <v>2773</v>
      </c>
      <c r="BO1491" s="2" t="s">
        <v>2774</v>
      </c>
      <c r="BQ1491" s="29">
        <v>-3314245</v>
      </c>
      <c r="BR1491" s="29">
        <v>-3314245</v>
      </c>
      <c r="BS1491" s="29"/>
      <c r="BT1491" s="29">
        <v>0</v>
      </c>
      <c r="BU1491" s="29">
        <v>0</v>
      </c>
      <c r="BV1491" s="29">
        <v>0</v>
      </c>
      <c r="CC1491" s="29">
        <f t="shared" si="1016"/>
        <v>-2.6223389064578035</v>
      </c>
      <c r="CD1491" s="29">
        <f t="shared" si="1017"/>
        <v>-2.6223389064578035</v>
      </c>
      <c r="CE1491" s="29">
        <f t="shared" si="1018"/>
        <v>-2.6223389064578035</v>
      </c>
      <c r="CF1491" s="29">
        <f t="shared" si="1019"/>
        <v>-2.6223389064578035</v>
      </c>
      <c r="CG1491" s="29">
        <f t="shared" si="1020"/>
        <v>-2.6223389064578035</v>
      </c>
      <c r="CH1491" s="29">
        <f t="shared" si="1021"/>
        <v>-2.6223389064578035</v>
      </c>
      <c r="CI1491" s="29">
        <f t="shared" si="1022"/>
        <v>0</v>
      </c>
      <c r="CJ1491" s="29">
        <f t="shared" si="1023"/>
        <v>0</v>
      </c>
      <c r="CK1491" s="29">
        <f t="shared" si="1024"/>
        <v>-2.6223389064578035</v>
      </c>
      <c r="CL1491" s="29">
        <f t="shared" si="1025"/>
        <v>-2.6223389064578035</v>
      </c>
      <c r="CM1491" s="29">
        <f t="shared" si="1026"/>
        <v>-2.6223389064578035</v>
      </c>
      <c r="CN1491" s="29">
        <f t="shared" si="1027"/>
        <v>-2.6223389064578035</v>
      </c>
      <c r="CO1491" s="29">
        <f t="shared" si="1028"/>
        <v>0</v>
      </c>
      <c r="CQ1491" s="29">
        <f t="shared" si="1029"/>
        <v>-18.160147864618644</v>
      </c>
      <c r="CR1491" s="29">
        <f t="shared" si="1030"/>
        <v>-18.160147864618644</v>
      </c>
      <c r="CS1491" s="29">
        <f t="shared" si="1031"/>
        <v>-18.160147864618644</v>
      </c>
      <c r="CT1491" s="29">
        <f t="shared" si="1032"/>
        <v>-18.160147864618644</v>
      </c>
      <c r="CU1491" s="29">
        <f t="shared" si="1033"/>
        <v>-18.160147864618644</v>
      </c>
      <c r="CV1491" s="29">
        <f t="shared" si="1034"/>
        <v>-18.160147864618644</v>
      </c>
      <c r="CW1491" s="29">
        <f t="shared" si="1035"/>
        <v>0</v>
      </c>
      <c r="CX1491" s="29">
        <f t="shared" si="1036"/>
        <v>0</v>
      </c>
      <c r="CY1491" s="29">
        <f t="shared" si="1037"/>
        <v>-18.160147864618644</v>
      </c>
      <c r="CZ1491" s="29">
        <f t="shared" si="1038"/>
        <v>-18.160147864618644</v>
      </c>
      <c r="DA1491" s="29">
        <f t="shared" si="1039"/>
        <v>-18.160147864618644</v>
      </c>
      <c r="DB1491" s="29">
        <f t="shared" si="1040"/>
        <v>-18.160147864618644</v>
      </c>
      <c r="DC1491" s="29">
        <f t="shared" si="1041"/>
        <v>0</v>
      </c>
    </row>
    <row r="1492" spans="11:107" s="2" customFormat="1">
      <c r="K1492" s="4" t="s">
        <v>1557</v>
      </c>
      <c r="L1492" s="4" t="s">
        <v>1566</v>
      </c>
      <c r="M1492" s="4" t="s">
        <v>1448</v>
      </c>
      <c r="N1492" s="2" t="str">
        <f t="shared" si="1043"/>
        <v>JD8T14776AA3JA6</v>
      </c>
      <c r="O1492" s="2" t="str">
        <f t="shared" si="1006"/>
        <v>AAW</v>
      </c>
      <c r="P1492" s="2" t="str">
        <f t="shared" si="1007"/>
        <v>JD8T-14776-AAW</v>
      </c>
      <c r="Q1492" s="2" t="s">
        <v>1609</v>
      </c>
      <c r="T1492" s="2">
        <v>0</v>
      </c>
      <c r="U1492" s="2">
        <v>0</v>
      </c>
      <c r="V1492" s="2">
        <v>0</v>
      </c>
      <c r="W1492" s="2">
        <v>0</v>
      </c>
      <c r="X1492" s="2">
        <v>0</v>
      </c>
      <c r="Y1492" s="2">
        <v>0</v>
      </c>
      <c r="Z1492" s="2">
        <v>1</v>
      </c>
      <c r="AA1492" s="2">
        <v>1</v>
      </c>
      <c r="AB1492" s="2">
        <v>0</v>
      </c>
      <c r="AC1492" s="2">
        <v>0</v>
      </c>
      <c r="AD1492" s="2">
        <v>0</v>
      </c>
      <c r="AE1492" s="2">
        <v>0</v>
      </c>
      <c r="AF1492" s="2">
        <v>1</v>
      </c>
      <c r="AL1492" s="2">
        <f t="shared" si="1012"/>
        <v>1</v>
      </c>
      <c r="AM1492" s="2" t="str">
        <f t="shared" si="1044"/>
        <v>JD8T</v>
      </c>
      <c r="AN1492" s="2" t="str">
        <f t="shared" si="1013"/>
        <v>14776</v>
      </c>
      <c r="AO1492" s="2" t="str">
        <f t="shared" si="1045"/>
        <v>AAW</v>
      </c>
      <c r="AP1492" s="2" t="str">
        <f t="shared" si="1014"/>
        <v>JD8T-14776-AAW</v>
      </c>
      <c r="AQ1492" s="2" t="s">
        <v>2064</v>
      </c>
      <c r="AR1492" s="2" t="s">
        <v>3881</v>
      </c>
      <c r="AV1492" s="123" t="s">
        <v>3526</v>
      </c>
      <c r="AZ1492" s="2" t="s">
        <v>3525</v>
      </c>
      <c r="BB1492" s="29"/>
      <c r="BC1492" s="29"/>
      <c r="BD1492" s="29"/>
      <c r="BE1492" s="29"/>
      <c r="BF1492" s="29"/>
      <c r="BG1492" s="29">
        <v>-6.1</v>
      </c>
      <c r="BH1492" s="29">
        <f t="shared" si="1010"/>
        <v>-0.22570000000000001</v>
      </c>
      <c r="BI1492" s="29">
        <f t="shared" si="1011"/>
        <v>-0.63256999999999997</v>
      </c>
      <c r="BJ1492" s="29">
        <f t="shared" si="1015"/>
        <v>-6.9582699999999997</v>
      </c>
      <c r="BK1492" s="29">
        <f>BJ1492/INDEX('EX-Rate'!A:I,MATCH('TT BoM '!BL1492,'EX-Rate'!B:B,0),COLUMN('EX-Rate'!E:E))</f>
        <v>-6.9582699999999997</v>
      </c>
      <c r="BL1492" s="2" t="s">
        <v>3117</v>
      </c>
      <c r="BM1492" s="2" t="str">
        <f t="shared" si="1009"/>
        <v>SP</v>
      </c>
      <c r="BO1492" s="2" t="s">
        <v>3298</v>
      </c>
      <c r="BQ1492" s="29"/>
      <c r="BR1492" s="29"/>
      <c r="BS1492" s="29"/>
      <c r="BT1492" s="29"/>
      <c r="BU1492" s="29"/>
      <c r="BV1492" s="29"/>
      <c r="BW1492" s="2" t="e">
        <v>#N/A</v>
      </c>
      <c r="CC1492" s="29">
        <f t="shared" si="1016"/>
        <v>0</v>
      </c>
      <c r="CD1492" s="29">
        <f t="shared" si="1017"/>
        <v>0</v>
      </c>
      <c r="CE1492" s="29">
        <f t="shared" si="1018"/>
        <v>0</v>
      </c>
      <c r="CF1492" s="29">
        <f t="shared" si="1019"/>
        <v>0</v>
      </c>
      <c r="CG1492" s="29">
        <f t="shared" si="1020"/>
        <v>0</v>
      </c>
      <c r="CH1492" s="29">
        <f t="shared" si="1021"/>
        <v>0</v>
      </c>
      <c r="CI1492" s="29">
        <f t="shared" si="1022"/>
        <v>-6.9582699999999997</v>
      </c>
      <c r="CJ1492" s="29">
        <f t="shared" si="1023"/>
        <v>-6.9582699999999997</v>
      </c>
      <c r="CK1492" s="29">
        <f t="shared" si="1024"/>
        <v>0</v>
      </c>
      <c r="CL1492" s="29">
        <f t="shared" si="1025"/>
        <v>0</v>
      </c>
      <c r="CM1492" s="29">
        <f t="shared" si="1026"/>
        <v>0</v>
      </c>
      <c r="CN1492" s="29">
        <f t="shared" si="1027"/>
        <v>0</v>
      </c>
      <c r="CO1492" s="29">
        <f t="shared" si="1028"/>
        <v>-6.9582699999999997</v>
      </c>
      <c r="CQ1492" s="29">
        <f t="shared" si="1029"/>
        <v>0</v>
      </c>
      <c r="CR1492" s="29">
        <f t="shared" si="1030"/>
        <v>0</v>
      </c>
      <c r="CS1492" s="29">
        <f t="shared" si="1031"/>
        <v>0</v>
      </c>
      <c r="CT1492" s="29">
        <f t="shared" si="1032"/>
        <v>0</v>
      </c>
      <c r="CU1492" s="29">
        <f t="shared" si="1033"/>
        <v>0</v>
      </c>
      <c r="CV1492" s="29">
        <f t="shared" si="1034"/>
        <v>0</v>
      </c>
      <c r="CW1492" s="29">
        <f t="shared" si="1035"/>
        <v>-6.9582699999999997</v>
      </c>
      <c r="CX1492" s="29">
        <f t="shared" si="1036"/>
        <v>-6.9582699999999997</v>
      </c>
      <c r="CY1492" s="29">
        <f t="shared" si="1037"/>
        <v>0</v>
      </c>
      <c r="CZ1492" s="29">
        <f t="shared" si="1038"/>
        <v>0</v>
      </c>
      <c r="DA1492" s="29">
        <f t="shared" si="1039"/>
        <v>0</v>
      </c>
      <c r="DB1492" s="29">
        <f t="shared" si="1040"/>
        <v>0</v>
      </c>
      <c r="DC1492" s="29">
        <f t="shared" si="1041"/>
        <v>-6.9582699999999997</v>
      </c>
    </row>
    <row r="1493" spans="11:107" s="2" customFormat="1">
      <c r="K1493" s="4" t="s">
        <v>1551</v>
      </c>
      <c r="L1493" s="4" t="s">
        <v>1478</v>
      </c>
      <c r="M1493" s="4" t="s">
        <v>1567</v>
      </c>
      <c r="N1493" s="2" t="str">
        <f t="shared" si="1043"/>
        <v>JD8BF22601ABSMA4</v>
      </c>
      <c r="O1493" s="2" t="str">
        <f t="shared" si="1006"/>
        <v>ABW</v>
      </c>
      <c r="P1493" s="2" t="str">
        <f t="shared" si="1007"/>
        <v>JD8B-F22601-ABW</v>
      </c>
      <c r="Q1493" s="2" t="s">
        <v>1609</v>
      </c>
      <c r="T1493" s="2">
        <v>0</v>
      </c>
      <c r="U1493" s="2">
        <v>0</v>
      </c>
      <c r="V1493" s="2">
        <v>0</v>
      </c>
      <c r="W1493" s="2">
        <v>0</v>
      </c>
      <c r="X1493" s="2">
        <v>0</v>
      </c>
      <c r="Y1493" s="2">
        <v>0</v>
      </c>
      <c r="Z1493" s="2">
        <v>1</v>
      </c>
      <c r="AA1493" s="2">
        <v>1</v>
      </c>
      <c r="AB1493" s="2">
        <v>0</v>
      </c>
      <c r="AC1493" s="2">
        <v>0</v>
      </c>
      <c r="AD1493" s="2">
        <v>0</v>
      </c>
      <c r="AE1493" s="2">
        <v>0</v>
      </c>
      <c r="AF1493" s="2">
        <v>1</v>
      </c>
      <c r="AL1493" s="2">
        <f t="shared" si="1012"/>
        <v>1</v>
      </c>
      <c r="AM1493" s="2" t="str">
        <f t="shared" si="1044"/>
        <v>JD8B</v>
      </c>
      <c r="AN1493" s="2" t="str">
        <f t="shared" si="1013"/>
        <v>F22601</v>
      </c>
      <c r="AO1493" s="2" t="str">
        <f t="shared" si="1045"/>
        <v>ABW</v>
      </c>
      <c r="AP1493" s="2" t="str">
        <f t="shared" si="1014"/>
        <v>JD8B-F22601-ABW</v>
      </c>
      <c r="AQ1493" s="2" t="s">
        <v>1672</v>
      </c>
      <c r="AR1493" s="2" t="s">
        <v>1673</v>
      </c>
      <c r="AS1493" s="2">
        <v>0</v>
      </c>
      <c r="AT1493" s="2" t="s">
        <v>2160</v>
      </c>
      <c r="AU1493" s="2" t="s">
        <v>2771</v>
      </c>
      <c r="AV1493" s="2" t="s">
        <v>2772</v>
      </c>
      <c r="AW1493" s="2">
        <v>0</v>
      </c>
      <c r="AX1493" s="2">
        <v>0</v>
      </c>
      <c r="AY1493" s="2" t="s">
        <v>2108</v>
      </c>
      <c r="AZ1493" s="2" t="s">
        <v>2124</v>
      </c>
      <c r="BA1493" s="2" t="s">
        <v>2073</v>
      </c>
      <c r="BB1493" s="29">
        <v>-17.935254048531572</v>
      </c>
      <c r="BC1493" s="29">
        <v>-0.70638888888888884</v>
      </c>
      <c r="BD1493" s="29">
        <v>-7.3758975729756551E-2</v>
      </c>
      <c r="BE1493" s="29">
        <v>0</v>
      </c>
      <c r="BF1493" s="29">
        <v>0</v>
      </c>
      <c r="BG1493" s="29">
        <v>-18.715401913150217</v>
      </c>
      <c r="BH1493" s="29">
        <f t="shared" si="1010"/>
        <v>0</v>
      </c>
      <c r="BI1493" s="29">
        <f t="shared" si="1011"/>
        <v>0</v>
      </c>
      <c r="BJ1493" s="29">
        <f t="shared" si="1015"/>
        <v>-18.715401913150217</v>
      </c>
      <c r="BK1493" s="29">
        <f>BJ1493/INDEX('EX-Rate'!A:I,MATCH('TT BoM '!BL1493,'EX-Rate'!B:B,0),COLUMN('EX-Rate'!E:E))</f>
        <v>-2.7025180055096012</v>
      </c>
      <c r="BL1493" s="2" t="s">
        <v>2109</v>
      </c>
      <c r="BM1493" s="2" t="str">
        <f t="shared" ref="BM1493:BM1496" si="1046">IF(BL1493="CNY","LP","SP")</f>
        <v>LP</v>
      </c>
      <c r="BN1493" s="2" t="s">
        <v>2773</v>
      </c>
      <c r="BO1493" s="2" t="s">
        <v>2774</v>
      </c>
      <c r="BQ1493" s="29">
        <v>0</v>
      </c>
      <c r="BR1493" s="29">
        <v>0</v>
      </c>
      <c r="BS1493" s="29"/>
      <c r="BT1493" s="29">
        <v>0</v>
      </c>
      <c r="BU1493" s="29">
        <v>0</v>
      </c>
      <c r="BV1493" s="29">
        <v>0</v>
      </c>
      <c r="CC1493" s="29">
        <f t="shared" si="1016"/>
        <v>0</v>
      </c>
      <c r="CD1493" s="29">
        <f t="shared" si="1017"/>
        <v>0</v>
      </c>
      <c r="CE1493" s="29">
        <f t="shared" si="1018"/>
        <v>0</v>
      </c>
      <c r="CF1493" s="29">
        <f t="shared" si="1019"/>
        <v>0</v>
      </c>
      <c r="CG1493" s="29">
        <f t="shared" si="1020"/>
        <v>0</v>
      </c>
      <c r="CH1493" s="29">
        <f t="shared" si="1021"/>
        <v>0</v>
      </c>
      <c r="CI1493" s="29">
        <f t="shared" si="1022"/>
        <v>-2.7025180055096012</v>
      </c>
      <c r="CJ1493" s="29">
        <f t="shared" si="1023"/>
        <v>-2.7025180055096012</v>
      </c>
      <c r="CK1493" s="29">
        <f t="shared" si="1024"/>
        <v>0</v>
      </c>
      <c r="CL1493" s="29">
        <f t="shared" si="1025"/>
        <v>0</v>
      </c>
      <c r="CM1493" s="29">
        <f t="shared" si="1026"/>
        <v>0</v>
      </c>
      <c r="CN1493" s="29">
        <f t="shared" si="1027"/>
        <v>0</v>
      </c>
      <c r="CO1493" s="29">
        <f t="shared" si="1028"/>
        <v>-2.7025180055096012</v>
      </c>
      <c r="CQ1493" s="29">
        <f t="shared" si="1029"/>
        <v>0</v>
      </c>
      <c r="CR1493" s="29">
        <f t="shared" si="1030"/>
        <v>0</v>
      </c>
      <c r="CS1493" s="29">
        <f t="shared" si="1031"/>
        <v>0</v>
      </c>
      <c r="CT1493" s="29">
        <f t="shared" si="1032"/>
        <v>0</v>
      </c>
      <c r="CU1493" s="29">
        <f t="shared" si="1033"/>
        <v>0</v>
      </c>
      <c r="CV1493" s="29">
        <f t="shared" si="1034"/>
        <v>0</v>
      </c>
      <c r="CW1493" s="29">
        <f t="shared" si="1035"/>
        <v>-18.715401913150217</v>
      </c>
      <c r="CX1493" s="29">
        <f t="shared" si="1036"/>
        <v>-18.715401913150217</v>
      </c>
      <c r="CY1493" s="29">
        <f t="shared" si="1037"/>
        <v>0</v>
      </c>
      <c r="CZ1493" s="29">
        <f t="shared" si="1038"/>
        <v>0</v>
      </c>
      <c r="DA1493" s="29">
        <f t="shared" si="1039"/>
        <v>0</v>
      </c>
      <c r="DB1493" s="29">
        <f t="shared" si="1040"/>
        <v>0</v>
      </c>
      <c r="DC1493" s="29">
        <f t="shared" si="1041"/>
        <v>-18.715401913150217</v>
      </c>
    </row>
    <row r="1494" spans="11:107" s="2" customFormat="1">
      <c r="K1494" s="4" t="s">
        <v>1557</v>
      </c>
      <c r="L1494" s="4" t="s">
        <v>1474</v>
      </c>
      <c r="M1494" s="4" t="s">
        <v>1394</v>
      </c>
      <c r="N1494" s="2" t="str">
        <f t="shared" si="1043"/>
        <v>JD8T14529AA</v>
      </c>
      <c r="O1494" s="2" t="str">
        <f t="shared" si="1006"/>
        <v>AA</v>
      </c>
      <c r="P1494" s="2" t="str">
        <f t="shared" si="1007"/>
        <v>JD8T-14529-AA</v>
      </c>
      <c r="Q1494" s="2" t="s">
        <v>1609</v>
      </c>
      <c r="T1494" s="2">
        <v>0</v>
      </c>
      <c r="U1494" s="2">
        <v>0</v>
      </c>
      <c r="V1494" s="2">
        <v>0</v>
      </c>
      <c r="W1494" s="2">
        <v>0</v>
      </c>
      <c r="X1494" s="2">
        <v>0</v>
      </c>
      <c r="Y1494" s="2">
        <v>0</v>
      </c>
      <c r="Z1494" s="2">
        <v>1</v>
      </c>
      <c r="AA1494" s="2">
        <v>1</v>
      </c>
      <c r="AB1494" s="2">
        <v>0</v>
      </c>
      <c r="AC1494" s="2">
        <v>0</v>
      </c>
      <c r="AD1494" s="2">
        <v>0</v>
      </c>
      <c r="AE1494" s="2">
        <v>0</v>
      </c>
      <c r="AF1494" s="2">
        <v>1</v>
      </c>
      <c r="AL1494" s="2">
        <f t="shared" si="1012"/>
        <v>1</v>
      </c>
      <c r="AM1494" s="16" t="s">
        <v>1992</v>
      </c>
      <c r="AN1494" s="59" t="s">
        <v>1993</v>
      </c>
      <c r="AO1494" s="16" t="s">
        <v>1779</v>
      </c>
      <c r="AP1494" s="2" t="str">
        <f t="shared" si="1014"/>
        <v>JD8T-14529 -AA</v>
      </c>
      <c r="AQ1494" s="2" t="s">
        <v>1994</v>
      </c>
      <c r="AR1494" s="2" t="s">
        <v>1754</v>
      </c>
      <c r="AS1494" s="2">
        <v>0</v>
      </c>
      <c r="AT1494" s="2" t="s">
        <v>2160</v>
      </c>
      <c r="AU1494" s="2" t="s">
        <v>2835</v>
      </c>
      <c r="AV1494" s="2" t="s">
        <v>2836</v>
      </c>
      <c r="AW1494" s="2" t="s">
        <v>2837</v>
      </c>
      <c r="AX1494" s="2">
        <v>0</v>
      </c>
      <c r="AY1494" s="2" t="s">
        <v>2108</v>
      </c>
      <c r="AZ1494" s="2" t="s">
        <v>1649</v>
      </c>
      <c r="BA1494" s="2" t="s">
        <v>2073</v>
      </c>
      <c r="BB1494" s="29">
        <v>-15.84</v>
      </c>
      <c r="BC1494" s="29">
        <v>-0.1</v>
      </c>
      <c r="BD1494" s="29">
        <v>0</v>
      </c>
      <c r="BE1494" s="29">
        <v>0</v>
      </c>
      <c r="BF1494" s="29">
        <v>-8.6999999999999993</v>
      </c>
      <c r="BG1494" s="29">
        <v>-24.64</v>
      </c>
      <c r="BH1494" s="29">
        <f t="shared" si="1010"/>
        <v>0</v>
      </c>
      <c r="BI1494" s="29">
        <f t="shared" si="1011"/>
        <v>0</v>
      </c>
      <c r="BJ1494" s="29">
        <f t="shared" si="1015"/>
        <v>-24.64</v>
      </c>
      <c r="BK1494" s="29">
        <f>BJ1494/INDEX('EX-Rate'!A:I,MATCH('TT BoM '!BL1494,'EX-Rate'!B:B,0),COLUMN('EX-Rate'!E:E))</f>
        <v>-3.5580343913943762</v>
      </c>
      <c r="BL1494" s="2" t="s">
        <v>2109</v>
      </c>
      <c r="BM1494" s="2" t="str">
        <f t="shared" si="1046"/>
        <v>LP</v>
      </c>
      <c r="BN1494" s="2" t="s">
        <v>2811</v>
      </c>
      <c r="BO1494" s="2" t="s">
        <v>2812</v>
      </c>
      <c r="BQ1494" s="29">
        <v>-150000</v>
      </c>
      <c r="BR1494" s="29">
        <v>-150000</v>
      </c>
      <c r="BS1494" s="29"/>
      <c r="BT1494" s="29">
        <v>0</v>
      </c>
      <c r="BU1494" s="29">
        <v>0</v>
      </c>
      <c r="BV1494" s="29">
        <v>0</v>
      </c>
      <c r="CC1494" s="29">
        <f t="shared" si="1016"/>
        <v>0</v>
      </c>
      <c r="CD1494" s="29">
        <f t="shared" si="1017"/>
        <v>0</v>
      </c>
      <c r="CE1494" s="29">
        <f t="shared" si="1018"/>
        <v>0</v>
      </c>
      <c r="CF1494" s="29">
        <f t="shared" si="1019"/>
        <v>0</v>
      </c>
      <c r="CG1494" s="29">
        <f t="shared" si="1020"/>
        <v>0</v>
      </c>
      <c r="CH1494" s="29">
        <f t="shared" si="1021"/>
        <v>0</v>
      </c>
      <c r="CI1494" s="29">
        <f t="shared" si="1022"/>
        <v>-3.5580343913943762</v>
      </c>
      <c r="CJ1494" s="29">
        <f t="shared" si="1023"/>
        <v>-3.5580343913943762</v>
      </c>
      <c r="CK1494" s="29">
        <f t="shared" si="1024"/>
        <v>0</v>
      </c>
      <c r="CL1494" s="29">
        <f t="shared" si="1025"/>
        <v>0</v>
      </c>
      <c r="CM1494" s="29">
        <f t="shared" si="1026"/>
        <v>0</v>
      </c>
      <c r="CN1494" s="29">
        <f t="shared" si="1027"/>
        <v>0</v>
      </c>
      <c r="CO1494" s="29">
        <f t="shared" si="1028"/>
        <v>-3.5580343913943762</v>
      </c>
      <c r="CQ1494" s="29">
        <f t="shared" si="1029"/>
        <v>0</v>
      </c>
      <c r="CR1494" s="29">
        <f t="shared" si="1030"/>
        <v>0</v>
      </c>
      <c r="CS1494" s="29">
        <f t="shared" si="1031"/>
        <v>0</v>
      </c>
      <c r="CT1494" s="29">
        <f t="shared" si="1032"/>
        <v>0</v>
      </c>
      <c r="CU1494" s="29">
        <f t="shared" si="1033"/>
        <v>0</v>
      </c>
      <c r="CV1494" s="29">
        <f t="shared" si="1034"/>
        <v>0</v>
      </c>
      <c r="CW1494" s="29">
        <f t="shared" si="1035"/>
        <v>-24.64</v>
      </c>
      <c r="CX1494" s="29">
        <f t="shared" si="1036"/>
        <v>-24.64</v>
      </c>
      <c r="CY1494" s="29">
        <f t="shared" si="1037"/>
        <v>0</v>
      </c>
      <c r="CZ1494" s="29">
        <f t="shared" si="1038"/>
        <v>0</v>
      </c>
      <c r="DA1494" s="29">
        <f t="shared" si="1039"/>
        <v>0</v>
      </c>
      <c r="DB1494" s="29">
        <f t="shared" si="1040"/>
        <v>0</v>
      </c>
      <c r="DC1494" s="29">
        <f t="shared" si="1041"/>
        <v>-24.64</v>
      </c>
    </row>
    <row r="1495" spans="11:107" s="2" customFormat="1">
      <c r="K1495" s="4" t="s">
        <v>1557</v>
      </c>
      <c r="L1495" s="4" t="s">
        <v>1479</v>
      </c>
      <c r="M1495" s="4" t="s">
        <v>1394</v>
      </c>
      <c r="N1495" s="2" t="str">
        <f t="shared" si="1043"/>
        <v>JD8T14540AA</v>
      </c>
      <c r="O1495" s="2" t="str">
        <f t="shared" si="1006"/>
        <v>AA</v>
      </c>
      <c r="P1495" s="2" t="str">
        <f t="shared" si="1007"/>
        <v>JD8T-14540-AA</v>
      </c>
      <c r="Q1495" s="2" t="s">
        <v>1609</v>
      </c>
      <c r="T1495" s="2">
        <v>0</v>
      </c>
      <c r="U1495" s="2">
        <v>0</v>
      </c>
      <c r="V1495" s="2">
        <v>1</v>
      </c>
      <c r="W1495" s="2">
        <v>1</v>
      </c>
      <c r="X1495" s="2">
        <v>1</v>
      </c>
      <c r="Y1495" s="2">
        <v>1</v>
      </c>
      <c r="Z1495" s="2">
        <v>0</v>
      </c>
      <c r="AA1495" s="2">
        <v>0</v>
      </c>
      <c r="AB1495" s="2">
        <v>0</v>
      </c>
      <c r="AC1495" s="2">
        <v>0</v>
      </c>
      <c r="AD1495" s="2">
        <v>1</v>
      </c>
      <c r="AE1495" s="2">
        <v>1</v>
      </c>
      <c r="AF1495" s="2">
        <v>0</v>
      </c>
      <c r="AL1495" s="2">
        <f t="shared" si="1012"/>
        <v>1</v>
      </c>
      <c r="AM1495" s="2" t="str">
        <f t="shared" si="1044"/>
        <v>JD8T</v>
      </c>
      <c r="AN1495" s="2" t="str">
        <f t="shared" si="1013"/>
        <v>14540</v>
      </c>
      <c r="AO1495" s="2" t="str">
        <f t="shared" si="1045"/>
        <v>AA</v>
      </c>
      <c r="AP1495" s="2" t="str">
        <f t="shared" si="1014"/>
        <v>JD8T-14540-AA</v>
      </c>
      <c r="AQ1495" s="2" t="s">
        <v>1672</v>
      </c>
      <c r="AR1495" s="2" t="s">
        <v>1673</v>
      </c>
      <c r="AS1495" s="2">
        <v>0</v>
      </c>
      <c r="AT1495" s="2" t="s">
        <v>2160</v>
      </c>
      <c r="AU1495" s="2" t="s">
        <v>2835</v>
      </c>
      <c r="AV1495" s="2" t="s">
        <v>2836</v>
      </c>
      <c r="AW1495" s="2" t="s">
        <v>2838</v>
      </c>
      <c r="AX1495" s="2">
        <v>0</v>
      </c>
      <c r="AY1495" s="2" t="s">
        <v>2108</v>
      </c>
      <c r="AZ1495" s="2" t="s">
        <v>1649</v>
      </c>
      <c r="BA1495" s="2" t="s">
        <v>2073</v>
      </c>
      <c r="BB1495" s="29">
        <v>-78.23</v>
      </c>
      <c r="BC1495" s="29">
        <v>-0.5</v>
      </c>
      <c r="BD1495" s="29">
        <v>0</v>
      </c>
      <c r="BE1495" s="29">
        <v>-0.39</v>
      </c>
      <c r="BF1495" s="29">
        <v>0</v>
      </c>
      <c r="BG1495" s="29">
        <v>-79.12</v>
      </c>
      <c r="BH1495" s="29">
        <f t="shared" si="1010"/>
        <v>0</v>
      </c>
      <c r="BI1495" s="29">
        <f t="shared" si="1011"/>
        <v>0</v>
      </c>
      <c r="BJ1495" s="29">
        <f t="shared" si="1015"/>
        <v>-79.12</v>
      </c>
      <c r="BK1495" s="29">
        <f>BJ1495/INDEX('EX-Rate'!A:I,MATCH('TT BoM '!BL1495,'EX-Rate'!B:B,0),COLUMN('EX-Rate'!E:E))</f>
        <v>-11.424987055483891</v>
      </c>
      <c r="BL1495" s="2" t="s">
        <v>2109</v>
      </c>
      <c r="BM1495" s="2" t="str">
        <f t="shared" si="1046"/>
        <v>LP</v>
      </c>
      <c r="BN1495" s="2" t="s">
        <v>2811</v>
      </c>
      <c r="BO1495" s="2" t="s">
        <v>2812</v>
      </c>
      <c r="BQ1495" s="29">
        <v>0</v>
      </c>
      <c r="BR1495" s="29">
        <v>0</v>
      </c>
      <c r="BS1495" s="29"/>
      <c r="BT1495" s="29">
        <v>0</v>
      </c>
      <c r="BU1495" s="29">
        <v>0</v>
      </c>
      <c r="BV1495" s="29">
        <v>0</v>
      </c>
      <c r="CC1495" s="29">
        <f t="shared" si="1016"/>
        <v>0</v>
      </c>
      <c r="CD1495" s="29">
        <f t="shared" si="1017"/>
        <v>0</v>
      </c>
      <c r="CE1495" s="29">
        <f t="shared" si="1018"/>
        <v>-11.424987055483891</v>
      </c>
      <c r="CF1495" s="29">
        <f t="shared" si="1019"/>
        <v>-11.424987055483891</v>
      </c>
      <c r="CG1495" s="29">
        <f t="shared" si="1020"/>
        <v>-11.424987055483891</v>
      </c>
      <c r="CH1495" s="29">
        <f t="shared" si="1021"/>
        <v>-11.424987055483891</v>
      </c>
      <c r="CI1495" s="29">
        <f t="shared" si="1022"/>
        <v>0</v>
      </c>
      <c r="CJ1495" s="29">
        <f t="shared" si="1023"/>
        <v>0</v>
      </c>
      <c r="CK1495" s="29">
        <f t="shared" si="1024"/>
        <v>0</v>
      </c>
      <c r="CL1495" s="29">
        <f t="shared" si="1025"/>
        <v>0</v>
      </c>
      <c r="CM1495" s="29">
        <f t="shared" si="1026"/>
        <v>-11.424987055483891</v>
      </c>
      <c r="CN1495" s="29">
        <f t="shared" si="1027"/>
        <v>-11.424987055483891</v>
      </c>
      <c r="CO1495" s="29">
        <f t="shared" si="1028"/>
        <v>0</v>
      </c>
      <c r="CQ1495" s="29">
        <f t="shared" si="1029"/>
        <v>0</v>
      </c>
      <c r="CR1495" s="29">
        <f t="shared" si="1030"/>
        <v>0</v>
      </c>
      <c r="CS1495" s="29">
        <f t="shared" si="1031"/>
        <v>-79.12</v>
      </c>
      <c r="CT1495" s="29">
        <f t="shared" si="1032"/>
        <v>-79.12</v>
      </c>
      <c r="CU1495" s="29">
        <f t="shared" si="1033"/>
        <v>-79.12</v>
      </c>
      <c r="CV1495" s="29">
        <f t="shared" si="1034"/>
        <v>-79.12</v>
      </c>
      <c r="CW1495" s="29">
        <f t="shared" si="1035"/>
        <v>0</v>
      </c>
      <c r="CX1495" s="29">
        <f t="shared" si="1036"/>
        <v>0</v>
      </c>
      <c r="CY1495" s="29">
        <f t="shared" si="1037"/>
        <v>0</v>
      </c>
      <c r="CZ1495" s="29">
        <f t="shared" si="1038"/>
        <v>0</v>
      </c>
      <c r="DA1495" s="29">
        <f t="shared" si="1039"/>
        <v>-79.12</v>
      </c>
      <c r="DB1495" s="29">
        <f t="shared" si="1040"/>
        <v>-79.12</v>
      </c>
      <c r="DC1495" s="29">
        <f t="shared" si="1041"/>
        <v>0</v>
      </c>
    </row>
    <row r="1496" spans="11:107" s="2" customFormat="1">
      <c r="K1496" s="4" t="s">
        <v>1557</v>
      </c>
      <c r="L1496" s="4" t="s">
        <v>1479</v>
      </c>
      <c r="M1496" s="4" t="s">
        <v>1454</v>
      </c>
      <c r="N1496" s="2" t="str">
        <f t="shared" si="1043"/>
        <v>JD8T14540BA</v>
      </c>
      <c r="O1496" s="2" t="str">
        <f t="shared" si="1006"/>
        <v>BA</v>
      </c>
      <c r="P1496" s="2" t="str">
        <f t="shared" si="1007"/>
        <v>JD8T-14540-BA</v>
      </c>
      <c r="Q1496" s="2" t="s">
        <v>1609</v>
      </c>
      <c r="T1496" s="2">
        <v>0</v>
      </c>
      <c r="U1496" s="2">
        <v>0</v>
      </c>
      <c r="V1496" s="2">
        <v>0</v>
      </c>
      <c r="W1496" s="2">
        <v>0</v>
      </c>
      <c r="X1496" s="2">
        <v>0</v>
      </c>
      <c r="Y1496" s="2">
        <v>0</v>
      </c>
      <c r="Z1496" s="2">
        <v>1</v>
      </c>
      <c r="AA1496" s="2">
        <v>1</v>
      </c>
      <c r="AB1496" s="2">
        <v>0</v>
      </c>
      <c r="AC1496" s="2">
        <v>0</v>
      </c>
      <c r="AD1496" s="2">
        <v>0</v>
      </c>
      <c r="AE1496" s="2">
        <v>0</v>
      </c>
      <c r="AF1496" s="2">
        <v>1</v>
      </c>
      <c r="AL1496" s="2">
        <f t="shared" si="1012"/>
        <v>1</v>
      </c>
      <c r="AM1496" s="2" t="str">
        <f t="shared" si="1044"/>
        <v>JD8T</v>
      </c>
      <c r="AN1496" s="2" t="str">
        <f t="shared" si="1013"/>
        <v>14540</v>
      </c>
      <c r="AO1496" s="2" t="str">
        <f t="shared" si="1045"/>
        <v>BA</v>
      </c>
      <c r="AP1496" s="2" t="str">
        <f t="shared" si="1014"/>
        <v>JD8T-14540-BA</v>
      </c>
      <c r="AQ1496" s="2" t="s">
        <v>2064</v>
      </c>
      <c r="AR1496" s="2" t="s">
        <v>3881</v>
      </c>
      <c r="AU1496" s="2" t="s">
        <v>2835</v>
      </c>
      <c r="AV1496" s="2" t="s">
        <v>2836</v>
      </c>
      <c r="AW1496" s="2" t="s">
        <v>3816</v>
      </c>
      <c r="AZ1496" s="2" t="s">
        <v>1649</v>
      </c>
      <c r="BA1496" s="2" t="s">
        <v>2073</v>
      </c>
      <c r="BB1496" s="29"/>
      <c r="BC1496" s="29"/>
      <c r="BD1496" s="29"/>
      <c r="BE1496" s="29"/>
      <c r="BF1496" s="29"/>
      <c r="BG1496" s="29">
        <v>-12.48</v>
      </c>
      <c r="BH1496" s="29">
        <f t="shared" si="1010"/>
        <v>-0.46176000000000006</v>
      </c>
      <c r="BI1496" s="29">
        <f t="shared" si="1011"/>
        <v>-1.2941760000000002</v>
      </c>
      <c r="BJ1496" s="29">
        <f t="shared" si="1015"/>
        <v>-14.235936000000001</v>
      </c>
      <c r="BK1496" s="29">
        <f>BJ1496/INDEX('EX-Rate'!A:I,MATCH('TT BoM '!BL1496,'EX-Rate'!B:B,0),COLUMN('EX-Rate'!E:E))</f>
        <v>-14.235936000000001</v>
      </c>
      <c r="BL1496" s="2" t="s">
        <v>3117</v>
      </c>
      <c r="BM1496" s="2" t="str">
        <f t="shared" si="1046"/>
        <v>SP</v>
      </c>
      <c r="BO1496" s="2" t="s">
        <v>3299</v>
      </c>
      <c r="BQ1496" s="29"/>
      <c r="BR1496" s="29"/>
      <c r="BS1496" s="29"/>
      <c r="BT1496" s="29"/>
      <c r="BU1496" s="29"/>
      <c r="BV1496" s="29"/>
      <c r="BW1496" s="2" t="e">
        <v>#N/A</v>
      </c>
      <c r="CC1496" s="29">
        <f t="shared" si="1016"/>
        <v>0</v>
      </c>
      <c r="CD1496" s="29">
        <f t="shared" si="1017"/>
        <v>0</v>
      </c>
      <c r="CE1496" s="29">
        <f t="shared" si="1018"/>
        <v>0</v>
      </c>
      <c r="CF1496" s="29">
        <f t="shared" si="1019"/>
        <v>0</v>
      </c>
      <c r="CG1496" s="29">
        <f t="shared" si="1020"/>
        <v>0</v>
      </c>
      <c r="CH1496" s="29">
        <f t="shared" si="1021"/>
        <v>0</v>
      </c>
      <c r="CI1496" s="29">
        <f t="shared" si="1022"/>
        <v>-14.235936000000001</v>
      </c>
      <c r="CJ1496" s="29">
        <f t="shared" si="1023"/>
        <v>-14.235936000000001</v>
      </c>
      <c r="CK1496" s="29">
        <f t="shared" si="1024"/>
        <v>0</v>
      </c>
      <c r="CL1496" s="29">
        <f t="shared" si="1025"/>
        <v>0</v>
      </c>
      <c r="CM1496" s="29">
        <f t="shared" si="1026"/>
        <v>0</v>
      </c>
      <c r="CN1496" s="29">
        <f t="shared" si="1027"/>
        <v>0</v>
      </c>
      <c r="CO1496" s="29">
        <f t="shared" si="1028"/>
        <v>-14.235936000000001</v>
      </c>
      <c r="CQ1496" s="29">
        <f t="shared" si="1029"/>
        <v>0</v>
      </c>
      <c r="CR1496" s="29">
        <f t="shared" si="1030"/>
        <v>0</v>
      </c>
      <c r="CS1496" s="29">
        <f t="shared" si="1031"/>
        <v>0</v>
      </c>
      <c r="CT1496" s="29">
        <f t="shared" si="1032"/>
        <v>0</v>
      </c>
      <c r="CU1496" s="29">
        <f t="shared" si="1033"/>
        <v>0</v>
      </c>
      <c r="CV1496" s="29">
        <f t="shared" si="1034"/>
        <v>0</v>
      </c>
      <c r="CW1496" s="29">
        <f t="shared" si="1035"/>
        <v>-14.235936000000001</v>
      </c>
      <c r="CX1496" s="29">
        <f t="shared" si="1036"/>
        <v>-14.235936000000001</v>
      </c>
      <c r="CY1496" s="29">
        <f t="shared" si="1037"/>
        <v>0</v>
      </c>
      <c r="CZ1496" s="29">
        <f t="shared" si="1038"/>
        <v>0</v>
      </c>
      <c r="DA1496" s="29">
        <f t="shared" si="1039"/>
        <v>0</v>
      </c>
      <c r="DB1496" s="29">
        <f t="shared" si="1040"/>
        <v>0</v>
      </c>
      <c r="DC1496" s="29">
        <f t="shared" si="1041"/>
        <v>-14.235936000000001</v>
      </c>
    </row>
    <row r="1497" spans="11:107" s="2" customFormat="1">
      <c r="K1497" s="4" t="s">
        <v>1557</v>
      </c>
      <c r="L1497" s="4" t="s">
        <v>1479</v>
      </c>
      <c r="M1497" s="4" t="s">
        <v>1475</v>
      </c>
      <c r="N1497" s="2" t="str">
        <f t="shared" si="1043"/>
        <v>JD8T14540CA</v>
      </c>
      <c r="O1497" s="2" t="str">
        <f t="shared" si="1006"/>
        <v>CA</v>
      </c>
      <c r="P1497" s="2" t="str">
        <f t="shared" si="1007"/>
        <v>JD8T-14540-CA</v>
      </c>
      <c r="Q1497" s="2" t="s">
        <v>1609</v>
      </c>
      <c r="T1497" s="2">
        <v>1</v>
      </c>
      <c r="U1497" s="2">
        <v>1</v>
      </c>
      <c r="V1497" s="2">
        <v>0</v>
      </c>
      <c r="W1497" s="2">
        <v>0</v>
      </c>
      <c r="X1497" s="2">
        <v>0</v>
      </c>
      <c r="Y1497" s="2">
        <v>0</v>
      </c>
      <c r="Z1497" s="2">
        <v>0</v>
      </c>
      <c r="AA1497" s="2">
        <v>0</v>
      </c>
      <c r="AB1497" s="2">
        <v>1</v>
      </c>
      <c r="AC1497" s="2">
        <v>1</v>
      </c>
      <c r="AD1497" s="2">
        <v>0</v>
      </c>
      <c r="AE1497" s="2">
        <v>0</v>
      </c>
      <c r="AF1497" s="2">
        <v>0</v>
      </c>
      <c r="AL1497" s="2">
        <f t="shared" si="1012"/>
        <v>1</v>
      </c>
      <c r="AM1497" s="2" t="str">
        <f t="shared" si="1044"/>
        <v>JD8T</v>
      </c>
      <c r="AN1497" s="2" t="str">
        <f t="shared" si="1013"/>
        <v>14540</v>
      </c>
      <c r="AO1497" s="2" t="str">
        <f t="shared" si="1045"/>
        <v>CA</v>
      </c>
      <c r="AP1497" s="2" t="str">
        <f t="shared" si="1014"/>
        <v>JD8T-14540-CA</v>
      </c>
      <c r="AQ1497" s="2" t="s">
        <v>1672</v>
      </c>
      <c r="AR1497" s="2" t="s">
        <v>1673</v>
      </c>
      <c r="AS1497" s="2">
        <v>0</v>
      </c>
      <c r="AT1497" s="2" t="s">
        <v>2160</v>
      </c>
      <c r="AU1497" s="2" t="s">
        <v>2835</v>
      </c>
      <c r="AV1497" s="2" t="s">
        <v>2836</v>
      </c>
      <c r="AW1497" s="2">
        <v>0</v>
      </c>
      <c r="AX1497" s="2">
        <v>0</v>
      </c>
      <c r="AY1497" s="2">
        <v>0</v>
      </c>
      <c r="AZ1497" s="2" t="s">
        <v>1646</v>
      </c>
      <c r="BA1497" s="2" t="s">
        <v>2073</v>
      </c>
      <c r="BB1497" s="29">
        <v>-74.36</v>
      </c>
      <c r="BC1497" s="29">
        <v>-0.5</v>
      </c>
      <c r="BD1497" s="29">
        <v>0</v>
      </c>
      <c r="BE1497" s="29">
        <v>-0.39</v>
      </c>
      <c r="BF1497" s="29">
        <v>0</v>
      </c>
      <c r="BG1497" s="29">
        <v>-75.25</v>
      </c>
      <c r="BH1497" s="29">
        <f t="shared" si="1010"/>
        <v>0</v>
      </c>
      <c r="BI1497" s="29">
        <f t="shared" si="1011"/>
        <v>0</v>
      </c>
      <c r="BJ1497" s="29">
        <f t="shared" si="1015"/>
        <v>-75.25</v>
      </c>
      <c r="BK1497" s="29">
        <f>BJ1497/INDEX('EX-Rate'!A:I,MATCH('TT BoM '!BL1497,'EX-Rate'!B:B,0),COLUMN('EX-Rate'!E:E))</f>
        <v>-10.866156166900439</v>
      </c>
      <c r="BL1497" s="2" t="s">
        <v>2109</v>
      </c>
      <c r="BM1497" s="2" t="str">
        <f t="shared" ref="BM1497:BM1503" si="1047">IF(BL1497="CNY","LP","SP")</f>
        <v>LP</v>
      </c>
      <c r="BN1497" s="2" t="s">
        <v>2811</v>
      </c>
      <c r="BO1497" s="2" t="s">
        <v>2812</v>
      </c>
      <c r="BQ1497" s="29">
        <v>0</v>
      </c>
      <c r="BR1497" s="29">
        <v>0</v>
      </c>
      <c r="BS1497" s="29"/>
      <c r="BT1497" s="29">
        <v>0</v>
      </c>
      <c r="BU1497" s="29">
        <v>0</v>
      </c>
      <c r="BV1497" s="29">
        <v>0</v>
      </c>
      <c r="CC1497" s="29">
        <f t="shared" si="1016"/>
        <v>-10.866156166900439</v>
      </c>
      <c r="CD1497" s="29">
        <f t="shared" si="1017"/>
        <v>-10.866156166900439</v>
      </c>
      <c r="CE1497" s="29">
        <f t="shared" si="1018"/>
        <v>0</v>
      </c>
      <c r="CF1497" s="29">
        <f t="shared" si="1019"/>
        <v>0</v>
      </c>
      <c r="CG1497" s="29">
        <f t="shared" si="1020"/>
        <v>0</v>
      </c>
      <c r="CH1497" s="29">
        <f t="shared" si="1021"/>
        <v>0</v>
      </c>
      <c r="CI1497" s="29">
        <f t="shared" si="1022"/>
        <v>0</v>
      </c>
      <c r="CJ1497" s="29">
        <f t="shared" si="1023"/>
        <v>0</v>
      </c>
      <c r="CK1497" s="29">
        <f t="shared" si="1024"/>
        <v>-10.866156166900439</v>
      </c>
      <c r="CL1497" s="29">
        <f t="shared" si="1025"/>
        <v>-10.866156166900439</v>
      </c>
      <c r="CM1497" s="29">
        <f t="shared" si="1026"/>
        <v>0</v>
      </c>
      <c r="CN1497" s="29">
        <f t="shared" si="1027"/>
        <v>0</v>
      </c>
      <c r="CO1497" s="29">
        <f t="shared" si="1028"/>
        <v>0</v>
      </c>
      <c r="CQ1497" s="29">
        <f t="shared" si="1029"/>
        <v>-75.25</v>
      </c>
      <c r="CR1497" s="29">
        <f t="shared" si="1030"/>
        <v>-75.25</v>
      </c>
      <c r="CS1497" s="29">
        <f t="shared" si="1031"/>
        <v>0</v>
      </c>
      <c r="CT1497" s="29">
        <f t="shared" si="1032"/>
        <v>0</v>
      </c>
      <c r="CU1497" s="29">
        <f t="shared" si="1033"/>
        <v>0</v>
      </c>
      <c r="CV1497" s="29">
        <f t="shared" si="1034"/>
        <v>0</v>
      </c>
      <c r="CW1497" s="29">
        <f t="shared" si="1035"/>
        <v>0</v>
      </c>
      <c r="CX1497" s="29">
        <f t="shared" si="1036"/>
        <v>0</v>
      </c>
      <c r="CY1497" s="29">
        <f t="shared" si="1037"/>
        <v>-75.25</v>
      </c>
      <c r="CZ1497" s="29">
        <f t="shared" si="1038"/>
        <v>-75.25</v>
      </c>
      <c r="DA1497" s="29">
        <f t="shared" si="1039"/>
        <v>0</v>
      </c>
      <c r="DB1497" s="29">
        <f t="shared" si="1040"/>
        <v>0</v>
      </c>
      <c r="DC1497" s="29">
        <f t="shared" si="1041"/>
        <v>0</v>
      </c>
    </row>
    <row r="1498" spans="11:107" s="2" customFormat="1">
      <c r="K1498" s="4" t="s">
        <v>1551</v>
      </c>
      <c r="L1498" s="4" t="s">
        <v>1568</v>
      </c>
      <c r="M1498" s="4" t="s">
        <v>1562</v>
      </c>
      <c r="N1498" s="2" t="str">
        <f t="shared" si="1043"/>
        <v>JD8BF266B35AASMA4</v>
      </c>
      <c r="O1498" s="2" t="str">
        <f t="shared" si="1006"/>
        <v>AAW</v>
      </c>
      <c r="P1498" s="2" t="str">
        <f t="shared" si="1007"/>
        <v>JD8B-F266B35-AAW</v>
      </c>
      <c r="Q1498" s="2" t="s">
        <v>1609</v>
      </c>
      <c r="T1498" s="2">
        <v>0</v>
      </c>
      <c r="U1498" s="2">
        <v>0</v>
      </c>
      <c r="V1498" s="2">
        <v>0</v>
      </c>
      <c r="W1498" s="2">
        <v>0</v>
      </c>
      <c r="X1498" s="2">
        <v>0</v>
      </c>
      <c r="Y1498" s="2">
        <v>0</v>
      </c>
      <c r="Z1498" s="2">
        <v>1</v>
      </c>
      <c r="AA1498" s="2">
        <v>1</v>
      </c>
      <c r="AB1498" s="2">
        <v>0</v>
      </c>
      <c r="AC1498" s="2">
        <v>0</v>
      </c>
      <c r="AD1498" s="2">
        <v>0</v>
      </c>
      <c r="AE1498" s="2">
        <v>0</v>
      </c>
      <c r="AF1498" s="2">
        <v>1</v>
      </c>
      <c r="AL1498" s="2">
        <f t="shared" si="1012"/>
        <v>1</v>
      </c>
      <c r="AM1498" s="2" t="str">
        <f t="shared" si="1044"/>
        <v>JD8B</v>
      </c>
      <c r="AN1498" s="2" t="str">
        <f t="shared" si="1013"/>
        <v>F266B35</v>
      </c>
      <c r="AO1498" s="2" t="str">
        <f t="shared" si="1045"/>
        <v>AAW</v>
      </c>
      <c r="AP1498" s="2" t="str">
        <f t="shared" si="1014"/>
        <v>JD8B-F266B35-AAW</v>
      </c>
      <c r="AQ1498" s="2" t="s">
        <v>1672</v>
      </c>
      <c r="AR1498" s="2" t="s">
        <v>1673</v>
      </c>
      <c r="AS1498" s="2">
        <v>0</v>
      </c>
      <c r="AT1498" s="2" t="s">
        <v>2160</v>
      </c>
      <c r="AU1498" s="2" t="s">
        <v>2128</v>
      </c>
      <c r="AV1498" s="2" t="s">
        <v>2129</v>
      </c>
      <c r="AW1498" s="2" t="s">
        <v>2559</v>
      </c>
      <c r="AX1498" s="2">
        <v>0</v>
      </c>
      <c r="AY1498" s="2" t="s">
        <v>2108</v>
      </c>
      <c r="AZ1498" s="2" t="s">
        <v>2124</v>
      </c>
      <c r="BA1498" s="2" t="s">
        <v>2073</v>
      </c>
      <c r="BB1498" s="29">
        <v>-17.39</v>
      </c>
      <c r="BC1498" s="29">
        <v>-0.71</v>
      </c>
      <c r="BD1498" s="29">
        <v>0</v>
      </c>
      <c r="BE1498" s="29">
        <v>0</v>
      </c>
      <c r="BF1498" s="29">
        <v>-7.0000000000000007E-2</v>
      </c>
      <c r="BG1498" s="29">
        <v>-18.170000000000002</v>
      </c>
      <c r="BH1498" s="29">
        <f t="shared" si="1010"/>
        <v>0</v>
      </c>
      <c r="BI1498" s="29">
        <f t="shared" si="1011"/>
        <v>0</v>
      </c>
      <c r="BJ1498" s="29">
        <f t="shared" si="1015"/>
        <v>-18.170000000000002</v>
      </c>
      <c r="BK1498" s="29">
        <f>BJ1498/INDEX('EX-Rate'!A:I,MATCH('TT BoM '!BL1498,'EX-Rate'!B:B,0),COLUMN('EX-Rate'!E:E))</f>
        <v>-2.6237615621605448</v>
      </c>
      <c r="BL1498" s="2" t="s">
        <v>2109</v>
      </c>
      <c r="BM1498" s="2" t="str">
        <f t="shared" si="1047"/>
        <v>LP</v>
      </c>
      <c r="BN1498" s="2" t="s">
        <v>2560</v>
      </c>
      <c r="BO1498" s="2" t="s">
        <v>2561</v>
      </c>
      <c r="BQ1498" s="29">
        <v>-3314245</v>
      </c>
      <c r="BR1498" s="29">
        <v>-3314245</v>
      </c>
      <c r="BS1498" s="29"/>
      <c r="BT1498" s="29">
        <v>-50000</v>
      </c>
      <c r="BU1498" s="29">
        <v>714285.7142857142</v>
      </c>
      <c r="BV1498" s="29">
        <v>0</v>
      </c>
      <c r="CC1498" s="29">
        <f t="shared" si="1016"/>
        <v>0</v>
      </c>
      <c r="CD1498" s="29">
        <f t="shared" si="1017"/>
        <v>0</v>
      </c>
      <c r="CE1498" s="29">
        <f t="shared" si="1018"/>
        <v>0</v>
      </c>
      <c r="CF1498" s="29">
        <f t="shared" si="1019"/>
        <v>0</v>
      </c>
      <c r="CG1498" s="29">
        <f t="shared" si="1020"/>
        <v>0</v>
      </c>
      <c r="CH1498" s="29">
        <f t="shared" si="1021"/>
        <v>0</v>
      </c>
      <c r="CI1498" s="29">
        <f t="shared" si="1022"/>
        <v>-2.6237615621605448</v>
      </c>
      <c r="CJ1498" s="29">
        <f t="shared" si="1023"/>
        <v>-2.6237615621605448</v>
      </c>
      <c r="CK1498" s="29">
        <f t="shared" si="1024"/>
        <v>0</v>
      </c>
      <c r="CL1498" s="29">
        <f t="shared" si="1025"/>
        <v>0</v>
      </c>
      <c r="CM1498" s="29">
        <f t="shared" si="1026"/>
        <v>0</v>
      </c>
      <c r="CN1498" s="29">
        <f t="shared" si="1027"/>
        <v>0</v>
      </c>
      <c r="CO1498" s="29">
        <f t="shared" si="1028"/>
        <v>-2.6237615621605448</v>
      </c>
      <c r="CQ1498" s="29">
        <f t="shared" si="1029"/>
        <v>0</v>
      </c>
      <c r="CR1498" s="29">
        <f t="shared" si="1030"/>
        <v>0</v>
      </c>
      <c r="CS1498" s="29">
        <f t="shared" si="1031"/>
        <v>0</v>
      </c>
      <c r="CT1498" s="29">
        <f t="shared" si="1032"/>
        <v>0</v>
      </c>
      <c r="CU1498" s="29">
        <f t="shared" si="1033"/>
        <v>0</v>
      </c>
      <c r="CV1498" s="29">
        <f t="shared" si="1034"/>
        <v>0</v>
      </c>
      <c r="CW1498" s="29">
        <f t="shared" si="1035"/>
        <v>-18.170000000000002</v>
      </c>
      <c r="CX1498" s="29">
        <f t="shared" si="1036"/>
        <v>-18.170000000000002</v>
      </c>
      <c r="CY1498" s="29">
        <f t="shared" si="1037"/>
        <v>0</v>
      </c>
      <c r="CZ1498" s="29">
        <f t="shared" si="1038"/>
        <v>0</v>
      </c>
      <c r="DA1498" s="29">
        <f t="shared" si="1039"/>
        <v>0</v>
      </c>
      <c r="DB1498" s="29">
        <f t="shared" si="1040"/>
        <v>0</v>
      </c>
      <c r="DC1498" s="29">
        <f t="shared" si="1041"/>
        <v>-18.170000000000002</v>
      </c>
    </row>
    <row r="1499" spans="11:107" s="2" customFormat="1">
      <c r="K1499" s="4" t="s">
        <v>1549</v>
      </c>
      <c r="L1499" s="4" t="s">
        <v>1499</v>
      </c>
      <c r="M1499" s="4" t="s">
        <v>1394</v>
      </c>
      <c r="N1499" s="2" t="str">
        <f t="shared" si="1043"/>
        <v>C490MF40616AA</v>
      </c>
      <c r="O1499" s="2" t="str">
        <f t="shared" si="1006"/>
        <v>AA</v>
      </c>
      <c r="P1499" s="2" t="str">
        <f t="shared" si="1007"/>
        <v>C490M-F40616-AA</v>
      </c>
      <c r="Q1499" s="2" t="s">
        <v>1609</v>
      </c>
      <c r="T1499" s="2">
        <v>1</v>
      </c>
      <c r="U1499" s="2">
        <v>1</v>
      </c>
      <c r="V1499" s="2">
        <v>1</v>
      </c>
      <c r="W1499" s="2">
        <v>1</v>
      </c>
      <c r="X1499" s="2">
        <v>1</v>
      </c>
      <c r="Y1499" s="2">
        <v>1</v>
      </c>
      <c r="Z1499" s="2">
        <v>1</v>
      </c>
      <c r="AA1499" s="2">
        <v>1</v>
      </c>
      <c r="AB1499" s="2">
        <v>1</v>
      </c>
      <c r="AC1499" s="2">
        <v>1</v>
      </c>
      <c r="AD1499" s="2">
        <v>1</v>
      </c>
      <c r="AE1499" s="2">
        <v>1</v>
      </c>
      <c r="AF1499" s="2">
        <v>1</v>
      </c>
      <c r="AL1499" s="2">
        <f t="shared" si="1012"/>
        <v>1</v>
      </c>
      <c r="AM1499" s="63" t="s">
        <v>1821</v>
      </c>
      <c r="AN1499" s="2" t="str">
        <f t="shared" si="1013"/>
        <v>F40616</v>
      </c>
      <c r="AO1499" s="2" t="str">
        <f t="shared" si="1045"/>
        <v>AA</v>
      </c>
      <c r="AP1499" s="2" t="str">
        <f t="shared" si="1014"/>
        <v>C490-F40616-AA</v>
      </c>
      <c r="AQ1499" s="2" t="s">
        <v>1820</v>
      </c>
      <c r="AR1499" s="2" t="s">
        <v>1687</v>
      </c>
      <c r="AU1499" s="2" t="s">
        <v>2066</v>
      </c>
      <c r="AV1499" s="2" t="s">
        <v>2075</v>
      </c>
      <c r="AZ1499" s="2" t="s">
        <v>3427</v>
      </c>
      <c r="BA1499" s="2" t="s">
        <v>2073</v>
      </c>
      <c r="BB1499" s="29"/>
      <c r="BC1499" s="29"/>
      <c r="BD1499" s="29"/>
      <c r="BE1499" s="29"/>
      <c r="BF1499" s="29"/>
      <c r="BG1499" s="29">
        <v>0</v>
      </c>
      <c r="BH1499" s="29">
        <f t="shared" si="1010"/>
        <v>0</v>
      </c>
      <c r="BI1499" s="29">
        <f t="shared" si="1011"/>
        <v>0</v>
      </c>
      <c r="BJ1499" s="29">
        <f t="shared" si="1015"/>
        <v>0</v>
      </c>
      <c r="BK1499" s="29">
        <f>BJ1499/INDEX('EX-Rate'!A:I,MATCH('TT BoM '!BL1499,'EX-Rate'!B:B,0),COLUMN('EX-Rate'!E:E))</f>
        <v>0</v>
      </c>
      <c r="BL1499" s="2" t="s">
        <v>2109</v>
      </c>
      <c r="BM1499" s="2" t="str">
        <f t="shared" si="1047"/>
        <v>LP</v>
      </c>
      <c r="BN1499" s="2" t="s">
        <v>2070</v>
      </c>
      <c r="BO1499" s="2" t="s">
        <v>2071</v>
      </c>
      <c r="BP1499" s="2" t="s">
        <v>1819</v>
      </c>
      <c r="BQ1499" s="29"/>
      <c r="BR1499" s="29"/>
      <c r="BS1499" s="29"/>
      <c r="BT1499" s="29"/>
      <c r="BU1499" s="29"/>
      <c r="BV1499" s="29"/>
      <c r="CC1499" s="29">
        <f t="shared" si="1016"/>
        <v>0</v>
      </c>
      <c r="CD1499" s="29">
        <f t="shared" si="1017"/>
        <v>0</v>
      </c>
      <c r="CE1499" s="29">
        <f t="shared" si="1018"/>
        <v>0</v>
      </c>
      <c r="CF1499" s="29">
        <f t="shared" si="1019"/>
        <v>0</v>
      </c>
      <c r="CG1499" s="29">
        <f t="shared" si="1020"/>
        <v>0</v>
      </c>
      <c r="CH1499" s="29">
        <f t="shared" si="1021"/>
        <v>0</v>
      </c>
      <c r="CI1499" s="29">
        <f t="shared" si="1022"/>
        <v>0</v>
      </c>
      <c r="CJ1499" s="29">
        <f t="shared" si="1023"/>
        <v>0</v>
      </c>
      <c r="CK1499" s="29">
        <f t="shared" si="1024"/>
        <v>0</v>
      </c>
      <c r="CL1499" s="29">
        <f t="shared" si="1025"/>
        <v>0</v>
      </c>
      <c r="CM1499" s="29">
        <f t="shared" si="1026"/>
        <v>0</v>
      </c>
      <c r="CN1499" s="29">
        <f t="shared" si="1027"/>
        <v>0</v>
      </c>
      <c r="CO1499" s="29">
        <f t="shared" si="1028"/>
        <v>0</v>
      </c>
      <c r="CQ1499" s="29">
        <f t="shared" si="1029"/>
        <v>0</v>
      </c>
      <c r="CR1499" s="29">
        <f t="shared" si="1030"/>
        <v>0</v>
      </c>
      <c r="CS1499" s="29">
        <f t="shared" si="1031"/>
        <v>0</v>
      </c>
      <c r="CT1499" s="29">
        <f t="shared" si="1032"/>
        <v>0</v>
      </c>
      <c r="CU1499" s="29">
        <f t="shared" si="1033"/>
        <v>0</v>
      </c>
      <c r="CV1499" s="29">
        <f t="shared" si="1034"/>
        <v>0</v>
      </c>
      <c r="CW1499" s="29">
        <f t="shared" si="1035"/>
        <v>0</v>
      </c>
      <c r="CX1499" s="29">
        <f t="shared" si="1036"/>
        <v>0</v>
      </c>
      <c r="CY1499" s="29">
        <f t="shared" si="1037"/>
        <v>0</v>
      </c>
      <c r="CZ1499" s="29">
        <f t="shared" si="1038"/>
        <v>0</v>
      </c>
      <c r="DA1499" s="29">
        <f t="shared" si="1039"/>
        <v>0</v>
      </c>
      <c r="DB1499" s="29">
        <f t="shared" si="1040"/>
        <v>0</v>
      </c>
      <c r="DC1499" s="29">
        <f t="shared" si="1041"/>
        <v>0</v>
      </c>
    </row>
    <row r="1500" spans="11:107" s="2" customFormat="1">
      <c r="K1500" s="4" t="s">
        <v>1549</v>
      </c>
      <c r="L1500" s="4" t="s">
        <v>1569</v>
      </c>
      <c r="M1500" s="4" t="s">
        <v>1394</v>
      </c>
      <c r="N1500" s="2" t="str">
        <f t="shared" si="1043"/>
        <v>C490MF40617AA</v>
      </c>
      <c r="O1500" s="2" t="str">
        <f t="shared" si="1006"/>
        <v>AA</v>
      </c>
      <c r="P1500" s="2" t="str">
        <f t="shared" si="1007"/>
        <v>C490M-F40617-AA</v>
      </c>
      <c r="Q1500" s="2" t="s">
        <v>1609</v>
      </c>
      <c r="T1500" s="2">
        <v>0.5</v>
      </c>
      <c r="U1500" s="2">
        <v>0.5</v>
      </c>
      <c r="V1500" s="2">
        <v>0.5</v>
      </c>
      <c r="W1500" s="2">
        <v>0.5</v>
      </c>
      <c r="X1500" s="2">
        <v>0.5</v>
      </c>
      <c r="Y1500" s="2">
        <v>0.5</v>
      </c>
      <c r="Z1500" s="2">
        <v>0.5</v>
      </c>
      <c r="AA1500" s="2">
        <v>0.5</v>
      </c>
      <c r="AB1500" s="2">
        <v>0.5</v>
      </c>
      <c r="AC1500" s="2">
        <v>0.5</v>
      </c>
      <c r="AD1500" s="2">
        <v>0.5</v>
      </c>
      <c r="AE1500" s="2">
        <v>0.5</v>
      </c>
      <c r="AF1500" s="2">
        <v>0.5</v>
      </c>
      <c r="AL1500" s="2">
        <f t="shared" si="1012"/>
        <v>1</v>
      </c>
      <c r="AM1500" s="2" t="str">
        <f t="shared" si="1044"/>
        <v>C490M</v>
      </c>
      <c r="AN1500" s="2" t="str">
        <f t="shared" si="1013"/>
        <v>F40617</v>
      </c>
      <c r="AO1500" s="2" t="str">
        <f t="shared" si="1045"/>
        <v>AA</v>
      </c>
      <c r="AP1500" s="2" t="str">
        <f t="shared" si="1014"/>
        <v>C490M-F40617-AA</v>
      </c>
      <c r="AQ1500" s="2" t="s">
        <v>2095</v>
      </c>
      <c r="AR1500" s="2" t="s">
        <v>2096</v>
      </c>
      <c r="AU1500" s="2" t="s">
        <v>2066</v>
      </c>
      <c r="AV1500" s="2" t="s">
        <v>2075</v>
      </c>
      <c r="AZ1500" s="2" t="s">
        <v>3427</v>
      </c>
      <c r="BA1500" s="2" t="s">
        <v>2073</v>
      </c>
      <c r="BB1500" s="29"/>
      <c r="BC1500" s="29"/>
      <c r="BD1500" s="29"/>
      <c r="BE1500" s="29"/>
      <c r="BF1500" s="29"/>
      <c r="BG1500" s="29">
        <v>0</v>
      </c>
      <c r="BH1500" s="29">
        <f t="shared" si="1010"/>
        <v>0</v>
      </c>
      <c r="BI1500" s="29">
        <f t="shared" si="1011"/>
        <v>0</v>
      </c>
      <c r="BJ1500" s="29">
        <f t="shared" si="1015"/>
        <v>0</v>
      </c>
      <c r="BK1500" s="29">
        <f>BJ1500/INDEX('EX-Rate'!A:I,MATCH('TT BoM '!BL1500,'EX-Rate'!B:B,0),COLUMN('EX-Rate'!E:E))</f>
        <v>0</v>
      </c>
      <c r="BL1500" s="2" t="s">
        <v>2109</v>
      </c>
      <c r="BM1500" s="2" t="str">
        <f t="shared" si="1047"/>
        <v>LP</v>
      </c>
      <c r="BN1500" s="2" t="s">
        <v>2070</v>
      </c>
      <c r="BO1500" s="2" t="s">
        <v>2071</v>
      </c>
      <c r="BP1500" s="2" t="s">
        <v>1819</v>
      </c>
      <c r="BQ1500" s="29"/>
      <c r="BR1500" s="29"/>
      <c r="BS1500" s="29"/>
      <c r="BT1500" s="29"/>
      <c r="BU1500" s="29"/>
      <c r="BV1500" s="29"/>
      <c r="CC1500" s="29">
        <f t="shared" si="1016"/>
        <v>0</v>
      </c>
      <c r="CD1500" s="29">
        <f t="shared" si="1017"/>
        <v>0</v>
      </c>
      <c r="CE1500" s="29">
        <f t="shared" si="1018"/>
        <v>0</v>
      </c>
      <c r="CF1500" s="29">
        <f t="shared" si="1019"/>
        <v>0</v>
      </c>
      <c r="CG1500" s="29">
        <f t="shared" si="1020"/>
        <v>0</v>
      </c>
      <c r="CH1500" s="29">
        <f t="shared" si="1021"/>
        <v>0</v>
      </c>
      <c r="CI1500" s="29">
        <f t="shared" si="1022"/>
        <v>0</v>
      </c>
      <c r="CJ1500" s="29">
        <f t="shared" si="1023"/>
        <v>0</v>
      </c>
      <c r="CK1500" s="29">
        <f t="shared" si="1024"/>
        <v>0</v>
      </c>
      <c r="CL1500" s="29">
        <f t="shared" si="1025"/>
        <v>0</v>
      </c>
      <c r="CM1500" s="29">
        <f t="shared" si="1026"/>
        <v>0</v>
      </c>
      <c r="CN1500" s="29">
        <f t="shared" si="1027"/>
        <v>0</v>
      </c>
      <c r="CO1500" s="29">
        <f t="shared" si="1028"/>
        <v>0</v>
      </c>
      <c r="CQ1500" s="29">
        <f t="shared" si="1029"/>
        <v>0</v>
      </c>
      <c r="CR1500" s="29">
        <f t="shared" si="1030"/>
        <v>0</v>
      </c>
      <c r="CS1500" s="29">
        <f t="shared" si="1031"/>
        <v>0</v>
      </c>
      <c r="CT1500" s="29">
        <f t="shared" si="1032"/>
        <v>0</v>
      </c>
      <c r="CU1500" s="29">
        <f t="shared" si="1033"/>
        <v>0</v>
      </c>
      <c r="CV1500" s="29">
        <f t="shared" si="1034"/>
        <v>0</v>
      </c>
      <c r="CW1500" s="29">
        <f t="shared" si="1035"/>
        <v>0</v>
      </c>
      <c r="CX1500" s="29">
        <f t="shared" si="1036"/>
        <v>0</v>
      </c>
      <c r="CY1500" s="29">
        <f t="shared" si="1037"/>
        <v>0</v>
      </c>
      <c r="CZ1500" s="29">
        <f t="shared" si="1038"/>
        <v>0</v>
      </c>
      <c r="DA1500" s="29">
        <f t="shared" si="1039"/>
        <v>0</v>
      </c>
      <c r="DB1500" s="29">
        <f t="shared" si="1040"/>
        <v>0</v>
      </c>
      <c r="DC1500" s="29">
        <f t="shared" si="1041"/>
        <v>0</v>
      </c>
    </row>
    <row r="1501" spans="11:107" s="2" customFormat="1">
      <c r="K1501" s="4" t="s">
        <v>1549</v>
      </c>
      <c r="L1501" s="4" t="s">
        <v>1500</v>
      </c>
      <c r="M1501" s="4" t="s">
        <v>1394</v>
      </c>
      <c r="N1501" s="2" t="str">
        <f t="shared" si="1043"/>
        <v>C490MF40626AA</v>
      </c>
      <c r="O1501" s="2" t="str">
        <f t="shared" si="1006"/>
        <v>AA</v>
      </c>
      <c r="P1501" s="2" t="str">
        <f t="shared" si="1007"/>
        <v>C490M-F40626-AA</v>
      </c>
      <c r="Q1501" s="2" t="s">
        <v>1609</v>
      </c>
      <c r="T1501" s="2">
        <v>1</v>
      </c>
      <c r="U1501" s="2">
        <v>1</v>
      </c>
      <c r="V1501" s="2">
        <v>1</v>
      </c>
      <c r="W1501" s="2">
        <v>1</v>
      </c>
      <c r="X1501" s="2">
        <v>1</v>
      </c>
      <c r="Y1501" s="2">
        <v>1</v>
      </c>
      <c r="Z1501" s="2">
        <v>1</v>
      </c>
      <c r="AA1501" s="2">
        <v>1</v>
      </c>
      <c r="AB1501" s="2">
        <v>1</v>
      </c>
      <c r="AC1501" s="2">
        <v>1</v>
      </c>
      <c r="AD1501" s="2">
        <v>1</v>
      </c>
      <c r="AE1501" s="2">
        <v>1</v>
      </c>
      <c r="AF1501" s="2">
        <v>1</v>
      </c>
      <c r="AL1501" s="2">
        <f t="shared" si="1012"/>
        <v>1</v>
      </c>
      <c r="AM1501" s="63" t="s">
        <v>1821</v>
      </c>
      <c r="AN1501" s="2" t="str">
        <f t="shared" si="1013"/>
        <v>F40626</v>
      </c>
      <c r="AO1501" s="2" t="str">
        <f t="shared" si="1045"/>
        <v>AA</v>
      </c>
      <c r="AP1501" s="2" t="str">
        <f t="shared" si="1014"/>
        <v>C490-F40626-AA</v>
      </c>
      <c r="AQ1501" s="2" t="s">
        <v>1820</v>
      </c>
      <c r="AR1501" s="2" t="s">
        <v>1687</v>
      </c>
      <c r="AU1501" s="2" t="s">
        <v>2066</v>
      </c>
      <c r="AV1501" s="2" t="s">
        <v>2075</v>
      </c>
      <c r="AZ1501" s="2" t="s">
        <v>3427</v>
      </c>
      <c r="BA1501" s="2" t="s">
        <v>2073</v>
      </c>
      <c r="BB1501" s="29"/>
      <c r="BC1501" s="29"/>
      <c r="BD1501" s="29"/>
      <c r="BE1501" s="29"/>
      <c r="BF1501" s="29"/>
      <c r="BG1501" s="29">
        <v>0</v>
      </c>
      <c r="BH1501" s="29">
        <f t="shared" si="1010"/>
        <v>0</v>
      </c>
      <c r="BI1501" s="29">
        <f t="shared" si="1011"/>
        <v>0</v>
      </c>
      <c r="BJ1501" s="29">
        <f t="shared" si="1015"/>
        <v>0</v>
      </c>
      <c r="BK1501" s="29">
        <f>BJ1501/INDEX('EX-Rate'!A:I,MATCH('TT BoM '!BL1501,'EX-Rate'!B:B,0),COLUMN('EX-Rate'!E:E))</f>
        <v>0</v>
      </c>
      <c r="BL1501" s="2" t="s">
        <v>2109</v>
      </c>
      <c r="BM1501" s="2" t="str">
        <f t="shared" si="1047"/>
        <v>LP</v>
      </c>
      <c r="BN1501" s="2" t="s">
        <v>2070</v>
      </c>
      <c r="BO1501" s="2" t="s">
        <v>2071</v>
      </c>
      <c r="BP1501" s="2" t="s">
        <v>1819</v>
      </c>
      <c r="BQ1501" s="29"/>
      <c r="BR1501" s="29"/>
      <c r="BS1501" s="29"/>
      <c r="BT1501" s="29"/>
      <c r="BU1501" s="29"/>
      <c r="BV1501" s="29"/>
      <c r="CC1501" s="29">
        <f t="shared" si="1016"/>
        <v>0</v>
      </c>
      <c r="CD1501" s="29">
        <f t="shared" si="1017"/>
        <v>0</v>
      </c>
      <c r="CE1501" s="29">
        <f t="shared" si="1018"/>
        <v>0</v>
      </c>
      <c r="CF1501" s="29">
        <f t="shared" si="1019"/>
        <v>0</v>
      </c>
      <c r="CG1501" s="29">
        <f t="shared" si="1020"/>
        <v>0</v>
      </c>
      <c r="CH1501" s="29">
        <f t="shared" si="1021"/>
        <v>0</v>
      </c>
      <c r="CI1501" s="29">
        <f t="shared" si="1022"/>
        <v>0</v>
      </c>
      <c r="CJ1501" s="29">
        <f t="shared" si="1023"/>
        <v>0</v>
      </c>
      <c r="CK1501" s="29">
        <f t="shared" si="1024"/>
        <v>0</v>
      </c>
      <c r="CL1501" s="29">
        <f t="shared" si="1025"/>
        <v>0</v>
      </c>
      <c r="CM1501" s="29">
        <f t="shared" si="1026"/>
        <v>0</v>
      </c>
      <c r="CN1501" s="29">
        <f t="shared" si="1027"/>
        <v>0</v>
      </c>
      <c r="CO1501" s="29">
        <f t="shared" si="1028"/>
        <v>0</v>
      </c>
      <c r="CQ1501" s="29">
        <f t="shared" si="1029"/>
        <v>0</v>
      </c>
      <c r="CR1501" s="29">
        <f t="shared" si="1030"/>
        <v>0</v>
      </c>
      <c r="CS1501" s="29">
        <f t="shared" si="1031"/>
        <v>0</v>
      </c>
      <c r="CT1501" s="29">
        <f t="shared" si="1032"/>
        <v>0</v>
      </c>
      <c r="CU1501" s="29">
        <f t="shared" si="1033"/>
        <v>0</v>
      </c>
      <c r="CV1501" s="29">
        <f t="shared" si="1034"/>
        <v>0</v>
      </c>
      <c r="CW1501" s="29">
        <f t="shared" si="1035"/>
        <v>0</v>
      </c>
      <c r="CX1501" s="29">
        <f t="shared" si="1036"/>
        <v>0</v>
      </c>
      <c r="CY1501" s="29">
        <f t="shared" si="1037"/>
        <v>0</v>
      </c>
      <c r="CZ1501" s="29">
        <f t="shared" si="1038"/>
        <v>0</v>
      </c>
      <c r="DA1501" s="29">
        <f t="shared" si="1039"/>
        <v>0</v>
      </c>
      <c r="DB1501" s="29">
        <f t="shared" si="1040"/>
        <v>0</v>
      </c>
      <c r="DC1501" s="29">
        <f t="shared" si="1041"/>
        <v>0</v>
      </c>
    </row>
    <row r="1502" spans="11:107" s="2" customFormat="1">
      <c r="K1502" s="4" t="s">
        <v>1557</v>
      </c>
      <c r="L1502" s="4" t="s">
        <v>1504</v>
      </c>
      <c r="M1502" s="4" t="s">
        <v>1407</v>
      </c>
      <c r="N1502" s="2" t="str">
        <f t="shared" si="1043"/>
        <v>JD8T14335AB</v>
      </c>
      <c r="O1502" s="2" t="str">
        <f t="shared" si="1006"/>
        <v>AB</v>
      </c>
      <c r="P1502" s="2" t="str">
        <f t="shared" si="1007"/>
        <v>JD8T-14335-AB</v>
      </c>
      <c r="Q1502" s="2" t="s">
        <v>1609</v>
      </c>
      <c r="T1502" s="2">
        <v>1</v>
      </c>
      <c r="U1502" s="2">
        <v>1</v>
      </c>
      <c r="V1502" s="2">
        <v>0</v>
      </c>
      <c r="W1502" s="2">
        <v>0</v>
      </c>
      <c r="X1502" s="2">
        <v>0</v>
      </c>
      <c r="Y1502" s="2">
        <v>0</v>
      </c>
      <c r="Z1502" s="2">
        <v>0</v>
      </c>
      <c r="AA1502" s="2">
        <v>0</v>
      </c>
      <c r="AB1502" s="2">
        <v>1</v>
      </c>
      <c r="AC1502" s="2">
        <v>1</v>
      </c>
      <c r="AD1502" s="2">
        <v>0</v>
      </c>
      <c r="AE1502" s="2">
        <v>0</v>
      </c>
      <c r="AF1502" s="2">
        <v>0</v>
      </c>
      <c r="AL1502" s="2">
        <f t="shared" si="1012"/>
        <v>1</v>
      </c>
      <c r="AM1502" s="54" t="s">
        <v>2032</v>
      </c>
      <c r="AN1502" s="55" t="s">
        <v>2045</v>
      </c>
      <c r="AO1502" s="56" t="s">
        <v>2046</v>
      </c>
      <c r="AP1502" s="2" t="str">
        <f t="shared" si="1014"/>
        <v>JD8T -14335 -AB</v>
      </c>
      <c r="AQ1502" s="2" t="s">
        <v>1994</v>
      </c>
      <c r="AR1502" s="2" t="s">
        <v>3897</v>
      </c>
      <c r="AU1502" s="2" t="s">
        <v>2106</v>
      </c>
      <c r="AV1502" s="2" t="s">
        <v>2107</v>
      </c>
      <c r="AY1502" s="2" t="s">
        <v>2108</v>
      </c>
      <c r="AZ1502" s="2" t="s">
        <v>1649</v>
      </c>
      <c r="BA1502" s="2" t="s">
        <v>2073</v>
      </c>
      <c r="BB1502" s="29">
        <v>-18.059999999999999</v>
      </c>
      <c r="BC1502" s="29">
        <v>-0.28000000000000003</v>
      </c>
      <c r="BD1502" s="29">
        <v>-0.14000000000000001</v>
      </c>
      <c r="BE1502" s="29">
        <v>-0.14000000000000001</v>
      </c>
      <c r="BF1502" s="29">
        <v>0</v>
      </c>
      <c r="BG1502" s="29">
        <v>-18.48</v>
      </c>
      <c r="BH1502" s="29">
        <f t="shared" si="1010"/>
        <v>0</v>
      </c>
      <c r="BI1502" s="29">
        <f t="shared" si="1011"/>
        <v>0</v>
      </c>
      <c r="BJ1502" s="29">
        <f t="shared" si="1015"/>
        <v>-18.48</v>
      </c>
      <c r="BK1502" s="29">
        <f>BJ1502/INDEX('EX-Rate'!A:I,MATCH('TT BoM '!BL1502,'EX-Rate'!B:B,0),COLUMN('EX-Rate'!E:E))</f>
        <v>-2.6685257935457822</v>
      </c>
      <c r="BL1502" s="2" t="s">
        <v>2109</v>
      </c>
      <c r="BM1502" s="2" t="str">
        <f t="shared" si="1047"/>
        <v>LP</v>
      </c>
      <c r="BQ1502" s="29">
        <v>0</v>
      </c>
      <c r="BR1502" s="29">
        <v>0</v>
      </c>
      <c r="BS1502" s="29"/>
      <c r="BT1502" s="29">
        <v>0</v>
      </c>
      <c r="BU1502" s="29">
        <v>0</v>
      </c>
      <c r="BV1502" s="29">
        <v>0</v>
      </c>
      <c r="BW1502" s="2">
        <v>0</v>
      </c>
      <c r="CC1502" s="29">
        <f t="shared" si="1016"/>
        <v>-2.6685257935457822</v>
      </c>
      <c r="CD1502" s="29">
        <f t="shared" si="1017"/>
        <v>-2.6685257935457822</v>
      </c>
      <c r="CE1502" s="29">
        <f t="shared" si="1018"/>
        <v>0</v>
      </c>
      <c r="CF1502" s="29">
        <f t="shared" si="1019"/>
        <v>0</v>
      </c>
      <c r="CG1502" s="29">
        <f t="shared" si="1020"/>
        <v>0</v>
      </c>
      <c r="CH1502" s="29">
        <f t="shared" si="1021"/>
        <v>0</v>
      </c>
      <c r="CI1502" s="29">
        <f t="shared" si="1022"/>
        <v>0</v>
      </c>
      <c r="CJ1502" s="29">
        <f t="shared" si="1023"/>
        <v>0</v>
      </c>
      <c r="CK1502" s="29">
        <f t="shared" si="1024"/>
        <v>-2.6685257935457822</v>
      </c>
      <c r="CL1502" s="29">
        <f t="shared" si="1025"/>
        <v>-2.6685257935457822</v>
      </c>
      <c r="CM1502" s="29">
        <f t="shared" si="1026"/>
        <v>0</v>
      </c>
      <c r="CN1502" s="29">
        <f t="shared" si="1027"/>
        <v>0</v>
      </c>
      <c r="CO1502" s="29">
        <f t="shared" si="1028"/>
        <v>0</v>
      </c>
      <c r="CQ1502" s="29">
        <f t="shared" si="1029"/>
        <v>-18.48</v>
      </c>
      <c r="CR1502" s="29">
        <f t="shared" si="1030"/>
        <v>-18.48</v>
      </c>
      <c r="CS1502" s="29">
        <f t="shared" si="1031"/>
        <v>0</v>
      </c>
      <c r="CT1502" s="29">
        <f t="shared" si="1032"/>
        <v>0</v>
      </c>
      <c r="CU1502" s="29">
        <f t="shared" si="1033"/>
        <v>0</v>
      </c>
      <c r="CV1502" s="29">
        <f t="shared" si="1034"/>
        <v>0</v>
      </c>
      <c r="CW1502" s="29">
        <f t="shared" si="1035"/>
        <v>0</v>
      </c>
      <c r="CX1502" s="29">
        <f t="shared" si="1036"/>
        <v>0</v>
      </c>
      <c r="CY1502" s="29">
        <f t="shared" si="1037"/>
        <v>-18.48</v>
      </c>
      <c r="CZ1502" s="29">
        <f t="shared" si="1038"/>
        <v>-18.48</v>
      </c>
      <c r="DA1502" s="29">
        <f t="shared" si="1039"/>
        <v>0</v>
      </c>
      <c r="DB1502" s="29">
        <f t="shared" si="1040"/>
        <v>0</v>
      </c>
      <c r="DC1502" s="29">
        <f t="shared" si="1041"/>
        <v>0</v>
      </c>
    </row>
    <row r="1503" spans="11:107" s="2" customFormat="1">
      <c r="K1503" s="4" t="s">
        <v>1570</v>
      </c>
      <c r="L1503" s="4" t="s">
        <v>1571</v>
      </c>
      <c r="M1503" s="4" t="s">
        <v>1387</v>
      </c>
      <c r="N1503" s="2" t="str">
        <f t="shared" si="1043"/>
        <v>AM2T19A391AC</v>
      </c>
      <c r="O1503" s="2" t="str">
        <f t="shared" si="1006"/>
        <v>AC</v>
      </c>
      <c r="P1503" s="2" t="str">
        <f t="shared" si="1007"/>
        <v>AM2T-19A391-AC</v>
      </c>
      <c r="Q1503" s="2" t="s">
        <v>1609</v>
      </c>
      <c r="T1503" s="2">
        <v>1</v>
      </c>
      <c r="U1503" s="2">
        <v>1</v>
      </c>
      <c r="V1503" s="2">
        <v>1</v>
      </c>
      <c r="W1503" s="2">
        <v>1</v>
      </c>
      <c r="X1503" s="2">
        <v>0</v>
      </c>
      <c r="Y1503" s="2">
        <v>0</v>
      </c>
      <c r="Z1503" s="2">
        <v>0</v>
      </c>
      <c r="AA1503" s="2">
        <v>0</v>
      </c>
      <c r="AB1503" s="2">
        <v>1</v>
      </c>
      <c r="AC1503" s="2">
        <v>1</v>
      </c>
      <c r="AD1503" s="2">
        <v>1</v>
      </c>
      <c r="AE1503" s="2">
        <v>1</v>
      </c>
      <c r="AF1503" s="2">
        <v>0</v>
      </c>
      <c r="AL1503" s="2">
        <f t="shared" si="1012"/>
        <v>1</v>
      </c>
      <c r="AM1503" s="2" t="str">
        <f t="shared" si="1044"/>
        <v>AM2T</v>
      </c>
      <c r="AN1503" s="2" t="str">
        <f t="shared" si="1013"/>
        <v>19A391</v>
      </c>
      <c r="AO1503" s="2" t="str">
        <f t="shared" ref="AO1503" si="1048">TRIM(O1503)</f>
        <v>AC</v>
      </c>
      <c r="AP1503" s="2" t="str">
        <f t="shared" si="1014"/>
        <v>AM2T-19A391-AC</v>
      </c>
      <c r="AQ1503" s="2" t="s">
        <v>2064</v>
      </c>
      <c r="AR1503" s="2" t="s">
        <v>3881</v>
      </c>
      <c r="AU1503" s="2" t="s">
        <v>1649</v>
      </c>
      <c r="AV1503" s="2" t="s">
        <v>3836</v>
      </c>
      <c r="AW1503" s="2">
        <v>0</v>
      </c>
      <c r="AZ1503" s="2" t="s">
        <v>1649</v>
      </c>
      <c r="BA1503" s="2" t="s">
        <v>2073</v>
      </c>
      <c r="BB1503" s="29"/>
      <c r="BC1503" s="29"/>
      <c r="BD1503" s="29"/>
      <c r="BE1503" s="29"/>
      <c r="BF1503" s="29"/>
      <c r="BG1503" s="29">
        <v>-2.7</v>
      </c>
      <c r="BH1503" s="29">
        <f t="shared" si="1010"/>
        <v>-9.9900000000000017E-2</v>
      </c>
      <c r="BI1503" s="29">
        <f t="shared" si="1011"/>
        <v>-0.27999000000000002</v>
      </c>
      <c r="BJ1503" s="29">
        <f t="shared" si="1015"/>
        <v>-3.0798900000000002</v>
      </c>
      <c r="BK1503" s="29">
        <f>BJ1503/INDEX('EX-Rate'!A:I,MATCH('TT BoM '!BL1503,'EX-Rate'!B:B,0),COLUMN('EX-Rate'!E:E))</f>
        <v>-3.5360501999288751</v>
      </c>
      <c r="BL1503" s="2" t="s">
        <v>3064</v>
      </c>
      <c r="BM1503" s="2" t="str">
        <f t="shared" si="1047"/>
        <v>SP</v>
      </c>
      <c r="BO1503" s="2" t="s">
        <v>3300</v>
      </c>
      <c r="BQ1503" s="29"/>
      <c r="BR1503" s="29"/>
      <c r="BS1503" s="29"/>
      <c r="BT1503" s="29"/>
      <c r="BU1503" s="29"/>
      <c r="BV1503" s="29"/>
      <c r="CC1503" s="29">
        <f t="shared" si="1016"/>
        <v>-3.5360501999288751</v>
      </c>
      <c r="CD1503" s="29">
        <f t="shared" si="1017"/>
        <v>-3.5360501999288751</v>
      </c>
      <c r="CE1503" s="29">
        <f t="shared" si="1018"/>
        <v>-3.5360501999288751</v>
      </c>
      <c r="CF1503" s="29">
        <f t="shared" si="1019"/>
        <v>-3.5360501999288751</v>
      </c>
      <c r="CG1503" s="29">
        <f t="shared" si="1020"/>
        <v>0</v>
      </c>
      <c r="CH1503" s="29">
        <f t="shared" si="1021"/>
        <v>0</v>
      </c>
      <c r="CI1503" s="29">
        <f t="shared" si="1022"/>
        <v>0</v>
      </c>
      <c r="CJ1503" s="29">
        <f t="shared" si="1023"/>
        <v>0</v>
      </c>
      <c r="CK1503" s="29">
        <f t="shared" si="1024"/>
        <v>-3.5360501999288751</v>
      </c>
      <c r="CL1503" s="29">
        <f t="shared" si="1025"/>
        <v>-3.5360501999288751</v>
      </c>
      <c r="CM1503" s="29">
        <f t="shared" si="1026"/>
        <v>-3.5360501999288751</v>
      </c>
      <c r="CN1503" s="29">
        <f t="shared" si="1027"/>
        <v>-3.5360501999288751</v>
      </c>
      <c r="CO1503" s="29">
        <f t="shared" si="1028"/>
        <v>0</v>
      </c>
      <c r="CQ1503" s="29">
        <f t="shared" si="1029"/>
        <v>-3.0798900000000002</v>
      </c>
      <c r="CR1503" s="29">
        <f t="shared" si="1030"/>
        <v>-3.0798900000000002</v>
      </c>
      <c r="CS1503" s="29">
        <f t="shared" si="1031"/>
        <v>-3.0798900000000002</v>
      </c>
      <c r="CT1503" s="29">
        <f t="shared" si="1032"/>
        <v>-3.0798900000000002</v>
      </c>
      <c r="CU1503" s="29">
        <f t="shared" si="1033"/>
        <v>0</v>
      </c>
      <c r="CV1503" s="29">
        <f t="shared" si="1034"/>
        <v>0</v>
      </c>
      <c r="CW1503" s="29">
        <f t="shared" si="1035"/>
        <v>0</v>
      </c>
      <c r="CX1503" s="29">
        <f t="shared" si="1036"/>
        <v>0</v>
      </c>
      <c r="CY1503" s="29">
        <f t="shared" si="1037"/>
        <v>-3.0798900000000002</v>
      </c>
      <c r="CZ1503" s="29">
        <f t="shared" si="1038"/>
        <v>-3.0798900000000002</v>
      </c>
      <c r="DA1503" s="29">
        <f t="shared" si="1039"/>
        <v>-3.0798900000000002</v>
      </c>
      <c r="DB1503" s="29">
        <f t="shared" si="1040"/>
        <v>-3.0798900000000002</v>
      </c>
      <c r="DC1503" s="29">
        <f t="shared" si="1041"/>
        <v>0</v>
      </c>
    </row>
    <row r="1504" spans="11:107" s="2" customFormat="1">
      <c r="K1504" s="4" t="s">
        <v>1557</v>
      </c>
      <c r="L1504" s="4" t="s">
        <v>1504</v>
      </c>
      <c r="M1504" s="4" t="s">
        <v>1443</v>
      </c>
      <c r="N1504" s="2" t="str">
        <f t="shared" si="1043"/>
        <v>JD8T14335BB</v>
      </c>
      <c r="O1504" s="2" t="str">
        <f t="shared" si="1006"/>
        <v>BB</v>
      </c>
      <c r="P1504" s="2" t="str">
        <f t="shared" si="1007"/>
        <v>JD8T-14335-BB</v>
      </c>
      <c r="Q1504" s="2" t="s">
        <v>1609</v>
      </c>
      <c r="T1504" s="2">
        <v>0</v>
      </c>
      <c r="U1504" s="2">
        <v>0</v>
      </c>
      <c r="V1504" s="2">
        <v>1</v>
      </c>
      <c r="W1504" s="2">
        <v>1</v>
      </c>
      <c r="X1504" s="2">
        <v>0</v>
      </c>
      <c r="Y1504" s="2">
        <v>0</v>
      </c>
      <c r="Z1504" s="2">
        <v>0</v>
      </c>
      <c r="AA1504" s="2">
        <v>0</v>
      </c>
      <c r="AB1504" s="2">
        <v>0</v>
      </c>
      <c r="AC1504" s="2">
        <v>0</v>
      </c>
      <c r="AD1504" s="2">
        <v>1</v>
      </c>
      <c r="AE1504" s="2">
        <v>1</v>
      </c>
      <c r="AF1504" s="2">
        <v>0</v>
      </c>
      <c r="AL1504" s="2">
        <f t="shared" si="1012"/>
        <v>1</v>
      </c>
      <c r="AM1504" s="54" t="s">
        <v>2047</v>
      </c>
      <c r="AN1504" s="55" t="s">
        <v>2045</v>
      </c>
      <c r="AO1504" s="56" t="s">
        <v>2048</v>
      </c>
      <c r="AP1504" s="2" t="str">
        <f t="shared" si="1014"/>
        <v>JD8T -14335 -BB</v>
      </c>
      <c r="AQ1504" s="2" t="s">
        <v>1994</v>
      </c>
      <c r="AR1504" s="2" t="s">
        <v>3897</v>
      </c>
      <c r="AU1504" s="2" t="s">
        <v>2106</v>
      </c>
      <c r="AV1504" s="2" t="s">
        <v>2107</v>
      </c>
      <c r="AY1504" s="2" t="s">
        <v>2108</v>
      </c>
      <c r="AZ1504" s="2" t="s">
        <v>1649</v>
      </c>
      <c r="BA1504" s="2" t="s">
        <v>2073</v>
      </c>
      <c r="BB1504" s="29">
        <v>-26.4</v>
      </c>
      <c r="BC1504" s="29">
        <v>-0.28000000000000003</v>
      </c>
      <c r="BD1504" s="29">
        <v>-0.14000000000000001</v>
      </c>
      <c r="BE1504" s="29">
        <v>-0.14000000000000001</v>
      </c>
      <c r="BF1504" s="29">
        <v>0</v>
      </c>
      <c r="BG1504" s="29">
        <v>-26.82</v>
      </c>
      <c r="BH1504" s="29">
        <f t="shared" si="1010"/>
        <v>0</v>
      </c>
      <c r="BI1504" s="29">
        <f t="shared" si="1011"/>
        <v>0</v>
      </c>
      <c r="BJ1504" s="29">
        <f t="shared" si="1015"/>
        <v>-26.82</v>
      </c>
      <c r="BK1504" s="29">
        <f>BJ1504/INDEX('EX-Rate'!A:I,MATCH('TT BoM '!BL1504,'EX-Rate'!B:B,0),COLUMN('EX-Rate'!E:E))</f>
        <v>-3.8728280185550799</v>
      </c>
      <c r="BL1504" s="2" t="s">
        <v>2109</v>
      </c>
      <c r="BM1504" s="2" t="str">
        <f t="shared" ref="BM1504:BM1516" si="1049">IF(BL1504="CNY","LP","SP")</f>
        <v>LP</v>
      </c>
      <c r="BQ1504" s="29">
        <v>0</v>
      </c>
      <c r="BR1504" s="29">
        <v>0</v>
      </c>
      <c r="BS1504" s="29"/>
      <c r="BT1504" s="29">
        <v>0</v>
      </c>
      <c r="BU1504" s="29">
        <v>0</v>
      </c>
      <c r="BV1504" s="29">
        <v>0</v>
      </c>
      <c r="BW1504" s="2">
        <v>0</v>
      </c>
      <c r="CC1504" s="29">
        <f t="shared" si="1016"/>
        <v>0</v>
      </c>
      <c r="CD1504" s="29">
        <f t="shared" si="1017"/>
        <v>0</v>
      </c>
      <c r="CE1504" s="29">
        <f t="shared" si="1018"/>
        <v>-3.8728280185550799</v>
      </c>
      <c r="CF1504" s="29">
        <f t="shared" si="1019"/>
        <v>-3.8728280185550799</v>
      </c>
      <c r="CG1504" s="29">
        <f t="shared" si="1020"/>
        <v>0</v>
      </c>
      <c r="CH1504" s="29">
        <f t="shared" si="1021"/>
        <v>0</v>
      </c>
      <c r="CI1504" s="29">
        <f t="shared" si="1022"/>
        <v>0</v>
      </c>
      <c r="CJ1504" s="29">
        <f t="shared" si="1023"/>
        <v>0</v>
      </c>
      <c r="CK1504" s="29">
        <f t="shared" si="1024"/>
        <v>0</v>
      </c>
      <c r="CL1504" s="29">
        <f t="shared" si="1025"/>
        <v>0</v>
      </c>
      <c r="CM1504" s="29">
        <f t="shared" si="1026"/>
        <v>-3.8728280185550799</v>
      </c>
      <c r="CN1504" s="29">
        <f t="shared" si="1027"/>
        <v>-3.8728280185550799</v>
      </c>
      <c r="CO1504" s="29">
        <f t="shared" si="1028"/>
        <v>0</v>
      </c>
      <c r="CQ1504" s="29">
        <f t="shared" si="1029"/>
        <v>0</v>
      </c>
      <c r="CR1504" s="29">
        <f t="shared" si="1030"/>
        <v>0</v>
      </c>
      <c r="CS1504" s="29">
        <f t="shared" si="1031"/>
        <v>-26.82</v>
      </c>
      <c r="CT1504" s="29">
        <f t="shared" si="1032"/>
        <v>-26.82</v>
      </c>
      <c r="CU1504" s="29">
        <f t="shared" si="1033"/>
        <v>0</v>
      </c>
      <c r="CV1504" s="29">
        <f t="shared" si="1034"/>
        <v>0</v>
      </c>
      <c r="CW1504" s="29">
        <f t="shared" si="1035"/>
        <v>0</v>
      </c>
      <c r="CX1504" s="29">
        <f t="shared" si="1036"/>
        <v>0</v>
      </c>
      <c r="CY1504" s="29">
        <f t="shared" si="1037"/>
        <v>0</v>
      </c>
      <c r="CZ1504" s="29">
        <f t="shared" si="1038"/>
        <v>0</v>
      </c>
      <c r="DA1504" s="29">
        <f t="shared" si="1039"/>
        <v>-26.82</v>
      </c>
      <c r="DB1504" s="29">
        <f t="shared" si="1040"/>
        <v>-26.82</v>
      </c>
      <c r="DC1504" s="29">
        <f t="shared" si="1041"/>
        <v>0</v>
      </c>
    </row>
    <row r="1505" spans="11:107" s="2" customFormat="1">
      <c r="K1505" s="4" t="s">
        <v>1557</v>
      </c>
      <c r="L1505" s="4" t="s">
        <v>1474</v>
      </c>
      <c r="M1505" s="4" t="s">
        <v>1454</v>
      </c>
      <c r="N1505" s="2" t="str">
        <f t="shared" si="1043"/>
        <v>JD8T14529BA</v>
      </c>
      <c r="O1505" s="2" t="str">
        <f t="shared" si="1006"/>
        <v>BA</v>
      </c>
      <c r="P1505" s="2" t="str">
        <f t="shared" si="1007"/>
        <v>JD8T-14529-BA</v>
      </c>
      <c r="Q1505" s="2" t="s">
        <v>1609</v>
      </c>
      <c r="T1505" s="2">
        <v>0</v>
      </c>
      <c r="U1505" s="2">
        <v>0</v>
      </c>
      <c r="V1505" s="2">
        <v>1</v>
      </c>
      <c r="W1505" s="2">
        <v>1</v>
      </c>
      <c r="X1505" s="2">
        <v>1</v>
      </c>
      <c r="Y1505" s="2">
        <v>1</v>
      </c>
      <c r="Z1505" s="2">
        <v>1</v>
      </c>
      <c r="AA1505" s="2">
        <v>1</v>
      </c>
      <c r="AB1505" s="2">
        <v>0</v>
      </c>
      <c r="AC1505" s="2">
        <v>0</v>
      </c>
      <c r="AD1505" s="2">
        <v>1</v>
      </c>
      <c r="AE1505" s="2">
        <v>1</v>
      </c>
      <c r="AF1505" s="2">
        <v>1</v>
      </c>
      <c r="AL1505" s="2">
        <f t="shared" si="1012"/>
        <v>1</v>
      </c>
      <c r="AM1505" s="16" t="s">
        <v>1995</v>
      </c>
      <c r="AN1505" s="59" t="s">
        <v>1996</v>
      </c>
      <c r="AO1505" s="16" t="s">
        <v>1997</v>
      </c>
      <c r="AP1505" s="2" t="str">
        <f t="shared" si="1014"/>
        <v>JD8T-14529 -BA</v>
      </c>
      <c r="AQ1505" s="2" t="s">
        <v>1998</v>
      </c>
      <c r="AR1505" s="2" t="s">
        <v>1754</v>
      </c>
      <c r="AS1505" s="2">
        <v>0</v>
      </c>
      <c r="AT1505" s="2" t="s">
        <v>2160</v>
      </c>
      <c r="AU1505" s="2" t="s">
        <v>2984</v>
      </c>
      <c r="AV1505" s="2" t="s">
        <v>2992</v>
      </c>
      <c r="AW1505" s="2" t="s">
        <v>3001</v>
      </c>
      <c r="AX1505" s="2">
        <v>0</v>
      </c>
      <c r="AY1505" s="2" t="s">
        <v>2108</v>
      </c>
      <c r="AZ1505" s="2" t="s">
        <v>1649</v>
      </c>
      <c r="BA1505" s="2" t="s">
        <v>2073</v>
      </c>
      <c r="BB1505" s="29">
        <v>-12.28</v>
      </c>
      <c r="BC1505" s="29">
        <v>-0.1</v>
      </c>
      <c r="BD1505" s="29">
        <v>0</v>
      </c>
      <c r="BE1505" s="29">
        <v>0</v>
      </c>
      <c r="BF1505" s="29">
        <v>0</v>
      </c>
      <c r="BG1505" s="29">
        <v>-12.379999999999999</v>
      </c>
      <c r="BH1505" s="29">
        <f t="shared" si="1010"/>
        <v>0</v>
      </c>
      <c r="BI1505" s="29">
        <f t="shared" si="1011"/>
        <v>0</v>
      </c>
      <c r="BJ1505" s="29">
        <f t="shared" si="1015"/>
        <v>-12.379999999999999</v>
      </c>
      <c r="BK1505" s="29">
        <f>BJ1505/INDEX('EX-Rate'!A:I,MATCH('TT BoM '!BL1505,'EX-Rate'!B:B,0),COLUMN('EX-Rate'!E:E))</f>
        <v>-1.7876812404814275</v>
      </c>
      <c r="BL1505" s="2" t="s">
        <v>2109</v>
      </c>
      <c r="BM1505" s="2" t="str">
        <f t="shared" si="1049"/>
        <v>LP</v>
      </c>
      <c r="BN1505" s="2" t="s">
        <v>2811</v>
      </c>
      <c r="BO1505" s="2" t="s">
        <v>2812</v>
      </c>
      <c r="BQ1505" s="29">
        <v>0</v>
      </c>
      <c r="BR1505" s="29">
        <v>0</v>
      </c>
      <c r="BS1505" s="29"/>
      <c r="BT1505" s="29">
        <v>0</v>
      </c>
      <c r="BU1505" s="29">
        <v>0</v>
      </c>
      <c r="BV1505" s="29">
        <v>0</v>
      </c>
      <c r="CC1505" s="29">
        <f t="shared" si="1016"/>
        <v>0</v>
      </c>
      <c r="CD1505" s="29">
        <f t="shared" si="1017"/>
        <v>0</v>
      </c>
      <c r="CE1505" s="29">
        <f t="shared" si="1018"/>
        <v>-1.7876812404814275</v>
      </c>
      <c r="CF1505" s="29">
        <f t="shared" si="1019"/>
        <v>-1.7876812404814275</v>
      </c>
      <c r="CG1505" s="29">
        <f t="shared" si="1020"/>
        <v>-1.7876812404814275</v>
      </c>
      <c r="CH1505" s="29">
        <f t="shared" si="1021"/>
        <v>-1.7876812404814275</v>
      </c>
      <c r="CI1505" s="29">
        <f t="shared" si="1022"/>
        <v>-1.7876812404814275</v>
      </c>
      <c r="CJ1505" s="29">
        <f t="shared" si="1023"/>
        <v>-1.7876812404814275</v>
      </c>
      <c r="CK1505" s="29">
        <f t="shared" si="1024"/>
        <v>0</v>
      </c>
      <c r="CL1505" s="29">
        <f t="shared" si="1025"/>
        <v>0</v>
      </c>
      <c r="CM1505" s="29">
        <f t="shared" si="1026"/>
        <v>-1.7876812404814275</v>
      </c>
      <c r="CN1505" s="29">
        <f t="shared" si="1027"/>
        <v>-1.7876812404814275</v>
      </c>
      <c r="CO1505" s="29">
        <f t="shared" si="1028"/>
        <v>-1.7876812404814275</v>
      </c>
      <c r="CQ1505" s="29">
        <f t="shared" si="1029"/>
        <v>0</v>
      </c>
      <c r="CR1505" s="29">
        <f t="shared" si="1030"/>
        <v>0</v>
      </c>
      <c r="CS1505" s="29">
        <f t="shared" si="1031"/>
        <v>-12.379999999999999</v>
      </c>
      <c r="CT1505" s="29">
        <f t="shared" si="1032"/>
        <v>-12.379999999999999</v>
      </c>
      <c r="CU1505" s="29">
        <f t="shared" si="1033"/>
        <v>-12.379999999999999</v>
      </c>
      <c r="CV1505" s="29">
        <f t="shared" si="1034"/>
        <v>-12.379999999999999</v>
      </c>
      <c r="CW1505" s="29">
        <f t="shared" si="1035"/>
        <v>-12.379999999999999</v>
      </c>
      <c r="CX1505" s="29">
        <f t="shared" si="1036"/>
        <v>-12.379999999999999</v>
      </c>
      <c r="CY1505" s="29">
        <f t="shared" si="1037"/>
        <v>0</v>
      </c>
      <c r="CZ1505" s="29">
        <f t="shared" si="1038"/>
        <v>0</v>
      </c>
      <c r="DA1505" s="29">
        <f t="shared" si="1039"/>
        <v>-12.379999999999999</v>
      </c>
      <c r="DB1505" s="29">
        <f t="shared" si="1040"/>
        <v>-12.379999999999999</v>
      </c>
      <c r="DC1505" s="29">
        <f t="shared" si="1041"/>
        <v>-12.379999999999999</v>
      </c>
    </row>
    <row r="1506" spans="11:107" s="2" customFormat="1">
      <c r="K1506" s="4" t="s">
        <v>1557</v>
      </c>
      <c r="L1506" s="4" t="s">
        <v>1504</v>
      </c>
      <c r="M1506" s="4" t="s">
        <v>1391</v>
      </c>
      <c r="N1506" s="2" t="str">
        <f t="shared" si="1043"/>
        <v>JD8T14335CB</v>
      </c>
      <c r="O1506" s="2" t="str">
        <f t="shared" si="1006"/>
        <v>CB</v>
      </c>
      <c r="P1506" s="2" t="str">
        <f t="shared" si="1007"/>
        <v>JD8T-14335-CB</v>
      </c>
      <c r="Q1506" s="2" t="s">
        <v>1609</v>
      </c>
      <c r="T1506" s="2">
        <v>0</v>
      </c>
      <c r="U1506" s="2">
        <v>0</v>
      </c>
      <c r="V1506" s="2">
        <v>0</v>
      </c>
      <c r="W1506" s="2">
        <v>0</v>
      </c>
      <c r="X1506" s="2">
        <v>1</v>
      </c>
      <c r="Y1506" s="2">
        <v>1</v>
      </c>
      <c r="Z1506" s="2">
        <v>1</v>
      </c>
      <c r="AA1506" s="2">
        <v>1</v>
      </c>
      <c r="AB1506" s="2">
        <v>0</v>
      </c>
      <c r="AC1506" s="2">
        <v>0</v>
      </c>
      <c r="AD1506" s="2">
        <v>0</v>
      </c>
      <c r="AE1506" s="2">
        <v>0</v>
      </c>
      <c r="AF1506" s="2">
        <v>1</v>
      </c>
      <c r="AL1506" s="2">
        <f t="shared" si="1012"/>
        <v>1</v>
      </c>
      <c r="AM1506" s="54" t="s">
        <v>2032</v>
      </c>
      <c r="AN1506" s="55" t="s">
        <v>2045</v>
      </c>
      <c r="AO1506" s="56" t="s">
        <v>2049</v>
      </c>
      <c r="AP1506" s="2" t="str">
        <f t="shared" si="1014"/>
        <v>JD8T -14335 -CB</v>
      </c>
      <c r="AQ1506" s="2" t="s">
        <v>1994</v>
      </c>
      <c r="AR1506" s="2" t="s">
        <v>3897</v>
      </c>
      <c r="AU1506" s="2" t="s">
        <v>2106</v>
      </c>
      <c r="AV1506" s="2" t="s">
        <v>2107</v>
      </c>
      <c r="AY1506" s="2" t="s">
        <v>2108</v>
      </c>
      <c r="AZ1506" s="2" t="s">
        <v>1649</v>
      </c>
      <c r="BA1506" s="2" t="s">
        <v>2073</v>
      </c>
      <c r="BB1506" s="29">
        <v>-28.18</v>
      </c>
      <c r="BC1506" s="29">
        <v>-0.28000000000000003</v>
      </c>
      <c r="BD1506" s="29">
        <v>-0.14000000000000001</v>
      </c>
      <c r="BE1506" s="29">
        <v>-0.14000000000000001</v>
      </c>
      <c r="BF1506" s="29">
        <v>0</v>
      </c>
      <c r="BG1506" s="29">
        <v>-28.6</v>
      </c>
      <c r="BH1506" s="29">
        <f t="shared" si="1010"/>
        <v>0</v>
      </c>
      <c r="BI1506" s="29">
        <f t="shared" si="1011"/>
        <v>0</v>
      </c>
      <c r="BJ1506" s="29">
        <f t="shared" si="1015"/>
        <v>-28.6</v>
      </c>
      <c r="BK1506" s="29">
        <f>BJ1506/INDEX('EX-Rate'!A:I,MATCH('TT BoM '!BL1506,'EX-Rate'!B:B,0),COLUMN('EX-Rate'!E:E))</f>
        <v>-4.1298613471541872</v>
      </c>
      <c r="BL1506" s="2" t="s">
        <v>2109</v>
      </c>
      <c r="BM1506" s="2" t="str">
        <f t="shared" si="1049"/>
        <v>LP</v>
      </c>
      <c r="BQ1506" s="29">
        <v>0</v>
      </c>
      <c r="BR1506" s="29">
        <v>0</v>
      </c>
      <c r="BS1506" s="29"/>
      <c r="BT1506" s="29">
        <v>0</v>
      </c>
      <c r="BU1506" s="29">
        <v>0</v>
      </c>
      <c r="BV1506" s="29">
        <v>0</v>
      </c>
      <c r="BW1506" s="2">
        <v>0</v>
      </c>
      <c r="CC1506" s="29">
        <f t="shared" si="1016"/>
        <v>0</v>
      </c>
      <c r="CD1506" s="29">
        <f t="shared" si="1017"/>
        <v>0</v>
      </c>
      <c r="CE1506" s="29">
        <f t="shared" si="1018"/>
        <v>0</v>
      </c>
      <c r="CF1506" s="29">
        <f t="shared" si="1019"/>
        <v>0</v>
      </c>
      <c r="CG1506" s="29">
        <f t="shared" si="1020"/>
        <v>-4.1298613471541872</v>
      </c>
      <c r="CH1506" s="29">
        <f t="shared" si="1021"/>
        <v>-4.1298613471541872</v>
      </c>
      <c r="CI1506" s="29">
        <f t="shared" si="1022"/>
        <v>-4.1298613471541872</v>
      </c>
      <c r="CJ1506" s="29">
        <f t="shared" si="1023"/>
        <v>-4.1298613471541872</v>
      </c>
      <c r="CK1506" s="29">
        <f t="shared" si="1024"/>
        <v>0</v>
      </c>
      <c r="CL1506" s="29">
        <f t="shared" si="1025"/>
        <v>0</v>
      </c>
      <c r="CM1506" s="29">
        <f t="shared" si="1026"/>
        <v>0</v>
      </c>
      <c r="CN1506" s="29">
        <f t="shared" si="1027"/>
        <v>0</v>
      </c>
      <c r="CO1506" s="29">
        <f t="shared" si="1028"/>
        <v>-4.1298613471541872</v>
      </c>
      <c r="CQ1506" s="29">
        <f t="shared" si="1029"/>
        <v>0</v>
      </c>
      <c r="CR1506" s="29">
        <f t="shared" si="1030"/>
        <v>0</v>
      </c>
      <c r="CS1506" s="29">
        <f t="shared" si="1031"/>
        <v>0</v>
      </c>
      <c r="CT1506" s="29">
        <f t="shared" si="1032"/>
        <v>0</v>
      </c>
      <c r="CU1506" s="29">
        <f t="shared" si="1033"/>
        <v>-28.6</v>
      </c>
      <c r="CV1506" s="29">
        <f t="shared" si="1034"/>
        <v>-28.6</v>
      </c>
      <c r="CW1506" s="29">
        <f t="shared" si="1035"/>
        <v>-28.6</v>
      </c>
      <c r="CX1506" s="29">
        <f t="shared" si="1036"/>
        <v>-28.6</v>
      </c>
      <c r="CY1506" s="29">
        <f t="shared" si="1037"/>
        <v>0</v>
      </c>
      <c r="CZ1506" s="29">
        <f t="shared" si="1038"/>
        <v>0</v>
      </c>
      <c r="DA1506" s="29">
        <f t="shared" si="1039"/>
        <v>0</v>
      </c>
      <c r="DB1506" s="29">
        <f t="shared" si="1040"/>
        <v>0</v>
      </c>
      <c r="DC1506" s="29">
        <f t="shared" si="1041"/>
        <v>-28.6</v>
      </c>
    </row>
    <row r="1507" spans="11:107" s="2" customFormat="1">
      <c r="K1507" s="4" t="s">
        <v>1551</v>
      </c>
      <c r="L1507" s="4" t="s">
        <v>1515</v>
      </c>
      <c r="M1507" s="4" t="s">
        <v>1394</v>
      </c>
      <c r="N1507" s="2" t="str">
        <f t="shared" si="1043"/>
        <v>JD8BF611D10AA</v>
      </c>
      <c r="O1507" s="2" t="str">
        <f t="shared" si="1006"/>
        <v>AA</v>
      </c>
      <c r="P1507" s="2" t="str">
        <f t="shared" si="1007"/>
        <v>JD8B-F611D10-AA</v>
      </c>
      <c r="Q1507" s="2" t="s">
        <v>1609</v>
      </c>
      <c r="T1507" s="2">
        <v>1</v>
      </c>
      <c r="U1507" s="2">
        <v>1</v>
      </c>
      <c r="V1507" s="2">
        <v>1</v>
      </c>
      <c r="W1507" s="2">
        <v>1</v>
      </c>
      <c r="X1507" s="2">
        <v>1</v>
      </c>
      <c r="Y1507" s="2">
        <v>1</v>
      </c>
      <c r="Z1507" s="2">
        <v>1</v>
      </c>
      <c r="AA1507" s="2">
        <v>1</v>
      </c>
      <c r="AB1507" s="2">
        <v>1</v>
      </c>
      <c r="AC1507" s="2">
        <v>1</v>
      </c>
      <c r="AD1507" s="2">
        <v>1</v>
      </c>
      <c r="AE1507" s="2">
        <v>1</v>
      </c>
      <c r="AF1507" s="2">
        <v>1</v>
      </c>
      <c r="AL1507" s="2">
        <f t="shared" si="1012"/>
        <v>1</v>
      </c>
      <c r="AM1507" s="61" t="s">
        <v>1774</v>
      </c>
      <c r="AN1507" s="59" t="s">
        <v>1775</v>
      </c>
      <c r="AO1507" s="62" t="s">
        <v>1776</v>
      </c>
      <c r="AP1507" s="2" t="str">
        <f t="shared" si="1014"/>
        <v>JD8B -F611D10-AA</v>
      </c>
      <c r="AQ1507" s="2" t="s">
        <v>1780</v>
      </c>
      <c r="AR1507" s="2" t="s">
        <v>1781</v>
      </c>
      <c r="AT1507" s="2" t="s">
        <v>2160</v>
      </c>
      <c r="AU1507" s="2" t="s">
        <v>2985</v>
      </c>
      <c r="AV1507" s="2" t="s">
        <v>2993</v>
      </c>
      <c r="AW1507" s="2">
        <v>0</v>
      </c>
      <c r="AX1507" s="2">
        <v>0</v>
      </c>
      <c r="AY1507" s="2" t="s">
        <v>2108</v>
      </c>
      <c r="AZ1507" s="2" t="s">
        <v>1646</v>
      </c>
      <c r="BA1507" s="2" t="s">
        <v>2073</v>
      </c>
      <c r="BB1507" s="29">
        <v>-83.22</v>
      </c>
      <c r="BC1507" s="29">
        <v>-1.89</v>
      </c>
      <c r="BD1507" s="29" t="s">
        <v>2275</v>
      </c>
      <c r="BE1507" s="29">
        <v>-0.42</v>
      </c>
      <c r="BF1507" s="29">
        <v>-0.25</v>
      </c>
      <c r="BG1507" s="29">
        <v>-85.78</v>
      </c>
      <c r="BH1507" s="29">
        <f t="shared" si="1010"/>
        <v>0</v>
      </c>
      <c r="BI1507" s="29">
        <f t="shared" si="1011"/>
        <v>0</v>
      </c>
      <c r="BJ1507" s="29">
        <f t="shared" si="1015"/>
        <v>-85.78</v>
      </c>
      <c r="BK1507" s="29">
        <f>BJ1507/INDEX('EX-Rate'!A:I,MATCH('TT BoM '!BL1507,'EX-Rate'!B:B,0),COLUMN('EX-Rate'!E:E))</f>
        <v>-12.38669602653448</v>
      </c>
      <c r="BL1507" s="2" t="s">
        <v>2109</v>
      </c>
      <c r="BM1507" s="2" t="str">
        <f t="shared" si="1049"/>
        <v>LP</v>
      </c>
      <c r="BN1507" s="2" t="s">
        <v>2911</v>
      </c>
      <c r="BO1507" s="2" t="s">
        <v>2918</v>
      </c>
      <c r="BQ1507" s="29">
        <v>0</v>
      </c>
      <c r="BR1507" s="29">
        <v>0</v>
      </c>
      <c r="BS1507" s="29"/>
      <c r="BT1507" s="29">
        <v>-143175</v>
      </c>
      <c r="BU1507" s="29">
        <v>574899</v>
      </c>
      <c r="BV1507" s="29">
        <v>0</v>
      </c>
      <c r="CC1507" s="29">
        <f t="shared" si="1016"/>
        <v>-12.38669602653448</v>
      </c>
      <c r="CD1507" s="29">
        <f t="shared" si="1017"/>
        <v>-12.38669602653448</v>
      </c>
      <c r="CE1507" s="29">
        <f t="shared" si="1018"/>
        <v>-12.38669602653448</v>
      </c>
      <c r="CF1507" s="29">
        <f t="shared" si="1019"/>
        <v>-12.38669602653448</v>
      </c>
      <c r="CG1507" s="29">
        <f t="shared" si="1020"/>
        <v>-12.38669602653448</v>
      </c>
      <c r="CH1507" s="29">
        <f t="shared" si="1021"/>
        <v>-12.38669602653448</v>
      </c>
      <c r="CI1507" s="29">
        <f t="shared" si="1022"/>
        <v>-12.38669602653448</v>
      </c>
      <c r="CJ1507" s="29">
        <f t="shared" si="1023"/>
        <v>-12.38669602653448</v>
      </c>
      <c r="CK1507" s="29">
        <f t="shared" si="1024"/>
        <v>-12.38669602653448</v>
      </c>
      <c r="CL1507" s="29">
        <f t="shared" si="1025"/>
        <v>-12.38669602653448</v>
      </c>
      <c r="CM1507" s="29">
        <f t="shared" si="1026"/>
        <v>-12.38669602653448</v>
      </c>
      <c r="CN1507" s="29">
        <f t="shared" si="1027"/>
        <v>-12.38669602653448</v>
      </c>
      <c r="CO1507" s="29">
        <f t="shared" si="1028"/>
        <v>-12.38669602653448</v>
      </c>
      <c r="CQ1507" s="29">
        <f t="shared" si="1029"/>
        <v>-85.78</v>
      </c>
      <c r="CR1507" s="29">
        <f t="shared" si="1030"/>
        <v>-85.78</v>
      </c>
      <c r="CS1507" s="29">
        <f t="shared" si="1031"/>
        <v>-85.78</v>
      </c>
      <c r="CT1507" s="29">
        <f t="shared" si="1032"/>
        <v>-85.78</v>
      </c>
      <c r="CU1507" s="29">
        <f t="shared" si="1033"/>
        <v>-85.78</v>
      </c>
      <c r="CV1507" s="29">
        <f t="shared" si="1034"/>
        <v>-85.78</v>
      </c>
      <c r="CW1507" s="29">
        <f t="shared" si="1035"/>
        <v>-85.78</v>
      </c>
      <c r="CX1507" s="29">
        <f t="shared" si="1036"/>
        <v>-85.78</v>
      </c>
      <c r="CY1507" s="29">
        <f t="shared" si="1037"/>
        <v>-85.78</v>
      </c>
      <c r="CZ1507" s="29">
        <f t="shared" si="1038"/>
        <v>-85.78</v>
      </c>
      <c r="DA1507" s="29">
        <f t="shared" si="1039"/>
        <v>-85.78</v>
      </c>
      <c r="DB1507" s="29">
        <f t="shared" si="1040"/>
        <v>-85.78</v>
      </c>
      <c r="DC1507" s="29">
        <f t="shared" si="1041"/>
        <v>-85.78</v>
      </c>
    </row>
    <row r="1508" spans="11:107" s="2" customFormat="1">
      <c r="K1508" s="4" t="s">
        <v>1405</v>
      </c>
      <c r="L1508" s="4" t="s">
        <v>1516</v>
      </c>
      <c r="M1508" s="4" t="s">
        <v>1572</v>
      </c>
      <c r="N1508" s="2" t="str">
        <f t="shared" si="1043"/>
        <v>ED8B61208AE3JM4</v>
      </c>
      <c r="O1508" s="2" t="str">
        <f t="shared" si="1006"/>
        <v>AEW</v>
      </c>
      <c r="P1508" s="2" t="str">
        <f t="shared" si="1007"/>
        <v>ED8B-61208-AEW</v>
      </c>
      <c r="Q1508" s="2" t="s">
        <v>1609</v>
      </c>
      <c r="T1508" s="2">
        <v>1</v>
      </c>
      <c r="U1508" s="2">
        <v>1</v>
      </c>
      <c r="V1508" s="2">
        <v>1</v>
      </c>
      <c r="W1508" s="2">
        <v>1</v>
      </c>
      <c r="X1508" s="2">
        <v>1</v>
      </c>
      <c r="Y1508" s="2">
        <v>1</v>
      </c>
      <c r="Z1508" s="2">
        <v>1</v>
      </c>
      <c r="AA1508" s="2">
        <v>1</v>
      </c>
      <c r="AB1508" s="2">
        <v>1</v>
      </c>
      <c r="AC1508" s="2">
        <v>1</v>
      </c>
      <c r="AD1508" s="2">
        <v>1</v>
      </c>
      <c r="AE1508" s="2">
        <v>1</v>
      </c>
      <c r="AF1508" s="2">
        <v>1</v>
      </c>
      <c r="AL1508" s="2">
        <f t="shared" si="1012"/>
        <v>1</v>
      </c>
      <c r="AM1508" s="2" t="str">
        <f t="shared" si="1044"/>
        <v>ED8B</v>
      </c>
      <c r="AN1508" s="2" t="str">
        <f t="shared" si="1013"/>
        <v>61208</v>
      </c>
      <c r="AO1508" s="2" t="s">
        <v>2573</v>
      </c>
      <c r="AP1508" s="2" t="str">
        <f t="shared" si="1014"/>
        <v>ED8B-61208-ACW</v>
      </c>
      <c r="AQ1508" s="2" t="s">
        <v>1674</v>
      </c>
      <c r="AR1508" s="2" t="s">
        <v>1675</v>
      </c>
      <c r="AS1508" s="2">
        <v>0</v>
      </c>
      <c r="AT1508" s="2" t="s">
        <v>2160</v>
      </c>
      <c r="AU1508" s="2" t="s">
        <v>2395</v>
      </c>
      <c r="AV1508" s="2" t="s">
        <v>2396</v>
      </c>
      <c r="AW1508" s="2" t="s">
        <v>2397</v>
      </c>
      <c r="AX1508" s="2">
        <v>0</v>
      </c>
      <c r="AY1508" s="2" t="s">
        <v>2108</v>
      </c>
      <c r="AZ1508" s="2" t="s">
        <v>1646</v>
      </c>
      <c r="BA1508" s="2" t="s">
        <v>2073</v>
      </c>
      <c r="BB1508" s="29">
        <v>-32.32</v>
      </c>
      <c r="BC1508" s="29">
        <v>-0.15</v>
      </c>
      <c r="BD1508" s="29" t="s">
        <v>2275</v>
      </c>
      <c r="BE1508" s="29">
        <v>0</v>
      </c>
      <c r="BF1508" s="29">
        <v>-0.23</v>
      </c>
      <c r="BG1508" s="29">
        <v>-32.699999999999996</v>
      </c>
      <c r="BH1508" s="29">
        <f t="shared" si="1010"/>
        <v>0</v>
      </c>
      <c r="BI1508" s="29">
        <f t="shared" si="1011"/>
        <v>0</v>
      </c>
      <c r="BJ1508" s="29">
        <f t="shared" si="1015"/>
        <v>-32.699999999999996</v>
      </c>
      <c r="BK1508" s="29">
        <f>BJ1508/INDEX('EX-Rate'!A:I,MATCH('TT BoM '!BL1508,'EX-Rate'!B:B,0),COLUMN('EX-Rate'!E:E))</f>
        <v>-4.7219044074105554</v>
      </c>
      <c r="BL1508" s="2" t="s">
        <v>2109</v>
      </c>
      <c r="BM1508" s="2" t="str">
        <f t="shared" si="1049"/>
        <v>LP</v>
      </c>
      <c r="BN1508" s="2" t="s">
        <v>2398</v>
      </c>
      <c r="BO1508" s="2" t="s">
        <v>2399</v>
      </c>
      <c r="BQ1508" s="29">
        <v>0</v>
      </c>
      <c r="BR1508" s="29">
        <v>0</v>
      </c>
      <c r="BS1508" s="29"/>
      <c r="BT1508" s="29" t="s">
        <v>2400</v>
      </c>
      <c r="BU1508" s="29">
        <v>0</v>
      </c>
      <c r="BV1508" s="29">
        <v>0</v>
      </c>
      <c r="CC1508" s="29">
        <f t="shared" si="1016"/>
        <v>-4.7219044074105554</v>
      </c>
      <c r="CD1508" s="29">
        <f t="shared" si="1017"/>
        <v>-4.7219044074105554</v>
      </c>
      <c r="CE1508" s="29">
        <f t="shared" si="1018"/>
        <v>-4.7219044074105554</v>
      </c>
      <c r="CF1508" s="29">
        <f t="shared" si="1019"/>
        <v>-4.7219044074105554</v>
      </c>
      <c r="CG1508" s="29">
        <f t="shared" si="1020"/>
        <v>-4.7219044074105554</v>
      </c>
      <c r="CH1508" s="29">
        <f t="shared" si="1021"/>
        <v>-4.7219044074105554</v>
      </c>
      <c r="CI1508" s="29">
        <f t="shared" si="1022"/>
        <v>-4.7219044074105554</v>
      </c>
      <c r="CJ1508" s="29">
        <f t="shared" si="1023"/>
        <v>-4.7219044074105554</v>
      </c>
      <c r="CK1508" s="29">
        <f t="shared" si="1024"/>
        <v>-4.7219044074105554</v>
      </c>
      <c r="CL1508" s="29">
        <f t="shared" si="1025"/>
        <v>-4.7219044074105554</v>
      </c>
      <c r="CM1508" s="29">
        <f t="shared" si="1026"/>
        <v>-4.7219044074105554</v>
      </c>
      <c r="CN1508" s="29">
        <f t="shared" si="1027"/>
        <v>-4.7219044074105554</v>
      </c>
      <c r="CO1508" s="29">
        <f t="shared" si="1028"/>
        <v>-4.7219044074105554</v>
      </c>
      <c r="CQ1508" s="29">
        <f t="shared" si="1029"/>
        <v>-32.699999999999996</v>
      </c>
      <c r="CR1508" s="29">
        <f t="shared" si="1030"/>
        <v>-32.699999999999996</v>
      </c>
      <c r="CS1508" s="29">
        <f t="shared" si="1031"/>
        <v>-32.699999999999996</v>
      </c>
      <c r="CT1508" s="29">
        <f t="shared" si="1032"/>
        <v>-32.699999999999996</v>
      </c>
      <c r="CU1508" s="29">
        <f t="shared" si="1033"/>
        <v>-32.699999999999996</v>
      </c>
      <c r="CV1508" s="29">
        <f t="shared" si="1034"/>
        <v>-32.699999999999996</v>
      </c>
      <c r="CW1508" s="29">
        <f t="shared" si="1035"/>
        <v>-32.699999999999996</v>
      </c>
      <c r="CX1508" s="29">
        <f t="shared" si="1036"/>
        <v>-32.699999999999996</v>
      </c>
      <c r="CY1508" s="29">
        <f t="shared" si="1037"/>
        <v>-32.699999999999996</v>
      </c>
      <c r="CZ1508" s="29">
        <f t="shared" si="1038"/>
        <v>-32.699999999999996</v>
      </c>
      <c r="DA1508" s="29">
        <f t="shared" si="1039"/>
        <v>-32.699999999999996</v>
      </c>
      <c r="DB1508" s="29">
        <f t="shared" si="1040"/>
        <v>-32.699999999999996</v>
      </c>
      <c r="DC1508" s="29">
        <f t="shared" si="1041"/>
        <v>-32.699999999999996</v>
      </c>
    </row>
    <row r="1509" spans="11:107" s="2" customFormat="1">
      <c r="K1509" s="4" t="s">
        <v>1551</v>
      </c>
      <c r="L1509" s="4" t="s">
        <v>1573</v>
      </c>
      <c r="M1509" s="4" t="s">
        <v>1394</v>
      </c>
      <c r="N1509" s="2" t="str">
        <f t="shared" si="1043"/>
        <v>JD8B13E720AA</v>
      </c>
      <c r="O1509" s="2" t="str">
        <f t="shared" si="1006"/>
        <v>AA</v>
      </c>
      <c r="P1509" s="2" t="str">
        <f t="shared" si="1007"/>
        <v>JD8B-13E720-AA</v>
      </c>
      <c r="Q1509" s="2" t="s">
        <v>1609</v>
      </c>
      <c r="T1509" s="2">
        <v>0</v>
      </c>
      <c r="U1509" s="2">
        <v>0</v>
      </c>
      <c r="V1509" s="2">
        <v>0</v>
      </c>
      <c r="W1509" s="2">
        <v>0</v>
      </c>
      <c r="X1509" s="2">
        <v>0</v>
      </c>
      <c r="Y1509" s="2">
        <v>0</v>
      </c>
      <c r="Z1509" s="2">
        <v>4</v>
      </c>
      <c r="AA1509" s="2">
        <v>4</v>
      </c>
      <c r="AB1509" s="2">
        <v>0</v>
      </c>
      <c r="AC1509" s="2">
        <v>0</v>
      </c>
      <c r="AD1509" s="2">
        <v>0</v>
      </c>
      <c r="AE1509" s="2">
        <v>0</v>
      </c>
      <c r="AF1509" s="2">
        <v>4</v>
      </c>
      <c r="AL1509" s="2">
        <f t="shared" si="1012"/>
        <v>1</v>
      </c>
      <c r="AM1509" s="2" t="str">
        <f t="shared" si="1044"/>
        <v>JD8B</v>
      </c>
      <c r="AN1509" s="2" t="str">
        <f t="shared" si="1013"/>
        <v>13E720</v>
      </c>
      <c r="AO1509" s="2" t="str">
        <f t="shared" si="1045"/>
        <v>AA</v>
      </c>
      <c r="AP1509" s="2" t="str">
        <f t="shared" si="1014"/>
        <v>JD8B-13E720-AA</v>
      </c>
      <c r="AQ1509" s="2" t="s">
        <v>1672</v>
      </c>
      <c r="AR1509" s="2" t="s">
        <v>1673</v>
      </c>
      <c r="AS1509" s="2" t="s">
        <v>2164</v>
      </c>
      <c r="AT1509" s="2" t="s">
        <v>2165</v>
      </c>
      <c r="AU1509" s="2" t="s">
        <v>2825</v>
      </c>
      <c r="AV1509" s="2" t="s">
        <v>2826</v>
      </c>
      <c r="AW1509" s="2" t="s">
        <v>2827</v>
      </c>
      <c r="AX1509" s="2" t="s">
        <v>3004</v>
      </c>
      <c r="AY1509" s="2" t="s">
        <v>2138</v>
      </c>
      <c r="AZ1509" s="2" t="s">
        <v>1646</v>
      </c>
      <c r="BA1509" s="2" t="s">
        <v>2073</v>
      </c>
      <c r="BB1509" s="29">
        <v>-10.119999999999999</v>
      </c>
      <c r="BC1509" s="29">
        <v>-0.1</v>
      </c>
      <c r="BD1509" s="29">
        <v>-0.52</v>
      </c>
      <c r="BE1509" s="29">
        <v>0</v>
      </c>
      <c r="BF1509" s="29">
        <v>0</v>
      </c>
      <c r="BG1509" s="29">
        <v>-10.739999999999998</v>
      </c>
      <c r="BH1509" s="29">
        <f t="shared" si="1010"/>
        <v>0</v>
      </c>
      <c r="BI1509" s="29">
        <f t="shared" si="1011"/>
        <v>0</v>
      </c>
      <c r="BJ1509" s="29">
        <f t="shared" si="1015"/>
        <v>-10.739999999999998</v>
      </c>
      <c r="BK1509" s="29">
        <f>BJ1509/INDEX('EX-Rate'!A:I,MATCH('TT BoM '!BL1509,'EX-Rate'!B:B,0),COLUMN('EX-Rate'!E:E))</f>
        <v>-1.5508640163788796</v>
      </c>
      <c r="BL1509" s="2" t="s">
        <v>2109</v>
      </c>
      <c r="BM1509" s="2" t="str">
        <f t="shared" si="1049"/>
        <v>LP</v>
      </c>
      <c r="BN1509" s="2" t="s">
        <v>2829</v>
      </c>
      <c r="BO1509" s="2" t="s">
        <v>2830</v>
      </c>
      <c r="BQ1509" s="29">
        <v>-199098</v>
      </c>
      <c r="BR1509" s="29">
        <v>-199098</v>
      </c>
      <c r="BS1509" s="29"/>
      <c r="BT1509" s="29">
        <v>0</v>
      </c>
      <c r="BU1509" s="29">
        <v>0</v>
      </c>
      <c r="BV1509" s="29">
        <v>0</v>
      </c>
      <c r="CC1509" s="29">
        <f t="shared" si="1016"/>
        <v>0</v>
      </c>
      <c r="CD1509" s="29">
        <f t="shared" si="1017"/>
        <v>0</v>
      </c>
      <c r="CE1509" s="29">
        <f t="shared" si="1018"/>
        <v>0</v>
      </c>
      <c r="CF1509" s="29">
        <f t="shared" si="1019"/>
        <v>0</v>
      </c>
      <c r="CG1509" s="29">
        <f t="shared" si="1020"/>
        <v>0</v>
      </c>
      <c r="CH1509" s="29">
        <f t="shared" si="1021"/>
        <v>0</v>
      </c>
      <c r="CI1509" s="29">
        <f t="shared" si="1022"/>
        <v>-6.2034560655155184</v>
      </c>
      <c r="CJ1509" s="29">
        <f t="shared" si="1023"/>
        <v>-6.2034560655155184</v>
      </c>
      <c r="CK1509" s="29">
        <f t="shared" si="1024"/>
        <v>0</v>
      </c>
      <c r="CL1509" s="29">
        <f t="shared" si="1025"/>
        <v>0</v>
      </c>
      <c r="CM1509" s="29">
        <f t="shared" si="1026"/>
        <v>0</v>
      </c>
      <c r="CN1509" s="29">
        <f t="shared" si="1027"/>
        <v>0</v>
      </c>
      <c r="CO1509" s="29">
        <f t="shared" si="1028"/>
        <v>-6.2034560655155184</v>
      </c>
      <c r="CQ1509" s="29">
        <f t="shared" si="1029"/>
        <v>0</v>
      </c>
      <c r="CR1509" s="29">
        <f t="shared" si="1030"/>
        <v>0</v>
      </c>
      <c r="CS1509" s="29">
        <f t="shared" si="1031"/>
        <v>0</v>
      </c>
      <c r="CT1509" s="29">
        <f t="shared" si="1032"/>
        <v>0</v>
      </c>
      <c r="CU1509" s="29">
        <f t="shared" si="1033"/>
        <v>0</v>
      </c>
      <c r="CV1509" s="29">
        <f t="shared" si="1034"/>
        <v>0</v>
      </c>
      <c r="CW1509" s="29">
        <f t="shared" si="1035"/>
        <v>-42.959999999999994</v>
      </c>
      <c r="CX1509" s="29">
        <f t="shared" si="1036"/>
        <v>-42.959999999999994</v>
      </c>
      <c r="CY1509" s="29">
        <f t="shared" si="1037"/>
        <v>0</v>
      </c>
      <c r="CZ1509" s="29">
        <f t="shared" si="1038"/>
        <v>0</v>
      </c>
      <c r="DA1509" s="29">
        <f t="shared" si="1039"/>
        <v>0</v>
      </c>
      <c r="DB1509" s="29">
        <f t="shared" si="1040"/>
        <v>0</v>
      </c>
      <c r="DC1509" s="29">
        <f t="shared" si="1041"/>
        <v>-42.959999999999994</v>
      </c>
    </row>
    <row r="1510" spans="11:107" s="2" customFormat="1">
      <c r="K1510" s="4" t="s">
        <v>1574</v>
      </c>
      <c r="L1510" s="4" t="s">
        <v>1513</v>
      </c>
      <c r="M1510" s="4" t="s">
        <v>1575</v>
      </c>
      <c r="N1510" s="2" t="str">
        <f t="shared" si="1043"/>
        <v>JU5T14D230FAA</v>
      </c>
      <c r="O1510" s="2" t="str">
        <f t="shared" si="1006"/>
        <v>FAA</v>
      </c>
      <c r="P1510" s="2" t="str">
        <f t="shared" si="1007"/>
        <v>JU5T-14D230-FAA</v>
      </c>
      <c r="Q1510" s="2" t="s">
        <v>1609</v>
      </c>
      <c r="T1510" s="2">
        <v>0</v>
      </c>
      <c r="U1510" s="2">
        <v>0</v>
      </c>
      <c r="V1510" s="2">
        <v>0</v>
      </c>
      <c r="W1510" s="2">
        <v>0</v>
      </c>
      <c r="X1510" s="2">
        <v>0</v>
      </c>
      <c r="Y1510" s="2">
        <v>0</v>
      </c>
      <c r="Z1510" s="2">
        <v>1</v>
      </c>
      <c r="AA1510" s="2">
        <v>1</v>
      </c>
      <c r="AB1510" s="2">
        <v>0</v>
      </c>
      <c r="AC1510" s="2">
        <v>0</v>
      </c>
      <c r="AD1510" s="2">
        <v>0</v>
      </c>
      <c r="AE1510" s="2">
        <v>0</v>
      </c>
      <c r="AF1510" s="2">
        <v>1</v>
      </c>
      <c r="AL1510" s="2">
        <f t="shared" si="1012"/>
        <v>1</v>
      </c>
      <c r="AM1510" s="2" t="str">
        <f t="shared" si="1044"/>
        <v>JU5T</v>
      </c>
      <c r="AN1510" s="2" t="str">
        <f t="shared" si="1013"/>
        <v>14D230</v>
      </c>
      <c r="AO1510" s="2" t="str">
        <f t="shared" si="1045"/>
        <v>FAA</v>
      </c>
      <c r="AP1510" s="2" t="str">
        <f t="shared" si="1014"/>
        <v>JU5T-14D230-FAA</v>
      </c>
      <c r="AQ1510" s="2" t="s">
        <v>1672</v>
      </c>
      <c r="AR1510" s="2" t="s">
        <v>1673</v>
      </c>
      <c r="AS1510" s="2" t="s">
        <v>2197</v>
      </c>
      <c r="AT1510" s="2" t="s">
        <v>2160</v>
      </c>
      <c r="AU1510" s="2" t="s">
        <v>2986</v>
      </c>
      <c r="AV1510" s="2" t="s">
        <v>2994</v>
      </c>
      <c r="AW1510" s="2">
        <v>0</v>
      </c>
      <c r="AX1510" s="2">
        <v>0</v>
      </c>
      <c r="AY1510" s="2" t="s">
        <v>2108</v>
      </c>
      <c r="AZ1510" s="2" t="s">
        <v>1649</v>
      </c>
      <c r="BA1510" s="2" t="s">
        <v>2115</v>
      </c>
      <c r="BB1510" s="29">
        <v>-28.39</v>
      </c>
      <c r="BC1510" s="29">
        <v>0</v>
      </c>
      <c r="BD1510" s="29">
        <v>0</v>
      </c>
      <c r="BE1510" s="29">
        <v>0</v>
      </c>
      <c r="BF1510" s="29">
        <v>0</v>
      </c>
      <c r="BG1510" s="29">
        <v>-28.39</v>
      </c>
      <c r="BH1510" s="29">
        <f t="shared" si="1010"/>
        <v>0</v>
      </c>
      <c r="BI1510" s="29">
        <f t="shared" si="1011"/>
        <v>0</v>
      </c>
      <c r="BJ1510" s="29">
        <f t="shared" si="1015"/>
        <v>-28.39</v>
      </c>
      <c r="BK1510" s="29">
        <f>BJ1510/INDEX('EX-Rate'!A:I,MATCH('TT BoM '!BL1510,'EX-Rate'!B:B,0),COLUMN('EX-Rate'!E:E))</f>
        <v>-4.0995371904093485</v>
      </c>
      <c r="BL1510" s="2" t="s">
        <v>2109</v>
      </c>
      <c r="BM1510" s="2" t="str">
        <f t="shared" si="1049"/>
        <v>LP</v>
      </c>
      <c r="BN1510" s="2" t="s">
        <v>2912</v>
      </c>
      <c r="BO1510" s="2" t="s">
        <v>2919</v>
      </c>
      <c r="BQ1510" s="29">
        <v>-3000</v>
      </c>
      <c r="BR1510" s="29">
        <v>-3000</v>
      </c>
      <c r="BS1510" s="29"/>
      <c r="BT1510" s="29">
        <v>0</v>
      </c>
      <c r="BU1510" s="29">
        <v>0</v>
      </c>
      <c r="BV1510" s="29">
        <v>0</v>
      </c>
      <c r="CC1510" s="29">
        <f t="shared" si="1016"/>
        <v>0</v>
      </c>
      <c r="CD1510" s="29">
        <f t="shared" si="1017"/>
        <v>0</v>
      </c>
      <c r="CE1510" s="29">
        <f t="shared" si="1018"/>
        <v>0</v>
      </c>
      <c r="CF1510" s="29">
        <f t="shared" si="1019"/>
        <v>0</v>
      </c>
      <c r="CG1510" s="29">
        <f t="shared" si="1020"/>
        <v>0</v>
      </c>
      <c r="CH1510" s="29">
        <f t="shared" si="1021"/>
        <v>0</v>
      </c>
      <c r="CI1510" s="29">
        <f t="shared" si="1022"/>
        <v>-4.0995371904093485</v>
      </c>
      <c r="CJ1510" s="29">
        <f t="shared" si="1023"/>
        <v>-4.0995371904093485</v>
      </c>
      <c r="CK1510" s="29">
        <f t="shared" si="1024"/>
        <v>0</v>
      </c>
      <c r="CL1510" s="29">
        <f t="shared" si="1025"/>
        <v>0</v>
      </c>
      <c r="CM1510" s="29">
        <f t="shared" si="1026"/>
        <v>0</v>
      </c>
      <c r="CN1510" s="29">
        <f t="shared" si="1027"/>
        <v>0</v>
      </c>
      <c r="CO1510" s="29">
        <f t="shared" si="1028"/>
        <v>-4.0995371904093485</v>
      </c>
      <c r="CQ1510" s="29">
        <f t="shared" si="1029"/>
        <v>0</v>
      </c>
      <c r="CR1510" s="29">
        <f t="shared" si="1030"/>
        <v>0</v>
      </c>
      <c r="CS1510" s="29">
        <f t="shared" si="1031"/>
        <v>0</v>
      </c>
      <c r="CT1510" s="29">
        <f t="shared" si="1032"/>
        <v>0</v>
      </c>
      <c r="CU1510" s="29">
        <f t="shared" si="1033"/>
        <v>0</v>
      </c>
      <c r="CV1510" s="29">
        <f t="shared" si="1034"/>
        <v>0</v>
      </c>
      <c r="CW1510" s="29">
        <f t="shared" si="1035"/>
        <v>-28.39</v>
      </c>
      <c r="CX1510" s="29">
        <f t="shared" si="1036"/>
        <v>-28.39</v>
      </c>
      <c r="CY1510" s="29">
        <f t="shared" si="1037"/>
        <v>0</v>
      </c>
      <c r="CZ1510" s="29">
        <f t="shared" si="1038"/>
        <v>0</v>
      </c>
      <c r="DA1510" s="29">
        <f t="shared" si="1039"/>
        <v>0</v>
      </c>
      <c r="DB1510" s="29">
        <f t="shared" si="1040"/>
        <v>0</v>
      </c>
      <c r="DC1510" s="29">
        <f t="shared" si="1041"/>
        <v>-28.39</v>
      </c>
    </row>
    <row r="1511" spans="11:107" s="2" customFormat="1">
      <c r="K1511" s="4" t="s">
        <v>1551</v>
      </c>
      <c r="L1511" s="4" t="s">
        <v>1518</v>
      </c>
      <c r="M1511" s="4" t="s">
        <v>1394</v>
      </c>
      <c r="N1511" s="2" t="str">
        <f t="shared" si="1043"/>
        <v>JD8BF611D11AA</v>
      </c>
      <c r="O1511" s="2" t="str">
        <f t="shared" si="1006"/>
        <v>AA</v>
      </c>
      <c r="P1511" s="2" t="str">
        <f t="shared" si="1007"/>
        <v>JD8B-F611D11-AA</v>
      </c>
      <c r="Q1511" s="2" t="s">
        <v>1609</v>
      </c>
      <c r="T1511" s="2">
        <v>1</v>
      </c>
      <c r="U1511" s="2">
        <v>1</v>
      </c>
      <c r="V1511" s="2">
        <v>1</v>
      </c>
      <c r="W1511" s="2">
        <v>1</v>
      </c>
      <c r="X1511" s="2">
        <v>1</v>
      </c>
      <c r="Y1511" s="2">
        <v>1</v>
      </c>
      <c r="Z1511" s="2">
        <v>1</v>
      </c>
      <c r="AA1511" s="2">
        <v>1</v>
      </c>
      <c r="AB1511" s="2">
        <v>1</v>
      </c>
      <c r="AC1511" s="2">
        <v>1</v>
      </c>
      <c r="AD1511" s="2">
        <v>1</v>
      </c>
      <c r="AE1511" s="2">
        <v>1</v>
      </c>
      <c r="AF1511" s="2">
        <v>1</v>
      </c>
      <c r="AL1511" s="2">
        <f t="shared" si="1012"/>
        <v>1</v>
      </c>
      <c r="AM1511" s="61" t="s">
        <v>1777</v>
      </c>
      <c r="AN1511" s="59" t="s">
        <v>1778</v>
      </c>
      <c r="AO1511" s="62" t="s">
        <v>1779</v>
      </c>
      <c r="AP1511" s="2" t="str">
        <f t="shared" si="1014"/>
        <v>JD8B -F611D11-AA</v>
      </c>
      <c r="AQ1511" s="2" t="s">
        <v>1780</v>
      </c>
      <c r="AR1511" s="2" t="s">
        <v>1781</v>
      </c>
      <c r="AT1511" s="2" t="s">
        <v>2160</v>
      </c>
      <c r="AU1511" s="2" t="s">
        <v>2985</v>
      </c>
      <c r="AV1511" s="2" t="s">
        <v>2993</v>
      </c>
      <c r="AW1511" s="2">
        <v>0</v>
      </c>
      <c r="AX1511" s="2">
        <v>0</v>
      </c>
      <c r="AY1511" s="2" t="s">
        <v>2108</v>
      </c>
      <c r="AZ1511" s="2" t="s">
        <v>1646</v>
      </c>
      <c r="BA1511" s="2" t="s">
        <v>2073</v>
      </c>
      <c r="BB1511" s="29">
        <v>-83.22</v>
      </c>
      <c r="BC1511" s="29">
        <v>-1.89</v>
      </c>
      <c r="BD1511" s="29" t="s">
        <v>2275</v>
      </c>
      <c r="BE1511" s="29">
        <v>-0.42</v>
      </c>
      <c r="BF1511" s="29">
        <v>-0.25</v>
      </c>
      <c r="BG1511" s="29">
        <v>-85.78</v>
      </c>
      <c r="BH1511" s="29">
        <f t="shared" si="1010"/>
        <v>0</v>
      </c>
      <c r="BI1511" s="29">
        <f t="shared" si="1011"/>
        <v>0</v>
      </c>
      <c r="BJ1511" s="29">
        <f t="shared" si="1015"/>
        <v>-85.78</v>
      </c>
      <c r="BK1511" s="29">
        <f>BJ1511/INDEX('EX-Rate'!A:I,MATCH('TT BoM '!BL1511,'EX-Rate'!B:B,0),COLUMN('EX-Rate'!E:E))</f>
        <v>-12.38669602653448</v>
      </c>
      <c r="BL1511" s="2" t="s">
        <v>2109</v>
      </c>
      <c r="BM1511" s="2" t="str">
        <f t="shared" si="1049"/>
        <v>LP</v>
      </c>
      <c r="BN1511" s="2" t="s">
        <v>2911</v>
      </c>
      <c r="BO1511" s="2" t="s">
        <v>2918</v>
      </c>
      <c r="BQ1511" s="29">
        <v>0</v>
      </c>
      <c r="BR1511" s="29">
        <v>0</v>
      </c>
      <c r="BS1511" s="29"/>
      <c r="BT1511" s="29">
        <v>-143175</v>
      </c>
      <c r="BU1511" s="29">
        <v>574899</v>
      </c>
      <c r="BV1511" s="29">
        <v>0</v>
      </c>
      <c r="CC1511" s="29">
        <f t="shared" si="1016"/>
        <v>-12.38669602653448</v>
      </c>
      <c r="CD1511" s="29">
        <f t="shared" si="1017"/>
        <v>-12.38669602653448</v>
      </c>
      <c r="CE1511" s="29">
        <f t="shared" si="1018"/>
        <v>-12.38669602653448</v>
      </c>
      <c r="CF1511" s="29">
        <f t="shared" si="1019"/>
        <v>-12.38669602653448</v>
      </c>
      <c r="CG1511" s="29">
        <f t="shared" si="1020"/>
        <v>-12.38669602653448</v>
      </c>
      <c r="CH1511" s="29">
        <f t="shared" si="1021"/>
        <v>-12.38669602653448</v>
      </c>
      <c r="CI1511" s="29">
        <f t="shared" si="1022"/>
        <v>-12.38669602653448</v>
      </c>
      <c r="CJ1511" s="29">
        <f t="shared" si="1023"/>
        <v>-12.38669602653448</v>
      </c>
      <c r="CK1511" s="29">
        <f t="shared" si="1024"/>
        <v>-12.38669602653448</v>
      </c>
      <c r="CL1511" s="29">
        <f t="shared" si="1025"/>
        <v>-12.38669602653448</v>
      </c>
      <c r="CM1511" s="29">
        <f t="shared" si="1026"/>
        <v>-12.38669602653448</v>
      </c>
      <c r="CN1511" s="29">
        <f t="shared" si="1027"/>
        <v>-12.38669602653448</v>
      </c>
      <c r="CO1511" s="29">
        <f t="shared" si="1028"/>
        <v>-12.38669602653448</v>
      </c>
      <c r="CQ1511" s="29">
        <f t="shared" si="1029"/>
        <v>-85.78</v>
      </c>
      <c r="CR1511" s="29">
        <f t="shared" si="1030"/>
        <v>-85.78</v>
      </c>
      <c r="CS1511" s="29">
        <f t="shared" si="1031"/>
        <v>-85.78</v>
      </c>
      <c r="CT1511" s="29">
        <f t="shared" si="1032"/>
        <v>-85.78</v>
      </c>
      <c r="CU1511" s="29">
        <f t="shared" si="1033"/>
        <v>-85.78</v>
      </c>
      <c r="CV1511" s="29">
        <f t="shared" si="1034"/>
        <v>-85.78</v>
      </c>
      <c r="CW1511" s="29">
        <f t="shared" si="1035"/>
        <v>-85.78</v>
      </c>
      <c r="CX1511" s="29">
        <f t="shared" si="1036"/>
        <v>-85.78</v>
      </c>
      <c r="CY1511" s="29">
        <f t="shared" si="1037"/>
        <v>-85.78</v>
      </c>
      <c r="CZ1511" s="29">
        <f t="shared" si="1038"/>
        <v>-85.78</v>
      </c>
      <c r="DA1511" s="29">
        <f t="shared" si="1039"/>
        <v>-85.78</v>
      </c>
      <c r="DB1511" s="29">
        <f t="shared" si="1040"/>
        <v>-85.78</v>
      </c>
      <c r="DC1511" s="29">
        <f t="shared" si="1041"/>
        <v>-85.78</v>
      </c>
    </row>
    <row r="1512" spans="11:107" s="2" customFormat="1">
      <c r="K1512" s="4" t="s">
        <v>1574</v>
      </c>
      <c r="L1512" s="4" t="s">
        <v>1576</v>
      </c>
      <c r="M1512" s="4" t="s">
        <v>1577</v>
      </c>
      <c r="N1512" s="2" t="str">
        <f t="shared" si="1043"/>
        <v>JU5T14D231FGA</v>
      </c>
      <c r="O1512" s="2" t="str">
        <f t="shared" si="1006"/>
        <v>FGA</v>
      </c>
      <c r="P1512" s="2" t="str">
        <f t="shared" si="1007"/>
        <v>JU5T-14D231-FGA</v>
      </c>
      <c r="Q1512" s="2" t="s">
        <v>1609</v>
      </c>
      <c r="T1512" s="2">
        <v>1</v>
      </c>
      <c r="U1512" s="2">
        <v>1</v>
      </c>
      <c r="V1512" s="2">
        <v>1</v>
      </c>
      <c r="W1512" s="2">
        <v>1</v>
      </c>
      <c r="X1512" s="2">
        <v>1</v>
      </c>
      <c r="Y1512" s="2">
        <v>1</v>
      </c>
      <c r="Z1512" s="2">
        <v>0</v>
      </c>
      <c r="AA1512" s="2">
        <v>0</v>
      </c>
      <c r="AB1512" s="2">
        <v>1</v>
      </c>
      <c r="AC1512" s="2">
        <v>1</v>
      </c>
      <c r="AD1512" s="2">
        <v>1</v>
      </c>
      <c r="AE1512" s="2">
        <v>1</v>
      </c>
      <c r="AF1512" s="2">
        <v>0</v>
      </c>
      <c r="AL1512" s="2">
        <f t="shared" si="1012"/>
        <v>1</v>
      </c>
      <c r="AM1512" s="2" t="str">
        <f t="shared" si="1044"/>
        <v>JU5T</v>
      </c>
      <c r="AN1512" s="2" t="str">
        <f t="shared" si="1013"/>
        <v>14D231</v>
      </c>
      <c r="AO1512" s="2" t="str">
        <f t="shared" si="1045"/>
        <v>FGA</v>
      </c>
      <c r="AP1512" s="2" t="str">
        <f t="shared" si="1014"/>
        <v>JU5T-14D231-FGA</v>
      </c>
      <c r="AQ1512" s="2" t="s">
        <v>1672</v>
      </c>
      <c r="AR1512" s="2" t="s">
        <v>1673</v>
      </c>
      <c r="AS1512" s="2" t="s">
        <v>2197</v>
      </c>
      <c r="AT1512" s="2" t="s">
        <v>2160</v>
      </c>
      <c r="AU1512" s="2" t="s">
        <v>2986</v>
      </c>
      <c r="AV1512" s="2" t="s">
        <v>2994</v>
      </c>
      <c r="AW1512" s="2">
        <v>0</v>
      </c>
      <c r="AX1512" s="2">
        <v>0</v>
      </c>
      <c r="AY1512" s="2" t="s">
        <v>2108</v>
      </c>
      <c r="AZ1512" s="2" t="s">
        <v>1649</v>
      </c>
      <c r="BA1512" s="2" t="s">
        <v>2115</v>
      </c>
      <c r="BB1512" s="29">
        <v>-23.4</v>
      </c>
      <c r="BC1512" s="29">
        <v>0</v>
      </c>
      <c r="BD1512" s="29">
        <v>0</v>
      </c>
      <c r="BE1512" s="29">
        <v>0</v>
      </c>
      <c r="BF1512" s="29">
        <v>0</v>
      </c>
      <c r="BG1512" s="29">
        <v>-23.4</v>
      </c>
      <c r="BH1512" s="29">
        <f t="shared" si="1010"/>
        <v>0</v>
      </c>
      <c r="BI1512" s="29">
        <f t="shared" si="1011"/>
        <v>0</v>
      </c>
      <c r="BJ1512" s="29">
        <f t="shared" si="1015"/>
        <v>-23.4</v>
      </c>
      <c r="BK1512" s="29">
        <f>BJ1512/INDEX('EX-Rate'!A:I,MATCH('TT BoM '!BL1512,'EX-Rate'!B:B,0),COLUMN('EX-Rate'!E:E))</f>
        <v>-3.3789774658534251</v>
      </c>
      <c r="BL1512" s="2" t="s">
        <v>2109</v>
      </c>
      <c r="BM1512" s="2" t="str">
        <f t="shared" si="1049"/>
        <v>LP</v>
      </c>
      <c r="BN1512" s="2" t="s">
        <v>2912</v>
      </c>
      <c r="BO1512" s="2" t="s">
        <v>2919</v>
      </c>
      <c r="BQ1512" s="29">
        <v>-3500</v>
      </c>
      <c r="BR1512" s="29">
        <v>-3500</v>
      </c>
      <c r="BS1512" s="29"/>
      <c r="BT1512" s="29">
        <v>0</v>
      </c>
      <c r="BU1512" s="29">
        <v>0</v>
      </c>
      <c r="BV1512" s="29">
        <v>0</v>
      </c>
      <c r="CC1512" s="29">
        <f t="shared" si="1016"/>
        <v>-3.3789774658534251</v>
      </c>
      <c r="CD1512" s="29">
        <f t="shared" si="1017"/>
        <v>-3.3789774658534251</v>
      </c>
      <c r="CE1512" s="29">
        <f t="shared" si="1018"/>
        <v>-3.3789774658534251</v>
      </c>
      <c r="CF1512" s="29">
        <f t="shared" si="1019"/>
        <v>-3.3789774658534251</v>
      </c>
      <c r="CG1512" s="29">
        <f t="shared" si="1020"/>
        <v>-3.3789774658534251</v>
      </c>
      <c r="CH1512" s="29">
        <f t="shared" si="1021"/>
        <v>-3.3789774658534251</v>
      </c>
      <c r="CI1512" s="29">
        <f t="shared" si="1022"/>
        <v>0</v>
      </c>
      <c r="CJ1512" s="29">
        <f t="shared" si="1023"/>
        <v>0</v>
      </c>
      <c r="CK1512" s="29">
        <f t="shared" si="1024"/>
        <v>-3.3789774658534251</v>
      </c>
      <c r="CL1512" s="29">
        <f t="shared" si="1025"/>
        <v>-3.3789774658534251</v>
      </c>
      <c r="CM1512" s="29">
        <f t="shared" si="1026"/>
        <v>-3.3789774658534251</v>
      </c>
      <c r="CN1512" s="29">
        <f t="shared" si="1027"/>
        <v>-3.3789774658534251</v>
      </c>
      <c r="CO1512" s="29">
        <f t="shared" si="1028"/>
        <v>0</v>
      </c>
      <c r="CQ1512" s="29">
        <f t="shared" si="1029"/>
        <v>-23.4</v>
      </c>
      <c r="CR1512" s="29">
        <f t="shared" si="1030"/>
        <v>-23.4</v>
      </c>
      <c r="CS1512" s="29">
        <f t="shared" si="1031"/>
        <v>-23.4</v>
      </c>
      <c r="CT1512" s="29">
        <f t="shared" si="1032"/>
        <v>-23.4</v>
      </c>
      <c r="CU1512" s="29">
        <f t="shared" si="1033"/>
        <v>-23.4</v>
      </c>
      <c r="CV1512" s="29">
        <f t="shared" si="1034"/>
        <v>-23.4</v>
      </c>
      <c r="CW1512" s="29">
        <f t="shared" si="1035"/>
        <v>0</v>
      </c>
      <c r="CX1512" s="29">
        <f t="shared" si="1036"/>
        <v>0</v>
      </c>
      <c r="CY1512" s="29">
        <f t="shared" si="1037"/>
        <v>-23.4</v>
      </c>
      <c r="CZ1512" s="29">
        <f t="shared" si="1038"/>
        <v>-23.4</v>
      </c>
      <c r="DA1512" s="29">
        <f t="shared" si="1039"/>
        <v>-23.4</v>
      </c>
      <c r="DB1512" s="29">
        <f t="shared" si="1040"/>
        <v>-23.4</v>
      </c>
      <c r="DC1512" s="29">
        <f t="shared" si="1041"/>
        <v>0</v>
      </c>
    </row>
    <row r="1513" spans="11:107" s="2" customFormat="1">
      <c r="K1513" s="4" t="s">
        <v>1405</v>
      </c>
      <c r="L1513" s="4" t="s">
        <v>1519</v>
      </c>
      <c r="M1513" s="4" t="s">
        <v>1572</v>
      </c>
      <c r="N1513" s="2" t="str">
        <f t="shared" si="1043"/>
        <v>ED8B61209AE3JM4</v>
      </c>
      <c r="O1513" s="2" t="str">
        <f t="shared" si="1006"/>
        <v>AEW</v>
      </c>
      <c r="P1513" s="2" t="str">
        <f t="shared" si="1007"/>
        <v>ED8B-61209-AEW</v>
      </c>
      <c r="Q1513" s="2" t="s">
        <v>1609</v>
      </c>
      <c r="T1513" s="2">
        <v>1</v>
      </c>
      <c r="U1513" s="2">
        <v>1</v>
      </c>
      <c r="V1513" s="2">
        <v>1</v>
      </c>
      <c r="W1513" s="2">
        <v>1</v>
      </c>
      <c r="X1513" s="2">
        <v>1</v>
      </c>
      <c r="Y1513" s="2">
        <v>1</v>
      </c>
      <c r="Z1513" s="2">
        <v>1</v>
      </c>
      <c r="AA1513" s="2">
        <v>1</v>
      </c>
      <c r="AB1513" s="2">
        <v>1</v>
      </c>
      <c r="AC1513" s="2">
        <v>1</v>
      </c>
      <c r="AD1513" s="2">
        <v>1</v>
      </c>
      <c r="AE1513" s="2">
        <v>1</v>
      </c>
      <c r="AF1513" s="2">
        <v>1</v>
      </c>
      <c r="AL1513" s="2">
        <f t="shared" si="1012"/>
        <v>1</v>
      </c>
      <c r="AM1513" s="2" t="str">
        <f t="shared" si="1044"/>
        <v>ED8B</v>
      </c>
      <c r="AN1513" s="2" t="str">
        <f t="shared" si="1013"/>
        <v>61209</v>
      </c>
      <c r="AO1513" s="2" t="s">
        <v>2573</v>
      </c>
      <c r="AP1513" s="2" t="str">
        <f t="shared" si="1014"/>
        <v>ED8B-61209-ACW</v>
      </c>
      <c r="AQ1513" s="2" t="s">
        <v>1674</v>
      </c>
      <c r="AR1513" s="2" t="s">
        <v>1675</v>
      </c>
      <c r="AS1513" s="2">
        <v>0</v>
      </c>
      <c r="AT1513" s="2" t="s">
        <v>2160</v>
      </c>
      <c r="AU1513" s="2" t="s">
        <v>2395</v>
      </c>
      <c r="AV1513" s="2" t="s">
        <v>2396</v>
      </c>
      <c r="AW1513" s="2" t="s">
        <v>2397</v>
      </c>
      <c r="AX1513" s="2">
        <v>0</v>
      </c>
      <c r="AY1513" s="2" t="s">
        <v>2108</v>
      </c>
      <c r="AZ1513" s="2" t="s">
        <v>1646</v>
      </c>
      <c r="BA1513" s="2" t="s">
        <v>2073</v>
      </c>
      <c r="BB1513" s="29">
        <v>-34.369999999999997</v>
      </c>
      <c r="BC1513" s="29">
        <v>-0.15</v>
      </c>
      <c r="BD1513" s="29" t="s">
        <v>2275</v>
      </c>
      <c r="BE1513" s="29">
        <v>0</v>
      </c>
      <c r="BF1513" s="29">
        <v>-0.23</v>
      </c>
      <c r="BG1513" s="29">
        <v>-34.749999999999993</v>
      </c>
      <c r="BH1513" s="29">
        <f t="shared" si="1010"/>
        <v>0</v>
      </c>
      <c r="BI1513" s="29">
        <f t="shared" si="1011"/>
        <v>0</v>
      </c>
      <c r="BJ1513" s="29">
        <f t="shared" si="1015"/>
        <v>-34.749999999999993</v>
      </c>
      <c r="BK1513" s="29">
        <f>BJ1513/INDEX('EX-Rate'!A:I,MATCH('TT BoM '!BL1513,'EX-Rate'!B:B,0),COLUMN('EX-Rate'!E:E))</f>
        <v>-5.0179259375387399</v>
      </c>
      <c r="BL1513" s="2" t="s">
        <v>2109</v>
      </c>
      <c r="BM1513" s="2" t="str">
        <f t="shared" si="1049"/>
        <v>LP</v>
      </c>
      <c r="BN1513" s="2" t="s">
        <v>2398</v>
      </c>
      <c r="BO1513" s="2" t="s">
        <v>2399</v>
      </c>
      <c r="BQ1513" s="29">
        <v>0</v>
      </c>
      <c r="BR1513" s="29">
        <v>0</v>
      </c>
      <c r="BS1513" s="29"/>
      <c r="BT1513" s="29" t="s">
        <v>2400</v>
      </c>
      <c r="BU1513" s="29">
        <v>0</v>
      </c>
      <c r="BV1513" s="29">
        <v>0</v>
      </c>
      <c r="CC1513" s="29">
        <f t="shared" si="1016"/>
        <v>-5.0179259375387399</v>
      </c>
      <c r="CD1513" s="29">
        <f t="shared" si="1017"/>
        <v>-5.0179259375387399</v>
      </c>
      <c r="CE1513" s="29">
        <f t="shared" si="1018"/>
        <v>-5.0179259375387399</v>
      </c>
      <c r="CF1513" s="29">
        <f t="shared" si="1019"/>
        <v>-5.0179259375387399</v>
      </c>
      <c r="CG1513" s="29">
        <f t="shared" si="1020"/>
        <v>-5.0179259375387399</v>
      </c>
      <c r="CH1513" s="29">
        <f t="shared" si="1021"/>
        <v>-5.0179259375387399</v>
      </c>
      <c r="CI1513" s="29">
        <f t="shared" si="1022"/>
        <v>-5.0179259375387399</v>
      </c>
      <c r="CJ1513" s="29">
        <f t="shared" si="1023"/>
        <v>-5.0179259375387399</v>
      </c>
      <c r="CK1513" s="29">
        <f t="shared" si="1024"/>
        <v>-5.0179259375387399</v>
      </c>
      <c r="CL1513" s="29">
        <f t="shared" si="1025"/>
        <v>-5.0179259375387399</v>
      </c>
      <c r="CM1513" s="29">
        <f t="shared" si="1026"/>
        <v>-5.0179259375387399</v>
      </c>
      <c r="CN1513" s="29">
        <f t="shared" si="1027"/>
        <v>-5.0179259375387399</v>
      </c>
      <c r="CO1513" s="29">
        <f t="shared" si="1028"/>
        <v>-5.0179259375387399</v>
      </c>
      <c r="CQ1513" s="29">
        <f t="shared" si="1029"/>
        <v>-34.749999999999993</v>
      </c>
      <c r="CR1513" s="29">
        <f t="shared" si="1030"/>
        <v>-34.749999999999993</v>
      </c>
      <c r="CS1513" s="29">
        <f t="shared" si="1031"/>
        <v>-34.749999999999993</v>
      </c>
      <c r="CT1513" s="29">
        <f t="shared" si="1032"/>
        <v>-34.749999999999993</v>
      </c>
      <c r="CU1513" s="29">
        <f t="shared" si="1033"/>
        <v>-34.749999999999993</v>
      </c>
      <c r="CV1513" s="29">
        <f t="shared" si="1034"/>
        <v>-34.749999999999993</v>
      </c>
      <c r="CW1513" s="29">
        <f t="shared" si="1035"/>
        <v>-34.749999999999993</v>
      </c>
      <c r="CX1513" s="29">
        <f t="shared" si="1036"/>
        <v>-34.749999999999993</v>
      </c>
      <c r="CY1513" s="29">
        <f t="shared" si="1037"/>
        <v>-34.749999999999993</v>
      </c>
      <c r="CZ1513" s="29">
        <f t="shared" si="1038"/>
        <v>-34.749999999999993</v>
      </c>
      <c r="DA1513" s="29">
        <f t="shared" si="1039"/>
        <v>-34.749999999999993</v>
      </c>
      <c r="DB1513" s="29">
        <f t="shared" si="1040"/>
        <v>-34.749999999999993</v>
      </c>
      <c r="DC1513" s="29">
        <f t="shared" si="1041"/>
        <v>-34.749999999999993</v>
      </c>
    </row>
    <row r="1514" spans="11:107" s="2" customFormat="1">
      <c r="K1514" s="4" t="s">
        <v>1529</v>
      </c>
      <c r="L1514" s="4" t="s">
        <v>1578</v>
      </c>
      <c r="M1514" s="4" t="s">
        <v>1579</v>
      </c>
      <c r="N1514" s="2" t="str">
        <f t="shared" si="1043"/>
        <v>DG9T14711AB3JA6</v>
      </c>
      <c r="O1514" s="2" t="str">
        <f t="shared" si="1006"/>
        <v>ABW</v>
      </c>
      <c r="P1514" s="2" t="str">
        <f t="shared" si="1007"/>
        <v>DG9T-14711-ABW</v>
      </c>
      <c r="Q1514" s="2" t="s">
        <v>1609</v>
      </c>
      <c r="T1514" s="2">
        <v>0</v>
      </c>
      <c r="U1514" s="2">
        <v>0</v>
      </c>
      <c r="V1514" s="2">
        <v>0</v>
      </c>
      <c r="W1514" s="2">
        <v>0</v>
      </c>
      <c r="X1514" s="2">
        <v>0</v>
      </c>
      <c r="Y1514" s="2">
        <v>0</v>
      </c>
      <c r="Z1514" s="2">
        <v>1</v>
      </c>
      <c r="AA1514" s="2">
        <v>1</v>
      </c>
      <c r="AB1514" s="2">
        <v>0</v>
      </c>
      <c r="AC1514" s="2">
        <v>0</v>
      </c>
      <c r="AD1514" s="2">
        <v>0</v>
      </c>
      <c r="AE1514" s="2">
        <v>0</v>
      </c>
      <c r="AF1514" s="2">
        <v>1</v>
      </c>
      <c r="AL1514" s="2">
        <f t="shared" si="1012"/>
        <v>1</v>
      </c>
      <c r="AM1514" s="2" t="str">
        <f t="shared" si="1044"/>
        <v>DG9T</v>
      </c>
      <c r="AN1514" s="2" t="str">
        <f t="shared" si="1013"/>
        <v>14711</v>
      </c>
      <c r="AO1514" s="2" t="str">
        <f t="shared" ref="AO1514" si="1050">TRIM(O1514)</f>
        <v>ABW</v>
      </c>
      <c r="AP1514" s="2" t="str">
        <f t="shared" si="1014"/>
        <v>DG9T-14711-ABW</v>
      </c>
      <c r="AQ1514" s="2" t="s">
        <v>2064</v>
      </c>
      <c r="AR1514" s="2" t="s">
        <v>3881</v>
      </c>
      <c r="AV1514" s="122" t="s">
        <v>3524</v>
      </c>
      <c r="AZ1514" s="2" t="s">
        <v>3525</v>
      </c>
      <c r="BB1514" s="29"/>
      <c r="BC1514" s="29"/>
      <c r="BD1514" s="29"/>
      <c r="BE1514" s="29"/>
      <c r="BF1514" s="29"/>
      <c r="BG1514" s="29">
        <v>-0.76212999999999997</v>
      </c>
      <c r="BH1514" s="29">
        <f t="shared" si="1010"/>
        <v>-2.8198810000000001E-2</v>
      </c>
      <c r="BI1514" s="29">
        <f t="shared" si="1011"/>
        <v>-7.9032880999999999E-2</v>
      </c>
      <c r="BJ1514" s="29">
        <f t="shared" si="1015"/>
        <v>-0.86936169099999994</v>
      </c>
      <c r="BK1514" s="29">
        <f>BJ1514/INDEX('EX-Rate'!A:I,MATCH('TT BoM '!BL1514,'EX-Rate'!B:B,0),COLUMN('EX-Rate'!E:E))</f>
        <v>-0.86936169099999994</v>
      </c>
      <c r="BL1514" s="2" t="s">
        <v>3117</v>
      </c>
      <c r="BM1514" s="2" t="str">
        <f t="shared" si="1049"/>
        <v>SP</v>
      </c>
      <c r="BO1514" s="2" t="s">
        <v>3298</v>
      </c>
      <c r="BQ1514" s="29"/>
      <c r="BR1514" s="29"/>
      <c r="BS1514" s="29"/>
      <c r="BT1514" s="29"/>
      <c r="BU1514" s="29"/>
      <c r="BV1514" s="29"/>
      <c r="CC1514" s="29">
        <f t="shared" si="1016"/>
        <v>0</v>
      </c>
      <c r="CD1514" s="29">
        <f t="shared" si="1017"/>
        <v>0</v>
      </c>
      <c r="CE1514" s="29">
        <f t="shared" si="1018"/>
        <v>0</v>
      </c>
      <c r="CF1514" s="29">
        <f t="shared" si="1019"/>
        <v>0</v>
      </c>
      <c r="CG1514" s="29">
        <f t="shared" si="1020"/>
        <v>0</v>
      </c>
      <c r="CH1514" s="29">
        <f t="shared" si="1021"/>
        <v>0</v>
      </c>
      <c r="CI1514" s="29">
        <f t="shared" si="1022"/>
        <v>-0.86936169099999994</v>
      </c>
      <c r="CJ1514" s="29">
        <f t="shared" si="1023"/>
        <v>-0.86936169099999994</v>
      </c>
      <c r="CK1514" s="29">
        <f t="shared" si="1024"/>
        <v>0</v>
      </c>
      <c r="CL1514" s="29">
        <f t="shared" si="1025"/>
        <v>0</v>
      </c>
      <c r="CM1514" s="29">
        <f t="shared" si="1026"/>
        <v>0</v>
      </c>
      <c r="CN1514" s="29">
        <f t="shared" si="1027"/>
        <v>0</v>
      </c>
      <c r="CO1514" s="29">
        <f t="shared" si="1028"/>
        <v>-0.86936169099999994</v>
      </c>
      <c r="CQ1514" s="29">
        <f t="shared" si="1029"/>
        <v>0</v>
      </c>
      <c r="CR1514" s="29">
        <f t="shared" si="1030"/>
        <v>0</v>
      </c>
      <c r="CS1514" s="29">
        <f t="shared" si="1031"/>
        <v>0</v>
      </c>
      <c r="CT1514" s="29">
        <f t="shared" si="1032"/>
        <v>0</v>
      </c>
      <c r="CU1514" s="29">
        <f t="shared" si="1033"/>
        <v>0</v>
      </c>
      <c r="CV1514" s="29">
        <f t="shared" si="1034"/>
        <v>0</v>
      </c>
      <c r="CW1514" s="29">
        <f t="shared" si="1035"/>
        <v>-0.86936169099999994</v>
      </c>
      <c r="CX1514" s="29">
        <f t="shared" si="1036"/>
        <v>-0.86936169099999994</v>
      </c>
      <c r="CY1514" s="29">
        <f t="shared" si="1037"/>
        <v>0</v>
      </c>
      <c r="CZ1514" s="29">
        <f t="shared" si="1038"/>
        <v>0</v>
      </c>
      <c r="DA1514" s="29">
        <f t="shared" si="1039"/>
        <v>0</v>
      </c>
      <c r="DB1514" s="29">
        <f t="shared" si="1040"/>
        <v>0</v>
      </c>
      <c r="DC1514" s="29">
        <f t="shared" si="1041"/>
        <v>-0.86936169099999994</v>
      </c>
    </row>
    <row r="1515" spans="11:107" s="2" customFormat="1">
      <c r="K1515" s="4" t="s">
        <v>1580</v>
      </c>
      <c r="L1515" s="4" t="s">
        <v>1581</v>
      </c>
      <c r="M1515" s="4" t="s">
        <v>1407</v>
      </c>
      <c r="N1515" s="2" t="str">
        <f t="shared" si="1043"/>
        <v>F1ET14B709AB</v>
      </c>
      <c r="O1515" s="2" t="str">
        <f t="shared" si="1006"/>
        <v>AB</v>
      </c>
      <c r="P1515" s="2" t="str">
        <f t="shared" si="1007"/>
        <v>F1ET-14B709-AB</v>
      </c>
      <c r="Q1515" s="2" t="s">
        <v>1609</v>
      </c>
      <c r="T1515" s="2">
        <v>0</v>
      </c>
      <c r="U1515" s="2">
        <v>0</v>
      </c>
      <c r="V1515" s="2">
        <v>0</v>
      </c>
      <c r="W1515" s="2">
        <v>0</v>
      </c>
      <c r="X1515" s="2">
        <v>0</v>
      </c>
      <c r="Y1515" s="2">
        <v>0</v>
      </c>
      <c r="Z1515" s="2">
        <v>1</v>
      </c>
      <c r="AA1515" s="2">
        <v>1</v>
      </c>
      <c r="AB1515" s="2">
        <v>0</v>
      </c>
      <c r="AC1515" s="2">
        <v>0</v>
      </c>
      <c r="AD1515" s="2">
        <v>0</v>
      </c>
      <c r="AE1515" s="2">
        <v>0</v>
      </c>
      <c r="AF1515" s="2">
        <v>1</v>
      </c>
      <c r="AL1515" s="2">
        <f t="shared" si="1012"/>
        <v>1</v>
      </c>
      <c r="AM1515" s="2" t="str">
        <f t="shared" si="1044"/>
        <v>F1ET</v>
      </c>
      <c r="AN1515" s="2" t="str">
        <f t="shared" si="1013"/>
        <v>14B709</v>
      </c>
      <c r="AO1515" s="2" t="s">
        <v>2105</v>
      </c>
      <c r="AP1515" s="2" t="str">
        <f t="shared" si="1014"/>
        <v>F1ET-14B709-AB</v>
      </c>
      <c r="AQ1515" s="2" t="s">
        <v>1672</v>
      </c>
      <c r="AR1515" s="2" t="s">
        <v>3881</v>
      </c>
      <c r="AV1515" s="71" t="s">
        <v>3517</v>
      </c>
      <c r="AW1515" s="71" t="s">
        <v>3516</v>
      </c>
      <c r="AZ1515" s="2" t="s">
        <v>3515</v>
      </c>
      <c r="BB1515" s="29"/>
      <c r="BC1515" s="29"/>
      <c r="BD1515" s="29"/>
      <c r="BE1515" s="29"/>
      <c r="BF1515" s="29"/>
      <c r="BG1515" s="29">
        <v>-7.22</v>
      </c>
      <c r="BH1515" s="29">
        <f t="shared" si="1010"/>
        <v>-0.26714000000000004</v>
      </c>
      <c r="BI1515" s="29">
        <f t="shared" si="1011"/>
        <v>-0.7487140000000001</v>
      </c>
      <c r="BJ1515" s="29">
        <f t="shared" si="1015"/>
        <v>-8.2358539999999998</v>
      </c>
      <c r="BK1515" s="29">
        <f>BJ1515/INDEX('EX-Rate'!A:I,MATCH('TT BoM '!BL1515,'EX-Rate'!B:B,0),COLUMN('EX-Rate'!E:E))</f>
        <v>-8.2358539999999998</v>
      </c>
      <c r="BL1515" s="2" t="s">
        <v>3117</v>
      </c>
      <c r="BM1515" s="2" t="str">
        <f t="shared" si="1049"/>
        <v>SP</v>
      </c>
      <c r="BQ1515" s="29"/>
      <c r="BR1515" s="29"/>
      <c r="BS1515" s="29"/>
      <c r="BT1515" s="29"/>
      <c r="BU1515" s="29"/>
      <c r="BV1515" s="29"/>
      <c r="CC1515" s="29">
        <f t="shared" si="1016"/>
        <v>0</v>
      </c>
      <c r="CD1515" s="29">
        <f t="shared" si="1017"/>
        <v>0</v>
      </c>
      <c r="CE1515" s="29">
        <f t="shared" si="1018"/>
        <v>0</v>
      </c>
      <c r="CF1515" s="29">
        <f t="shared" si="1019"/>
        <v>0</v>
      </c>
      <c r="CG1515" s="29">
        <f t="shared" si="1020"/>
        <v>0</v>
      </c>
      <c r="CH1515" s="29">
        <f t="shared" si="1021"/>
        <v>0</v>
      </c>
      <c r="CI1515" s="29">
        <f t="shared" si="1022"/>
        <v>-8.2358539999999998</v>
      </c>
      <c r="CJ1515" s="29">
        <f t="shared" si="1023"/>
        <v>-8.2358539999999998</v>
      </c>
      <c r="CK1515" s="29">
        <f t="shared" si="1024"/>
        <v>0</v>
      </c>
      <c r="CL1515" s="29">
        <f t="shared" si="1025"/>
        <v>0</v>
      </c>
      <c r="CM1515" s="29">
        <f t="shared" si="1026"/>
        <v>0</v>
      </c>
      <c r="CN1515" s="29">
        <f t="shared" si="1027"/>
        <v>0</v>
      </c>
      <c r="CO1515" s="29">
        <f t="shared" si="1028"/>
        <v>-8.2358539999999998</v>
      </c>
      <c r="CQ1515" s="29">
        <f t="shared" si="1029"/>
        <v>0</v>
      </c>
      <c r="CR1515" s="29">
        <f t="shared" si="1030"/>
        <v>0</v>
      </c>
      <c r="CS1515" s="29">
        <f t="shared" si="1031"/>
        <v>0</v>
      </c>
      <c r="CT1515" s="29">
        <f t="shared" si="1032"/>
        <v>0</v>
      </c>
      <c r="CU1515" s="29">
        <f t="shared" si="1033"/>
        <v>0</v>
      </c>
      <c r="CV1515" s="29">
        <f t="shared" si="1034"/>
        <v>0</v>
      </c>
      <c r="CW1515" s="29">
        <f t="shared" si="1035"/>
        <v>-8.2358539999999998</v>
      </c>
      <c r="CX1515" s="29">
        <f t="shared" si="1036"/>
        <v>-8.2358539999999998</v>
      </c>
      <c r="CY1515" s="29">
        <f t="shared" si="1037"/>
        <v>0</v>
      </c>
      <c r="CZ1515" s="29">
        <f t="shared" si="1038"/>
        <v>0</v>
      </c>
      <c r="DA1515" s="29">
        <f t="shared" si="1039"/>
        <v>0</v>
      </c>
      <c r="DB1515" s="29">
        <f t="shared" si="1040"/>
        <v>0</v>
      </c>
      <c r="DC1515" s="29">
        <f t="shared" si="1041"/>
        <v>-8.2358539999999998</v>
      </c>
    </row>
    <row r="1516" spans="11:107" s="2" customFormat="1">
      <c r="K1516" s="4" t="s">
        <v>1582</v>
      </c>
      <c r="L1516" s="4" t="s">
        <v>1583</v>
      </c>
      <c r="M1516" s="4" t="s">
        <v>1445</v>
      </c>
      <c r="N1516" s="2" t="str">
        <f t="shared" si="1043"/>
        <v>HU5T14C708AE</v>
      </c>
      <c r="O1516" s="2" t="str">
        <f t="shared" si="1006"/>
        <v>AE</v>
      </c>
      <c r="P1516" s="2" t="str">
        <f t="shared" si="1007"/>
        <v>HU5T-14C708-AE</v>
      </c>
      <c r="Q1516" s="2" t="s">
        <v>1609</v>
      </c>
      <c r="T1516" s="2">
        <v>0</v>
      </c>
      <c r="U1516" s="2">
        <v>0</v>
      </c>
      <c r="V1516" s="2">
        <v>0</v>
      </c>
      <c r="W1516" s="2">
        <v>0</v>
      </c>
      <c r="X1516" s="2">
        <v>0</v>
      </c>
      <c r="Y1516" s="2">
        <v>0</v>
      </c>
      <c r="Z1516" s="2">
        <v>1</v>
      </c>
      <c r="AA1516" s="2">
        <v>1</v>
      </c>
      <c r="AB1516" s="2">
        <v>0</v>
      </c>
      <c r="AC1516" s="2">
        <v>0</v>
      </c>
      <c r="AD1516" s="2">
        <v>0</v>
      </c>
      <c r="AE1516" s="2">
        <v>0</v>
      </c>
      <c r="AF1516" s="2">
        <v>1</v>
      </c>
      <c r="AL1516" s="2">
        <f t="shared" si="1012"/>
        <v>1</v>
      </c>
      <c r="AM1516" s="2" t="s">
        <v>1582</v>
      </c>
      <c r="AN1516" s="2" t="s">
        <v>1999</v>
      </c>
      <c r="AO1516" s="2" t="str">
        <f>TRIM(O1516)</f>
        <v>AE</v>
      </c>
      <c r="AP1516" s="2" t="str">
        <f t="shared" si="1014"/>
        <v>HU5T-14C708 -AE</v>
      </c>
      <c r="AQ1516" s="2" t="s">
        <v>3857</v>
      </c>
      <c r="AR1516" s="2" t="s">
        <v>3881</v>
      </c>
      <c r="AV1516" s="71" t="s">
        <v>3471</v>
      </c>
      <c r="AW1516" s="71" t="s">
        <v>3470</v>
      </c>
      <c r="AX1516" s="2">
        <v>0</v>
      </c>
      <c r="AY1516" s="2">
        <v>0</v>
      </c>
      <c r="AZ1516" s="2" t="s">
        <v>3472</v>
      </c>
      <c r="BA1516" s="2">
        <v>0</v>
      </c>
      <c r="BB1516" s="129"/>
      <c r="BC1516" s="129"/>
      <c r="BD1516" s="129"/>
      <c r="BE1516" s="129"/>
      <c r="BF1516" s="129"/>
      <c r="BG1516" s="129">
        <v>-21.16</v>
      </c>
      <c r="BH1516" s="129">
        <f t="shared" si="1010"/>
        <v>-0.78292000000000006</v>
      </c>
      <c r="BI1516" s="129">
        <f t="shared" si="1011"/>
        <v>-2.1942920000000004</v>
      </c>
      <c r="BJ1516" s="129">
        <f t="shared" si="1015"/>
        <v>-24.137212000000002</v>
      </c>
      <c r="BK1516" s="129">
        <f>BJ1516/INDEX('EX-Rate'!A:I,MATCH('TT BoM '!BL1516,'EX-Rate'!B:B,0),COLUMN('EX-Rate'!E:E))</f>
        <v>-24.137212000000002</v>
      </c>
      <c r="BL1516" s="2" t="s">
        <v>3861</v>
      </c>
      <c r="BM1516" s="2" t="str">
        <f t="shared" si="1049"/>
        <v>SP</v>
      </c>
      <c r="BQ1516" s="129"/>
      <c r="BR1516" s="129"/>
      <c r="BS1516" s="129"/>
      <c r="BT1516" s="129"/>
      <c r="BU1516" s="129"/>
      <c r="BV1516" s="129"/>
      <c r="CC1516" s="129">
        <f t="shared" si="1016"/>
        <v>0</v>
      </c>
      <c r="CD1516" s="129">
        <f t="shared" si="1017"/>
        <v>0</v>
      </c>
      <c r="CE1516" s="129">
        <f t="shared" si="1018"/>
        <v>0</v>
      </c>
      <c r="CF1516" s="129">
        <f t="shared" si="1019"/>
        <v>0</v>
      </c>
      <c r="CG1516" s="129">
        <f t="shared" si="1020"/>
        <v>0</v>
      </c>
      <c r="CH1516" s="129">
        <f t="shared" si="1021"/>
        <v>0</v>
      </c>
      <c r="CI1516" s="129">
        <f t="shared" si="1022"/>
        <v>-24.137212000000002</v>
      </c>
      <c r="CJ1516" s="129">
        <f t="shared" si="1023"/>
        <v>-24.137212000000002</v>
      </c>
      <c r="CK1516" s="129">
        <f t="shared" si="1024"/>
        <v>0</v>
      </c>
      <c r="CL1516" s="129">
        <f t="shared" si="1025"/>
        <v>0</v>
      </c>
      <c r="CM1516" s="129">
        <f t="shared" si="1026"/>
        <v>0</v>
      </c>
      <c r="CN1516" s="129">
        <f t="shared" si="1027"/>
        <v>0</v>
      </c>
      <c r="CO1516" s="129">
        <f t="shared" si="1028"/>
        <v>-24.137212000000002</v>
      </c>
      <c r="CQ1516" s="29">
        <f t="shared" si="1029"/>
        <v>0</v>
      </c>
      <c r="CR1516" s="29">
        <f t="shared" si="1030"/>
        <v>0</v>
      </c>
      <c r="CS1516" s="29">
        <f t="shared" si="1031"/>
        <v>0</v>
      </c>
      <c r="CT1516" s="29">
        <f t="shared" si="1032"/>
        <v>0</v>
      </c>
      <c r="CU1516" s="29">
        <f t="shared" si="1033"/>
        <v>0</v>
      </c>
      <c r="CV1516" s="29">
        <f t="shared" si="1034"/>
        <v>0</v>
      </c>
      <c r="CW1516" s="29">
        <f t="shared" si="1035"/>
        <v>-24.137212000000002</v>
      </c>
      <c r="CX1516" s="29">
        <f t="shared" si="1036"/>
        <v>-24.137212000000002</v>
      </c>
      <c r="CY1516" s="29">
        <f t="shared" si="1037"/>
        <v>0</v>
      </c>
      <c r="CZ1516" s="29">
        <f t="shared" si="1038"/>
        <v>0</v>
      </c>
      <c r="DA1516" s="29">
        <f t="shared" si="1039"/>
        <v>0</v>
      </c>
      <c r="DB1516" s="29">
        <f t="shared" si="1040"/>
        <v>0</v>
      </c>
      <c r="DC1516" s="29">
        <f t="shared" si="1041"/>
        <v>-24.137212000000002</v>
      </c>
    </row>
    <row r="1517" spans="11:107" s="2" customFormat="1">
      <c r="K1517" s="4" t="s">
        <v>1574</v>
      </c>
      <c r="L1517" s="4" t="s">
        <v>1576</v>
      </c>
      <c r="M1517" s="4" t="s">
        <v>1584</v>
      </c>
      <c r="N1517" s="2" t="str">
        <f t="shared" si="1043"/>
        <v>JU5T14D231FHA</v>
      </c>
      <c r="O1517" s="2" t="str">
        <f t="shared" si="1006"/>
        <v>FHA</v>
      </c>
      <c r="P1517" s="2" t="str">
        <f t="shared" si="1007"/>
        <v>JU5T-14D231-FHA</v>
      </c>
      <c r="Q1517" s="2" t="s">
        <v>1609</v>
      </c>
      <c r="T1517" s="2">
        <v>0</v>
      </c>
      <c r="U1517" s="2">
        <v>0</v>
      </c>
      <c r="V1517" s="2">
        <v>0</v>
      </c>
      <c r="W1517" s="2">
        <v>0</v>
      </c>
      <c r="X1517" s="2">
        <v>0</v>
      </c>
      <c r="Y1517" s="2">
        <v>0</v>
      </c>
      <c r="Z1517" s="2">
        <v>1</v>
      </c>
      <c r="AA1517" s="2">
        <v>1</v>
      </c>
      <c r="AB1517" s="2">
        <v>0</v>
      </c>
      <c r="AC1517" s="2">
        <v>0</v>
      </c>
      <c r="AD1517" s="2">
        <v>0</v>
      </c>
      <c r="AE1517" s="2">
        <v>0</v>
      </c>
      <c r="AF1517" s="2">
        <v>1</v>
      </c>
      <c r="AL1517" s="2">
        <f t="shared" si="1012"/>
        <v>1</v>
      </c>
      <c r="AM1517" s="2" t="str">
        <f t="shared" si="1044"/>
        <v>JU5T</v>
      </c>
      <c r="AN1517" s="2" t="str">
        <f t="shared" si="1013"/>
        <v>14D231</v>
      </c>
      <c r="AO1517" s="2" t="str">
        <f t="shared" si="1045"/>
        <v>FHA</v>
      </c>
      <c r="AP1517" s="2" t="str">
        <f t="shared" si="1014"/>
        <v>JU5T-14D231-FHA</v>
      </c>
      <c r="AQ1517" s="2" t="s">
        <v>1672</v>
      </c>
      <c r="AR1517" s="2" t="s">
        <v>1673</v>
      </c>
      <c r="AS1517" s="2" t="s">
        <v>2197</v>
      </c>
      <c r="AT1517" s="2" t="s">
        <v>2160</v>
      </c>
      <c r="AU1517" s="2" t="s">
        <v>2986</v>
      </c>
      <c r="AV1517" s="2" t="s">
        <v>2994</v>
      </c>
      <c r="AW1517" s="2">
        <v>0</v>
      </c>
      <c r="AX1517" s="2">
        <v>0</v>
      </c>
      <c r="AY1517" s="2" t="s">
        <v>2108</v>
      </c>
      <c r="AZ1517" s="2" t="s">
        <v>1649</v>
      </c>
      <c r="BA1517" s="2" t="s">
        <v>2115</v>
      </c>
      <c r="BB1517" s="29">
        <v>-95.26</v>
      </c>
      <c r="BC1517" s="29">
        <v>0</v>
      </c>
      <c r="BD1517" s="29">
        <v>0</v>
      </c>
      <c r="BE1517" s="29">
        <v>0</v>
      </c>
      <c r="BF1517" s="29">
        <v>0</v>
      </c>
      <c r="BG1517" s="29">
        <v>-95.26</v>
      </c>
      <c r="BH1517" s="29">
        <f t="shared" si="1010"/>
        <v>0</v>
      </c>
      <c r="BI1517" s="29">
        <f t="shared" si="1011"/>
        <v>0</v>
      </c>
      <c r="BJ1517" s="29">
        <f t="shared" si="1015"/>
        <v>-95.26</v>
      </c>
      <c r="BK1517" s="29">
        <f>BJ1517/INDEX('EX-Rate'!A:I,MATCH('TT BoM '!BL1517,'EX-Rate'!B:B,0),COLUMN('EX-Rate'!E:E))</f>
        <v>-13.755615102444331</v>
      </c>
      <c r="BL1517" s="2" t="s">
        <v>2109</v>
      </c>
      <c r="BM1517" s="2" t="str">
        <f>IF(BL1517="CNY","LP","SP")</f>
        <v>LP</v>
      </c>
      <c r="BN1517" s="2" t="s">
        <v>2912</v>
      </c>
      <c r="BO1517" s="2" t="s">
        <v>2919</v>
      </c>
      <c r="BQ1517" s="29">
        <v>-16500</v>
      </c>
      <c r="BR1517" s="29">
        <v>-16500</v>
      </c>
      <c r="BS1517" s="29"/>
      <c r="BT1517" s="29">
        <v>0</v>
      </c>
      <c r="BU1517" s="29">
        <v>0</v>
      </c>
      <c r="BV1517" s="29">
        <v>0</v>
      </c>
      <c r="CC1517" s="29">
        <f t="shared" si="1016"/>
        <v>0</v>
      </c>
      <c r="CD1517" s="29">
        <f t="shared" si="1017"/>
        <v>0</v>
      </c>
      <c r="CE1517" s="29">
        <f t="shared" si="1018"/>
        <v>0</v>
      </c>
      <c r="CF1517" s="29">
        <f t="shared" si="1019"/>
        <v>0</v>
      </c>
      <c r="CG1517" s="29">
        <f t="shared" si="1020"/>
        <v>0</v>
      </c>
      <c r="CH1517" s="29">
        <f t="shared" si="1021"/>
        <v>0</v>
      </c>
      <c r="CI1517" s="29">
        <f t="shared" si="1022"/>
        <v>-13.755615102444331</v>
      </c>
      <c r="CJ1517" s="29">
        <f t="shared" si="1023"/>
        <v>-13.755615102444331</v>
      </c>
      <c r="CK1517" s="29">
        <f t="shared" si="1024"/>
        <v>0</v>
      </c>
      <c r="CL1517" s="29">
        <f t="shared" si="1025"/>
        <v>0</v>
      </c>
      <c r="CM1517" s="29">
        <f t="shared" si="1026"/>
        <v>0</v>
      </c>
      <c r="CN1517" s="29">
        <f t="shared" si="1027"/>
        <v>0</v>
      </c>
      <c r="CO1517" s="29">
        <f t="shared" si="1028"/>
        <v>-13.755615102444331</v>
      </c>
      <c r="CQ1517" s="29">
        <f t="shared" si="1029"/>
        <v>0</v>
      </c>
      <c r="CR1517" s="29">
        <f t="shared" si="1030"/>
        <v>0</v>
      </c>
      <c r="CS1517" s="29">
        <f t="shared" si="1031"/>
        <v>0</v>
      </c>
      <c r="CT1517" s="29">
        <f t="shared" si="1032"/>
        <v>0</v>
      </c>
      <c r="CU1517" s="29">
        <f t="shared" si="1033"/>
        <v>0</v>
      </c>
      <c r="CV1517" s="29">
        <f t="shared" si="1034"/>
        <v>0</v>
      </c>
      <c r="CW1517" s="29">
        <f t="shared" si="1035"/>
        <v>-95.26</v>
      </c>
      <c r="CX1517" s="29">
        <f t="shared" si="1036"/>
        <v>-95.26</v>
      </c>
      <c r="CY1517" s="29">
        <f t="shared" si="1037"/>
        <v>0</v>
      </c>
      <c r="CZ1517" s="29">
        <f t="shared" si="1038"/>
        <v>0</v>
      </c>
      <c r="DA1517" s="29">
        <f t="shared" si="1039"/>
        <v>0</v>
      </c>
      <c r="DB1517" s="29">
        <f t="shared" si="1040"/>
        <v>0</v>
      </c>
      <c r="DC1517" s="29">
        <f t="shared" si="1041"/>
        <v>-95.26</v>
      </c>
    </row>
    <row r="1518" spans="11:107" s="2" customFormat="1">
      <c r="K1518" s="4" t="s">
        <v>1529</v>
      </c>
      <c r="L1518" s="4" t="s">
        <v>1585</v>
      </c>
      <c r="M1518" s="4" t="s">
        <v>1579</v>
      </c>
      <c r="N1518" s="2" t="str">
        <f t="shared" si="1043"/>
        <v>DG9T14D716AB3JA6</v>
      </c>
      <c r="O1518" s="2" t="str">
        <f t="shared" si="1006"/>
        <v>ABW</v>
      </c>
      <c r="P1518" s="2" t="str">
        <f t="shared" si="1007"/>
        <v>DG9T-14D716-ABW</v>
      </c>
      <c r="Q1518" s="2" t="s">
        <v>1609</v>
      </c>
      <c r="T1518" s="2">
        <v>0</v>
      </c>
      <c r="U1518" s="2">
        <v>0</v>
      </c>
      <c r="V1518" s="2">
        <v>0</v>
      </c>
      <c r="W1518" s="2">
        <v>0</v>
      </c>
      <c r="X1518" s="2">
        <v>0</v>
      </c>
      <c r="Y1518" s="2">
        <v>0</v>
      </c>
      <c r="Z1518" s="2">
        <v>1</v>
      </c>
      <c r="AA1518" s="2">
        <v>1</v>
      </c>
      <c r="AB1518" s="2">
        <v>0</v>
      </c>
      <c r="AC1518" s="2">
        <v>0</v>
      </c>
      <c r="AD1518" s="2">
        <v>0</v>
      </c>
      <c r="AE1518" s="2">
        <v>0</v>
      </c>
      <c r="AF1518" s="2">
        <v>1</v>
      </c>
      <c r="AL1518" s="2">
        <f t="shared" si="1012"/>
        <v>1</v>
      </c>
      <c r="AM1518" s="2" t="str">
        <f t="shared" si="1044"/>
        <v>DG9T</v>
      </c>
      <c r="AN1518" s="2" t="str">
        <f t="shared" si="1013"/>
        <v>14D716</v>
      </c>
      <c r="AO1518" s="2" t="str">
        <f t="shared" si="1045"/>
        <v>ABW</v>
      </c>
      <c r="AP1518" s="2" t="str">
        <f t="shared" si="1014"/>
        <v>DG9T-14D716-ABW</v>
      </c>
      <c r="AQ1518" s="2" t="s">
        <v>2064</v>
      </c>
      <c r="AR1518" s="2" t="s">
        <v>3881</v>
      </c>
      <c r="AV1518" s="71" t="s">
        <v>3514</v>
      </c>
      <c r="AW1518" s="71" t="s">
        <v>3513</v>
      </c>
      <c r="AZ1518" s="2" t="s">
        <v>3515</v>
      </c>
      <c r="BB1518" s="29"/>
      <c r="BC1518" s="29"/>
      <c r="BD1518" s="29"/>
      <c r="BE1518" s="29"/>
      <c r="BF1518" s="29"/>
      <c r="BG1518" s="29">
        <v>-0.76212999999999997</v>
      </c>
      <c r="BH1518" s="29">
        <f t="shared" si="1010"/>
        <v>-2.8198810000000001E-2</v>
      </c>
      <c r="BI1518" s="29">
        <f t="shared" si="1011"/>
        <v>-7.9032880999999999E-2</v>
      </c>
      <c r="BJ1518" s="29">
        <f t="shared" si="1015"/>
        <v>-0.86936169099999994</v>
      </c>
      <c r="BK1518" s="29">
        <f>BJ1518/INDEX('EX-Rate'!A:I,MATCH('TT BoM '!BL1518,'EX-Rate'!B:B,0),COLUMN('EX-Rate'!E:E))</f>
        <v>-0.86936169099999994</v>
      </c>
      <c r="BL1518" s="2" t="s">
        <v>3117</v>
      </c>
      <c r="BM1518" s="2" t="str">
        <f t="shared" ref="BM1518" si="1051">IF(BL1518="CNY","LP","SP")</f>
        <v>SP</v>
      </c>
      <c r="BO1518" s="2" t="s">
        <v>3298</v>
      </c>
      <c r="BQ1518" s="29"/>
      <c r="BR1518" s="29"/>
      <c r="BS1518" s="29"/>
      <c r="BT1518" s="29"/>
      <c r="BU1518" s="29"/>
      <c r="BV1518" s="29"/>
      <c r="CC1518" s="29">
        <f t="shared" si="1016"/>
        <v>0</v>
      </c>
      <c r="CD1518" s="29">
        <f t="shared" si="1017"/>
        <v>0</v>
      </c>
      <c r="CE1518" s="29">
        <f t="shared" si="1018"/>
        <v>0</v>
      </c>
      <c r="CF1518" s="29">
        <f t="shared" si="1019"/>
        <v>0</v>
      </c>
      <c r="CG1518" s="29">
        <f t="shared" si="1020"/>
        <v>0</v>
      </c>
      <c r="CH1518" s="29">
        <f t="shared" si="1021"/>
        <v>0</v>
      </c>
      <c r="CI1518" s="29">
        <f t="shared" si="1022"/>
        <v>-0.86936169099999994</v>
      </c>
      <c r="CJ1518" s="29">
        <f t="shared" si="1023"/>
        <v>-0.86936169099999994</v>
      </c>
      <c r="CK1518" s="29">
        <f t="shared" si="1024"/>
        <v>0</v>
      </c>
      <c r="CL1518" s="29">
        <f t="shared" si="1025"/>
        <v>0</v>
      </c>
      <c r="CM1518" s="29">
        <f t="shared" si="1026"/>
        <v>0</v>
      </c>
      <c r="CN1518" s="29">
        <f t="shared" si="1027"/>
        <v>0</v>
      </c>
      <c r="CO1518" s="29">
        <f t="shared" si="1028"/>
        <v>-0.86936169099999994</v>
      </c>
      <c r="CQ1518" s="29">
        <f t="shared" si="1029"/>
        <v>0</v>
      </c>
      <c r="CR1518" s="29">
        <f t="shared" si="1030"/>
        <v>0</v>
      </c>
      <c r="CS1518" s="29">
        <f t="shared" si="1031"/>
        <v>0</v>
      </c>
      <c r="CT1518" s="29">
        <f t="shared" si="1032"/>
        <v>0</v>
      </c>
      <c r="CU1518" s="29">
        <f t="shared" si="1033"/>
        <v>0</v>
      </c>
      <c r="CV1518" s="29">
        <f t="shared" si="1034"/>
        <v>0</v>
      </c>
      <c r="CW1518" s="29">
        <f t="shared" si="1035"/>
        <v>-0.86936169099999994</v>
      </c>
      <c r="CX1518" s="29">
        <f t="shared" si="1036"/>
        <v>-0.86936169099999994</v>
      </c>
      <c r="CY1518" s="29">
        <f t="shared" si="1037"/>
        <v>0</v>
      </c>
      <c r="CZ1518" s="29">
        <f t="shared" si="1038"/>
        <v>0</v>
      </c>
      <c r="DA1518" s="29">
        <f t="shared" si="1039"/>
        <v>0</v>
      </c>
      <c r="DB1518" s="29">
        <f t="shared" si="1040"/>
        <v>0</v>
      </c>
      <c r="DC1518" s="29">
        <f t="shared" si="1041"/>
        <v>-0.86936169099999994</v>
      </c>
    </row>
    <row r="1519" spans="11:107" s="2" customFormat="1">
      <c r="K1519" s="4" t="s">
        <v>1586</v>
      </c>
      <c r="L1519" s="4" t="s">
        <v>1587</v>
      </c>
      <c r="M1519" s="4" t="s">
        <v>1511</v>
      </c>
      <c r="N1519" s="2" t="str">
        <f t="shared" si="1043"/>
        <v>F2GT1A180CC</v>
      </c>
      <c r="O1519" s="2" t="str">
        <f t="shared" si="1006"/>
        <v>CC</v>
      </c>
      <c r="P1519" s="2" t="str">
        <f t="shared" si="1007"/>
        <v>F2GT-1A180-CC</v>
      </c>
      <c r="Q1519" s="2" t="s">
        <v>1609</v>
      </c>
      <c r="T1519" s="2">
        <v>0</v>
      </c>
      <c r="U1519" s="2">
        <v>0</v>
      </c>
      <c r="V1519" s="2">
        <v>4</v>
      </c>
      <c r="W1519" s="2">
        <v>4</v>
      </c>
      <c r="X1519" s="2">
        <v>4</v>
      </c>
      <c r="Y1519" s="2">
        <v>4</v>
      </c>
      <c r="Z1519" s="2">
        <v>4</v>
      </c>
      <c r="AA1519" s="2">
        <v>4</v>
      </c>
      <c r="AB1519" s="2">
        <v>0</v>
      </c>
      <c r="AC1519" s="2">
        <v>0</v>
      </c>
      <c r="AD1519" s="2">
        <v>4</v>
      </c>
      <c r="AE1519" s="2">
        <v>4</v>
      </c>
      <c r="AF1519" s="2">
        <v>4</v>
      </c>
      <c r="AL1519" s="2">
        <f t="shared" si="1012"/>
        <v>1</v>
      </c>
      <c r="AM1519" s="61" t="s">
        <v>1802</v>
      </c>
      <c r="AN1519" s="59" t="s">
        <v>1587</v>
      </c>
      <c r="AO1519" s="62" t="s">
        <v>1803</v>
      </c>
      <c r="AP1519" s="2" t="str">
        <f t="shared" si="1014"/>
        <v>F2GT -1A180-CD</v>
      </c>
      <c r="AQ1519" s="2" t="s">
        <v>1804</v>
      </c>
      <c r="AR1519" s="2" t="s">
        <v>1805</v>
      </c>
      <c r="AT1519" s="2" t="s">
        <v>2202</v>
      </c>
      <c r="AU1519" s="2" t="s">
        <v>2987</v>
      </c>
      <c r="AV1519" s="2" t="s">
        <v>2995</v>
      </c>
      <c r="AW1519" s="2">
        <v>0</v>
      </c>
      <c r="AX1519" s="2">
        <v>0</v>
      </c>
      <c r="AY1519" s="2" t="s">
        <v>2154</v>
      </c>
      <c r="AZ1519" s="2" t="s">
        <v>1649</v>
      </c>
      <c r="BA1519" s="2" t="s">
        <v>2073</v>
      </c>
      <c r="BB1519" s="29">
        <v>-29.34</v>
      </c>
      <c r="BC1519" s="29">
        <v>-0.3</v>
      </c>
      <c r="BD1519" s="29">
        <v>-0.7</v>
      </c>
      <c r="BE1519" s="29">
        <v>0</v>
      </c>
      <c r="BF1519" s="29">
        <v>0</v>
      </c>
      <c r="BG1519" s="29">
        <v>-30.34</v>
      </c>
      <c r="BH1519" s="29">
        <f t="shared" si="1010"/>
        <v>0</v>
      </c>
      <c r="BI1519" s="29">
        <f t="shared" si="1011"/>
        <v>0</v>
      </c>
      <c r="BJ1519" s="29">
        <f t="shared" si="1015"/>
        <v>-30.34</v>
      </c>
      <c r="BK1519" s="29">
        <f>BJ1519/INDEX('EX-Rate'!A:I,MATCH('TT BoM '!BL1519,'EX-Rate'!B:B,0),COLUMN('EX-Rate'!E:E))</f>
        <v>-4.3811186458971338</v>
      </c>
      <c r="BL1519" s="2" t="s">
        <v>2109</v>
      </c>
      <c r="BM1519" s="2" t="str">
        <f>IF(BL1519="CNY","LP","SP")</f>
        <v>LP</v>
      </c>
      <c r="BN1519" s="2" t="s">
        <v>2913</v>
      </c>
      <c r="BO1519" s="2" t="s">
        <v>2920</v>
      </c>
      <c r="BQ1519" s="29">
        <v>0</v>
      </c>
      <c r="BR1519" s="29">
        <v>0</v>
      </c>
      <c r="BS1519" s="29"/>
      <c r="BT1519" s="29">
        <v>0</v>
      </c>
      <c r="BU1519" s="29">
        <v>0</v>
      </c>
      <c r="BV1519" s="29">
        <v>0</v>
      </c>
      <c r="CC1519" s="29">
        <f t="shared" si="1016"/>
        <v>0</v>
      </c>
      <c r="CD1519" s="29">
        <f t="shared" si="1017"/>
        <v>0</v>
      </c>
      <c r="CE1519" s="29">
        <f t="shared" si="1018"/>
        <v>-17.524474583588535</v>
      </c>
      <c r="CF1519" s="29">
        <f t="shared" si="1019"/>
        <v>-17.524474583588535</v>
      </c>
      <c r="CG1519" s="29">
        <f t="shared" si="1020"/>
        <v>-17.524474583588535</v>
      </c>
      <c r="CH1519" s="29">
        <f t="shared" si="1021"/>
        <v>-17.524474583588535</v>
      </c>
      <c r="CI1519" s="29">
        <f t="shared" si="1022"/>
        <v>-17.524474583588535</v>
      </c>
      <c r="CJ1519" s="29">
        <f t="shared" si="1023"/>
        <v>-17.524474583588535</v>
      </c>
      <c r="CK1519" s="29">
        <f t="shared" si="1024"/>
        <v>0</v>
      </c>
      <c r="CL1519" s="29">
        <f t="shared" si="1025"/>
        <v>0</v>
      </c>
      <c r="CM1519" s="29">
        <f t="shared" si="1026"/>
        <v>-17.524474583588535</v>
      </c>
      <c r="CN1519" s="29">
        <f t="shared" si="1027"/>
        <v>-17.524474583588535</v>
      </c>
      <c r="CO1519" s="29">
        <f t="shared" si="1028"/>
        <v>-17.524474583588535</v>
      </c>
      <c r="CQ1519" s="29">
        <f t="shared" si="1029"/>
        <v>0</v>
      </c>
      <c r="CR1519" s="29">
        <f t="shared" si="1030"/>
        <v>0</v>
      </c>
      <c r="CS1519" s="29">
        <f t="shared" si="1031"/>
        <v>-121.36</v>
      </c>
      <c r="CT1519" s="29">
        <f t="shared" si="1032"/>
        <v>-121.36</v>
      </c>
      <c r="CU1519" s="29">
        <f t="shared" si="1033"/>
        <v>-121.36</v>
      </c>
      <c r="CV1519" s="29">
        <f t="shared" si="1034"/>
        <v>-121.36</v>
      </c>
      <c r="CW1519" s="29">
        <f t="shared" si="1035"/>
        <v>-121.36</v>
      </c>
      <c r="CX1519" s="29">
        <f t="shared" si="1036"/>
        <v>-121.36</v>
      </c>
      <c r="CY1519" s="29">
        <f t="shared" si="1037"/>
        <v>0</v>
      </c>
      <c r="CZ1519" s="29">
        <f t="shared" si="1038"/>
        <v>0</v>
      </c>
      <c r="DA1519" s="29">
        <f t="shared" si="1039"/>
        <v>-121.36</v>
      </c>
      <c r="DB1519" s="29">
        <f t="shared" si="1040"/>
        <v>-121.36</v>
      </c>
      <c r="DC1519" s="29">
        <f t="shared" si="1041"/>
        <v>-121.36</v>
      </c>
    </row>
    <row r="1520" spans="11:107" s="2" customFormat="1">
      <c r="K1520" s="4" t="s">
        <v>1588</v>
      </c>
      <c r="L1520" s="4" t="s">
        <v>1589</v>
      </c>
      <c r="M1520" s="4" t="s">
        <v>1394</v>
      </c>
      <c r="N1520" s="2" t="str">
        <f t="shared" si="1043"/>
        <v>JD8G7A542AA</v>
      </c>
      <c r="O1520" s="2" t="str">
        <f t="shared" si="1006"/>
        <v>AA</v>
      </c>
      <c r="P1520" s="2" t="str">
        <f t="shared" si="1007"/>
        <v>JD8G-7A542-AA</v>
      </c>
      <c r="Q1520" s="2" t="s">
        <v>1609</v>
      </c>
      <c r="T1520" s="2">
        <v>1</v>
      </c>
      <c r="U1520" s="2">
        <v>0</v>
      </c>
      <c r="V1520" s="2">
        <v>1</v>
      </c>
      <c r="W1520" s="2">
        <v>0</v>
      </c>
      <c r="X1520" s="2">
        <v>1</v>
      </c>
      <c r="Y1520" s="2">
        <v>0</v>
      </c>
      <c r="Z1520" s="2">
        <v>0</v>
      </c>
      <c r="AA1520" s="2">
        <v>0</v>
      </c>
      <c r="AB1520" s="2">
        <v>1</v>
      </c>
      <c r="AC1520" s="2">
        <v>0</v>
      </c>
      <c r="AD1520" s="2">
        <v>1</v>
      </c>
      <c r="AE1520" s="2">
        <v>0</v>
      </c>
      <c r="AF1520" s="2">
        <v>0</v>
      </c>
      <c r="AL1520" s="2">
        <f t="shared" si="1012"/>
        <v>1</v>
      </c>
      <c r="AM1520" s="2" t="str">
        <f t="shared" si="1044"/>
        <v>JD8G</v>
      </c>
      <c r="AN1520" s="2" t="str">
        <f t="shared" si="1013"/>
        <v>7A542</v>
      </c>
      <c r="AO1520" s="2" t="str">
        <f t="shared" ref="AO1520" si="1052">TRIM(O1520)</f>
        <v>AA</v>
      </c>
      <c r="AP1520" s="2" t="str">
        <f t="shared" si="1014"/>
        <v>JD8G-7A542-AA</v>
      </c>
      <c r="AQ1520" s="2" t="s">
        <v>2064</v>
      </c>
      <c r="AR1520" s="2" t="s">
        <v>3881</v>
      </c>
      <c r="AV1520" s="119" t="s">
        <v>3518</v>
      </c>
      <c r="AZ1520" s="39" t="s">
        <v>1648</v>
      </c>
      <c r="BB1520" s="29"/>
      <c r="BC1520" s="29"/>
      <c r="BD1520" s="29"/>
      <c r="BE1520" s="29"/>
      <c r="BF1520" s="29"/>
      <c r="BG1520" s="29">
        <v>-13.23</v>
      </c>
      <c r="BH1520" s="29">
        <f t="shared" si="1010"/>
        <v>-0.48951000000000006</v>
      </c>
      <c r="BI1520" s="29">
        <f t="shared" si="1011"/>
        <v>-1.3719510000000001</v>
      </c>
      <c r="BJ1520" s="29">
        <f t="shared" si="1015"/>
        <v>-15.091460999999999</v>
      </c>
      <c r="BK1520" s="29">
        <f>BJ1520/INDEX('EX-Rate'!A:I,MATCH('TT BoM '!BL1520,'EX-Rate'!B:B,0),COLUMN('EX-Rate'!E:E))</f>
        <v>-17.326645979651484</v>
      </c>
      <c r="BL1520" s="2" t="s">
        <v>3064</v>
      </c>
      <c r="BM1520" s="2" t="str">
        <f t="shared" ref="BM1520" si="1053">IF(BL1520="CNY","LP","SP")</f>
        <v>SP</v>
      </c>
      <c r="BO1520" s="2" t="s">
        <v>3301</v>
      </c>
      <c r="BQ1520" s="29"/>
      <c r="BR1520" s="29"/>
      <c r="BS1520" s="29"/>
      <c r="BT1520" s="29"/>
      <c r="BU1520" s="29"/>
      <c r="BV1520" s="29"/>
      <c r="BW1520" s="2" t="e">
        <v>#N/A</v>
      </c>
      <c r="CC1520" s="29">
        <f t="shared" si="1016"/>
        <v>-17.326645979651484</v>
      </c>
      <c r="CD1520" s="29">
        <f t="shared" si="1017"/>
        <v>0</v>
      </c>
      <c r="CE1520" s="29">
        <f t="shared" si="1018"/>
        <v>-17.326645979651484</v>
      </c>
      <c r="CF1520" s="29">
        <f t="shared" si="1019"/>
        <v>0</v>
      </c>
      <c r="CG1520" s="29">
        <f t="shared" si="1020"/>
        <v>-17.326645979651484</v>
      </c>
      <c r="CH1520" s="29">
        <f t="shared" si="1021"/>
        <v>0</v>
      </c>
      <c r="CI1520" s="29">
        <f t="shared" si="1022"/>
        <v>0</v>
      </c>
      <c r="CJ1520" s="29">
        <f t="shared" si="1023"/>
        <v>0</v>
      </c>
      <c r="CK1520" s="29">
        <f t="shared" si="1024"/>
        <v>-17.326645979651484</v>
      </c>
      <c r="CL1520" s="29">
        <f t="shared" si="1025"/>
        <v>0</v>
      </c>
      <c r="CM1520" s="29">
        <f t="shared" si="1026"/>
        <v>-17.326645979651484</v>
      </c>
      <c r="CN1520" s="29">
        <f t="shared" si="1027"/>
        <v>0</v>
      </c>
      <c r="CO1520" s="29">
        <f t="shared" si="1028"/>
        <v>0</v>
      </c>
      <c r="CQ1520" s="29">
        <f t="shared" si="1029"/>
        <v>-15.091460999999999</v>
      </c>
      <c r="CR1520" s="29">
        <f t="shared" si="1030"/>
        <v>0</v>
      </c>
      <c r="CS1520" s="29">
        <f t="shared" si="1031"/>
        <v>-15.091460999999999</v>
      </c>
      <c r="CT1520" s="29">
        <f t="shared" si="1032"/>
        <v>0</v>
      </c>
      <c r="CU1520" s="29">
        <f t="shared" si="1033"/>
        <v>-15.091460999999999</v>
      </c>
      <c r="CV1520" s="29">
        <f t="shared" si="1034"/>
        <v>0</v>
      </c>
      <c r="CW1520" s="29">
        <f t="shared" si="1035"/>
        <v>0</v>
      </c>
      <c r="CX1520" s="29">
        <f t="shared" si="1036"/>
        <v>0</v>
      </c>
      <c r="CY1520" s="29">
        <f t="shared" si="1037"/>
        <v>-15.091460999999999</v>
      </c>
      <c r="CZ1520" s="29">
        <f t="shared" si="1038"/>
        <v>0</v>
      </c>
      <c r="DA1520" s="29">
        <f t="shared" si="1039"/>
        <v>-15.091460999999999</v>
      </c>
      <c r="DB1520" s="29">
        <f t="shared" si="1040"/>
        <v>0</v>
      </c>
      <c r="DC1520" s="29">
        <f t="shared" si="1041"/>
        <v>0</v>
      </c>
    </row>
    <row r="1521" spans="11:107" s="2" customFormat="1">
      <c r="K1521" s="4" t="s">
        <v>1557</v>
      </c>
      <c r="L1521" s="4" t="s">
        <v>1526</v>
      </c>
      <c r="M1521" s="4" t="s">
        <v>1407</v>
      </c>
      <c r="N1521" s="2" t="str">
        <f t="shared" si="1043"/>
        <v>JD8T10849AB</v>
      </c>
      <c r="O1521" s="2" t="str">
        <f t="shared" si="1006"/>
        <v>AB</v>
      </c>
      <c r="P1521" s="2" t="str">
        <f t="shared" si="1007"/>
        <v>JD8T-10849-AB</v>
      </c>
      <c r="Q1521" s="2" t="s">
        <v>1609</v>
      </c>
      <c r="T1521" s="2">
        <v>1</v>
      </c>
      <c r="U1521" s="2">
        <v>1</v>
      </c>
      <c r="V1521" s="2">
        <v>0</v>
      </c>
      <c r="W1521" s="2">
        <v>0</v>
      </c>
      <c r="X1521" s="2">
        <v>0</v>
      </c>
      <c r="Y1521" s="2">
        <v>0</v>
      </c>
      <c r="Z1521" s="2">
        <v>0</v>
      </c>
      <c r="AA1521" s="2">
        <v>0</v>
      </c>
      <c r="AB1521" s="2">
        <v>1</v>
      </c>
      <c r="AC1521" s="2">
        <v>1</v>
      </c>
      <c r="AD1521" s="2">
        <v>0</v>
      </c>
      <c r="AE1521" s="2">
        <v>0</v>
      </c>
      <c r="AF1521" s="2">
        <v>0</v>
      </c>
      <c r="AL1521" s="2">
        <f t="shared" si="1012"/>
        <v>1</v>
      </c>
      <c r="AM1521" s="2" t="str">
        <f t="shared" si="1044"/>
        <v>JD8T</v>
      </c>
      <c r="AN1521" s="2" t="str">
        <f t="shared" si="1013"/>
        <v>10849</v>
      </c>
      <c r="AO1521" s="2" t="str">
        <f t="shared" si="1045"/>
        <v>AB</v>
      </c>
      <c r="AP1521" s="2" t="str">
        <f t="shared" si="1014"/>
        <v>JD8T-10849-AB</v>
      </c>
      <c r="AQ1521" s="2" t="s">
        <v>1672</v>
      </c>
      <c r="AR1521" s="2" t="s">
        <v>1673</v>
      </c>
      <c r="AS1521" s="2" t="s">
        <v>2164</v>
      </c>
      <c r="AT1521" s="2" t="s">
        <v>2165</v>
      </c>
      <c r="AU1521" s="2" t="s">
        <v>2843</v>
      </c>
      <c r="AV1521" s="2" t="s">
        <v>2844</v>
      </c>
      <c r="AW1521" s="2" t="s">
        <v>2845</v>
      </c>
      <c r="AX1521" s="2" t="s">
        <v>2846</v>
      </c>
      <c r="AY1521" s="2" t="s">
        <v>2108</v>
      </c>
      <c r="AZ1521" s="2" t="s">
        <v>1649</v>
      </c>
      <c r="BA1521" s="2" t="s">
        <v>2073</v>
      </c>
      <c r="BB1521" s="29">
        <v>-476.90999999999997</v>
      </c>
      <c r="BC1521" s="29">
        <v>-15.23</v>
      </c>
      <c r="BD1521" s="29">
        <v>0</v>
      </c>
      <c r="BE1521" s="29">
        <v>0</v>
      </c>
      <c r="BF1521" s="29">
        <v>-10.233555807193959</v>
      </c>
      <c r="BG1521" s="29">
        <v>-502.37355580719395</v>
      </c>
      <c r="BH1521" s="29">
        <f t="shared" si="1010"/>
        <v>0</v>
      </c>
      <c r="BI1521" s="29">
        <f t="shared" si="1011"/>
        <v>0</v>
      </c>
      <c r="BJ1521" s="29">
        <f t="shared" si="1015"/>
        <v>-502.37355580719395</v>
      </c>
      <c r="BK1521" s="29">
        <f>BJ1521/INDEX('EX-Rate'!A:I,MATCH('TT BoM '!BL1521,'EX-Rate'!B:B,0),COLUMN('EX-Rate'!E:E))</f>
        <v>-72.543116432186608</v>
      </c>
      <c r="BL1521" s="2" t="s">
        <v>2109</v>
      </c>
      <c r="BM1521" s="2" t="str">
        <f>IF(BL1521="CNY","LP","SP")</f>
        <v>LP</v>
      </c>
      <c r="BN1521" s="2" t="s">
        <v>2847</v>
      </c>
      <c r="BO1521" s="2">
        <v>0</v>
      </c>
      <c r="BQ1521" s="29">
        <v>0</v>
      </c>
      <c r="BR1521" s="29">
        <v>0</v>
      </c>
      <c r="BS1521" s="29"/>
      <c r="BT1521" s="29">
        <v>-5883261</v>
      </c>
      <c r="BU1521" s="29">
        <v>574899</v>
      </c>
      <c r="BV1521" s="29">
        <v>0</v>
      </c>
      <c r="CC1521" s="29">
        <f t="shared" si="1016"/>
        <v>-72.543116432186608</v>
      </c>
      <c r="CD1521" s="29">
        <f t="shared" si="1017"/>
        <v>-72.543116432186608</v>
      </c>
      <c r="CE1521" s="29">
        <f t="shared" si="1018"/>
        <v>0</v>
      </c>
      <c r="CF1521" s="29">
        <f t="shared" si="1019"/>
        <v>0</v>
      </c>
      <c r="CG1521" s="29">
        <f t="shared" si="1020"/>
        <v>0</v>
      </c>
      <c r="CH1521" s="29">
        <f t="shared" si="1021"/>
        <v>0</v>
      </c>
      <c r="CI1521" s="29">
        <f t="shared" si="1022"/>
        <v>0</v>
      </c>
      <c r="CJ1521" s="29">
        <f t="shared" si="1023"/>
        <v>0</v>
      </c>
      <c r="CK1521" s="29">
        <f t="shared" si="1024"/>
        <v>-72.543116432186608</v>
      </c>
      <c r="CL1521" s="29">
        <f t="shared" si="1025"/>
        <v>-72.543116432186608</v>
      </c>
      <c r="CM1521" s="29">
        <f t="shared" si="1026"/>
        <v>0</v>
      </c>
      <c r="CN1521" s="29">
        <f t="shared" si="1027"/>
        <v>0</v>
      </c>
      <c r="CO1521" s="29">
        <f t="shared" si="1028"/>
        <v>0</v>
      </c>
      <c r="CQ1521" s="29">
        <f t="shared" si="1029"/>
        <v>-502.37355580719395</v>
      </c>
      <c r="CR1521" s="29">
        <f t="shared" si="1030"/>
        <v>-502.37355580719395</v>
      </c>
      <c r="CS1521" s="29">
        <f t="shared" si="1031"/>
        <v>0</v>
      </c>
      <c r="CT1521" s="29">
        <f t="shared" si="1032"/>
        <v>0</v>
      </c>
      <c r="CU1521" s="29">
        <f t="shared" si="1033"/>
        <v>0</v>
      </c>
      <c r="CV1521" s="29">
        <f t="shared" si="1034"/>
        <v>0</v>
      </c>
      <c r="CW1521" s="29">
        <f t="shared" si="1035"/>
        <v>0</v>
      </c>
      <c r="CX1521" s="29">
        <f t="shared" si="1036"/>
        <v>0</v>
      </c>
      <c r="CY1521" s="29">
        <f t="shared" si="1037"/>
        <v>-502.37355580719395</v>
      </c>
      <c r="CZ1521" s="29">
        <f t="shared" si="1038"/>
        <v>-502.37355580719395</v>
      </c>
      <c r="DA1521" s="29">
        <f t="shared" si="1039"/>
        <v>0</v>
      </c>
      <c r="DB1521" s="29">
        <f t="shared" si="1040"/>
        <v>0</v>
      </c>
      <c r="DC1521" s="29">
        <f t="shared" si="1041"/>
        <v>0</v>
      </c>
    </row>
    <row r="1522" spans="11:107" s="2" customFormat="1">
      <c r="K1522" s="4" t="s">
        <v>1529</v>
      </c>
      <c r="L1522" s="4" t="s">
        <v>1590</v>
      </c>
      <c r="M1522" s="4" t="s">
        <v>1454</v>
      </c>
      <c r="N1522" s="2" t="str">
        <f t="shared" si="1043"/>
        <v>DG9T11572BA</v>
      </c>
      <c r="O1522" s="2" t="str">
        <f t="shared" si="1006"/>
        <v>BA</v>
      </c>
      <c r="P1522" s="2" t="str">
        <f t="shared" si="1007"/>
        <v>DG9T-11572-BA</v>
      </c>
      <c r="Q1522" s="2" t="s">
        <v>1609</v>
      </c>
      <c r="T1522" s="2">
        <v>1</v>
      </c>
      <c r="U1522" s="2">
        <v>0</v>
      </c>
      <c r="V1522" s="2">
        <v>1</v>
      </c>
      <c r="W1522" s="2">
        <v>0</v>
      </c>
      <c r="X1522" s="2">
        <v>0</v>
      </c>
      <c r="Y1522" s="2">
        <v>0</v>
      </c>
      <c r="Z1522" s="2">
        <v>0</v>
      </c>
      <c r="AA1522" s="2">
        <v>0</v>
      </c>
      <c r="AB1522" s="2">
        <v>1</v>
      </c>
      <c r="AC1522" s="2">
        <v>0</v>
      </c>
      <c r="AD1522" s="2">
        <v>1</v>
      </c>
      <c r="AE1522" s="2">
        <v>0</v>
      </c>
      <c r="AF1522" s="2">
        <v>0</v>
      </c>
      <c r="AL1522" s="2">
        <f t="shared" si="1012"/>
        <v>1</v>
      </c>
      <c r="AM1522" s="2" t="str">
        <f t="shared" si="1044"/>
        <v>DG9T</v>
      </c>
      <c r="AN1522" s="2" t="str">
        <f t="shared" si="1013"/>
        <v>11572</v>
      </c>
      <c r="AO1522" s="2" t="str">
        <f t="shared" si="1045"/>
        <v>BA</v>
      </c>
      <c r="AP1522" s="2" t="str">
        <f t="shared" si="1014"/>
        <v>DG9T-11572-BA</v>
      </c>
      <c r="AQ1522" s="2" t="s">
        <v>2064</v>
      </c>
      <c r="AR1522" s="2" t="s">
        <v>3881</v>
      </c>
      <c r="AV1522" s="120" t="s">
        <v>3519</v>
      </c>
      <c r="AZ1522" s="2" t="s">
        <v>3520</v>
      </c>
      <c r="BB1522" s="29"/>
      <c r="BC1522" s="29"/>
      <c r="BD1522" s="29"/>
      <c r="BE1522" s="29"/>
      <c r="BF1522" s="29"/>
      <c r="BG1522" s="29">
        <v>-1.69011</v>
      </c>
      <c r="BH1522" s="29">
        <f t="shared" si="1010"/>
        <v>-6.2534070000000011E-2</v>
      </c>
      <c r="BI1522" s="29">
        <f t="shared" si="1011"/>
        <v>-0.17526440700000001</v>
      </c>
      <c r="BJ1522" s="29">
        <f t="shared" si="1015"/>
        <v>-1.9279084770000001</v>
      </c>
      <c r="BK1522" s="29">
        <f>BJ1522/INDEX('EX-Rate'!A:I,MATCH('TT BoM '!BL1522,'EX-Rate'!B:B,0),COLUMN('EX-Rate'!E:E))</f>
        <v>-1.9279084770000001</v>
      </c>
      <c r="BL1522" s="2" t="s">
        <v>3117</v>
      </c>
      <c r="BM1522" s="2" t="str">
        <f t="shared" ref="BM1522" si="1054">IF(BL1522="CNY","LP","SP")</f>
        <v>SP</v>
      </c>
      <c r="BO1522" s="2" t="s">
        <v>3258</v>
      </c>
      <c r="BQ1522" s="29"/>
      <c r="BR1522" s="29"/>
      <c r="BS1522" s="29"/>
      <c r="BT1522" s="29"/>
      <c r="BU1522" s="29"/>
      <c r="BV1522" s="29"/>
      <c r="CC1522" s="29">
        <f t="shared" si="1016"/>
        <v>-1.9279084770000001</v>
      </c>
      <c r="CD1522" s="29">
        <f t="shared" si="1017"/>
        <v>0</v>
      </c>
      <c r="CE1522" s="29">
        <f t="shared" si="1018"/>
        <v>-1.9279084770000001</v>
      </c>
      <c r="CF1522" s="29">
        <f t="shared" si="1019"/>
        <v>0</v>
      </c>
      <c r="CG1522" s="29">
        <f t="shared" si="1020"/>
        <v>0</v>
      </c>
      <c r="CH1522" s="29">
        <f t="shared" si="1021"/>
        <v>0</v>
      </c>
      <c r="CI1522" s="29">
        <f t="shared" si="1022"/>
        <v>0</v>
      </c>
      <c r="CJ1522" s="29">
        <f t="shared" si="1023"/>
        <v>0</v>
      </c>
      <c r="CK1522" s="29">
        <f t="shared" si="1024"/>
        <v>-1.9279084770000001</v>
      </c>
      <c r="CL1522" s="29">
        <f t="shared" si="1025"/>
        <v>0</v>
      </c>
      <c r="CM1522" s="29">
        <f t="shared" si="1026"/>
        <v>-1.9279084770000001</v>
      </c>
      <c r="CN1522" s="29">
        <f t="shared" si="1027"/>
        <v>0</v>
      </c>
      <c r="CO1522" s="29">
        <f t="shared" si="1028"/>
        <v>0</v>
      </c>
      <c r="CQ1522" s="29">
        <f t="shared" si="1029"/>
        <v>-1.9279084770000001</v>
      </c>
      <c r="CR1522" s="29">
        <f t="shared" si="1030"/>
        <v>0</v>
      </c>
      <c r="CS1522" s="29">
        <f t="shared" si="1031"/>
        <v>-1.9279084770000001</v>
      </c>
      <c r="CT1522" s="29">
        <f t="shared" si="1032"/>
        <v>0</v>
      </c>
      <c r="CU1522" s="29">
        <f t="shared" si="1033"/>
        <v>0</v>
      </c>
      <c r="CV1522" s="29">
        <f t="shared" si="1034"/>
        <v>0</v>
      </c>
      <c r="CW1522" s="29">
        <f t="shared" si="1035"/>
        <v>0</v>
      </c>
      <c r="CX1522" s="29">
        <f t="shared" si="1036"/>
        <v>0</v>
      </c>
      <c r="CY1522" s="29">
        <f t="shared" si="1037"/>
        <v>-1.9279084770000001</v>
      </c>
      <c r="CZ1522" s="29">
        <f t="shared" si="1038"/>
        <v>0</v>
      </c>
      <c r="DA1522" s="29">
        <f t="shared" si="1039"/>
        <v>-1.9279084770000001</v>
      </c>
      <c r="DB1522" s="29">
        <f t="shared" si="1040"/>
        <v>0</v>
      </c>
      <c r="DC1522" s="29">
        <f t="shared" si="1041"/>
        <v>0</v>
      </c>
    </row>
    <row r="1523" spans="11:107" s="2" customFormat="1">
      <c r="K1523" s="4" t="s">
        <v>1557</v>
      </c>
      <c r="L1523" s="4" t="s">
        <v>1538</v>
      </c>
      <c r="M1523" s="4" t="s">
        <v>1407</v>
      </c>
      <c r="N1523" s="2" t="str">
        <f t="shared" si="1043"/>
        <v>JD8T18C815AB</v>
      </c>
      <c r="O1523" s="2" t="str">
        <f t="shared" si="1006"/>
        <v>AB</v>
      </c>
      <c r="P1523" s="2" t="str">
        <f t="shared" si="1007"/>
        <v>JD8T-18C815-AB</v>
      </c>
      <c r="Q1523" s="2" t="s">
        <v>1609</v>
      </c>
      <c r="T1523" s="2">
        <v>1</v>
      </c>
      <c r="U1523" s="2">
        <v>1</v>
      </c>
      <c r="V1523" s="2">
        <v>0</v>
      </c>
      <c r="W1523" s="2">
        <v>0</v>
      </c>
      <c r="X1523" s="2">
        <v>0</v>
      </c>
      <c r="Y1523" s="2">
        <v>0</v>
      </c>
      <c r="Z1523" s="2">
        <v>0</v>
      </c>
      <c r="AA1523" s="2">
        <v>0</v>
      </c>
      <c r="AB1523" s="2">
        <v>1</v>
      </c>
      <c r="AC1523" s="2">
        <v>1</v>
      </c>
      <c r="AD1523" s="2">
        <v>0</v>
      </c>
      <c r="AE1523" s="2">
        <v>0</v>
      </c>
      <c r="AF1523" s="2">
        <v>0</v>
      </c>
      <c r="AL1523" s="2">
        <f t="shared" si="1012"/>
        <v>1</v>
      </c>
      <c r="AM1523" s="16" t="s">
        <v>2000</v>
      </c>
      <c r="AN1523" s="59" t="s">
        <v>2001</v>
      </c>
      <c r="AO1523" s="16" t="s">
        <v>1856</v>
      </c>
      <c r="AP1523" s="2" t="str">
        <f t="shared" si="1014"/>
        <v>JD8T -18C815 -AB</v>
      </c>
      <c r="AQ1523" s="2" t="s">
        <v>1998</v>
      </c>
      <c r="AR1523" s="2" t="s">
        <v>1754</v>
      </c>
      <c r="AS1523" s="2">
        <v>0</v>
      </c>
      <c r="AT1523" s="2" t="s">
        <v>2160</v>
      </c>
      <c r="AU1523" s="2" t="s">
        <v>2839</v>
      </c>
      <c r="AV1523" s="2" t="s">
        <v>2840</v>
      </c>
      <c r="AW1523" s="2">
        <v>0</v>
      </c>
      <c r="AX1523" s="2">
        <v>0</v>
      </c>
      <c r="AY1523" s="2">
        <v>0</v>
      </c>
      <c r="AZ1523" s="2" t="s">
        <v>1649</v>
      </c>
      <c r="BA1523" s="2" t="s">
        <v>2073</v>
      </c>
      <c r="BB1523" s="29">
        <v>-744.59</v>
      </c>
      <c r="BC1523" s="29">
        <v>-0.98</v>
      </c>
      <c r="BD1523" s="29">
        <v>-0.7</v>
      </c>
      <c r="BE1523" s="29">
        <v>-9.31</v>
      </c>
      <c r="BF1523" s="29">
        <v>-26.212004437853299</v>
      </c>
      <c r="BG1523" s="29">
        <v>-781.79200443785339</v>
      </c>
      <c r="BH1523" s="29">
        <f t="shared" si="1010"/>
        <v>0</v>
      </c>
      <c r="BI1523" s="29">
        <f t="shared" si="1011"/>
        <v>0</v>
      </c>
      <c r="BJ1523" s="29">
        <f t="shared" si="1015"/>
        <v>-781.79200443785339</v>
      </c>
      <c r="BK1523" s="29">
        <f>BJ1523/INDEX('EX-Rate'!A:I,MATCH('TT BoM '!BL1523,'EX-Rate'!B:B,0),COLUMN('EX-Rate'!E:E))</f>
        <v>-112.89134897349948</v>
      </c>
      <c r="BL1523" s="2" t="s">
        <v>2109</v>
      </c>
      <c r="BM1523" s="2" t="str">
        <f t="shared" ref="BM1523:BM1535" si="1055">IF(BL1523="CNY","LP","SP")</f>
        <v>LP</v>
      </c>
      <c r="BN1523" s="2" t="s">
        <v>2841</v>
      </c>
      <c r="BO1523" s="2" t="s">
        <v>2842</v>
      </c>
      <c r="BQ1523" s="29">
        <v>-557780</v>
      </c>
      <c r="BR1523" s="29">
        <v>0</v>
      </c>
      <c r="BS1523" s="29"/>
      <c r="BT1523" s="29">
        <v>-8078336</v>
      </c>
      <c r="BU1523" s="29">
        <v>308146</v>
      </c>
      <c r="BV1523" s="29">
        <v>0</v>
      </c>
      <c r="CC1523" s="29">
        <f t="shared" si="1016"/>
        <v>-112.89134897349948</v>
      </c>
      <c r="CD1523" s="29">
        <f t="shared" si="1017"/>
        <v>-112.89134897349948</v>
      </c>
      <c r="CE1523" s="29">
        <f t="shared" si="1018"/>
        <v>0</v>
      </c>
      <c r="CF1523" s="29">
        <f t="shared" si="1019"/>
        <v>0</v>
      </c>
      <c r="CG1523" s="29">
        <f t="shared" si="1020"/>
        <v>0</v>
      </c>
      <c r="CH1523" s="29">
        <f t="shared" si="1021"/>
        <v>0</v>
      </c>
      <c r="CI1523" s="29">
        <f t="shared" si="1022"/>
        <v>0</v>
      </c>
      <c r="CJ1523" s="29">
        <f t="shared" si="1023"/>
        <v>0</v>
      </c>
      <c r="CK1523" s="29">
        <f t="shared" si="1024"/>
        <v>-112.89134897349948</v>
      </c>
      <c r="CL1523" s="29">
        <f t="shared" si="1025"/>
        <v>-112.89134897349948</v>
      </c>
      <c r="CM1523" s="29">
        <f t="shared" si="1026"/>
        <v>0</v>
      </c>
      <c r="CN1523" s="29">
        <f t="shared" si="1027"/>
        <v>0</v>
      </c>
      <c r="CO1523" s="29">
        <f t="shared" si="1028"/>
        <v>0</v>
      </c>
      <c r="CQ1523" s="29">
        <f t="shared" si="1029"/>
        <v>-781.79200443785339</v>
      </c>
      <c r="CR1523" s="29">
        <f t="shared" si="1030"/>
        <v>-781.79200443785339</v>
      </c>
      <c r="CS1523" s="29">
        <f t="shared" si="1031"/>
        <v>0</v>
      </c>
      <c r="CT1523" s="29">
        <f t="shared" si="1032"/>
        <v>0</v>
      </c>
      <c r="CU1523" s="29">
        <f t="shared" si="1033"/>
        <v>0</v>
      </c>
      <c r="CV1523" s="29">
        <f t="shared" si="1034"/>
        <v>0</v>
      </c>
      <c r="CW1523" s="29">
        <f t="shared" si="1035"/>
        <v>0</v>
      </c>
      <c r="CX1523" s="29">
        <f t="shared" si="1036"/>
        <v>0</v>
      </c>
      <c r="CY1523" s="29">
        <f t="shared" si="1037"/>
        <v>-781.79200443785339</v>
      </c>
      <c r="CZ1523" s="29">
        <f t="shared" si="1038"/>
        <v>-781.79200443785339</v>
      </c>
      <c r="DA1523" s="29">
        <f t="shared" si="1039"/>
        <v>0</v>
      </c>
      <c r="DB1523" s="29">
        <f t="shared" si="1040"/>
        <v>0</v>
      </c>
      <c r="DC1523" s="29">
        <f t="shared" si="1041"/>
        <v>0</v>
      </c>
    </row>
    <row r="1524" spans="11:107" s="2" customFormat="1">
      <c r="K1524" s="4" t="s">
        <v>1551</v>
      </c>
      <c r="L1524" s="4" t="s">
        <v>1532</v>
      </c>
      <c r="M1524" s="4" t="s">
        <v>1394</v>
      </c>
      <c r="N1524" s="2" t="str">
        <f t="shared" si="1043"/>
        <v>JD8B19B555AA</v>
      </c>
      <c r="O1524" s="2" t="str">
        <f t="shared" si="1006"/>
        <v>AA</v>
      </c>
      <c r="P1524" s="2" t="str">
        <f t="shared" si="1007"/>
        <v>JD8B-19B555-AA</v>
      </c>
      <c r="Q1524" s="2" t="s">
        <v>1609</v>
      </c>
      <c r="T1524" s="2">
        <v>1</v>
      </c>
      <c r="U1524" s="2">
        <v>1</v>
      </c>
      <c r="V1524" s="2">
        <v>1</v>
      </c>
      <c r="W1524" s="2">
        <v>1</v>
      </c>
      <c r="X1524" s="2">
        <v>0</v>
      </c>
      <c r="Y1524" s="2">
        <v>0</v>
      </c>
      <c r="Z1524" s="2">
        <v>0</v>
      </c>
      <c r="AA1524" s="2">
        <v>0</v>
      </c>
      <c r="AB1524" s="2">
        <v>1</v>
      </c>
      <c r="AC1524" s="2">
        <v>1</v>
      </c>
      <c r="AD1524" s="2">
        <v>1</v>
      </c>
      <c r="AE1524" s="2">
        <v>1</v>
      </c>
      <c r="AF1524" s="2">
        <v>0</v>
      </c>
      <c r="AL1524" s="2">
        <f t="shared" si="1012"/>
        <v>1</v>
      </c>
      <c r="AM1524" s="16" t="s">
        <v>2002</v>
      </c>
      <c r="AN1524" s="59" t="s">
        <v>2003</v>
      </c>
      <c r="AO1524" s="16" t="s">
        <v>1903</v>
      </c>
      <c r="AP1524" s="2" t="str">
        <f t="shared" si="1014"/>
        <v>JD8B-19B555 -AA</v>
      </c>
      <c r="AQ1524" s="2" t="s">
        <v>1998</v>
      </c>
      <c r="AR1524" s="2" t="s">
        <v>1754</v>
      </c>
      <c r="AS1524" s="2">
        <v>0</v>
      </c>
      <c r="AT1524" s="2" t="s">
        <v>2160</v>
      </c>
      <c r="AU1524" s="2" t="s">
        <v>2868</v>
      </c>
      <c r="AV1524" s="2" t="s">
        <v>2996</v>
      </c>
      <c r="AW1524" s="2" t="s">
        <v>2870</v>
      </c>
      <c r="AX1524" s="2">
        <v>0</v>
      </c>
      <c r="AY1524" s="2" t="s">
        <v>2108</v>
      </c>
      <c r="AZ1524" s="2" t="s">
        <v>1646</v>
      </c>
      <c r="BA1524" s="2" t="s">
        <v>2115</v>
      </c>
      <c r="BB1524" s="29">
        <v>-695</v>
      </c>
      <c r="BC1524" s="29">
        <v>-1.85</v>
      </c>
      <c r="BD1524" s="29">
        <v>-5.13</v>
      </c>
      <c r="BE1524" s="29">
        <v>-4.2300000000000004</v>
      </c>
      <c r="BF1524" s="29">
        <v>0</v>
      </c>
      <c r="BG1524" s="29">
        <v>-706.21</v>
      </c>
      <c r="BH1524" s="29">
        <f t="shared" si="1010"/>
        <v>0</v>
      </c>
      <c r="BI1524" s="29">
        <f t="shared" si="1011"/>
        <v>0</v>
      </c>
      <c r="BJ1524" s="29">
        <f t="shared" si="1015"/>
        <v>-706.21</v>
      </c>
      <c r="BK1524" s="29">
        <f>BJ1524/INDEX('EX-Rate'!A:I,MATCH('TT BoM '!BL1524,'EX-Rate'!B:B,0),COLUMN('EX-Rate'!E:E))</f>
        <v>-101.97725111796358</v>
      </c>
      <c r="BL1524" s="2" t="s">
        <v>2109</v>
      </c>
      <c r="BM1524" s="2" t="str">
        <f t="shared" si="1055"/>
        <v>LP</v>
      </c>
      <c r="BN1524" s="2" t="s">
        <v>2914</v>
      </c>
      <c r="BO1524" s="2" t="s">
        <v>2872</v>
      </c>
      <c r="BQ1524" s="29">
        <v>-333000</v>
      </c>
      <c r="BR1524" s="29">
        <v>-333000</v>
      </c>
      <c r="BS1524" s="29"/>
      <c r="BT1524" s="29">
        <v>0</v>
      </c>
      <c r="BU1524" s="29">
        <v>0</v>
      </c>
      <c r="BV1524" s="29">
        <v>0</v>
      </c>
      <c r="CC1524" s="29">
        <f t="shared" si="1016"/>
        <v>-101.97725111796358</v>
      </c>
      <c r="CD1524" s="29">
        <f t="shared" si="1017"/>
        <v>-101.97725111796358</v>
      </c>
      <c r="CE1524" s="29">
        <f t="shared" si="1018"/>
        <v>-101.97725111796358</v>
      </c>
      <c r="CF1524" s="29">
        <f t="shared" si="1019"/>
        <v>-101.97725111796358</v>
      </c>
      <c r="CG1524" s="29">
        <f t="shared" si="1020"/>
        <v>0</v>
      </c>
      <c r="CH1524" s="29">
        <f t="shared" si="1021"/>
        <v>0</v>
      </c>
      <c r="CI1524" s="29">
        <f t="shared" si="1022"/>
        <v>0</v>
      </c>
      <c r="CJ1524" s="29">
        <f t="shared" si="1023"/>
        <v>0</v>
      </c>
      <c r="CK1524" s="29">
        <f t="shared" si="1024"/>
        <v>-101.97725111796358</v>
      </c>
      <c r="CL1524" s="29">
        <f t="shared" si="1025"/>
        <v>-101.97725111796358</v>
      </c>
      <c r="CM1524" s="29">
        <f t="shared" si="1026"/>
        <v>-101.97725111796358</v>
      </c>
      <c r="CN1524" s="29">
        <f t="shared" si="1027"/>
        <v>-101.97725111796358</v>
      </c>
      <c r="CO1524" s="29">
        <f t="shared" si="1028"/>
        <v>0</v>
      </c>
      <c r="CQ1524" s="29">
        <f t="shared" si="1029"/>
        <v>-706.21</v>
      </c>
      <c r="CR1524" s="29">
        <f t="shared" si="1030"/>
        <v>-706.21</v>
      </c>
      <c r="CS1524" s="29">
        <f t="shared" si="1031"/>
        <v>-706.21</v>
      </c>
      <c r="CT1524" s="29">
        <f t="shared" si="1032"/>
        <v>-706.21</v>
      </c>
      <c r="CU1524" s="29">
        <f t="shared" si="1033"/>
        <v>0</v>
      </c>
      <c r="CV1524" s="29">
        <f t="shared" si="1034"/>
        <v>0</v>
      </c>
      <c r="CW1524" s="29">
        <f t="shared" si="1035"/>
        <v>0</v>
      </c>
      <c r="CX1524" s="29">
        <f t="shared" si="1036"/>
        <v>0</v>
      </c>
      <c r="CY1524" s="29">
        <f t="shared" si="1037"/>
        <v>-706.21</v>
      </c>
      <c r="CZ1524" s="29">
        <f t="shared" si="1038"/>
        <v>-706.21</v>
      </c>
      <c r="DA1524" s="29">
        <f t="shared" si="1039"/>
        <v>-706.21</v>
      </c>
      <c r="DB1524" s="29">
        <f t="shared" si="1040"/>
        <v>-706.21</v>
      </c>
      <c r="DC1524" s="29">
        <f t="shared" si="1041"/>
        <v>0</v>
      </c>
    </row>
    <row r="1525" spans="11:107" s="2" customFormat="1">
      <c r="K1525" s="4" t="s">
        <v>1557</v>
      </c>
      <c r="L1525" s="4" t="s">
        <v>1522</v>
      </c>
      <c r="M1525" s="4" t="s">
        <v>1407</v>
      </c>
      <c r="N1525" s="2" t="str">
        <f t="shared" si="1043"/>
        <v>JD8T14401AB</v>
      </c>
      <c r="O1525" s="2" t="str">
        <f t="shared" si="1006"/>
        <v>AB</v>
      </c>
      <c r="P1525" s="2" t="str">
        <f t="shared" si="1007"/>
        <v>JD8T-14401-AB</v>
      </c>
      <c r="Q1525" s="2" t="s">
        <v>1609</v>
      </c>
      <c r="T1525" s="2">
        <v>1</v>
      </c>
      <c r="U1525" s="2">
        <v>0</v>
      </c>
      <c r="V1525" s="2">
        <v>0</v>
      </c>
      <c r="W1525" s="2">
        <v>0</v>
      </c>
      <c r="X1525" s="2">
        <v>0</v>
      </c>
      <c r="Y1525" s="2">
        <v>0</v>
      </c>
      <c r="Z1525" s="2">
        <v>0</v>
      </c>
      <c r="AA1525" s="2">
        <v>0</v>
      </c>
      <c r="AB1525" s="2">
        <v>1</v>
      </c>
      <c r="AC1525" s="2">
        <v>0</v>
      </c>
      <c r="AD1525" s="2">
        <v>0</v>
      </c>
      <c r="AE1525" s="2">
        <v>0</v>
      </c>
      <c r="AF1525" s="2">
        <v>0</v>
      </c>
      <c r="AL1525" s="2">
        <f t="shared" si="1012"/>
        <v>1</v>
      </c>
      <c r="AM1525" s="54" t="s">
        <v>1694</v>
      </c>
      <c r="AN1525" s="55" t="s">
        <v>1806</v>
      </c>
      <c r="AO1525" s="56" t="s">
        <v>1771</v>
      </c>
      <c r="AP1525" s="2" t="str">
        <f t="shared" si="1014"/>
        <v>JD8T -14401 -AB</v>
      </c>
      <c r="AQ1525" s="2" t="s">
        <v>1816</v>
      </c>
      <c r="AR1525" s="2" t="s">
        <v>1815</v>
      </c>
      <c r="AU1525" s="2" t="s">
        <v>2106</v>
      </c>
      <c r="AV1525" s="2" t="s">
        <v>2107</v>
      </c>
      <c r="AY1525" s="2" t="s">
        <v>2108</v>
      </c>
      <c r="AZ1525" s="2" t="s">
        <v>1649</v>
      </c>
      <c r="BA1525" s="2" t="s">
        <v>2073</v>
      </c>
      <c r="BB1525" s="29">
        <v>-222</v>
      </c>
      <c r="BC1525" s="29">
        <v>-0.82</v>
      </c>
      <c r="BD1525" s="29">
        <v>-0.7</v>
      </c>
      <c r="BE1525" s="29">
        <v>-0.7</v>
      </c>
      <c r="BF1525" s="29">
        <v>0</v>
      </c>
      <c r="BG1525" s="29">
        <v>-223.51999999999998</v>
      </c>
      <c r="BH1525" s="29">
        <f t="shared" si="1010"/>
        <v>0</v>
      </c>
      <c r="BI1525" s="29">
        <f t="shared" si="1011"/>
        <v>0</v>
      </c>
      <c r="BJ1525" s="29">
        <f t="shared" si="1015"/>
        <v>-223.51999999999998</v>
      </c>
      <c r="BK1525" s="29">
        <f>BJ1525/INDEX('EX-Rate'!A:I,MATCH('TT BoM '!BL1525,'EX-Rate'!B:B,0),COLUMN('EX-Rate'!E:E))</f>
        <v>-32.27645483622041</v>
      </c>
      <c r="BL1525" s="2" t="s">
        <v>2109</v>
      </c>
      <c r="BM1525" s="2" t="str">
        <f t="shared" si="1055"/>
        <v>LP</v>
      </c>
      <c r="BQ1525" s="29">
        <v>0</v>
      </c>
      <c r="BR1525" s="29">
        <v>0</v>
      </c>
      <c r="BS1525" s="29"/>
      <c r="BT1525" s="29">
        <v>0</v>
      </c>
      <c r="BU1525" s="29">
        <v>0</v>
      </c>
      <c r="BV1525" s="29">
        <v>0</v>
      </c>
      <c r="BW1525" s="2">
        <v>0</v>
      </c>
      <c r="CC1525" s="29">
        <f t="shared" si="1016"/>
        <v>-32.27645483622041</v>
      </c>
      <c r="CD1525" s="29">
        <f t="shared" si="1017"/>
        <v>0</v>
      </c>
      <c r="CE1525" s="29">
        <f t="shared" si="1018"/>
        <v>0</v>
      </c>
      <c r="CF1525" s="29">
        <f t="shared" si="1019"/>
        <v>0</v>
      </c>
      <c r="CG1525" s="29">
        <f t="shared" si="1020"/>
        <v>0</v>
      </c>
      <c r="CH1525" s="29">
        <f t="shared" si="1021"/>
        <v>0</v>
      </c>
      <c r="CI1525" s="29">
        <f t="shared" si="1022"/>
        <v>0</v>
      </c>
      <c r="CJ1525" s="29">
        <f t="shared" si="1023"/>
        <v>0</v>
      </c>
      <c r="CK1525" s="29">
        <f t="shared" si="1024"/>
        <v>-32.27645483622041</v>
      </c>
      <c r="CL1525" s="29">
        <f t="shared" si="1025"/>
        <v>0</v>
      </c>
      <c r="CM1525" s="29">
        <f t="shared" si="1026"/>
        <v>0</v>
      </c>
      <c r="CN1525" s="29">
        <f t="shared" si="1027"/>
        <v>0</v>
      </c>
      <c r="CO1525" s="29">
        <f t="shared" si="1028"/>
        <v>0</v>
      </c>
      <c r="CQ1525" s="29">
        <f t="shared" si="1029"/>
        <v>-223.51999999999998</v>
      </c>
      <c r="CR1525" s="29">
        <f t="shared" si="1030"/>
        <v>0</v>
      </c>
      <c r="CS1525" s="29">
        <f t="shared" si="1031"/>
        <v>0</v>
      </c>
      <c r="CT1525" s="29">
        <f t="shared" si="1032"/>
        <v>0</v>
      </c>
      <c r="CU1525" s="29">
        <f t="shared" si="1033"/>
        <v>0</v>
      </c>
      <c r="CV1525" s="29">
        <f t="shared" si="1034"/>
        <v>0</v>
      </c>
      <c r="CW1525" s="29">
        <f t="shared" si="1035"/>
        <v>0</v>
      </c>
      <c r="CX1525" s="29">
        <f t="shared" si="1036"/>
        <v>0</v>
      </c>
      <c r="CY1525" s="29">
        <f t="shared" si="1037"/>
        <v>-223.51999999999998</v>
      </c>
      <c r="CZ1525" s="29">
        <f t="shared" si="1038"/>
        <v>0</v>
      </c>
      <c r="DA1525" s="29">
        <f t="shared" si="1039"/>
        <v>0</v>
      </c>
      <c r="DB1525" s="29">
        <f t="shared" si="1040"/>
        <v>0</v>
      </c>
      <c r="DC1525" s="29">
        <f t="shared" si="1041"/>
        <v>0</v>
      </c>
    </row>
    <row r="1526" spans="11:107" s="2" customFormat="1">
      <c r="K1526" s="4" t="s">
        <v>1591</v>
      </c>
      <c r="L1526" s="4" t="s">
        <v>1527</v>
      </c>
      <c r="M1526" s="4" t="s">
        <v>1407</v>
      </c>
      <c r="N1526" s="2" t="str">
        <f t="shared" si="1043"/>
        <v>G1B515607AB</v>
      </c>
      <c r="O1526" s="2" t="str">
        <f t="shared" si="1006"/>
        <v>AB</v>
      </c>
      <c r="P1526" s="2" t="str">
        <f t="shared" si="1007"/>
        <v>G1B5-15607-AB</v>
      </c>
      <c r="Q1526" s="2" t="s">
        <v>1609</v>
      </c>
      <c r="T1526" s="2">
        <v>1</v>
      </c>
      <c r="U1526" s="2">
        <v>1</v>
      </c>
      <c r="V1526" s="2">
        <v>1</v>
      </c>
      <c r="W1526" s="2">
        <v>1</v>
      </c>
      <c r="X1526" s="2">
        <v>0</v>
      </c>
      <c r="Y1526" s="2">
        <v>0</v>
      </c>
      <c r="Z1526" s="2">
        <v>0</v>
      </c>
      <c r="AA1526" s="2">
        <v>0</v>
      </c>
      <c r="AB1526" s="2">
        <v>1</v>
      </c>
      <c r="AC1526" s="2">
        <v>1</v>
      </c>
      <c r="AD1526" s="2">
        <v>1</v>
      </c>
      <c r="AE1526" s="2">
        <v>1</v>
      </c>
      <c r="AF1526" s="2">
        <v>0</v>
      </c>
      <c r="AL1526" s="2">
        <f t="shared" si="1012"/>
        <v>1</v>
      </c>
      <c r="AM1526" s="2" t="str">
        <f t="shared" si="1044"/>
        <v>G1B5</v>
      </c>
      <c r="AN1526" s="2" t="str">
        <f t="shared" si="1013"/>
        <v>15607</v>
      </c>
      <c r="AO1526" s="2" t="str">
        <f t="shared" ref="AO1526" si="1056">TRIM(O1526)</f>
        <v>AB</v>
      </c>
      <c r="AP1526" s="2" t="str">
        <f t="shared" si="1014"/>
        <v>G1B5-15607-AB</v>
      </c>
      <c r="AQ1526" s="2" t="s">
        <v>2064</v>
      </c>
      <c r="AR1526" s="2" t="s">
        <v>3881</v>
      </c>
      <c r="AU1526" s="2" t="s">
        <v>3837</v>
      </c>
      <c r="AV1526" s="2" t="s">
        <v>3838</v>
      </c>
      <c r="AW1526" s="2" t="s">
        <v>3839</v>
      </c>
      <c r="AZ1526" s="2" t="s">
        <v>1649</v>
      </c>
      <c r="BA1526" s="2" t="s">
        <v>2073</v>
      </c>
      <c r="BB1526" s="29"/>
      <c r="BC1526" s="29"/>
      <c r="BD1526" s="29"/>
      <c r="BE1526" s="29"/>
      <c r="BF1526" s="29"/>
      <c r="BG1526" s="29">
        <v>-34.01</v>
      </c>
      <c r="BH1526" s="29">
        <f t="shared" si="1010"/>
        <v>0</v>
      </c>
      <c r="BI1526" s="29">
        <f t="shared" si="1011"/>
        <v>0</v>
      </c>
      <c r="BJ1526" s="29">
        <f t="shared" si="1015"/>
        <v>-34.01</v>
      </c>
      <c r="BK1526" s="29">
        <f>BJ1526/INDEX('EX-Rate'!A:I,MATCH('TT BoM '!BL1526,'EX-Rate'!B:B,0),COLUMN('EX-Rate'!E:E))</f>
        <v>-4.9110693851997862</v>
      </c>
      <c r="BL1526" s="2" t="s">
        <v>2109</v>
      </c>
      <c r="BM1526" s="2" t="str">
        <f t="shared" si="1055"/>
        <v>LP</v>
      </c>
      <c r="BO1526" s="2" t="s">
        <v>2474</v>
      </c>
      <c r="BQ1526" s="29"/>
      <c r="BR1526" s="29"/>
      <c r="BS1526" s="29"/>
      <c r="BT1526" s="29"/>
      <c r="BU1526" s="29"/>
      <c r="BV1526" s="29"/>
      <c r="CC1526" s="29">
        <f t="shared" si="1016"/>
        <v>-4.9110693851997862</v>
      </c>
      <c r="CD1526" s="29">
        <f t="shared" si="1017"/>
        <v>-4.9110693851997862</v>
      </c>
      <c r="CE1526" s="29">
        <f t="shared" si="1018"/>
        <v>-4.9110693851997862</v>
      </c>
      <c r="CF1526" s="29">
        <f t="shared" si="1019"/>
        <v>-4.9110693851997862</v>
      </c>
      <c r="CG1526" s="29">
        <f t="shared" si="1020"/>
        <v>0</v>
      </c>
      <c r="CH1526" s="29">
        <f t="shared" si="1021"/>
        <v>0</v>
      </c>
      <c r="CI1526" s="29">
        <f t="shared" si="1022"/>
        <v>0</v>
      </c>
      <c r="CJ1526" s="29">
        <f t="shared" si="1023"/>
        <v>0</v>
      </c>
      <c r="CK1526" s="29">
        <f t="shared" si="1024"/>
        <v>-4.9110693851997862</v>
      </c>
      <c r="CL1526" s="29">
        <f t="shared" si="1025"/>
        <v>-4.9110693851997862</v>
      </c>
      <c r="CM1526" s="29">
        <f t="shared" si="1026"/>
        <v>-4.9110693851997862</v>
      </c>
      <c r="CN1526" s="29">
        <f t="shared" si="1027"/>
        <v>-4.9110693851997862</v>
      </c>
      <c r="CO1526" s="29">
        <f t="shared" si="1028"/>
        <v>0</v>
      </c>
      <c r="CQ1526" s="29">
        <f t="shared" si="1029"/>
        <v>-34.01</v>
      </c>
      <c r="CR1526" s="29">
        <f t="shared" si="1030"/>
        <v>-34.01</v>
      </c>
      <c r="CS1526" s="29">
        <f t="shared" si="1031"/>
        <v>-34.01</v>
      </c>
      <c r="CT1526" s="29">
        <f t="shared" si="1032"/>
        <v>-34.01</v>
      </c>
      <c r="CU1526" s="29">
        <f t="shared" si="1033"/>
        <v>0</v>
      </c>
      <c r="CV1526" s="29">
        <f t="shared" si="1034"/>
        <v>0</v>
      </c>
      <c r="CW1526" s="29">
        <f t="shared" si="1035"/>
        <v>0</v>
      </c>
      <c r="CX1526" s="29">
        <f t="shared" si="1036"/>
        <v>0</v>
      </c>
      <c r="CY1526" s="29">
        <f t="shared" si="1037"/>
        <v>-34.01</v>
      </c>
      <c r="CZ1526" s="29">
        <f t="shared" si="1038"/>
        <v>-34.01</v>
      </c>
      <c r="DA1526" s="29">
        <f t="shared" si="1039"/>
        <v>-34.01</v>
      </c>
      <c r="DB1526" s="29">
        <f t="shared" si="1040"/>
        <v>-34.01</v>
      </c>
      <c r="DC1526" s="29">
        <f t="shared" si="1041"/>
        <v>0</v>
      </c>
    </row>
    <row r="1527" spans="11:107" s="2" customFormat="1">
      <c r="K1527" s="4" t="s">
        <v>1557</v>
      </c>
      <c r="L1527" s="4" t="s">
        <v>1525</v>
      </c>
      <c r="M1527" s="4" t="s">
        <v>1443</v>
      </c>
      <c r="N1527" s="2" t="str">
        <f t="shared" si="1043"/>
        <v>JD8T19980BB</v>
      </c>
      <c r="O1527" s="2" t="str">
        <f t="shared" si="1006"/>
        <v>BB</v>
      </c>
      <c r="P1527" s="2" t="str">
        <f t="shared" si="1007"/>
        <v>JD8T-19980-BB</v>
      </c>
      <c r="Q1527" s="2" t="s">
        <v>1609</v>
      </c>
      <c r="T1527" s="2">
        <v>1</v>
      </c>
      <c r="U1527" s="2">
        <v>1</v>
      </c>
      <c r="V1527" s="2">
        <v>1</v>
      </c>
      <c r="W1527" s="2">
        <v>1</v>
      </c>
      <c r="X1527" s="2">
        <v>0</v>
      </c>
      <c r="Y1527" s="2">
        <v>0</v>
      </c>
      <c r="Z1527" s="2">
        <v>0</v>
      </c>
      <c r="AA1527" s="2">
        <v>0</v>
      </c>
      <c r="AB1527" s="2">
        <v>1</v>
      </c>
      <c r="AC1527" s="2">
        <v>1</v>
      </c>
      <c r="AD1527" s="2">
        <v>1</v>
      </c>
      <c r="AE1527" s="2">
        <v>1</v>
      </c>
      <c r="AF1527" s="2">
        <v>0</v>
      </c>
      <c r="AL1527" s="2">
        <f t="shared" si="1012"/>
        <v>1</v>
      </c>
      <c r="AM1527" s="2" t="str">
        <f t="shared" si="1044"/>
        <v>JD8T</v>
      </c>
      <c r="AN1527" s="2" t="str">
        <f t="shared" si="1013"/>
        <v>19980</v>
      </c>
      <c r="AO1527" s="2" t="s">
        <v>1454</v>
      </c>
      <c r="AP1527" s="2" t="str">
        <f t="shared" si="1014"/>
        <v>JD8T-19980-BA</v>
      </c>
      <c r="AQ1527" s="2" t="s">
        <v>1674</v>
      </c>
      <c r="AR1527" s="2" t="s">
        <v>1675</v>
      </c>
      <c r="AS1527" s="2" t="s">
        <v>3033</v>
      </c>
      <c r="AT1527" s="2" t="s">
        <v>2160</v>
      </c>
      <c r="AU1527" s="2" t="s">
        <v>2988</v>
      </c>
      <c r="AV1527" s="2" t="s">
        <v>2997</v>
      </c>
      <c r="AW1527" s="2" t="s">
        <v>3002</v>
      </c>
      <c r="AX1527" s="2">
        <v>0</v>
      </c>
      <c r="AY1527" s="2" t="s">
        <v>2108</v>
      </c>
      <c r="AZ1527" s="2" t="s">
        <v>1649</v>
      </c>
      <c r="BA1527" s="2" t="s">
        <v>2073</v>
      </c>
      <c r="BB1527" s="29">
        <v>-231.12</v>
      </c>
      <c r="BC1527" s="29">
        <v>-2.8</v>
      </c>
      <c r="BD1527" s="29">
        <v>-5.65</v>
      </c>
      <c r="BE1527" s="29">
        <v>-5.21</v>
      </c>
      <c r="BF1527" s="29">
        <v>-16.91</v>
      </c>
      <c r="BG1527" s="29">
        <v>-261.69000000000005</v>
      </c>
      <c r="BH1527" s="29">
        <f t="shared" si="1010"/>
        <v>0</v>
      </c>
      <c r="BI1527" s="29">
        <f t="shared" si="1011"/>
        <v>0</v>
      </c>
      <c r="BJ1527" s="29">
        <f t="shared" si="1015"/>
        <v>-261.69000000000005</v>
      </c>
      <c r="BK1527" s="29">
        <f>BJ1527/INDEX('EX-Rate'!A:I,MATCH('TT BoM '!BL1527,'EX-Rate'!B:B,0),COLUMN('EX-Rate'!E:E))</f>
        <v>-37.788231326460817</v>
      </c>
      <c r="BL1527" s="2" t="s">
        <v>2109</v>
      </c>
      <c r="BM1527" s="2" t="str">
        <f t="shared" si="1055"/>
        <v>LP</v>
      </c>
      <c r="BN1527" s="2" t="s">
        <v>2865</v>
      </c>
      <c r="BO1527" s="2" t="s">
        <v>2866</v>
      </c>
      <c r="BQ1527" s="29">
        <v>-2438000</v>
      </c>
      <c r="BR1527" s="29">
        <v>-2438000</v>
      </c>
      <c r="BS1527" s="29"/>
      <c r="BT1527" s="29">
        <v>-6505696</v>
      </c>
      <c r="BU1527" s="29">
        <v>381437</v>
      </c>
      <c r="BV1527" s="29">
        <v>0</v>
      </c>
      <c r="CC1527" s="29">
        <f t="shared" si="1016"/>
        <v>-37.788231326460817</v>
      </c>
      <c r="CD1527" s="29">
        <f t="shared" si="1017"/>
        <v>-37.788231326460817</v>
      </c>
      <c r="CE1527" s="29">
        <f t="shared" si="1018"/>
        <v>-37.788231326460817</v>
      </c>
      <c r="CF1527" s="29">
        <f t="shared" si="1019"/>
        <v>-37.788231326460817</v>
      </c>
      <c r="CG1527" s="29">
        <f t="shared" si="1020"/>
        <v>0</v>
      </c>
      <c r="CH1527" s="29">
        <f t="shared" si="1021"/>
        <v>0</v>
      </c>
      <c r="CI1527" s="29">
        <f t="shared" si="1022"/>
        <v>0</v>
      </c>
      <c r="CJ1527" s="29">
        <f t="shared" si="1023"/>
        <v>0</v>
      </c>
      <c r="CK1527" s="29">
        <f t="shared" si="1024"/>
        <v>-37.788231326460817</v>
      </c>
      <c r="CL1527" s="29">
        <f t="shared" si="1025"/>
        <v>-37.788231326460817</v>
      </c>
      <c r="CM1527" s="29">
        <f t="shared" si="1026"/>
        <v>-37.788231326460817</v>
      </c>
      <c r="CN1527" s="29">
        <f t="shared" si="1027"/>
        <v>-37.788231326460817</v>
      </c>
      <c r="CO1527" s="29">
        <f t="shared" si="1028"/>
        <v>0</v>
      </c>
      <c r="CQ1527" s="29">
        <f t="shared" si="1029"/>
        <v>-261.69000000000005</v>
      </c>
      <c r="CR1527" s="29">
        <f t="shared" si="1030"/>
        <v>-261.69000000000005</v>
      </c>
      <c r="CS1527" s="29">
        <f t="shared" si="1031"/>
        <v>-261.69000000000005</v>
      </c>
      <c r="CT1527" s="29">
        <f t="shared" si="1032"/>
        <v>-261.69000000000005</v>
      </c>
      <c r="CU1527" s="29">
        <f t="shared" si="1033"/>
        <v>0</v>
      </c>
      <c r="CV1527" s="29">
        <f t="shared" si="1034"/>
        <v>0</v>
      </c>
      <c r="CW1527" s="29">
        <f t="shared" si="1035"/>
        <v>0</v>
      </c>
      <c r="CX1527" s="29">
        <f t="shared" si="1036"/>
        <v>0</v>
      </c>
      <c r="CY1527" s="29">
        <f t="shared" si="1037"/>
        <v>-261.69000000000005</v>
      </c>
      <c r="CZ1527" s="29">
        <f t="shared" si="1038"/>
        <v>-261.69000000000005</v>
      </c>
      <c r="DA1527" s="29">
        <f t="shared" si="1039"/>
        <v>-261.69000000000005</v>
      </c>
      <c r="DB1527" s="29">
        <f t="shared" si="1040"/>
        <v>-261.69000000000005</v>
      </c>
      <c r="DC1527" s="29">
        <f t="shared" si="1041"/>
        <v>0</v>
      </c>
    </row>
    <row r="1528" spans="11:107" s="2" customFormat="1">
      <c r="K1528" s="4" t="s">
        <v>1592</v>
      </c>
      <c r="L1528" s="4" t="s">
        <v>1523</v>
      </c>
      <c r="M1528" s="4" t="s">
        <v>1454</v>
      </c>
      <c r="N1528" s="2" t="str">
        <f t="shared" si="1043"/>
        <v>JD8C3D071BA</v>
      </c>
      <c r="O1528" s="2" t="str">
        <f t="shared" si="1006"/>
        <v>BA</v>
      </c>
      <c r="P1528" s="2" t="str">
        <f t="shared" si="1007"/>
        <v>JD8C-3D071-BA</v>
      </c>
      <c r="Q1528" s="2" t="s">
        <v>1609</v>
      </c>
      <c r="T1528" s="2">
        <v>1</v>
      </c>
      <c r="U1528" s="2">
        <v>1</v>
      </c>
      <c r="V1528" s="2">
        <v>1</v>
      </c>
      <c r="W1528" s="2">
        <v>1</v>
      </c>
      <c r="X1528" s="2">
        <v>1</v>
      </c>
      <c r="Y1528" s="2">
        <v>1</v>
      </c>
      <c r="Z1528" s="2">
        <v>1</v>
      </c>
      <c r="AA1528" s="2">
        <v>1</v>
      </c>
      <c r="AB1528" s="2">
        <v>1</v>
      </c>
      <c r="AC1528" s="2">
        <v>1</v>
      </c>
      <c r="AD1528" s="2">
        <v>1</v>
      </c>
      <c r="AE1528" s="2">
        <v>1</v>
      </c>
      <c r="AF1528" s="2">
        <v>1</v>
      </c>
      <c r="AL1528" s="2">
        <f t="shared" si="1012"/>
        <v>1</v>
      </c>
      <c r="AM1528" s="66" t="s">
        <v>1749</v>
      </c>
      <c r="AN1528" s="56" t="s">
        <v>2004</v>
      </c>
      <c r="AO1528" s="66" t="s">
        <v>2005</v>
      </c>
      <c r="AP1528" s="2" t="str">
        <f t="shared" si="1014"/>
        <v>JD8C -3D071 -BB</v>
      </c>
      <c r="AQ1528" s="2" t="s">
        <v>1723</v>
      </c>
      <c r="AR1528" s="2" t="s">
        <v>1754</v>
      </c>
      <c r="AS1528" s="2">
        <v>0</v>
      </c>
      <c r="AT1528" s="2" t="s">
        <v>2160</v>
      </c>
      <c r="AU1528" s="2" t="s">
        <v>2989</v>
      </c>
      <c r="AV1528" s="2" t="s">
        <v>2998</v>
      </c>
      <c r="AW1528" s="2">
        <v>0</v>
      </c>
      <c r="AX1528" s="2">
        <v>0</v>
      </c>
      <c r="AY1528" s="2">
        <v>0</v>
      </c>
      <c r="AZ1528" s="2" t="s">
        <v>1647</v>
      </c>
      <c r="BA1528" s="2" t="s">
        <v>2115</v>
      </c>
      <c r="BB1528" s="29">
        <v>-1421.6999999999998</v>
      </c>
      <c r="BC1528" s="29">
        <v>-15</v>
      </c>
      <c r="BD1528" s="29">
        <v>0</v>
      </c>
      <c r="BE1528" s="29">
        <v>-1.72</v>
      </c>
      <c r="BF1528" s="29">
        <v>0</v>
      </c>
      <c r="BG1528" s="29">
        <v>-1438.4199999999998</v>
      </c>
      <c r="BH1528" s="29">
        <f t="shared" si="1010"/>
        <v>0</v>
      </c>
      <c r="BI1528" s="29">
        <f t="shared" si="1011"/>
        <v>0</v>
      </c>
      <c r="BJ1528" s="29">
        <f t="shared" si="1015"/>
        <v>-1438.4199999999998</v>
      </c>
      <c r="BK1528" s="29">
        <f>BJ1528/INDEX('EX-Rate'!A:I,MATCH('TT BoM '!BL1528,'EX-Rate'!B:B,0),COLUMN('EX-Rate'!E:E))</f>
        <v>-207.70892164243094</v>
      </c>
      <c r="BL1528" s="2" t="s">
        <v>2109</v>
      </c>
      <c r="BM1528" s="2" t="str">
        <f t="shared" si="1055"/>
        <v>LP</v>
      </c>
      <c r="BN1528" s="2" t="s">
        <v>2915</v>
      </c>
      <c r="BO1528" s="2" t="s">
        <v>2921</v>
      </c>
      <c r="BQ1528" s="29">
        <v>0</v>
      </c>
      <c r="BR1528" s="29">
        <v>0</v>
      </c>
      <c r="BS1528" s="29"/>
      <c r="BT1528" s="29">
        <v>0</v>
      </c>
      <c r="BU1528" s="29">
        <v>0</v>
      </c>
      <c r="BV1528" s="29">
        <v>0</v>
      </c>
      <c r="CC1528" s="29">
        <f t="shared" si="1016"/>
        <v>-207.70892164243094</v>
      </c>
      <c r="CD1528" s="29">
        <f t="shared" si="1017"/>
        <v>-207.70892164243094</v>
      </c>
      <c r="CE1528" s="29">
        <f t="shared" si="1018"/>
        <v>-207.70892164243094</v>
      </c>
      <c r="CF1528" s="29">
        <f t="shared" si="1019"/>
        <v>-207.70892164243094</v>
      </c>
      <c r="CG1528" s="29">
        <f t="shared" si="1020"/>
        <v>-207.70892164243094</v>
      </c>
      <c r="CH1528" s="29">
        <f t="shared" si="1021"/>
        <v>-207.70892164243094</v>
      </c>
      <c r="CI1528" s="29">
        <f t="shared" si="1022"/>
        <v>-207.70892164243094</v>
      </c>
      <c r="CJ1528" s="29">
        <f t="shared" si="1023"/>
        <v>-207.70892164243094</v>
      </c>
      <c r="CK1528" s="29">
        <f t="shared" si="1024"/>
        <v>-207.70892164243094</v>
      </c>
      <c r="CL1528" s="29">
        <f t="shared" si="1025"/>
        <v>-207.70892164243094</v>
      </c>
      <c r="CM1528" s="29">
        <f t="shared" si="1026"/>
        <v>-207.70892164243094</v>
      </c>
      <c r="CN1528" s="29">
        <f t="shared" si="1027"/>
        <v>-207.70892164243094</v>
      </c>
      <c r="CO1528" s="29">
        <f t="shared" si="1028"/>
        <v>-207.70892164243094</v>
      </c>
      <c r="CQ1528" s="29">
        <f t="shared" si="1029"/>
        <v>-1438.4199999999998</v>
      </c>
      <c r="CR1528" s="29">
        <f t="shared" si="1030"/>
        <v>-1438.4199999999998</v>
      </c>
      <c r="CS1528" s="29">
        <f t="shared" si="1031"/>
        <v>-1438.4199999999998</v>
      </c>
      <c r="CT1528" s="29">
        <f t="shared" si="1032"/>
        <v>-1438.4199999999998</v>
      </c>
      <c r="CU1528" s="29">
        <f t="shared" si="1033"/>
        <v>-1438.4199999999998</v>
      </c>
      <c r="CV1528" s="29">
        <f t="shared" si="1034"/>
        <v>-1438.4199999999998</v>
      </c>
      <c r="CW1528" s="29">
        <f t="shared" si="1035"/>
        <v>-1438.4199999999998</v>
      </c>
      <c r="CX1528" s="29">
        <f t="shared" si="1036"/>
        <v>-1438.4199999999998</v>
      </c>
      <c r="CY1528" s="29">
        <f t="shared" si="1037"/>
        <v>-1438.4199999999998</v>
      </c>
      <c r="CZ1528" s="29">
        <f t="shared" si="1038"/>
        <v>-1438.4199999999998</v>
      </c>
      <c r="DA1528" s="29">
        <f t="shared" si="1039"/>
        <v>-1438.4199999999998</v>
      </c>
      <c r="DB1528" s="29">
        <f t="shared" si="1040"/>
        <v>-1438.4199999999998</v>
      </c>
      <c r="DC1528" s="29">
        <f t="shared" si="1041"/>
        <v>-1438.4199999999998</v>
      </c>
    </row>
    <row r="1529" spans="11:107" s="2" customFormat="1">
      <c r="K1529" s="4" t="s">
        <v>1593</v>
      </c>
      <c r="L1529" s="4" t="s">
        <v>1594</v>
      </c>
      <c r="M1529" s="4" t="s">
        <v>1595</v>
      </c>
      <c r="N1529" s="2" t="str">
        <f t="shared" si="1043"/>
        <v>9V213F880ED</v>
      </c>
      <c r="O1529" s="2" t="str">
        <f t="shared" ref="O1529:O1553" si="1057">IF(AND(LEN(TRIM(M1529))&gt;5,TRIM(K1529)&lt;&gt;""),LEFT(TRIM(M1529),2)&amp;"W",TRIM(M1529))</f>
        <v>ED</v>
      </c>
      <c r="P1529" s="2" t="str">
        <f t="shared" ref="P1529:P1553" si="1058">TRIM(K1529)&amp;"-"&amp;TRIM(L1529)&amp;"-"&amp;TRIM(O1529)</f>
        <v>9V21-3F880-ED</v>
      </c>
      <c r="Q1529" s="2" t="s">
        <v>1609</v>
      </c>
      <c r="T1529" s="2">
        <v>1</v>
      </c>
      <c r="U1529" s="2">
        <v>1</v>
      </c>
      <c r="V1529" s="2">
        <v>1</v>
      </c>
      <c r="W1529" s="2">
        <v>1</v>
      </c>
      <c r="X1529" s="2">
        <v>0</v>
      </c>
      <c r="Y1529" s="2">
        <v>0</v>
      </c>
      <c r="Z1529" s="2">
        <v>0</v>
      </c>
      <c r="AA1529" s="2">
        <v>0</v>
      </c>
      <c r="AB1529" s="2">
        <v>1</v>
      </c>
      <c r="AC1529" s="2">
        <v>1</v>
      </c>
      <c r="AD1529" s="2">
        <v>1</v>
      </c>
      <c r="AE1529" s="2">
        <v>1</v>
      </c>
      <c r="AF1529" s="2">
        <v>0</v>
      </c>
      <c r="AL1529" s="2">
        <f t="shared" si="1012"/>
        <v>1</v>
      </c>
      <c r="AM1529" s="2" t="str">
        <f t="shared" si="1044"/>
        <v>9V21</v>
      </c>
      <c r="AN1529" s="2" t="str">
        <f t="shared" si="1013"/>
        <v>3F880</v>
      </c>
      <c r="AO1529" s="2" t="str">
        <f t="shared" ref="AO1529" si="1059">TRIM(O1529)</f>
        <v>ED</v>
      </c>
      <c r="AP1529" s="2" t="str">
        <f t="shared" si="1014"/>
        <v>9V21-3F880-ED</v>
      </c>
      <c r="AQ1529" s="2" t="s">
        <v>2064</v>
      </c>
      <c r="AR1529" s="2" t="s">
        <v>3881</v>
      </c>
      <c r="AV1529" s="121" t="s">
        <v>3521</v>
      </c>
      <c r="AZ1529" s="2" t="s">
        <v>3522</v>
      </c>
      <c r="BB1529" s="29"/>
      <c r="BC1529" s="29"/>
      <c r="BD1529" s="29"/>
      <c r="BE1529" s="29"/>
      <c r="BF1529" s="29"/>
      <c r="BG1529" s="29">
        <v>-58.5</v>
      </c>
      <c r="BH1529" s="29">
        <f t="shared" si="1010"/>
        <v>0</v>
      </c>
      <c r="BI1529" s="29">
        <f t="shared" si="1011"/>
        <v>0</v>
      </c>
      <c r="BJ1529" s="29">
        <f t="shared" si="1015"/>
        <v>-58.5</v>
      </c>
      <c r="BK1529" s="29">
        <f>BJ1529/INDEX('EX-Rate'!A:I,MATCH('TT BoM '!BL1529,'EX-Rate'!B:B,0),COLUMN('EX-Rate'!E:E))</f>
        <v>-8.447443664633564</v>
      </c>
      <c r="BL1529" s="2" t="s">
        <v>2109</v>
      </c>
      <c r="BM1529" s="2" t="str">
        <f t="shared" si="1055"/>
        <v>LP</v>
      </c>
      <c r="BO1529" s="2" t="s">
        <v>3302</v>
      </c>
      <c r="BQ1529" s="29"/>
      <c r="BR1529" s="29"/>
      <c r="BS1529" s="29"/>
      <c r="BT1529" s="29"/>
      <c r="BU1529" s="29"/>
      <c r="BV1529" s="29"/>
      <c r="CC1529" s="29">
        <f t="shared" si="1016"/>
        <v>-8.447443664633564</v>
      </c>
      <c r="CD1529" s="29">
        <f t="shared" si="1017"/>
        <v>-8.447443664633564</v>
      </c>
      <c r="CE1529" s="29">
        <f t="shared" si="1018"/>
        <v>-8.447443664633564</v>
      </c>
      <c r="CF1529" s="29">
        <f t="shared" si="1019"/>
        <v>-8.447443664633564</v>
      </c>
      <c r="CG1529" s="29">
        <f t="shared" si="1020"/>
        <v>0</v>
      </c>
      <c r="CH1529" s="29">
        <f t="shared" si="1021"/>
        <v>0</v>
      </c>
      <c r="CI1529" s="29">
        <f t="shared" si="1022"/>
        <v>0</v>
      </c>
      <c r="CJ1529" s="29">
        <f t="shared" si="1023"/>
        <v>0</v>
      </c>
      <c r="CK1529" s="29">
        <f t="shared" si="1024"/>
        <v>-8.447443664633564</v>
      </c>
      <c r="CL1529" s="29">
        <f t="shared" si="1025"/>
        <v>-8.447443664633564</v>
      </c>
      <c r="CM1529" s="29">
        <f t="shared" si="1026"/>
        <v>-8.447443664633564</v>
      </c>
      <c r="CN1529" s="29">
        <f t="shared" si="1027"/>
        <v>-8.447443664633564</v>
      </c>
      <c r="CO1529" s="29">
        <f t="shared" si="1028"/>
        <v>0</v>
      </c>
      <c r="CQ1529" s="29">
        <f t="shared" si="1029"/>
        <v>-58.5</v>
      </c>
      <c r="CR1529" s="29">
        <f t="shared" si="1030"/>
        <v>-58.5</v>
      </c>
      <c r="CS1529" s="29">
        <f t="shared" si="1031"/>
        <v>-58.5</v>
      </c>
      <c r="CT1529" s="29">
        <f t="shared" si="1032"/>
        <v>-58.5</v>
      </c>
      <c r="CU1529" s="29">
        <f t="shared" si="1033"/>
        <v>0</v>
      </c>
      <c r="CV1529" s="29">
        <f t="shared" si="1034"/>
        <v>0</v>
      </c>
      <c r="CW1529" s="29">
        <f t="shared" si="1035"/>
        <v>0</v>
      </c>
      <c r="CX1529" s="29">
        <f t="shared" si="1036"/>
        <v>0</v>
      </c>
      <c r="CY1529" s="29">
        <f t="shared" si="1037"/>
        <v>-58.5</v>
      </c>
      <c r="CZ1529" s="29">
        <f t="shared" si="1038"/>
        <v>-58.5</v>
      </c>
      <c r="DA1529" s="29">
        <f t="shared" si="1039"/>
        <v>-58.5</v>
      </c>
      <c r="DB1529" s="29">
        <f t="shared" si="1040"/>
        <v>-58.5</v>
      </c>
      <c r="DC1529" s="29">
        <f t="shared" si="1041"/>
        <v>0</v>
      </c>
    </row>
    <row r="1530" spans="11:107" s="2" customFormat="1">
      <c r="K1530" s="4" t="s">
        <v>1551</v>
      </c>
      <c r="L1530" s="4" t="s">
        <v>1524</v>
      </c>
      <c r="M1530" s="4" t="s">
        <v>1394</v>
      </c>
      <c r="N1530" s="2" t="str">
        <f t="shared" si="1043"/>
        <v>JD8BF04545AA</v>
      </c>
      <c r="O1530" s="2" t="str">
        <f t="shared" si="1057"/>
        <v>AA</v>
      </c>
      <c r="P1530" s="2" t="str">
        <f t="shared" si="1058"/>
        <v>JD8B-F04545-AA</v>
      </c>
      <c r="Q1530" s="2" t="s">
        <v>1609</v>
      </c>
      <c r="T1530" s="2">
        <v>1</v>
      </c>
      <c r="U1530" s="2">
        <v>1</v>
      </c>
      <c r="V1530" s="2">
        <v>1</v>
      </c>
      <c r="W1530" s="2">
        <v>1</v>
      </c>
      <c r="X1530" s="2">
        <v>1</v>
      </c>
      <c r="Y1530" s="2">
        <v>1</v>
      </c>
      <c r="Z1530" s="2">
        <v>1</v>
      </c>
      <c r="AA1530" s="2">
        <v>1</v>
      </c>
      <c r="AB1530" s="2">
        <v>1</v>
      </c>
      <c r="AC1530" s="2">
        <v>1</v>
      </c>
      <c r="AD1530" s="2">
        <v>1</v>
      </c>
      <c r="AE1530" s="2">
        <v>1</v>
      </c>
      <c r="AF1530" s="2">
        <v>1</v>
      </c>
      <c r="AL1530" s="2">
        <f t="shared" si="1012"/>
        <v>1</v>
      </c>
      <c r="AM1530" s="2" t="str">
        <f t="shared" si="1044"/>
        <v>JD8B</v>
      </c>
      <c r="AN1530" s="2" t="str">
        <f t="shared" si="1013"/>
        <v>F04545</v>
      </c>
      <c r="AO1530" s="2" t="str">
        <f t="shared" si="1045"/>
        <v>AA</v>
      </c>
      <c r="AP1530" s="2" t="str">
        <f t="shared" si="1014"/>
        <v>JD8B-F04545-AA</v>
      </c>
      <c r="AQ1530" s="2" t="s">
        <v>1672</v>
      </c>
      <c r="AR1530" s="2" t="s">
        <v>1673</v>
      </c>
      <c r="AS1530" s="2">
        <v>0</v>
      </c>
      <c r="AT1530" s="2" t="s">
        <v>2160</v>
      </c>
      <c r="AU1530" s="2" t="s">
        <v>2990</v>
      </c>
      <c r="AV1530" s="2" t="s">
        <v>2999</v>
      </c>
      <c r="AW1530" s="2">
        <v>0</v>
      </c>
      <c r="AX1530" s="2">
        <v>0</v>
      </c>
      <c r="AY1530" s="2" t="s">
        <v>2138</v>
      </c>
      <c r="AZ1530" s="2" t="s">
        <v>1646</v>
      </c>
      <c r="BA1530" s="2" t="s">
        <v>2115</v>
      </c>
      <c r="BB1530" s="29">
        <v>-250.14</v>
      </c>
      <c r="BC1530" s="29">
        <v>-1.1200000000000001</v>
      </c>
      <c r="BD1530" s="29">
        <v>-4.92</v>
      </c>
      <c r="BE1530" s="29">
        <v>0</v>
      </c>
      <c r="BF1530" s="29">
        <v>0</v>
      </c>
      <c r="BG1530" s="29">
        <v>-256.18</v>
      </c>
      <c r="BH1530" s="29">
        <f t="shared" si="1010"/>
        <v>0</v>
      </c>
      <c r="BI1530" s="29">
        <f t="shared" si="1011"/>
        <v>0</v>
      </c>
      <c r="BJ1530" s="29">
        <f t="shared" si="1015"/>
        <v>-256.18</v>
      </c>
      <c r="BK1530" s="29">
        <f>BJ1530/INDEX('EX-Rate'!A:I,MATCH('TT BoM '!BL1530,'EX-Rate'!B:B,0),COLUMN('EX-Rate'!E:E))</f>
        <v>-36.992583213774807</v>
      </c>
      <c r="BL1530" s="2" t="s">
        <v>2109</v>
      </c>
      <c r="BM1530" s="2" t="str">
        <f t="shared" si="1055"/>
        <v>LP</v>
      </c>
      <c r="BN1530" s="2" t="s">
        <v>2916</v>
      </c>
      <c r="BO1530" s="2" t="s">
        <v>2922</v>
      </c>
      <c r="BQ1530" s="29">
        <v>0</v>
      </c>
      <c r="BR1530" s="29">
        <v>0</v>
      </c>
      <c r="BS1530" s="29"/>
      <c r="BT1530" s="29">
        <v>0</v>
      </c>
      <c r="BU1530" s="29">
        <v>0</v>
      </c>
      <c r="BV1530" s="29">
        <v>0</v>
      </c>
      <c r="CC1530" s="29">
        <f t="shared" si="1016"/>
        <v>-36.992583213774807</v>
      </c>
      <c r="CD1530" s="29">
        <f t="shared" si="1017"/>
        <v>-36.992583213774807</v>
      </c>
      <c r="CE1530" s="29">
        <f t="shared" si="1018"/>
        <v>-36.992583213774807</v>
      </c>
      <c r="CF1530" s="29">
        <f t="shared" si="1019"/>
        <v>-36.992583213774807</v>
      </c>
      <c r="CG1530" s="29">
        <f t="shared" si="1020"/>
        <v>-36.992583213774807</v>
      </c>
      <c r="CH1530" s="29">
        <f t="shared" si="1021"/>
        <v>-36.992583213774807</v>
      </c>
      <c r="CI1530" s="29">
        <f t="shared" si="1022"/>
        <v>-36.992583213774807</v>
      </c>
      <c r="CJ1530" s="29">
        <f t="shared" si="1023"/>
        <v>-36.992583213774807</v>
      </c>
      <c r="CK1530" s="29">
        <f t="shared" si="1024"/>
        <v>-36.992583213774807</v>
      </c>
      <c r="CL1530" s="29">
        <f t="shared" si="1025"/>
        <v>-36.992583213774807</v>
      </c>
      <c r="CM1530" s="29">
        <f t="shared" si="1026"/>
        <v>-36.992583213774807</v>
      </c>
      <c r="CN1530" s="29">
        <f t="shared" si="1027"/>
        <v>-36.992583213774807</v>
      </c>
      <c r="CO1530" s="29">
        <f t="shared" si="1028"/>
        <v>-36.992583213774807</v>
      </c>
      <c r="CQ1530" s="29">
        <f t="shared" si="1029"/>
        <v>-256.18</v>
      </c>
      <c r="CR1530" s="29">
        <f t="shared" si="1030"/>
        <v>-256.18</v>
      </c>
      <c r="CS1530" s="29">
        <f t="shared" si="1031"/>
        <v>-256.18</v>
      </c>
      <c r="CT1530" s="29">
        <f t="shared" si="1032"/>
        <v>-256.18</v>
      </c>
      <c r="CU1530" s="29">
        <f t="shared" si="1033"/>
        <v>-256.18</v>
      </c>
      <c r="CV1530" s="29">
        <f t="shared" si="1034"/>
        <v>-256.18</v>
      </c>
      <c r="CW1530" s="29">
        <f t="shared" si="1035"/>
        <v>-256.18</v>
      </c>
      <c r="CX1530" s="29">
        <f t="shared" si="1036"/>
        <v>-256.18</v>
      </c>
      <c r="CY1530" s="29">
        <f t="shared" si="1037"/>
        <v>-256.18</v>
      </c>
      <c r="CZ1530" s="29">
        <f t="shared" si="1038"/>
        <v>-256.18</v>
      </c>
      <c r="DA1530" s="29">
        <f t="shared" si="1039"/>
        <v>-256.18</v>
      </c>
      <c r="DB1530" s="29">
        <f t="shared" si="1040"/>
        <v>-256.18</v>
      </c>
      <c r="DC1530" s="29">
        <f t="shared" si="1041"/>
        <v>-256.18</v>
      </c>
    </row>
    <row r="1531" spans="11:107" s="2" customFormat="1">
      <c r="K1531" s="4" t="s">
        <v>1551</v>
      </c>
      <c r="L1531" s="4" t="s">
        <v>1528</v>
      </c>
      <c r="M1531" s="4" t="s">
        <v>1407</v>
      </c>
      <c r="N1531" s="2" t="str">
        <f t="shared" si="1043"/>
        <v>JD8BF22050AB</v>
      </c>
      <c r="O1531" s="2" t="str">
        <f t="shared" si="1057"/>
        <v>AB</v>
      </c>
      <c r="P1531" s="2" t="str">
        <f t="shared" si="1058"/>
        <v>JD8B-F22050-AB</v>
      </c>
      <c r="Q1531" s="2" t="s">
        <v>1609</v>
      </c>
      <c r="T1531" s="2">
        <v>1</v>
      </c>
      <c r="U1531" s="2">
        <v>1</v>
      </c>
      <c r="V1531" s="2">
        <v>1</v>
      </c>
      <c r="W1531" s="2">
        <v>1</v>
      </c>
      <c r="X1531" s="2">
        <v>0</v>
      </c>
      <c r="Y1531" s="2">
        <v>0</v>
      </c>
      <c r="Z1531" s="2">
        <v>0</v>
      </c>
      <c r="AA1531" s="2">
        <v>0</v>
      </c>
      <c r="AB1531" s="2">
        <v>1</v>
      </c>
      <c r="AC1531" s="2">
        <v>1</v>
      </c>
      <c r="AD1531" s="2">
        <v>1</v>
      </c>
      <c r="AE1531" s="2">
        <v>1</v>
      </c>
      <c r="AF1531" s="2">
        <v>0</v>
      </c>
      <c r="AL1531" s="2">
        <f t="shared" si="1012"/>
        <v>1</v>
      </c>
      <c r="AM1531" s="2" t="str">
        <f t="shared" si="1044"/>
        <v>JD8B</v>
      </c>
      <c r="AN1531" s="2" t="str">
        <f t="shared" si="1013"/>
        <v>F22050</v>
      </c>
      <c r="AO1531" s="2" t="str">
        <f t="shared" si="1045"/>
        <v>AB</v>
      </c>
      <c r="AP1531" s="2" t="str">
        <f t="shared" si="1014"/>
        <v>JD8B-F22050-AB</v>
      </c>
      <c r="AQ1531" s="2" t="s">
        <v>1672</v>
      </c>
      <c r="AR1531" s="2" t="s">
        <v>1673</v>
      </c>
      <c r="AS1531" s="2">
        <v>0</v>
      </c>
      <c r="AT1531" s="2" t="s">
        <v>2160</v>
      </c>
      <c r="AU1531" s="2" t="s">
        <v>2853</v>
      </c>
      <c r="AV1531" s="2" t="s">
        <v>2854</v>
      </c>
      <c r="AW1531" s="2" t="s">
        <v>2855</v>
      </c>
      <c r="AX1531" s="2">
        <v>0</v>
      </c>
      <c r="AY1531" s="2" t="s">
        <v>2108</v>
      </c>
      <c r="AZ1531" s="2" t="s">
        <v>2124</v>
      </c>
      <c r="BA1531" s="2" t="s">
        <v>2073</v>
      </c>
      <c r="BB1531" s="29">
        <v>-72.73</v>
      </c>
      <c r="BC1531" s="29">
        <v>-2.92</v>
      </c>
      <c r="BD1531" s="29">
        <v>-0.88</v>
      </c>
      <c r="BE1531" s="29">
        <v>-1.46</v>
      </c>
      <c r="BF1531" s="29">
        <v>-0.35</v>
      </c>
      <c r="BG1531" s="29">
        <v>-78.339999999999989</v>
      </c>
      <c r="BH1531" s="29">
        <f t="shared" si="1010"/>
        <v>0</v>
      </c>
      <c r="BI1531" s="29">
        <f t="shared" si="1011"/>
        <v>0</v>
      </c>
      <c r="BJ1531" s="29">
        <f t="shared" si="1015"/>
        <v>-78.339999999999989</v>
      </c>
      <c r="BK1531" s="29">
        <f>BJ1531/INDEX('EX-Rate'!A:I,MATCH('TT BoM '!BL1531,'EX-Rate'!B:B,0),COLUMN('EX-Rate'!E:E))</f>
        <v>-11.312354473288774</v>
      </c>
      <c r="BL1531" s="2" t="s">
        <v>2109</v>
      </c>
      <c r="BM1531" s="2" t="str">
        <f t="shared" si="1055"/>
        <v>LP</v>
      </c>
      <c r="BN1531" s="2" t="s">
        <v>2856</v>
      </c>
      <c r="BO1531" s="2" t="s">
        <v>2857</v>
      </c>
      <c r="BQ1531" s="29">
        <v>0</v>
      </c>
      <c r="BR1531" s="29">
        <v>0</v>
      </c>
      <c r="BS1531" s="29"/>
      <c r="BT1531" s="29" t="s">
        <v>2858</v>
      </c>
      <c r="BU1531" s="29">
        <v>0</v>
      </c>
      <c r="BV1531" s="29">
        <v>0</v>
      </c>
      <c r="CC1531" s="29">
        <f t="shared" si="1016"/>
        <v>-11.312354473288774</v>
      </c>
      <c r="CD1531" s="29">
        <f t="shared" si="1017"/>
        <v>-11.312354473288774</v>
      </c>
      <c r="CE1531" s="29">
        <f t="shared" si="1018"/>
        <v>-11.312354473288774</v>
      </c>
      <c r="CF1531" s="29">
        <f t="shared" si="1019"/>
        <v>-11.312354473288774</v>
      </c>
      <c r="CG1531" s="29">
        <f t="shared" si="1020"/>
        <v>0</v>
      </c>
      <c r="CH1531" s="29">
        <f t="shared" si="1021"/>
        <v>0</v>
      </c>
      <c r="CI1531" s="29">
        <f t="shared" si="1022"/>
        <v>0</v>
      </c>
      <c r="CJ1531" s="29">
        <f t="shared" si="1023"/>
        <v>0</v>
      </c>
      <c r="CK1531" s="29">
        <f t="shared" si="1024"/>
        <v>-11.312354473288774</v>
      </c>
      <c r="CL1531" s="29">
        <f t="shared" si="1025"/>
        <v>-11.312354473288774</v>
      </c>
      <c r="CM1531" s="29">
        <f t="shared" si="1026"/>
        <v>-11.312354473288774</v>
      </c>
      <c r="CN1531" s="29">
        <f t="shared" si="1027"/>
        <v>-11.312354473288774</v>
      </c>
      <c r="CO1531" s="29">
        <f t="shared" si="1028"/>
        <v>0</v>
      </c>
      <c r="CQ1531" s="29">
        <f t="shared" si="1029"/>
        <v>-78.339999999999989</v>
      </c>
      <c r="CR1531" s="29">
        <f t="shared" si="1030"/>
        <v>-78.339999999999989</v>
      </c>
      <c r="CS1531" s="29">
        <f t="shared" si="1031"/>
        <v>-78.339999999999989</v>
      </c>
      <c r="CT1531" s="29">
        <f t="shared" si="1032"/>
        <v>-78.339999999999989</v>
      </c>
      <c r="CU1531" s="29">
        <f t="shared" si="1033"/>
        <v>0</v>
      </c>
      <c r="CV1531" s="29">
        <f t="shared" si="1034"/>
        <v>0</v>
      </c>
      <c r="CW1531" s="29">
        <f t="shared" si="1035"/>
        <v>0</v>
      </c>
      <c r="CX1531" s="29">
        <f t="shared" si="1036"/>
        <v>0</v>
      </c>
      <c r="CY1531" s="29">
        <f t="shared" si="1037"/>
        <v>-78.339999999999989</v>
      </c>
      <c r="CZ1531" s="29">
        <f t="shared" si="1038"/>
        <v>-78.339999999999989</v>
      </c>
      <c r="DA1531" s="29">
        <f t="shared" si="1039"/>
        <v>-78.339999999999989</v>
      </c>
      <c r="DB1531" s="29">
        <f t="shared" si="1040"/>
        <v>-78.339999999999989</v>
      </c>
      <c r="DC1531" s="29">
        <f t="shared" si="1041"/>
        <v>0</v>
      </c>
    </row>
    <row r="1532" spans="11:107" s="2" customFormat="1">
      <c r="K1532" s="4" t="s">
        <v>1557</v>
      </c>
      <c r="L1532" s="4" t="s">
        <v>1531</v>
      </c>
      <c r="M1532" s="4" t="s">
        <v>1454</v>
      </c>
      <c r="N1532" s="2" t="str">
        <f t="shared" si="1043"/>
        <v>JD8T13N064BA</v>
      </c>
      <c r="O1532" s="2" t="str">
        <f t="shared" si="1057"/>
        <v>BA</v>
      </c>
      <c r="P1532" s="2" t="str">
        <f t="shared" si="1058"/>
        <v>JD8T-13N064-BA</v>
      </c>
      <c r="Q1532" s="2" t="s">
        <v>1609</v>
      </c>
      <c r="T1532" s="2">
        <v>1</v>
      </c>
      <c r="U1532" s="2">
        <v>1</v>
      </c>
      <c r="V1532" s="2">
        <v>1</v>
      </c>
      <c r="W1532" s="2">
        <v>1</v>
      </c>
      <c r="X1532" s="2">
        <v>0</v>
      </c>
      <c r="Y1532" s="2">
        <v>0</v>
      </c>
      <c r="Z1532" s="2">
        <v>0</v>
      </c>
      <c r="AA1532" s="2">
        <v>0</v>
      </c>
      <c r="AB1532" s="2">
        <v>1</v>
      </c>
      <c r="AC1532" s="2">
        <v>1</v>
      </c>
      <c r="AD1532" s="2">
        <v>1</v>
      </c>
      <c r="AE1532" s="2">
        <v>1</v>
      </c>
      <c r="AF1532" s="2">
        <v>0</v>
      </c>
      <c r="AL1532" s="2">
        <f t="shared" si="1012"/>
        <v>1</v>
      </c>
      <c r="AM1532" s="16" t="s">
        <v>1702</v>
      </c>
      <c r="AN1532" s="59" t="s">
        <v>2006</v>
      </c>
      <c r="AO1532" s="16" t="s">
        <v>1766</v>
      </c>
      <c r="AP1532" s="2" t="str">
        <f t="shared" si="1014"/>
        <v>JD8T -13N064 -BA</v>
      </c>
      <c r="AQ1532" s="2" t="s">
        <v>1998</v>
      </c>
      <c r="AR1532" s="2" t="s">
        <v>1754</v>
      </c>
      <c r="AS1532" s="2">
        <v>0</v>
      </c>
      <c r="AT1532" s="2" t="s">
        <v>2160</v>
      </c>
      <c r="AU1532" s="2" t="s">
        <v>2859</v>
      </c>
      <c r="AV1532" s="2" t="s">
        <v>2860</v>
      </c>
      <c r="AW1532" s="2" t="s">
        <v>2861</v>
      </c>
      <c r="AX1532" s="2">
        <v>0</v>
      </c>
      <c r="AY1532" s="2" t="s">
        <v>2108</v>
      </c>
      <c r="AZ1532" s="2" t="s">
        <v>1649</v>
      </c>
      <c r="BA1532" s="2" t="s">
        <v>2073</v>
      </c>
      <c r="BB1532" s="29">
        <v>-126.13</v>
      </c>
      <c r="BC1532" s="29">
        <v>-0.8</v>
      </c>
      <c r="BD1532" s="29">
        <v>0</v>
      </c>
      <c r="BE1532" s="29">
        <v>-0.7</v>
      </c>
      <c r="BF1532" s="29">
        <v>0</v>
      </c>
      <c r="BG1532" s="29">
        <v>-127.63</v>
      </c>
      <c r="BH1532" s="29">
        <f t="shared" si="1010"/>
        <v>0</v>
      </c>
      <c r="BI1532" s="29">
        <f t="shared" si="1011"/>
        <v>0</v>
      </c>
      <c r="BJ1532" s="29">
        <f t="shared" si="1015"/>
        <v>-127.63</v>
      </c>
      <c r="BK1532" s="29">
        <f>BJ1532/INDEX('EX-Rate'!A:I,MATCH('TT BoM '!BL1532,'EX-Rate'!B:B,0),COLUMN('EX-Rate'!E:E))</f>
        <v>-18.429867263541567</v>
      </c>
      <c r="BL1532" s="2" t="s">
        <v>2109</v>
      </c>
      <c r="BM1532" s="2" t="str">
        <f t="shared" si="1055"/>
        <v>LP</v>
      </c>
      <c r="BN1532" s="2" t="s">
        <v>2811</v>
      </c>
      <c r="BO1532" s="2" t="s">
        <v>2812</v>
      </c>
      <c r="BQ1532" s="29">
        <v>0</v>
      </c>
      <c r="BR1532" s="29">
        <v>0</v>
      </c>
      <c r="BS1532" s="29"/>
      <c r="BT1532" s="29">
        <v>0</v>
      </c>
      <c r="BU1532" s="29">
        <v>0</v>
      </c>
      <c r="BV1532" s="29">
        <v>0</v>
      </c>
      <c r="CC1532" s="29">
        <f t="shared" si="1016"/>
        <v>-18.429867263541567</v>
      </c>
      <c r="CD1532" s="29">
        <f t="shared" si="1017"/>
        <v>-18.429867263541567</v>
      </c>
      <c r="CE1532" s="29">
        <f t="shared" si="1018"/>
        <v>-18.429867263541567</v>
      </c>
      <c r="CF1532" s="29">
        <f t="shared" si="1019"/>
        <v>-18.429867263541567</v>
      </c>
      <c r="CG1532" s="29">
        <f t="shared" si="1020"/>
        <v>0</v>
      </c>
      <c r="CH1532" s="29">
        <f t="shared" si="1021"/>
        <v>0</v>
      </c>
      <c r="CI1532" s="29">
        <f t="shared" si="1022"/>
        <v>0</v>
      </c>
      <c r="CJ1532" s="29">
        <f t="shared" si="1023"/>
        <v>0</v>
      </c>
      <c r="CK1532" s="29">
        <f t="shared" si="1024"/>
        <v>-18.429867263541567</v>
      </c>
      <c r="CL1532" s="29">
        <f t="shared" si="1025"/>
        <v>-18.429867263541567</v>
      </c>
      <c r="CM1532" s="29">
        <f t="shared" si="1026"/>
        <v>-18.429867263541567</v>
      </c>
      <c r="CN1532" s="29">
        <f t="shared" si="1027"/>
        <v>-18.429867263541567</v>
      </c>
      <c r="CO1532" s="29">
        <f t="shared" si="1028"/>
        <v>0</v>
      </c>
      <c r="CQ1532" s="29">
        <f t="shared" si="1029"/>
        <v>-127.63</v>
      </c>
      <c r="CR1532" s="29">
        <f t="shared" si="1030"/>
        <v>-127.63</v>
      </c>
      <c r="CS1532" s="29">
        <f t="shared" si="1031"/>
        <v>-127.63</v>
      </c>
      <c r="CT1532" s="29">
        <f t="shared" si="1032"/>
        <v>-127.63</v>
      </c>
      <c r="CU1532" s="29">
        <f t="shared" si="1033"/>
        <v>0</v>
      </c>
      <c r="CV1532" s="29">
        <f t="shared" si="1034"/>
        <v>0</v>
      </c>
      <c r="CW1532" s="29">
        <f t="shared" si="1035"/>
        <v>0</v>
      </c>
      <c r="CX1532" s="29">
        <f t="shared" si="1036"/>
        <v>0</v>
      </c>
      <c r="CY1532" s="29">
        <f t="shared" si="1037"/>
        <v>-127.63</v>
      </c>
      <c r="CZ1532" s="29">
        <f t="shared" si="1038"/>
        <v>-127.63</v>
      </c>
      <c r="DA1532" s="29">
        <f t="shared" si="1039"/>
        <v>-127.63</v>
      </c>
      <c r="DB1532" s="29">
        <f t="shared" si="1040"/>
        <v>-127.63</v>
      </c>
      <c r="DC1532" s="29">
        <f t="shared" si="1041"/>
        <v>0</v>
      </c>
    </row>
    <row r="1533" spans="11:107" s="2" customFormat="1">
      <c r="K1533" s="4" t="s">
        <v>1557</v>
      </c>
      <c r="L1533" s="4" t="s">
        <v>1596</v>
      </c>
      <c r="M1533" s="4" t="s">
        <v>1407</v>
      </c>
      <c r="N1533" s="2" t="str">
        <f t="shared" si="1043"/>
        <v>JD8T14F642AB</v>
      </c>
      <c r="O1533" s="2" t="str">
        <f t="shared" si="1057"/>
        <v>AB</v>
      </c>
      <c r="P1533" s="2" t="str">
        <f t="shared" si="1058"/>
        <v>JD8T-14F642-AB</v>
      </c>
      <c r="Q1533" s="2" t="s">
        <v>1609</v>
      </c>
      <c r="T1533" s="2">
        <v>1</v>
      </c>
      <c r="U1533" s="2">
        <v>1</v>
      </c>
      <c r="V1533" s="2">
        <v>1</v>
      </c>
      <c r="W1533" s="2">
        <v>1</v>
      </c>
      <c r="X1533" s="2">
        <v>1</v>
      </c>
      <c r="Y1533" s="2">
        <v>1</v>
      </c>
      <c r="Z1533" s="2">
        <v>1</v>
      </c>
      <c r="AA1533" s="2">
        <v>1</v>
      </c>
      <c r="AB1533" s="2">
        <v>1</v>
      </c>
      <c r="AC1533" s="2">
        <v>1</v>
      </c>
      <c r="AD1533" s="2">
        <v>1</v>
      </c>
      <c r="AE1533" s="2">
        <v>1</v>
      </c>
      <c r="AF1533" s="2">
        <v>1</v>
      </c>
      <c r="AL1533" s="2">
        <f t="shared" si="1012"/>
        <v>1</v>
      </c>
      <c r="AM1533" s="2" t="str">
        <f t="shared" si="1044"/>
        <v>JD8T</v>
      </c>
      <c r="AN1533" s="2" t="str">
        <f t="shared" si="1013"/>
        <v>14F642</v>
      </c>
      <c r="AO1533" s="2" t="str">
        <f t="shared" si="1045"/>
        <v>AB</v>
      </c>
      <c r="AP1533" s="2" t="str">
        <f t="shared" si="1014"/>
        <v>JD8T-14F642-AB</v>
      </c>
      <c r="AQ1533" s="2" t="s">
        <v>1672</v>
      </c>
      <c r="AR1533" s="2" t="s">
        <v>1673</v>
      </c>
      <c r="AS1533" s="2" t="s">
        <v>2164</v>
      </c>
      <c r="AT1533" s="2" t="s">
        <v>2165</v>
      </c>
      <c r="AU1533" s="2" t="s">
        <v>2991</v>
      </c>
      <c r="AV1533" s="2" t="s">
        <v>3000</v>
      </c>
      <c r="AW1533" s="2" t="s">
        <v>3003</v>
      </c>
      <c r="AX1533" s="2" t="s">
        <v>3000</v>
      </c>
      <c r="AY1533" s="2" t="s">
        <v>2108</v>
      </c>
      <c r="AZ1533" s="2" t="s">
        <v>1649</v>
      </c>
      <c r="BA1533" s="2" t="s">
        <v>2073</v>
      </c>
      <c r="BB1533" s="29">
        <v>-53.83</v>
      </c>
      <c r="BC1533" s="29">
        <v>-0.83</v>
      </c>
      <c r="BD1533" s="29">
        <v>0</v>
      </c>
      <c r="BE1533" s="29">
        <v>0</v>
      </c>
      <c r="BF1533" s="29">
        <v>-0.8</v>
      </c>
      <c r="BG1533" s="29">
        <v>-55.459999999999994</v>
      </c>
      <c r="BH1533" s="29">
        <f t="shared" si="1010"/>
        <v>0</v>
      </c>
      <c r="BI1533" s="29">
        <f t="shared" si="1011"/>
        <v>0</v>
      </c>
      <c r="BJ1533" s="29">
        <f t="shared" si="1015"/>
        <v>-55.459999999999994</v>
      </c>
      <c r="BK1533" s="29">
        <f>BJ1533/INDEX('EX-Rate'!A:I,MATCH('TT BoM '!BL1533,'EX-Rate'!B:B,0),COLUMN('EX-Rate'!E:E))</f>
        <v>-8.008465395565425</v>
      </c>
      <c r="BL1533" s="2" t="s">
        <v>2109</v>
      </c>
      <c r="BM1533" s="2" t="str">
        <f t="shared" si="1055"/>
        <v>LP</v>
      </c>
      <c r="BN1533" s="2" t="s">
        <v>2917</v>
      </c>
      <c r="BO1533" s="2">
        <v>0</v>
      </c>
      <c r="BQ1533" s="29">
        <v>-2215360</v>
      </c>
      <c r="BR1533" s="29">
        <v>-2215360</v>
      </c>
      <c r="BS1533" s="29"/>
      <c r="BT1533" s="29">
        <v>-461548.97380788001</v>
      </c>
      <c r="BU1533" s="29">
        <v>574899</v>
      </c>
      <c r="BV1533" s="29">
        <v>0</v>
      </c>
      <c r="CC1533" s="29">
        <f t="shared" si="1016"/>
        <v>-8.008465395565425</v>
      </c>
      <c r="CD1533" s="29">
        <f t="shared" si="1017"/>
        <v>-8.008465395565425</v>
      </c>
      <c r="CE1533" s="29">
        <f t="shared" si="1018"/>
        <v>-8.008465395565425</v>
      </c>
      <c r="CF1533" s="29">
        <f t="shared" si="1019"/>
        <v>-8.008465395565425</v>
      </c>
      <c r="CG1533" s="29">
        <f t="shared" si="1020"/>
        <v>-8.008465395565425</v>
      </c>
      <c r="CH1533" s="29">
        <f t="shared" si="1021"/>
        <v>-8.008465395565425</v>
      </c>
      <c r="CI1533" s="29">
        <f t="shared" si="1022"/>
        <v>-8.008465395565425</v>
      </c>
      <c r="CJ1533" s="29">
        <f t="shared" si="1023"/>
        <v>-8.008465395565425</v>
      </c>
      <c r="CK1533" s="29">
        <f t="shared" si="1024"/>
        <v>-8.008465395565425</v>
      </c>
      <c r="CL1533" s="29">
        <f t="shared" si="1025"/>
        <v>-8.008465395565425</v>
      </c>
      <c r="CM1533" s="29">
        <f t="shared" si="1026"/>
        <v>-8.008465395565425</v>
      </c>
      <c r="CN1533" s="29">
        <f t="shared" si="1027"/>
        <v>-8.008465395565425</v>
      </c>
      <c r="CO1533" s="29">
        <f t="shared" si="1028"/>
        <v>-8.008465395565425</v>
      </c>
      <c r="CQ1533" s="29">
        <f t="shared" si="1029"/>
        <v>-55.459999999999994</v>
      </c>
      <c r="CR1533" s="29">
        <f t="shared" si="1030"/>
        <v>-55.459999999999994</v>
      </c>
      <c r="CS1533" s="29">
        <f t="shared" si="1031"/>
        <v>-55.459999999999994</v>
      </c>
      <c r="CT1533" s="29">
        <f t="shared" si="1032"/>
        <v>-55.459999999999994</v>
      </c>
      <c r="CU1533" s="29">
        <f t="shared" si="1033"/>
        <v>-55.459999999999994</v>
      </c>
      <c r="CV1533" s="29">
        <f t="shared" si="1034"/>
        <v>-55.459999999999994</v>
      </c>
      <c r="CW1533" s="29">
        <f t="shared" si="1035"/>
        <v>-55.459999999999994</v>
      </c>
      <c r="CX1533" s="29">
        <f t="shared" si="1036"/>
        <v>-55.459999999999994</v>
      </c>
      <c r="CY1533" s="29">
        <f t="shared" si="1037"/>
        <v>-55.459999999999994</v>
      </c>
      <c r="CZ1533" s="29">
        <f t="shared" si="1038"/>
        <v>-55.459999999999994</v>
      </c>
      <c r="DA1533" s="29">
        <f t="shared" si="1039"/>
        <v>-55.459999999999994</v>
      </c>
      <c r="DB1533" s="29">
        <f t="shared" si="1040"/>
        <v>-55.459999999999994</v>
      </c>
      <c r="DC1533" s="29">
        <f t="shared" si="1041"/>
        <v>-55.459999999999994</v>
      </c>
    </row>
    <row r="1534" spans="11:107" s="2" customFormat="1">
      <c r="K1534" s="4" t="s">
        <v>1375</v>
      </c>
      <c r="L1534" s="4" t="s">
        <v>1597</v>
      </c>
      <c r="M1534" s="4" t="s">
        <v>1598</v>
      </c>
      <c r="N1534" s="2" t="str">
        <f t="shared" si="1043"/>
        <v>W718102S451</v>
      </c>
      <c r="O1534" s="2" t="str">
        <f t="shared" si="1057"/>
        <v>S451</v>
      </c>
      <c r="P1534" s="2" t="str">
        <f t="shared" si="1058"/>
        <v>-W718102-S451</v>
      </c>
      <c r="Q1534" s="2" t="s">
        <v>1609</v>
      </c>
      <c r="T1534" s="2">
        <v>6</v>
      </c>
      <c r="U1534" s="2">
        <v>6</v>
      </c>
      <c r="V1534" s="2">
        <v>6</v>
      </c>
      <c r="W1534" s="2">
        <v>6</v>
      </c>
      <c r="X1534" s="2">
        <v>2</v>
      </c>
      <c r="Y1534" s="2">
        <v>2</v>
      </c>
      <c r="Z1534" s="2">
        <v>2</v>
      </c>
      <c r="AA1534" s="2">
        <v>2</v>
      </c>
      <c r="AB1534" s="2">
        <v>6</v>
      </c>
      <c r="AC1534" s="2">
        <v>6</v>
      </c>
      <c r="AD1534" s="2">
        <v>6</v>
      </c>
      <c r="AE1534" s="2">
        <v>6</v>
      </c>
      <c r="AF1534" s="2">
        <v>2</v>
      </c>
      <c r="AL1534" s="2">
        <f t="shared" si="1012"/>
        <v>1</v>
      </c>
      <c r="AM1534" s="2" t="str">
        <f t="shared" si="1044"/>
        <v/>
      </c>
      <c r="AN1534" s="2" t="str">
        <f t="shared" si="1013"/>
        <v>W718102</v>
      </c>
      <c r="AO1534" s="2" t="str">
        <f t="shared" si="1045"/>
        <v>S451</v>
      </c>
      <c r="AP1534" s="2" t="str">
        <f t="shared" si="1014"/>
        <v>-W718102-S451</v>
      </c>
      <c r="AQ1534" s="2" t="s">
        <v>2064</v>
      </c>
      <c r="AR1534" s="2" t="s">
        <v>3881</v>
      </c>
      <c r="AZ1534" s="2" t="s">
        <v>1690</v>
      </c>
      <c r="BB1534" s="29"/>
      <c r="BC1534" s="29"/>
      <c r="BD1534" s="29"/>
      <c r="BE1534" s="29"/>
      <c r="BF1534" s="29"/>
      <c r="BG1534" s="29">
        <v>-4.897E-2</v>
      </c>
      <c r="BH1534" s="29">
        <f t="shared" si="1010"/>
        <v>-1.8118900000000002E-3</v>
      </c>
      <c r="BI1534" s="29">
        <f t="shared" si="1011"/>
        <v>-5.0781890000000003E-3</v>
      </c>
      <c r="BJ1534" s="29">
        <f t="shared" si="1015"/>
        <v>-5.5860079000000007E-2</v>
      </c>
      <c r="BK1534" s="29">
        <f>BJ1534/INDEX('EX-Rate'!A:I,MATCH('TT BoM '!BL1534,'EX-Rate'!B:B,0),COLUMN('EX-Rate'!E:E))</f>
        <v>-5.5860079000000007E-2</v>
      </c>
      <c r="BL1534" s="2" t="s">
        <v>3117</v>
      </c>
      <c r="BM1534" s="2" t="str">
        <f t="shared" si="1055"/>
        <v>SP</v>
      </c>
      <c r="BO1534" s="2" t="s">
        <v>3303</v>
      </c>
      <c r="BQ1534" s="29"/>
      <c r="BR1534" s="29"/>
      <c r="BS1534" s="29"/>
      <c r="BT1534" s="29"/>
      <c r="BU1534" s="29"/>
      <c r="BV1534" s="29"/>
      <c r="CC1534" s="29">
        <f t="shared" si="1016"/>
        <v>-0.33516047400000004</v>
      </c>
      <c r="CD1534" s="29">
        <f t="shared" si="1017"/>
        <v>-0.33516047400000004</v>
      </c>
      <c r="CE1534" s="29">
        <f t="shared" si="1018"/>
        <v>-0.33516047400000004</v>
      </c>
      <c r="CF1534" s="29">
        <f t="shared" si="1019"/>
        <v>-0.33516047400000004</v>
      </c>
      <c r="CG1534" s="29">
        <f t="shared" si="1020"/>
        <v>-0.11172015800000001</v>
      </c>
      <c r="CH1534" s="29">
        <f t="shared" si="1021"/>
        <v>-0.11172015800000001</v>
      </c>
      <c r="CI1534" s="29">
        <f t="shared" si="1022"/>
        <v>-0.11172015800000001</v>
      </c>
      <c r="CJ1534" s="29">
        <f t="shared" si="1023"/>
        <v>-0.11172015800000001</v>
      </c>
      <c r="CK1534" s="29">
        <f t="shared" si="1024"/>
        <v>-0.33516047400000004</v>
      </c>
      <c r="CL1534" s="29">
        <f t="shared" si="1025"/>
        <v>-0.33516047400000004</v>
      </c>
      <c r="CM1534" s="29">
        <f t="shared" si="1026"/>
        <v>-0.33516047400000004</v>
      </c>
      <c r="CN1534" s="29">
        <f t="shared" si="1027"/>
        <v>-0.33516047400000004</v>
      </c>
      <c r="CO1534" s="29">
        <f t="shared" si="1028"/>
        <v>-0.11172015800000001</v>
      </c>
      <c r="CQ1534" s="29">
        <f t="shared" si="1029"/>
        <v>-0.33516047400000004</v>
      </c>
      <c r="CR1534" s="29">
        <f t="shared" si="1030"/>
        <v>-0.33516047400000004</v>
      </c>
      <c r="CS1534" s="29">
        <f t="shared" si="1031"/>
        <v>-0.33516047400000004</v>
      </c>
      <c r="CT1534" s="29">
        <f t="shared" si="1032"/>
        <v>-0.33516047400000004</v>
      </c>
      <c r="CU1534" s="29">
        <f t="shared" si="1033"/>
        <v>-0.11172015800000001</v>
      </c>
      <c r="CV1534" s="29">
        <f t="shared" si="1034"/>
        <v>-0.11172015800000001</v>
      </c>
      <c r="CW1534" s="29">
        <f t="shared" si="1035"/>
        <v>-0.11172015800000001</v>
      </c>
      <c r="CX1534" s="29">
        <f t="shared" si="1036"/>
        <v>-0.11172015800000001</v>
      </c>
      <c r="CY1534" s="29">
        <f t="shared" si="1037"/>
        <v>-0.33516047400000004</v>
      </c>
      <c r="CZ1534" s="29">
        <f t="shared" si="1038"/>
        <v>-0.33516047400000004</v>
      </c>
      <c r="DA1534" s="29">
        <f t="shared" si="1039"/>
        <v>-0.33516047400000004</v>
      </c>
      <c r="DB1534" s="29">
        <f t="shared" si="1040"/>
        <v>-0.33516047400000004</v>
      </c>
      <c r="DC1534" s="29">
        <f t="shared" si="1041"/>
        <v>-0.11172015800000001</v>
      </c>
    </row>
    <row r="1535" spans="11:107" s="2" customFormat="1">
      <c r="K1535" s="4" t="s">
        <v>1529</v>
      </c>
      <c r="L1535" s="4" t="s">
        <v>1590</v>
      </c>
      <c r="M1535" s="4" t="s">
        <v>1394</v>
      </c>
      <c r="N1535" s="2" t="str">
        <f t="shared" si="1043"/>
        <v>DG9T11572AA</v>
      </c>
      <c r="O1535" s="2" t="str">
        <f t="shared" si="1057"/>
        <v>AA</v>
      </c>
      <c r="P1535" s="2" t="str">
        <f t="shared" si="1058"/>
        <v>DG9T-11572-AA</v>
      </c>
      <c r="Q1535" s="2" t="s">
        <v>1609</v>
      </c>
      <c r="T1535" s="2">
        <v>0</v>
      </c>
      <c r="U1535" s="2">
        <v>1</v>
      </c>
      <c r="V1535" s="2">
        <v>0</v>
      </c>
      <c r="W1535" s="2">
        <v>1</v>
      </c>
      <c r="X1535" s="2">
        <v>0</v>
      </c>
      <c r="Y1535" s="2">
        <v>0</v>
      </c>
      <c r="Z1535" s="2">
        <v>0</v>
      </c>
      <c r="AA1535" s="2">
        <v>0</v>
      </c>
      <c r="AB1535" s="2">
        <v>0</v>
      </c>
      <c r="AC1535" s="2">
        <v>1</v>
      </c>
      <c r="AD1535" s="2">
        <v>0</v>
      </c>
      <c r="AE1535" s="2">
        <v>1</v>
      </c>
      <c r="AF1535" s="2">
        <v>0</v>
      </c>
      <c r="AL1535" s="2">
        <f t="shared" si="1012"/>
        <v>1</v>
      </c>
      <c r="AM1535" s="2" t="str">
        <f t="shared" si="1044"/>
        <v>DG9T</v>
      </c>
      <c r="AN1535" s="2" t="str">
        <f t="shared" si="1013"/>
        <v>11572</v>
      </c>
      <c r="AO1535" s="2" t="str">
        <f t="shared" si="1045"/>
        <v>AA</v>
      </c>
      <c r="AP1535" s="2" t="str">
        <f t="shared" si="1014"/>
        <v>DG9T-11572-AA</v>
      </c>
      <c r="AQ1535" s="2" t="s">
        <v>2064</v>
      </c>
      <c r="AR1535" s="2" t="s">
        <v>3881</v>
      </c>
      <c r="AV1535" s="120" t="s">
        <v>3519</v>
      </c>
      <c r="AZ1535" s="2" t="s">
        <v>3520</v>
      </c>
      <c r="BB1535" s="29"/>
      <c r="BC1535" s="29"/>
      <c r="BD1535" s="29"/>
      <c r="BE1535" s="29"/>
      <c r="BF1535" s="29"/>
      <c r="BG1535" s="29">
        <v>-4.4146999999999998</v>
      </c>
      <c r="BH1535" s="29">
        <f t="shared" si="1010"/>
        <v>-0.16334390000000001</v>
      </c>
      <c r="BI1535" s="29">
        <f t="shared" si="1011"/>
        <v>-0.45780439000000001</v>
      </c>
      <c r="BJ1535" s="29">
        <f t="shared" si="1015"/>
        <v>-5.0358482899999997</v>
      </c>
      <c r="BK1535" s="29">
        <f>BJ1535/INDEX('EX-Rate'!A:I,MATCH('TT BoM '!BL1535,'EX-Rate'!B:B,0),COLUMN('EX-Rate'!E:E))</f>
        <v>-5.0358482899999997</v>
      </c>
      <c r="BL1535" s="2" t="s">
        <v>3117</v>
      </c>
      <c r="BM1535" s="2" t="str">
        <f t="shared" si="1055"/>
        <v>SP</v>
      </c>
      <c r="BO1535" s="2" t="s">
        <v>3258</v>
      </c>
      <c r="BQ1535" s="29"/>
      <c r="BR1535" s="29"/>
      <c r="BS1535" s="29"/>
      <c r="BT1535" s="29"/>
      <c r="BU1535" s="29"/>
      <c r="BV1535" s="29"/>
      <c r="CC1535" s="29">
        <f t="shared" si="1016"/>
        <v>0</v>
      </c>
      <c r="CD1535" s="29">
        <f t="shared" si="1017"/>
        <v>-5.0358482899999997</v>
      </c>
      <c r="CE1535" s="29">
        <f t="shared" si="1018"/>
        <v>0</v>
      </c>
      <c r="CF1535" s="29">
        <f t="shared" si="1019"/>
        <v>-5.0358482899999997</v>
      </c>
      <c r="CG1535" s="29">
        <f t="shared" si="1020"/>
        <v>0</v>
      </c>
      <c r="CH1535" s="29">
        <f t="shared" si="1021"/>
        <v>0</v>
      </c>
      <c r="CI1535" s="29">
        <f t="shared" si="1022"/>
        <v>0</v>
      </c>
      <c r="CJ1535" s="29">
        <f t="shared" si="1023"/>
        <v>0</v>
      </c>
      <c r="CK1535" s="29">
        <f t="shared" si="1024"/>
        <v>0</v>
      </c>
      <c r="CL1535" s="29">
        <f t="shared" si="1025"/>
        <v>-5.0358482899999997</v>
      </c>
      <c r="CM1535" s="29">
        <f t="shared" si="1026"/>
        <v>0</v>
      </c>
      <c r="CN1535" s="29">
        <f t="shared" si="1027"/>
        <v>-5.0358482899999997</v>
      </c>
      <c r="CO1535" s="29">
        <f t="shared" si="1028"/>
        <v>0</v>
      </c>
      <c r="CQ1535" s="29">
        <f t="shared" si="1029"/>
        <v>0</v>
      </c>
      <c r="CR1535" s="29">
        <f t="shared" si="1030"/>
        <v>-5.0358482899999997</v>
      </c>
      <c r="CS1535" s="29">
        <f t="shared" si="1031"/>
        <v>0</v>
      </c>
      <c r="CT1535" s="29">
        <f t="shared" si="1032"/>
        <v>-5.0358482899999997</v>
      </c>
      <c r="CU1535" s="29">
        <f t="shared" si="1033"/>
        <v>0</v>
      </c>
      <c r="CV1535" s="29">
        <f t="shared" si="1034"/>
        <v>0</v>
      </c>
      <c r="CW1535" s="29">
        <f t="shared" si="1035"/>
        <v>0</v>
      </c>
      <c r="CX1535" s="29">
        <f t="shared" si="1036"/>
        <v>0</v>
      </c>
      <c r="CY1535" s="29">
        <f t="shared" si="1037"/>
        <v>0</v>
      </c>
      <c r="CZ1535" s="29">
        <f t="shared" si="1038"/>
        <v>-5.0358482899999997</v>
      </c>
      <c r="DA1535" s="29">
        <f t="shared" si="1039"/>
        <v>0</v>
      </c>
      <c r="DB1535" s="29">
        <f t="shared" si="1040"/>
        <v>-5.0358482899999997</v>
      </c>
      <c r="DC1535" s="29">
        <f t="shared" si="1041"/>
        <v>0</v>
      </c>
    </row>
    <row r="1536" spans="11:107" s="2" customFormat="1">
      <c r="K1536" s="4" t="s">
        <v>1557</v>
      </c>
      <c r="L1536" s="4" t="s">
        <v>1522</v>
      </c>
      <c r="M1536" s="4" t="s">
        <v>1443</v>
      </c>
      <c r="N1536" s="2" t="str">
        <f t="shared" si="1043"/>
        <v>JD8T14401BB</v>
      </c>
      <c r="O1536" s="2" t="str">
        <f t="shared" si="1057"/>
        <v>BB</v>
      </c>
      <c r="P1536" s="2" t="str">
        <f t="shared" si="1058"/>
        <v>JD8T-14401-BB</v>
      </c>
      <c r="Q1536" s="2" t="s">
        <v>1609</v>
      </c>
      <c r="T1536" s="2">
        <v>0</v>
      </c>
      <c r="U1536" s="2">
        <v>1</v>
      </c>
      <c r="V1536" s="2">
        <v>0</v>
      </c>
      <c r="W1536" s="2">
        <v>0</v>
      </c>
      <c r="X1536" s="2">
        <v>0</v>
      </c>
      <c r="Y1536" s="2">
        <v>0</v>
      </c>
      <c r="Z1536" s="2">
        <v>0</v>
      </c>
      <c r="AA1536" s="2">
        <v>0</v>
      </c>
      <c r="AB1536" s="2">
        <v>0</v>
      </c>
      <c r="AC1536" s="2">
        <v>1</v>
      </c>
      <c r="AD1536" s="2">
        <v>0</v>
      </c>
      <c r="AE1536" s="2">
        <v>0</v>
      </c>
      <c r="AF1536" s="2">
        <v>0</v>
      </c>
      <c r="AL1536" s="2">
        <f t="shared" si="1012"/>
        <v>1</v>
      </c>
      <c r="AM1536" s="54" t="s">
        <v>1694</v>
      </c>
      <c r="AN1536" s="55" t="s">
        <v>1806</v>
      </c>
      <c r="AO1536" s="56" t="s">
        <v>1772</v>
      </c>
      <c r="AP1536" s="2" t="str">
        <f t="shared" si="1014"/>
        <v>JD8T -14401 -BB</v>
      </c>
      <c r="AQ1536" s="2" t="s">
        <v>1816</v>
      </c>
      <c r="AR1536" s="2" t="s">
        <v>1815</v>
      </c>
      <c r="AU1536" s="2" t="s">
        <v>2106</v>
      </c>
      <c r="AV1536" s="2" t="s">
        <v>2107</v>
      </c>
      <c r="AY1536" s="2" t="s">
        <v>2108</v>
      </c>
      <c r="AZ1536" s="2" t="s">
        <v>1649</v>
      </c>
      <c r="BA1536" s="2" t="s">
        <v>2073</v>
      </c>
      <c r="BB1536" s="29">
        <v>-241.19</v>
      </c>
      <c r="BC1536" s="29">
        <v>-0.82</v>
      </c>
      <c r="BD1536" s="29">
        <v>-0.7</v>
      </c>
      <c r="BE1536" s="29">
        <v>-0.7</v>
      </c>
      <c r="BF1536" s="29">
        <v>0</v>
      </c>
      <c r="BG1536" s="29">
        <v>-242.70999999999998</v>
      </c>
      <c r="BH1536" s="29">
        <f t="shared" si="1010"/>
        <v>0</v>
      </c>
      <c r="BI1536" s="29">
        <f t="shared" si="1011"/>
        <v>0</v>
      </c>
      <c r="BJ1536" s="29">
        <f t="shared" si="1015"/>
        <v>-242.70999999999998</v>
      </c>
      <c r="BK1536" s="29">
        <f>BJ1536/INDEX('EX-Rate'!A:I,MATCH('TT BoM '!BL1536,'EX-Rate'!B:B,0),COLUMN('EX-Rate'!E:E))</f>
        <v>-35.047505159713026</v>
      </c>
      <c r="BL1536" s="2" t="s">
        <v>2109</v>
      </c>
      <c r="BM1536" s="2" t="str">
        <f t="shared" ref="BM1536:BM1545" si="1060">IF(BL1536="CNY","LP","SP")</f>
        <v>LP</v>
      </c>
      <c r="BQ1536" s="29">
        <v>0</v>
      </c>
      <c r="BR1536" s="29">
        <v>0</v>
      </c>
      <c r="BS1536" s="29"/>
      <c r="BT1536" s="29">
        <v>0</v>
      </c>
      <c r="BU1536" s="29">
        <v>0</v>
      </c>
      <c r="BV1536" s="29">
        <v>0</v>
      </c>
      <c r="BW1536" s="2">
        <v>0</v>
      </c>
      <c r="CC1536" s="29">
        <f t="shared" si="1016"/>
        <v>0</v>
      </c>
      <c r="CD1536" s="29">
        <f t="shared" si="1017"/>
        <v>-35.047505159713026</v>
      </c>
      <c r="CE1536" s="29">
        <f t="shared" si="1018"/>
        <v>0</v>
      </c>
      <c r="CF1536" s="29">
        <f t="shared" si="1019"/>
        <v>0</v>
      </c>
      <c r="CG1536" s="29">
        <f t="shared" si="1020"/>
        <v>0</v>
      </c>
      <c r="CH1536" s="29">
        <f t="shared" si="1021"/>
        <v>0</v>
      </c>
      <c r="CI1536" s="29">
        <f t="shared" si="1022"/>
        <v>0</v>
      </c>
      <c r="CJ1536" s="29">
        <f t="shared" si="1023"/>
        <v>0</v>
      </c>
      <c r="CK1536" s="29">
        <f t="shared" si="1024"/>
        <v>0</v>
      </c>
      <c r="CL1536" s="29">
        <f t="shared" si="1025"/>
        <v>-35.047505159713026</v>
      </c>
      <c r="CM1536" s="29">
        <f t="shared" si="1026"/>
        <v>0</v>
      </c>
      <c r="CN1536" s="29">
        <f t="shared" si="1027"/>
        <v>0</v>
      </c>
      <c r="CO1536" s="29">
        <f t="shared" si="1028"/>
        <v>0</v>
      </c>
      <c r="CQ1536" s="29">
        <f t="shared" si="1029"/>
        <v>0</v>
      </c>
      <c r="CR1536" s="29">
        <f t="shared" si="1030"/>
        <v>-242.70999999999998</v>
      </c>
      <c r="CS1536" s="29">
        <f t="shared" si="1031"/>
        <v>0</v>
      </c>
      <c r="CT1536" s="29">
        <f t="shared" si="1032"/>
        <v>0</v>
      </c>
      <c r="CU1536" s="29">
        <f t="shared" si="1033"/>
        <v>0</v>
      </c>
      <c r="CV1536" s="29">
        <f t="shared" si="1034"/>
        <v>0</v>
      </c>
      <c r="CW1536" s="29">
        <f t="shared" si="1035"/>
        <v>0</v>
      </c>
      <c r="CX1536" s="29">
        <f t="shared" si="1036"/>
        <v>0</v>
      </c>
      <c r="CY1536" s="29">
        <f t="shared" si="1037"/>
        <v>0</v>
      </c>
      <c r="CZ1536" s="29">
        <f t="shared" si="1038"/>
        <v>-242.70999999999998</v>
      </c>
      <c r="DA1536" s="29">
        <f t="shared" si="1039"/>
        <v>0</v>
      </c>
      <c r="DB1536" s="29">
        <f t="shared" si="1040"/>
        <v>0</v>
      </c>
      <c r="DC1536" s="29">
        <f t="shared" si="1041"/>
        <v>0</v>
      </c>
    </row>
    <row r="1537" spans="11:107" s="2" customFormat="1">
      <c r="K1537" s="4" t="s">
        <v>1557</v>
      </c>
      <c r="L1537" s="4" t="s">
        <v>1522</v>
      </c>
      <c r="M1537" s="4" t="s">
        <v>1391</v>
      </c>
      <c r="N1537" s="2" t="str">
        <f t="shared" si="1043"/>
        <v>JD8T14401CB</v>
      </c>
      <c r="O1537" s="2" t="str">
        <f t="shared" si="1057"/>
        <v>CB</v>
      </c>
      <c r="P1537" s="2" t="str">
        <f t="shared" si="1058"/>
        <v>JD8T-14401-CB</v>
      </c>
      <c r="Q1537" s="2" t="s">
        <v>1609</v>
      </c>
      <c r="T1537" s="2">
        <v>0</v>
      </c>
      <c r="U1537" s="2">
        <v>0</v>
      </c>
      <c r="V1537" s="2">
        <v>1</v>
      </c>
      <c r="W1537" s="2">
        <v>0</v>
      </c>
      <c r="X1537" s="2">
        <v>0</v>
      </c>
      <c r="Y1537" s="2">
        <v>0</v>
      </c>
      <c r="Z1537" s="2">
        <v>0</v>
      </c>
      <c r="AA1537" s="2">
        <v>0</v>
      </c>
      <c r="AB1537" s="2">
        <v>0</v>
      </c>
      <c r="AC1537" s="2">
        <v>0</v>
      </c>
      <c r="AD1537" s="2">
        <v>1</v>
      </c>
      <c r="AE1537" s="2">
        <v>0</v>
      </c>
      <c r="AF1537" s="2">
        <v>0</v>
      </c>
      <c r="AL1537" s="2">
        <f t="shared" si="1012"/>
        <v>1</v>
      </c>
      <c r="AM1537" s="54" t="s">
        <v>1694</v>
      </c>
      <c r="AN1537" s="55" t="s">
        <v>1806</v>
      </c>
      <c r="AO1537" s="56" t="s">
        <v>1788</v>
      </c>
      <c r="AP1537" s="2" t="str">
        <f t="shared" si="1014"/>
        <v>JD8T -14401 -CB</v>
      </c>
      <c r="AQ1537" s="2" t="s">
        <v>1816</v>
      </c>
      <c r="AR1537" s="2" t="s">
        <v>1815</v>
      </c>
      <c r="AU1537" s="2" t="s">
        <v>2106</v>
      </c>
      <c r="AV1537" s="2" t="s">
        <v>2107</v>
      </c>
      <c r="AY1537" s="2" t="s">
        <v>2108</v>
      </c>
      <c r="AZ1537" s="2" t="s">
        <v>1649</v>
      </c>
      <c r="BA1537" s="2" t="s">
        <v>2073</v>
      </c>
      <c r="BB1537" s="29">
        <v>-234.27</v>
      </c>
      <c r="BC1537" s="29">
        <v>-0.82</v>
      </c>
      <c r="BD1537" s="29">
        <v>-0.7</v>
      </c>
      <c r="BE1537" s="29">
        <v>-0.7</v>
      </c>
      <c r="BF1537" s="29">
        <v>0</v>
      </c>
      <c r="BG1537" s="29">
        <v>-235.79</v>
      </c>
      <c r="BH1537" s="29">
        <f t="shared" si="1010"/>
        <v>0</v>
      </c>
      <c r="BI1537" s="29">
        <f t="shared" si="1011"/>
        <v>0</v>
      </c>
      <c r="BJ1537" s="29">
        <f t="shared" si="1015"/>
        <v>-235.79</v>
      </c>
      <c r="BK1537" s="29">
        <f>BJ1537/INDEX('EX-Rate'!A:I,MATCH('TT BoM '!BL1537,'EX-Rate'!B:B,0),COLUMN('EX-Rate'!E:E))</f>
        <v>-34.0482519945974</v>
      </c>
      <c r="BL1537" s="2" t="s">
        <v>2109</v>
      </c>
      <c r="BM1537" s="2" t="str">
        <f t="shared" si="1060"/>
        <v>LP</v>
      </c>
      <c r="BQ1537" s="29">
        <v>0</v>
      </c>
      <c r="BR1537" s="29">
        <v>0</v>
      </c>
      <c r="BS1537" s="29"/>
      <c r="BT1537" s="29">
        <v>0</v>
      </c>
      <c r="BU1537" s="29">
        <v>0</v>
      </c>
      <c r="BV1537" s="29">
        <v>0</v>
      </c>
      <c r="BW1537" s="2">
        <v>0</v>
      </c>
      <c r="CC1537" s="29">
        <f t="shared" si="1016"/>
        <v>0</v>
      </c>
      <c r="CD1537" s="29">
        <f t="shared" si="1017"/>
        <v>0</v>
      </c>
      <c r="CE1537" s="29">
        <f t="shared" si="1018"/>
        <v>-34.0482519945974</v>
      </c>
      <c r="CF1537" s="29">
        <f t="shared" si="1019"/>
        <v>0</v>
      </c>
      <c r="CG1537" s="29">
        <f t="shared" si="1020"/>
        <v>0</v>
      </c>
      <c r="CH1537" s="29">
        <f t="shared" si="1021"/>
        <v>0</v>
      </c>
      <c r="CI1537" s="29">
        <f t="shared" si="1022"/>
        <v>0</v>
      </c>
      <c r="CJ1537" s="29">
        <f t="shared" si="1023"/>
        <v>0</v>
      </c>
      <c r="CK1537" s="29">
        <f t="shared" si="1024"/>
        <v>0</v>
      </c>
      <c r="CL1537" s="29">
        <f t="shared" si="1025"/>
        <v>0</v>
      </c>
      <c r="CM1537" s="29">
        <f t="shared" si="1026"/>
        <v>-34.0482519945974</v>
      </c>
      <c r="CN1537" s="29">
        <f t="shared" si="1027"/>
        <v>0</v>
      </c>
      <c r="CO1537" s="29">
        <f t="shared" si="1028"/>
        <v>0</v>
      </c>
      <c r="CQ1537" s="29">
        <f t="shared" si="1029"/>
        <v>0</v>
      </c>
      <c r="CR1537" s="29">
        <f t="shared" si="1030"/>
        <v>0</v>
      </c>
      <c r="CS1537" s="29">
        <f t="shared" si="1031"/>
        <v>-235.79</v>
      </c>
      <c r="CT1537" s="29">
        <f t="shared" si="1032"/>
        <v>0</v>
      </c>
      <c r="CU1537" s="29">
        <f t="shared" si="1033"/>
        <v>0</v>
      </c>
      <c r="CV1537" s="29">
        <f t="shared" si="1034"/>
        <v>0</v>
      </c>
      <c r="CW1537" s="29">
        <f t="shared" si="1035"/>
        <v>0</v>
      </c>
      <c r="CX1537" s="29">
        <f t="shared" si="1036"/>
        <v>0</v>
      </c>
      <c r="CY1537" s="29">
        <f t="shared" si="1037"/>
        <v>0</v>
      </c>
      <c r="CZ1537" s="29">
        <f t="shared" si="1038"/>
        <v>0</v>
      </c>
      <c r="DA1537" s="29">
        <f t="shared" si="1039"/>
        <v>-235.79</v>
      </c>
      <c r="DB1537" s="29">
        <f t="shared" si="1040"/>
        <v>0</v>
      </c>
      <c r="DC1537" s="29">
        <f t="shared" si="1041"/>
        <v>0</v>
      </c>
    </row>
    <row r="1538" spans="11:107" s="2" customFormat="1">
      <c r="K1538" s="4" t="s">
        <v>1557</v>
      </c>
      <c r="L1538" s="4" t="s">
        <v>1538</v>
      </c>
      <c r="M1538" s="4" t="s">
        <v>1443</v>
      </c>
      <c r="N1538" s="2" t="str">
        <f t="shared" si="1043"/>
        <v>JD8T18C815BB</v>
      </c>
      <c r="O1538" s="2" t="str">
        <f t="shared" si="1057"/>
        <v>BB</v>
      </c>
      <c r="P1538" s="2" t="str">
        <f t="shared" si="1058"/>
        <v>JD8T-18C815-BB</v>
      </c>
      <c r="Q1538" s="2" t="s">
        <v>1609</v>
      </c>
      <c r="T1538" s="2">
        <v>0</v>
      </c>
      <c r="U1538" s="2">
        <v>0</v>
      </c>
      <c r="V1538" s="2">
        <v>1</v>
      </c>
      <c r="W1538" s="2">
        <v>1</v>
      </c>
      <c r="X1538" s="2">
        <v>0</v>
      </c>
      <c r="Y1538" s="2">
        <v>0</v>
      </c>
      <c r="Z1538" s="2">
        <v>0</v>
      </c>
      <c r="AA1538" s="2">
        <v>0</v>
      </c>
      <c r="AB1538" s="2">
        <v>0</v>
      </c>
      <c r="AC1538" s="2">
        <v>0</v>
      </c>
      <c r="AD1538" s="2">
        <v>1</v>
      </c>
      <c r="AE1538" s="2">
        <v>1</v>
      </c>
      <c r="AF1538" s="2">
        <v>0</v>
      </c>
      <c r="AL1538" s="2">
        <f t="shared" si="1012"/>
        <v>1</v>
      </c>
      <c r="AM1538" s="16" t="s">
        <v>2000</v>
      </c>
      <c r="AN1538" s="59" t="s">
        <v>2001</v>
      </c>
      <c r="AO1538" s="16" t="s">
        <v>2007</v>
      </c>
      <c r="AP1538" s="2" t="str">
        <f t="shared" si="1014"/>
        <v>JD8T -18C815 -BB</v>
      </c>
      <c r="AQ1538" s="2" t="s">
        <v>1998</v>
      </c>
      <c r="AR1538" s="2" t="s">
        <v>1754</v>
      </c>
      <c r="AS1538" s="2">
        <v>0</v>
      </c>
      <c r="AT1538" s="2" t="s">
        <v>2160</v>
      </c>
      <c r="AU1538" s="2" t="s">
        <v>2839</v>
      </c>
      <c r="AV1538" s="2" t="s">
        <v>2840</v>
      </c>
      <c r="AW1538" s="2">
        <v>0</v>
      </c>
      <c r="AX1538" s="2">
        <v>0</v>
      </c>
      <c r="AY1538" s="2">
        <v>0</v>
      </c>
      <c r="AZ1538" s="2" t="s">
        <v>1649</v>
      </c>
      <c r="BA1538" s="2" t="s">
        <v>2073</v>
      </c>
      <c r="BB1538" s="29">
        <v>-744.59</v>
      </c>
      <c r="BC1538" s="29">
        <v>-0.98</v>
      </c>
      <c r="BD1538" s="29">
        <v>-0.7</v>
      </c>
      <c r="BE1538" s="29">
        <v>-9.31</v>
      </c>
      <c r="BF1538" s="29">
        <v>-26.212004437853299</v>
      </c>
      <c r="BG1538" s="29">
        <v>-781.79200443785339</v>
      </c>
      <c r="BH1538" s="29">
        <f t="shared" si="1010"/>
        <v>0</v>
      </c>
      <c r="BI1538" s="29">
        <f t="shared" si="1011"/>
        <v>0</v>
      </c>
      <c r="BJ1538" s="29">
        <f t="shared" si="1015"/>
        <v>-781.79200443785339</v>
      </c>
      <c r="BK1538" s="29">
        <f>BJ1538/INDEX('EX-Rate'!A:I,MATCH('TT BoM '!BL1538,'EX-Rate'!B:B,0),COLUMN('EX-Rate'!E:E))</f>
        <v>-112.89134897349948</v>
      </c>
      <c r="BL1538" s="2" t="s">
        <v>2109</v>
      </c>
      <c r="BM1538" s="2" t="str">
        <f t="shared" si="1060"/>
        <v>LP</v>
      </c>
      <c r="BN1538" s="2" t="s">
        <v>2841</v>
      </c>
      <c r="BO1538" s="2" t="s">
        <v>2842</v>
      </c>
      <c r="BQ1538" s="29">
        <v>0</v>
      </c>
      <c r="BR1538" s="29">
        <v>0</v>
      </c>
      <c r="BS1538" s="29"/>
      <c r="BT1538" s="29">
        <v>0</v>
      </c>
      <c r="BU1538" s="29">
        <v>0</v>
      </c>
      <c r="BV1538" s="29">
        <v>0</v>
      </c>
      <c r="CC1538" s="29">
        <f t="shared" si="1016"/>
        <v>0</v>
      </c>
      <c r="CD1538" s="29">
        <f t="shared" si="1017"/>
        <v>0</v>
      </c>
      <c r="CE1538" s="29">
        <f t="shared" si="1018"/>
        <v>-112.89134897349948</v>
      </c>
      <c r="CF1538" s="29">
        <f t="shared" si="1019"/>
        <v>-112.89134897349948</v>
      </c>
      <c r="CG1538" s="29">
        <f t="shared" si="1020"/>
        <v>0</v>
      </c>
      <c r="CH1538" s="29">
        <f t="shared" si="1021"/>
        <v>0</v>
      </c>
      <c r="CI1538" s="29">
        <f t="shared" si="1022"/>
        <v>0</v>
      </c>
      <c r="CJ1538" s="29">
        <f t="shared" si="1023"/>
        <v>0</v>
      </c>
      <c r="CK1538" s="29">
        <f t="shared" si="1024"/>
        <v>0</v>
      </c>
      <c r="CL1538" s="29">
        <f t="shared" si="1025"/>
        <v>0</v>
      </c>
      <c r="CM1538" s="29">
        <f t="shared" si="1026"/>
        <v>-112.89134897349948</v>
      </c>
      <c r="CN1538" s="29">
        <f t="shared" si="1027"/>
        <v>-112.89134897349948</v>
      </c>
      <c r="CO1538" s="29">
        <f t="shared" si="1028"/>
        <v>0</v>
      </c>
      <c r="CQ1538" s="29">
        <f t="shared" si="1029"/>
        <v>0</v>
      </c>
      <c r="CR1538" s="29">
        <f t="shared" si="1030"/>
        <v>0</v>
      </c>
      <c r="CS1538" s="29">
        <f t="shared" si="1031"/>
        <v>-781.79200443785339</v>
      </c>
      <c r="CT1538" s="29">
        <f t="shared" si="1032"/>
        <v>-781.79200443785339</v>
      </c>
      <c r="CU1538" s="29">
        <f t="shared" si="1033"/>
        <v>0</v>
      </c>
      <c r="CV1538" s="29">
        <f t="shared" si="1034"/>
        <v>0</v>
      </c>
      <c r="CW1538" s="29">
        <f t="shared" si="1035"/>
        <v>0</v>
      </c>
      <c r="CX1538" s="29">
        <f t="shared" si="1036"/>
        <v>0</v>
      </c>
      <c r="CY1538" s="29">
        <f t="shared" si="1037"/>
        <v>0</v>
      </c>
      <c r="CZ1538" s="29">
        <f t="shared" si="1038"/>
        <v>0</v>
      </c>
      <c r="DA1538" s="29">
        <f t="shared" si="1039"/>
        <v>-781.79200443785339</v>
      </c>
      <c r="DB1538" s="29">
        <f t="shared" si="1040"/>
        <v>-781.79200443785339</v>
      </c>
      <c r="DC1538" s="29">
        <f t="shared" si="1041"/>
        <v>0</v>
      </c>
    </row>
    <row r="1539" spans="11:107" s="2" customFormat="1">
      <c r="K1539" s="4" t="s">
        <v>1557</v>
      </c>
      <c r="L1539" s="4" t="s">
        <v>1526</v>
      </c>
      <c r="M1539" s="4" t="s">
        <v>1443</v>
      </c>
      <c r="N1539" s="2" t="str">
        <f t="shared" si="1043"/>
        <v>JD8T10849BB</v>
      </c>
      <c r="O1539" s="2" t="str">
        <f t="shared" si="1057"/>
        <v>BB</v>
      </c>
      <c r="P1539" s="2" t="str">
        <f t="shared" si="1058"/>
        <v>JD8T-10849-BB</v>
      </c>
      <c r="Q1539" s="2" t="s">
        <v>1609</v>
      </c>
      <c r="T1539" s="2">
        <v>0</v>
      </c>
      <c r="U1539" s="2">
        <v>0</v>
      </c>
      <c r="V1539" s="2">
        <v>1</v>
      </c>
      <c r="W1539" s="2">
        <v>1</v>
      </c>
      <c r="X1539" s="2">
        <v>1</v>
      </c>
      <c r="Y1539" s="2">
        <v>1</v>
      </c>
      <c r="Z1539" s="2">
        <v>1</v>
      </c>
      <c r="AA1539" s="2">
        <v>1</v>
      </c>
      <c r="AB1539" s="2">
        <v>0</v>
      </c>
      <c r="AC1539" s="2">
        <v>0</v>
      </c>
      <c r="AD1539" s="2">
        <v>1</v>
      </c>
      <c r="AE1539" s="2">
        <v>1</v>
      </c>
      <c r="AF1539" s="2">
        <v>1</v>
      </c>
      <c r="AL1539" s="2">
        <f t="shared" si="1012"/>
        <v>1</v>
      </c>
      <c r="AM1539" s="2" t="str">
        <f t="shared" si="1044"/>
        <v>JD8T</v>
      </c>
      <c r="AN1539" s="2" t="str">
        <f t="shared" si="1013"/>
        <v>10849</v>
      </c>
      <c r="AO1539" s="2" t="str">
        <f t="shared" si="1045"/>
        <v>BB</v>
      </c>
      <c r="AP1539" s="2" t="str">
        <f t="shared" si="1014"/>
        <v>JD8T-10849-BB</v>
      </c>
      <c r="AQ1539" s="2" t="s">
        <v>1672</v>
      </c>
      <c r="AR1539" s="2" t="s">
        <v>1673</v>
      </c>
      <c r="AS1539" s="2" t="s">
        <v>2164</v>
      </c>
      <c r="AT1539" s="2" t="s">
        <v>2165</v>
      </c>
      <c r="AU1539" s="2" t="s">
        <v>2843</v>
      </c>
      <c r="AV1539" s="2" t="s">
        <v>2844</v>
      </c>
      <c r="AW1539" s="2" t="s">
        <v>2845</v>
      </c>
      <c r="AX1539" s="2" t="s">
        <v>2846</v>
      </c>
      <c r="AY1539" s="2" t="s">
        <v>2108</v>
      </c>
      <c r="AZ1539" s="2" t="s">
        <v>1649</v>
      </c>
      <c r="BA1539" s="2" t="s">
        <v>2073</v>
      </c>
      <c r="BB1539" s="29">
        <v>-481.96999999999997</v>
      </c>
      <c r="BC1539" s="29">
        <v>-15.23</v>
      </c>
      <c r="BD1539" s="29">
        <v>0</v>
      </c>
      <c r="BE1539" s="29">
        <v>0</v>
      </c>
      <c r="BF1539" s="29">
        <v>-10.233555807193959</v>
      </c>
      <c r="BG1539" s="29">
        <v>-507.43355580719395</v>
      </c>
      <c r="BH1539" s="29">
        <f t="shared" si="1010"/>
        <v>0</v>
      </c>
      <c r="BI1539" s="29">
        <f t="shared" si="1011"/>
        <v>0</v>
      </c>
      <c r="BJ1539" s="29">
        <f t="shared" si="1015"/>
        <v>-507.43355580719395</v>
      </c>
      <c r="BK1539" s="29">
        <f>BJ1539/INDEX('EX-Rate'!A:I,MATCH('TT BoM '!BL1539,'EX-Rate'!B:B,0),COLUMN('EX-Rate'!E:E))</f>
        <v>-73.273784208990804</v>
      </c>
      <c r="BL1539" s="2" t="s">
        <v>2109</v>
      </c>
      <c r="BM1539" s="2" t="str">
        <f t="shared" si="1060"/>
        <v>LP</v>
      </c>
      <c r="BN1539" s="2" t="s">
        <v>2847</v>
      </c>
      <c r="BO1539" s="2">
        <v>0</v>
      </c>
      <c r="BQ1539" s="29">
        <v>-3730508</v>
      </c>
      <c r="BR1539" s="29">
        <v>-3730508</v>
      </c>
      <c r="BS1539" s="29"/>
      <c r="BT1539" s="29" t="s">
        <v>2135</v>
      </c>
      <c r="BU1539" s="29">
        <v>0</v>
      </c>
      <c r="BV1539" s="29">
        <v>0</v>
      </c>
      <c r="CC1539" s="29">
        <f t="shared" si="1016"/>
        <v>0</v>
      </c>
      <c r="CD1539" s="29">
        <f t="shared" si="1017"/>
        <v>0</v>
      </c>
      <c r="CE1539" s="29">
        <f t="shared" si="1018"/>
        <v>-73.273784208990804</v>
      </c>
      <c r="CF1539" s="29">
        <f t="shared" si="1019"/>
        <v>-73.273784208990804</v>
      </c>
      <c r="CG1539" s="29">
        <f t="shared" si="1020"/>
        <v>-73.273784208990804</v>
      </c>
      <c r="CH1539" s="29">
        <f t="shared" si="1021"/>
        <v>-73.273784208990804</v>
      </c>
      <c r="CI1539" s="29">
        <f t="shared" si="1022"/>
        <v>-73.273784208990804</v>
      </c>
      <c r="CJ1539" s="29">
        <f t="shared" si="1023"/>
        <v>-73.273784208990804</v>
      </c>
      <c r="CK1539" s="29">
        <f t="shared" si="1024"/>
        <v>0</v>
      </c>
      <c r="CL1539" s="29">
        <f t="shared" si="1025"/>
        <v>0</v>
      </c>
      <c r="CM1539" s="29">
        <f t="shared" si="1026"/>
        <v>-73.273784208990804</v>
      </c>
      <c r="CN1539" s="29">
        <f t="shared" si="1027"/>
        <v>-73.273784208990804</v>
      </c>
      <c r="CO1539" s="29">
        <f t="shared" si="1028"/>
        <v>-73.273784208990804</v>
      </c>
      <c r="CQ1539" s="29">
        <f t="shared" si="1029"/>
        <v>0</v>
      </c>
      <c r="CR1539" s="29">
        <f t="shared" si="1030"/>
        <v>0</v>
      </c>
      <c r="CS1539" s="29">
        <f t="shared" si="1031"/>
        <v>-507.43355580719395</v>
      </c>
      <c r="CT1539" s="29">
        <f t="shared" si="1032"/>
        <v>-507.43355580719395</v>
      </c>
      <c r="CU1539" s="29">
        <f t="shared" si="1033"/>
        <v>-507.43355580719395</v>
      </c>
      <c r="CV1539" s="29">
        <f t="shared" si="1034"/>
        <v>-507.43355580719395</v>
      </c>
      <c r="CW1539" s="29">
        <f t="shared" si="1035"/>
        <v>-507.43355580719395</v>
      </c>
      <c r="CX1539" s="29">
        <f t="shared" si="1036"/>
        <v>-507.43355580719395</v>
      </c>
      <c r="CY1539" s="29">
        <f t="shared" si="1037"/>
        <v>0</v>
      </c>
      <c r="CZ1539" s="29">
        <f t="shared" si="1038"/>
        <v>0</v>
      </c>
      <c r="DA1539" s="29">
        <f t="shared" si="1039"/>
        <v>-507.43355580719395</v>
      </c>
      <c r="DB1539" s="29">
        <f t="shared" si="1040"/>
        <v>-507.43355580719395</v>
      </c>
      <c r="DC1539" s="29">
        <f t="shared" si="1041"/>
        <v>-507.43355580719395</v>
      </c>
    </row>
    <row r="1540" spans="11:107" s="2" customFormat="1">
      <c r="K1540" s="4" t="s">
        <v>1557</v>
      </c>
      <c r="L1540" s="4" t="s">
        <v>1522</v>
      </c>
      <c r="M1540" s="4" t="s">
        <v>1473</v>
      </c>
      <c r="N1540" s="2" t="str">
        <f t="shared" si="1043"/>
        <v>JD8T14401EB</v>
      </c>
      <c r="O1540" s="2" t="str">
        <f t="shared" si="1057"/>
        <v>EB</v>
      </c>
      <c r="P1540" s="2" t="str">
        <f t="shared" si="1058"/>
        <v>JD8T-14401-EB</v>
      </c>
      <c r="Q1540" s="2" t="s">
        <v>1609</v>
      </c>
      <c r="T1540" s="2">
        <v>0</v>
      </c>
      <c r="U1540" s="2">
        <v>0</v>
      </c>
      <c r="V1540" s="2">
        <v>0</v>
      </c>
      <c r="W1540" s="2">
        <v>1</v>
      </c>
      <c r="X1540" s="2">
        <v>0</v>
      </c>
      <c r="Y1540" s="2">
        <v>0</v>
      </c>
      <c r="Z1540" s="2">
        <v>0</v>
      </c>
      <c r="AA1540" s="2">
        <v>0</v>
      </c>
      <c r="AB1540" s="2">
        <v>0</v>
      </c>
      <c r="AC1540" s="2">
        <v>0</v>
      </c>
      <c r="AD1540" s="2">
        <v>0</v>
      </c>
      <c r="AE1540" s="2">
        <v>1</v>
      </c>
      <c r="AF1540" s="2">
        <v>0</v>
      </c>
      <c r="AL1540" s="2">
        <f t="shared" si="1012"/>
        <v>1</v>
      </c>
      <c r="AM1540" s="54" t="s">
        <v>1807</v>
      </c>
      <c r="AN1540" s="55" t="s">
        <v>1806</v>
      </c>
      <c r="AO1540" s="56" t="s">
        <v>1808</v>
      </c>
      <c r="AP1540" s="2" t="str">
        <f t="shared" si="1014"/>
        <v>JD8T -14401 -EB </v>
      </c>
      <c r="AQ1540" s="2" t="s">
        <v>1816</v>
      </c>
      <c r="AR1540" s="2" t="s">
        <v>1815</v>
      </c>
      <c r="AU1540" s="2" t="s">
        <v>2106</v>
      </c>
      <c r="AV1540" s="2" t="s">
        <v>2107</v>
      </c>
      <c r="AY1540" s="2" t="s">
        <v>2108</v>
      </c>
      <c r="AZ1540" s="2" t="s">
        <v>1649</v>
      </c>
      <c r="BA1540" s="2" t="s">
        <v>2073</v>
      </c>
      <c r="BB1540" s="29">
        <v>-249.51</v>
      </c>
      <c r="BC1540" s="29">
        <v>-0.82</v>
      </c>
      <c r="BD1540" s="29">
        <v>-0.7</v>
      </c>
      <c r="BE1540" s="29">
        <v>-0.7</v>
      </c>
      <c r="BF1540" s="29">
        <v>0</v>
      </c>
      <c r="BG1540" s="29">
        <v>-251.02999999999997</v>
      </c>
      <c r="BH1540" s="29">
        <f t="shared" si="1010"/>
        <v>0</v>
      </c>
      <c r="BI1540" s="29">
        <f t="shared" si="1011"/>
        <v>0</v>
      </c>
      <c r="BJ1540" s="29">
        <f t="shared" si="1015"/>
        <v>-251.02999999999997</v>
      </c>
      <c r="BK1540" s="29">
        <f>BJ1540/INDEX('EX-Rate'!A:I,MATCH('TT BoM '!BL1540,'EX-Rate'!B:B,0),COLUMN('EX-Rate'!E:E))</f>
        <v>-36.248919369794244</v>
      </c>
      <c r="BL1540" s="2" t="s">
        <v>2109</v>
      </c>
      <c r="BM1540" s="2" t="str">
        <f t="shared" si="1060"/>
        <v>LP</v>
      </c>
      <c r="BQ1540" s="29">
        <v>0</v>
      </c>
      <c r="BR1540" s="29">
        <v>0</v>
      </c>
      <c r="BS1540" s="29"/>
      <c r="BT1540" s="29">
        <v>0</v>
      </c>
      <c r="BU1540" s="29">
        <v>0</v>
      </c>
      <c r="BV1540" s="29">
        <v>0</v>
      </c>
      <c r="BW1540" s="2">
        <v>0</v>
      </c>
      <c r="CC1540" s="29">
        <f t="shared" si="1016"/>
        <v>0</v>
      </c>
      <c r="CD1540" s="29">
        <f t="shared" si="1017"/>
        <v>0</v>
      </c>
      <c r="CE1540" s="29">
        <f t="shared" si="1018"/>
        <v>0</v>
      </c>
      <c r="CF1540" s="29">
        <f t="shared" si="1019"/>
        <v>-36.248919369794244</v>
      </c>
      <c r="CG1540" s="29">
        <f t="shared" si="1020"/>
        <v>0</v>
      </c>
      <c r="CH1540" s="29">
        <f t="shared" si="1021"/>
        <v>0</v>
      </c>
      <c r="CI1540" s="29">
        <f t="shared" si="1022"/>
        <v>0</v>
      </c>
      <c r="CJ1540" s="29">
        <f t="shared" si="1023"/>
        <v>0</v>
      </c>
      <c r="CK1540" s="29">
        <f t="shared" si="1024"/>
        <v>0</v>
      </c>
      <c r="CL1540" s="29">
        <f t="shared" si="1025"/>
        <v>0</v>
      </c>
      <c r="CM1540" s="29">
        <f t="shared" si="1026"/>
        <v>0</v>
      </c>
      <c r="CN1540" s="29">
        <f t="shared" si="1027"/>
        <v>-36.248919369794244</v>
      </c>
      <c r="CO1540" s="29">
        <f t="shared" si="1028"/>
        <v>0</v>
      </c>
      <c r="CQ1540" s="29">
        <f t="shared" si="1029"/>
        <v>0</v>
      </c>
      <c r="CR1540" s="29">
        <f t="shared" si="1030"/>
        <v>0</v>
      </c>
      <c r="CS1540" s="29">
        <f t="shared" si="1031"/>
        <v>0</v>
      </c>
      <c r="CT1540" s="29">
        <f t="shared" si="1032"/>
        <v>-251.02999999999997</v>
      </c>
      <c r="CU1540" s="29">
        <f t="shared" si="1033"/>
        <v>0</v>
      </c>
      <c r="CV1540" s="29">
        <f t="shared" si="1034"/>
        <v>0</v>
      </c>
      <c r="CW1540" s="29">
        <f t="shared" si="1035"/>
        <v>0</v>
      </c>
      <c r="CX1540" s="29">
        <f t="shared" si="1036"/>
        <v>0</v>
      </c>
      <c r="CY1540" s="29">
        <f t="shared" si="1037"/>
        <v>0</v>
      </c>
      <c r="CZ1540" s="29">
        <f t="shared" si="1038"/>
        <v>0</v>
      </c>
      <c r="DA1540" s="29">
        <f t="shared" si="1039"/>
        <v>0</v>
      </c>
      <c r="DB1540" s="29">
        <f t="shared" si="1040"/>
        <v>-251.02999999999997</v>
      </c>
      <c r="DC1540" s="29">
        <f t="shared" si="1041"/>
        <v>0</v>
      </c>
    </row>
    <row r="1541" spans="11:107" s="2" customFormat="1">
      <c r="K1541" s="4" t="s">
        <v>1557</v>
      </c>
      <c r="L1541" s="4" t="s">
        <v>1522</v>
      </c>
      <c r="M1541" s="4" t="s">
        <v>1599</v>
      </c>
      <c r="N1541" s="2" t="str">
        <f t="shared" si="1043"/>
        <v>JD8T14401GB</v>
      </c>
      <c r="O1541" s="2" t="str">
        <f t="shared" si="1057"/>
        <v>GB</v>
      </c>
      <c r="P1541" s="2" t="str">
        <f t="shared" si="1058"/>
        <v>JD8T-14401-GB</v>
      </c>
      <c r="Q1541" s="2" t="s">
        <v>1609</v>
      </c>
      <c r="T1541" s="2">
        <v>0</v>
      </c>
      <c r="U1541" s="2">
        <v>0</v>
      </c>
      <c r="V1541" s="2">
        <v>0</v>
      </c>
      <c r="W1541" s="2">
        <v>0</v>
      </c>
      <c r="X1541" s="2">
        <v>1</v>
      </c>
      <c r="Y1541" s="2">
        <v>0</v>
      </c>
      <c r="Z1541" s="2">
        <v>0</v>
      </c>
      <c r="AA1541" s="2">
        <v>0</v>
      </c>
      <c r="AB1541" s="2">
        <v>0</v>
      </c>
      <c r="AC1541" s="2">
        <v>0</v>
      </c>
      <c r="AD1541" s="2">
        <v>0</v>
      </c>
      <c r="AE1541" s="2">
        <v>0</v>
      </c>
      <c r="AF1541" s="2">
        <v>0</v>
      </c>
      <c r="AL1541" s="2">
        <f t="shared" si="1012"/>
        <v>1</v>
      </c>
      <c r="AM1541" s="54" t="s">
        <v>1809</v>
      </c>
      <c r="AN1541" s="55" t="s">
        <v>1806</v>
      </c>
      <c r="AO1541" s="56" t="s">
        <v>1810</v>
      </c>
      <c r="AP1541" s="2" t="str">
        <f t="shared" si="1014"/>
        <v>JD8T -14401 -GB</v>
      </c>
      <c r="AQ1541" s="2" t="s">
        <v>1816</v>
      </c>
      <c r="AR1541" s="2" t="s">
        <v>1815</v>
      </c>
      <c r="AU1541" s="2" t="s">
        <v>2106</v>
      </c>
      <c r="AV1541" s="2" t="s">
        <v>2107</v>
      </c>
      <c r="AY1541" s="2" t="s">
        <v>2108</v>
      </c>
      <c r="AZ1541" s="2" t="s">
        <v>1649</v>
      </c>
      <c r="BA1541" s="2" t="s">
        <v>2073</v>
      </c>
      <c r="BB1541" s="29">
        <v>-259.27999999999997</v>
      </c>
      <c r="BC1541" s="29">
        <v>-0.4</v>
      </c>
      <c r="BD1541" s="29">
        <v>-0.14000000000000001</v>
      </c>
      <c r="BE1541" s="29">
        <v>-0.14000000000000001</v>
      </c>
      <c r="BF1541" s="29">
        <v>0</v>
      </c>
      <c r="BG1541" s="29">
        <v>-259.81999999999994</v>
      </c>
      <c r="BH1541" s="29">
        <f t="shared" si="1010"/>
        <v>0</v>
      </c>
      <c r="BI1541" s="29">
        <f t="shared" si="1011"/>
        <v>0</v>
      </c>
      <c r="BJ1541" s="29">
        <f t="shared" si="1015"/>
        <v>-259.81999999999994</v>
      </c>
      <c r="BK1541" s="29">
        <f>BJ1541/INDEX('EX-Rate'!A:I,MATCH('TT BoM '!BL1541,'EX-Rate'!B:B,0),COLUMN('EX-Rate'!E:E))</f>
        <v>-37.518201930685336</v>
      </c>
      <c r="BL1541" s="2" t="s">
        <v>2109</v>
      </c>
      <c r="BM1541" s="2" t="str">
        <f t="shared" si="1060"/>
        <v>LP</v>
      </c>
      <c r="BQ1541" s="29">
        <v>0</v>
      </c>
      <c r="BR1541" s="29">
        <v>0</v>
      </c>
      <c r="BS1541" s="29"/>
      <c r="BT1541" s="29">
        <v>0</v>
      </c>
      <c r="BU1541" s="29">
        <v>0</v>
      </c>
      <c r="BV1541" s="29">
        <v>0</v>
      </c>
      <c r="BW1541" s="2">
        <v>0</v>
      </c>
      <c r="CC1541" s="29">
        <f t="shared" si="1016"/>
        <v>0</v>
      </c>
      <c r="CD1541" s="29">
        <f t="shared" si="1017"/>
        <v>0</v>
      </c>
      <c r="CE1541" s="29">
        <f t="shared" si="1018"/>
        <v>0</v>
      </c>
      <c r="CF1541" s="29">
        <f t="shared" si="1019"/>
        <v>0</v>
      </c>
      <c r="CG1541" s="29">
        <f t="shared" si="1020"/>
        <v>-37.518201930685336</v>
      </c>
      <c r="CH1541" s="29">
        <f t="shared" si="1021"/>
        <v>0</v>
      </c>
      <c r="CI1541" s="29">
        <f t="shared" si="1022"/>
        <v>0</v>
      </c>
      <c r="CJ1541" s="29">
        <f t="shared" si="1023"/>
        <v>0</v>
      </c>
      <c r="CK1541" s="29">
        <f t="shared" si="1024"/>
        <v>0</v>
      </c>
      <c r="CL1541" s="29">
        <f t="shared" si="1025"/>
        <v>0</v>
      </c>
      <c r="CM1541" s="29">
        <f t="shared" si="1026"/>
        <v>0</v>
      </c>
      <c r="CN1541" s="29">
        <f t="shared" si="1027"/>
        <v>0</v>
      </c>
      <c r="CO1541" s="29">
        <f t="shared" si="1028"/>
        <v>0</v>
      </c>
      <c r="CQ1541" s="29">
        <f t="shared" si="1029"/>
        <v>0</v>
      </c>
      <c r="CR1541" s="29">
        <f t="shared" si="1030"/>
        <v>0</v>
      </c>
      <c r="CS1541" s="29">
        <f t="shared" si="1031"/>
        <v>0</v>
      </c>
      <c r="CT1541" s="29">
        <f t="shared" si="1032"/>
        <v>0</v>
      </c>
      <c r="CU1541" s="29">
        <f t="shared" si="1033"/>
        <v>-259.81999999999994</v>
      </c>
      <c r="CV1541" s="29">
        <f t="shared" si="1034"/>
        <v>0</v>
      </c>
      <c r="CW1541" s="29">
        <f t="shared" si="1035"/>
        <v>0</v>
      </c>
      <c r="CX1541" s="29">
        <f t="shared" si="1036"/>
        <v>0</v>
      </c>
      <c r="CY1541" s="29">
        <f t="shared" si="1037"/>
        <v>0</v>
      </c>
      <c r="CZ1541" s="29">
        <f t="shared" si="1038"/>
        <v>0</v>
      </c>
      <c r="DA1541" s="29">
        <f t="shared" si="1039"/>
        <v>0</v>
      </c>
      <c r="DB1541" s="29">
        <f t="shared" si="1040"/>
        <v>0</v>
      </c>
      <c r="DC1541" s="29">
        <f t="shared" si="1041"/>
        <v>0</v>
      </c>
    </row>
    <row r="1542" spans="11:107" s="2" customFormat="1">
      <c r="K1542" s="4" t="s">
        <v>1600</v>
      </c>
      <c r="L1542" s="4" t="s">
        <v>1594</v>
      </c>
      <c r="M1542" s="4" t="s">
        <v>1601</v>
      </c>
      <c r="N1542" s="2" t="str">
        <f t="shared" si="1043"/>
        <v>GN153F880C1B</v>
      </c>
      <c r="O1542" s="2" t="str">
        <f t="shared" si="1057"/>
        <v>C1B</v>
      </c>
      <c r="P1542" s="2" t="str">
        <f t="shared" si="1058"/>
        <v>GN15-3F880-C1B</v>
      </c>
      <c r="Q1542" s="2" t="s">
        <v>1609</v>
      </c>
      <c r="T1542" s="2">
        <v>0</v>
      </c>
      <c r="U1542" s="2">
        <v>0</v>
      </c>
      <c r="V1542" s="2">
        <v>0</v>
      </c>
      <c r="W1542" s="2">
        <v>0</v>
      </c>
      <c r="X1542" s="2">
        <v>1</v>
      </c>
      <c r="Y1542" s="2">
        <v>1</v>
      </c>
      <c r="Z1542" s="2">
        <v>1</v>
      </c>
      <c r="AA1542" s="2">
        <v>1</v>
      </c>
      <c r="AB1542" s="2">
        <v>0</v>
      </c>
      <c r="AC1542" s="2">
        <v>0</v>
      </c>
      <c r="AD1542" s="2">
        <v>0</v>
      </c>
      <c r="AE1542" s="2">
        <v>0</v>
      </c>
      <c r="AF1542" s="2">
        <v>1</v>
      </c>
      <c r="AL1542" s="2">
        <f t="shared" si="1012"/>
        <v>1</v>
      </c>
      <c r="AM1542" s="2" t="str">
        <f t="shared" si="1044"/>
        <v>GN15</v>
      </c>
      <c r="AN1542" s="2" t="str">
        <f t="shared" si="1013"/>
        <v>3F880</v>
      </c>
      <c r="AO1542" s="2" t="str">
        <f t="shared" si="1045"/>
        <v>C1B</v>
      </c>
      <c r="AP1542" s="2" t="str">
        <f t="shared" si="1014"/>
        <v>GN15-3F880-C1B</v>
      </c>
      <c r="AQ1542" s="2" t="s">
        <v>1672</v>
      </c>
      <c r="AR1542" s="2" t="s">
        <v>1673</v>
      </c>
      <c r="AS1542" s="2" t="s">
        <v>2164</v>
      </c>
      <c r="AT1542" s="2" t="s">
        <v>2165</v>
      </c>
      <c r="AU1542" s="2" t="s">
        <v>2848</v>
      </c>
      <c r="AV1542" s="2" t="s">
        <v>2849</v>
      </c>
      <c r="AW1542" s="2" t="s">
        <v>2850</v>
      </c>
      <c r="AX1542" s="2" t="s">
        <v>2849</v>
      </c>
      <c r="AY1542" s="2" t="s">
        <v>2108</v>
      </c>
      <c r="AZ1542" s="2" t="s">
        <v>1647</v>
      </c>
      <c r="BA1542" s="2" t="s">
        <v>2115</v>
      </c>
      <c r="BB1542" s="29">
        <v>-178.04</v>
      </c>
      <c r="BC1542" s="29">
        <v>-1.1000000000000001</v>
      </c>
      <c r="BD1542" s="29">
        <v>-2.2000000000000002</v>
      </c>
      <c r="BE1542" s="29">
        <v>0</v>
      </c>
      <c r="BF1542" s="29">
        <v>0</v>
      </c>
      <c r="BG1542" s="29">
        <v>-181.33999999999997</v>
      </c>
      <c r="BH1542" s="29">
        <f t="shared" si="1010"/>
        <v>0</v>
      </c>
      <c r="BI1542" s="29">
        <f t="shared" si="1011"/>
        <v>0</v>
      </c>
      <c r="BJ1542" s="29">
        <f t="shared" si="1015"/>
        <v>-181.33999999999997</v>
      </c>
      <c r="BK1542" s="29">
        <f>BJ1542/INDEX('EX-Rate'!A:I,MATCH('TT BoM '!BL1542,'EX-Rate'!B:B,0),COLUMN('EX-Rate'!E:E))</f>
        <v>-26.185631352900003</v>
      </c>
      <c r="BL1542" s="2" t="s">
        <v>2109</v>
      </c>
      <c r="BM1542" s="2" t="str">
        <f t="shared" si="1060"/>
        <v>LP</v>
      </c>
      <c r="BN1542" s="2" t="s">
        <v>2851</v>
      </c>
      <c r="BO1542" s="2" t="s">
        <v>2852</v>
      </c>
      <c r="BQ1542" s="29">
        <v>0</v>
      </c>
      <c r="BR1542" s="29">
        <v>0</v>
      </c>
      <c r="BS1542" s="29"/>
      <c r="BT1542" s="29">
        <v>0</v>
      </c>
      <c r="BU1542" s="29">
        <v>0</v>
      </c>
      <c r="BV1542" s="29">
        <v>0</v>
      </c>
      <c r="CC1542" s="29">
        <f t="shared" si="1016"/>
        <v>0</v>
      </c>
      <c r="CD1542" s="29">
        <f t="shared" si="1017"/>
        <v>0</v>
      </c>
      <c r="CE1542" s="29">
        <f t="shared" si="1018"/>
        <v>0</v>
      </c>
      <c r="CF1542" s="29">
        <f t="shared" si="1019"/>
        <v>0</v>
      </c>
      <c r="CG1542" s="29">
        <f t="shared" si="1020"/>
        <v>-26.185631352900003</v>
      </c>
      <c r="CH1542" s="29">
        <f t="shared" si="1021"/>
        <v>-26.185631352900003</v>
      </c>
      <c r="CI1542" s="29">
        <f t="shared" si="1022"/>
        <v>-26.185631352900003</v>
      </c>
      <c r="CJ1542" s="29">
        <f t="shared" si="1023"/>
        <v>-26.185631352900003</v>
      </c>
      <c r="CK1542" s="29">
        <f t="shared" si="1024"/>
        <v>0</v>
      </c>
      <c r="CL1542" s="29">
        <f t="shared" si="1025"/>
        <v>0</v>
      </c>
      <c r="CM1542" s="29">
        <f t="shared" si="1026"/>
        <v>0</v>
      </c>
      <c r="CN1542" s="29">
        <f t="shared" si="1027"/>
        <v>0</v>
      </c>
      <c r="CO1542" s="29">
        <f t="shared" si="1028"/>
        <v>-26.185631352900003</v>
      </c>
      <c r="CQ1542" s="29">
        <f t="shared" si="1029"/>
        <v>0</v>
      </c>
      <c r="CR1542" s="29">
        <f t="shared" si="1030"/>
        <v>0</v>
      </c>
      <c r="CS1542" s="29">
        <f t="shared" si="1031"/>
        <v>0</v>
      </c>
      <c r="CT1542" s="29">
        <f t="shared" si="1032"/>
        <v>0</v>
      </c>
      <c r="CU1542" s="29">
        <f t="shared" si="1033"/>
        <v>-181.33999999999997</v>
      </c>
      <c r="CV1542" s="29">
        <f t="shared" si="1034"/>
        <v>-181.33999999999997</v>
      </c>
      <c r="CW1542" s="29">
        <f t="shared" si="1035"/>
        <v>-181.33999999999997</v>
      </c>
      <c r="CX1542" s="29">
        <f t="shared" si="1036"/>
        <v>-181.33999999999997</v>
      </c>
      <c r="CY1542" s="29">
        <f t="shared" si="1037"/>
        <v>0</v>
      </c>
      <c r="CZ1542" s="29">
        <f t="shared" si="1038"/>
        <v>0</v>
      </c>
      <c r="DA1542" s="29">
        <f t="shared" si="1039"/>
        <v>0</v>
      </c>
      <c r="DB1542" s="29">
        <f t="shared" si="1040"/>
        <v>0</v>
      </c>
      <c r="DC1542" s="29">
        <f t="shared" si="1041"/>
        <v>-181.33999999999997</v>
      </c>
    </row>
    <row r="1543" spans="11:107" s="2" customFormat="1">
      <c r="K1543" s="4" t="s">
        <v>1551</v>
      </c>
      <c r="L1543" s="4" t="s">
        <v>1528</v>
      </c>
      <c r="M1543" s="4" t="s">
        <v>1511</v>
      </c>
      <c r="N1543" s="2" t="str">
        <f t="shared" ref="N1543:N1553" si="1061">TRIM(K1543)&amp;TRIM(L1543)&amp;TRIM(M1543)</f>
        <v>JD8BF22050CC</v>
      </c>
      <c r="O1543" s="2" t="str">
        <f t="shared" si="1057"/>
        <v>CC</v>
      </c>
      <c r="P1543" s="2" t="str">
        <f t="shared" si="1058"/>
        <v>JD8B-F22050-CC</v>
      </c>
      <c r="Q1543" s="2" t="s">
        <v>1609</v>
      </c>
      <c r="T1543" s="2">
        <v>0</v>
      </c>
      <c r="U1543" s="2">
        <v>0</v>
      </c>
      <c r="V1543" s="2">
        <v>0</v>
      </c>
      <c r="W1543" s="2">
        <v>0</v>
      </c>
      <c r="X1543" s="2">
        <v>1</v>
      </c>
      <c r="Y1543" s="2">
        <v>1</v>
      </c>
      <c r="Z1543" s="2">
        <v>0</v>
      </c>
      <c r="AA1543" s="2">
        <v>0</v>
      </c>
      <c r="AB1543" s="2">
        <v>0</v>
      </c>
      <c r="AC1543" s="2">
        <v>0</v>
      </c>
      <c r="AD1543" s="2">
        <v>0</v>
      </c>
      <c r="AE1543" s="2">
        <v>0</v>
      </c>
      <c r="AF1543" s="2">
        <v>0</v>
      </c>
      <c r="AL1543" s="2">
        <f t="shared" si="1012"/>
        <v>1</v>
      </c>
      <c r="AM1543" s="2" t="str">
        <f t="shared" si="1044"/>
        <v>JD8B</v>
      </c>
      <c r="AN1543" s="2" t="str">
        <f t="shared" si="1013"/>
        <v>F22050</v>
      </c>
      <c r="AO1543" s="2" t="str">
        <f t="shared" si="1045"/>
        <v>CC</v>
      </c>
      <c r="AP1543" s="2" t="str">
        <f t="shared" si="1014"/>
        <v>JD8B-F22050-CC</v>
      </c>
      <c r="AQ1543" s="2" t="s">
        <v>1672</v>
      </c>
      <c r="AR1543" s="2" t="s">
        <v>1673</v>
      </c>
      <c r="AS1543" s="2">
        <v>0</v>
      </c>
      <c r="AT1543" s="2" t="s">
        <v>2160</v>
      </c>
      <c r="AU1543" s="2" t="s">
        <v>2853</v>
      </c>
      <c r="AV1543" s="2" t="s">
        <v>2854</v>
      </c>
      <c r="AW1543" s="2" t="s">
        <v>2855</v>
      </c>
      <c r="AX1543" s="2">
        <v>0</v>
      </c>
      <c r="AY1543" s="2" t="s">
        <v>2108</v>
      </c>
      <c r="AZ1543" s="2" t="s">
        <v>2124</v>
      </c>
      <c r="BA1543" s="2" t="s">
        <v>2073</v>
      </c>
      <c r="BB1543" s="29">
        <v>-86.09</v>
      </c>
      <c r="BC1543" s="29">
        <v>-2.92</v>
      </c>
      <c r="BD1543" s="29">
        <v>-0.88</v>
      </c>
      <c r="BE1543" s="29">
        <v>-1.46</v>
      </c>
      <c r="BF1543" s="29">
        <v>-0.35</v>
      </c>
      <c r="BG1543" s="29">
        <v>-91.699999999999989</v>
      </c>
      <c r="BH1543" s="29">
        <f t="shared" si="1010"/>
        <v>0</v>
      </c>
      <c r="BI1543" s="29">
        <f t="shared" si="1011"/>
        <v>0</v>
      </c>
      <c r="BJ1543" s="29">
        <f t="shared" si="1015"/>
        <v>-91.699999999999989</v>
      </c>
      <c r="BK1543" s="29">
        <f>BJ1543/INDEX('EX-Rate'!A:I,MATCH('TT BoM '!BL1543,'EX-Rate'!B:B,0),COLUMN('EX-Rate'!E:E))</f>
        <v>-13.241548445246114</v>
      </c>
      <c r="BL1543" s="2" t="s">
        <v>2109</v>
      </c>
      <c r="BM1543" s="2" t="str">
        <f t="shared" si="1060"/>
        <v>LP</v>
      </c>
      <c r="BN1543" s="2" t="s">
        <v>2856</v>
      </c>
      <c r="BO1543" s="2" t="s">
        <v>2857</v>
      </c>
      <c r="BQ1543" s="29">
        <v>0</v>
      </c>
      <c r="BR1543" s="29">
        <v>0</v>
      </c>
      <c r="BS1543" s="29"/>
      <c r="BT1543" s="29" t="s">
        <v>2858</v>
      </c>
      <c r="BU1543" s="29">
        <v>0</v>
      </c>
      <c r="BV1543" s="29">
        <v>0</v>
      </c>
      <c r="CC1543" s="29">
        <f t="shared" si="1016"/>
        <v>0</v>
      </c>
      <c r="CD1543" s="29">
        <f t="shared" si="1017"/>
        <v>0</v>
      </c>
      <c r="CE1543" s="29">
        <f t="shared" si="1018"/>
        <v>0</v>
      </c>
      <c r="CF1543" s="29">
        <f t="shared" si="1019"/>
        <v>0</v>
      </c>
      <c r="CG1543" s="29">
        <f t="shared" si="1020"/>
        <v>-13.241548445246114</v>
      </c>
      <c r="CH1543" s="29">
        <f t="shared" si="1021"/>
        <v>-13.241548445246114</v>
      </c>
      <c r="CI1543" s="29">
        <f t="shared" si="1022"/>
        <v>0</v>
      </c>
      <c r="CJ1543" s="29">
        <f t="shared" si="1023"/>
        <v>0</v>
      </c>
      <c r="CK1543" s="29">
        <f t="shared" si="1024"/>
        <v>0</v>
      </c>
      <c r="CL1543" s="29">
        <f t="shared" si="1025"/>
        <v>0</v>
      </c>
      <c r="CM1543" s="29">
        <f t="shared" si="1026"/>
        <v>0</v>
      </c>
      <c r="CN1543" s="29">
        <f t="shared" si="1027"/>
        <v>0</v>
      </c>
      <c r="CO1543" s="29">
        <f t="shared" si="1028"/>
        <v>0</v>
      </c>
      <c r="CQ1543" s="29">
        <f t="shared" si="1029"/>
        <v>0</v>
      </c>
      <c r="CR1543" s="29">
        <f t="shared" si="1030"/>
        <v>0</v>
      </c>
      <c r="CS1543" s="29">
        <f t="shared" si="1031"/>
        <v>0</v>
      </c>
      <c r="CT1543" s="29">
        <f t="shared" si="1032"/>
        <v>0</v>
      </c>
      <c r="CU1543" s="29">
        <f t="shared" si="1033"/>
        <v>-91.699999999999989</v>
      </c>
      <c r="CV1543" s="29">
        <f t="shared" si="1034"/>
        <v>-91.699999999999989</v>
      </c>
      <c r="CW1543" s="29">
        <f t="shared" si="1035"/>
        <v>0</v>
      </c>
      <c r="CX1543" s="29">
        <f t="shared" si="1036"/>
        <v>0</v>
      </c>
      <c r="CY1543" s="29">
        <f t="shared" si="1037"/>
        <v>0</v>
      </c>
      <c r="CZ1543" s="29">
        <f t="shared" si="1038"/>
        <v>0</v>
      </c>
      <c r="DA1543" s="29">
        <f t="shared" si="1039"/>
        <v>0</v>
      </c>
      <c r="DB1543" s="29">
        <f t="shared" si="1040"/>
        <v>0</v>
      </c>
      <c r="DC1543" s="29">
        <f t="shared" si="1041"/>
        <v>0</v>
      </c>
    </row>
    <row r="1544" spans="11:107" s="2" customFormat="1">
      <c r="K1544" s="4" t="s">
        <v>1557</v>
      </c>
      <c r="L1544" s="4" t="s">
        <v>1531</v>
      </c>
      <c r="M1544" s="4" t="s">
        <v>1394</v>
      </c>
      <c r="N1544" s="2" t="str">
        <f t="shared" si="1061"/>
        <v>JD8T13N064AA</v>
      </c>
      <c r="O1544" s="2" t="str">
        <f t="shared" si="1057"/>
        <v>AA</v>
      </c>
      <c r="P1544" s="2" t="str">
        <f t="shared" si="1058"/>
        <v>JD8T-13N064-AA</v>
      </c>
      <c r="Q1544" s="2" t="s">
        <v>1609</v>
      </c>
      <c r="T1544" s="2">
        <v>0</v>
      </c>
      <c r="U1544" s="2">
        <v>0</v>
      </c>
      <c r="V1544" s="2">
        <v>0</v>
      </c>
      <c r="W1544" s="2">
        <v>0</v>
      </c>
      <c r="X1544" s="2">
        <v>1</v>
      </c>
      <c r="Y1544" s="2">
        <v>1</v>
      </c>
      <c r="Z1544" s="2">
        <v>1</v>
      </c>
      <c r="AA1544" s="2">
        <v>1</v>
      </c>
      <c r="AB1544" s="2">
        <v>0</v>
      </c>
      <c r="AC1544" s="2">
        <v>0</v>
      </c>
      <c r="AD1544" s="2">
        <v>0</v>
      </c>
      <c r="AE1544" s="2">
        <v>0</v>
      </c>
      <c r="AF1544" s="2">
        <v>1</v>
      </c>
      <c r="AL1544" s="2">
        <f t="shared" si="1012"/>
        <v>1</v>
      </c>
      <c r="AM1544" s="16" t="s">
        <v>2008</v>
      </c>
      <c r="AN1544" s="59" t="s">
        <v>2009</v>
      </c>
      <c r="AO1544" s="16" t="s">
        <v>2010</v>
      </c>
      <c r="AP1544" s="2" t="str">
        <f t="shared" si="1014"/>
        <v>JD8T -13N064 -AA</v>
      </c>
      <c r="AQ1544" s="2" t="s">
        <v>1998</v>
      </c>
      <c r="AR1544" s="2" t="s">
        <v>1754</v>
      </c>
      <c r="AS1544" s="2">
        <v>0</v>
      </c>
      <c r="AT1544" s="2" t="s">
        <v>2160</v>
      </c>
      <c r="AU1544" s="2" t="s">
        <v>2859</v>
      </c>
      <c r="AV1544" s="2" t="s">
        <v>2860</v>
      </c>
      <c r="AW1544" s="2" t="s">
        <v>2861</v>
      </c>
      <c r="AX1544" s="2">
        <v>0</v>
      </c>
      <c r="AY1544" s="2" t="s">
        <v>2108</v>
      </c>
      <c r="AZ1544" s="2" t="s">
        <v>1649</v>
      </c>
      <c r="BA1544" s="2" t="s">
        <v>2073</v>
      </c>
      <c r="BB1544" s="29">
        <v>-126.13</v>
      </c>
      <c r="BC1544" s="29">
        <v>-0.8</v>
      </c>
      <c r="BD1544" s="29">
        <v>0</v>
      </c>
      <c r="BE1544" s="29">
        <v>-0.7</v>
      </c>
      <c r="BF1544" s="29">
        <v>0</v>
      </c>
      <c r="BG1544" s="29">
        <v>-127.63</v>
      </c>
      <c r="BH1544" s="29">
        <f t="shared" si="1010"/>
        <v>0</v>
      </c>
      <c r="BI1544" s="29">
        <f t="shared" si="1011"/>
        <v>0</v>
      </c>
      <c r="BJ1544" s="29">
        <f t="shared" si="1015"/>
        <v>-127.63</v>
      </c>
      <c r="BK1544" s="29">
        <f>BJ1544/INDEX('EX-Rate'!A:I,MATCH('TT BoM '!BL1544,'EX-Rate'!B:B,0),COLUMN('EX-Rate'!E:E))</f>
        <v>-18.429867263541567</v>
      </c>
      <c r="BL1544" s="2" t="s">
        <v>2109</v>
      </c>
      <c r="BM1544" s="2" t="str">
        <f t="shared" si="1060"/>
        <v>LP</v>
      </c>
      <c r="BN1544" s="2" t="s">
        <v>2811</v>
      </c>
      <c r="BO1544" s="2" t="s">
        <v>2812</v>
      </c>
      <c r="BQ1544" s="29">
        <v>-10905</v>
      </c>
      <c r="BR1544" s="29">
        <v>-10905</v>
      </c>
      <c r="BS1544" s="29"/>
      <c r="BT1544" s="29">
        <v>0</v>
      </c>
      <c r="BU1544" s="29">
        <v>0</v>
      </c>
      <c r="BV1544" s="29">
        <v>0</v>
      </c>
      <c r="CC1544" s="29">
        <f t="shared" si="1016"/>
        <v>0</v>
      </c>
      <c r="CD1544" s="29">
        <f t="shared" si="1017"/>
        <v>0</v>
      </c>
      <c r="CE1544" s="29">
        <f t="shared" si="1018"/>
        <v>0</v>
      </c>
      <c r="CF1544" s="29">
        <f t="shared" si="1019"/>
        <v>0</v>
      </c>
      <c r="CG1544" s="29">
        <f t="shared" si="1020"/>
        <v>-18.429867263541567</v>
      </c>
      <c r="CH1544" s="29">
        <f t="shared" si="1021"/>
        <v>-18.429867263541567</v>
      </c>
      <c r="CI1544" s="29">
        <f t="shared" si="1022"/>
        <v>-18.429867263541567</v>
      </c>
      <c r="CJ1544" s="29">
        <f t="shared" si="1023"/>
        <v>-18.429867263541567</v>
      </c>
      <c r="CK1544" s="29">
        <f t="shared" si="1024"/>
        <v>0</v>
      </c>
      <c r="CL1544" s="29">
        <f t="shared" si="1025"/>
        <v>0</v>
      </c>
      <c r="CM1544" s="29">
        <f t="shared" si="1026"/>
        <v>0</v>
      </c>
      <c r="CN1544" s="29">
        <f t="shared" si="1027"/>
        <v>0</v>
      </c>
      <c r="CO1544" s="29">
        <f t="shared" si="1028"/>
        <v>-18.429867263541567</v>
      </c>
      <c r="CQ1544" s="29">
        <f t="shared" si="1029"/>
        <v>0</v>
      </c>
      <c r="CR1544" s="29">
        <f t="shared" si="1030"/>
        <v>0</v>
      </c>
      <c r="CS1544" s="29">
        <f t="shared" si="1031"/>
        <v>0</v>
      </c>
      <c r="CT1544" s="29">
        <f t="shared" si="1032"/>
        <v>0</v>
      </c>
      <c r="CU1544" s="29">
        <f t="shared" si="1033"/>
        <v>-127.63</v>
      </c>
      <c r="CV1544" s="29">
        <f t="shared" si="1034"/>
        <v>-127.63</v>
      </c>
      <c r="CW1544" s="29">
        <f t="shared" si="1035"/>
        <v>-127.63</v>
      </c>
      <c r="CX1544" s="29">
        <f t="shared" si="1036"/>
        <v>-127.63</v>
      </c>
      <c r="CY1544" s="29">
        <f t="shared" si="1037"/>
        <v>0</v>
      </c>
      <c r="CZ1544" s="29">
        <f t="shared" si="1038"/>
        <v>0</v>
      </c>
      <c r="DA1544" s="29">
        <f t="shared" si="1039"/>
        <v>0</v>
      </c>
      <c r="DB1544" s="29">
        <f t="shared" si="1040"/>
        <v>0</v>
      </c>
      <c r="DC1544" s="29">
        <f t="shared" si="1041"/>
        <v>-127.63</v>
      </c>
    </row>
    <row r="1545" spans="11:107" s="2" customFormat="1">
      <c r="K1545" s="4" t="s">
        <v>1557</v>
      </c>
      <c r="L1545" s="4" t="s">
        <v>1602</v>
      </c>
      <c r="M1545" s="4" t="s">
        <v>1394</v>
      </c>
      <c r="N1545" s="2" t="str">
        <f t="shared" si="1061"/>
        <v>JD8T14C376AA</v>
      </c>
      <c r="O1545" s="2" t="str">
        <f t="shared" si="1057"/>
        <v>AA</v>
      </c>
      <c r="P1545" s="2" t="str">
        <f t="shared" si="1058"/>
        <v>JD8T-14C376-AA</v>
      </c>
      <c r="Q1545" s="2" t="s">
        <v>1609</v>
      </c>
      <c r="T1545" s="2">
        <v>0</v>
      </c>
      <c r="U1545" s="2">
        <v>0</v>
      </c>
      <c r="V1545" s="2">
        <v>0</v>
      </c>
      <c r="W1545" s="2">
        <v>0</v>
      </c>
      <c r="X1545" s="2">
        <v>1</v>
      </c>
      <c r="Y1545" s="2">
        <v>1</v>
      </c>
      <c r="Z1545" s="2">
        <v>1</v>
      </c>
      <c r="AA1545" s="2">
        <v>1</v>
      </c>
      <c r="AB1545" s="2">
        <v>0</v>
      </c>
      <c r="AC1545" s="2">
        <v>0</v>
      </c>
      <c r="AD1545" s="2">
        <v>0</v>
      </c>
      <c r="AE1545" s="2">
        <v>0</v>
      </c>
      <c r="AF1545" s="2">
        <v>1</v>
      </c>
      <c r="AL1545" s="2">
        <f t="shared" si="1012"/>
        <v>1</v>
      </c>
      <c r="AM1545" s="2" t="str">
        <f t="shared" si="1044"/>
        <v>JD8T</v>
      </c>
      <c r="AN1545" s="2" t="str">
        <f t="shared" si="1013"/>
        <v>14C376</v>
      </c>
      <c r="AO1545" s="2" t="str">
        <f t="shared" ref="AO1545" si="1062">TRIM(O1545)</f>
        <v>AA</v>
      </c>
      <c r="AP1545" s="2" t="str">
        <f t="shared" si="1014"/>
        <v>JD8T-14C376-AA</v>
      </c>
      <c r="AQ1545" s="2" t="s">
        <v>2064</v>
      </c>
      <c r="AR1545" s="2" t="s">
        <v>3881</v>
      </c>
      <c r="AV1545" s="122" t="s">
        <v>3523</v>
      </c>
      <c r="AZ1545" s="2" t="s">
        <v>3520</v>
      </c>
      <c r="BB1545" s="29"/>
      <c r="BC1545" s="29"/>
      <c r="BD1545" s="29"/>
      <c r="BE1545" s="29"/>
      <c r="BF1545" s="29"/>
      <c r="BG1545" s="29">
        <v>-5.97</v>
      </c>
      <c r="BH1545" s="29">
        <f t="shared" si="1010"/>
        <v>-0.22089000000000003</v>
      </c>
      <c r="BI1545" s="29">
        <f t="shared" si="1011"/>
        <v>-0.619089</v>
      </c>
      <c r="BJ1545" s="29">
        <f t="shared" si="1015"/>
        <v>-6.8099789999999993</v>
      </c>
      <c r="BK1545" s="29">
        <f>BJ1545/INDEX('EX-Rate'!A:I,MATCH('TT BoM '!BL1545,'EX-Rate'!B:B,0),COLUMN('EX-Rate'!E:E))</f>
        <v>-6.8099789999999993</v>
      </c>
      <c r="BL1545" s="2" t="s">
        <v>3117</v>
      </c>
      <c r="BM1545" s="2" t="str">
        <f t="shared" si="1060"/>
        <v>SP</v>
      </c>
      <c r="BO1545" s="2" t="s">
        <v>3304</v>
      </c>
      <c r="BQ1545" s="29"/>
      <c r="BR1545" s="29"/>
      <c r="BS1545" s="29"/>
      <c r="BT1545" s="29"/>
      <c r="BU1545" s="29"/>
      <c r="BV1545" s="29"/>
      <c r="BW1545" s="2" t="e">
        <v>#N/A</v>
      </c>
      <c r="CC1545" s="29">
        <f t="shared" si="1016"/>
        <v>0</v>
      </c>
      <c r="CD1545" s="29">
        <f t="shared" si="1017"/>
        <v>0</v>
      </c>
      <c r="CE1545" s="29">
        <f t="shared" si="1018"/>
        <v>0</v>
      </c>
      <c r="CF1545" s="29">
        <f t="shared" si="1019"/>
        <v>0</v>
      </c>
      <c r="CG1545" s="29">
        <f t="shared" si="1020"/>
        <v>-6.8099789999999993</v>
      </c>
      <c r="CH1545" s="29">
        <f t="shared" si="1021"/>
        <v>-6.8099789999999993</v>
      </c>
      <c r="CI1545" s="29">
        <f t="shared" si="1022"/>
        <v>-6.8099789999999993</v>
      </c>
      <c r="CJ1545" s="29">
        <f t="shared" si="1023"/>
        <v>-6.8099789999999993</v>
      </c>
      <c r="CK1545" s="29">
        <f t="shared" si="1024"/>
        <v>0</v>
      </c>
      <c r="CL1545" s="29">
        <f t="shared" si="1025"/>
        <v>0</v>
      </c>
      <c r="CM1545" s="29">
        <f t="shared" si="1026"/>
        <v>0</v>
      </c>
      <c r="CN1545" s="29">
        <f t="shared" si="1027"/>
        <v>0</v>
      </c>
      <c r="CO1545" s="29">
        <f t="shared" si="1028"/>
        <v>-6.8099789999999993</v>
      </c>
      <c r="CQ1545" s="29">
        <f t="shared" si="1029"/>
        <v>0</v>
      </c>
      <c r="CR1545" s="29">
        <f t="shared" si="1030"/>
        <v>0</v>
      </c>
      <c r="CS1545" s="29">
        <f t="shared" si="1031"/>
        <v>0</v>
      </c>
      <c r="CT1545" s="29">
        <f t="shared" si="1032"/>
        <v>0</v>
      </c>
      <c r="CU1545" s="29">
        <f t="shared" si="1033"/>
        <v>-6.8099789999999993</v>
      </c>
      <c r="CV1545" s="29">
        <f t="shared" si="1034"/>
        <v>-6.8099789999999993</v>
      </c>
      <c r="CW1545" s="29">
        <f t="shared" si="1035"/>
        <v>-6.8099789999999993</v>
      </c>
      <c r="CX1545" s="29">
        <f t="shared" si="1036"/>
        <v>-6.8099789999999993</v>
      </c>
      <c r="CY1545" s="29">
        <f t="shared" si="1037"/>
        <v>0</v>
      </c>
      <c r="CZ1545" s="29">
        <f t="shared" si="1038"/>
        <v>0</v>
      </c>
      <c r="DA1545" s="29">
        <f t="shared" si="1039"/>
        <v>0</v>
      </c>
      <c r="DB1545" s="29">
        <f t="shared" si="1040"/>
        <v>0</v>
      </c>
      <c r="DC1545" s="29">
        <f t="shared" si="1041"/>
        <v>-6.8099789999999993</v>
      </c>
    </row>
    <row r="1546" spans="11:107" s="2" customFormat="1">
      <c r="K1546" s="4" t="s">
        <v>1557</v>
      </c>
      <c r="L1546" s="4" t="s">
        <v>1545</v>
      </c>
      <c r="M1546" s="4" t="s">
        <v>1443</v>
      </c>
      <c r="N1546" s="2" t="str">
        <f t="shared" si="1061"/>
        <v>JD8T18C612BB</v>
      </c>
      <c r="O1546" s="2" t="str">
        <f t="shared" si="1057"/>
        <v>BB</v>
      </c>
      <c r="P1546" s="2" t="str">
        <f t="shared" si="1058"/>
        <v>JD8T-18C612-BB</v>
      </c>
      <c r="Q1546" s="2" t="s">
        <v>1609</v>
      </c>
      <c r="T1546" s="2">
        <v>0</v>
      </c>
      <c r="U1546" s="2">
        <v>0</v>
      </c>
      <c r="V1546" s="2">
        <v>0</v>
      </c>
      <c r="W1546" s="2">
        <v>0</v>
      </c>
      <c r="X1546" s="2">
        <v>1</v>
      </c>
      <c r="Y1546" s="2">
        <v>1</v>
      </c>
      <c r="Z1546" s="2">
        <v>0</v>
      </c>
      <c r="AA1546" s="2">
        <v>0</v>
      </c>
      <c r="AB1546" s="2">
        <v>0</v>
      </c>
      <c r="AC1546" s="2">
        <v>0</v>
      </c>
      <c r="AD1546" s="2">
        <v>0</v>
      </c>
      <c r="AE1546" s="2">
        <v>0</v>
      </c>
      <c r="AF1546" s="2">
        <v>0</v>
      </c>
      <c r="AL1546" s="2">
        <f t="shared" si="1012"/>
        <v>1</v>
      </c>
      <c r="AM1546" s="2" t="str">
        <f t="shared" si="1044"/>
        <v>JD8T</v>
      </c>
      <c r="AN1546" s="2" t="str">
        <f t="shared" si="1013"/>
        <v>18C612</v>
      </c>
      <c r="AO1546" s="2" t="str">
        <f t="shared" si="1045"/>
        <v>BB</v>
      </c>
      <c r="AP1546" s="2" t="str">
        <f t="shared" si="1014"/>
        <v>JD8T-18C612-BB</v>
      </c>
      <c r="AQ1546" s="2" t="s">
        <v>1672</v>
      </c>
      <c r="AR1546" s="2" t="s">
        <v>1673</v>
      </c>
      <c r="AS1546" s="2">
        <v>0</v>
      </c>
      <c r="AT1546" s="2" t="s">
        <v>2160</v>
      </c>
      <c r="AU1546" s="2" t="s">
        <v>2862</v>
      </c>
      <c r="AV1546" s="2" t="s">
        <v>2863</v>
      </c>
      <c r="AW1546" s="2" t="s">
        <v>2864</v>
      </c>
      <c r="AX1546" s="2">
        <v>0</v>
      </c>
      <c r="AY1546" s="2" t="s">
        <v>2108</v>
      </c>
      <c r="AZ1546" s="2" t="s">
        <v>1649</v>
      </c>
      <c r="BA1546" s="2" t="s">
        <v>2073</v>
      </c>
      <c r="BB1546" s="29">
        <v>-252.42</v>
      </c>
      <c r="BC1546" s="29">
        <v>-2.8</v>
      </c>
      <c r="BD1546" s="29">
        <v>-5.65</v>
      </c>
      <c r="BE1546" s="29">
        <v>-9.02</v>
      </c>
      <c r="BF1546" s="29">
        <v>-16.91</v>
      </c>
      <c r="BG1546" s="29">
        <v>-286.8</v>
      </c>
      <c r="BH1546" s="29">
        <f t="shared" ref="BH1546:BH1562" si="1063">IF(BM1546="SP",BG1546*$BH$9,0)</f>
        <v>0</v>
      </c>
      <c r="BI1546" s="29">
        <f t="shared" ref="BI1546:BI1562" si="1064">IF(BM1546="SP",(BG1546+BH1546)*$BI$9,0)</f>
        <v>0</v>
      </c>
      <c r="BJ1546" s="29">
        <f t="shared" si="1015"/>
        <v>-286.8</v>
      </c>
      <c r="BK1546" s="29">
        <f>BJ1546/INDEX('EX-Rate'!A:I,MATCH('TT BoM '!BL1546,'EX-Rate'!B:B,0),COLUMN('EX-Rate'!E:E))</f>
        <v>-41.414134068665064</v>
      </c>
      <c r="BL1546" s="2" t="s">
        <v>2109</v>
      </c>
      <c r="BM1546" s="2" t="str">
        <f t="shared" ref="BM1546:BM1548" si="1065">IF(BL1546="CNY","LP","SP")</f>
        <v>LP</v>
      </c>
      <c r="BN1546" s="2" t="s">
        <v>2865</v>
      </c>
      <c r="BO1546" s="2" t="s">
        <v>2866</v>
      </c>
      <c r="BQ1546" s="29">
        <v>-562000</v>
      </c>
      <c r="BR1546" s="29">
        <v>-562000</v>
      </c>
      <c r="BS1546" s="29"/>
      <c r="BT1546" s="29" t="s">
        <v>2867</v>
      </c>
      <c r="BU1546" s="29">
        <v>0</v>
      </c>
      <c r="BV1546" s="29">
        <v>0</v>
      </c>
      <c r="CC1546" s="29">
        <f t="shared" si="1016"/>
        <v>0</v>
      </c>
      <c r="CD1546" s="29">
        <f t="shared" si="1017"/>
        <v>0</v>
      </c>
      <c r="CE1546" s="29">
        <f t="shared" si="1018"/>
        <v>0</v>
      </c>
      <c r="CF1546" s="29">
        <f t="shared" si="1019"/>
        <v>0</v>
      </c>
      <c r="CG1546" s="29">
        <f t="shared" si="1020"/>
        <v>-41.414134068665064</v>
      </c>
      <c r="CH1546" s="29">
        <f t="shared" si="1021"/>
        <v>-41.414134068665064</v>
      </c>
      <c r="CI1546" s="29">
        <f t="shared" si="1022"/>
        <v>0</v>
      </c>
      <c r="CJ1546" s="29">
        <f t="shared" si="1023"/>
        <v>0</v>
      </c>
      <c r="CK1546" s="29">
        <f t="shared" si="1024"/>
        <v>0</v>
      </c>
      <c r="CL1546" s="29">
        <f t="shared" si="1025"/>
        <v>0</v>
      </c>
      <c r="CM1546" s="29">
        <f t="shared" si="1026"/>
        <v>0</v>
      </c>
      <c r="CN1546" s="29">
        <f t="shared" si="1027"/>
        <v>0</v>
      </c>
      <c r="CO1546" s="29">
        <f t="shared" si="1028"/>
        <v>0</v>
      </c>
      <c r="CQ1546" s="29">
        <f t="shared" si="1029"/>
        <v>0</v>
      </c>
      <c r="CR1546" s="29">
        <f t="shared" si="1030"/>
        <v>0</v>
      </c>
      <c r="CS1546" s="29">
        <f t="shared" si="1031"/>
        <v>0</v>
      </c>
      <c r="CT1546" s="29">
        <f t="shared" si="1032"/>
        <v>0</v>
      </c>
      <c r="CU1546" s="29">
        <f t="shared" si="1033"/>
        <v>-286.8</v>
      </c>
      <c r="CV1546" s="29">
        <f t="shared" si="1034"/>
        <v>-286.8</v>
      </c>
      <c r="CW1546" s="29">
        <f t="shared" si="1035"/>
        <v>0</v>
      </c>
      <c r="CX1546" s="29">
        <f t="shared" si="1036"/>
        <v>0</v>
      </c>
      <c r="CY1546" s="29">
        <f t="shared" si="1037"/>
        <v>0</v>
      </c>
      <c r="CZ1546" s="29">
        <f t="shared" si="1038"/>
        <v>0</v>
      </c>
      <c r="DA1546" s="29">
        <f t="shared" si="1039"/>
        <v>0</v>
      </c>
      <c r="DB1546" s="29">
        <f t="shared" si="1040"/>
        <v>0</v>
      </c>
      <c r="DC1546" s="29">
        <f t="shared" si="1041"/>
        <v>0</v>
      </c>
    </row>
    <row r="1547" spans="11:107" s="2" customFormat="1">
      <c r="K1547" s="4" t="s">
        <v>1551</v>
      </c>
      <c r="L1547" s="4" t="s">
        <v>1532</v>
      </c>
      <c r="M1547" s="4" t="s">
        <v>1454</v>
      </c>
      <c r="N1547" s="2" t="str">
        <f t="shared" si="1061"/>
        <v>JD8B19B555BA</v>
      </c>
      <c r="O1547" s="2" t="str">
        <f t="shared" si="1057"/>
        <v>BA</v>
      </c>
      <c r="P1547" s="2" t="str">
        <f t="shared" si="1058"/>
        <v>JD8B-19B555-BA</v>
      </c>
      <c r="Q1547" s="2" t="s">
        <v>1609</v>
      </c>
      <c r="T1547" s="2">
        <v>0</v>
      </c>
      <c r="U1547" s="2">
        <v>0</v>
      </c>
      <c r="V1547" s="2">
        <v>0</v>
      </c>
      <c r="W1547" s="2">
        <v>0</v>
      </c>
      <c r="X1547" s="2">
        <v>1</v>
      </c>
      <c r="Y1547" s="2">
        <v>1</v>
      </c>
      <c r="Z1547" s="2">
        <v>1</v>
      </c>
      <c r="AA1547" s="2">
        <v>1</v>
      </c>
      <c r="AB1547" s="2">
        <v>0</v>
      </c>
      <c r="AC1547" s="2">
        <v>0</v>
      </c>
      <c r="AD1547" s="2">
        <v>0</v>
      </c>
      <c r="AE1547" s="2">
        <v>0</v>
      </c>
      <c r="AF1547" s="2">
        <v>1</v>
      </c>
      <c r="AL1547" s="2">
        <f t="shared" ref="AL1547:AL1562" si="1066">COUNTIF($AP$10:$AP$4000,AP1547)</f>
        <v>1</v>
      </c>
      <c r="AM1547" s="16" t="s">
        <v>2011</v>
      </c>
      <c r="AN1547" s="59" t="s">
        <v>2012</v>
      </c>
      <c r="AO1547" s="16" t="s">
        <v>2013</v>
      </c>
      <c r="AP1547" s="2" t="str">
        <f t="shared" ref="AP1547:AP1573" si="1067">TRIM(AM1547)&amp;"-"&amp;TRIM(AN1547)&amp;"-"&amp;TRIM(AO1547)</f>
        <v>JD8B-19B555 -BA</v>
      </c>
      <c r="AQ1547" s="2" t="s">
        <v>1998</v>
      </c>
      <c r="AR1547" s="2" t="s">
        <v>1754</v>
      </c>
      <c r="AS1547" s="2">
        <v>0</v>
      </c>
      <c r="AT1547" s="2" t="s">
        <v>2160</v>
      </c>
      <c r="AU1547" s="2" t="s">
        <v>2868</v>
      </c>
      <c r="AV1547" s="2" t="s">
        <v>2869</v>
      </c>
      <c r="AW1547" s="2" t="s">
        <v>2870</v>
      </c>
      <c r="AX1547" s="2">
        <v>0</v>
      </c>
      <c r="AY1547" s="2" t="s">
        <v>2108</v>
      </c>
      <c r="AZ1547" s="2" t="s">
        <v>1646</v>
      </c>
      <c r="BA1547" s="2" t="s">
        <v>2115</v>
      </c>
      <c r="BB1547" s="29">
        <v>-706.27</v>
      </c>
      <c r="BC1547" s="29">
        <v>-5.2</v>
      </c>
      <c r="BD1547" s="29">
        <v>-4.68</v>
      </c>
      <c r="BE1547" s="29">
        <v>-2.4700000000000002</v>
      </c>
      <c r="BF1547" s="29">
        <v>-0.25</v>
      </c>
      <c r="BG1547" s="29">
        <v>-718.87</v>
      </c>
      <c r="BH1547" s="29">
        <f t="shared" si="1063"/>
        <v>0</v>
      </c>
      <c r="BI1547" s="29">
        <f t="shared" si="1064"/>
        <v>0</v>
      </c>
      <c r="BJ1547" s="29">
        <f t="shared" ref="BJ1547:BJ1562" si="1068">SUM(BG1547:BI1547)</f>
        <v>-718.87</v>
      </c>
      <c r="BK1547" s="29">
        <f>BJ1547/INDEX('EX-Rate'!A:I,MATCH('TT BoM '!BL1547,'EX-Rate'!B:B,0),COLUMN('EX-Rate'!E:E))</f>
        <v>-103.80536456743812</v>
      </c>
      <c r="BL1547" s="2" t="s">
        <v>2109</v>
      </c>
      <c r="BM1547" s="2" t="str">
        <f t="shared" si="1065"/>
        <v>LP</v>
      </c>
      <c r="BN1547" s="2" t="s">
        <v>2871</v>
      </c>
      <c r="BO1547" s="2" t="s">
        <v>2872</v>
      </c>
      <c r="BQ1547" s="29">
        <v>-94146</v>
      </c>
      <c r="BR1547" s="29">
        <v>-94146</v>
      </c>
      <c r="BS1547" s="29"/>
      <c r="BT1547" s="29">
        <v>-47748</v>
      </c>
      <c r="BU1547" s="29">
        <v>189717</v>
      </c>
      <c r="BV1547" s="29">
        <v>0</v>
      </c>
      <c r="CC1547" s="29">
        <f t="shared" ref="CC1547:CC1562" si="1069">SUM(T1547)*$BK1547</f>
        <v>0</v>
      </c>
      <c r="CD1547" s="29">
        <f t="shared" ref="CD1547:CD1562" si="1070">SUM(U1547)*$BK1547</f>
        <v>0</v>
      </c>
      <c r="CE1547" s="29">
        <f t="shared" ref="CE1547:CE1562" si="1071">SUM(V1547)*$BK1547</f>
        <v>0</v>
      </c>
      <c r="CF1547" s="29">
        <f t="shared" ref="CF1547:CF1562" si="1072">SUM(W1547)*$BK1547</f>
        <v>0</v>
      </c>
      <c r="CG1547" s="29">
        <f t="shared" ref="CG1547:CG1562" si="1073">SUM(X1547)*$BK1547</f>
        <v>-103.80536456743812</v>
      </c>
      <c r="CH1547" s="29">
        <f t="shared" ref="CH1547:CH1562" si="1074">SUM(Y1547)*$BK1547</f>
        <v>-103.80536456743812</v>
      </c>
      <c r="CI1547" s="29">
        <f t="shared" ref="CI1547:CI1562" si="1075">SUM(Z1547)*$BK1547</f>
        <v>-103.80536456743812</v>
      </c>
      <c r="CJ1547" s="29">
        <f t="shared" ref="CJ1547:CJ1562" si="1076">SUM(AA1547)*$BK1547</f>
        <v>-103.80536456743812</v>
      </c>
      <c r="CK1547" s="29">
        <f t="shared" ref="CK1547:CK1562" si="1077">SUM(AB1547)*$BK1547</f>
        <v>0</v>
      </c>
      <c r="CL1547" s="29">
        <f t="shared" ref="CL1547:CL1562" si="1078">SUM(AC1547)*$BK1547</f>
        <v>0</v>
      </c>
      <c r="CM1547" s="29">
        <f t="shared" ref="CM1547:CM1562" si="1079">SUM(AD1547)*$BK1547</f>
        <v>0</v>
      </c>
      <c r="CN1547" s="29">
        <f t="shared" ref="CN1547:CN1562" si="1080">SUM(AE1547)*$BK1547</f>
        <v>0</v>
      </c>
      <c r="CO1547" s="29">
        <f t="shared" ref="CO1547:CO1562" si="1081">SUM(AF1547)*$BK1547</f>
        <v>-103.80536456743812</v>
      </c>
      <c r="CQ1547" s="29">
        <f t="shared" ref="CQ1547:CQ1562" si="1082">SUM(T1547)*$BJ1547</f>
        <v>0</v>
      </c>
      <c r="CR1547" s="29">
        <f t="shared" ref="CR1547:CR1562" si="1083">SUM(U1547)*$BJ1547</f>
        <v>0</v>
      </c>
      <c r="CS1547" s="29">
        <f t="shared" ref="CS1547:CS1562" si="1084">SUM(V1547)*$BJ1547</f>
        <v>0</v>
      </c>
      <c r="CT1547" s="29">
        <f t="shared" ref="CT1547:CT1562" si="1085">SUM(W1547)*$BJ1547</f>
        <v>0</v>
      </c>
      <c r="CU1547" s="29">
        <f t="shared" ref="CU1547:CU1562" si="1086">SUM(X1547)*$BJ1547</f>
        <v>-718.87</v>
      </c>
      <c r="CV1547" s="29">
        <f t="shared" ref="CV1547:CV1562" si="1087">SUM(Y1547)*$BJ1547</f>
        <v>-718.87</v>
      </c>
      <c r="CW1547" s="29">
        <f t="shared" ref="CW1547:CW1562" si="1088">SUM(Z1547)*$BJ1547</f>
        <v>-718.87</v>
      </c>
      <c r="CX1547" s="29">
        <f t="shared" ref="CX1547:CX1562" si="1089">SUM(AA1547)*$BJ1547</f>
        <v>-718.87</v>
      </c>
      <c r="CY1547" s="29">
        <f t="shared" ref="CY1547:CY1562" si="1090">SUM(AB1547)*$BJ1547</f>
        <v>0</v>
      </c>
      <c r="CZ1547" s="29">
        <f t="shared" ref="CZ1547:CZ1562" si="1091">SUM(AC1547)*$BJ1547</f>
        <v>0</v>
      </c>
      <c r="DA1547" s="29">
        <f t="shared" ref="DA1547:DA1562" si="1092">SUM(AD1547)*$BJ1547</f>
        <v>0</v>
      </c>
      <c r="DB1547" s="29">
        <f t="shared" ref="DB1547:DB1562" si="1093">SUM(AE1547)*$BJ1547</f>
        <v>0</v>
      </c>
      <c r="DC1547" s="29">
        <f t="shared" ref="DC1547:DC1562" si="1094">SUM(AF1547)*$BJ1547</f>
        <v>-718.87</v>
      </c>
    </row>
    <row r="1548" spans="11:107" s="2" customFormat="1">
      <c r="K1548" s="4" t="s">
        <v>1375</v>
      </c>
      <c r="L1548" s="4" t="s">
        <v>1603</v>
      </c>
      <c r="M1548" s="4" t="s">
        <v>1604</v>
      </c>
      <c r="N1548" s="2" t="str">
        <f t="shared" si="1061"/>
        <v>W718646S303</v>
      </c>
      <c r="O1548" s="2" t="str">
        <f t="shared" si="1057"/>
        <v>S303</v>
      </c>
      <c r="P1548" s="2" t="str">
        <f t="shared" si="1058"/>
        <v>-W718646-S303</v>
      </c>
      <c r="Q1548" s="2" t="s">
        <v>1609</v>
      </c>
      <c r="T1548" s="2">
        <v>0</v>
      </c>
      <c r="U1548" s="2">
        <v>0</v>
      </c>
      <c r="V1548" s="2">
        <v>0</v>
      </c>
      <c r="W1548" s="2">
        <v>0</v>
      </c>
      <c r="X1548" s="2">
        <v>1</v>
      </c>
      <c r="Y1548" s="2">
        <v>1</v>
      </c>
      <c r="Z1548" s="2">
        <v>1</v>
      </c>
      <c r="AA1548" s="2">
        <v>1</v>
      </c>
      <c r="AB1548" s="2">
        <v>0</v>
      </c>
      <c r="AC1548" s="2">
        <v>0</v>
      </c>
      <c r="AD1548" s="2">
        <v>0</v>
      </c>
      <c r="AE1548" s="2">
        <v>0</v>
      </c>
      <c r="AF1548" s="2">
        <v>1</v>
      </c>
      <c r="AL1548" s="2">
        <f t="shared" si="1066"/>
        <v>1</v>
      </c>
      <c r="AM1548" s="2" t="str">
        <f t="shared" ref="AM1548:AM1562" si="1095">TRIM(K1548)</f>
        <v/>
      </c>
      <c r="AN1548" s="2" t="str">
        <f t="shared" ref="AN1548:AN1562" si="1096">TRIM(L1548)</f>
        <v>W718646</v>
      </c>
      <c r="AO1548" s="2" t="str">
        <f t="shared" ref="AO1548" si="1097">TRIM(O1548)</f>
        <v>S303</v>
      </c>
      <c r="AP1548" s="2" t="str">
        <f t="shared" si="1067"/>
        <v>-W718646-S303</v>
      </c>
      <c r="AQ1548" s="2" t="s">
        <v>3873</v>
      </c>
      <c r="AR1548" s="2" t="s">
        <v>3882</v>
      </c>
      <c r="AZ1548" s="2" t="s">
        <v>1690</v>
      </c>
      <c r="BB1548" s="29">
        <v>-0.72</v>
      </c>
      <c r="BC1548" s="29"/>
      <c r="BD1548" s="29"/>
      <c r="BE1548" s="29"/>
      <c r="BF1548" s="29"/>
      <c r="BG1548" s="29">
        <v>-0.72</v>
      </c>
      <c r="BH1548" s="29">
        <f t="shared" si="1063"/>
        <v>0</v>
      </c>
      <c r="BI1548" s="29">
        <f t="shared" si="1064"/>
        <v>0</v>
      </c>
      <c r="BJ1548" s="29">
        <f t="shared" si="1068"/>
        <v>-0.72</v>
      </c>
      <c r="BK1548" s="29">
        <f>BJ1548/INDEX('EX-Rate'!A:I,MATCH('TT BoM '!BL1548,'EX-Rate'!B:B,0),COLUMN('EX-Rate'!E:E))</f>
        <v>-0.10396853741087463</v>
      </c>
      <c r="BL1548" s="2" t="s">
        <v>2109</v>
      </c>
      <c r="BM1548" s="2" t="str">
        <f t="shared" si="1065"/>
        <v>LP</v>
      </c>
      <c r="BQ1548" s="29"/>
      <c r="BR1548" s="29"/>
      <c r="BS1548" s="29"/>
      <c r="BT1548" s="29"/>
      <c r="BU1548" s="29"/>
      <c r="BV1548" s="29"/>
      <c r="CC1548" s="29">
        <f t="shared" si="1069"/>
        <v>0</v>
      </c>
      <c r="CD1548" s="29">
        <f t="shared" si="1070"/>
        <v>0</v>
      </c>
      <c r="CE1548" s="29">
        <f t="shared" si="1071"/>
        <v>0</v>
      </c>
      <c r="CF1548" s="29">
        <f t="shared" si="1072"/>
        <v>0</v>
      </c>
      <c r="CG1548" s="29">
        <f t="shared" si="1073"/>
        <v>-0.10396853741087463</v>
      </c>
      <c r="CH1548" s="29">
        <f t="shared" si="1074"/>
        <v>-0.10396853741087463</v>
      </c>
      <c r="CI1548" s="29">
        <f t="shared" si="1075"/>
        <v>-0.10396853741087463</v>
      </c>
      <c r="CJ1548" s="29">
        <f t="shared" si="1076"/>
        <v>-0.10396853741087463</v>
      </c>
      <c r="CK1548" s="29">
        <f t="shared" si="1077"/>
        <v>0</v>
      </c>
      <c r="CL1548" s="29">
        <f t="shared" si="1078"/>
        <v>0</v>
      </c>
      <c r="CM1548" s="29">
        <f t="shared" si="1079"/>
        <v>0</v>
      </c>
      <c r="CN1548" s="29">
        <f t="shared" si="1080"/>
        <v>0</v>
      </c>
      <c r="CO1548" s="29">
        <f t="shared" si="1081"/>
        <v>-0.10396853741087463</v>
      </c>
      <c r="CQ1548" s="29">
        <f t="shared" si="1082"/>
        <v>0</v>
      </c>
      <c r="CR1548" s="29">
        <f t="shared" si="1083"/>
        <v>0</v>
      </c>
      <c r="CS1548" s="29">
        <f t="shared" si="1084"/>
        <v>0</v>
      </c>
      <c r="CT1548" s="29">
        <f t="shared" si="1085"/>
        <v>0</v>
      </c>
      <c r="CU1548" s="29">
        <f t="shared" si="1086"/>
        <v>-0.72</v>
      </c>
      <c r="CV1548" s="29">
        <f t="shared" si="1087"/>
        <v>-0.72</v>
      </c>
      <c r="CW1548" s="29">
        <f t="shared" si="1088"/>
        <v>-0.72</v>
      </c>
      <c r="CX1548" s="29">
        <f t="shared" si="1089"/>
        <v>-0.72</v>
      </c>
      <c r="CY1548" s="29">
        <f t="shared" si="1090"/>
        <v>0</v>
      </c>
      <c r="CZ1548" s="29">
        <f t="shared" si="1091"/>
        <v>0</v>
      </c>
      <c r="DA1548" s="29">
        <f t="shared" si="1092"/>
        <v>0</v>
      </c>
      <c r="DB1548" s="29">
        <f t="shared" si="1093"/>
        <v>0</v>
      </c>
      <c r="DC1548" s="29">
        <f t="shared" si="1094"/>
        <v>-0.72</v>
      </c>
    </row>
    <row r="1549" spans="11:107" s="2" customFormat="1">
      <c r="K1549" s="4" t="s">
        <v>1557</v>
      </c>
      <c r="L1549" s="4" t="s">
        <v>1522</v>
      </c>
      <c r="M1549" s="4" t="s">
        <v>1605</v>
      </c>
      <c r="N1549" s="2" t="str">
        <f t="shared" si="1061"/>
        <v>JD8T14401JB</v>
      </c>
      <c r="O1549" s="2" t="str">
        <f t="shared" si="1057"/>
        <v>JB</v>
      </c>
      <c r="P1549" s="2" t="str">
        <f t="shared" si="1058"/>
        <v>JD8T-14401-JB</v>
      </c>
      <c r="Q1549" s="2" t="s">
        <v>1609</v>
      </c>
      <c r="T1549" s="2">
        <v>0</v>
      </c>
      <c r="U1549" s="2">
        <v>0</v>
      </c>
      <c r="V1549" s="2">
        <v>0</v>
      </c>
      <c r="W1549" s="2">
        <v>0</v>
      </c>
      <c r="X1549" s="2">
        <v>0</v>
      </c>
      <c r="Y1549" s="2">
        <v>1</v>
      </c>
      <c r="Z1549" s="2">
        <v>0</v>
      </c>
      <c r="AA1549" s="2">
        <v>0</v>
      </c>
      <c r="AB1549" s="2">
        <v>0</v>
      </c>
      <c r="AC1549" s="2">
        <v>0</v>
      </c>
      <c r="AD1549" s="2">
        <v>0</v>
      </c>
      <c r="AE1549" s="2">
        <v>0</v>
      </c>
      <c r="AF1549" s="2">
        <v>0</v>
      </c>
      <c r="AL1549" s="2">
        <f t="shared" si="1066"/>
        <v>1</v>
      </c>
      <c r="AM1549" s="54" t="s">
        <v>1811</v>
      </c>
      <c r="AN1549" s="55" t="s">
        <v>1806</v>
      </c>
      <c r="AO1549" s="56" t="s">
        <v>1812</v>
      </c>
      <c r="AP1549" s="2" t="str">
        <f t="shared" si="1067"/>
        <v>JD8T -14401 -JB</v>
      </c>
      <c r="AQ1549" s="2" t="s">
        <v>1816</v>
      </c>
      <c r="AR1549" s="2" t="s">
        <v>1815</v>
      </c>
      <c r="AU1549" s="2" t="s">
        <v>2106</v>
      </c>
      <c r="AV1549" s="2" t="s">
        <v>2107</v>
      </c>
      <c r="AY1549" s="2" t="s">
        <v>2108</v>
      </c>
      <c r="AZ1549" s="2" t="s">
        <v>1649</v>
      </c>
      <c r="BA1549" s="2" t="s">
        <v>2073</v>
      </c>
      <c r="BB1549" s="29">
        <v>-278.99</v>
      </c>
      <c r="BC1549" s="29">
        <v>-0.43</v>
      </c>
      <c r="BD1549" s="29">
        <v>-0.43</v>
      </c>
      <c r="BE1549" s="29">
        <v>-0.43</v>
      </c>
      <c r="BF1549" s="29">
        <v>0</v>
      </c>
      <c r="BG1549" s="29">
        <v>-279.85000000000002</v>
      </c>
      <c r="BH1549" s="29">
        <f t="shared" si="1063"/>
        <v>0</v>
      </c>
      <c r="BI1549" s="29">
        <f t="shared" si="1064"/>
        <v>0</v>
      </c>
      <c r="BJ1549" s="29">
        <f t="shared" si="1068"/>
        <v>-279.85000000000002</v>
      </c>
      <c r="BK1549" s="29">
        <f>BJ1549/INDEX('EX-Rate'!A:I,MATCH('TT BoM '!BL1549,'EX-Rate'!B:B,0),COLUMN('EX-Rate'!E:E))</f>
        <v>-40.410548881157318</v>
      </c>
      <c r="BL1549" s="2" t="s">
        <v>2109</v>
      </c>
      <c r="BM1549" s="2" t="str">
        <f t="shared" ref="BM1549:BM1558" si="1098">IF(BL1549="CNY","LP","SP")</f>
        <v>LP</v>
      </c>
      <c r="BQ1549" s="29">
        <v>0</v>
      </c>
      <c r="BR1549" s="29">
        <v>0</v>
      </c>
      <c r="BS1549" s="29"/>
      <c r="BT1549" s="29">
        <v>0</v>
      </c>
      <c r="BU1549" s="29">
        <v>0</v>
      </c>
      <c r="BV1549" s="29">
        <v>0</v>
      </c>
      <c r="BW1549" s="2">
        <v>0</v>
      </c>
      <c r="CC1549" s="29">
        <f t="shared" si="1069"/>
        <v>0</v>
      </c>
      <c r="CD1549" s="29">
        <f t="shared" si="1070"/>
        <v>0</v>
      </c>
      <c r="CE1549" s="29">
        <f t="shared" si="1071"/>
        <v>0</v>
      </c>
      <c r="CF1549" s="29">
        <f t="shared" si="1072"/>
        <v>0</v>
      </c>
      <c r="CG1549" s="29">
        <f t="shared" si="1073"/>
        <v>0</v>
      </c>
      <c r="CH1549" s="29">
        <f t="shared" si="1074"/>
        <v>-40.410548881157318</v>
      </c>
      <c r="CI1549" s="29">
        <f t="shared" si="1075"/>
        <v>0</v>
      </c>
      <c r="CJ1549" s="29">
        <f t="shared" si="1076"/>
        <v>0</v>
      </c>
      <c r="CK1549" s="29">
        <f t="shared" si="1077"/>
        <v>0</v>
      </c>
      <c r="CL1549" s="29">
        <f t="shared" si="1078"/>
        <v>0</v>
      </c>
      <c r="CM1549" s="29">
        <f t="shared" si="1079"/>
        <v>0</v>
      </c>
      <c r="CN1549" s="29">
        <f t="shared" si="1080"/>
        <v>0</v>
      </c>
      <c r="CO1549" s="29">
        <f t="shared" si="1081"/>
        <v>0</v>
      </c>
      <c r="CQ1549" s="29">
        <f t="shared" si="1082"/>
        <v>0</v>
      </c>
      <c r="CR1549" s="29">
        <f t="shared" si="1083"/>
        <v>0</v>
      </c>
      <c r="CS1549" s="29">
        <f t="shared" si="1084"/>
        <v>0</v>
      </c>
      <c r="CT1549" s="29">
        <f t="shared" si="1085"/>
        <v>0</v>
      </c>
      <c r="CU1549" s="29">
        <f t="shared" si="1086"/>
        <v>0</v>
      </c>
      <c r="CV1549" s="29">
        <f t="shared" si="1087"/>
        <v>-279.85000000000002</v>
      </c>
      <c r="CW1549" s="29">
        <f t="shared" si="1088"/>
        <v>0</v>
      </c>
      <c r="CX1549" s="29">
        <f t="shared" si="1089"/>
        <v>0</v>
      </c>
      <c r="CY1549" s="29">
        <f t="shared" si="1090"/>
        <v>0</v>
      </c>
      <c r="CZ1549" s="29">
        <f t="shared" si="1091"/>
        <v>0</v>
      </c>
      <c r="DA1549" s="29">
        <f t="shared" si="1092"/>
        <v>0</v>
      </c>
      <c r="DB1549" s="29">
        <f t="shared" si="1093"/>
        <v>0</v>
      </c>
      <c r="DC1549" s="29">
        <f t="shared" si="1094"/>
        <v>0</v>
      </c>
    </row>
    <row r="1550" spans="11:107" s="2" customFormat="1">
      <c r="K1550" s="4" t="s">
        <v>1557</v>
      </c>
      <c r="L1550" s="4" t="s">
        <v>1522</v>
      </c>
      <c r="M1550" s="4" t="s">
        <v>1606</v>
      </c>
      <c r="N1550" s="2" t="str">
        <f t="shared" si="1061"/>
        <v>JD8T14401LB</v>
      </c>
      <c r="O1550" s="2" t="str">
        <f t="shared" si="1057"/>
        <v>LB</v>
      </c>
      <c r="P1550" s="2" t="str">
        <f t="shared" si="1058"/>
        <v>JD8T-14401-LB</v>
      </c>
      <c r="Q1550" s="2" t="s">
        <v>1609</v>
      </c>
      <c r="T1550" s="2">
        <v>0</v>
      </c>
      <c r="U1550" s="2">
        <v>0</v>
      </c>
      <c r="V1550" s="2">
        <v>0</v>
      </c>
      <c r="W1550" s="2">
        <v>0</v>
      </c>
      <c r="X1550" s="2">
        <v>0</v>
      </c>
      <c r="Y1550" s="2">
        <v>0</v>
      </c>
      <c r="Z1550" s="2">
        <v>1</v>
      </c>
      <c r="AA1550" s="2">
        <v>0</v>
      </c>
      <c r="AB1550" s="2">
        <v>0</v>
      </c>
      <c r="AC1550" s="2">
        <v>0</v>
      </c>
      <c r="AD1550" s="2">
        <v>0</v>
      </c>
      <c r="AE1550" s="2">
        <v>0</v>
      </c>
      <c r="AF1550" s="2">
        <v>1</v>
      </c>
      <c r="AL1550" s="2">
        <f t="shared" si="1066"/>
        <v>1</v>
      </c>
      <c r="AM1550" s="54" t="s">
        <v>1811</v>
      </c>
      <c r="AN1550" s="55" t="s">
        <v>1806</v>
      </c>
      <c r="AO1550" s="56" t="s">
        <v>1813</v>
      </c>
      <c r="AP1550" s="2" t="str">
        <f t="shared" si="1067"/>
        <v>JD8T -14401 -LB</v>
      </c>
      <c r="AQ1550" s="2" t="s">
        <v>1816</v>
      </c>
      <c r="AR1550" s="2" t="s">
        <v>1815</v>
      </c>
      <c r="AU1550" s="2" t="s">
        <v>2106</v>
      </c>
      <c r="AV1550" s="2" t="s">
        <v>2107</v>
      </c>
      <c r="AY1550" s="2" t="s">
        <v>2108</v>
      </c>
      <c r="AZ1550" s="2" t="s">
        <v>1649</v>
      </c>
      <c r="BA1550" s="2" t="s">
        <v>2073</v>
      </c>
      <c r="BB1550" s="29">
        <v>-289.14999999999998</v>
      </c>
      <c r="BC1550" s="29">
        <v>-0.43</v>
      </c>
      <c r="BD1550" s="29">
        <v>-0.43</v>
      </c>
      <c r="BE1550" s="29">
        <v>-0.43</v>
      </c>
      <c r="BF1550" s="29">
        <v>0</v>
      </c>
      <c r="BG1550" s="29">
        <v>-290.01</v>
      </c>
      <c r="BH1550" s="29">
        <f t="shared" si="1063"/>
        <v>0</v>
      </c>
      <c r="BI1550" s="29">
        <f t="shared" si="1064"/>
        <v>0</v>
      </c>
      <c r="BJ1550" s="29">
        <f t="shared" si="1068"/>
        <v>-290.01</v>
      </c>
      <c r="BK1550" s="29">
        <f>BJ1550/INDEX('EX-Rate'!A:I,MATCH('TT BoM '!BL1550,'EX-Rate'!B:B,0),COLUMN('EX-Rate'!E:E))</f>
        <v>-41.877660464621876</v>
      </c>
      <c r="BL1550" s="2" t="s">
        <v>2109</v>
      </c>
      <c r="BM1550" s="2" t="str">
        <f t="shared" si="1098"/>
        <v>LP</v>
      </c>
      <c r="BQ1550" s="29">
        <v>0</v>
      </c>
      <c r="BR1550" s="29">
        <v>0</v>
      </c>
      <c r="BS1550" s="29"/>
      <c r="BT1550" s="29">
        <v>0</v>
      </c>
      <c r="BU1550" s="29">
        <v>0</v>
      </c>
      <c r="BV1550" s="29">
        <v>0</v>
      </c>
      <c r="BW1550" s="2">
        <v>0</v>
      </c>
      <c r="CC1550" s="29">
        <f t="shared" si="1069"/>
        <v>0</v>
      </c>
      <c r="CD1550" s="29">
        <f t="shared" si="1070"/>
        <v>0</v>
      </c>
      <c r="CE1550" s="29">
        <f t="shared" si="1071"/>
        <v>0</v>
      </c>
      <c r="CF1550" s="29">
        <f t="shared" si="1072"/>
        <v>0</v>
      </c>
      <c r="CG1550" s="29">
        <f t="shared" si="1073"/>
        <v>0</v>
      </c>
      <c r="CH1550" s="29">
        <f t="shared" si="1074"/>
        <v>0</v>
      </c>
      <c r="CI1550" s="29">
        <f t="shared" si="1075"/>
        <v>-41.877660464621876</v>
      </c>
      <c r="CJ1550" s="29">
        <f t="shared" si="1076"/>
        <v>0</v>
      </c>
      <c r="CK1550" s="29">
        <f t="shared" si="1077"/>
        <v>0</v>
      </c>
      <c r="CL1550" s="29">
        <f t="shared" si="1078"/>
        <v>0</v>
      </c>
      <c r="CM1550" s="29">
        <f t="shared" si="1079"/>
        <v>0</v>
      </c>
      <c r="CN1550" s="29">
        <f t="shared" si="1080"/>
        <v>0</v>
      </c>
      <c r="CO1550" s="29">
        <f t="shared" si="1081"/>
        <v>-41.877660464621876</v>
      </c>
      <c r="CQ1550" s="29">
        <f t="shared" si="1082"/>
        <v>0</v>
      </c>
      <c r="CR1550" s="29">
        <f t="shared" si="1083"/>
        <v>0</v>
      </c>
      <c r="CS1550" s="29">
        <f t="shared" si="1084"/>
        <v>0</v>
      </c>
      <c r="CT1550" s="29">
        <f t="shared" si="1085"/>
        <v>0</v>
      </c>
      <c r="CU1550" s="29">
        <f t="shared" si="1086"/>
        <v>0</v>
      </c>
      <c r="CV1550" s="29">
        <f t="shared" si="1087"/>
        <v>0</v>
      </c>
      <c r="CW1550" s="29">
        <f t="shared" si="1088"/>
        <v>-290.01</v>
      </c>
      <c r="CX1550" s="29">
        <f t="shared" si="1089"/>
        <v>0</v>
      </c>
      <c r="CY1550" s="29">
        <f t="shared" si="1090"/>
        <v>0</v>
      </c>
      <c r="CZ1550" s="29">
        <f t="shared" si="1091"/>
        <v>0</v>
      </c>
      <c r="DA1550" s="29">
        <f t="shared" si="1092"/>
        <v>0</v>
      </c>
      <c r="DB1550" s="29">
        <f t="shared" si="1093"/>
        <v>0</v>
      </c>
      <c r="DC1550" s="29">
        <f t="shared" si="1094"/>
        <v>-290.01</v>
      </c>
    </row>
    <row r="1551" spans="11:107" s="2" customFormat="1">
      <c r="K1551" s="4" t="s">
        <v>1551</v>
      </c>
      <c r="L1551" s="4" t="s">
        <v>1528</v>
      </c>
      <c r="M1551" s="4" t="s">
        <v>1607</v>
      </c>
      <c r="N1551" s="2" t="str">
        <f t="shared" si="1061"/>
        <v>JD8BF22050BC</v>
      </c>
      <c r="O1551" s="2" t="str">
        <f t="shared" si="1057"/>
        <v>BC</v>
      </c>
      <c r="P1551" s="2" t="str">
        <f t="shared" si="1058"/>
        <v>JD8B-F22050-BC</v>
      </c>
      <c r="Q1551" s="2" t="s">
        <v>1609</v>
      </c>
      <c r="T1551" s="2">
        <v>0</v>
      </c>
      <c r="U1551" s="2">
        <v>0</v>
      </c>
      <c r="V1551" s="2">
        <v>0</v>
      </c>
      <c r="W1551" s="2">
        <v>0</v>
      </c>
      <c r="X1551" s="2">
        <v>0</v>
      </c>
      <c r="Y1551" s="2">
        <v>0</v>
      </c>
      <c r="Z1551" s="2">
        <v>1</v>
      </c>
      <c r="AA1551" s="2">
        <v>1</v>
      </c>
      <c r="AB1551" s="2">
        <v>0</v>
      </c>
      <c r="AC1551" s="2">
        <v>0</v>
      </c>
      <c r="AD1551" s="2">
        <v>0</v>
      </c>
      <c r="AE1551" s="2">
        <v>0</v>
      </c>
      <c r="AF1551" s="2">
        <v>1</v>
      </c>
      <c r="AL1551" s="2">
        <f t="shared" si="1066"/>
        <v>1</v>
      </c>
      <c r="AM1551" s="2" t="str">
        <f t="shared" si="1095"/>
        <v>JD8B</v>
      </c>
      <c r="AN1551" s="2" t="str">
        <f t="shared" si="1096"/>
        <v>F22050</v>
      </c>
      <c r="AO1551" s="2" t="str">
        <f t="shared" ref="AO1551:AO1552" si="1099">TRIM(O1551)</f>
        <v>BC</v>
      </c>
      <c r="AP1551" s="2" t="str">
        <f t="shared" si="1067"/>
        <v>JD8B-F22050-BC</v>
      </c>
      <c r="AQ1551" s="2" t="s">
        <v>1672</v>
      </c>
      <c r="AR1551" s="2" t="s">
        <v>1673</v>
      </c>
      <c r="AS1551" s="2">
        <v>0</v>
      </c>
      <c r="AT1551" s="2" t="s">
        <v>2160</v>
      </c>
      <c r="AU1551" s="2" t="s">
        <v>2853</v>
      </c>
      <c r="AV1551" s="2" t="s">
        <v>2854</v>
      </c>
      <c r="AW1551" s="2" t="s">
        <v>2855</v>
      </c>
      <c r="AX1551" s="2">
        <v>0</v>
      </c>
      <c r="AY1551" s="2" t="s">
        <v>2108</v>
      </c>
      <c r="AZ1551" s="2" t="s">
        <v>2124</v>
      </c>
      <c r="BA1551" s="2" t="s">
        <v>2073</v>
      </c>
      <c r="BB1551" s="29">
        <v>-86.09</v>
      </c>
      <c r="BC1551" s="29">
        <v>-2.92</v>
      </c>
      <c r="BD1551" s="29">
        <v>-0.88</v>
      </c>
      <c r="BE1551" s="29">
        <v>-1.46</v>
      </c>
      <c r="BF1551" s="29">
        <v>-0.35</v>
      </c>
      <c r="BG1551" s="29">
        <v>-91.699999999999989</v>
      </c>
      <c r="BH1551" s="29">
        <f t="shared" si="1063"/>
        <v>0</v>
      </c>
      <c r="BI1551" s="29">
        <f t="shared" si="1064"/>
        <v>0</v>
      </c>
      <c r="BJ1551" s="29">
        <f t="shared" si="1068"/>
        <v>-91.699999999999989</v>
      </c>
      <c r="BK1551" s="29">
        <f>BJ1551/INDEX('EX-Rate'!A:I,MATCH('TT BoM '!BL1551,'EX-Rate'!B:B,0),COLUMN('EX-Rate'!E:E))</f>
        <v>-13.241548445246114</v>
      </c>
      <c r="BL1551" s="2" t="s">
        <v>2109</v>
      </c>
      <c r="BM1551" s="2" t="str">
        <f t="shared" si="1098"/>
        <v>LP</v>
      </c>
      <c r="BN1551" s="2" t="s">
        <v>2856</v>
      </c>
      <c r="BO1551" s="2" t="s">
        <v>2857</v>
      </c>
      <c r="BQ1551" s="29">
        <v>-666800</v>
      </c>
      <c r="BR1551" s="29">
        <v>-666800</v>
      </c>
      <c r="BS1551" s="29"/>
      <c r="BT1551" s="29">
        <v>-201990</v>
      </c>
      <c r="BU1551" s="29">
        <v>574899</v>
      </c>
      <c r="BV1551" s="29">
        <v>0</v>
      </c>
      <c r="CC1551" s="29">
        <f t="shared" si="1069"/>
        <v>0</v>
      </c>
      <c r="CD1551" s="29">
        <f t="shared" si="1070"/>
        <v>0</v>
      </c>
      <c r="CE1551" s="29">
        <f t="shared" si="1071"/>
        <v>0</v>
      </c>
      <c r="CF1551" s="29">
        <f t="shared" si="1072"/>
        <v>0</v>
      </c>
      <c r="CG1551" s="29">
        <f t="shared" si="1073"/>
        <v>0</v>
      </c>
      <c r="CH1551" s="29">
        <f t="shared" si="1074"/>
        <v>0</v>
      </c>
      <c r="CI1551" s="29">
        <f t="shared" si="1075"/>
        <v>-13.241548445246114</v>
      </c>
      <c r="CJ1551" s="29">
        <f t="shared" si="1076"/>
        <v>-13.241548445246114</v>
      </c>
      <c r="CK1551" s="29">
        <f t="shared" si="1077"/>
        <v>0</v>
      </c>
      <c r="CL1551" s="29">
        <f t="shared" si="1078"/>
        <v>0</v>
      </c>
      <c r="CM1551" s="29">
        <f t="shared" si="1079"/>
        <v>0</v>
      </c>
      <c r="CN1551" s="29">
        <f t="shared" si="1080"/>
        <v>0</v>
      </c>
      <c r="CO1551" s="29">
        <f t="shared" si="1081"/>
        <v>-13.241548445246114</v>
      </c>
      <c r="CQ1551" s="29">
        <f t="shared" si="1082"/>
        <v>0</v>
      </c>
      <c r="CR1551" s="29">
        <f t="shared" si="1083"/>
        <v>0</v>
      </c>
      <c r="CS1551" s="29">
        <f t="shared" si="1084"/>
        <v>0</v>
      </c>
      <c r="CT1551" s="29">
        <f t="shared" si="1085"/>
        <v>0</v>
      </c>
      <c r="CU1551" s="29">
        <f t="shared" si="1086"/>
        <v>0</v>
      </c>
      <c r="CV1551" s="29">
        <f t="shared" si="1087"/>
        <v>0</v>
      </c>
      <c r="CW1551" s="29">
        <f t="shared" si="1088"/>
        <v>-91.699999999999989</v>
      </c>
      <c r="CX1551" s="29">
        <f t="shared" si="1089"/>
        <v>-91.699999999999989</v>
      </c>
      <c r="CY1551" s="29">
        <f t="shared" si="1090"/>
        <v>0</v>
      </c>
      <c r="CZ1551" s="29">
        <f t="shared" si="1091"/>
        <v>0</v>
      </c>
      <c r="DA1551" s="29">
        <f t="shared" si="1092"/>
        <v>0</v>
      </c>
      <c r="DB1551" s="29">
        <f t="shared" si="1093"/>
        <v>0</v>
      </c>
      <c r="DC1551" s="29">
        <f t="shared" si="1094"/>
        <v>-91.699999999999989</v>
      </c>
    </row>
    <row r="1552" spans="11:107" s="2" customFormat="1">
      <c r="K1552" s="4" t="s">
        <v>1557</v>
      </c>
      <c r="L1552" s="4" t="s">
        <v>1545</v>
      </c>
      <c r="M1552" s="4" t="s">
        <v>1391</v>
      </c>
      <c r="N1552" s="2" t="str">
        <f t="shared" si="1061"/>
        <v>JD8T18C612CB</v>
      </c>
      <c r="O1552" s="2" t="str">
        <f t="shared" si="1057"/>
        <v>CB</v>
      </c>
      <c r="P1552" s="2" t="str">
        <f t="shared" si="1058"/>
        <v>JD8T-18C612-CB</v>
      </c>
      <c r="Q1552" s="2" t="s">
        <v>1609</v>
      </c>
      <c r="T1552" s="2">
        <v>0</v>
      </c>
      <c r="U1552" s="2">
        <v>0</v>
      </c>
      <c r="V1552" s="2">
        <v>0</v>
      </c>
      <c r="W1552" s="2">
        <v>0</v>
      </c>
      <c r="X1552" s="2">
        <v>0</v>
      </c>
      <c r="Y1552" s="2">
        <v>0</v>
      </c>
      <c r="Z1552" s="2">
        <v>1</v>
      </c>
      <c r="AA1552" s="2">
        <v>1</v>
      </c>
      <c r="AB1552" s="2">
        <v>0</v>
      </c>
      <c r="AC1552" s="2">
        <v>0</v>
      </c>
      <c r="AD1552" s="2">
        <v>0</v>
      </c>
      <c r="AE1552" s="2">
        <v>0</v>
      </c>
      <c r="AF1552" s="2">
        <v>1</v>
      </c>
      <c r="AL1552" s="2">
        <f t="shared" si="1066"/>
        <v>1</v>
      </c>
      <c r="AM1552" s="2" t="str">
        <f t="shared" si="1095"/>
        <v>JD8T</v>
      </c>
      <c r="AN1552" s="2" t="str">
        <f t="shared" si="1096"/>
        <v>18C612</v>
      </c>
      <c r="AO1552" s="2" t="str">
        <f t="shared" si="1099"/>
        <v>CB</v>
      </c>
      <c r="AP1552" s="2" t="str">
        <f t="shared" si="1067"/>
        <v>JD8T-18C612-CB</v>
      </c>
      <c r="AQ1552" s="2" t="s">
        <v>1672</v>
      </c>
      <c r="AR1552" s="2" t="s">
        <v>1673</v>
      </c>
      <c r="AS1552" s="2">
        <v>0</v>
      </c>
      <c r="AT1552" s="2" t="s">
        <v>2160</v>
      </c>
      <c r="AU1552" s="2" t="s">
        <v>2862</v>
      </c>
      <c r="AV1552" s="2" t="s">
        <v>2863</v>
      </c>
      <c r="AW1552" s="2" t="s">
        <v>2864</v>
      </c>
      <c r="AX1552" s="2">
        <v>0</v>
      </c>
      <c r="AY1552" s="2" t="s">
        <v>2108</v>
      </c>
      <c r="AZ1552" s="2" t="s">
        <v>1649</v>
      </c>
      <c r="BA1552" s="2" t="s">
        <v>2073</v>
      </c>
      <c r="BB1552" s="29">
        <v>-258.32</v>
      </c>
      <c r="BC1552" s="29">
        <v>-2.8</v>
      </c>
      <c r="BD1552" s="29">
        <v>-5.65</v>
      </c>
      <c r="BE1552" s="29">
        <v>-9.02</v>
      </c>
      <c r="BF1552" s="29">
        <v>-16.91</v>
      </c>
      <c r="BG1552" s="29">
        <v>-292.7</v>
      </c>
      <c r="BH1552" s="29">
        <f t="shared" si="1063"/>
        <v>0</v>
      </c>
      <c r="BI1552" s="29">
        <f t="shared" si="1064"/>
        <v>0</v>
      </c>
      <c r="BJ1552" s="29">
        <f t="shared" si="1068"/>
        <v>-292.7</v>
      </c>
      <c r="BK1552" s="29">
        <f>BJ1552/INDEX('EX-Rate'!A:I,MATCH('TT BoM '!BL1552,'EX-Rate'!B:B,0),COLUMN('EX-Rate'!E:E))</f>
        <v>-42.266098472448618</v>
      </c>
      <c r="BL1552" s="2" t="s">
        <v>2109</v>
      </c>
      <c r="BM1552" s="2" t="str">
        <f t="shared" si="1098"/>
        <v>LP</v>
      </c>
      <c r="BN1552" s="2" t="s">
        <v>2865</v>
      </c>
      <c r="BO1552" s="2" t="s">
        <v>2866</v>
      </c>
      <c r="BQ1552" s="29">
        <v>0</v>
      </c>
      <c r="BR1552" s="29">
        <v>0</v>
      </c>
      <c r="BS1552" s="29"/>
      <c r="BT1552" s="29">
        <v>-3204304</v>
      </c>
      <c r="BU1552" s="29">
        <v>187871</v>
      </c>
      <c r="BV1552" s="29">
        <v>0</v>
      </c>
      <c r="CC1552" s="29">
        <f t="shared" si="1069"/>
        <v>0</v>
      </c>
      <c r="CD1552" s="29">
        <f t="shared" si="1070"/>
        <v>0</v>
      </c>
      <c r="CE1552" s="29">
        <f t="shared" si="1071"/>
        <v>0</v>
      </c>
      <c r="CF1552" s="29">
        <f t="shared" si="1072"/>
        <v>0</v>
      </c>
      <c r="CG1552" s="29">
        <f t="shared" si="1073"/>
        <v>0</v>
      </c>
      <c r="CH1552" s="29">
        <f t="shared" si="1074"/>
        <v>0</v>
      </c>
      <c r="CI1552" s="29">
        <f t="shared" si="1075"/>
        <v>-42.266098472448618</v>
      </c>
      <c r="CJ1552" s="29">
        <f t="shared" si="1076"/>
        <v>-42.266098472448618</v>
      </c>
      <c r="CK1552" s="29">
        <f t="shared" si="1077"/>
        <v>0</v>
      </c>
      <c r="CL1552" s="29">
        <f t="shared" si="1078"/>
        <v>0</v>
      </c>
      <c r="CM1552" s="29">
        <f t="shared" si="1079"/>
        <v>0</v>
      </c>
      <c r="CN1552" s="29">
        <f t="shared" si="1080"/>
        <v>0</v>
      </c>
      <c r="CO1552" s="29">
        <f t="shared" si="1081"/>
        <v>-42.266098472448618</v>
      </c>
      <c r="CQ1552" s="29">
        <f t="shared" si="1082"/>
        <v>0</v>
      </c>
      <c r="CR1552" s="29">
        <f t="shared" si="1083"/>
        <v>0</v>
      </c>
      <c r="CS1552" s="29">
        <f t="shared" si="1084"/>
        <v>0</v>
      </c>
      <c r="CT1552" s="29">
        <f t="shared" si="1085"/>
        <v>0</v>
      </c>
      <c r="CU1552" s="29">
        <f t="shared" si="1086"/>
        <v>0</v>
      </c>
      <c r="CV1552" s="29">
        <f t="shared" si="1087"/>
        <v>0</v>
      </c>
      <c r="CW1552" s="29">
        <f t="shared" si="1088"/>
        <v>-292.7</v>
      </c>
      <c r="CX1552" s="29">
        <f t="shared" si="1089"/>
        <v>-292.7</v>
      </c>
      <c r="CY1552" s="29">
        <f t="shared" si="1090"/>
        <v>0</v>
      </c>
      <c r="CZ1552" s="29">
        <f t="shared" si="1091"/>
        <v>0</v>
      </c>
      <c r="DA1552" s="29">
        <f t="shared" si="1092"/>
        <v>0</v>
      </c>
      <c r="DB1552" s="29">
        <f t="shared" si="1093"/>
        <v>0</v>
      </c>
      <c r="DC1552" s="29">
        <f t="shared" si="1094"/>
        <v>-292.7</v>
      </c>
    </row>
    <row r="1553" spans="11:107" s="2" customFormat="1">
      <c r="K1553" s="4" t="s">
        <v>1557</v>
      </c>
      <c r="L1553" s="4" t="s">
        <v>1522</v>
      </c>
      <c r="M1553" s="4" t="s">
        <v>1608</v>
      </c>
      <c r="N1553" s="2" t="str">
        <f t="shared" si="1061"/>
        <v>JD8T14401MA</v>
      </c>
      <c r="O1553" s="2" t="str">
        <f t="shared" si="1057"/>
        <v>MA</v>
      </c>
      <c r="P1553" s="2" t="str">
        <f t="shared" si="1058"/>
        <v>JD8T-14401-MA</v>
      </c>
      <c r="Q1553" s="2" t="s">
        <v>1609</v>
      </c>
      <c r="T1553" s="2">
        <v>0</v>
      </c>
      <c r="U1553" s="2">
        <v>0</v>
      </c>
      <c r="V1553" s="2">
        <v>0</v>
      </c>
      <c r="W1553" s="2">
        <v>0</v>
      </c>
      <c r="X1553" s="2">
        <v>0</v>
      </c>
      <c r="Y1553" s="2">
        <v>0</v>
      </c>
      <c r="Z1553" s="2">
        <v>0</v>
      </c>
      <c r="AA1553" s="2">
        <v>1</v>
      </c>
      <c r="AB1553" s="2">
        <v>0</v>
      </c>
      <c r="AC1553" s="2">
        <v>0</v>
      </c>
      <c r="AD1553" s="2">
        <v>0</v>
      </c>
      <c r="AE1553" s="2">
        <v>0</v>
      </c>
      <c r="AF1553" s="2">
        <v>0</v>
      </c>
      <c r="AL1553" s="2">
        <f t="shared" si="1066"/>
        <v>1</v>
      </c>
      <c r="AM1553" s="54" t="s">
        <v>1811</v>
      </c>
      <c r="AN1553" s="55" t="s">
        <v>1806</v>
      </c>
      <c r="AO1553" s="56" t="s">
        <v>1814</v>
      </c>
      <c r="AP1553" s="2" t="str">
        <f t="shared" si="1067"/>
        <v>JD8T -14401 -MA </v>
      </c>
      <c r="AQ1553" s="2" t="s">
        <v>1816</v>
      </c>
      <c r="AR1553" s="2" t="s">
        <v>1815</v>
      </c>
      <c r="AU1553" s="2" t="s">
        <v>2106</v>
      </c>
      <c r="AV1553" s="2" t="s">
        <v>2107</v>
      </c>
      <c r="AY1553" s="2" t="s">
        <v>2108</v>
      </c>
      <c r="AZ1553" s="2" t="s">
        <v>1649</v>
      </c>
      <c r="BA1553" s="2" t="s">
        <v>2073</v>
      </c>
      <c r="BB1553" s="29">
        <v>-289.14999999999998</v>
      </c>
      <c r="BC1553" s="29">
        <v>-0.82</v>
      </c>
      <c r="BD1553" s="29">
        <v>-0.7</v>
      </c>
      <c r="BE1553" s="29">
        <v>-0.7</v>
      </c>
      <c r="BF1553" s="29">
        <v>0</v>
      </c>
      <c r="BG1553" s="29">
        <v>-290.66999999999996</v>
      </c>
      <c r="BH1553" s="29">
        <f t="shared" si="1063"/>
        <v>0</v>
      </c>
      <c r="BI1553" s="29">
        <f t="shared" si="1064"/>
        <v>0</v>
      </c>
      <c r="BJ1553" s="29">
        <f t="shared" si="1068"/>
        <v>-290.66999999999996</v>
      </c>
      <c r="BK1553" s="29">
        <f>BJ1553/INDEX('EX-Rate'!A:I,MATCH('TT BoM '!BL1553,'EX-Rate'!B:B,0),COLUMN('EX-Rate'!E:E))</f>
        <v>-41.972964957248507</v>
      </c>
      <c r="BL1553" s="2" t="s">
        <v>2109</v>
      </c>
      <c r="BM1553" s="2" t="str">
        <f t="shared" si="1098"/>
        <v>LP</v>
      </c>
      <c r="BQ1553" s="29">
        <v>0</v>
      </c>
      <c r="BR1553" s="29">
        <v>0</v>
      </c>
      <c r="BS1553" s="29"/>
      <c r="BT1553" s="29">
        <v>0</v>
      </c>
      <c r="BU1553" s="29">
        <v>0</v>
      </c>
      <c r="BV1553" s="29">
        <v>0</v>
      </c>
      <c r="BW1553" s="2">
        <v>0</v>
      </c>
      <c r="CC1553" s="29">
        <f t="shared" si="1069"/>
        <v>0</v>
      </c>
      <c r="CD1553" s="29">
        <f t="shared" si="1070"/>
        <v>0</v>
      </c>
      <c r="CE1553" s="29">
        <f t="shared" si="1071"/>
        <v>0</v>
      </c>
      <c r="CF1553" s="29">
        <f t="shared" si="1072"/>
        <v>0</v>
      </c>
      <c r="CG1553" s="29">
        <f t="shared" si="1073"/>
        <v>0</v>
      </c>
      <c r="CH1553" s="29">
        <f t="shared" si="1074"/>
        <v>0</v>
      </c>
      <c r="CI1553" s="29">
        <f t="shared" si="1075"/>
        <v>0</v>
      </c>
      <c r="CJ1553" s="29">
        <f t="shared" si="1076"/>
        <v>-41.972964957248507</v>
      </c>
      <c r="CK1553" s="29">
        <f t="shared" si="1077"/>
        <v>0</v>
      </c>
      <c r="CL1553" s="29">
        <f t="shared" si="1078"/>
        <v>0</v>
      </c>
      <c r="CM1553" s="29">
        <f t="shared" si="1079"/>
        <v>0</v>
      </c>
      <c r="CN1553" s="29">
        <f t="shared" si="1080"/>
        <v>0</v>
      </c>
      <c r="CO1553" s="29">
        <f t="shared" si="1081"/>
        <v>0</v>
      </c>
      <c r="CQ1553" s="29">
        <f t="shared" si="1082"/>
        <v>0</v>
      </c>
      <c r="CR1553" s="29">
        <f t="shared" si="1083"/>
        <v>0</v>
      </c>
      <c r="CS1553" s="29">
        <f t="shared" si="1084"/>
        <v>0</v>
      </c>
      <c r="CT1553" s="29">
        <f t="shared" si="1085"/>
        <v>0</v>
      </c>
      <c r="CU1553" s="29">
        <f t="shared" si="1086"/>
        <v>0</v>
      </c>
      <c r="CV1553" s="29">
        <f t="shared" si="1087"/>
        <v>0</v>
      </c>
      <c r="CW1553" s="29">
        <f t="shared" si="1088"/>
        <v>0</v>
      </c>
      <c r="CX1553" s="29">
        <f t="shared" si="1089"/>
        <v>-290.66999999999996</v>
      </c>
      <c r="CY1553" s="29">
        <f t="shared" si="1090"/>
        <v>0</v>
      </c>
      <c r="CZ1553" s="29">
        <f t="shared" si="1091"/>
        <v>0</v>
      </c>
      <c r="DA1553" s="29">
        <f t="shared" si="1092"/>
        <v>0</v>
      </c>
      <c r="DB1553" s="29">
        <f t="shared" si="1093"/>
        <v>0</v>
      </c>
      <c r="DC1553" s="29">
        <f t="shared" si="1094"/>
        <v>0</v>
      </c>
    </row>
    <row r="1554" spans="11:107" s="2" customFormat="1">
      <c r="K1554" s="17" t="s">
        <v>77</v>
      </c>
      <c r="L1554" s="17" t="s">
        <v>75</v>
      </c>
      <c r="M1554" s="17" t="s">
        <v>80</v>
      </c>
      <c r="N1554" s="2" t="str">
        <f t="shared" ref="N1554:N1562" si="1100">TRIM(K1554)&amp;TRIM(L1554)&amp;TRIM(M1554)</f>
        <v>JD8B3600CC1GOX</v>
      </c>
      <c r="O1554" s="2" t="str">
        <f t="shared" ref="O1554:O1562" si="1101">IF(AND(LEN(TRIM(M1554))&gt;5,TRIM(K1554)&lt;&gt;""),LEFT(TRIM(M1554),2)&amp;"W",TRIM(M1554))</f>
        <v>CCW</v>
      </c>
      <c r="P1554" s="2" t="str">
        <f t="shared" ref="P1554:P1562" si="1102">TRIM(K1554)&amp;"-"&amp;TRIM(L1554)&amp;"-"&amp;TRIM(O1554)</f>
        <v>JD8B-3600-CCW</v>
      </c>
      <c r="T1554" s="2">
        <v>0</v>
      </c>
      <c r="U1554" s="2">
        <v>0</v>
      </c>
      <c r="V1554" s="2">
        <v>0</v>
      </c>
      <c r="W1554" s="2">
        <v>0</v>
      </c>
      <c r="X1554" s="2">
        <v>1</v>
      </c>
      <c r="Y1554" s="2">
        <v>1</v>
      </c>
      <c r="Z1554" s="2">
        <v>1</v>
      </c>
      <c r="AA1554" s="2">
        <v>1</v>
      </c>
      <c r="AB1554" s="2">
        <v>0</v>
      </c>
      <c r="AC1554" s="2">
        <v>0</v>
      </c>
      <c r="AD1554" s="2">
        <v>0</v>
      </c>
      <c r="AE1554" s="2">
        <v>0</v>
      </c>
      <c r="AF1554" s="2">
        <v>1</v>
      </c>
      <c r="AL1554" s="2">
        <f t="shared" si="1066"/>
        <v>1</v>
      </c>
      <c r="AM1554" s="2" t="str">
        <f t="shared" si="1095"/>
        <v>JD8B</v>
      </c>
      <c r="AN1554" s="2" t="str">
        <f t="shared" si="1096"/>
        <v>3600</v>
      </c>
      <c r="AO1554" s="2" t="s">
        <v>2873</v>
      </c>
      <c r="AP1554" s="2" t="str">
        <f t="shared" si="1067"/>
        <v>JD8B-3600-CDW</v>
      </c>
      <c r="AQ1554" s="2" t="s">
        <v>1674</v>
      </c>
      <c r="AR1554" s="2" t="s">
        <v>1675</v>
      </c>
      <c r="AS1554" s="2">
        <v>0</v>
      </c>
      <c r="AT1554" s="2" t="s">
        <v>2160</v>
      </c>
      <c r="AU1554" s="2" t="s">
        <v>2186</v>
      </c>
      <c r="AV1554" s="2" t="s">
        <v>2187</v>
      </c>
      <c r="AW1554" s="2">
        <v>0</v>
      </c>
      <c r="AX1554" s="2">
        <v>0</v>
      </c>
      <c r="AY1554" s="2" t="s">
        <v>2108</v>
      </c>
      <c r="AZ1554" s="2" t="s">
        <v>1646</v>
      </c>
      <c r="BA1554" s="2" t="s">
        <v>2073</v>
      </c>
      <c r="BB1554" s="29">
        <v>-257.77</v>
      </c>
      <c r="BC1554" s="29">
        <v>-2.31</v>
      </c>
      <c r="BD1554" s="29">
        <v>0</v>
      </c>
      <c r="BE1554" s="29">
        <v>0</v>
      </c>
      <c r="BF1554" s="29">
        <v>-5.42</v>
      </c>
      <c r="BG1554" s="29">
        <v>-265.5</v>
      </c>
      <c r="BH1554" s="29">
        <f t="shared" si="1063"/>
        <v>0</v>
      </c>
      <c r="BI1554" s="29">
        <f t="shared" si="1064"/>
        <v>0</v>
      </c>
      <c r="BJ1554" s="29">
        <f t="shared" si="1068"/>
        <v>-265.5</v>
      </c>
      <c r="BK1554" s="29">
        <f>BJ1554/INDEX('EX-Rate'!A:I,MATCH('TT BoM '!BL1554,'EX-Rate'!B:B,0),COLUMN('EX-Rate'!E:E))</f>
        <v>-38.338398170260021</v>
      </c>
      <c r="BL1554" s="2" t="s">
        <v>2109</v>
      </c>
      <c r="BM1554" s="2" t="str">
        <f t="shared" si="1098"/>
        <v>LP</v>
      </c>
      <c r="BN1554" s="2" t="s">
        <v>2188</v>
      </c>
      <c r="BO1554" s="2" t="s">
        <v>2189</v>
      </c>
      <c r="BQ1554" s="29">
        <v>-474200</v>
      </c>
      <c r="BR1554" s="29">
        <v>-474200</v>
      </c>
      <c r="BS1554" s="29"/>
      <c r="BT1554" s="29">
        <v>-4613877</v>
      </c>
      <c r="BU1554" s="29">
        <v>851268.8191881919</v>
      </c>
      <c r="BV1554" s="29">
        <v>0</v>
      </c>
      <c r="CC1554" s="29">
        <f t="shared" si="1069"/>
        <v>0</v>
      </c>
      <c r="CD1554" s="29">
        <f t="shared" si="1070"/>
        <v>0</v>
      </c>
      <c r="CE1554" s="29">
        <f t="shared" si="1071"/>
        <v>0</v>
      </c>
      <c r="CF1554" s="29">
        <f t="shared" si="1072"/>
        <v>0</v>
      </c>
      <c r="CG1554" s="29">
        <f t="shared" si="1073"/>
        <v>-38.338398170260021</v>
      </c>
      <c r="CH1554" s="29">
        <f t="shared" si="1074"/>
        <v>-38.338398170260021</v>
      </c>
      <c r="CI1554" s="29">
        <f t="shared" si="1075"/>
        <v>-38.338398170260021</v>
      </c>
      <c r="CJ1554" s="29">
        <f t="shared" si="1076"/>
        <v>-38.338398170260021</v>
      </c>
      <c r="CK1554" s="29">
        <f t="shared" si="1077"/>
        <v>0</v>
      </c>
      <c r="CL1554" s="29">
        <f t="shared" si="1078"/>
        <v>0</v>
      </c>
      <c r="CM1554" s="29">
        <f t="shared" si="1079"/>
        <v>0</v>
      </c>
      <c r="CN1554" s="29">
        <f t="shared" si="1080"/>
        <v>0</v>
      </c>
      <c r="CO1554" s="29">
        <f t="shared" si="1081"/>
        <v>-38.338398170260021</v>
      </c>
      <c r="CQ1554" s="29">
        <f t="shared" si="1082"/>
        <v>0</v>
      </c>
      <c r="CR1554" s="29">
        <f t="shared" si="1083"/>
        <v>0</v>
      </c>
      <c r="CS1554" s="29">
        <f t="shared" si="1084"/>
        <v>0</v>
      </c>
      <c r="CT1554" s="29">
        <f t="shared" si="1085"/>
        <v>0</v>
      </c>
      <c r="CU1554" s="29">
        <f t="shared" si="1086"/>
        <v>-265.5</v>
      </c>
      <c r="CV1554" s="29">
        <f t="shared" si="1087"/>
        <v>-265.5</v>
      </c>
      <c r="CW1554" s="29">
        <f t="shared" si="1088"/>
        <v>-265.5</v>
      </c>
      <c r="CX1554" s="29">
        <f t="shared" si="1089"/>
        <v>-265.5</v>
      </c>
      <c r="CY1554" s="29">
        <f t="shared" si="1090"/>
        <v>0</v>
      </c>
      <c r="CZ1554" s="29">
        <f t="shared" si="1091"/>
        <v>0</v>
      </c>
      <c r="DA1554" s="29">
        <f t="shared" si="1092"/>
        <v>0</v>
      </c>
      <c r="DB1554" s="29">
        <f t="shared" si="1093"/>
        <v>0</v>
      </c>
      <c r="DC1554" s="29">
        <f t="shared" si="1094"/>
        <v>-265.5</v>
      </c>
    </row>
    <row r="1555" spans="11:107" s="2" customFormat="1">
      <c r="K1555" s="17" t="s">
        <v>875</v>
      </c>
      <c r="L1555" s="17" t="s">
        <v>876</v>
      </c>
      <c r="M1555" s="17" t="s">
        <v>20</v>
      </c>
      <c r="N1555" s="2" t="str">
        <f t="shared" si="1100"/>
        <v>6R3319G247AA</v>
      </c>
      <c r="O1555" s="2" t="str">
        <f t="shared" si="1101"/>
        <v>AA</v>
      </c>
      <c r="P1555" s="2" t="str">
        <f t="shared" si="1102"/>
        <v>6R33-19G247-AA</v>
      </c>
      <c r="T1555" s="2">
        <v>1</v>
      </c>
      <c r="U1555" s="2">
        <v>1</v>
      </c>
      <c r="V1555" s="2">
        <v>2</v>
      </c>
      <c r="W1555" s="2">
        <v>2</v>
      </c>
      <c r="X1555" s="2">
        <v>2</v>
      </c>
      <c r="Y1555" s="2">
        <v>2</v>
      </c>
      <c r="Z1555" s="2">
        <v>2</v>
      </c>
      <c r="AA1555" s="2">
        <v>2</v>
      </c>
      <c r="AB1555" s="2">
        <v>1</v>
      </c>
      <c r="AC1555" s="2">
        <v>1</v>
      </c>
      <c r="AD1555" s="2">
        <v>2</v>
      </c>
      <c r="AE1555" s="2">
        <v>2</v>
      </c>
      <c r="AF1555" s="2">
        <v>2</v>
      </c>
      <c r="AL1555" s="2">
        <f t="shared" si="1066"/>
        <v>1</v>
      </c>
      <c r="AM1555" s="2" t="str">
        <f t="shared" si="1095"/>
        <v>6R33</v>
      </c>
      <c r="AN1555" s="2" t="str">
        <f t="shared" si="1096"/>
        <v>19G247</v>
      </c>
      <c r="AO1555" s="2" t="str">
        <f t="shared" ref="AO1555:AO1562" si="1103">TRIM(O1555)</f>
        <v>AA</v>
      </c>
      <c r="AP1555" s="2" t="str">
        <f t="shared" si="1067"/>
        <v>6R33-19G247-AA</v>
      </c>
      <c r="AQ1555" s="2" t="s">
        <v>1672</v>
      </c>
      <c r="AR1555" s="2" t="s">
        <v>1687</v>
      </c>
      <c r="AU1555" s="2" t="s">
        <v>2158</v>
      </c>
      <c r="AV1555" s="2" t="s">
        <v>2159</v>
      </c>
      <c r="AW1555" s="2" t="s">
        <v>3840</v>
      </c>
      <c r="AY1555" s="2" t="s">
        <v>1686</v>
      </c>
      <c r="AZ1555" s="2" t="s">
        <v>1649</v>
      </c>
      <c r="BA1555" s="2" t="s">
        <v>2073</v>
      </c>
      <c r="BB1555" s="29"/>
      <c r="BC1555" s="29"/>
      <c r="BD1555" s="29"/>
      <c r="BE1555" s="29"/>
      <c r="BF1555" s="29"/>
      <c r="BG1555" s="29">
        <v>-2.72</v>
      </c>
      <c r="BH1555" s="29">
        <f t="shared" si="1063"/>
        <v>0</v>
      </c>
      <c r="BI1555" s="29">
        <f t="shared" si="1064"/>
        <v>0</v>
      </c>
      <c r="BJ1555" s="29">
        <f t="shared" si="1068"/>
        <v>-2.72</v>
      </c>
      <c r="BK1555" s="29">
        <f>BJ1555/INDEX('EX-Rate'!A:I,MATCH('TT BoM '!BL1555,'EX-Rate'!B:B,0),COLUMN('EX-Rate'!E:E))</f>
        <v>-0.39277003021885976</v>
      </c>
      <c r="BL1555" s="2" t="s">
        <v>2109</v>
      </c>
      <c r="BM1555" s="2" t="str">
        <f t="shared" si="1098"/>
        <v>LP</v>
      </c>
      <c r="BN1555" s="2" t="s">
        <v>3250</v>
      </c>
      <c r="BO1555" s="2" t="s">
        <v>3251</v>
      </c>
      <c r="BQ1555" s="29"/>
      <c r="BR1555" s="29"/>
      <c r="BS1555" s="29"/>
      <c r="BT1555" s="29"/>
      <c r="BU1555" s="29"/>
      <c r="BV1555" s="29"/>
      <c r="CC1555" s="29">
        <f t="shared" si="1069"/>
        <v>-0.39277003021885976</v>
      </c>
      <c r="CD1555" s="29">
        <f t="shared" si="1070"/>
        <v>-0.39277003021885976</v>
      </c>
      <c r="CE1555" s="29">
        <f t="shared" si="1071"/>
        <v>-0.78554006043771951</v>
      </c>
      <c r="CF1555" s="29">
        <f t="shared" si="1072"/>
        <v>-0.78554006043771951</v>
      </c>
      <c r="CG1555" s="29">
        <f t="shared" si="1073"/>
        <v>-0.78554006043771951</v>
      </c>
      <c r="CH1555" s="29">
        <f t="shared" si="1074"/>
        <v>-0.78554006043771951</v>
      </c>
      <c r="CI1555" s="29">
        <f t="shared" si="1075"/>
        <v>-0.78554006043771951</v>
      </c>
      <c r="CJ1555" s="29">
        <f t="shared" si="1076"/>
        <v>-0.78554006043771951</v>
      </c>
      <c r="CK1555" s="29">
        <f t="shared" si="1077"/>
        <v>-0.39277003021885976</v>
      </c>
      <c r="CL1555" s="29">
        <f t="shared" si="1078"/>
        <v>-0.39277003021885976</v>
      </c>
      <c r="CM1555" s="29">
        <f t="shared" si="1079"/>
        <v>-0.78554006043771951</v>
      </c>
      <c r="CN1555" s="29">
        <f t="shared" si="1080"/>
        <v>-0.78554006043771951</v>
      </c>
      <c r="CO1555" s="29">
        <f t="shared" si="1081"/>
        <v>-0.78554006043771951</v>
      </c>
      <c r="CQ1555" s="29">
        <f t="shared" si="1082"/>
        <v>-2.72</v>
      </c>
      <c r="CR1555" s="29">
        <f t="shared" si="1083"/>
        <v>-2.72</v>
      </c>
      <c r="CS1555" s="29">
        <f t="shared" si="1084"/>
        <v>-5.44</v>
      </c>
      <c r="CT1555" s="29">
        <f t="shared" si="1085"/>
        <v>-5.44</v>
      </c>
      <c r="CU1555" s="29">
        <f t="shared" si="1086"/>
        <v>-5.44</v>
      </c>
      <c r="CV1555" s="29">
        <f t="shared" si="1087"/>
        <v>-5.44</v>
      </c>
      <c r="CW1555" s="29">
        <f t="shared" si="1088"/>
        <v>-5.44</v>
      </c>
      <c r="CX1555" s="29">
        <f t="shared" si="1089"/>
        <v>-5.44</v>
      </c>
      <c r="CY1555" s="29">
        <f t="shared" si="1090"/>
        <v>-2.72</v>
      </c>
      <c r="CZ1555" s="29">
        <f t="shared" si="1091"/>
        <v>-2.72</v>
      </c>
      <c r="DA1555" s="29">
        <f t="shared" si="1092"/>
        <v>-5.44</v>
      </c>
      <c r="DB1555" s="29">
        <f t="shared" si="1093"/>
        <v>-5.44</v>
      </c>
      <c r="DC1555" s="29">
        <f t="shared" si="1094"/>
        <v>-5.44</v>
      </c>
    </row>
    <row r="1556" spans="11:107" s="2" customFormat="1">
      <c r="K1556" s="17" t="s">
        <v>1090</v>
      </c>
      <c r="L1556" s="17" t="s">
        <v>1091</v>
      </c>
      <c r="M1556" s="17" t="s">
        <v>1092</v>
      </c>
      <c r="N1556" s="2" t="str">
        <f t="shared" si="1100"/>
        <v>W500011S442</v>
      </c>
      <c r="O1556" s="2" t="str">
        <f t="shared" si="1101"/>
        <v>S442</v>
      </c>
      <c r="P1556" s="2" t="str">
        <f t="shared" si="1102"/>
        <v>-W500011-S442</v>
      </c>
      <c r="T1556" s="2">
        <v>6</v>
      </c>
      <c r="U1556" s="2">
        <v>6</v>
      </c>
      <c r="V1556" s="2">
        <v>6</v>
      </c>
      <c r="W1556" s="2">
        <v>6</v>
      </c>
      <c r="X1556" s="2">
        <v>6</v>
      </c>
      <c r="Y1556" s="2">
        <v>6</v>
      </c>
      <c r="Z1556" s="2">
        <v>6</v>
      </c>
      <c r="AA1556" s="2">
        <v>6</v>
      </c>
      <c r="AB1556" s="2">
        <v>6</v>
      </c>
      <c r="AC1556" s="2">
        <v>6</v>
      </c>
      <c r="AD1556" s="2">
        <v>6</v>
      </c>
      <c r="AE1556" s="2">
        <v>6</v>
      </c>
      <c r="AF1556" s="2">
        <v>6</v>
      </c>
      <c r="AL1556" s="2">
        <f t="shared" si="1066"/>
        <v>1</v>
      </c>
      <c r="AM1556" s="2" t="str">
        <f t="shared" si="1095"/>
        <v/>
      </c>
      <c r="AN1556" s="2" t="str">
        <f t="shared" si="1096"/>
        <v>W500011</v>
      </c>
      <c r="AO1556" s="2" t="str">
        <f t="shared" si="1103"/>
        <v>S442</v>
      </c>
      <c r="AP1556" s="2" t="str">
        <f t="shared" si="1067"/>
        <v>-W500011-S442</v>
      </c>
      <c r="AQ1556" s="2" t="s">
        <v>1688</v>
      </c>
      <c r="AR1556" s="2" t="s">
        <v>1689</v>
      </c>
      <c r="AY1556" s="2" t="s">
        <v>1686</v>
      </c>
      <c r="AZ1556" s="2" t="s">
        <v>1690</v>
      </c>
      <c r="BB1556" s="29"/>
      <c r="BC1556" s="29"/>
      <c r="BD1556" s="29"/>
      <c r="BE1556" s="29"/>
      <c r="BF1556" s="29"/>
      <c r="BG1556" s="29">
        <v>-0.184</v>
      </c>
      <c r="BH1556" s="29">
        <f t="shared" si="1063"/>
        <v>0</v>
      </c>
      <c r="BI1556" s="29">
        <f t="shared" si="1064"/>
        <v>0</v>
      </c>
      <c r="BJ1556" s="29">
        <f t="shared" si="1068"/>
        <v>-0.184</v>
      </c>
      <c r="BK1556" s="29">
        <f>BJ1556/INDEX('EX-Rate'!A:I,MATCH('TT BoM '!BL1556,'EX-Rate'!B:B,0),COLUMN('EX-Rate'!E:E))</f>
        <v>-2.6569737338334627E-2</v>
      </c>
      <c r="BL1556" s="2" t="s">
        <v>2109</v>
      </c>
      <c r="BM1556" s="2" t="str">
        <f t="shared" si="1098"/>
        <v>LP</v>
      </c>
      <c r="BN1556" s="2" t="s">
        <v>3049</v>
      </c>
      <c r="BO1556" s="2" t="s">
        <v>3050</v>
      </c>
      <c r="BQ1556" s="29"/>
      <c r="BR1556" s="29"/>
      <c r="BS1556" s="29"/>
      <c r="BT1556" s="29"/>
      <c r="BU1556" s="29"/>
      <c r="BV1556" s="29"/>
      <c r="CC1556" s="29">
        <f t="shared" si="1069"/>
        <v>-0.15941842403000778</v>
      </c>
      <c r="CD1556" s="29">
        <f t="shared" si="1070"/>
        <v>-0.15941842403000778</v>
      </c>
      <c r="CE1556" s="29">
        <f t="shared" si="1071"/>
        <v>-0.15941842403000778</v>
      </c>
      <c r="CF1556" s="29">
        <f t="shared" si="1072"/>
        <v>-0.15941842403000778</v>
      </c>
      <c r="CG1556" s="29">
        <f t="shared" si="1073"/>
        <v>-0.15941842403000778</v>
      </c>
      <c r="CH1556" s="29">
        <f t="shared" si="1074"/>
        <v>-0.15941842403000778</v>
      </c>
      <c r="CI1556" s="29">
        <f t="shared" si="1075"/>
        <v>-0.15941842403000778</v>
      </c>
      <c r="CJ1556" s="29">
        <f t="shared" si="1076"/>
        <v>-0.15941842403000778</v>
      </c>
      <c r="CK1556" s="29">
        <f t="shared" si="1077"/>
        <v>-0.15941842403000778</v>
      </c>
      <c r="CL1556" s="29">
        <f t="shared" si="1078"/>
        <v>-0.15941842403000778</v>
      </c>
      <c r="CM1556" s="29">
        <f t="shared" si="1079"/>
        <v>-0.15941842403000778</v>
      </c>
      <c r="CN1556" s="29">
        <f t="shared" si="1080"/>
        <v>-0.15941842403000778</v>
      </c>
      <c r="CO1556" s="29">
        <f t="shared" si="1081"/>
        <v>-0.15941842403000778</v>
      </c>
      <c r="CQ1556" s="29">
        <f t="shared" si="1082"/>
        <v>-1.1040000000000001</v>
      </c>
      <c r="CR1556" s="29">
        <f t="shared" si="1083"/>
        <v>-1.1040000000000001</v>
      </c>
      <c r="CS1556" s="29">
        <f t="shared" si="1084"/>
        <v>-1.1040000000000001</v>
      </c>
      <c r="CT1556" s="29">
        <f t="shared" si="1085"/>
        <v>-1.1040000000000001</v>
      </c>
      <c r="CU1556" s="29">
        <f t="shared" si="1086"/>
        <v>-1.1040000000000001</v>
      </c>
      <c r="CV1556" s="29">
        <f t="shared" si="1087"/>
        <v>-1.1040000000000001</v>
      </c>
      <c r="CW1556" s="29">
        <f t="shared" si="1088"/>
        <v>-1.1040000000000001</v>
      </c>
      <c r="CX1556" s="29">
        <f t="shared" si="1089"/>
        <v>-1.1040000000000001</v>
      </c>
      <c r="CY1556" s="29">
        <f t="shared" si="1090"/>
        <v>-1.1040000000000001</v>
      </c>
      <c r="CZ1556" s="29">
        <f t="shared" si="1091"/>
        <v>-1.1040000000000001</v>
      </c>
      <c r="DA1556" s="29">
        <f t="shared" si="1092"/>
        <v>-1.1040000000000001</v>
      </c>
      <c r="DB1556" s="29">
        <f t="shared" si="1093"/>
        <v>-1.1040000000000001</v>
      </c>
      <c r="DC1556" s="29">
        <f t="shared" si="1094"/>
        <v>-1.1040000000000001</v>
      </c>
    </row>
    <row r="1557" spans="11:107" s="2" customFormat="1">
      <c r="K1557" s="17" t="s">
        <v>1090</v>
      </c>
      <c r="L1557" s="17" t="s">
        <v>1115</v>
      </c>
      <c r="M1557" s="17" t="s">
        <v>1102</v>
      </c>
      <c r="N1557" s="2" t="str">
        <f t="shared" si="1100"/>
        <v>W502670S450B</v>
      </c>
      <c r="O1557" s="2" t="str">
        <f t="shared" si="1101"/>
        <v>S450B</v>
      </c>
      <c r="P1557" s="2" t="str">
        <f t="shared" si="1102"/>
        <v>-W502670-S450B</v>
      </c>
      <c r="T1557" s="2">
        <v>3</v>
      </c>
      <c r="U1557" s="2">
        <v>3</v>
      </c>
      <c r="V1557" s="2">
        <v>7</v>
      </c>
      <c r="W1557" s="2">
        <v>7</v>
      </c>
      <c r="X1557" s="2">
        <v>7</v>
      </c>
      <c r="Y1557" s="2">
        <v>7</v>
      </c>
      <c r="Z1557" s="2">
        <v>7</v>
      </c>
      <c r="AA1557" s="2">
        <v>7</v>
      </c>
      <c r="AB1557" s="2">
        <v>3</v>
      </c>
      <c r="AC1557" s="2">
        <v>3</v>
      </c>
      <c r="AD1557" s="2">
        <v>7</v>
      </c>
      <c r="AE1557" s="2">
        <v>7</v>
      </c>
      <c r="AF1557" s="2">
        <v>7</v>
      </c>
      <c r="AL1557" s="2">
        <f t="shared" si="1066"/>
        <v>1</v>
      </c>
      <c r="AM1557" s="2" t="str">
        <f t="shared" si="1095"/>
        <v/>
      </c>
      <c r="AN1557" s="2" t="str">
        <f t="shared" si="1096"/>
        <v>W502670</v>
      </c>
      <c r="AO1557" s="2" t="str">
        <f t="shared" si="1103"/>
        <v>S450B</v>
      </c>
      <c r="AP1557" s="2" t="str">
        <f t="shared" si="1067"/>
        <v>-W502670-S450B</v>
      </c>
      <c r="AQ1557" s="2" t="s">
        <v>1688</v>
      </c>
      <c r="AR1557" s="2" t="s">
        <v>1689</v>
      </c>
      <c r="AY1557" s="2" t="s">
        <v>1686</v>
      </c>
      <c r="AZ1557" s="2" t="s">
        <v>1690</v>
      </c>
      <c r="BB1557" s="29"/>
      <c r="BC1557" s="29"/>
      <c r="BD1557" s="29"/>
      <c r="BE1557" s="29"/>
      <c r="BF1557" s="29"/>
      <c r="BG1557" s="29">
        <v>-0.13</v>
      </c>
      <c r="BH1557" s="29">
        <f t="shared" si="1063"/>
        <v>0</v>
      </c>
      <c r="BI1557" s="29">
        <f t="shared" si="1064"/>
        <v>0</v>
      </c>
      <c r="BJ1557" s="29">
        <f t="shared" si="1068"/>
        <v>-0.13</v>
      </c>
      <c r="BK1557" s="29">
        <f>BJ1557/INDEX('EX-Rate'!A:I,MATCH('TT BoM '!BL1557,'EX-Rate'!B:B,0),COLUMN('EX-Rate'!E:E))</f>
        <v>-1.8772097032519031E-2</v>
      </c>
      <c r="BL1557" s="2" t="s">
        <v>2109</v>
      </c>
      <c r="BM1557" s="2" t="str">
        <f t="shared" si="1098"/>
        <v>LP</v>
      </c>
      <c r="BN1557" s="2" t="s">
        <v>3220</v>
      </c>
      <c r="BO1557" s="2" t="s">
        <v>2798</v>
      </c>
      <c r="BQ1557" s="29"/>
      <c r="BR1557" s="29"/>
      <c r="BS1557" s="29"/>
      <c r="BT1557" s="29"/>
      <c r="BU1557" s="29"/>
      <c r="BV1557" s="29"/>
      <c r="CC1557" s="29">
        <f t="shared" si="1069"/>
        <v>-5.6316291097557092E-2</v>
      </c>
      <c r="CD1557" s="29">
        <f t="shared" si="1070"/>
        <v>-5.6316291097557092E-2</v>
      </c>
      <c r="CE1557" s="29">
        <f t="shared" si="1071"/>
        <v>-0.13140467922763321</v>
      </c>
      <c r="CF1557" s="29">
        <f t="shared" si="1072"/>
        <v>-0.13140467922763321</v>
      </c>
      <c r="CG1557" s="29">
        <f t="shared" si="1073"/>
        <v>-0.13140467922763321</v>
      </c>
      <c r="CH1557" s="29">
        <f t="shared" si="1074"/>
        <v>-0.13140467922763321</v>
      </c>
      <c r="CI1557" s="29">
        <f t="shared" si="1075"/>
        <v>-0.13140467922763321</v>
      </c>
      <c r="CJ1557" s="29">
        <f t="shared" si="1076"/>
        <v>-0.13140467922763321</v>
      </c>
      <c r="CK1557" s="29">
        <f t="shared" si="1077"/>
        <v>-5.6316291097557092E-2</v>
      </c>
      <c r="CL1557" s="29">
        <f t="shared" si="1078"/>
        <v>-5.6316291097557092E-2</v>
      </c>
      <c r="CM1557" s="29">
        <f t="shared" si="1079"/>
        <v>-0.13140467922763321</v>
      </c>
      <c r="CN1557" s="29">
        <f t="shared" si="1080"/>
        <v>-0.13140467922763321</v>
      </c>
      <c r="CO1557" s="29">
        <f t="shared" si="1081"/>
        <v>-0.13140467922763321</v>
      </c>
      <c r="CQ1557" s="29">
        <f t="shared" si="1082"/>
        <v>-0.39</v>
      </c>
      <c r="CR1557" s="29">
        <f t="shared" si="1083"/>
        <v>-0.39</v>
      </c>
      <c r="CS1557" s="29">
        <f t="shared" si="1084"/>
        <v>-0.91</v>
      </c>
      <c r="CT1557" s="29">
        <f t="shared" si="1085"/>
        <v>-0.91</v>
      </c>
      <c r="CU1557" s="29">
        <f t="shared" si="1086"/>
        <v>-0.91</v>
      </c>
      <c r="CV1557" s="29">
        <f t="shared" si="1087"/>
        <v>-0.91</v>
      </c>
      <c r="CW1557" s="29">
        <f t="shared" si="1088"/>
        <v>-0.91</v>
      </c>
      <c r="CX1557" s="29">
        <f t="shared" si="1089"/>
        <v>-0.91</v>
      </c>
      <c r="CY1557" s="29">
        <f t="shared" si="1090"/>
        <v>-0.39</v>
      </c>
      <c r="CZ1557" s="29">
        <f t="shared" si="1091"/>
        <v>-0.39</v>
      </c>
      <c r="DA1557" s="29">
        <f t="shared" si="1092"/>
        <v>-0.91</v>
      </c>
      <c r="DB1557" s="29">
        <f t="shared" si="1093"/>
        <v>-0.91</v>
      </c>
      <c r="DC1557" s="29">
        <f t="shared" si="1094"/>
        <v>-0.91</v>
      </c>
    </row>
    <row r="1558" spans="11:107" s="2" customFormat="1">
      <c r="K1558" s="17" t="s">
        <v>1090</v>
      </c>
      <c r="L1558" s="17" t="s">
        <v>1119</v>
      </c>
      <c r="M1558" s="17" t="s">
        <v>1120</v>
      </c>
      <c r="N1558" s="2" t="str">
        <f t="shared" si="1100"/>
        <v>W505253S450L</v>
      </c>
      <c r="O1558" s="2" t="str">
        <f t="shared" si="1101"/>
        <v>S450L</v>
      </c>
      <c r="P1558" s="2" t="str">
        <f t="shared" si="1102"/>
        <v>-W505253-S450L</v>
      </c>
      <c r="T1558" s="2">
        <v>14</v>
      </c>
      <c r="U1558" s="2">
        <v>14</v>
      </c>
      <c r="V1558" s="2">
        <v>14</v>
      </c>
      <c r="W1558" s="2">
        <v>14</v>
      </c>
      <c r="X1558" s="2">
        <v>14</v>
      </c>
      <c r="Y1558" s="2">
        <v>14</v>
      </c>
      <c r="Z1558" s="2">
        <v>14</v>
      </c>
      <c r="AA1558" s="2">
        <v>14</v>
      </c>
      <c r="AB1558" s="2">
        <v>14</v>
      </c>
      <c r="AC1558" s="2">
        <v>14</v>
      </c>
      <c r="AD1558" s="2">
        <v>14</v>
      </c>
      <c r="AE1558" s="2">
        <v>14</v>
      </c>
      <c r="AF1558" s="2">
        <v>14</v>
      </c>
      <c r="AL1558" s="2">
        <f t="shared" si="1066"/>
        <v>1</v>
      </c>
      <c r="AM1558" s="2" t="str">
        <f t="shared" si="1095"/>
        <v/>
      </c>
      <c r="AN1558" s="2" t="str">
        <f t="shared" si="1096"/>
        <v>W505253</v>
      </c>
      <c r="AO1558" s="2" t="str">
        <f t="shared" si="1103"/>
        <v>S450L</v>
      </c>
      <c r="AP1558" s="2" t="str">
        <f t="shared" si="1067"/>
        <v>-W505253-S450L</v>
      </c>
      <c r="AQ1558" s="2" t="s">
        <v>1688</v>
      </c>
      <c r="AR1558" s="2" t="s">
        <v>1689</v>
      </c>
      <c r="AY1558" s="2" t="s">
        <v>1686</v>
      </c>
      <c r="AZ1558" s="2" t="s">
        <v>1690</v>
      </c>
      <c r="BB1558" s="29"/>
      <c r="BC1558" s="29"/>
      <c r="BD1558" s="29"/>
      <c r="BE1558" s="29"/>
      <c r="BF1558" s="29"/>
      <c r="BG1558" s="29">
        <v>-4.8543000000000003E-2</v>
      </c>
      <c r="BH1558" s="29">
        <f t="shared" si="1063"/>
        <v>-1.7960910000000003E-3</v>
      </c>
      <c r="BI1558" s="29">
        <f t="shared" si="1064"/>
        <v>-5.0339091000000009E-3</v>
      </c>
      <c r="BJ1558" s="29">
        <f t="shared" si="1068"/>
        <v>-5.53730001E-2</v>
      </c>
      <c r="BK1558" s="29">
        <f>BJ1558/INDEX('EX-Rate'!A:I,MATCH('TT BoM '!BL1558,'EX-Rate'!B:B,0),COLUMN('EX-Rate'!E:E))</f>
        <v>-6.3574253650054577E-2</v>
      </c>
      <c r="BL1558" s="2" t="s">
        <v>3064</v>
      </c>
      <c r="BM1558" s="2" t="str">
        <f t="shared" si="1098"/>
        <v>SP</v>
      </c>
      <c r="BN1558" s="2" t="s">
        <v>3065</v>
      </c>
      <c r="BO1558" s="2" t="s">
        <v>3066</v>
      </c>
      <c r="BQ1558" s="29"/>
      <c r="BR1558" s="29"/>
      <c r="BS1558" s="29"/>
      <c r="BT1558" s="29"/>
      <c r="BU1558" s="29"/>
      <c r="BV1558" s="29"/>
      <c r="CC1558" s="29">
        <f t="shared" si="1069"/>
        <v>-0.89003955110076405</v>
      </c>
      <c r="CD1558" s="29">
        <f t="shared" si="1070"/>
        <v>-0.89003955110076405</v>
      </c>
      <c r="CE1558" s="29">
        <f t="shared" si="1071"/>
        <v>-0.89003955110076405</v>
      </c>
      <c r="CF1558" s="29">
        <f t="shared" si="1072"/>
        <v>-0.89003955110076405</v>
      </c>
      <c r="CG1558" s="29">
        <f t="shared" si="1073"/>
        <v>-0.89003955110076405</v>
      </c>
      <c r="CH1558" s="29">
        <f t="shared" si="1074"/>
        <v>-0.89003955110076405</v>
      </c>
      <c r="CI1558" s="29">
        <f t="shared" si="1075"/>
        <v>-0.89003955110076405</v>
      </c>
      <c r="CJ1558" s="29">
        <f t="shared" si="1076"/>
        <v>-0.89003955110076405</v>
      </c>
      <c r="CK1558" s="29">
        <f t="shared" si="1077"/>
        <v>-0.89003955110076405</v>
      </c>
      <c r="CL1558" s="29">
        <f t="shared" si="1078"/>
        <v>-0.89003955110076405</v>
      </c>
      <c r="CM1558" s="29">
        <f t="shared" si="1079"/>
        <v>-0.89003955110076405</v>
      </c>
      <c r="CN1558" s="29">
        <f t="shared" si="1080"/>
        <v>-0.89003955110076405</v>
      </c>
      <c r="CO1558" s="29">
        <f t="shared" si="1081"/>
        <v>-0.89003955110076405</v>
      </c>
      <c r="CQ1558" s="29">
        <f t="shared" si="1082"/>
        <v>-0.77522200139999997</v>
      </c>
      <c r="CR1558" s="29">
        <f t="shared" si="1083"/>
        <v>-0.77522200139999997</v>
      </c>
      <c r="CS1558" s="29">
        <f t="shared" si="1084"/>
        <v>-0.77522200139999997</v>
      </c>
      <c r="CT1558" s="29">
        <f t="shared" si="1085"/>
        <v>-0.77522200139999997</v>
      </c>
      <c r="CU1558" s="29">
        <f t="shared" si="1086"/>
        <v>-0.77522200139999997</v>
      </c>
      <c r="CV1558" s="29">
        <f t="shared" si="1087"/>
        <v>-0.77522200139999997</v>
      </c>
      <c r="CW1558" s="29">
        <f t="shared" si="1088"/>
        <v>-0.77522200139999997</v>
      </c>
      <c r="CX1558" s="29">
        <f t="shared" si="1089"/>
        <v>-0.77522200139999997</v>
      </c>
      <c r="CY1558" s="29">
        <f t="shared" si="1090"/>
        <v>-0.77522200139999997</v>
      </c>
      <c r="CZ1558" s="29">
        <f t="shared" si="1091"/>
        <v>-0.77522200139999997</v>
      </c>
      <c r="DA1558" s="29">
        <f t="shared" si="1092"/>
        <v>-0.77522200139999997</v>
      </c>
      <c r="DB1558" s="29">
        <f t="shared" si="1093"/>
        <v>-0.77522200139999997</v>
      </c>
      <c r="DC1558" s="29">
        <f t="shared" si="1094"/>
        <v>-0.77522200139999997</v>
      </c>
    </row>
    <row r="1559" spans="11:107" s="2" customFormat="1">
      <c r="K1559" s="17" t="s">
        <v>1090</v>
      </c>
      <c r="L1559" s="17" t="s">
        <v>1150</v>
      </c>
      <c r="M1559" s="17" t="s">
        <v>1151</v>
      </c>
      <c r="N1559" s="2" t="str">
        <f t="shared" si="1100"/>
        <v>W520721S300</v>
      </c>
      <c r="O1559" s="2" t="str">
        <f t="shared" si="1101"/>
        <v>S300</v>
      </c>
      <c r="P1559" s="2" t="str">
        <f t="shared" si="1102"/>
        <v>-W520721-S300</v>
      </c>
      <c r="T1559" s="2">
        <v>22</v>
      </c>
      <c r="U1559" s="2">
        <v>22</v>
      </c>
      <c r="V1559" s="2">
        <v>22</v>
      </c>
      <c r="W1559" s="2">
        <v>22</v>
      </c>
      <c r="X1559" s="2">
        <v>22</v>
      </c>
      <c r="Y1559" s="2">
        <v>22</v>
      </c>
      <c r="Z1559" s="2">
        <v>22</v>
      </c>
      <c r="AA1559" s="2">
        <v>22</v>
      </c>
      <c r="AB1559" s="2">
        <v>22</v>
      </c>
      <c r="AC1559" s="2">
        <v>22</v>
      </c>
      <c r="AD1559" s="2">
        <v>22</v>
      </c>
      <c r="AE1559" s="2">
        <v>22</v>
      </c>
      <c r="AF1559" s="2">
        <v>22</v>
      </c>
      <c r="AL1559" s="2">
        <f t="shared" si="1066"/>
        <v>1</v>
      </c>
      <c r="AM1559" s="2" t="str">
        <f t="shared" si="1095"/>
        <v/>
      </c>
      <c r="AN1559" s="2" t="str">
        <f t="shared" si="1096"/>
        <v>W520721</v>
      </c>
      <c r="AO1559" s="2" t="str">
        <f t="shared" si="1103"/>
        <v>S300</v>
      </c>
      <c r="AP1559" s="2" t="str">
        <f t="shared" si="1067"/>
        <v>-W520721-S300</v>
      </c>
      <c r="AQ1559" s="2" t="s">
        <v>1688</v>
      </c>
      <c r="AR1559" s="2" t="s">
        <v>1689</v>
      </c>
      <c r="AY1559" s="2" t="s">
        <v>1686</v>
      </c>
      <c r="AZ1559" s="2" t="s">
        <v>1690</v>
      </c>
      <c r="BB1559" s="29"/>
      <c r="BC1559" s="29"/>
      <c r="BD1559" s="29"/>
      <c r="BE1559" s="29"/>
      <c r="BF1559" s="29"/>
      <c r="BG1559" s="29">
        <v>-0.151</v>
      </c>
      <c r="BH1559" s="29">
        <f t="shared" si="1063"/>
        <v>0</v>
      </c>
      <c r="BI1559" s="29">
        <f t="shared" si="1064"/>
        <v>0</v>
      </c>
      <c r="BJ1559" s="29">
        <f t="shared" si="1068"/>
        <v>-0.151</v>
      </c>
      <c r="BK1559" s="29">
        <f>BJ1559/INDEX('EX-Rate'!A:I,MATCH('TT BoM '!BL1559,'EX-Rate'!B:B,0),COLUMN('EX-Rate'!E:E))</f>
        <v>-2.1804512707002874E-2</v>
      </c>
      <c r="BL1559" s="2" t="s">
        <v>2109</v>
      </c>
      <c r="BM1559" s="2" t="str">
        <f>IF(BL1559="CNY","LP","SP")</f>
        <v>LP</v>
      </c>
      <c r="BN1559" s="2" t="s">
        <v>3223</v>
      </c>
      <c r="BO1559" s="2" t="s">
        <v>3224</v>
      </c>
      <c r="BQ1559" s="29"/>
      <c r="BR1559" s="29"/>
      <c r="BS1559" s="29"/>
      <c r="BT1559" s="29"/>
      <c r="BU1559" s="29"/>
      <c r="BV1559" s="29"/>
      <c r="CC1559" s="29">
        <f t="shared" si="1069"/>
        <v>-0.47969927955406322</v>
      </c>
      <c r="CD1559" s="29">
        <f t="shared" si="1070"/>
        <v>-0.47969927955406322</v>
      </c>
      <c r="CE1559" s="29">
        <f t="shared" si="1071"/>
        <v>-0.47969927955406322</v>
      </c>
      <c r="CF1559" s="29">
        <f t="shared" si="1072"/>
        <v>-0.47969927955406322</v>
      </c>
      <c r="CG1559" s="29">
        <f t="shared" si="1073"/>
        <v>-0.47969927955406322</v>
      </c>
      <c r="CH1559" s="29">
        <f t="shared" si="1074"/>
        <v>-0.47969927955406322</v>
      </c>
      <c r="CI1559" s="29">
        <f t="shared" si="1075"/>
        <v>-0.47969927955406322</v>
      </c>
      <c r="CJ1559" s="29">
        <f t="shared" si="1076"/>
        <v>-0.47969927955406322</v>
      </c>
      <c r="CK1559" s="29">
        <f t="shared" si="1077"/>
        <v>-0.47969927955406322</v>
      </c>
      <c r="CL1559" s="29">
        <f t="shared" si="1078"/>
        <v>-0.47969927955406322</v>
      </c>
      <c r="CM1559" s="29">
        <f t="shared" si="1079"/>
        <v>-0.47969927955406322</v>
      </c>
      <c r="CN1559" s="29">
        <f t="shared" si="1080"/>
        <v>-0.47969927955406322</v>
      </c>
      <c r="CO1559" s="29">
        <f t="shared" si="1081"/>
        <v>-0.47969927955406322</v>
      </c>
      <c r="CQ1559" s="29">
        <f t="shared" si="1082"/>
        <v>-3.3220000000000001</v>
      </c>
      <c r="CR1559" s="29">
        <f t="shared" si="1083"/>
        <v>-3.3220000000000001</v>
      </c>
      <c r="CS1559" s="29">
        <f t="shared" si="1084"/>
        <v>-3.3220000000000001</v>
      </c>
      <c r="CT1559" s="29">
        <f t="shared" si="1085"/>
        <v>-3.3220000000000001</v>
      </c>
      <c r="CU1559" s="29">
        <f t="shared" si="1086"/>
        <v>-3.3220000000000001</v>
      </c>
      <c r="CV1559" s="29">
        <f t="shared" si="1087"/>
        <v>-3.3220000000000001</v>
      </c>
      <c r="CW1559" s="29">
        <f t="shared" si="1088"/>
        <v>-3.3220000000000001</v>
      </c>
      <c r="CX1559" s="29">
        <f t="shared" si="1089"/>
        <v>-3.3220000000000001</v>
      </c>
      <c r="CY1559" s="29">
        <f t="shared" si="1090"/>
        <v>-3.3220000000000001</v>
      </c>
      <c r="CZ1559" s="29">
        <f t="shared" si="1091"/>
        <v>-3.3220000000000001</v>
      </c>
      <c r="DA1559" s="29">
        <f t="shared" si="1092"/>
        <v>-3.3220000000000001</v>
      </c>
      <c r="DB1559" s="29">
        <f t="shared" si="1093"/>
        <v>-3.3220000000000001</v>
      </c>
      <c r="DC1559" s="29">
        <f t="shared" si="1094"/>
        <v>-3.3220000000000001</v>
      </c>
    </row>
    <row r="1560" spans="11:107" s="2" customFormat="1">
      <c r="K1560" s="17" t="s">
        <v>1090</v>
      </c>
      <c r="L1560" s="17" t="s">
        <v>1220</v>
      </c>
      <c r="M1560" s="17" t="s">
        <v>1151</v>
      </c>
      <c r="N1560" s="2" t="str">
        <f t="shared" si="1100"/>
        <v>W708677S300</v>
      </c>
      <c r="O1560" s="2" t="str">
        <f t="shared" si="1101"/>
        <v>S300</v>
      </c>
      <c r="P1560" s="2" t="str">
        <f t="shared" si="1102"/>
        <v>-W708677-S300</v>
      </c>
      <c r="T1560" s="2">
        <v>1</v>
      </c>
      <c r="U1560" s="2">
        <v>1</v>
      </c>
      <c r="V1560" s="2">
        <v>5</v>
      </c>
      <c r="W1560" s="2">
        <v>5</v>
      </c>
      <c r="X1560" s="2">
        <v>5</v>
      </c>
      <c r="Y1560" s="2">
        <v>5</v>
      </c>
      <c r="Z1560" s="2">
        <v>5</v>
      </c>
      <c r="AA1560" s="2">
        <v>5</v>
      </c>
      <c r="AB1560" s="2">
        <v>1</v>
      </c>
      <c r="AC1560" s="2">
        <v>1</v>
      </c>
      <c r="AD1560" s="2">
        <v>5</v>
      </c>
      <c r="AE1560" s="2">
        <v>5</v>
      </c>
      <c r="AF1560" s="2">
        <v>5</v>
      </c>
      <c r="AL1560" s="2">
        <f t="shared" si="1066"/>
        <v>1</v>
      </c>
      <c r="AM1560" s="2" t="str">
        <f t="shared" si="1095"/>
        <v/>
      </c>
      <c r="AN1560" s="2" t="str">
        <f t="shared" si="1096"/>
        <v>W708677</v>
      </c>
      <c r="AO1560" s="2" t="str">
        <f t="shared" si="1103"/>
        <v>S300</v>
      </c>
      <c r="AP1560" s="2" t="str">
        <f t="shared" si="1067"/>
        <v>-W708677-S300</v>
      </c>
      <c r="AQ1560" s="2" t="s">
        <v>1688</v>
      </c>
      <c r="AR1560" s="2" t="s">
        <v>1689</v>
      </c>
      <c r="AY1560" s="2" t="s">
        <v>1686</v>
      </c>
      <c r="AZ1560" s="2" t="s">
        <v>1690</v>
      </c>
      <c r="BB1560" s="29"/>
      <c r="BC1560" s="29"/>
      <c r="BD1560" s="29"/>
      <c r="BE1560" s="29"/>
      <c r="BF1560" s="29"/>
      <c r="BG1560" s="29">
        <v>-1.7996000000000002E-2</v>
      </c>
      <c r="BH1560" s="29">
        <f t="shared" si="1063"/>
        <v>-6.658520000000002E-4</v>
      </c>
      <c r="BI1560" s="29">
        <f t="shared" si="1064"/>
        <v>-1.8661852000000003E-3</v>
      </c>
      <c r="BJ1560" s="29">
        <f t="shared" si="1068"/>
        <v>-2.0528037200000002E-2</v>
      </c>
      <c r="BK1560" s="29">
        <f>BJ1560/INDEX('EX-Rate'!A:I,MATCH('TT BoM '!BL1560,'EX-Rate'!B:B,0),COLUMN('EX-Rate'!E:E))</f>
        <v>-2.3568429406637052E-2</v>
      </c>
      <c r="BL1560" s="2" t="s">
        <v>3064</v>
      </c>
      <c r="BM1560" s="2" t="str">
        <f t="shared" ref="BM1560" si="1104">IF(BL1560="CNY","LP","SP")</f>
        <v>SP</v>
      </c>
      <c r="BN1560" s="2" t="s">
        <v>3065</v>
      </c>
      <c r="BO1560" s="2" t="s">
        <v>3066</v>
      </c>
      <c r="BQ1560" s="29"/>
      <c r="BR1560" s="29"/>
      <c r="BS1560" s="29"/>
      <c r="BT1560" s="29"/>
      <c r="BU1560" s="29"/>
      <c r="BV1560" s="29"/>
      <c r="CC1560" s="29">
        <f t="shared" si="1069"/>
        <v>-2.3568429406637052E-2</v>
      </c>
      <c r="CD1560" s="29">
        <f t="shared" si="1070"/>
        <v>-2.3568429406637052E-2</v>
      </c>
      <c r="CE1560" s="29">
        <f t="shared" si="1071"/>
        <v>-0.11784214703318527</v>
      </c>
      <c r="CF1560" s="29">
        <f t="shared" si="1072"/>
        <v>-0.11784214703318527</v>
      </c>
      <c r="CG1560" s="29">
        <f t="shared" si="1073"/>
        <v>-0.11784214703318527</v>
      </c>
      <c r="CH1560" s="29">
        <f t="shared" si="1074"/>
        <v>-0.11784214703318527</v>
      </c>
      <c r="CI1560" s="29">
        <f t="shared" si="1075"/>
        <v>-0.11784214703318527</v>
      </c>
      <c r="CJ1560" s="29">
        <f t="shared" si="1076"/>
        <v>-0.11784214703318527</v>
      </c>
      <c r="CK1560" s="29">
        <f t="shared" si="1077"/>
        <v>-2.3568429406637052E-2</v>
      </c>
      <c r="CL1560" s="29">
        <f t="shared" si="1078"/>
        <v>-2.3568429406637052E-2</v>
      </c>
      <c r="CM1560" s="29">
        <f t="shared" si="1079"/>
        <v>-0.11784214703318527</v>
      </c>
      <c r="CN1560" s="29">
        <f t="shared" si="1080"/>
        <v>-0.11784214703318527</v>
      </c>
      <c r="CO1560" s="29">
        <f t="shared" si="1081"/>
        <v>-0.11784214703318527</v>
      </c>
      <c r="CQ1560" s="29">
        <f t="shared" si="1082"/>
        <v>-2.0528037200000002E-2</v>
      </c>
      <c r="CR1560" s="29">
        <f t="shared" si="1083"/>
        <v>-2.0528037200000002E-2</v>
      </c>
      <c r="CS1560" s="29">
        <f t="shared" si="1084"/>
        <v>-0.10264018600000001</v>
      </c>
      <c r="CT1560" s="29">
        <f t="shared" si="1085"/>
        <v>-0.10264018600000001</v>
      </c>
      <c r="CU1560" s="29">
        <f t="shared" si="1086"/>
        <v>-0.10264018600000001</v>
      </c>
      <c r="CV1560" s="29">
        <f t="shared" si="1087"/>
        <v>-0.10264018600000001</v>
      </c>
      <c r="CW1560" s="29">
        <f t="shared" si="1088"/>
        <v>-0.10264018600000001</v>
      </c>
      <c r="CX1560" s="29">
        <f t="shared" si="1089"/>
        <v>-0.10264018600000001</v>
      </c>
      <c r="CY1560" s="29">
        <f t="shared" si="1090"/>
        <v>-2.0528037200000002E-2</v>
      </c>
      <c r="CZ1560" s="29">
        <f t="shared" si="1091"/>
        <v>-2.0528037200000002E-2</v>
      </c>
      <c r="DA1560" s="29">
        <f t="shared" si="1092"/>
        <v>-0.10264018600000001</v>
      </c>
      <c r="DB1560" s="29">
        <f t="shared" si="1093"/>
        <v>-0.10264018600000001</v>
      </c>
      <c r="DC1560" s="29">
        <f t="shared" si="1094"/>
        <v>-0.10264018600000001</v>
      </c>
    </row>
    <row r="1561" spans="11:107" s="2" customFormat="1">
      <c r="K1561" s="17" t="s">
        <v>1090</v>
      </c>
      <c r="L1561" s="17" t="s">
        <v>1257</v>
      </c>
      <c r="M1561" s="17" t="s">
        <v>1151</v>
      </c>
      <c r="N1561" s="2" t="str">
        <f t="shared" si="1100"/>
        <v>W711289S300</v>
      </c>
      <c r="O1561" s="2" t="str">
        <f t="shared" si="1101"/>
        <v>S300</v>
      </c>
      <c r="P1561" s="2" t="str">
        <f t="shared" si="1102"/>
        <v>-W711289-S300</v>
      </c>
      <c r="T1561" s="2">
        <v>37</v>
      </c>
      <c r="U1561" s="2">
        <v>37</v>
      </c>
      <c r="V1561" s="2">
        <v>37</v>
      </c>
      <c r="W1561" s="2">
        <v>37</v>
      </c>
      <c r="X1561" s="2">
        <v>37</v>
      </c>
      <c r="Y1561" s="2">
        <v>37</v>
      </c>
      <c r="Z1561" s="2">
        <v>37</v>
      </c>
      <c r="AA1561" s="2">
        <v>37</v>
      </c>
      <c r="AB1561" s="2">
        <v>37</v>
      </c>
      <c r="AC1561" s="2">
        <v>37</v>
      </c>
      <c r="AD1561" s="2">
        <v>37</v>
      </c>
      <c r="AE1561" s="2">
        <v>37</v>
      </c>
      <c r="AF1561" s="2">
        <v>37</v>
      </c>
      <c r="AL1561" s="2">
        <f t="shared" si="1066"/>
        <v>1</v>
      </c>
      <c r="AM1561" s="2" t="str">
        <f t="shared" si="1095"/>
        <v/>
      </c>
      <c r="AN1561" s="2" t="str">
        <f t="shared" si="1096"/>
        <v>W711289</v>
      </c>
      <c r="AO1561" s="2" t="str">
        <f t="shared" si="1103"/>
        <v>S300</v>
      </c>
      <c r="AP1561" s="2" t="str">
        <f t="shared" si="1067"/>
        <v>-W711289-S300</v>
      </c>
      <c r="AQ1561" s="2" t="s">
        <v>1688</v>
      </c>
      <c r="AR1561" s="2" t="s">
        <v>1689</v>
      </c>
      <c r="AY1561" s="2" t="s">
        <v>1686</v>
      </c>
      <c r="AZ1561" s="2" t="s">
        <v>1690</v>
      </c>
      <c r="BB1561" s="29"/>
      <c r="BC1561" s="29"/>
      <c r="BD1561" s="29"/>
      <c r="BE1561" s="29"/>
      <c r="BF1561" s="29"/>
      <c r="BG1561" s="29">
        <v>-0.11</v>
      </c>
      <c r="BH1561" s="29">
        <f t="shared" si="1063"/>
        <v>0</v>
      </c>
      <c r="BI1561" s="29">
        <f t="shared" si="1064"/>
        <v>0</v>
      </c>
      <c r="BJ1561" s="29">
        <f t="shared" si="1068"/>
        <v>-0.11</v>
      </c>
      <c r="BK1561" s="29">
        <f>BJ1561/INDEX('EX-Rate'!A:I,MATCH('TT BoM '!BL1561,'EX-Rate'!B:B,0),COLUMN('EX-Rate'!E:E))</f>
        <v>-1.588408210443918E-2</v>
      </c>
      <c r="BL1561" s="2" t="s">
        <v>2109</v>
      </c>
      <c r="BM1561" s="2" t="str">
        <f t="shared" ref="BM1561:BM1562" si="1105">IF(BL1561="CNY","LP","SP")</f>
        <v>LP</v>
      </c>
      <c r="BN1561" s="2" t="s">
        <v>3254</v>
      </c>
      <c r="BO1561" s="2" t="s">
        <v>3255</v>
      </c>
      <c r="BQ1561" s="29"/>
      <c r="BR1561" s="29"/>
      <c r="BS1561" s="29"/>
      <c r="BT1561" s="29"/>
      <c r="BU1561" s="29"/>
      <c r="BV1561" s="29"/>
      <c r="CC1561" s="29">
        <f t="shared" si="1069"/>
        <v>-0.58771103786424972</v>
      </c>
      <c r="CD1561" s="29">
        <f t="shared" si="1070"/>
        <v>-0.58771103786424972</v>
      </c>
      <c r="CE1561" s="29">
        <f t="shared" si="1071"/>
        <v>-0.58771103786424972</v>
      </c>
      <c r="CF1561" s="29">
        <f t="shared" si="1072"/>
        <v>-0.58771103786424972</v>
      </c>
      <c r="CG1561" s="29">
        <f t="shared" si="1073"/>
        <v>-0.58771103786424972</v>
      </c>
      <c r="CH1561" s="29">
        <f t="shared" si="1074"/>
        <v>-0.58771103786424972</v>
      </c>
      <c r="CI1561" s="29">
        <f t="shared" si="1075"/>
        <v>-0.58771103786424972</v>
      </c>
      <c r="CJ1561" s="29">
        <f t="shared" si="1076"/>
        <v>-0.58771103786424972</v>
      </c>
      <c r="CK1561" s="29">
        <f t="shared" si="1077"/>
        <v>-0.58771103786424972</v>
      </c>
      <c r="CL1561" s="29">
        <f t="shared" si="1078"/>
        <v>-0.58771103786424972</v>
      </c>
      <c r="CM1561" s="29">
        <f t="shared" si="1079"/>
        <v>-0.58771103786424972</v>
      </c>
      <c r="CN1561" s="29">
        <f t="shared" si="1080"/>
        <v>-0.58771103786424972</v>
      </c>
      <c r="CO1561" s="29">
        <f t="shared" si="1081"/>
        <v>-0.58771103786424972</v>
      </c>
      <c r="CQ1561" s="29">
        <f t="shared" si="1082"/>
        <v>-4.07</v>
      </c>
      <c r="CR1561" s="29">
        <f t="shared" si="1083"/>
        <v>-4.07</v>
      </c>
      <c r="CS1561" s="29">
        <f t="shared" si="1084"/>
        <v>-4.07</v>
      </c>
      <c r="CT1561" s="29">
        <f t="shared" si="1085"/>
        <v>-4.07</v>
      </c>
      <c r="CU1561" s="29">
        <f t="shared" si="1086"/>
        <v>-4.07</v>
      </c>
      <c r="CV1561" s="29">
        <f t="shared" si="1087"/>
        <v>-4.07</v>
      </c>
      <c r="CW1561" s="29">
        <f t="shared" si="1088"/>
        <v>-4.07</v>
      </c>
      <c r="CX1561" s="29">
        <f t="shared" si="1089"/>
        <v>-4.07</v>
      </c>
      <c r="CY1561" s="29">
        <f t="shared" si="1090"/>
        <v>-4.07</v>
      </c>
      <c r="CZ1561" s="29">
        <f t="shared" si="1091"/>
        <v>-4.07</v>
      </c>
      <c r="DA1561" s="29">
        <f t="shared" si="1092"/>
        <v>-4.07</v>
      </c>
      <c r="DB1561" s="29">
        <f t="shared" si="1093"/>
        <v>-4.07</v>
      </c>
      <c r="DC1561" s="29">
        <f t="shared" si="1094"/>
        <v>-4.07</v>
      </c>
    </row>
    <row r="1562" spans="11:107" s="2" customFormat="1">
      <c r="K1562" s="17" t="s">
        <v>1090</v>
      </c>
      <c r="L1562" s="17" t="s">
        <v>1338</v>
      </c>
      <c r="M1562" s="17" t="s">
        <v>1102</v>
      </c>
      <c r="N1562" s="2" t="str">
        <f t="shared" si="1100"/>
        <v>W717073S450B</v>
      </c>
      <c r="O1562" s="2" t="str">
        <f t="shared" si="1101"/>
        <v>S450B</v>
      </c>
      <c r="P1562" s="2" t="str">
        <f t="shared" si="1102"/>
        <v>-W717073-S450B</v>
      </c>
      <c r="T1562" s="2">
        <v>8</v>
      </c>
      <c r="U1562" s="2">
        <v>8</v>
      </c>
      <c r="V1562" s="2">
        <v>8</v>
      </c>
      <c r="W1562" s="2">
        <v>8</v>
      </c>
      <c r="X1562" s="2">
        <v>8</v>
      </c>
      <c r="Y1562" s="2">
        <v>8</v>
      </c>
      <c r="Z1562" s="2">
        <v>8</v>
      </c>
      <c r="AA1562" s="2">
        <v>8</v>
      </c>
      <c r="AB1562" s="2">
        <v>8</v>
      </c>
      <c r="AC1562" s="2">
        <v>8</v>
      </c>
      <c r="AD1562" s="2">
        <v>8</v>
      </c>
      <c r="AE1562" s="2">
        <v>8</v>
      </c>
      <c r="AF1562" s="2">
        <v>8</v>
      </c>
      <c r="AL1562" s="2">
        <f t="shared" si="1066"/>
        <v>1</v>
      </c>
      <c r="AM1562" s="2" t="str">
        <f t="shared" si="1095"/>
        <v/>
      </c>
      <c r="AN1562" s="2" t="str">
        <f t="shared" si="1096"/>
        <v>W717073</v>
      </c>
      <c r="AO1562" s="2" t="str">
        <f t="shared" si="1103"/>
        <v>S450B</v>
      </c>
      <c r="AP1562" s="2" t="str">
        <f t="shared" si="1067"/>
        <v>-W717073-S450B</v>
      </c>
      <c r="AQ1562" s="2" t="s">
        <v>1688</v>
      </c>
      <c r="AR1562" s="2" t="s">
        <v>1689</v>
      </c>
      <c r="AY1562" s="2" t="s">
        <v>1686</v>
      </c>
      <c r="AZ1562" s="2" t="s">
        <v>1690</v>
      </c>
      <c r="BB1562" s="29"/>
      <c r="BC1562" s="29"/>
      <c r="BD1562" s="29"/>
      <c r="BE1562" s="29"/>
      <c r="BF1562" s="29"/>
      <c r="BG1562" s="29">
        <v>-0.20799999999999999</v>
      </c>
      <c r="BH1562" s="29">
        <f t="shared" si="1063"/>
        <v>0</v>
      </c>
      <c r="BI1562" s="29">
        <f t="shared" si="1064"/>
        <v>0</v>
      </c>
      <c r="BJ1562" s="29">
        <f t="shared" si="1068"/>
        <v>-0.20799999999999999</v>
      </c>
      <c r="BK1562" s="29">
        <f>BJ1562/INDEX('EX-Rate'!A:I,MATCH('TT BoM '!BL1562,'EX-Rate'!B:B,0),COLUMN('EX-Rate'!E:E))</f>
        <v>-3.0035355252030448E-2</v>
      </c>
      <c r="BL1562" s="2" t="s">
        <v>2109</v>
      </c>
      <c r="BM1562" s="2" t="str">
        <f t="shared" si="1105"/>
        <v>LP</v>
      </c>
      <c r="BN1562" s="2" t="s">
        <v>3221</v>
      </c>
      <c r="BO1562" s="2" t="s">
        <v>3222</v>
      </c>
      <c r="BQ1562" s="29"/>
      <c r="BR1562" s="29"/>
      <c r="BS1562" s="29"/>
      <c r="BT1562" s="29"/>
      <c r="BU1562" s="29"/>
      <c r="BV1562" s="29"/>
      <c r="CC1562" s="29">
        <f t="shared" si="1069"/>
        <v>-0.24028284201624359</v>
      </c>
      <c r="CD1562" s="29">
        <f t="shared" si="1070"/>
        <v>-0.24028284201624359</v>
      </c>
      <c r="CE1562" s="29">
        <f t="shared" si="1071"/>
        <v>-0.24028284201624359</v>
      </c>
      <c r="CF1562" s="29">
        <f t="shared" si="1072"/>
        <v>-0.24028284201624359</v>
      </c>
      <c r="CG1562" s="29">
        <f t="shared" si="1073"/>
        <v>-0.24028284201624359</v>
      </c>
      <c r="CH1562" s="29">
        <f t="shared" si="1074"/>
        <v>-0.24028284201624359</v>
      </c>
      <c r="CI1562" s="29">
        <f t="shared" si="1075"/>
        <v>-0.24028284201624359</v>
      </c>
      <c r="CJ1562" s="29">
        <f t="shared" si="1076"/>
        <v>-0.24028284201624359</v>
      </c>
      <c r="CK1562" s="29">
        <f t="shared" si="1077"/>
        <v>-0.24028284201624359</v>
      </c>
      <c r="CL1562" s="29">
        <f t="shared" si="1078"/>
        <v>-0.24028284201624359</v>
      </c>
      <c r="CM1562" s="29">
        <f t="shared" si="1079"/>
        <v>-0.24028284201624359</v>
      </c>
      <c r="CN1562" s="29">
        <f t="shared" si="1080"/>
        <v>-0.24028284201624359</v>
      </c>
      <c r="CO1562" s="29">
        <f t="shared" si="1081"/>
        <v>-0.24028284201624359</v>
      </c>
      <c r="CQ1562" s="29">
        <f t="shared" si="1082"/>
        <v>-1.6639999999999999</v>
      </c>
      <c r="CR1562" s="29">
        <f t="shared" si="1083"/>
        <v>-1.6639999999999999</v>
      </c>
      <c r="CS1562" s="29">
        <f t="shared" si="1084"/>
        <v>-1.6639999999999999</v>
      </c>
      <c r="CT1562" s="29">
        <f t="shared" si="1085"/>
        <v>-1.6639999999999999</v>
      </c>
      <c r="CU1562" s="29">
        <f t="shared" si="1086"/>
        <v>-1.6639999999999999</v>
      </c>
      <c r="CV1562" s="29">
        <f t="shared" si="1087"/>
        <v>-1.6639999999999999</v>
      </c>
      <c r="CW1562" s="29">
        <f t="shared" si="1088"/>
        <v>-1.6639999999999999</v>
      </c>
      <c r="CX1562" s="29">
        <f t="shared" si="1089"/>
        <v>-1.6639999999999999</v>
      </c>
      <c r="CY1562" s="29">
        <f t="shared" si="1090"/>
        <v>-1.6639999999999999</v>
      </c>
      <c r="CZ1562" s="29">
        <f t="shared" si="1091"/>
        <v>-1.6639999999999999</v>
      </c>
      <c r="DA1562" s="29">
        <f t="shared" si="1092"/>
        <v>-1.6639999999999999</v>
      </c>
      <c r="DB1562" s="29">
        <f t="shared" si="1093"/>
        <v>-1.6639999999999999</v>
      </c>
      <c r="DC1562" s="29">
        <f t="shared" si="1094"/>
        <v>-1.6639999999999999</v>
      </c>
    </row>
    <row r="1563" spans="11:107" s="2" customFormat="1">
      <c r="K1563" s="17"/>
      <c r="L1563" s="17"/>
      <c r="M1563" s="17"/>
      <c r="O1563" s="17"/>
      <c r="AP1563" s="2" t="str">
        <f t="shared" si="1067"/>
        <v>--</v>
      </c>
      <c r="AU1563" s="154"/>
      <c r="AV1563" s="127"/>
      <c r="AX1563" s="71"/>
      <c r="BB1563" s="29"/>
      <c r="BC1563" s="29"/>
      <c r="BD1563" s="29"/>
      <c r="BE1563" s="29"/>
      <c r="BF1563" s="29"/>
      <c r="BG1563" s="29"/>
      <c r="BH1563" s="29"/>
      <c r="BI1563" s="29"/>
      <c r="BJ1563" s="29"/>
      <c r="BK1563" s="29"/>
      <c r="BQ1563" s="29"/>
      <c r="BR1563" s="29"/>
      <c r="BS1563" s="29"/>
      <c r="BT1563" s="29"/>
      <c r="BU1563" s="29"/>
      <c r="BV1563" s="29"/>
      <c r="CC1563" s="29"/>
      <c r="CD1563" s="29"/>
      <c r="CE1563" s="29"/>
      <c r="CF1563" s="29"/>
      <c r="CG1563" s="29"/>
      <c r="CH1563" s="29"/>
      <c r="CI1563" s="29"/>
      <c r="CJ1563" s="29"/>
      <c r="CK1563" s="29"/>
      <c r="CL1563" s="29"/>
      <c r="CM1563" s="29"/>
      <c r="CN1563" s="29"/>
      <c r="CO1563" s="29"/>
    </row>
    <row r="1564" spans="11:107" s="167" customFormat="1">
      <c r="K1564" s="166"/>
      <c r="L1564" s="166"/>
      <c r="M1564" s="166"/>
      <c r="O1564" s="166"/>
      <c r="AM1564" s="167" t="s">
        <v>3935</v>
      </c>
      <c r="AP1564" s="167" t="str">
        <f t="shared" si="1067"/>
        <v>Not Found In TT BoM--</v>
      </c>
      <c r="AU1564" s="172"/>
      <c r="AV1564" s="173"/>
      <c r="AX1564" s="174"/>
      <c r="BB1564" s="168"/>
      <c r="BC1564" s="168"/>
      <c r="BD1564" s="168"/>
      <c r="BE1564" s="168"/>
      <c r="BF1564" s="168"/>
      <c r="BG1564" s="168"/>
      <c r="BH1564" s="168"/>
      <c r="BI1564" s="168"/>
      <c r="BJ1564" s="168"/>
      <c r="BK1564" s="168"/>
      <c r="BQ1564" s="168"/>
      <c r="BR1564" s="168"/>
      <c r="BS1564" s="168"/>
      <c r="BT1564" s="168"/>
      <c r="BU1564" s="168"/>
      <c r="BV1564" s="168"/>
      <c r="CC1564" s="168"/>
      <c r="CD1564" s="168"/>
      <c r="CE1564" s="168"/>
      <c r="CF1564" s="168"/>
      <c r="CG1564" s="168"/>
      <c r="CH1564" s="168"/>
      <c r="CI1564" s="168"/>
      <c r="CJ1564" s="168"/>
      <c r="CK1564" s="168"/>
      <c r="CL1564" s="168"/>
      <c r="CM1564" s="168"/>
      <c r="CN1564" s="168"/>
      <c r="CO1564" s="168"/>
    </row>
    <row r="1565" spans="11:107">
      <c r="K1565" s="3"/>
      <c r="L1565" s="3"/>
      <c r="M1565" s="3"/>
      <c r="O1565" s="3"/>
      <c r="X1565" s="2"/>
      <c r="Y1565" s="2"/>
      <c r="Z1565" s="2"/>
      <c r="AA1565" s="2"/>
      <c r="AM1565" s="2" t="s">
        <v>3915</v>
      </c>
      <c r="AN1565" s="2" t="s">
        <v>3916</v>
      </c>
      <c r="AO1565" s="2" t="s">
        <v>3917</v>
      </c>
      <c r="AP1565" s="2" t="str">
        <f t="shared" si="1067"/>
        <v>JD8G-9S327-AB</v>
      </c>
      <c r="AQ1565" s="2" t="s">
        <v>1672</v>
      </c>
      <c r="AR1565" s="2"/>
      <c r="AS1565" s="2"/>
      <c r="AT1565" s="2"/>
      <c r="AU1565" s="154"/>
      <c r="AV1565" s="127"/>
      <c r="AW1565" s="2"/>
      <c r="AX1565" s="70"/>
      <c r="AY1565" s="2"/>
      <c r="AZ1565" s="2"/>
      <c r="BA1565" s="2"/>
      <c r="BB1565" s="29"/>
      <c r="BC1565" s="29"/>
      <c r="BD1565" s="29"/>
      <c r="BE1565" s="29"/>
      <c r="BF1565" s="29"/>
      <c r="BG1565" s="29"/>
      <c r="BH1565" s="29"/>
      <c r="BI1565" s="29"/>
      <c r="BJ1565" s="29"/>
      <c r="BK1565" s="29"/>
      <c r="BL1565" s="2"/>
      <c r="BM1565" s="2"/>
      <c r="BN1565" s="2"/>
      <c r="BO1565" s="2"/>
      <c r="BP1565" s="2"/>
      <c r="BQ1565" s="29"/>
      <c r="BR1565" s="29"/>
      <c r="BS1565" s="29"/>
      <c r="BT1565" s="29"/>
      <c r="BU1565" s="29"/>
      <c r="BV1565" s="29"/>
      <c r="BW1565" s="2"/>
      <c r="BX1565" s="2"/>
      <c r="CC1565" s="29"/>
      <c r="CD1565" s="29"/>
      <c r="CE1565" s="29"/>
      <c r="CF1565" s="29"/>
      <c r="CG1565" s="29"/>
      <c r="CH1565" s="29"/>
      <c r="CI1565" s="29"/>
      <c r="CJ1565" s="29"/>
      <c r="CK1565" s="29"/>
      <c r="CL1565" s="29"/>
      <c r="CM1565" s="29"/>
      <c r="CN1565" s="29"/>
      <c r="CO1565" s="29"/>
    </row>
    <row r="1566" spans="11:107">
      <c r="AM1566" s="2" t="s">
        <v>3918</v>
      </c>
      <c r="AN1566" s="2" t="s">
        <v>3919</v>
      </c>
      <c r="AO1566" s="2" t="s">
        <v>3920</v>
      </c>
      <c r="AP1566" s="2" t="str">
        <f t="shared" si="1067"/>
        <v>KD8G-5E292-AC</v>
      </c>
      <c r="AQ1566" s="2" t="s">
        <v>1672</v>
      </c>
      <c r="AU1566" s="2"/>
      <c r="AV1566" s="2"/>
      <c r="AW1566" s="2"/>
      <c r="AX1566" s="2"/>
      <c r="AY1566" s="2"/>
      <c r="AZ1566" s="2"/>
      <c r="BA1566" s="2"/>
      <c r="BB1566" s="2"/>
      <c r="BC1566" s="2"/>
      <c r="BD1566" s="2"/>
      <c r="BE1566" s="2"/>
      <c r="BF1566" s="2"/>
      <c r="BG1566" s="2"/>
      <c r="BH1566" s="2"/>
      <c r="BI1566" s="2"/>
      <c r="BJ1566" s="2"/>
      <c r="BK1566" s="2"/>
      <c r="BL1566" s="2"/>
      <c r="BM1566" s="2"/>
      <c r="BN1566" s="2"/>
      <c r="BO1566" s="2"/>
      <c r="BP1566" s="2"/>
      <c r="BQ1566" s="2"/>
      <c r="BR1566" s="2"/>
      <c r="BS1566" s="2"/>
      <c r="BT1566" s="2"/>
      <c r="BU1566" s="2"/>
      <c r="BV1566" s="2"/>
      <c r="BW1566" s="2"/>
    </row>
    <row r="1567" spans="11:107">
      <c r="AM1567" s="2" t="s">
        <v>3921</v>
      </c>
      <c r="AN1567" s="2" t="s">
        <v>3922</v>
      </c>
      <c r="AO1567" s="2" t="s">
        <v>3923</v>
      </c>
      <c r="AP1567" s="2" t="str">
        <f t="shared" si="1067"/>
        <v>JD8B-F22B35-AAW</v>
      </c>
      <c r="AQ1567" s="2" t="s">
        <v>1672</v>
      </c>
    </row>
    <row r="1568" spans="11:107">
      <c r="AM1568" s="2" t="s">
        <v>3915</v>
      </c>
      <c r="AN1568" s="2" t="s">
        <v>3924</v>
      </c>
      <c r="AO1568" s="2" t="s">
        <v>3925</v>
      </c>
      <c r="AP1568" s="2" t="str">
        <f t="shared" si="1067"/>
        <v>JD8G-9G271-AA</v>
      </c>
      <c r="AQ1568" s="2" t="s">
        <v>1672</v>
      </c>
    </row>
    <row r="1569" spans="39:43">
      <c r="AM1569" s="2" t="s">
        <v>3915</v>
      </c>
      <c r="AN1569" s="2" t="s">
        <v>3926</v>
      </c>
      <c r="AO1569" s="2" t="s">
        <v>3925</v>
      </c>
      <c r="AP1569" s="2" t="str">
        <f t="shared" si="1067"/>
        <v>JD8G-9H307-AA</v>
      </c>
      <c r="AQ1569" s="2" t="s">
        <v>1672</v>
      </c>
    </row>
    <row r="1570" spans="39:43">
      <c r="AM1570" s="2" t="s">
        <v>3915</v>
      </c>
      <c r="AN1570" s="2" t="s">
        <v>3926</v>
      </c>
      <c r="AO1570" s="2" t="s">
        <v>3927</v>
      </c>
      <c r="AP1570" s="2" t="str">
        <f t="shared" si="1067"/>
        <v>JD8G-9H307-BB</v>
      </c>
      <c r="AQ1570" s="2" t="s">
        <v>1672</v>
      </c>
    </row>
    <row r="1571" spans="39:43">
      <c r="AM1571" s="2" t="s">
        <v>3928</v>
      </c>
      <c r="AN1571" s="2" t="s">
        <v>3929</v>
      </c>
      <c r="AO1571" s="2" t="s">
        <v>3925</v>
      </c>
      <c r="AP1571" s="2" t="str">
        <f t="shared" si="1067"/>
        <v>JD8B -R01610 -AA</v>
      </c>
      <c r="AQ1571" s="2" t="s">
        <v>1672</v>
      </c>
    </row>
    <row r="1572" spans="39:43">
      <c r="AM1572" s="2" t="s">
        <v>3930</v>
      </c>
      <c r="AN1572" s="2" t="s">
        <v>3931</v>
      </c>
      <c r="AO1572" s="2" t="s">
        <v>3920</v>
      </c>
      <c r="AP1572" s="2" t="str">
        <f t="shared" si="1067"/>
        <v>KD81-5E211-AC</v>
      </c>
      <c r="AQ1572" s="2" t="s">
        <v>1672</v>
      </c>
    </row>
    <row r="1573" spans="39:43">
      <c r="AM1573" s="2" t="s">
        <v>3932</v>
      </c>
      <c r="AN1573" s="2" t="s">
        <v>3933</v>
      </c>
      <c r="AO1573" s="2" t="s">
        <v>3934</v>
      </c>
      <c r="AP1573" s="2" t="str">
        <f t="shared" si="1067"/>
        <v>JX61-9C623-EB</v>
      </c>
      <c r="AQ1573" s="2" t="s">
        <v>1672</v>
      </c>
    </row>
  </sheetData>
  <autoFilter ref="J8:CK1562"/>
  <mergeCells count="38">
    <mergeCell ref="BG6:BG7"/>
    <mergeCell ref="BL5:BL7"/>
    <mergeCell ref="BU6:BU7"/>
    <mergeCell ref="BV6:BV7"/>
    <mergeCell ref="BW6:BW7"/>
    <mergeCell ref="BM5:BM7"/>
    <mergeCell ref="BN5:BN7"/>
    <mergeCell ref="BO5:BO7"/>
    <mergeCell ref="BQ6:BQ7"/>
    <mergeCell ref="BR6:BR7"/>
    <mergeCell ref="BT6:BT7"/>
    <mergeCell ref="AQ5:AQ7"/>
    <mergeCell ref="BB6:BB7"/>
    <mergeCell ref="BD6:BD7"/>
    <mergeCell ref="BE6:BE7"/>
    <mergeCell ref="BF6:BF7"/>
    <mergeCell ref="BC6:BC7"/>
    <mergeCell ref="AS5:AS7"/>
    <mergeCell ref="AT5:AT7"/>
    <mergeCell ref="AU5:AU7"/>
    <mergeCell ref="AV5:AV7"/>
    <mergeCell ref="AW5:AW7"/>
    <mergeCell ref="AX5:AX7"/>
    <mergeCell ref="AY5:AY7"/>
    <mergeCell ref="AZ5:AZ7"/>
    <mergeCell ref="BA5:BA7"/>
    <mergeCell ref="AP5:AP7"/>
    <mergeCell ref="K5:K7"/>
    <mergeCell ref="L5:L7"/>
    <mergeCell ref="M5:M7"/>
    <mergeCell ref="N5:N7"/>
    <mergeCell ref="P5:P7"/>
    <mergeCell ref="Q5:Q7"/>
    <mergeCell ref="R5:R7"/>
    <mergeCell ref="S5:S7"/>
    <mergeCell ref="AM5:AM7"/>
    <mergeCell ref="AN5:AN7"/>
    <mergeCell ref="AO5:AO7"/>
  </mergeCells>
  <phoneticPr fontId="14"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1:M17"/>
  <sheetViews>
    <sheetView showGridLines="0" view="pageBreakPreview" zoomScaleNormal="100" zoomScaleSheetLayoutView="100" workbookViewId="0">
      <selection activeCell="M14" sqref="M14"/>
    </sheetView>
  </sheetViews>
  <sheetFormatPr defaultRowHeight="14.25"/>
  <cols>
    <col min="1" max="1" width="1.5" style="1" customWidth="1"/>
    <col min="2" max="2" width="2.625" style="1" customWidth="1"/>
    <col min="3" max="5" width="9" style="1"/>
    <col min="6" max="6" width="19" style="1" bestFit="1" customWidth="1"/>
    <col min="7" max="7" width="13.375" style="1" customWidth="1"/>
    <col min="8" max="8" width="17.375" style="1" bestFit="1" customWidth="1"/>
    <col min="9" max="9" width="9" style="1"/>
    <col min="10" max="10" width="12" style="1" customWidth="1"/>
    <col min="11" max="11" width="9" style="1"/>
    <col min="12" max="12" width="1.5" style="1" customWidth="1"/>
    <col min="13" max="16384" width="9" style="1"/>
  </cols>
  <sheetData>
    <row r="1" spans="2:13" ht="8.25" customHeight="1" thickBot="1"/>
    <row r="2" spans="2:13" ht="15.75" thickBot="1">
      <c r="B2" s="163" t="s">
        <v>3899</v>
      </c>
      <c r="C2" s="164"/>
      <c r="D2" s="165"/>
      <c r="E2" s="176"/>
      <c r="F2" s="176"/>
      <c r="G2" s="176"/>
      <c r="H2" s="176"/>
      <c r="I2" s="176"/>
      <c r="J2" s="176"/>
      <c r="K2" s="177"/>
    </row>
    <row r="3" spans="2:13">
      <c r="B3" s="178"/>
      <c r="C3" s="179"/>
      <c r="D3" s="179"/>
      <c r="E3" s="179"/>
      <c r="F3" s="179"/>
      <c r="G3" s="179"/>
      <c r="H3" s="179"/>
      <c r="I3" s="179"/>
      <c r="J3" s="179"/>
      <c r="K3" s="180"/>
    </row>
    <row r="4" spans="2:13" ht="13.5" customHeight="1">
      <c r="B4" s="178"/>
      <c r="C4" s="162" t="s">
        <v>3900</v>
      </c>
      <c r="D4" s="162" t="s">
        <v>3901</v>
      </c>
      <c r="E4" s="162" t="s">
        <v>3902</v>
      </c>
      <c r="F4" s="162" t="s">
        <v>3903</v>
      </c>
      <c r="G4" s="162" t="s">
        <v>3904</v>
      </c>
      <c r="H4" s="162" t="s">
        <v>3905</v>
      </c>
      <c r="I4" s="162" t="s">
        <v>3906</v>
      </c>
      <c r="J4" s="162" t="s">
        <v>3907</v>
      </c>
      <c r="K4" s="180"/>
    </row>
    <row r="5" spans="2:13" ht="13.5" customHeight="1">
      <c r="B5" s="178"/>
      <c r="C5" s="159"/>
      <c r="D5" s="159"/>
      <c r="E5" s="159"/>
      <c r="F5" s="159"/>
      <c r="G5" s="159" t="s">
        <v>3898</v>
      </c>
      <c r="H5" s="159"/>
      <c r="I5" s="159"/>
      <c r="J5" s="159"/>
      <c r="K5" s="180"/>
    </row>
    <row r="6" spans="2:13" ht="13.5" customHeight="1">
      <c r="B6" s="178"/>
      <c r="C6" s="157" t="s">
        <v>3866</v>
      </c>
      <c r="D6" s="157">
        <v>141</v>
      </c>
      <c r="E6" s="157" t="s">
        <v>3867</v>
      </c>
      <c r="F6" s="160" t="s">
        <v>3876</v>
      </c>
      <c r="G6" s="175">
        <v>-374.29</v>
      </c>
      <c r="H6" s="158" t="s">
        <v>3955</v>
      </c>
      <c r="I6" s="158" t="s">
        <v>3046</v>
      </c>
      <c r="J6" s="181">
        <v>0</v>
      </c>
      <c r="K6" s="180"/>
    </row>
    <row r="7" spans="2:13">
      <c r="B7" s="178"/>
      <c r="C7" s="157" t="s">
        <v>3866</v>
      </c>
      <c r="D7" s="157">
        <v>141</v>
      </c>
      <c r="E7" s="157" t="s">
        <v>3868</v>
      </c>
      <c r="F7" s="160" t="s">
        <v>3875</v>
      </c>
      <c r="G7" s="161">
        <v>-369.06</v>
      </c>
      <c r="H7" s="158" t="s">
        <v>3955</v>
      </c>
      <c r="I7" s="158" t="s">
        <v>3046</v>
      </c>
      <c r="J7" s="181">
        <v>0.05</v>
      </c>
      <c r="K7" s="180"/>
    </row>
    <row r="8" spans="2:13">
      <c r="B8" s="178"/>
      <c r="C8" s="157" t="s">
        <v>3866</v>
      </c>
      <c r="D8" s="157">
        <v>141</v>
      </c>
      <c r="E8" s="157" t="s">
        <v>3869</v>
      </c>
      <c r="F8" s="160" t="s">
        <v>3874</v>
      </c>
      <c r="G8" s="161">
        <v>-416.4</v>
      </c>
      <c r="H8" s="158" t="s">
        <v>3871</v>
      </c>
      <c r="I8" s="158" t="s">
        <v>3872</v>
      </c>
      <c r="J8" s="181">
        <v>0.08</v>
      </c>
      <c r="K8" s="180"/>
    </row>
    <row r="9" spans="2:13">
      <c r="B9" s="178"/>
      <c r="C9" s="20" t="s">
        <v>3939</v>
      </c>
      <c r="D9" s="20">
        <v>141</v>
      </c>
      <c r="E9" s="20" t="s">
        <v>3940</v>
      </c>
      <c r="F9" s="160" t="s">
        <v>3945</v>
      </c>
      <c r="G9" s="161">
        <v>-364.69</v>
      </c>
      <c r="H9" s="127" t="s">
        <v>3950</v>
      </c>
      <c r="I9" s="127" t="s">
        <v>3951</v>
      </c>
      <c r="J9" s="181">
        <v>0</v>
      </c>
      <c r="K9" s="180"/>
    </row>
    <row r="10" spans="2:13">
      <c r="B10" s="178"/>
      <c r="C10" s="20" t="s">
        <v>3939</v>
      </c>
      <c r="D10" s="20">
        <v>141</v>
      </c>
      <c r="E10" s="20" t="s">
        <v>3941</v>
      </c>
      <c r="F10" s="160" t="s">
        <v>3946</v>
      </c>
      <c r="G10" s="161">
        <v>-319.33</v>
      </c>
      <c r="H10" s="127" t="s">
        <v>3952</v>
      </c>
      <c r="I10" s="127" t="s">
        <v>3953</v>
      </c>
      <c r="J10" s="181">
        <v>0.11</v>
      </c>
      <c r="K10" s="180"/>
      <c r="M10" s="186"/>
    </row>
    <row r="11" spans="2:13">
      <c r="B11" s="178"/>
      <c r="C11" s="20" t="s">
        <v>3939</v>
      </c>
      <c r="D11" s="20">
        <v>141</v>
      </c>
      <c r="E11" s="20" t="s">
        <v>3942</v>
      </c>
      <c r="F11" s="160" t="s">
        <v>3947</v>
      </c>
      <c r="G11" s="161">
        <v>-269.10000000000002</v>
      </c>
      <c r="H11" s="127" t="s">
        <v>3952</v>
      </c>
      <c r="I11" s="127" t="s">
        <v>3953</v>
      </c>
      <c r="J11" s="181">
        <v>0.68</v>
      </c>
      <c r="K11" s="180"/>
    </row>
    <row r="12" spans="2:13">
      <c r="B12" s="178"/>
      <c r="C12" s="20" t="s">
        <v>3939</v>
      </c>
      <c r="D12" s="20">
        <v>141</v>
      </c>
      <c r="E12" s="20" t="s">
        <v>3943</v>
      </c>
      <c r="F12" s="160" t="s">
        <v>3948</v>
      </c>
      <c r="G12" s="161">
        <v>-399.79</v>
      </c>
      <c r="H12" s="127" t="s">
        <v>3952</v>
      </c>
      <c r="I12" s="127" t="s">
        <v>3953</v>
      </c>
      <c r="J12" s="181">
        <v>0.08</v>
      </c>
      <c r="K12" s="180"/>
    </row>
    <row r="13" spans="2:13">
      <c r="B13" s="178"/>
      <c r="C13" s="20" t="s">
        <v>3939</v>
      </c>
      <c r="D13" s="20">
        <v>141</v>
      </c>
      <c r="E13" s="20" t="s">
        <v>3944</v>
      </c>
      <c r="F13" s="160" t="s">
        <v>3949</v>
      </c>
      <c r="G13" s="161">
        <v>-298.83999999999997</v>
      </c>
      <c r="H13" s="127" t="s">
        <v>3950</v>
      </c>
      <c r="I13" s="127" t="s">
        <v>3951</v>
      </c>
      <c r="J13" s="181">
        <v>0</v>
      </c>
      <c r="K13" s="180"/>
    </row>
    <row r="14" spans="2:13" ht="9" customHeight="1">
      <c r="B14" s="178"/>
      <c r="C14" s="157"/>
      <c r="D14" s="157"/>
      <c r="E14" s="157"/>
      <c r="F14" s="160"/>
      <c r="G14" s="185"/>
      <c r="H14" s="158"/>
      <c r="I14" s="158"/>
      <c r="J14" s="179"/>
      <c r="K14" s="180"/>
    </row>
    <row r="15" spans="2:13">
      <c r="B15" s="178"/>
      <c r="C15" s="179"/>
      <c r="D15" s="179" t="s">
        <v>3954</v>
      </c>
      <c r="E15" s="179"/>
      <c r="F15" s="179"/>
      <c r="G15" s="175">
        <f>SUMPRODUCT(G6:G13,J6:J13)</f>
        <v>-301.86250000000007</v>
      </c>
      <c r="H15" s="179"/>
      <c r="I15" s="179"/>
      <c r="J15" s="179"/>
      <c r="K15" s="180"/>
    </row>
    <row r="16" spans="2:13" ht="15" thickBot="1">
      <c r="B16" s="182"/>
      <c r="C16" s="183"/>
      <c r="D16" s="183"/>
      <c r="E16" s="183"/>
      <c r="F16" s="183"/>
      <c r="G16" s="183"/>
      <c r="H16" s="183"/>
      <c r="I16" s="183"/>
      <c r="J16" s="183"/>
      <c r="K16" s="184"/>
    </row>
    <row r="17" ht="8.25" customHeight="1"/>
  </sheetData>
  <phoneticPr fontId="4" type="noConversion"/>
  <pageMargins left="0.7" right="0.7" top="0.75" bottom="0.75" header="0.3" footer="0.3"/>
  <pageSetup paperSize="9" scale="73"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L48"/>
  <sheetViews>
    <sheetView zoomScale="85" zoomScaleNormal="85" zoomScaleSheetLayoutView="100" workbookViewId="0">
      <selection activeCell="F19" sqref="F19"/>
    </sheetView>
  </sheetViews>
  <sheetFormatPr defaultRowHeight="12"/>
  <cols>
    <col min="1" max="1" width="19.875" style="114" customWidth="1"/>
    <col min="2" max="2" width="10.25" style="114" customWidth="1"/>
    <col min="3" max="3" width="7.875" style="114" bestFit="1" customWidth="1"/>
    <col min="4" max="4" width="19.625" style="114" bestFit="1" customWidth="1"/>
    <col min="5" max="5" width="19.625" style="140" bestFit="1" customWidth="1"/>
    <col min="6" max="6" width="19.625" style="144" bestFit="1" customWidth="1"/>
    <col min="7" max="8" width="19.625" style="114" bestFit="1" customWidth="1"/>
    <col min="9" max="9" width="19.625" style="114" customWidth="1"/>
    <col min="10" max="10" width="8.25" style="114" customWidth="1"/>
    <col min="11" max="256" width="9" style="114"/>
    <col min="257" max="257" width="19.875" style="114" customWidth="1"/>
    <col min="258" max="258" width="10.25" style="114" customWidth="1"/>
    <col min="259" max="259" width="7.875" style="114" bestFit="1" customWidth="1"/>
    <col min="260" max="264" width="19.625" style="114" bestFit="1" customWidth="1"/>
    <col min="265" max="265" width="19.625" style="114" customWidth="1"/>
    <col min="266" max="266" width="8.25" style="114" customWidth="1"/>
    <col min="267" max="512" width="9" style="114"/>
    <col min="513" max="513" width="19.875" style="114" customWidth="1"/>
    <col min="514" max="514" width="10.25" style="114" customWidth="1"/>
    <col min="515" max="515" width="7.875" style="114" bestFit="1" customWidth="1"/>
    <col min="516" max="520" width="19.625" style="114" bestFit="1" customWidth="1"/>
    <col min="521" max="521" width="19.625" style="114" customWidth="1"/>
    <col min="522" max="522" width="8.25" style="114" customWidth="1"/>
    <col min="523" max="768" width="9" style="114"/>
    <col min="769" max="769" width="19.875" style="114" customWidth="1"/>
    <col min="770" max="770" width="10.25" style="114" customWidth="1"/>
    <col min="771" max="771" width="7.875" style="114" bestFit="1" customWidth="1"/>
    <col min="772" max="776" width="19.625" style="114" bestFit="1" customWidth="1"/>
    <col min="777" max="777" width="19.625" style="114" customWidth="1"/>
    <col min="778" max="778" width="8.25" style="114" customWidth="1"/>
    <col min="779" max="1024" width="9" style="114"/>
    <col min="1025" max="1025" width="19.875" style="114" customWidth="1"/>
    <col min="1026" max="1026" width="10.25" style="114" customWidth="1"/>
    <col min="1027" max="1027" width="7.875" style="114" bestFit="1" customWidth="1"/>
    <col min="1028" max="1032" width="19.625" style="114" bestFit="1" customWidth="1"/>
    <col min="1033" max="1033" width="19.625" style="114" customWidth="1"/>
    <col min="1034" max="1034" width="8.25" style="114" customWidth="1"/>
    <col min="1035" max="1280" width="9" style="114"/>
    <col min="1281" max="1281" width="19.875" style="114" customWidth="1"/>
    <col min="1282" max="1282" width="10.25" style="114" customWidth="1"/>
    <col min="1283" max="1283" width="7.875" style="114" bestFit="1" customWidth="1"/>
    <col min="1284" max="1288" width="19.625" style="114" bestFit="1" customWidth="1"/>
    <col min="1289" max="1289" width="19.625" style="114" customWidth="1"/>
    <col min="1290" max="1290" width="8.25" style="114" customWidth="1"/>
    <col min="1291" max="1536" width="9" style="114"/>
    <col min="1537" max="1537" width="19.875" style="114" customWidth="1"/>
    <col min="1538" max="1538" width="10.25" style="114" customWidth="1"/>
    <col min="1539" max="1539" width="7.875" style="114" bestFit="1" customWidth="1"/>
    <col min="1540" max="1544" width="19.625" style="114" bestFit="1" customWidth="1"/>
    <col min="1545" max="1545" width="19.625" style="114" customWidth="1"/>
    <col min="1546" max="1546" width="8.25" style="114" customWidth="1"/>
    <col min="1547" max="1792" width="9" style="114"/>
    <col min="1793" max="1793" width="19.875" style="114" customWidth="1"/>
    <col min="1794" max="1794" width="10.25" style="114" customWidth="1"/>
    <col min="1795" max="1795" width="7.875" style="114" bestFit="1" customWidth="1"/>
    <col min="1796" max="1800" width="19.625" style="114" bestFit="1" customWidth="1"/>
    <col min="1801" max="1801" width="19.625" style="114" customWidth="1"/>
    <col min="1802" max="1802" width="8.25" style="114" customWidth="1"/>
    <col min="1803" max="2048" width="9" style="114"/>
    <col min="2049" max="2049" width="19.875" style="114" customWidth="1"/>
    <col min="2050" max="2050" width="10.25" style="114" customWidth="1"/>
    <col min="2051" max="2051" width="7.875" style="114" bestFit="1" customWidth="1"/>
    <col min="2052" max="2056" width="19.625" style="114" bestFit="1" customWidth="1"/>
    <col min="2057" max="2057" width="19.625" style="114" customWidth="1"/>
    <col min="2058" max="2058" width="8.25" style="114" customWidth="1"/>
    <col min="2059" max="2304" width="9" style="114"/>
    <col min="2305" max="2305" width="19.875" style="114" customWidth="1"/>
    <col min="2306" max="2306" width="10.25" style="114" customWidth="1"/>
    <col min="2307" max="2307" width="7.875" style="114" bestFit="1" customWidth="1"/>
    <col min="2308" max="2312" width="19.625" style="114" bestFit="1" customWidth="1"/>
    <col min="2313" max="2313" width="19.625" style="114" customWidth="1"/>
    <col min="2314" max="2314" width="8.25" style="114" customWidth="1"/>
    <col min="2315" max="2560" width="9" style="114"/>
    <col min="2561" max="2561" width="19.875" style="114" customWidth="1"/>
    <col min="2562" max="2562" width="10.25" style="114" customWidth="1"/>
    <col min="2563" max="2563" width="7.875" style="114" bestFit="1" customWidth="1"/>
    <col min="2564" max="2568" width="19.625" style="114" bestFit="1" customWidth="1"/>
    <col min="2569" max="2569" width="19.625" style="114" customWidth="1"/>
    <col min="2570" max="2570" width="8.25" style="114" customWidth="1"/>
    <col min="2571" max="2816" width="9" style="114"/>
    <col min="2817" max="2817" width="19.875" style="114" customWidth="1"/>
    <col min="2818" max="2818" width="10.25" style="114" customWidth="1"/>
    <col min="2819" max="2819" width="7.875" style="114" bestFit="1" customWidth="1"/>
    <col min="2820" max="2824" width="19.625" style="114" bestFit="1" customWidth="1"/>
    <col min="2825" max="2825" width="19.625" style="114" customWidth="1"/>
    <col min="2826" max="2826" width="8.25" style="114" customWidth="1"/>
    <col min="2827" max="3072" width="9" style="114"/>
    <col min="3073" max="3073" width="19.875" style="114" customWidth="1"/>
    <col min="3074" max="3074" width="10.25" style="114" customWidth="1"/>
    <col min="3075" max="3075" width="7.875" style="114" bestFit="1" customWidth="1"/>
    <col min="3076" max="3080" width="19.625" style="114" bestFit="1" customWidth="1"/>
    <col min="3081" max="3081" width="19.625" style="114" customWidth="1"/>
    <col min="3082" max="3082" width="8.25" style="114" customWidth="1"/>
    <col min="3083" max="3328" width="9" style="114"/>
    <col min="3329" max="3329" width="19.875" style="114" customWidth="1"/>
    <col min="3330" max="3330" width="10.25" style="114" customWidth="1"/>
    <col min="3331" max="3331" width="7.875" style="114" bestFit="1" customWidth="1"/>
    <col min="3332" max="3336" width="19.625" style="114" bestFit="1" customWidth="1"/>
    <col min="3337" max="3337" width="19.625" style="114" customWidth="1"/>
    <col min="3338" max="3338" width="8.25" style="114" customWidth="1"/>
    <col min="3339" max="3584" width="9" style="114"/>
    <col min="3585" max="3585" width="19.875" style="114" customWidth="1"/>
    <col min="3586" max="3586" width="10.25" style="114" customWidth="1"/>
    <col min="3587" max="3587" width="7.875" style="114" bestFit="1" customWidth="1"/>
    <col min="3588" max="3592" width="19.625" style="114" bestFit="1" customWidth="1"/>
    <col min="3593" max="3593" width="19.625" style="114" customWidth="1"/>
    <col min="3594" max="3594" width="8.25" style="114" customWidth="1"/>
    <col min="3595" max="3840" width="9" style="114"/>
    <col min="3841" max="3841" width="19.875" style="114" customWidth="1"/>
    <col min="3842" max="3842" width="10.25" style="114" customWidth="1"/>
    <col min="3843" max="3843" width="7.875" style="114" bestFit="1" customWidth="1"/>
    <col min="3844" max="3848" width="19.625" style="114" bestFit="1" customWidth="1"/>
    <col min="3849" max="3849" width="19.625" style="114" customWidth="1"/>
    <col min="3850" max="3850" width="8.25" style="114" customWidth="1"/>
    <col min="3851" max="4096" width="9" style="114"/>
    <col min="4097" max="4097" width="19.875" style="114" customWidth="1"/>
    <col min="4098" max="4098" width="10.25" style="114" customWidth="1"/>
    <col min="4099" max="4099" width="7.875" style="114" bestFit="1" customWidth="1"/>
    <col min="4100" max="4104" width="19.625" style="114" bestFit="1" customWidth="1"/>
    <col min="4105" max="4105" width="19.625" style="114" customWidth="1"/>
    <col min="4106" max="4106" width="8.25" style="114" customWidth="1"/>
    <col min="4107" max="4352" width="9" style="114"/>
    <col min="4353" max="4353" width="19.875" style="114" customWidth="1"/>
    <col min="4354" max="4354" width="10.25" style="114" customWidth="1"/>
    <col min="4355" max="4355" width="7.875" style="114" bestFit="1" customWidth="1"/>
    <col min="4356" max="4360" width="19.625" style="114" bestFit="1" customWidth="1"/>
    <col min="4361" max="4361" width="19.625" style="114" customWidth="1"/>
    <col min="4362" max="4362" width="8.25" style="114" customWidth="1"/>
    <col min="4363" max="4608" width="9" style="114"/>
    <col min="4609" max="4609" width="19.875" style="114" customWidth="1"/>
    <col min="4610" max="4610" width="10.25" style="114" customWidth="1"/>
    <col min="4611" max="4611" width="7.875" style="114" bestFit="1" customWidth="1"/>
    <col min="4612" max="4616" width="19.625" style="114" bestFit="1" customWidth="1"/>
    <col min="4617" max="4617" width="19.625" style="114" customWidth="1"/>
    <col min="4618" max="4618" width="8.25" style="114" customWidth="1"/>
    <col min="4619" max="4864" width="9" style="114"/>
    <col min="4865" max="4865" width="19.875" style="114" customWidth="1"/>
    <col min="4866" max="4866" width="10.25" style="114" customWidth="1"/>
    <col min="4867" max="4867" width="7.875" style="114" bestFit="1" customWidth="1"/>
    <col min="4868" max="4872" width="19.625" style="114" bestFit="1" customWidth="1"/>
    <col min="4873" max="4873" width="19.625" style="114" customWidth="1"/>
    <col min="4874" max="4874" width="8.25" style="114" customWidth="1"/>
    <col min="4875" max="5120" width="9" style="114"/>
    <col min="5121" max="5121" width="19.875" style="114" customWidth="1"/>
    <col min="5122" max="5122" width="10.25" style="114" customWidth="1"/>
    <col min="5123" max="5123" width="7.875" style="114" bestFit="1" customWidth="1"/>
    <col min="5124" max="5128" width="19.625" style="114" bestFit="1" customWidth="1"/>
    <col min="5129" max="5129" width="19.625" style="114" customWidth="1"/>
    <col min="5130" max="5130" width="8.25" style="114" customWidth="1"/>
    <col min="5131" max="5376" width="9" style="114"/>
    <col min="5377" max="5377" width="19.875" style="114" customWidth="1"/>
    <col min="5378" max="5378" width="10.25" style="114" customWidth="1"/>
    <col min="5379" max="5379" width="7.875" style="114" bestFit="1" customWidth="1"/>
    <col min="5380" max="5384" width="19.625" style="114" bestFit="1" customWidth="1"/>
    <col min="5385" max="5385" width="19.625" style="114" customWidth="1"/>
    <col min="5386" max="5386" width="8.25" style="114" customWidth="1"/>
    <col min="5387" max="5632" width="9" style="114"/>
    <col min="5633" max="5633" width="19.875" style="114" customWidth="1"/>
    <col min="5634" max="5634" width="10.25" style="114" customWidth="1"/>
    <col min="5635" max="5635" width="7.875" style="114" bestFit="1" customWidth="1"/>
    <col min="5636" max="5640" width="19.625" style="114" bestFit="1" customWidth="1"/>
    <col min="5641" max="5641" width="19.625" style="114" customWidth="1"/>
    <col min="5642" max="5642" width="8.25" style="114" customWidth="1"/>
    <col min="5643" max="5888" width="9" style="114"/>
    <col min="5889" max="5889" width="19.875" style="114" customWidth="1"/>
    <col min="5890" max="5890" width="10.25" style="114" customWidth="1"/>
    <col min="5891" max="5891" width="7.875" style="114" bestFit="1" customWidth="1"/>
    <col min="5892" max="5896" width="19.625" style="114" bestFit="1" customWidth="1"/>
    <col min="5897" max="5897" width="19.625" style="114" customWidth="1"/>
    <col min="5898" max="5898" width="8.25" style="114" customWidth="1"/>
    <col min="5899" max="6144" width="9" style="114"/>
    <col min="6145" max="6145" width="19.875" style="114" customWidth="1"/>
    <col min="6146" max="6146" width="10.25" style="114" customWidth="1"/>
    <col min="6147" max="6147" width="7.875" style="114" bestFit="1" customWidth="1"/>
    <col min="6148" max="6152" width="19.625" style="114" bestFit="1" customWidth="1"/>
    <col min="6153" max="6153" width="19.625" style="114" customWidth="1"/>
    <col min="6154" max="6154" width="8.25" style="114" customWidth="1"/>
    <col min="6155" max="6400" width="9" style="114"/>
    <col min="6401" max="6401" width="19.875" style="114" customWidth="1"/>
    <col min="6402" max="6402" width="10.25" style="114" customWidth="1"/>
    <col min="6403" max="6403" width="7.875" style="114" bestFit="1" customWidth="1"/>
    <col min="6404" max="6408" width="19.625" style="114" bestFit="1" customWidth="1"/>
    <col min="6409" max="6409" width="19.625" style="114" customWidth="1"/>
    <col min="6410" max="6410" width="8.25" style="114" customWidth="1"/>
    <col min="6411" max="6656" width="9" style="114"/>
    <col min="6657" max="6657" width="19.875" style="114" customWidth="1"/>
    <col min="6658" max="6658" width="10.25" style="114" customWidth="1"/>
    <col min="6659" max="6659" width="7.875" style="114" bestFit="1" customWidth="1"/>
    <col min="6660" max="6664" width="19.625" style="114" bestFit="1" customWidth="1"/>
    <col min="6665" max="6665" width="19.625" style="114" customWidth="1"/>
    <col min="6666" max="6666" width="8.25" style="114" customWidth="1"/>
    <col min="6667" max="6912" width="9" style="114"/>
    <col min="6913" max="6913" width="19.875" style="114" customWidth="1"/>
    <col min="6914" max="6914" width="10.25" style="114" customWidth="1"/>
    <col min="6915" max="6915" width="7.875" style="114" bestFit="1" customWidth="1"/>
    <col min="6916" max="6920" width="19.625" style="114" bestFit="1" customWidth="1"/>
    <col min="6921" max="6921" width="19.625" style="114" customWidth="1"/>
    <col min="6922" max="6922" width="8.25" style="114" customWidth="1"/>
    <col min="6923" max="7168" width="9" style="114"/>
    <col min="7169" max="7169" width="19.875" style="114" customWidth="1"/>
    <col min="7170" max="7170" width="10.25" style="114" customWidth="1"/>
    <col min="7171" max="7171" width="7.875" style="114" bestFit="1" customWidth="1"/>
    <col min="7172" max="7176" width="19.625" style="114" bestFit="1" customWidth="1"/>
    <col min="7177" max="7177" width="19.625" style="114" customWidth="1"/>
    <col min="7178" max="7178" width="8.25" style="114" customWidth="1"/>
    <col min="7179" max="7424" width="9" style="114"/>
    <col min="7425" max="7425" width="19.875" style="114" customWidth="1"/>
    <col min="7426" max="7426" width="10.25" style="114" customWidth="1"/>
    <col min="7427" max="7427" width="7.875" style="114" bestFit="1" customWidth="1"/>
    <col min="7428" max="7432" width="19.625" style="114" bestFit="1" customWidth="1"/>
    <col min="7433" max="7433" width="19.625" style="114" customWidth="1"/>
    <col min="7434" max="7434" width="8.25" style="114" customWidth="1"/>
    <col min="7435" max="7680" width="9" style="114"/>
    <col min="7681" max="7681" width="19.875" style="114" customWidth="1"/>
    <col min="7682" max="7682" width="10.25" style="114" customWidth="1"/>
    <col min="7683" max="7683" width="7.875" style="114" bestFit="1" customWidth="1"/>
    <col min="7684" max="7688" width="19.625" style="114" bestFit="1" customWidth="1"/>
    <col min="7689" max="7689" width="19.625" style="114" customWidth="1"/>
    <col min="7690" max="7690" width="8.25" style="114" customWidth="1"/>
    <col min="7691" max="7936" width="9" style="114"/>
    <col min="7937" max="7937" width="19.875" style="114" customWidth="1"/>
    <col min="7938" max="7938" width="10.25" style="114" customWidth="1"/>
    <col min="7939" max="7939" width="7.875" style="114" bestFit="1" customWidth="1"/>
    <col min="7940" max="7944" width="19.625" style="114" bestFit="1" customWidth="1"/>
    <col min="7945" max="7945" width="19.625" style="114" customWidth="1"/>
    <col min="7946" max="7946" width="8.25" style="114" customWidth="1"/>
    <col min="7947" max="8192" width="9" style="114"/>
    <col min="8193" max="8193" width="19.875" style="114" customWidth="1"/>
    <col min="8194" max="8194" width="10.25" style="114" customWidth="1"/>
    <col min="8195" max="8195" width="7.875" style="114" bestFit="1" customWidth="1"/>
    <col min="8196" max="8200" width="19.625" style="114" bestFit="1" customWidth="1"/>
    <col min="8201" max="8201" width="19.625" style="114" customWidth="1"/>
    <col min="8202" max="8202" width="8.25" style="114" customWidth="1"/>
    <col min="8203" max="8448" width="9" style="114"/>
    <col min="8449" max="8449" width="19.875" style="114" customWidth="1"/>
    <col min="8450" max="8450" width="10.25" style="114" customWidth="1"/>
    <col min="8451" max="8451" width="7.875" style="114" bestFit="1" customWidth="1"/>
    <col min="8452" max="8456" width="19.625" style="114" bestFit="1" customWidth="1"/>
    <col min="8457" max="8457" width="19.625" style="114" customWidth="1"/>
    <col min="8458" max="8458" width="8.25" style="114" customWidth="1"/>
    <col min="8459" max="8704" width="9" style="114"/>
    <col min="8705" max="8705" width="19.875" style="114" customWidth="1"/>
    <col min="8706" max="8706" width="10.25" style="114" customWidth="1"/>
    <col min="8707" max="8707" width="7.875" style="114" bestFit="1" customWidth="1"/>
    <col min="8708" max="8712" width="19.625" style="114" bestFit="1" customWidth="1"/>
    <col min="8713" max="8713" width="19.625" style="114" customWidth="1"/>
    <col min="8714" max="8714" width="8.25" style="114" customWidth="1"/>
    <col min="8715" max="8960" width="9" style="114"/>
    <col min="8961" max="8961" width="19.875" style="114" customWidth="1"/>
    <col min="8962" max="8962" width="10.25" style="114" customWidth="1"/>
    <col min="8963" max="8963" width="7.875" style="114" bestFit="1" customWidth="1"/>
    <col min="8964" max="8968" width="19.625" style="114" bestFit="1" customWidth="1"/>
    <col min="8969" max="8969" width="19.625" style="114" customWidth="1"/>
    <col min="8970" max="8970" width="8.25" style="114" customWidth="1"/>
    <col min="8971" max="9216" width="9" style="114"/>
    <col min="9217" max="9217" width="19.875" style="114" customWidth="1"/>
    <col min="9218" max="9218" width="10.25" style="114" customWidth="1"/>
    <col min="9219" max="9219" width="7.875" style="114" bestFit="1" customWidth="1"/>
    <col min="9220" max="9224" width="19.625" style="114" bestFit="1" customWidth="1"/>
    <col min="9225" max="9225" width="19.625" style="114" customWidth="1"/>
    <col min="9226" max="9226" width="8.25" style="114" customWidth="1"/>
    <col min="9227" max="9472" width="9" style="114"/>
    <col min="9473" max="9473" width="19.875" style="114" customWidth="1"/>
    <col min="9474" max="9474" width="10.25" style="114" customWidth="1"/>
    <col min="9475" max="9475" width="7.875" style="114" bestFit="1" customWidth="1"/>
    <col min="9476" max="9480" width="19.625" style="114" bestFit="1" customWidth="1"/>
    <col min="9481" max="9481" width="19.625" style="114" customWidth="1"/>
    <col min="9482" max="9482" width="8.25" style="114" customWidth="1"/>
    <col min="9483" max="9728" width="9" style="114"/>
    <col min="9729" max="9729" width="19.875" style="114" customWidth="1"/>
    <col min="9730" max="9730" width="10.25" style="114" customWidth="1"/>
    <col min="9731" max="9731" width="7.875" style="114" bestFit="1" customWidth="1"/>
    <col min="9732" max="9736" width="19.625" style="114" bestFit="1" customWidth="1"/>
    <col min="9737" max="9737" width="19.625" style="114" customWidth="1"/>
    <col min="9738" max="9738" width="8.25" style="114" customWidth="1"/>
    <col min="9739" max="9984" width="9" style="114"/>
    <col min="9985" max="9985" width="19.875" style="114" customWidth="1"/>
    <col min="9986" max="9986" width="10.25" style="114" customWidth="1"/>
    <col min="9987" max="9987" width="7.875" style="114" bestFit="1" customWidth="1"/>
    <col min="9988" max="9992" width="19.625" style="114" bestFit="1" customWidth="1"/>
    <col min="9993" max="9993" width="19.625" style="114" customWidth="1"/>
    <col min="9994" max="9994" width="8.25" style="114" customWidth="1"/>
    <col min="9995" max="10240" width="9" style="114"/>
    <col min="10241" max="10241" width="19.875" style="114" customWidth="1"/>
    <col min="10242" max="10242" width="10.25" style="114" customWidth="1"/>
    <col min="10243" max="10243" width="7.875" style="114" bestFit="1" customWidth="1"/>
    <col min="10244" max="10248" width="19.625" style="114" bestFit="1" customWidth="1"/>
    <col min="10249" max="10249" width="19.625" style="114" customWidth="1"/>
    <col min="10250" max="10250" width="8.25" style="114" customWidth="1"/>
    <col min="10251" max="10496" width="9" style="114"/>
    <col min="10497" max="10497" width="19.875" style="114" customWidth="1"/>
    <col min="10498" max="10498" width="10.25" style="114" customWidth="1"/>
    <col min="10499" max="10499" width="7.875" style="114" bestFit="1" customWidth="1"/>
    <col min="10500" max="10504" width="19.625" style="114" bestFit="1" customWidth="1"/>
    <col min="10505" max="10505" width="19.625" style="114" customWidth="1"/>
    <col min="10506" max="10506" width="8.25" style="114" customWidth="1"/>
    <col min="10507" max="10752" width="9" style="114"/>
    <col min="10753" max="10753" width="19.875" style="114" customWidth="1"/>
    <col min="10754" max="10754" width="10.25" style="114" customWidth="1"/>
    <col min="10755" max="10755" width="7.875" style="114" bestFit="1" customWidth="1"/>
    <col min="10756" max="10760" width="19.625" style="114" bestFit="1" customWidth="1"/>
    <col min="10761" max="10761" width="19.625" style="114" customWidth="1"/>
    <col min="10762" max="10762" width="8.25" style="114" customWidth="1"/>
    <col min="10763" max="11008" width="9" style="114"/>
    <col min="11009" max="11009" width="19.875" style="114" customWidth="1"/>
    <col min="11010" max="11010" width="10.25" style="114" customWidth="1"/>
    <col min="11011" max="11011" width="7.875" style="114" bestFit="1" customWidth="1"/>
    <col min="11012" max="11016" width="19.625" style="114" bestFit="1" customWidth="1"/>
    <col min="11017" max="11017" width="19.625" style="114" customWidth="1"/>
    <col min="11018" max="11018" width="8.25" style="114" customWidth="1"/>
    <col min="11019" max="11264" width="9" style="114"/>
    <col min="11265" max="11265" width="19.875" style="114" customWidth="1"/>
    <col min="11266" max="11266" width="10.25" style="114" customWidth="1"/>
    <col min="11267" max="11267" width="7.875" style="114" bestFit="1" customWidth="1"/>
    <col min="11268" max="11272" width="19.625" style="114" bestFit="1" customWidth="1"/>
    <col min="11273" max="11273" width="19.625" style="114" customWidth="1"/>
    <col min="11274" max="11274" width="8.25" style="114" customWidth="1"/>
    <col min="11275" max="11520" width="9" style="114"/>
    <col min="11521" max="11521" width="19.875" style="114" customWidth="1"/>
    <col min="11522" max="11522" width="10.25" style="114" customWidth="1"/>
    <col min="11523" max="11523" width="7.875" style="114" bestFit="1" customWidth="1"/>
    <col min="11524" max="11528" width="19.625" style="114" bestFit="1" customWidth="1"/>
    <col min="11529" max="11529" width="19.625" style="114" customWidth="1"/>
    <col min="11530" max="11530" width="8.25" style="114" customWidth="1"/>
    <col min="11531" max="11776" width="9" style="114"/>
    <col min="11777" max="11777" width="19.875" style="114" customWidth="1"/>
    <col min="11778" max="11778" width="10.25" style="114" customWidth="1"/>
    <col min="11779" max="11779" width="7.875" style="114" bestFit="1" customWidth="1"/>
    <col min="11780" max="11784" width="19.625" style="114" bestFit="1" customWidth="1"/>
    <col min="11785" max="11785" width="19.625" style="114" customWidth="1"/>
    <col min="11786" max="11786" width="8.25" style="114" customWidth="1"/>
    <col min="11787" max="12032" width="9" style="114"/>
    <col min="12033" max="12033" width="19.875" style="114" customWidth="1"/>
    <col min="12034" max="12034" width="10.25" style="114" customWidth="1"/>
    <col min="12035" max="12035" width="7.875" style="114" bestFit="1" customWidth="1"/>
    <col min="12036" max="12040" width="19.625" style="114" bestFit="1" customWidth="1"/>
    <col min="12041" max="12041" width="19.625" style="114" customWidth="1"/>
    <col min="12042" max="12042" width="8.25" style="114" customWidth="1"/>
    <col min="12043" max="12288" width="9" style="114"/>
    <col min="12289" max="12289" width="19.875" style="114" customWidth="1"/>
    <col min="12290" max="12290" width="10.25" style="114" customWidth="1"/>
    <col min="12291" max="12291" width="7.875" style="114" bestFit="1" customWidth="1"/>
    <col min="12292" max="12296" width="19.625" style="114" bestFit="1" customWidth="1"/>
    <col min="12297" max="12297" width="19.625" style="114" customWidth="1"/>
    <col min="12298" max="12298" width="8.25" style="114" customWidth="1"/>
    <col min="12299" max="12544" width="9" style="114"/>
    <col min="12545" max="12545" width="19.875" style="114" customWidth="1"/>
    <col min="12546" max="12546" width="10.25" style="114" customWidth="1"/>
    <col min="12547" max="12547" width="7.875" style="114" bestFit="1" customWidth="1"/>
    <col min="12548" max="12552" width="19.625" style="114" bestFit="1" customWidth="1"/>
    <col min="12553" max="12553" width="19.625" style="114" customWidth="1"/>
    <col min="12554" max="12554" width="8.25" style="114" customWidth="1"/>
    <col min="12555" max="12800" width="9" style="114"/>
    <col min="12801" max="12801" width="19.875" style="114" customWidth="1"/>
    <col min="12802" max="12802" width="10.25" style="114" customWidth="1"/>
    <col min="12803" max="12803" width="7.875" style="114" bestFit="1" customWidth="1"/>
    <col min="12804" max="12808" width="19.625" style="114" bestFit="1" customWidth="1"/>
    <col min="12809" max="12809" width="19.625" style="114" customWidth="1"/>
    <col min="12810" max="12810" width="8.25" style="114" customWidth="1"/>
    <col min="12811" max="13056" width="9" style="114"/>
    <col min="13057" max="13057" width="19.875" style="114" customWidth="1"/>
    <col min="13058" max="13058" width="10.25" style="114" customWidth="1"/>
    <col min="13059" max="13059" width="7.875" style="114" bestFit="1" customWidth="1"/>
    <col min="13060" max="13064" width="19.625" style="114" bestFit="1" customWidth="1"/>
    <col min="13065" max="13065" width="19.625" style="114" customWidth="1"/>
    <col min="13066" max="13066" width="8.25" style="114" customWidth="1"/>
    <col min="13067" max="13312" width="9" style="114"/>
    <col min="13313" max="13313" width="19.875" style="114" customWidth="1"/>
    <col min="13314" max="13314" width="10.25" style="114" customWidth="1"/>
    <col min="13315" max="13315" width="7.875" style="114" bestFit="1" customWidth="1"/>
    <col min="13316" max="13320" width="19.625" style="114" bestFit="1" customWidth="1"/>
    <col min="13321" max="13321" width="19.625" style="114" customWidth="1"/>
    <col min="13322" max="13322" width="8.25" style="114" customWidth="1"/>
    <col min="13323" max="13568" width="9" style="114"/>
    <col min="13569" max="13569" width="19.875" style="114" customWidth="1"/>
    <col min="13570" max="13570" width="10.25" style="114" customWidth="1"/>
    <col min="13571" max="13571" width="7.875" style="114" bestFit="1" customWidth="1"/>
    <col min="13572" max="13576" width="19.625" style="114" bestFit="1" customWidth="1"/>
    <col min="13577" max="13577" width="19.625" style="114" customWidth="1"/>
    <col min="13578" max="13578" width="8.25" style="114" customWidth="1"/>
    <col min="13579" max="13824" width="9" style="114"/>
    <col min="13825" max="13825" width="19.875" style="114" customWidth="1"/>
    <col min="13826" max="13826" width="10.25" style="114" customWidth="1"/>
    <col min="13827" max="13827" width="7.875" style="114" bestFit="1" customWidth="1"/>
    <col min="13828" max="13832" width="19.625" style="114" bestFit="1" customWidth="1"/>
    <col min="13833" max="13833" width="19.625" style="114" customWidth="1"/>
    <col min="13834" max="13834" width="8.25" style="114" customWidth="1"/>
    <col min="13835" max="14080" width="9" style="114"/>
    <col min="14081" max="14081" width="19.875" style="114" customWidth="1"/>
    <col min="14082" max="14082" width="10.25" style="114" customWidth="1"/>
    <col min="14083" max="14083" width="7.875" style="114" bestFit="1" customWidth="1"/>
    <col min="14084" max="14088" width="19.625" style="114" bestFit="1" customWidth="1"/>
    <col min="14089" max="14089" width="19.625" style="114" customWidth="1"/>
    <col min="14090" max="14090" width="8.25" style="114" customWidth="1"/>
    <col min="14091" max="14336" width="9" style="114"/>
    <col min="14337" max="14337" width="19.875" style="114" customWidth="1"/>
    <col min="14338" max="14338" width="10.25" style="114" customWidth="1"/>
    <col min="14339" max="14339" width="7.875" style="114" bestFit="1" customWidth="1"/>
    <col min="14340" max="14344" width="19.625" style="114" bestFit="1" customWidth="1"/>
    <col min="14345" max="14345" width="19.625" style="114" customWidth="1"/>
    <col min="14346" max="14346" width="8.25" style="114" customWidth="1"/>
    <col min="14347" max="14592" width="9" style="114"/>
    <col min="14593" max="14593" width="19.875" style="114" customWidth="1"/>
    <col min="14594" max="14594" width="10.25" style="114" customWidth="1"/>
    <col min="14595" max="14595" width="7.875" style="114" bestFit="1" customWidth="1"/>
    <col min="14596" max="14600" width="19.625" style="114" bestFit="1" customWidth="1"/>
    <col min="14601" max="14601" width="19.625" style="114" customWidth="1"/>
    <col min="14602" max="14602" width="8.25" style="114" customWidth="1"/>
    <col min="14603" max="14848" width="9" style="114"/>
    <col min="14849" max="14849" width="19.875" style="114" customWidth="1"/>
    <col min="14850" max="14850" width="10.25" style="114" customWidth="1"/>
    <col min="14851" max="14851" width="7.875" style="114" bestFit="1" customWidth="1"/>
    <col min="14852" max="14856" width="19.625" style="114" bestFit="1" customWidth="1"/>
    <col min="14857" max="14857" width="19.625" style="114" customWidth="1"/>
    <col min="14858" max="14858" width="8.25" style="114" customWidth="1"/>
    <col min="14859" max="15104" width="9" style="114"/>
    <col min="15105" max="15105" width="19.875" style="114" customWidth="1"/>
    <col min="15106" max="15106" width="10.25" style="114" customWidth="1"/>
    <col min="15107" max="15107" width="7.875" style="114" bestFit="1" customWidth="1"/>
    <col min="15108" max="15112" width="19.625" style="114" bestFit="1" customWidth="1"/>
    <col min="15113" max="15113" width="19.625" style="114" customWidth="1"/>
    <col min="15114" max="15114" width="8.25" style="114" customWidth="1"/>
    <col min="15115" max="15360" width="9" style="114"/>
    <col min="15361" max="15361" width="19.875" style="114" customWidth="1"/>
    <col min="15362" max="15362" width="10.25" style="114" customWidth="1"/>
    <col min="15363" max="15363" width="7.875" style="114" bestFit="1" customWidth="1"/>
    <col min="15364" max="15368" width="19.625" style="114" bestFit="1" customWidth="1"/>
    <col min="15369" max="15369" width="19.625" style="114" customWidth="1"/>
    <col min="15370" max="15370" width="8.25" style="114" customWidth="1"/>
    <col min="15371" max="15616" width="9" style="114"/>
    <col min="15617" max="15617" width="19.875" style="114" customWidth="1"/>
    <col min="15618" max="15618" width="10.25" style="114" customWidth="1"/>
    <col min="15619" max="15619" width="7.875" style="114" bestFit="1" customWidth="1"/>
    <col min="15620" max="15624" width="19.625" style="114" bestFit="1" customWidth="1"/>
    <col min="15625" max="15625" width="19.625" style="114" customWidth="1"/>
    <col min="15626" max="15626" width="8.25" style="114" customWidth="1"/>
    <col min="15627" max="15872" width="9" style="114"/>
    <col min="15873" max="15873" width="19.875" style="114" customWidth="1"/>
    <col min="15874" max="15874" width="10.25" style="114" customWidth="1"/>
    <col min="15875" max="15875" width="7.875" style="114" bestFit="1" customWidth="1"/>
    <col min="15876" max="15880" width="19.625" style="114" bestFit="1" customWidth="1"/>
    <col min="15881" max="15881" width="19.625" style="114" customWidth="1"/>
    <col min="15882" max="15882" width="8.25" style="114" customWidth="1"/>
    <col min="15883" max="16128" width="9" style="114"/>
    <col min="16129" max="16129" width="19.875" style="114" customWidth="1"/>
    <col min="16130" max="16130" width="10.25" style="114" customWidth="1"/>
    <col min="16131" max="16131" width="7.875" style="114" bestFit="1" customWidth="1"/>
    <col min="16132" max="16136" width="19.625" style="114" bestFit="1" customWidth="1"/>
    <col min="16137" max="16137" width="19.625" style="114" customWidth="1"/>
    <col min="16138" max="16138" width="8.25" style="114" customWidth="1"/>
    <col min="16139" max="16384" width="9" style="114"/>
  </cols>
  <sheetData>
    <row r="1" spans="1:12" s="83" customFormat="1" ht="12.75">
      <c r="A1" s="76" t="s">
        <v>3341</v>
      </c>
      <c r="B1" s="77"/>
      <c r="C1" s="78"/>
      <c r="D1" s="79" t="s">
        <v>3342</v>
      </c>
      <c r="E1" s="134"/>
      <c r="F1" s="141"/>
      <c r="G1" s="80"/>
      <c r="H1" s="81"/>
      <c r="I1" s="81"/>
      <c r="J1" s="82"/>
      <c r="K1" s="82"/>
      <c r="L1" s="82"/>
    </row>
    <row r="2" spans="1:12" s="83" customFormat="1" ht="12.75">
      <c r="A2" s="84"/>
      <c r="B2" s="85"/>
      <c r="C2" s="86"/>
      <c r="D2" s="87"/>
      <c r="E2" s="134"/>
      <c r="F2" s="142" t="s">
        <v>3343</v>
      </c>
      <c r="G2" s="80"/>
      <c r="H2" s="81"/>
      <c r="I2" s="81"/>
      <c r="J2" s="82"/>
      <c r="K2" s="82"/>
      <c r="L2" s="82"/>
    </row>
    <row r="3" spans="1:12" s="83" customFormat="1" ht="12.75">
      <c r="A3" s="88" t="s">
        <v>3344</v>
      </c>
      <c r="B3" s="89"/>
      <c r="C3" s="90"/>
      <c r="D3" s="91">
        <v>846</v>
      </c>
      <c r="E3" s="134"/>
      <c r="F3" s="141"/>
      <c r="G3" s="80"/>
      <c r="H3" s="81"/>
      <c r="I3" s="81"/>
      <c r="J3" s="82"/>
      <c r="K3" s="82"/>
      <c r="L3" s="82"/>
    </row>
    <row r="4" spans="1:12" s="83" customFormat="1" ht="6" customHeight="1">
      <c r="A4" s="82"/>
      <c r="B4" s="80"/>
      <c r="C4" s="80"/>
      <c r="D4" s="92"/>
      <c r="E4" s="134"/>
      <c r="F4" s="141"/>
      <c r="G4" s="80"/>
      <c r="H4" s="81"/>
      <c r="I4" s="81"/>
      <c r="J4" s="82"/>
      <c r="K4" s="82"/>
      <c r="L4" s="82"/>
    </row>
    <row r="5" spans="1:12" s="83" customFormat="1" ht="6" customHeight="1">
      <c r="A5" s="82"/>
      <c r="B5" s="80"/>
      <c r="C5" s="80"/>
      <c r="D5" s="92"/>
      <c r="E5" s="134"/>
      <c r="F5" s="141"/>
      <c r="G5" s="80"/>
      <c r="H5" s="81"/>
      <c r="I5" s="81"/>
      <c r="J5" s="82"/>
      <c r="K5" s="82"/>
      <c r="L5" s="82"/>
    </row>
    <row r="6" spans="1:12" s="83" customFormat="1" ht="12.75">
      <c r="A6" s="93" t="s">
        <v>3345</v>
      </c>
      <c r="B6" s="94" t="s">
        <v>3346</v>
      </c>
      <c r="C6" s="95" t="s">
        <v>3347</v>
      </c>
      <c r="D6" s="96" t="s">
        <v>3348</v>
      </c>
      <c r="E6" s="135" t="s">
        <v>3349</v>
      </c>
      <c r="F6" s="96" t="s">
        <v>3350</v>
      </c>
      <c r="G6" s="96" t="s">
        <v>3351</v>
      </c>
      <c r="H6" s="96" t="s">
        <v>3352</v>
      </c>
      <c r="I6" s="96" t="s">
        <v>3353</v>
      </c>
      <c r="J6" s="82"/>
      <c r="K6" s="82"/>
      <c r="L6" s="82"/>
    </row>
    <row r="7" spans="1:12" s="102" customFormat="1" ht="3" customHeight="1">
      <c r="A7" s="97"/>
      <c r="B7" s="98"/>
      <c r="C7" s="99"/>
      <c r="D7" s="100"/>
      <c r="E7" s="136"/>
      <c r="F7" s="143"/>
      <c r="G7" s="100"/>
      <c r="H7" s="101"/>
      <c r="I7" s="101"/>
      <c r="J7" s="82"/>
      <c r="K7" s="82"/>
      <c r="L7" s="82"/>
    </row>
    <row r="8" spans="1:12" s="102" customFormat="1" ht="3" customHeight="1">
      <c r="A8" s="97"/>
      <c r="B8" s="99"/>
      <c r="C8" s="99"/>
      <c r="D8" s="100"/>
      <c r="E8" s="136"/>
      <c r="F8" s="143"/>
      <c r="G8" s="100"/>
      <c r="H8" s="101"/>
      <c r="I8" s="101"/>
      <c r="J8" s="82"/>
      <c r="K8" s="82"/>
      <c r="L8" s="82"/>
    </row>
    <row r="9" spans="1:12" s="83" customFormat="1" ht="12.75">
      <c r="A9" s="103" t="s">
        <v>3354</v>
      </c>
      <c r="B9" s="103" t="s">
        <v>3355</v>
      </c>
      <c r="C9" s="104">
        <v>1</v>
      </c>
      <c r="D9" s="105">
        <v>16.40841666</v>
      </c>
      <c r="E9" s="137">
        <v>19.783333330000001</v>
      </c>
      <c r="F9" s="106">
        <v>23</v>
      </c>
      <c r="G9" s="105">
        <v>25.5</v>
      </c>
      <c r="H9" s="105">
        <v>27</v>
      </c>
      <c r="I9" s="105">
        <v>27.625</v>
      </c>
      <c r="J9" s="82"/>
      <c r="K9" s="82"/>
      <c r="L9" s="82"/>
    </row>
    <row r="10" spans="1:12" s="83" customFormat="1" ht="12.75">
      <c r="A10" s="103" t="s">
        <v>3356</v>
      </c>
      <c r="B10" s="103" t="s">
        <v>3357</v>
      </c>
      <c r="C10" s="104">
        <v>1</v>
      </c>
      <c r="D10" s="107">
        <v>1.33816461</v>
      </c>
      <c r="E10" s="138">
        <v>1.3471193400000001</v>
      </c>
      <c r="F10" s="108">
        <v>1.3249580700000001</v>
      </c>
      <c r="G10" s="107">
        <v>1.2749860200000001</v>
      </c>
      <c r="H10" s="107">
        <v>1.2250000000000001</v>
      </c>
      <c r="I10" s="107">
        <v>1.175</v>
      </c>
      <c r="J10" s="82"/>
      <c r="K10" s="82"/>
      <c r="L10" s="82"/>
    </row>
    <row r="11" spans="1:12" s="83" customFormat="1" ht="12.75">
      <c r="A11" s="103" t="s">
        <v>3358</v>
      </c>
      <c r="B11" s="103" t="s">
        <v>3359</v>
      </c>
      <c r="C11" s="104">
        <v>1</v>
      </c>
      <c r="D11" s="107">
        <v>1.7724311800000001</v>
      </c>
      <c r="E11" s="138">
        <v>1.7035259300000001</v>
      </c>
      <c r="F11" s="108">
        <v>1.68804577</v>
      </c>
      <c r="G11" s="107">
        <v>1.6964964199999999</v>
      </c>
      <c r="H11" s="107">
        <v>1.6963081</v>
      </c>
      <c r="I11" s="107">
        <v>1.68752641</v>
      </c>
      <c r="J11" s="82"/>
      <c r="K11" s="82"/>
      <c r="L11" s="82"/>
    </row>
    <row r="12" spans="1:12" s="83" customFormat="1" ht="12.75">
      <c r="A12" s="103" t="s">
        <v>3360</v>
      </c>
      <c r="B12" s="103" t="s">
        <v>3283</v>
      </c>
      <c r="C12" s="104">
        <v>1</v>
      </c>
      <c r="D12" s="107">
        <v>3.2532147500000002</v>
      </c>
      <c r="E12" s="138">
        <v>3.4866096299999998</v>
      </c>
      <c r="F12" s="108">
        <v>3.634147</v>
      </c>
      <c r="G12" s="107">
        <v>3.6727639999999999</v>
      </c>
      <c r="H12" s="107">
        <v>3.7390543799999998</v>
      </c>
      <c r="I12" s="107">
        <v>3.8330181300000001</v>
      </c>
      <c r="J12" s="82"/>
      <c r="K12" s="82"/>
      <c r="L12" s="82"/>
    </row>
    <row r="13" spans="1:12" s="83" customFormat="1" ht="12.75">
      <c r="A13" s="103" t="s">
        <v>3361</v>
      </c>
      <c r="B13" s="103" t="s">
        <v>3362</v>
      </c>
      <c r="C13" s="104">
        <v>1</v>
      </c>
      <c r="D13" s="107">
        <v>1.34227852</v>
      </c>
      <c r="E13" s="138">
        <v>1.34140952</v>
      </c>
      <c r="F13" s="108">
        <v>1.3074870700000001</v>
      </c>
      <c r="G13" s="107">
        <v>1.2492775199999999</v>
      </c>
      <c r="H13" s="107">
        <v>1.1951101799999999</v>
      </c>
      <c r="I13" s="107">
        <v>1.1449850500000001</v>
      </c>
      <c r="J13" s="82"/>
      <c r="K13" s="82"/>
      <c r="L13" s="82"/>
    </row>
    <row r="14" spans="1:12" s="83" customFormat="1" ht="12.75">
      <c r="A14" s="103" t="s">
        <v>3363</v>
      </c>
      <c r="B14" s="103" t="s">
        <v>3364</v>
      </c>
      <c r="C14" s="104">
        <v>1</v>
      </c>
      <c r="D14" s="107">
        <v>0.98069099999999998</v>
      </c>
      <c r="E14" s="138">
        <v>0.94645904000000003</v>
      </c>
      <c r="F14" s="108">
        <v>0.91961612999999998</v>
      </c>
      <c r="G14" s="107">
        <v>0.89320538000000005</v>
      </c>
      <c r="H14" s="107">
        <v>0.87</v>
      </c>
      <c r="I14" s="107">
        <v>0.85074364000000002</v>
      </c>
      <c r="J14" s="82"/>
      <c r="K14" s="82"/>
      <c r="L14" s="82"/>
    </row>
    <row r="15" spans="1:12" s="83" customFormat="1" ht="12.75">
      <c r="A15" s="103" t="s">
        <v>3365</v>
      </c>
      <c r="B15" s="103" t="s">
        <v>3366</v>
      </c>
      <c r="C15" s="104">
        <v>1</v>
      </c>
      <c r="D15" s="107">
        <v>669.41615542</v>
      </c>
      <c r="E15" s="138">
        <v>685.40954727999997</v>
      </c>
      <c r="F15" s="108">
        <v>689.72068859000001</v>
      </c>
      <c r="G15" s="107">
        <v>686.57356286000004</v>
      </c>
      <c r="H15" s="107">
        <v>685</v>
      </c>
      <c r="I15" s="107">
        <v>685</v>
      </c>
      <c r="J15" s="82"/>
      <c r="K15" s="82"/>
      <c r="L15" s="82"/>
    </row>
    <row r="16" spans="1:12" s="83" customFormat="1" ht="12.75">
      <c r="A16" s="103" t="s">
        <v>3367</v>
      </c>
      <c r="B16" s="103" t="s">
        <v>2109</v>
      </c>
      <c r="C16" s="104">
        <v>1</v>
      </c>
      <c r="D16" s="107">
        <v>6.8677039300000002</v>
      </c>
      <c r="E16" s="138">
        <v>6.9251719600000001</v>
      </c>
      <c r="F16" s="108">
        <v>6.9837148999999998</v>
      </c>
      <c r="G16" s="107">
        <v>6.9945716300000003</v>
      </c>
      <c r="H16" s="107">
        <v>7</v>
      </c>
      <c r="I16" s="107">
        <v>7</v>
      </c>
      <c r="J16" s="82"/>
      <c r="K16" s="82"/>
      <c r="L16" s="82"/>
    </row>
    <row r="17" spans="1:12" s="83" customFormat="1" ht="12.75">
      <c r="A17" s="103" t="s">
        <v>3368</v>
      </c>
      <c r="B17" s="103" t="s">
        <v>3369</v>
      </c>
      <c r="C17" s="104">
        <v>1</v>
      </c>
      <c r="D17" s="107">
        <v>2947.20440598</v>
      </c>
      <c r="E17" s="138">
        <v>3057.7562647999998</v>
      </c>
      <c r="F17" s="108">
        <v>3117.6596485999999</v>
      </c>
      <c r="G17" s="107">
        <v>3110.5532162</v>
      </c>
      <c r="H17" s="107">
        <v>3098</v>
      </c>
      <c r="I17" s="107">
        <v>3080</v>
      </c>
      <c r="J17" s="82"/>
      <c r="K17" s="82"/>
      <c r="L17" s="82"/>
    </row>
    <row r="18" spans="1:12" s="83" customFormat="1" ht="12.75">
      <c r="A18" s="103" t="s">
        <v>3370</v>
      </c>
      <c r="B18" s="103" t="s">
        <v>3371</v>
      </c>
      <c r="C18" s="104">
        <v>1</v>
      </c>
      <c r="D18" s="107">
        <v>24.18248367</v>
      </c>
      <c r="E18" s="138">
        <v>22.95367208</v>
      </c>
      <c r="F18" s="108">
        <v>22.211081249999999</v>
      </c>
      <c r="G18" s="107">
        <v>21.403693749999999</v>
      </c>
      <c r="H18" s="107">
        <v>20.5</v>
      </c>
      <c r="I18" s="107">
        <v>19.5</v>
      </c>
      <c r="J18" s="82"/>
      <c r="K18" s="82"/>
      <c r="L18" s="82"/>
    </row>
    <row r="19" spans="1:12" s="83" customFormat="1" ht="11.25" customHeight="1">
      <c r="A19" s="103" t="s">
        <v>3372</v>
      </c>
      <c r="B19" s="103" t="s">
        <v>3373</v>
      </c>
      <c r="C19" s="104">
        <v>1</v>
      </c>
      <c r="D19" s="107">
        <v>6.7461233700000003</v>
      </c>
      <c r="E19" s="138">
        <v>6.4832670800000001</v>
      </c>
      <c r="F19" s="108">
        <v>6.3797716299999996</v>
      </c>
      <c r="G19" s="107">
        <v>6.3599238800000002</v>
      </c>
      <c r="H19" s="107">
        <v>6.3250000000000002</v>
      </c>
      <c r="I19" s="107">
        <v>6.3</v>
      </c>
      <c r="J19" s="82"/>
      <c r="K19" s="82"/>
      <c r="L19" s="82"/>
    </row>
    <row r="20" spans="1:12" s="102" customFormat="1" ht="12.75">
      <c r="A20" s="109" t="s">
        <v>3374</v>
      </c>
      <c r="B20" s="109" t="s">
        <v>3064</v>
      </c>
      <c r="C20" s="104">
        <v>1</v>
      </c>
      <c r="D20" s="107">
        <v>0.90609918</v>
      </c>
      <c r="E20" s="138">
        <v>0.87099724999999995</v>
      </c>
      <c r="F20" s="108">
        <v>0.86308410000000002</v>
      </c>
      <c r="G20" s="107">
        <v>0.86740483999999995</v>
      </c>
      <c r="H20" s="107">
        <v>0.86730856000000001</v>
      </c>
      <c r="I20" s="107">
        <v>0.86281854999999996</v>
      </c>
      <c r="J20" s="82"/>
      <c r="K20" s="82"/>
      <c r="L20" s="82"/>
    </row>
    <row r="21" spans="1:12" s="102" customFormat="1" ht="12.75">
      <c r="A21" s="103" t="s">
        <v>3375</v>
      </c>
      <c r="B21" s="103" t="s">
        <v>3376</v>
      </c>
      <c r="C21" s="104">
        <v>1</v>
      </c>
      <c r="D21" s="107">
        <v>0.78430937000000001</v>
      </c>
      <c r="E21" s="138">
        <v>0.76648053000000005</v>
      </c>
      <c r="F21" s="108">
        <v>0.75211616000000003</v>
      </c>
      <c r="G21" s="107">
        <v>0.73379718000000005</v>
      </c>
      <c r="H21" s="107">
        <v>0.71580063999999999</v>
      </c>
      <c r="I21" s="107">
        <v>0.70264380999999998</v>
      </c>
      <c r="J21" s="82"/>
      <c r="K21" s="82"/>
      <c r="L21" s="82"/>
    </row>
    <row r="22" spans="1:12" s="102" customFormat="1" ht="12.75">
      <c r="A22" s="103" t="s">
        <v>3377</v>
      </c>
      <c r="B22" s="103" t="s">
        <v>3378</v>
      </c>
      <c r="C22" s="104">
        <v>1</v>
      </c>
      <c r="D22" s="107">
        <v>7.7705744599999997</v>
      </c>
      <c r="E22" s="138">
        <v>7.7425974999999996</v>
      </c>
      <c r="F22" s="108">
        <v>7.7337939999999996</v>
      </c>
      <c r="G22" s="107">
        <v>7.7445979999999999</v>
      </c>
      <c r="H22" s="107">
        <v>7.75</v>
      </c>
      <c r="I22" s="107">
        <v>7.75</v>
      </c>
      <c r="J22" s="82"/>
      <c r="K22" s="82"/>
      <c r="L22" s="82"/>
    </row>
    <row r="23" spans="1:12" s="83" customFormat="1" ht="12.75">
      <c r="A23" s="103" t="s">
        <v>3379</v>
      </c>
      <c r="B23" s="103" t="s">
        <v>3380</v>
      </c>
      <c r="C23" s="104">
        <v>1</v>
      </c>
      <c r="D23" s="107">
        <v>279.92419982000001</v>
      </c>
      <c r="E23" s="138">
        <v>269.76676631999999</v>
      </c>
      <c r="F23" s="108">
        <v>265.76101224000001</v>
      </c>
      <c r="G23" s="107">
        <v>261.92033741</v>
      </c>
      <c r="H23" s="107">
        <v>257.5</v>
      </c>
      <c r="I23" s="107">
        <v>252.5</v>
      </c>
      <c r="J23" s="82"/>
      <c r="K23" s="82"/>
      <c r="L23" s="82"/>
    </row>
    <row r="24" spans="1:12" s="83" customFormat="1" ht="12.75">
      <c r="A24" s="103" t="s">
        <v>3381</v>
      </c>
      <c r="B24" s="103" t="s">
        <v>3382</v>
      </c>
      <c r="C24" s="104">
        <v>1</v>
      </c>
      <c r="D24" s="107">
        <v>13405.66240764</v>
      </c>
      <c r="E24" s="138">
        <v>13923.50392322</v>
      </c>
      <c r="F24" s="108">
        <v>14208.849192420001</v>
      </c>
      <c r="G24" s="107">
        <v>14069.616397469999</v>
      </c>
      <c r="H24" s="107">
        <v>13500</v>
      </c>
      <c r="I24" s="107">
        <v>12500</v>
      </c>
      <c r="J24" s="82"/>
      <c r="K24" s="82"/>
      <c r="L24" s="82"/>
    </row>
    <row r="25" spans="1:12" s="83" customFormat="1" ht="12.75">
      <c r="A25" s="103" t="s">
        <v>3383</v>
      </c>
      <c r="B25" s="103" t="s">
        <v>3384</v>
      </c>
      <c r="C25" s="104">
        <v>1</v>
      </c>
      <c r="D25" s="107">
        <v>65.568065540000006</v>
      </c>
      <c r="E25" s="138">
        <v>67.220852710000003</v>
      </c>
      <c r="F25" s="108">
        <v>68.792428880000003</v>
      </c>
      <c r="G25" s="107">
        <v>68.930809629999999</v>
      </c>
      <c r="H25" s="107">
        <v>68</v>
      </c>
      <c r="I25" s="107">
        <v>66</v>
      </c>
      <c r="J25" s="82"/>
      <c r="K25" s="82"/>
      <c r="L25" s="82"/>
    </row>
    <row r="26" spans="1:12" s="83" customFormat="1" ht="12.75">
      <c r="A26" s="103" t="s">
        <v>3385</v>
      </c>
      <c r="B26" s="103" t="s">
        <v>3386</v>
      </c>
      <c r="C26" s="104">
        <v>1</v>
      </c>
      <c r="D26" s="107">
        <v>111.58559164</v>
      </c>
      <c r="E26" s="138">
        <v>108.73632913</v>
      </c>
      <c r="F26" s="108">
        <v>107.57141247</v>
      </c>
      <c r="G26" s="107">
        <v>107.85713749</v>
      </c>
      <c r="H26" s="107">
        <v>106.5</v>
      </c>
      <c r="I26" s="107">
        <v>105</v>
      </c>
      <c r="J26" s="82"/>
      <c r="K26" s="82"/>
      <c r="L26" s="82"/>
    </row>
    <row r="27" spans="1:12" s="83" customFormat="1" ht="12.75">
      <c r="A27" s="103" t="s">
        <v>3387</v>
      </c>
      <c r="B27" s="103" t="s">
        <v>3388</v>
      </c>
      <c r="C27" s="104">
        <v>1</v>
      </c>
      <c r="D27" s="107">
        <v>1130.4520859899999</v>
      </c>
      <c r="E27" s="138">
        <v>1111.74168599</v>
      </c>
      <c r="F27" s="108">
        <v>1105.85749887</v>
      </c>
      <c r="G27" s="107">
        <v>1101.95249962</v>
      </c>
      <c r="H27" s="107">
        <v>1100</v>
      </c>
      <c r="I27" s="107">
        <v>1100</v>
      </c>
      <c r="J27" s="82"/>
      <c r="K27" s="82"/>
      <c r="L27" s="82"/>
    </row>
    <row r="28" spans="1:12" s="83" customFormat="1" ht="12.75">
      <c r="A28" s="103" t="s">
        <v>3389</v>
      </c>
      <c r="B28" s="103" t="s">
        <v>3064</v>
      </c>
      <c r="C28" s="104">
        <v>1</v>
      </c>
      <c r="D28" s="107">
        <v>0.90609918</v>
      </c>
      <c r="E28" s="138">
        <v>0.87099724999999995</v>
      </c>
      <c r="F28" s="108">
        <v>0.86308410000000002</v>
      </c>
      <c r="G28" s="107">
        <v>0.86740483999999995</v>
      </c>
      <c r="H28" s="107">
        <v>0.86730856000000001</v>
      </c>
      <c r="I28" s="107">
        <v>0.86281854999999996</v>
      </c>
      <c r="J28" s="82"/>
      <c r="K28" s="82"/>
      <c r="L28" s="82"/>
    </row>
    <row r="29" spans="1:12" s="83" customFormat="1" ht="12.75">
      <c r="A29" s="103" t="s">
        <v>3390</v>
      </c>
      <c r="B29" s="126" t="s">
        <v>3853</v>
      </c>
      <c r="C29" s="104">
        <v>1</v>
      </c>
      <c r="D29" s="107">
        <v>19.357733079999999</v>
      </c>
      <c r="E29" s="138">
        <v>19.93908854</v>
      </c>
      <c r="F29" s="108">
        <v>20.10912858</v>
      </c>
      <c r="G29" s="107">
        <v>19.171506740000002</v>
      </c>
      <c r="H29" s="107">
        <v>18.55134791</v>
      </c>
      <c r="I29" s="107">
        <v>18.2</v>
      </c>
      <c r="J29" s="82"/>
      <c r="K29" s="82"/>
      <c r="L29" s="82"/>
    </row>
    <row r="30" spans="1:12" s="83" customFormat="1" ht="12.75">
      <c r="A30" s="103" t="s">
        <v>3391</v>
      </c>
      <c r="B30" s="103" t="s">
        <v>3392</v>
      </c>
      <c r="C30" s="104">
        <v>1</v>
      </c>
      <c r="D30" s="107">
        <v>4.3505889599999996</v>
      </c>
      <c r="E30" s="138">
        <v>4.3381340799999997</v>
      </c>
      <c r="F30" s="108">
        <v>4.3205156300000001</v>
      </c>
      <c r="G30" s="107">
        <v>4.2401718800000001</v>
      </c>
      <c r="H30" s="107">
        <v>4.0999999999999996</v>
      </c>
      <c r="I30" s="107">
        <v>3.75</v>
      </c>
      <c r="J30" s="82"/>
      <c r="K30" s="82"/>
      <c r="L30" s="82"/>
    </row>
    <row r="31" spans="1:12" s="83" customFormat="1" ht="12.75">
      <c r="A31" s="103" t="s">
        <v>3393</v>
      </c>
      <c r="B31" s="103" t="s">
        <v>3394</v>
      </c>
      <c r="C31" s="104">
        <v>1</v>
      </c>
      <c r="D31" s="107">
        <v>8.4332114199999992</v>
      </c>
      <c r="E31" s="138">
        <v>8.3557057100000005</v>
      </c>
      <c r="F31" s="108">
        <v>8.1151175299999991</v>
      </c>
      <c r="G31" s="107">
        <v>7.70592159</v>
      </c>
      <c r="H31" s="107">
        <v>7.4405615599999999</v>
      </c>
      <c r="I31" s="107">
        <v>7.3147112700000001</v>
      </c>
      <c r="J31" s="82"/>
      <c r="K31" s="82"/>
      <c r="L31" s="82"/>
    </row>
    <row r="32" spans="1:12" s="83" customFormat="1" ht="12.75">
      <c r="A32" s="103" t="s">
        <v>3395</v>
      </c>
      <c r="B32" s="103" t="s">
        <v>3396</v>
      </c>
      <c r="C32" s="104">
        <v>1</v>
      </c>
      <c r="D32" s="107">
        <v>1.4126762799999999</v>
      </c>
      <c r="E32" s="138">
        <v>1.41850597</v>
      </c>
      <c r="F32" s="108">
        <v>1.41927443</v>
      </c>
      <c r="G32" s="107">
        <v>1.4064248100000001</v>
      </c>
      <c r="H32" s="107">
        <v>1.4</v>
      </c>
      <c r="I32" s="107">
        <v>1.4</v>
      </c>
      <c r="J32" s="82"/>
      <c r="K32" s="82"/>
      <c r="L32" s="82"/>
    </row>
    <row r="33" spans="1:12" s="83" customFormat="1" ht="12.75">
      <c r="A33" s="103" t="s">
        <v>3397</v>
      </c>
      <c r="B33" s="103" t="s">
        <v>3398</v>
      </c>
      <c r="C33" s="104">
        <v>1</v>
      </c>
      <c r="D33" s="107">
        <v>3.29878333</v>
      </c>
      <c r="E33" s="138">
        <v>3.40337917</v>
      </c>
      <c r="F33" s="108">
        <v>3.4774699099999999</v>
      </c>
      <c r="G33" s="107">
        <v>3.48760973</v>
      </c>
      <c r="H33" s="107">
        <v>3.5070460799999998</v>
      </c>
      <c r="I33" s="107">
        <v>3.5360210900000002</v>
      </c>
      <c r="J33" s="82"/>
      <c r="K33" s="82"/>
      <c r="L33" s="82"/>
    </row>
    <row r="34" spans="1:12" s="83" customFormat="1" ht="12.75">
      <c r="A34" s="103" t="s">
        <v>3399</v>
      </c>
      <c r="B34" s="103" t="s">
        <v>3400</v>
      </c>
      <c r="C34" s="104">
        <v>1</v>
      </c>
      <c r="D34" s="107">
        <v>49.993201730000003</v>
      </c>
      <c r="E34" s="138">
        <v>50.608677520000001</v>
      </c>
      <c r="F34" s="108">
        <v>49.971809780000001</v>
      </c>
      <c r="G34" s="107">
        <v>47.99060326</v>
      </c>
      <c r="H34" s="107">
        <v>45.75</v>
      </c>
      <c r="I34" s="107">
        <v>44.25</v>
      </c>
      <c r="J34" s="82"/>
      <c r="K34" s="82"/>
      <c r="L34" s="82"/>
    </row>
    <row r="35" spans="1:12" s="83" customFormat="1" ht="12.75">
      <c r="A35" s="103" t="s">
        <v>3401</v>
      </c>
      <c r="B35" s="103" t="s">
        <v>3402</v>
      </c>
      <c r="C35" s="104">
        <v>1</v>
      </c>
      <c r="D35" s="107">
        <v>105.48361111</v>
      </c>
      <c r="E35" s="138">
        <v>109.54097222</v>
      </c>
      <c r="F35" s="108">
        <v>112.53125</v>
      </c>
      <c r="G35" s="107">
        <v>113.51041667</v>
      </c>
      <c r="H35" s="107">
        <v>114.5</v>
      </c>
      <c r="I35" s="107">
        <v>115</v>
      </c>
      <c r="J35" s="82"/>
      <c r="K35" s="82"/>
      <c r="L35" s="82"/>
    </row>
    <row r="36" spans="1:12" s="83" customFormat="1" ht="12.75">
      <c r="A36" s="103" t="s">
        <v>3403</v>
      </c>
      <c r="B36" s="103" t="s">
        <v>3404</v>
      </c>
      <c r="C36" s="104">
        <v>1</v>
      </c>
      <c r="D36" s="107">
        <v>3.8463477400000001</v>
      </c>
      <c r="E36" s="138">
        <v>3.7243779899999998</v>
      </c>
      <c r="F36" s="108">
        <v>3.59513449</v>
      </c>
      <c r="G36" s="107">
        <v>3.3317114999999999</v>
      </c>
      <c r="H36" s="107">
        <v>3.1</v>
      </c>
      <c r="I36" s="107">
        <v>2.95</v>
      </c>
      <c r="J36" s="82"/>
      <c r="K36" s="82"/>
      <c r="L36" s="82"/>
    </row>
    <row r="37" spans="1:12" s="83" customFormat="1" ht="12.75">
      <c r="A37" s="103" t="s">
        <v>3405</v>
      </c>
      <c r="B37" s="103" t="s">
        <v>3265</v>
      </c>
      <c r="C37" s="104">
        <v>1</v>
      </c>
      <c r="D37" s="107">
        <v>4.1334034600000003</v>
      </c>
      <c r="E37" s="138">
        <v>4.04382997</v>
      </c>
      <c r="F37" s="108">
        <v>3.9561459600000002</v>
      </c>
      <c r="G37" s="107">
        <v>3.7853819899999999</v>
      </c>
      <c r="H37" s="107">
        <v>3.65</v>
      </c>
      <c r="I37" s="107">
        <v>3.55</v>
      </c>
      <c r="J37" s="82"/>
      <c r="K37" s="82"/>
      <c r="L37" s="82"/>
    </row>
    <row r="38" spans="1:12" s="83" customFormat="1" ht="12.75">
      <c r="A38" s="103" t="s">
        <v>3406</v>
      </c>
      <c r="B38" s="103" t="s">
        <v>3407</v>
      </c>
      <c r="C38" s="104">
        <v>1</v>
      </c>
      <c r="D38" s="107">
        <v>57.943433329999998</v>
      </c>
      <c r="E38" s="138">
        <v>60.561475000000002</v>
      </c>
      <c r="F38" s="108">
        <v>60.964526130000003</v>
      </c>
      <c r="G38" s="107">
        <v>58.223078399999999</v>
      </c>
      <c r="H38" s="107">
        <v>55.889696389999997</v>
      </c>
      <c r="I38" s="107">
        <v>53.895840440000001</v>
      </c>
      <c r="J38" s="82"/>
      <c r="K38" s="82"/>
      <c r="L38" s="82"/>
    </row>
    <row r="39" spans="1:12" s="83" customFormat="1" ht="12.75">
      <c r="A39" s="103" t="s">
        <v>3408</v>
      </c>
      <c r="B39" s="103" t="s">
        <v>3409</v>
      </c>
      <c r="C39" s="104">
        <v>1</v>
      </c>
      <c r="D39" s="107">
        <v>8.7677289199999997</v>
      </c>
      <c r="E39" s="138">
        <v>8.5091010399999991</v>
      </c>
      <c r="F39" s="108">
        <v>8.0589388799999995</v>
      </c>
      <c r="G39" s="107">
        <v>7.3529796300000001</v>
      </c>
      <c r="H39" s="107">
        <v>6.875</v>
      </c>
      <c r="I39" s="107">
        <v>6.6749999999999998</v>
      </c>
      <c r="J39" s="82"/>
      <c r="K39" s="82"/>
      <c r="L39" s="82"/>
    </row>
    <row r="40" spans="1:12" s="83" customFormat="1" ht="12.75">
      <c r="A40" s="103" t="s">
        <v>3410</v>
      </c>
      <c r="B40" s="103" t="s">
        <v>3411</v>
      </c>
      <c r="C40" s="104">
        <v>1</v>
      </c>
      <c r="D40" s="107">
        <v>1.39361683</v>
      </c>
      <c r="E40" s="138">
        <v>1.3772276299999999</v>
      </c>
      <c r="F40" s="108">
        <v>1.3637634999999999</v>
      </c>
      <c r="G40" s="107">
        <v>1.3412545</v>
      </c>
      <c r="H40" s="107">
        <v>1.3149999999999999</v>
      </c>
      <c r="I40" s="107">
        <v>1.29</v>
      </c>
      <c r="J40" s="82"/>
      <c r="K40" s="82"/>
      <c r="L40" s="82"/>
    </row>
    <row r="41" spans="1:12" s="83" customFormat="1" ht="12.75">
      <c r="A41" s="103" t="s">
        <v>3412</v>
      </c>
      <c r="B41" s="103" t="s">
        <v>3064</v>
      </c>
      <c r="C41" s="104">
        <v>1</v>
      </c>
      <c r="D41" s="107">
        <v>0.90609918</v>
      </c>
      <c r="E41" s="138">
        <v>0.87099724999999995</v>
      </c>
      <c r="F41" s="108">
        <v>0.86308410000000002</v>
      </c>
      <c r="G41" s="107">
        <v>0.86740483999999995</v>
      </c>
      <c r="H41" s="107">
        <v>0.86730856000000001</v>
      </c>
      <c r="I41" s="107">
        <v>0.86281854999999996</v>
      </c>
      <c r="J41" s="82"/>
      <c r="K41" s="82"/>
      <c r="L41" s="82"/>
    </row>
    <row r="42" spans="1:12" s="83" customFormat="1" ht="12.75">
      <c r="A42" s="103" t="s">
        <v>3413</v>
      </c>
      <c r="B42" s="103" t="s">
        <v>3414</v>
      </c>
      <c r="C42" s="104">
        <v>1</v>
      </c>
      <c r="D42" s="107">
        <v>34.439621250000002</v>
      </c>
      <c r="E42" s="138">
        <v>34.16507292</v>
      </c>
      <c r="F42" s="108">
        <v>33.982571249999999</v>
      </c>
      <c r="G42" s="107">
        <v>33.327523749999997</v>
      </c>
      <c r="H42" s="107">
        <v>32.5</v>
      </c>
      <c r="I42" s="107">
        <v>31.75</v>
      </c>
      <c r="J42" s="82"/>
      <c r="K42" s="82"/>
      <c r="L42" s="82"/>
    </row>
    <row r="43" spans="1:12" s="83" customFormat="1" ht="12.75">
      <c r="A43" s="103" t="s">
        <v>3415</v>
      </c>
      <c r="B43" s="103" t="s">
        <v>3416</v>
      </c>
      <c r="C43" s="104">
        <v>1</v>
      </c>
      <c r="D43" s="107">
        <v>3.6429486600000001</v>
      </c>
      <c r="E43" s="138">
        <v>3.9384953700000001</v>
      </c>
      <c r="F43" s="108">
        <v>4.0563428699999999</v>
      </c>
      <c r="G43" s="107">
        <v>3.8854476199999999</v>
      </c>
      <c r="H43" s="107">
        <v>3.7749999999999999</v>
      </c>
      <c r="I43" s="107">
        <v>3.7250000000000001</v>
      </c>
      <c r="J43" s="82"/>
      <c r="K43" s="82"/>
      <c r="L43" s="82"/>
    </row>
    <row r="44" spans="1:12" s="83" customFormat="1" ht="12.75">
      <c r="A44" s="103" t="s">
        <v>3417</v>
      </c>
      <c r="B44" s="103" t="s">
        <v>3418</v>
      </c>
      <c r="C44" s="104">
        <v>1</v>
      </c>
      <c r="D44" s="107">
        <v>30.41608999</v>
      </c>
      <c r="E44" s="138">
        <v>29.706267660000002</v>
      </c>
      <c r="F44" s="108">
        <v>30.148826740000001</v>
      </c>
      <c r="G44" s="107">
        <v>31.382942249999999</v>
      </c>
      <c r="H44" s="107">
        <v>32</v>
      </c>
      <c r="I44" s="107">
        <v>32</v>
      </c>
      <c r="J44" s="82"/>
      <c r="K44" s="82"/>
      <c r="L44" s="82"/>
    </row>
    <row r="45" spans="1:12" s="83" customFormat="1" ht="12.75">
      <c r="A45" s="103" t="s">
        <v>3419</v>
      </c>
      <c r="B45" s="103" t="s">
        <v>3420</v>
      </c>
      <c r="C45" s="104">
        <v>1</v>
      </c>
      <c r="D45" s="107">
        <v>719.00989182000001</v>
      </c>
      <c r="E45" s="138">
        <v>1650.625</v>
      </c>
      <c r="F45" s="108">
        <v>3697.5</v>
      </c>
      <c r="G45" s="107">
        <v>5850</v>
      </c>
      <c r="H45" s="107">
        <v>7757</v>
      </c>
      <c r="I45" s="107">
        <v>8918.7000000000007</v>
      </c>
      <c r="J45" s="82"/>
      <c r="K45" s="82"/>
      <c r="L45" s="82"/>
    </row>
    <row r="46" spans="1:12" s="83" customFormat="1" ht="12.75">
      <c r="A46" s="103" t="s">
        <v>3421</v>
      </c>
      <c r="B46" s="103" t="s">
        <v>3422</v>
      </c>
      <c r="C46" s="104">
        <v>1</v>
      </c>
      <c r="D46" s="107">
        <v>22813.235909710002</v>
      </c>
      <c r="E46" s="138">
        <v>23211.45138889</v>
      </c>
      <c r="F46" s="108">
        <v>23682.4375</v>
      </c>
      <c r="G46" s="107">
        <v>24227.47916667</v>
      </c>
      <c r="H46" s="107">
        <v>24375</v>
      </c>
      <c r="I46" s="107">
        <v>24125</v>
      </c>
      <c r="J46" s="82"/>
      <c r="K46" s="82"/>
      <c r="L46" s="82"/>
    </row>
    <row r="47" spans="1:12" s="83" customFormat="1" ht="12.75">
      <c r="A47" s="110" t="s">
        <v>3423</v>
      </c>
      <c r="B47" s="110" t="s">
        <v>3424</v>
      </c>
      <c r="C47" s="111">
        <v>1</v>
      </c>
      <c r="D47" s="112">
        <v>13.329137490000001</v>
      </c>
      <c r="E47" s="139">
        <v>13.92992499</v>
      </c>
      <c r="F47" s="113">
        <v>13.90583749</v>
      </c>
      <c r="G47" s="112">
        <v>12.968612500000001</v>
      </c>
      <c r="H47" s="112">
        <v>12.25</v>
      </c>
      <c r="I47" s="112">
        <v>12</v>
      </c>
      <c r="J47" s="82"/>
      <c r="K47" s="82"/>
      <c r="L47" s="82"/>
    </row>
    <row r="48" spans="1:12">
      <c r="B48" s="114" t="s">
        <v>3425</v>
      </c>
      <c r="D48" s="114">
        <v>1</v>
      </c>
      <c r="E48" s="140">
        <v>1</v>
      </c>
      <c r="F48" s="144">
        <v>1</v>
      </c>
      <c r="G48" s="114">
        <v>1</v>
      </c>
      <c r="H48" s="114">
        <v>1</v>
      </c>
      <c r="I48" s="114">
        <v>1</v>
      </c>
    </row>
  </sheetData>
  <phoneticPr fontId="4" type="noConversion"/>
  <pageMargins left="0.18" right="0.17" top="0.25" bottom="1" header="0.2" footer="0.5"/>
  <pageSetup scale="79" orientation="landscape" r:id="rId1"/>
  <headerFooter alignWithMargins="0">
    <oddHeader>&amp;A</oddHeader>
    <oddFooter>Page &amp;P</oddFooter>
  </headerFooter>
  <colBreaks count="1" manualBreakCount="1">
    <brk id="9" max="1048575"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Summary</vt:lpstr>
      <vt:lpstr>TT BoM </vt:lpstr>
      <vt:lpstr>Paint Cost</vt:lpstr>
      <vt:lpstr>EX-Rate</vt:lpstr>
      <vt:lpstr>'EX-Rate'!Print_Area</vt:lpstr>
      <vt:lpstr>'Paint Cost'!Print_Area</vt:lpstr>
      <vt:lpstr>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2018-03-28T01:38:18Z</dcterms:modified>
</cp:coreProperties>
</file>